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luciane.vallilo\Desktop\VITORIA\"/>
    </mc:Choice>
  </mc:AlternateContent>
  <xr:revisionPtr revIDLastSave="0" documentId="13_ncr:1_{434FF95A-FD21-4B15-ABB0-3F46E2B4381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1" sheetId="6" r:id="rId1"/>
    <sheet name="De x Para" sheetId="22" state="hidden" r:id="rId2"/>
    <sheet name="01.2020" sheetId="19" state="hidden" r:id="rId3"/>
    <sheet name="02.2020" sheetId="20" state="hidden" r:id="rId4"/>
    <sheet name="03.2020" sheetId="21" state="hidden" r:id="rId5"/>
    <sheet name="04.2020" sheetId="23" state="hidden" r:id="rId6"/>
    <sheet name="05.2020" sheetId="24" state="hidden" r:id="rId7"/>
    <sheet name="06.2020" sheetId="25" state="hidden" r:id="rId8"/>
    <sheet name="07.2020" sheetId="26" state="hidden" r:id="rId9"/>
    <sheet name="08.2020" sheetId="27" state="hidden" r:id="rId10"/>
    <sheet name="09.2020" sheetId="28" state="hidden" r:id="rId11"/>
    <sheet name="08.2019" sheetId="9" state="hidden" r:id="rId12"/>
    <sheet name="09.2019" sheetId="12" state="hidden" r:id="rId13"/>
    <sheet name="3º trim 19" sheetId="14" state="hidden" r:id="rId14"/>
    <sheet name="4Tri" sheetId="18" state="hidden" r:id="rId15"/>
    <sheet name="06.2019" sheetId="7" state="hidden" r:id="rId16"/>
    <sheet name="07.2019" sheetId="8" state="hidden" r:id="rId17"/>
    <sheet name="10.2020" sheetId="29" state="hidden" r:id="rId18"/>
    <sheet name="11.2020" sheetId="30" state="hidden" r:id="rId19"/>
    <sheet name="12.2020" sheetId="31" state="hidden" r:id="rId20"/>
    <sheet name="01.2021" sheetId="32" state="hidden" r:id="rId21"/>
    <sheet name="02.2021" sheetId="33" state="hidden" r:id="rId22"/>
    <sheet name="03.2021" sheetId="34" state="hidden" r:id="rId23"/>
    <sheet name="04.2021" sheetId="35" state="hidden" r:id="rId24"/>
    <sheet name="05.2021" sheetId="36" state="hidden" r:id="rId25"/>
    <sheet name="06.2021" sheetId="37" state="hidden" r:id="rId26"/>
    <sheet name="Balancete 07.2021" sheetId="39" state="hidden" r:id="rId27"/>
    <sheet name="De x Para " sheetId="41" state="hidden" r:id="rId28"/>
    <sheet name="Plan5" sheetId="42" state="hidden" r:id="rId29"/>
    <sheet name="De x Para (2)" sheetId="43" state="hidden" r:id="rId30"/>
    <sheet name="Plan7" sheetId="44" r:id="rId31"/>
    <sheet name="Balancete 08.2021" sheetId="40" state="hidden" r:id="rId32"/>
    <sheet name="Balancete 09.2021" sheetId="46" state="hidden" r:id="rId33"/>
    <sheet name="Balancete 10.2021" sheetId="47" state="hidden" r:id="rId34"/>
    <sheet name="Balancete 11.2021" sheetId="48" state="hidden" r:id="rId35"/>
    <sheet name="Balancete 12.2021" sheetId="49" state="hidden" r:id="rId36"/>
    <sheet name="2 QD" sheetId="52" state="hidden" r:id="rId37"/>
    <sheet name="3 QD" sheetId="53" state="hidden" r:id="rId38"/>
    <sheet name="Plan1" sheetId="50" state="hidden" r:id="rId39"/>
    <sheet name="Plan6" sheetId="54" state="hidden" r:id="rId40"/>
  </sheets>
  <definedNames>
    <definedName name="_xlnm._FilterDatabase" localSheetId="2" hidden="1">'01.2020'!$A$1:$L$417</definedName>
    <definedName name="_xlnm._FilterDatabase" localSheetId="20" hidden="1">'01.2021'!$A$1:$M$531</definedName>
    <definedName name="_xlnm._FilterDatabase" localSheetId="3" hidden="1">'02.2020'!$A$1:$L$444</definedName>
    <definedName name="_xlnm._FilterDatabase" localSheetId="21" hidden="1">'02.2021'!$A$1:$M$525</definedName>
    <definedName name="_xlnm._FilterDatabase" localSheetId="4" hidden="1">'03.2020'!$A$1:$L$463</definedName>
    <definedName name="_xlnm._FilterDatabase" localSheetId="22" hidden="1">'03.2021'!$A$1:$L$525</definedName>
    <definedName name="_xlnm._FilterDatabase" localSheetId="5" hidden="1">'04.2020'!$O$1:$O$454</definedName>
    <definedName name="_xlnm._FilterDatabase" localSheetId="23" hidden="1">'04.2021'!$A$1:$N$519</definedName>
    <definedName name="_xlnm._FilterDatabase" localSheetId="6" hidden="1">'05.2020'!$A$1:$L$471</definedName>
    <definedName name="_xlnm._FilterDatabase" localSheetId="24" hidden="1">'05.2021'!$A$1:$M$513</definedName>
    <definedName name="_xlnm._FilterDatabase" localSheetId="7" hidden="1">'06.2020'!$A$1:$L$488</definedName>
    <definedName name="_xlnm._FilterDatabase" localSheetId="25" hidden="1">'06.2021'!$A$1:$M$499</definedName>
    <definedName name="_xlnm._FilterDatabase" localSheetId="8" hidden="1">'07.2020'!$A$1:$M$478</definedName>
    <definedName name="_xlnm._FilterDatabase" localSheetId="9" hidden="1">'08.2020'!$A$1:$M$490</definedName>
    <definedName name="_xlnm._FilterDatabase" localSheetId="10" hidden="1">'09.2020'!$A$1:$M$496</definedName>
    <definedName name="_xlnm._FilterDatabase" localSheetId="17" hidden="1">'10.2020'!$A$1:$L$501</definedName>
    <definedName name="_xlnm._FilterDatabase" localSheetId="18" hidden="1">'11.2020'!$A$1:$L$508</definedName>
    <definedName name="_xlnm._FilterDatabase" localSheetId="19" hidden="1">'12.2020'!$A$1:$L$531</definedName>
    <definedName name="_xlnm._FilterDatabase" localSheetId="0" hidden="1">'2021'!$B$2:$T$290</definedName>
    <definedName name="_xlnm._FilterDatabase" localSheetId="35" hidden="1">'Balancete 12.2021'!$A$3:$K$399</definedName>
    <definedName name="_xlnm._FilterDatabase" localSheetId="1" hidden="1">'De x Para'!$A$1:$C$669</definedName>
    <definedName name="_xlnm._FilterDatabase" localSheetId="27" hidden="1">'De x Para '!$A$1:$C$669</definedName>
    <definedName name="_xlnm._FilterDatabase" localSheetId="29" hidden="1">'De x Para (2)'!$A$1:$C$672</definedName>
    <definedName name="_xlnm.Print_Area" localSheetId="0">'2021'!$A$1:$Q$204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5" i="49" l="1"/>
  <c r="N331" i="40"/>
  <c r="N330" i="40"/>
  <c r="P301" i="39"/>
  <c r="P300" i="39"/>
  <c r="J332" i="49"/>
  <c r="J219" i="49"/>
  <c r="L386" i="49"/>
  <c r="M315" i="49" l="1"/>
  <c r="K363" i="49" l="1"/>
  <c r="K349" i="49"/>
  <c r="K361" i="49"/>
  <c r="K348" i="49"/>
  <c r="K312" i="48"/>
  <c r="K304" i="47"/>
  <c r="K298" i="46"/>
  <c r="N291" i="40"/>
  <c r="P265" i="39"/>
  <c r="M268" i="47"/>
  <c r="O264" i="47"/>
  <c r="K268" i="47"/>
  <c r="N268" i="40"/>
  <c r="K292" i="49"/>
  <c r="K264" i="47"/>
  <c r="K266" i="46"/>
  <c r="N264" i="40"/>
  <c r="P243" i="39"/>
  <c r="M214" i="46" l="1"/>
  <c r="K5" i="49" l="1"/>
  <c r="K6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55" i="49"/>
  <c r="K56" i="49"/>
  <c r="K57" i="49"/>
  <c r="K58" i="49"/>
  <c r="K59" i="49"/>
  <c r="K60" i="49"/>
  <c r="K61" i="49"/>
  <c r="K62" i="49"/>
  <c r="K63" i="49"/>
  <c r="K64" i="49"/>
  <c r="K65" i="49"/>
  <c r="K66" i="49"/>
  <c r="K67" i="49"/>
  <c r="K68" i="49"/>
  <c r="K69" i="49"/>
  <c r="K70" i="49"/>
  <c r="K71" i="49"/>
  <c r="K72" i="49"/>
  <c r="K73" i="49"/>
  <c r="K74" i="49"/>
  <c r="K75" i="49"/>
  <c r="K76" i="49"/>
  <c r="K77" i="49"/>
  <c r="K78" i="49"/>
  <c r="K79" i="49"/>
  <c r="K80" i="49"/>
  <c r="K81" i="49"/>
  <c r="K82" i="49"/>
  <c r="K83" i="49"/>
  <c r="K84" i="49"/>
  <c r="K85" i="49"/>
  <c r="K86" i="49"/>
  <c r="K87" i="49"/>
  <c r="K88" i="49"/>
  <c r="K89" i="49"/>
  <c r="K90" i="49"/>
  <c r="K91" i="49"/>
  <c r="K92" i="49"/>
  <c r="K93" i="49"/>
  <c r="K94" i="49"/>
  <c r="K95" i="49"/>
  <c r="K96" i="49"/>
  <c r="K97" i="49"/>
  <c r="K98" i="49"/>
  <c r="K99" i="49"/>
  <c r="K100" i="49"/>
  <c r="K101" i="49"/>
  <c r="K102" i="49"/>
  <c r="K103" i="49"/>
  <c r="K104" i="49"/>
  <c r="K105" i="49"/>
  <c r="K106" i="49"/>
  <c r="K107" i="49"/>
  <c r="K108" i="49"/>
  <c r="K109" i="49"/>
  <c r="K110" i="49"/>
  <c r="K111" i="49"/>
  <c r="K112" i="49"/>
  <c r="K113" i="49"/>
  <c r="K114" i="49"/>
  <c r="K116" i="49"/>
  <c r="K117" i="49"/>
  <c r="K118" i="49"/>
  <c r="K119" i="49"/>
  <c r="K120" i="49"/>
  <c r="K122" i="49"/>
  <c r="K123" i="49"/>
  <c r="K124" i="49"/>
  <c r="K125" i="49"/>
  <c r="K126" i="49"/>
  <c r="K127" i="49"/>
  <c r="K128" i="49"/>
  <c r="K129" i="49"/>
  <c r="K130" i="49"/>
  <c r="K131" i="49"/>
  <c r="K132" i="49"/>
  <c r="K133" i="49"/>
  <c r="K134" i="49"/>
  <c r="K135" i="49"/>
  <c r="K136" i="49"/>
  <c r="K137" i="49"/>
  <c r="K138" i="49"/>
  <c r="K139" i="49"/>
  <c r="K141" i="49"/>
  <c r="K142" i="49"/>
  <c r="K143" i="49"/>
  <c r="K144" i="49"/>
  <c r="K145" i="49"/>
  <c r="K146" i="49"/>
  <c r="K147" i="49"/>
  <c r="K148" i="49"/>
  <c r="K149" i="49"/>
  <c r="K150" i="49"/>
  <c r="K151" i="49"/>
  <c r="K152" i="49"/>
  <c r="K153" i="49"/>
  <c r="K154" i="49"/>
  <c r="K155" i="49"/>
  <c r="K156" i="49"/>
  <c r="K157" i="49"/>
  <c r="K158" i="49"/>
  <c r="K159" i="49"/>
  <c r="K160" i="49"/>
  <c r="K161" i="49"/>
  <c r="K163" i="49"/>
  <c r="K164" i="49"/>
  <c r="K165" i="49"/>
  <c r="K166" i="49"/>
  <c r="K167" i="49"/>
  <c r="K168" i="49"/>
  <c r="K169" i="49"/>
  <c r="K170" i="49"/>
  <c r="K171" i="49"/>
  <c r="K172" i="49"/>
  <c r="K173" i="49"/>
  <c r="K174" i="49"/>
  <c r="K175" i="49"/>
  <c r="K176" i="49"/>
  <c r="K177" i="49"/>
  <c r="K178" i="49"/>
  <c r="K179" i="49"/>
  <c r="K180" i="49"/>
  <c r="K181" i="49"/>
  <c r="K182" i="49"/>
  <c r="K184" i="49"/>
  <c r="K185" i="49"/>
  <c r="K186" i="49"/>
  <c r="K187" i="49"/>
  <c r="K188" i="49"/>
  <c r="K190" i="49"/>
  <c r="K191" i="49"/>
  <c r="K192" i="49"/>
  <c r="K193" i="49"/>
  <c r="K194" i="49"/>
  <c r="K195" i="49"/>
  <c r="K196" i="49"/>
  <c r="K197" i="49"/>
  <c r="K198" i="49"/>
  <c r="K199" i="49"/>
  <c r="K200" i="49"/>
  <c r="K201" i="49"/>
  <c r="K202" i="49"/>
  <c r="K203" i="49"/>
  <c r="K204" i="49"/>
  <c r="K206" i="49"/>
  <c r="K207" i="49"/>
  <c r="K208" i="49"/>
  <c r="K209" i="49"/>
  <c r="K210" i="49"/>
  <c r="K211" i="49"/>
  <c r="K212" i="49"/>
  <c r="K214" i="49"/>
  <c r="K215" i="49"/>
  <c r="K217" i="49"/>
  <c r="K218" i="49"/>
  <c r="K219" i="49"/>
  <c r="K221" i="49"/>
  <c r="K222" i="49"/>
  <c r="K223" i="49"/>
  <c r="K225" i="49"/>
  <c r="K226" i="49"/>
  <c r="K227" i="49"/>
  <c r="K228" i="49"/>
  <c r="K229" i="49"/>
  <c r="K230" i="49"/>
  <c r="K231" i="49"/>
  <c r="K232" i="49"/>
  <c r="K234" i="49"/>
  <c r="K235" i="49"/>
  <c r="K236" i="49"/>
  <c r="K237" i="49"/>
  <c r="K238" i="49"/>
  <c r="K239" i="49"/>
  <c r="K240" i="49"/>
  <c r="K241" i="49"/>
  <c r="K242" i="49"/>
  <c r="K244" i="49"/>
  <c r="K245" i="49"/>
  <c r="K247" i="49"/>
  <c r="K248" i="49"/>
  <c r="K250" i="49"/>
  <c r="K251" i="49"/>
  <c r="K252" i="49"/>
  <c r="K254" i="49"/>
  <c r="K255" i="49"/>
  <c r="K256" i="49"/>
  <c r="K257" i="49"/>
  <c r="K258" i="49"/>
  <c r="K259" i="49"/>
  <c r="K260" i="49"/>
  <c r="K261" i="49"/>
  <c r="K262" i="49"/>
  <c r="K263" i="49"/>
  <c r="K264" i="49"/>
  <c r="K265" i="49"/>
  <c r="K267" i="49"/>
  <c r="K268" i="49"/>
  <c r="K270" i="49"/>
  <c r="K271" i="49"/>
  <c r="K272" i="49"/>
  <c r="K274" i="49"/>
  <c r="K275" i="49"/>
  <c r="K277" i="49"/>
  <c r="K278" i="49"/>
  <c r="K279" i="49"/>
  <c r="K280" i="49"/>
  <c r="K281" i="49"/>
  <c r="K283" i="49"/>
  <c r="K284" i="49"/>
  <c r="K286" i="49"/>
  <c r="K287" i="49"/>
  <c r="K288" i="49"/>
  <c r="K289" i="49"/>
  <c r="K291" i="49"/>
  <c r="K294" i="49"/>
  <c r="K295" i="49"/>
  <c r="K296" i="49"/>
  <c r="K298" i="49"/>
  <c r="K299" i="49"/>
  <c r="K300" i="49"/>
  <c r="K301" i="49"/>
  <c r="K302" i="49"/>
  <c r="K304" i="49"/>
  <c r="K305" i="49"/>
  <c r="K306" i="49"/>
  <c r="K307" i="49"/>
  <c r="K308" i="49"/>
  <c r="K310" i="49"/>
  <c r="K311" i="49"/>
  <c r="K312" i="49"/>
  <c r="K314" i="49"/>
  <c r="K315" i="49"/>
  <c r="K316" i="49"/>
  <c r="K317" i="49"/>
  <c r="K318" i="49"/>
  <c r="K319" i="49"/>
  <c r="K320" i="49"/>
  <c r="K321" i="49"/>
  <c r="K327" i="49"/>
  <c r="K328" i="49"/>
  <c r="K331" i="49"/>
  <c r="K334" i="49"/>
  <c r="K338" i="49"/>
  <c r="K341" i="49"/>
  <c r="K344" i="49"/>
  <c r="K345" i="49"/>
  <c r="K346" i="49"/>
  <c r="K347" i="49"/>
  <c r="K351" i="49"/>
  <c r="K352" i="49"/>
  <c r="K353" i="49"/>
  <c r="K354" i="49"/>
  <c r="K355" i="49"/>
  <c r="K357" i="49"/>
  <c r="K358" i="49"/>
  <c r="K359" i="49"/>
  <c r="K360" i="49"/>
  <c r="K362" i="49"/>
  <c r="K365" i="49"/>
  <c r="K366" i="49"/>
  <c r="K367" i="49"/>
  <c r="K368" i="49"/>
  <c r="K369" i="49"/>
  <c r="K370" i="49"/>
  <c r="K372" i="49"/>
  <c r="K373" i="49"/>
  <c r="K374" i="49"/>
  <c r="K375" i="49"/>
  <c r="K377" i="49"/>
  <c r="K378" i="49"/>
  <c r="K380" i="49"/>
  <c r="K381" i="49"/>
  <c r="K383" i="49"/>
  <c r="K384" i="49"/>
  <c r="K385" i="49"/>
  <c r="K387" i="49"/>
  <c r="K388" i="49"/>
  <c r="K390" i="49"/>
  <c r="K391" i="49"/>
  <c r="K393" i="49"/>
  <c r="K394" i="49"/>
  <c r="K395" i="49"/>
  <c r="K397" i="49"/>
  <c r="K398" i="49"/>
  <c r="K399" i="49"/>
  <c r="K4" i="49"/>
  <c r="K98" i="48"/>
  <c r="K99" i="48"/>
  <c r="K100" i="48"/>
  <c r="K101" i="48"/>
  <c r="K103" i="48"/>
  <c r="K104" i="48"/>
  <c r="K105" i="48"/>
  <c r="K106" i="48"/>
  <c r="K107" i="48"/>
  <c r="K108" i="48"/>
  <c r="K110" i="48"/>
  <c r="K111" i="48"/>
  <c r="K112" i="48"/>
  <c r="K113" i="48"/>
  <c r="K114" i="48"/>
  <c r="K115" i="48"/>
  <c r="K116" i="48"/>
  <c r="K117" i="48"/>
  <c r="K118" i="48"/>
  <c r="K119" i="48"/>
  <c r="K120" i="48"/>
  <c r="K121" i="48"/>
  <c r="K122" i="48"/>
  <c r="K123" i="48"/>
  <c r="K124" i="48"/>
  <c r="K125" i="48"/>
  <c r="K126" i="48"/>
  <c r="K127" i="48"/>
  <c r="K129" i="48"/>
  <c r="K130" i="48"/>
  <c r="K131" i="48"/>
  <c r="K132" i="48"/>
  <c r="K133" i="48"/>
  <c r="K134" i="48"/>
  <c r="K135" i="48"/>
  <c r="K136" i="48"/>
  <c r="K137" i="48"/>
  <c r="K138" i="48"/>
  <c r="K139" i="48"/>
  <c r="K140" i="48"/>
  <c r="K141" i="48"/>
  <c r="K142" i="48"/>
  <c r="K143" i="48"/>
  <c r="K144" i="48"/>
  <c r="K145" i="48"/>
  <c r="K146" i="48"/>
  <c r="K147" i="48"/>
  <c r="K148" i="48"/>
  <c r="K149" i="48"/>
  <c r="K151" i="48"/>
  <c r="K152" i="48"/>
  <c r="K153" i="48"/>
  <c r="K154" i="48"/>
  <c r="K155" i="48"/>
  <c r="K156" i="48"/>
  <c r="K157" i="48"/>
  <c r="K158" i="48"/>
  <c r="K159" i="48"/>
  <c r="K160" i="48"/>
  <c r="K161" i="48"/>
  <c r="K162" i="48"/>
  <c r="K163" i="48"/>
  <c r="K164" i="48"/>
  <c r="K165" i="48"/>
  <c r="K166" i="48"/>
  <c r="K167" i="48"/>
  <c r="K169" i="48"/>
  <c r="K170" i="48"/>
  <c r="K171" i="48"/>
  <c r="K172" i="48"/>
  <c r="K174" i="48"/>
  <c r="K175" i="48"/>
  <c r="K176" i="48"/>
  <c r="K177" i="48"/>
  <c r="K178" i="48"/>
  <c r="K179" i="48"/>
  <c r="K180" i="48"/>
  <c r="K181" i="48"/>
  <c r="K182" i="48"/>
  <c r="K183" i="48"/>
  <c r="K184" i="48"/>
  <c r="K185" i="48"/>
  <c r="K186" i="48"/>
  <c r="K187" i="48"/>
  <c r="K188" i="48"/>
  <c r="K190" i="48"/>
  <c r="K191" i="48"/>
  <c r="K192" i="48"/>
  <c r="K193" i="48"/>
  <c r="K194" i="48"/>
  <c r="K195" i="48"/>
  <c r="K196" i="48"/>
  <c r="K198" i="48"/>
  <c r="K199" i="48"/>
  <c r="K200" i="48"/>
  <c r="K201" i="48"/>
  <c r="K202" i="48"/>
  <c r="K204" i="48"/>
  <c r="K205" i="48"/>
  <c r="K206" i="48"/>
  <c r="K207" i="48"/>
  <c r="K209" i="48"/>
  <c r="K210" i="48"/>
  <c r="K211" i="48"/>
  <c r="K212" i="48"/>
  <c r="K213" i="48"/>
  <c r="K214" i="48"/>
  <c r="K216" i="48"/>
  <c r="K217" i="48"/>
  <c r="K218" i="48"/>
  <c r="K219" i="48"/>
  <c r="K220" i="48"/>
  <c r="K221" i="48"/>
  <c r="K222" i="48"/>
  <c r="K223" i="48"/>
  <c r="K224" i="48"/>
  <c r="K226" i="48"/>
  <c r="K227" i="48"/>
  <c r="K229" i="48"/>
  <c r="K230" i="48"/>
  <c r="K231" i="48"/>
  <c r="K233" i="48"/>
  <c r="K234" i="48"/>
  <c r="K235" i="48"/>
  <c r="K236" i="48"/>
  <c r="K237" i="48"/>
  <c r="K238" i="48"/>
  <c r="K239" i="48"/>
  <c r="K240" i="48"/>
  <c r="K241" i="48"/>
  <c r="K242" i="48"/>
  <c r="K243" i="48"/>
  <c r="K244" i="48"/>
  <c r="K245" i="48"/>
  <c r="K247" i="48"/>
  <c r="K248" i="48"/>
  <c r="K250" i="48"/>
  <c r="K251" i="48"/>
  <c r="K253" i="48"/>
  <c r="K254" i="48"/>
  <c r="K255" i="48"/>
  <c r="K256" i="48"/>
  <c r="K257" i="48"/>
  <c r="K259" i="48"/>
  <c r="K260" i="48"/>
  <c r="K262" i="48"/>
  <c r="K263" i="48"/>
  <c r="K264" i="48"/>
  <c r="K265" i="48"/>
  <c r="K267" i="48"/>
  <c r="K269" i="48"/>
  <c r="K270" i="48"/>
  <c r="K272" i="48"/>
  <c r="K273" i="48"/>
  <c r="K274" i="48"/>
  <c r="K275" i="48"/>
  <c r="K276" i="48"/>
  <c r="K279" i="48"/>
  <c r="K280" i="48"/>
  <c r="K281" i="48"/>
  <c r="K282" i="48"/>
  <c r="K283" i="48"/>
  <c r="K285" i="48"/>
  <c r="K286" i="48"/>
  <c r="K287" i="48"/>
  <c r="K288" i="48"/>
  <c r="K289" i="48"/>
  <c r="K290" i="48"/>
  <c r="K293" i="48"/>
  <c r="K298" i="48"/>
  <c r="K299" i="48"/>
  <c r="K301" i="48"/>
  <c r="K304" i="48"/>
  <c r="K305" i="48"/>
  <c r="K308" i="48"/>
  <c r="K309" i="48"/>
  <c r="K310" i="48"/>
  <c r="K311" i="48"/>
  <c r="K314" i="48"/>
  <c r="K315" i="48"/>
  <c r="K316" i="48"/>
  <c r="K317" i="48"/>
  <c r="K318" i="48"/>
  <c r="K320" i="48"/>
  <c r="K321" i="48"/>
  <c r="K322" i="48"/>
  <c r="K323" i="48"/>
  <c r="K324" i="48"/>
  <c r="K325" i="48"/>
  <c r="K327" i="48"/>
  <c r="K328" i="48"/>
  <c r="K329" i="48"/>
  <c r="K330" i="48"/>
  <c r="K331" i="48"/>
  <c r="K332" i="48"/>
  <c r="K334" i="48"/>
  <c r="K335" i="48"/>
  <c r="K336" i="48"/>
  <c r="K337" i="48"/>
  <c r="K339" i="48"/>
  <c r="K340" i="48"/>
  <c r="K342" i="48"/>
  <c r="K343" i="48"/>
  <c r="K345" i="48"/>
  <c r="K346" i="48"/>
  <c r="K347" i="48"/>
  <c r="K349" i="48"/>
  <c r="K350" i="48"/>
  <c r="K352" i="48"/>
  <c r="K353" i="48"/>
  <c r="K5" i="48"/>
  <c r="K6" i="48"/>
  <c r="K7" i="48"/>
  <c r="K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83" i="48"/>
  <c r="K84" i="48"/>
  <c r="K85" i="48"/>
  <c r="K86" i="48"/>
  <c r="K87" i="48"/>
  <c r="K88" i="48"/>
  <c r="K89" i="48"/>
  <c r="K90" i="48"/>
  <c r="K91" i="48"/>
  <c r="K92" i="48"/>
  <c r="K93" i="48"/>
  <c r="K94" i="48"/>
  <c r="K95" i="48"/>
  <c r="K96" i="48"/>
  <c r="K4" i="48"/>
  <c r="K289" i="47"/>
  <c r="K321" i="47"/>
  <c r="K322" i="47"/>
  <c r="K323" i="47"/>
  <c r="K325" i="47"/>
  <c r="K326" i="47"/>
  <c r="K327" i="47"/>
  <c r="K329" i="47"/>
  <c r="K330" i="47"/>
  <c r="K332" i="47"/>
  <c r="K333" i="47"/>
  <c r="K335" i="47"/>
  <c r="K336" i="47"/>
  <c r="K337" i="47"/>
  <c r="K339" i="47"/>
  <c r="K340" i="47"/>
  <c r="K342" i="47"/>
  <c r="K343" i="47"/>
  <c r="K345" i="47"/>
  <c r="K346" i="47"/>
  <c r="K347" i="47"/>
  <c r="K303" i="47"/>
  <c r="K306" i="47"/>
  <c r="K307" i="47"/>
  <c r="K308" i="47"/>
  <c r="K309" i="47"/>
  <c r="K310" i="47"/>
  <c r="K312" i="47"/>
  <c r="K313" i="47"/>
  <c r="K314" i="47"/>
  <c r="K315" i="47"/>
  <c r="K316" i="47"/>
  <c r="K318" i="47"/>
  <c r="K319" i="47"/>
  <c r="K320" i="47"/>
  <c r="K285" i="47"/>
  <c r="K286" i="47"/>
  <c r="K293" i="47"/>
  <c r="K297" i="47"/>
  <c r="K300" i="47"/>
  <c r="K301" i="47"/>
  <c r="K302" i="47"/>
  <c r="K174" i="47"/>
  <c r="K175" i="47"/>
  <c r="K176" i="47"/>
  <c r="K178" i="47"/>
  <c r="K179" i="47"/>
  <c r="K180" i="47"/>
  <c r="K181" i="47"/>
  <c r="K182" i="47"/>
  <c r="K183" i="47"/>
  <c r="K184" i="47"/>
  <c r="K185" i="47"/>
  <c r="K186" i="47"/>
  <c r="K187" i="47"/>
  <c r="K188" i="47"/>
  <c r="K189" i="47"/>
  <c r="K190" i="47"/>
  <c r="K191" i="47"/>
  <c r="K193" i="47"/>
  <c r="K194" i="47"/>
  <c r="K195" i="47"/>
  <c r="K196" i="47"/>
  <c r="K197" i="47"/>
  <c r="K198" i="47"/>
  <c r="K199" i="47"/>
  <c r="K201" i="47"/>
  <c r="K202" i="47"/>
  <c r="K203" i="47"/>
  <c r="K205" i="47"/>
  <c r="K206" i="47"/>
  <c r="K207" i="47"/>
  <c r="K208" i="47"/>
  <c r="K210" i="47"/>
  <c r="K211" i="47"/>
  <c r="K212" i="47"/>
  <c r="K213" i="47"/>
  <c r="K214" i="47"/>
  <c r="K215" i="47"/>
  <c r="K217" i="47"/>
  <c r="K218" i="47"/>
  <c r="K219" i="47"/>
  <c r="K220" i="47"/>
  <c r="K221" i="47"/>
  <c r="K222" i="47"/>
  <c r="K223" i="47"/>
  <c r="K224" i="47"/>
  <c r="K225" i="47"/>
  <c r="K227" i="47"/>
  <c r="K228" i="47"/>
  <c r="K230" i="47"/>
  <c r="K231" i="47"/>
  <c r="K232" i="47"/>
  <c r="K233" i="47"/>
  <c r="K234" i="47"/>
  <c r="K235" i="47"/>
  <c r="K236" i="47"/>
  <c r="K237" i="47"/>
  <c r="K238" i="47"/>
  <c r="K239" i="47"/>
  <c r="K240" i="47"/>
  <c r="K241" i="47"/>
  <c r="K243" i="47"/>
  <c r="K244" i="47"/>
  <c r="K246" i="47"/>
  <c r="K247" i="47"/>
  <c r="K249" i="47"/>
  <c r="K250" i="47"/>
  <c r="K252" i="47"/>
  <c r="K253" i="47"/>
  <c r="K254" i="47"/>
  <c r="K255" i="47"/>
  <c r="K256" i="47"/>
  <c r="K258" i="47"/>
  <c r="K259" i="47"/>
  <c r="K260" i="47"/>
  <c r="K261" i="47"/>
  <c r="K263" i="47"/>
  <c r="K266" i="47"/>
  <c r="K267" i="47"/>
  <c r="K269" i="47"/>
  <c r="K271" i="47"/>
  <c r="K272" i="47"/>
  <c r="K273" i="47"/>
  <c r="K274" i="47"/>
  <c r="K275" i="47"/>
  <c r="K277" i="47"/>
  <c r="K278" i="47"/>
  <c r="K279" i="47"/>
  <c r="K280" i="47"/>
  <c r="K281" i="47"/>
  <c r="K282" i="47"/>
  <c r="K138" i="47"/>
  <c r="K139" i="47"/>
  <c r="K140" i="47"/>
  <c r="K141" i="47"/>
  <c r="K142" i="47"/>
  <c r="K143" i="47"/>
  <c r="K144" i="47"/>
  <c r="K145" i="47"/>
  <c r="K146" i="47"/>
  <c r="K147" i="47"/>
  <c r="K148" i="47"/>
  <c r="K149" i="47"/>
  <c r="K150" i="47"/>
  <c r="K152" i="47"/>
  <c r="K153" i="47"/>
  <c r="K154" i="47"/>
  <c r="K155" i="47"/>
  <c r="K156" i="47"/>
  <c r="K157" i="47"/>
  <c r="K158" i="47"/>
  <c r="K159" i="47"/>
  <c r="K160" i="47"/>
  <c r="K161" i="47"/>
  <c r="K162" i="47"/>
  <c r="K163" i="47"/>
  <c r="K164" i="47"/>
  <c r="K165" i="47"/>
  <c r="K166" i="47"/>
  <c r="K167" i="47"/>
  <c r="K168" i="47"/>
  <c r="K169" i="47"/>
  <c r="K170" i="47"/>
  <c r="K171" i="47"/>
  <c r="K173" i="47"/>
  <c r="K111" i="47"/>
  <c r="K112" i="47"/>
  <c r="K113" i="47"/>
  <c r="K115" i="47"/>
  <c r="K116" i="47"/>
  <c r="K117" i="47"/>
  <c r="K118" i="47"/>
  <c r="K119" i="47"/>
  <c r="K120" i="47"/>
  <c r="K121" i="47"/>
  <c r="K122" i="47"/>
  <c r="K123" i="47"/>
  <c r="K124" i="47"/>
  <c r="K125" i="47"/>
  <c r="K126" i="47"/>
  <c r="K127" i="47"/>
  <c r="K128" i="47"/>
  <c r="K129" i="47"/>
  <c r="K130" i="47"/>
  <c r="K131" i="47"/>
  <c r="K132" i="47"/>
  <c r="K134" i="47"/>
  <c r="K135" i="47"/>
  <c r="K136" i="47"/>
  <c r="K137" i="47"/>
  <c r="K67" i="47"/>
  <c r="K68" i="47"/>
  <c r="K69" i="47"/>
  <c r="K70" i="47"/>
  <c r="K72" i="47"/>
  <c r="K73" i="47"/>
  <c r="K74" i="47"/>
  <c r="K75" i="47"/>
  <c r="K76" i="47"/>
  <c r="K77" i="47"/>
  <c r="K78" i="47"/>
  <c r="K79" i="47"/>
  <c r="K80" i="47"/>
  <c r="K82" i="47"/>
  <c r="K83" i="47"/>
  <c r="K84" i="47"/>
  <c r="K85" i="47"/>
  <c r="K86" i="47"/>
  <c r="K88" i="47"/>
  <c r="K89" i="47"/>
  <c r="K90" i="47"/>
  <c r="K91" i="47"/>
  <c r="K92" i="47"/>
  <c r="K93" i="47"/>
  <c r="K94" i="47"/>
  <c r="K95" i="47"/>
  <c r="K96" i="47"/>
  <c r="K98" i="47"/>
  <c r="K99" i="47"/>
  <c r="K100" i="47"/>
  <c r="K102" i="47"/>
  <c r="K103" i="47"/>
  <c r="K104" i="47"/>
  <c r="K105" i="47"/>
  <c r="K106" i="47"/>
  <c r="K107" i="47"/>
  <c r="K109" i="47"/>
  <c r="K110" i="47"/>
  <c r="K15" i="47"/>
  <c r="K17" i="47"/>
  <c r="K18" i="47"/>
  <c r="K19" i="47"/>
  <c r="K20" i="47"/>
  <c r="K21" i="47"/>
  <c r="K22" i="47"/>
  <c r="K23" i="47"/>
  <c r="K25" i="47"/>
  <c r="K26" i="47"/>
  <c r="K27" i="47"/>
  <c r="K28" i="47"/>
  <c r="K29" i="47"/>
  <c r="K30" i="47"/>
  <c r="K32" i="47"/>
  <c r="K33" i="47"/>
  <c r="K34" i="47"/>
  <c r="K36" i="47"/>
  <c r="K37" i="47"/>
  <c r="K38" i="47"/>
  <c r="K39" i="47"/>
  <c r="K40" i="47"/>
  <c r="K42" i="47"/>
  <c r="K43" i="47"/>
  <c r="K44" i="47"/>
  <c r="K45" i="47"/>
  <c r="K46" i="47"/>
  <c r="K47" i="47"/>
  <c r="K49" i="47"/>
  <c r="K50" i="47"/>
  <c r="K51" i="47"/>
  <c r="K53" i="47"/>
  <c r="K54" i="47"/>
  <c r="K55" i="47"/>
  <c r="K56" i="47"/>
  <c r="K57" i="47"/>
  <c r="K58" i="47"/>
  <c r="K59" i="47"/>
  <c r="K60" i="47"/>
  <c r="K62" i="47"/>
  <c r="K63" i="47"/>
  <c r="K64" i="47"/>
  <c r="K65" i="47"/>
  <c r="K66" i="47"/>
  <c r="K5" i="47"/>
  <c r="K6" i="47"/>
  <c r="K7" i="47"/>
  <c r="K8" i="47"/>
  <c r="K9" i="47"/>
  <c r="K11" i="47"/>
  <c r="K12" i="47"/>
  <c r="K13" i="47"/>
  <c r="K14" i="47"/>
  <c r="K4" i="47"/>
  <c r="K309" i="46"/>
  <c r="K310" i="46"/>
  <c r="K312" i="46"/>
  <c r="K313" i="46"/>
  <c r="K314" i="46"/>
  <c r="K315" i="46"/>
  <c r="K316" i="46"/>
  <c r="K317" i="46"/>
  <c r="K319" i="46"/>
  <c r="K320" i="46"/>
  <c r="K321" i="46"/>
  <c r="K322" i="46"/>
  <c r="K324" i="46"/>
  <c r="K325" i="46"/>
  <c r="K327" i="46"/>
  <c r="K328" i="46"/>
  <c r="K330" i="46"/>
  <c r="K331" i="46"/>
  <c r="K332" i="46"/>
  <c r="K334" i="46"/>
  <c r="K335" i="46"/>
  <c r="K337" i="46"/>
  <c r="K338" i="46"/>
  <c r="K340" i="46"/>
  <c r="K341" i="46"/>
  <c r="K342" i="46"/>
  <c r="K300" i="46"/>
  <c r="K301" i="46"/>
  <c r="K302" i="46"/>
  <c r="K303" i="46"/>
  <c r="K304" i="46"/>
  <c r="K306" i="46"/>
  <c r="K307" i="46"/>
  <c r="K308" i="46"/>
  <c r="K294" i="46"/>
  <c r="K295" i="46"/>
  <c r="K296" i="46"/>
  <c r="K297" i="46"/>
  <c r="K291" i="46"/>
  <c r="K292" i="46"/>
  <c r="K281" i="46"/>
  <c r="K283" i="46"/>
  <c r="K284" i="46"/>
  <c r="K285" i="46"/>
  <c r="K286" i="46"/>
  <c r="K287" i="46"/>
  <c r="K288" i="46"/>
  <c r="K289" i="46"/>
  <c r="K243" i="46"/>
  <c r="K225" i="46"/>
  <c r="K226" i="46"/>
  <c r="K228" i="46"/>
  <c r="K229" i="46"/>
  <c r="K231" i="46"/>
  <c r="K232" i="46"/>
  <c r="K233" i="46"/>
  <c r="K234" i="46"/>
  <c r="K235" i="46"/>
  <c r="K236" i="46"/>
  <c r="K237" i="46"/>
  <c r="K238" i="46"/>
  <c r="K239" i="46"/>
  <c r="K240" i="46"/>
  <c r="K241" i="46"/>
  <c r="K242" i="46"/>
  <c r="K245" i="46"/>
  <c r="K246" i="46"/>
  <c r="K248" i="46"/>
  <c r="K249" i="46"/>
  <c r="K251" i="46"/>
  <c r="K252" i="46"/>
  <c r="K253" i="46"/>
  <c r="K254" i="46"/>
  <c r="K255" i="46"/>
  <c r="K257" i="46"/>
  <c r="K258" i="46"/>
  <c r="K260" i="46"/>
  <c r="K261" i="46"/>
  <c r="K262" i="46"/>
  <c r="K263" i="46"/>
  <c r="K265" i="46"/>
  <c r="K268" i="46"/>
  <c r="K269" i="46"/>
  <c r="K271" i="46"/>
  <c r="K272" i="46"/>
  <c r="K273" i="46"/>
  <c r="K274" i="46"/>
  <c r="K277" i="46"/>
  <c r="K278" i="46"/>
  <c r="K279" i="46"/>
  <c r="K280" i="46"/>
  <c r="K214" i="46"/>
  <c r="K215" i="46"/>
  <c r="K216" i="46"/>
  <c r="K217" i="46"/>
  <c r="K218" i="46"/>
  <c r="K219" i="46"/>
  <c r="K220" i="46"/>
  <c r="K221" i="46"/>
  <c r="K222" i="46"/>
  <c r="K223" i="46"/>
  <c r="K194" i="46"/>
  <c r="K195" i="46"/>
  <c r="K196" i="46"/>
  <c r="K197" i="46"/>
  <c r="K198" i="46"/>
  <c r="K199" i="46"/>
  <c r="K200" i="46"/>
  <c r="K202" i="46"/>
  <c r="K203" i="46"/>
  <c r="K204" i="46"/>
  <c r="K206" i="46"/>
  <c r="K207" i="46"/>
  <c r="K208" i="46"/>
  <c r="K209" i="46"/>
  <c r="K210" i="46"/>
  <c r="K211" i="46"/>
  <c r="K212" i="46"/>
  <c r="K171" i="46"/>
  <c r="K173" i="46"/>
  <c r="K174" i="46"/>
  <c r="K175" i="46"/>
  <c r="K176" i="46"/>
  <c r="K177" i="46"/>
  <c r="K179" i="46"/>
  <c r="K180" i="46"/>
  <c r="K181" i="46"/>
  <c r="K182" i="46"/>
  <c r="K183" i="46"/>
  <c r="K184" i="46"/>
  <c r="K185" i="46"/>
  <c r="K186" i="46"/>
  <c r="K187" i="46"/>
  <c r="K188" i="46"/>
  <c r="K189" i="46"/>
  <c r="K190" i="46"/>
  <c r="K191" i="46"/>
  <c r="K192" i="46"/>
  <c r="K152" i="46"/>
  <c r="K153" i="46"/>
  <c r="K154" i="46"/>
  <c r="K155" i="46"/>
  <c r="K156" i="46"/>
  <c r="K157" i="46"/>
  <c r="K158" i="46"/>
  <c r="K159" i="46"/>
  <c r="K160" i="46"/>
  <c r="K161" i="46"/>
  <c r="K162" i="46"/>
  <c r="K163" i="46"/>
  <c r="K164" i="46"/>
  <c r="K165" i="46"/>
  <c r="K166" i="46"/>
  <c r="K167" i="46"/>
  <c r="K168" i="46"/>
  <c r="K169" i="46"/>
  <c r="K170" i="46"/>
  <c r="K141" i="46"/>
  <c r="K142" i="46"/>
  <c r="K143" i="46"/>
  <c r="K144" i="46"/>
  <c r="K145" i="46"/>
  <c r="K146" i="46"/>
  <c r="K147" i="46"/>
  <c r="K148" i="46"/>
  <c r="K149" i="46"/>
  <c r="K150" i="46"/>
  <c r="K134" i="46"/>
  <c r="K135" i="46"/>
  <c r="K136" i="46"/>
  <c r="K137" i="46"/>
  <c r="K138" i="46"/>
  <c r="K139" i="46"/>
  <c r="K140" i="46"/>
  <c r="K106" i="46"/>
  <c r="K107" i="46"/>
  <c r="K109" i="46"/>
  <c r="K110" i="46"/>
  <c r="K111" i="46"/>
  <c r="K112" i="46"/>
  <c r="K113" i="46"/>
  <c r="K115" i="46"/>
  <c r="K116" i="46"/>
  <c r="K117" i="46"/>
  <c r="K118" i="46"/>
  <c r="K119" i="46"/>
  <c r="K120" i="46"/>
  <c r="K121" i="46"/>
  <c r="K122" i="46"/>
  <c r="K123" i="46"/>
  <c r="K124" i="46"/>
  <c r="K125" i="46"/>
  <c r="K126" i="46"/>
  <c r="K127" i="46"/>
  <c r="K128" i="46"/>
  <c r="K129" i="46"/>
  <c r="K130" i="46"/>
  <c r="K131" i="46"/>
  <c r="K132" i="46"/>
  <c r="K79" i="46"/>
  <c r="K80" i="46"/>
  <c r="K82" i="46"/>
  <c r="K83" i="46"/>
  <c r="K84" i="46"/>
  <c r="K85" i="46"/>
  <c r="K86" i="46"/>
  <c r="K88" i="46"/>
  <c r="K89" i="46"/>
  <c r="K90" i="46"/>
  <c r="K91" i="46"/>
  <c r="K92" i="46"/>
  <c r="K93" i="46"/>
  <c r="K94" i="46"/>
  <c r="K95" i="46"/>
  <c r="K97" i="46"/>
  <c r="K98" i="46"/>
  <c r="K99" i="46"/>
  <c r="K101" i="46"/>
  <c r="K102" i="46"/>
  <c r="K103" i="46"/>
  <c r="K104" i="46"/>
  <c r="K105" i="46"/>
  <c r="K61" i="46"/>
  <c r="K62" i="46"/>
  <c r="K63" i="46"/>
  <c r="K64" i="46"/>
  <c r="K65" i="46"/>
  <c r="K66" i="46"/>
  <c r="K67" i="46"/>
  <c r="K68" i="46"/>
  <c r="K69" i="46"/>
  <c r="K70" i="46"/>
  <c r="K72" i="46"/>
  <c r="K73" i="46"/>
  <c r="K74" i="46"/>
  <c r="K75" i="46"/>
  <c r="K76" i="46"/>
  <c r="K77" i="46"/>
  <c r="K78" i="46"/>
  <c r="K30" i="46"/>
  <c r="K32" i="46"/>
  <c r="K33" i="46"/>
  <c r="K34" i="46"/>
  <c r="K36" i="46"/>
  <c r="K37" i="46"/>
  <c r="K38" i="46"/>
  <c r="K39" i="46"/>
  <c r="K40" i="46"/>
  <c r="K42" i="46"/>
  <c r="K43" i="46"/>
  <c r="K44" i="46"/>
  <c r="K45" i="46"/>
  <c r="K46" i="46"/>
  <c r="K48" i="46"/>
  <c r="K49" i="46"/>
  <c r="K50" i="46"/>
  <c r="K52" i="46"/>
  <c r="K53" i="46"/>
  <c r="K54" i="46"/>
  <c r="K55" i="46"/>
  <c r="K56" i="46"/>
  <c r="K57" i="46"/>
  <c r="K58" i="46"/>
  <c r="K59" i="46"/>
  <c r="K12" i="46"/>
  <c r="K13" i="46"/>
  <c r="K14" i="46"/>
  <c r="K15" i="46"/>
  <c r="K17" i="46"/>
  <c r="K18" i="46"/>
  <c r="K19" i="46"/>
  <c r="K20" i="46"/>
  <c r="K21" i="46"/>
  <c r="K22" i="46"/>
  <c r="K23" i="46"/>
  <c r="K25" i="46"/>
  <c r="K26" i="46"/>
  <c r="K27" i="46"/>
  <c r="K28" i="46"/>
  <c r="K29" i="46"/>
  <c r="K5" i="46"/>
  <c r="K6" i="46"/>
  <c r="K7" i="46"/>
  <c r="K8" i="46"/>
  <c r="K9" i="46"/>
  <c r="K11" i="46"/>
  <c r="K4" i="46"/>
  <c r="O125" i="40"/>
  <c r="O126" i="40"/>
  <c r="O127" i="40"/>
  <c r="O128" i="40"/>
  <c r="O129" i="40"/>
  <c r="O130" i="40"/>
  <c r="O131" i="40"/>
  <c r="O132" i="40"/>
  <c r="O133" i="40"/>
  <c r="O134" i="40"/>
  <c r="O135" i="40"/>
  <c r="O136" i="40"/>
  <c r="O137" i="40"/>
  <c r="O138" i="40"/>
  <c r="O139" i="40"/>
  <c r="O140" i="40"/>
  <c r="O141" i="40"/>
  <c r="O142" i="40"/>
  <c r="O143" i="40"/>
  <c r="O144" i="40"/>
  <c r="O145" i="40"/>
  <c r="O146" i="40"/>
  <c r="O147" i="40"/>
  <c r="O148" i="40"/>
  <c r="O149" i="40"/>
  <c r="O150" i="40"/>
  <c r="O151" i="40"/>
  <c r="O152" i="40"/>
  <c r="O153" i="40"/>
  <c r="O154" i="40"/>
  <c r="O155" i="40"/>
  <c r="O156" i="40"/>
  <c r="O157" i="40"/>
  <c r="O158" i="40"/>
  <c r="O159" i="40"/>
  <c r="O160" i="40"/>
  <c r="O161" i="40"/>
  <c r="O162" i="40"/>
  <c r="O163" i="40"/>
  <c r="O164" i="40"/>
  <c r="O165" i="40"/>
  <c r="O166" i="40"/>
  <c r="O167" i="40"/>
  <c r="O168" i="40"/>
  <c r="O169" i="40"/>
  <c r="O170" i="40"/>
  <c r="O171" i="40"/>
  <c r="O172" i="40"/>
  <c r="O173" i="40"/>
  <c r="O174" i="40"/>
  <c r="O175" i="40"/>
  <c r="O176" i="40"/>
  <c r="O177" i="40"/>
  <c r="O178" i="40"/>
  <c r="O179" i="40"/>
  <c r="O180" i="40"/>
  <c r="O181" i="40"/>
  <c r="O182" i="40"/>
  <c r="O183" i="40"/>
  <c r="O184" i="40"/>
  <c r="O185" i="40"/>
  <c r="O186" i="40"/>
  <c r="O187" i="40"/>
  <c r="O188" i="40"/>
  <c r="O189" i="40"/>
  <c r="O190" i="40"/>
  <c r="O191" i="40"/>
  <c r="O192" i="40"/>
  <c r="O193" i="40"/>
  <c r="O194" i="40"/>
  <c r="O195" i="40"/>
  <c r="O196" i="40"/>
  <c r="O197" i="40"/>
  <c r="O198" i="40"/>
  <c r="O199" i="40"/>
  <c r="O200" i="40"/>
  <c r="O201" i="40"/>
  <c r="O202" i="40"/>
  <c r="O203" i="40"/>
  <c r="O204" i="40"/>
  <c r="O205" i="40"/>
  <c r="O206" i="40"/>
  <c r="O207" i="40"/>
  <c r="O208" i="40"/>
  <c r="O209" i="40"/>
  <c r="O210" i="40"/>
  <c r="O211" i="40"/>
  <c r="O212" i="40"/>
  <c r="O213" i="40"/>
  <c r="O214" i="40"/>
  <c r="O215" i="40"/>
  <c r="O216" i="40"/>
  <c r="O217" i="40"/>
  <c r="O218" i="40"/>
  <c r="O219" i="40"/>
  <c r="O220" i="40"/>
  <c r="O221" i="40"/>
  <c r="O222" i="40"/>
  <c r="O223" i="40"/>
  <c r="O224" i="40"/>
  <c r="O225" i="40"/>
  <c r="O226" i="40"/>
  <c r="O227" i="40"/>
  <c r="O228" i="40"/>
  <c r="O229" i="40"/>
  <c r="O230" i="40"/>
  <c r="O231" i="40"/>
  <c r="O232" i="40"/>
  <c r="O233" i="40"/>
  <c r="O234" i="40"/>
  <c r="O235" i="40"/>
  <c r="O236" i="40"/>
  <c r="O237" i="40"/>
  <c r="O238" i="40"/>
  <c r="O239" i="40"/>
  <c r="O240" i="40"/>
  <c r="O241" i="40"/>
  <c r="O242" i="40"/>
  <c r="O243" i="40"/>
  <c r="O244" i="40"/>
  <c r="O245" i="40"/>
  <c r="O246" i="40"/>
  <c r="O247" i="40"/>
  <c r="O248" i="40"/>
  <c r="O249" i="40"/>
  <c r="O250" i="40"/>
  <c r="O251" i="40"/>
  <c r="O252" i="40"/>
  <c r="O253" i="40"/>
  <c r="O254" i="40"/>
  <c r="O255" i="40"/>
  <c r="O256" i="40"/>
  <c r="O257" i="40"/>
  <c r="O258" i="40"/>
  <c r="O259" i="40"/>
  <c r="O260" i="40"/>
  <c r="O261" i="40"/>
  <c r="O262" i="40"/>
  <c r="O263" i="40"/>
  <c r="O264" i="40"/>
  <c r="O265" i="40"/>
  <c r="O266" i="40"/>
  <c r="O267" i="40"/>
  <c r="O268" i="40"/>
  <c r="O269" i="40"/>
  <c r="O270" i="40"/>
  <c r="O271" i="40"/>
  <c r="O272" i="40"/>
  <c r="O273" i="40"/>
  <c r="O274" i="40"/>
  <c r="O275" i="40"/>
  <c r="O276" i="40"/>
  <c r="O277" i="40"/>
  <c r="O278" i="40"/>
  <c r="O279" i="40"/>
  <c r="O280" i="40"/>
  <c r="O281" i="40"/>
  <c r="O282" i="40"/>
  <c r="O283" i="40"/>
  <c r="O284" i="40"/>
  <c r="O285" i="40"/>
  <c r="O286" i="40"/>
  <c r="O287" i="40"/>
  <c r="O288" i="40"/>
  <c r="O289" i="40"/>
  <c r="O290" i="40"/>
  <c r="O291" i="40"/>
  <c r="O292" i="40"/>
  <c r="O293" i="40"/>
  <c r="O294" i="40"/>
  <c r="O295" i="40"/>
  <c r="O296" i="40"/>
  <c r="O297" i="40"/>
  <c r="O298" i="40"/>
  <c r="O299" i="40"/>
  <c r="O300" i="40"/>
  <c r="O301" i="40"/>
  <c r="O302" i="40"/>
  <c r="O303" i="40"/>
  <c r="O304" i="40"/>
  <c r="O124" i="40"/>
  <c r="O307" i="40"/>
  <c r="O308" i="40"/>
  <c r="O309" i="40"/>
  <c r="O310" i="40"/>
  <c r="O311" i="40"/>
  <c r="O313" i="40"/>
  <c r="O314" i="40"/>
  <c r="O315" i="40"/>
  <c r="O317" i="40"/>
  <c r="O318" i="40"/>
  <c r="O320" i="40"/>
  <c r="O321" i="40"/>
  <c r="O323" i="40"/>
  <c r="O324" i="40"/>
  <c r="O325" i="40"/>
  <c r="O327" i="40"/>
  <c r="O328" i="40"/>
  <c r="O329" i="40"/>
  <c r="O330" i="40"/>
  <c r="O331" i="40"/>
  <c r="O333" i="40"/>
  <c r="O334" i="40"/>
  <c r="O335" i="40"/>
  <c r="O306" i="40"/>
  <c r="N9" i="40"/>
  <c r="N10" i="40"/>
  <c r="N11" i="40"/>
  <c r="N12" i="40"/>
  <c r="N14" i="40"/>
  <c r="N15" i="40"/>
  <c r="N16" i="40"/>
  <c r="N17" i="40"/>
  <c r="N18" i="40"/>
  <c r="N21" i="40"/>
  <c r="N22" i="40"/>
  <c r="N23" i="40"/>
  <c r="N24" i="40"/>
  <c r="N25" i="40"/>
  <c r="N27" i="40"/>
  <c r="N28" i="40"/>
  <c r="N29" i="40"/>
  <c r="N30" i="40"/>
  <c r="N31" i="40"/>
  <c r="N33" i="40"/>
  <c r="N34" i="40"/>
  <c r="N36" i="40"/>
  <c r="N37" i="40"/>
  <c r="N38" i="40"/>
  <c r="N39" i="40"/>
  <c r="N41" i="40"/>
  <c r="N42" i="40"/>
  <c r="N43" i="40"/>
  <c r="N44" i="40"/>
  <c r="N45" i="40"/>
  <c r="N47" i="40"/>
  <c r="N48" i="40"/>
  <c r="N49" i="40"/>
  <c r="N51" i="40"/>
  <c r="N52" i="40"/>
  <c r="N53" i="40"/>
  <c r="N54" i="40"/>
  <c r="N55" i="40"/>
  <c r="N56" i="40"/>
  <c r="N57" i="40"/>
  <c r="N58" i="40"/>
  <c r="N59" i="40"/>
  <c r="N60" i="40"/>
  <c r="N62" i="40"/>
  <c r="N63" i="40"/>
  <c r="N64" i="40"/>
  <c r="N65" i="40"/>
  <c r="N66" i="40"/>
  <c r="N67" i="40"/>
  <c r="N68" i="40"/>
  <c r="N69" i="40"/>
  <c r="N70" i="40"/>
  <c r="N72" i="40"/>
  <c r="N73" i="40"/>
  <c r="N74" i="40"/>
  <c r="N75" i="40"/>
  <c r="N76" i="40"/>
  <c r="N77" i="40"/>
  <c r="N78" i="40"/>
  <c r="N79" i="40"/>
  <c r="N80" i="40"/>
  <c r="N82" i="40"/>
  <c r="N83" i="40"/>
  <c r="N84" i="40"/>
  <c r="N85" i="40"/>
  <c r="N86" i="40"/>
  <c r="N87" i="40"/>
  <c r="N88" i="40"/>
  <c r="N89" i="40"/>
  <c r="N90" i="40"/>
  <c r="N92" i="40"/>
  <c r="N93" i="40"/>
  <c r="N94" i="40"/>
  <c r="N95" i="40"/>
  <c r="N96" i="40"/>
  <c r="N98" i="40"/>
  <c r="N99" i="40"/>
  <c r="N100" i="40"/>
  <c r="N101" i="40"/>
  <c r="N102" i="40"/>
  <c r="N103" i="40"/>
  <c r="N104" i="40"/>
  <c r="N105" i="40"/>
  <c r="N107" i="40"/>
  <c r="N108" i="40"/>
  <c r="N109" i="40"/>
  <c r="N111" i="40"/>
  <c r="N112" i="40"/>
  <c r="N113" i="40"/>
  <c r="N114" i="40"/>
  <c r="N115" i="40"/>
  <c r="N116" i="40"/>
  <c r="N118" i="40"/>
  <c r="N119" i="40"/>
  <c r="N120" i="40"/>
  <c r="N121" i="40"/>
  <c r="N122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3" i="40"/>
  <c r="N144" i="40"/>
  <c r="N145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1" i="40"/>
  <c r="N182" i="40"/>
  <c r="N183" i="40"/>
  <c r="N184" i="40"/>
  <c r="N185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2" i="40"/>
  <c r="N203" i="40"/>
  <c r="N204" i="40"/>
  <c r="N205" i="40"/>
  <c r="N206" i="40"/>
  <c r="N207" i="40"/>
  <c r="N208" i="40"/>
  <c r="N210" i="40"/>
  <c r="N211" i="40"/>
  <c r="N212" i="40"/>
  <c r="N213" i="40"/>
  <c r="N215" i="40"/>
  <c r="N216" i="40"/>
  <c r="N217" i="40"/>
  <c r="N218" i="40"/>
  <c r="N219" i="40"/>
  <c r="N220" i="40"/>
  <c r="N221" i="40"/>
  <c r="N223" i="40"/>
  <c r="N224" i="40"/>
  <c r="N225" i="40"/>
  <c r="N226" i="40"/>
  <c r="N228" i="40"/>
  <c r="N229" i="40"/>
  <c r="N231" i="40"/>
  <c r="N232" i="40"/>
  <c r="N233" i="40"/>
  <c r="N235" i="40"/>
  <c r="N236" i="40"/>
  <c r="N237" i="40"/>
  <c r="N238" i="40"/>
  <c r="N239" i="40"/>
  <c r="N240" i="40"/>
  <c r="N241" i="40"/>
  <c r="N242" i="40"/>
  <c r="N243" i="40"/>
  <c r="N244" i="40"/>
  <c r="N245" i="40"/>
  <c r="N246" i="40"/>
  <c r="N248" i="40"/>
  <c r="N249" i="40"/>
  <c r="N251" i="40"/>
  <c r="N252" i="40"/>
  <c r="N253" i="40"/>
  <c r="N254" i="40"/>
  <c r="N255" i="40"/>
  <c r="N257" i="40"/>
  <c r="N258" i="40"/>
  <c r="N259" i="40"/>
  <c r="N260" i="40"/>
  <c r="N261" i="40"/>
  <c r="N262" i="40"/>
  <c r="N263" i="40"/>
  <c r="N266" i="40"/>
  <c r="N267" i="40"/>
  <c r="N269" i="40"/>
  <c r="N271" i="40"/>
  <c r="N272" i="40"/>
  <c r="N273" i="40"/>
  <c r="N274" i="40"/>
  <c r="N275" i="40"/>
  <c r="N276" i="40"/>
  <c r="N278" i="40"/>
  <c r="N279" i="40"/>
  <c r="N280" i="40"/>
  <c r="N281" i="40"/>
  <c r="N282" i="40"/>
  <c r="N284" i="40"/>
  <c r="N285" i="40"/>
  <c r="N287" i="40"/>
  <c r="N288" i="40"/>
  <c r="N289" i="40"/>
  <c r="N290" i="40"/>
  <c r="N293" i="40"/>
  <c r="N294" i="40"/>
  <c r="N295" i="40"/>
  <c r="N296" i="40"/>
  <c r="N297" i="40"/>
  <c r="N298" i="40"/>
  <c r="N300" i="40"/>
  <c r="N301" i="40"/>
  <c r="N302" i="40"/>
  <c r="N303" i="40"/>
  <c r="N304" i="40"/>
  <c r="N306" i="40"/>
  <c r="N307" i="40"/>
  <c r="N308" i="40"/>
  <c r="N309" i="40"/>
  <c r="N310" i="40"/>
  <c r="N311" i="40"/>
  <c r="N313" i="40"/>
  <c r="N314" i="40"/>
  <c r="N315" i="40"/>
  <c r="N317" i="40"/>
  <c r="N318" i="40"/>
  <c r="N320" i="40"/>
  <c r="N321" i="40"/>
  <c r="N323" i="40"/>
  <c r="N324" i="40"/>
  <c r="N325" i="40"/>
  <c r="N327" i="40"/>
  <c r="N328" i="40"/>
  <c r="N333" i="40"/>
  <c r="N334" i="40"/>
  <c r="N335" i="40"/>
  <c r="N7" i="40"/>
  <c r="N8" i="40"/>
  <c r="N6" i="40"/>
  <c r="F16" i="44"/>
  <c r="P278" i="39"/>
  <c r="P259" i="39"/>
  <c r="P253" i="39"/>
  <c r="P252" i="39"/>
  <c r="P246" i="39"/>
  <c r="P248" i="39"/>
  <c r="P249" i="39"/>
  <c r="P250" i="39"/>
  <c r="P251" i="39"/>
  <c r="P255" i="39"/>
  <c r="P256" i="39"/>
  <c r="P257" i="39"/>
  <c r="P258" i="39"/>
  <c r="P261" i="39"/>
  <c r="P262" i="39"/>
  <c r="P263" i="39"/>
  <c r="P264" i="39"/>
  <c r="P238" i="39"/>
  <c r="P239" i="39"/>
  <c r="P240" i="39"/>
  <c r="P241" i="39"/>
  <c r="P242" i="39"/>
  <c r="P211" i="39"/>
  <c r="P212" i="39"/>
  <c r="P214" i="39"/>
  <c r="P215" i="39"/>
  <c r="P216" i="39"/>
  <c r="P218" i="39"/>
  <c r="P219" i="39"/>
  <c r="P220" i="39"/>
  <c r="P221" i="39"/>
  <c r="P222" i="39"/>
  <c r="P223" i="39"/>
  <c r="P224" i="39"/>
  <c r="P226" i="39"/>
  <c r="P227" i="39"/>
  <c r="P229" i="39"/>
  <c r="P230" i="39"/>
  <c r="P231" i="39"/>
  <c r="P232" i="39"/>
  <c r="P233" i="39"/>
  <c r="P235" i="39"/>
  <c r="P236" i="39"/>
  <c r="P245" i="39"/>
  <c r="P267" i="39"/>
  <c r="P268" i="39"/>
  <c r="P269" i="39"/>
  <c r="P270" i="39"/>
  <c r="P271" i="39"/>
  <c r="P272" i="39"/>
  <c r="P274" i="39"/>
  <c r="P275" i="39"/>
  <c r="P276" i="39"/>
  <c r="P277" i="39"/>
  <c r="P280" i="39"/>
  <c r="P281" i="39"/>
  <c r="P282" i="39"/>
  <c r="P283" i="39"/>
  <c r="P284" i="39"/>
  <c r="P285" i="39"/>
  <c r="P287" i="39"/>
  <c r="P288" i="39"/>
  <c r="P289" i="39"/>
  <c r="P291" i="39"/>
  <c r="P292" i="39"/>
  <c r="P294" i="39"/>
  <c r="P295" i="39"/>
  <c r="P297" i="39"/>
  <c r="P298" i="39"/>
  <c r="P192" i="39"/>
  <c r="P193" i="39"/>
  <c r="P194" i="39"/>
  <c r="P195" i="39"/>
  <c r="P196" i="39"/>
  <c r="P197" i="39"/>
  <c r="P199" i="39"/>
  <c r="P200" i="39"/>
  <c r="P201" i="39"/>
  <c r="P202" i="39"/>
  <c r="P203" i="39"/>
  <c r="P204" i="39"/>
  <c r="P205" i="39"/>
  <c r="P207" i="39"/>
  <c r="P208" i="39"/>
  <c r="P209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5" i="39"/>
  <c r="P116" i="39"/>
  <c r="P117" i="39"/>
  <c r="P118" i="39"/>
  <c r="P119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40" i="39"/>
  <c r="P141" i="39"/>
  <c r="P142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1" i="39"/>
  <c r="P4" i="39"/>
  <c r="P5" i="39"/>
  <c r="P6" i="39"/>
  <c r="P7" i="39"/>
  <c r="P8" i="39"/>
  <c r="P9" i="39"/>
  <c r="P3" i="39"/>
  <c r="Q298" i="39" l="1"/>
  <c r="Q299" i="39"/>
  <c r="Q300" i="39"/>
  <c r="Q301" i="39"/>
  <c r="Q297" i="39"/>
  <c r="Q295" i="39"/>
  <c r="Q294" i="39"/>
  <c r="Q292" i="39"/>
  <c r="Q291" i="39"/>
  <c r="Q288" i="39"/>
  <c r="Q289" i="39"/>
  <c r="Q287" i="39"/>
  <c r="Q281" i="39"/>
  <c r="Q282" i="39"/>
  <c r="Q283" i="39"/>
  <c r="Q284" i="39"/>
  <c r="Q285" i="39"/>
  <c r="Q280" i="39"/>
  <c r="Q275" i="39"/>
  <c r="Q276" i="39"/>
  <c r="Q277" i="39"/>
  <c r="Q278" i="39"/>
  <c r="Q274" i="39"/>
  <c r="Q268" i="39"/>
  <c r="Q269" i="39"/>
  <c r="Q270" i="39"/>
  <c r="Q271" i="39"/>
  <c r="Q272" i="39"/>
  <c r="Q267" i="39"/>
  <c r="Q262" i="39"/>
  <c r="Q263" i="39"/>
  <c r="Q264" i="39"/>
  <c r="Q265" i="39"/>
  <c r="Q261" i="39"/>
  <c r="Q256" i="39"/>
  <c r="Q257" i="39"/>
  <c r="Q258" i="39"/>
  <c r="Q259" i="39"/>
  <c r="Q255" i="39"/>
  <c r="Q253" i="39"/>
  <c r="Q249" i="39"/>
  <c r="Q250" i="39"/>
  <c r="Q251" i="39"/>
  <c r="Q252" i="39"/>
  <c r="Q248" i="39"/>
  <c r="Q246" i="39"/>
  <c r="Q245" i="39"/>
  <c r="Q239" i="39"/>
  <c r="Q240" i="39"/>
  <c r="Q241" i="39"/>
  <c r="Q242" i="39"/>
  <c r="Q243" i="39"/>
  <c r="Q238" i="39"/>
  <c r="Q236" i="39"/>
  <c r="Q235" i="39"/>
  <c r="Q230" i="39"/>
  <c r="Q231" i="39"/>
  <c r="Q232" i="39"/>
  <c r="Q233" i="39"/>
  <c r="Q229" i="39"/>
  <c r="Q227" i="39"/>
  <c r="Q226" i="39"/>
  <c r="Q219" i="39"/>
  <c r="Q220" i="39"/>
  <c r="Q221" i="39"/>
  <c r="Q222" i="39"/>
  <c r="Q223" i="39"/>
  <c r="Q224" i="39"/>
  <c r="Q218" i="39"/>
  <c r="Q215" i="39"/>
  <c r="Q193" i="39"/>
  <c r="Q208" i="39"/>
  <c r="Q216" i="39"/>
  <c r="Q214" i="39"/>
  <c r="Q201" i="39"/>
  <c r="Q202" i="39"/>
  <c r="Q203" i="39"/>
  <c r="Q204" i="39"/>
  <c r="Q205" i="39"/>
  <c r="Q207" i="39"/>
  <c r="Q209" i="39"/>
  <c r="Q211" i="39"/>
  <c r="Q212" i="39"/>
  <c r="Q194" i="39"/>
  <c r="Q195" i="39"/>
  <c r="Q196" i="39"/>
  <c r="Q197" i="39"/>
  <c r="Q199" i="39"/>
  <c r="Q200" i="39"/>
  <c r="Q192" i="39"/>
  <c r="Q189" i="39"/>
  <c r="Q190" i="39"/>
  <c r="Q178" i="39"/>
  <c r="Q179" i="39"/>
  <c r="Q180" i="39"/>
  <c r="Q181" i="39"/>
  <c r="Q182" i="39"/>
  <c r="Q183" i="39"/>
  <c r="Q184" i="39"/>
  <c r="Q185" i="39"/>
  <c r="Q186" i="39"/>
  <c r="Q187" i="39"/>
  <c r="Q188" i="39"/>
  <c r="Q177" i="39"/>
  <c r="Q166" i="39"/>
  <c r="Q167" i="39"/>
  <c r="Q168" i="39"/>
  <c r="Q169" i="39"/>
  <c r="Q170" i="39"/>
  <c r="Q171" i="39"/>
  <c r="Q172" i="39"/>
  <c r="Q173" i="39"/>
  <c r="Q174" i="39"/>
  <c r="Q175" i="39"/>
  <c r="Q160" i="39"/>
  <c r="Q161" i="39"/>
  <c r="Q162" i="39"/>
  <c r="Q163" i="39"/>
  <c r="Q164" i="39"/>
  <c r="Q165" i="39"/>
  <c r="Q159" i="39"/>
  <c r="Q154" i="39"/>
  <c r="Q155" i="39"/>
  <c r="Q156" i="39"/>
  <c r="Q157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40" i="39"/>
  <c r="Q131" i="39"/>
  <c r="Q132" i="39"/>
  <c r="Q133" i="39"/>
  <c r="Q134" i="39"/>
  <c r="Q135" i="39"/>
  <c r="Q136" i="39"/>
  <c r="Q137" i="39"/>
  <c r="Q138" i="39"/>
  <c r="Q125" i="39"/>
  <c r="Q126" i="39"/>
  <c r="Q127" i="39"/>
  <c r="Q128" i="39"/>
  <c r="Q129" i="39"/>
  <c r="Q130" i="39"/>
  <c r="Q122" i="39"/>
  <c r="Q123" i="39"/>
  <c r="Q124" i="39"/>
  <c r="Q121" i="39"/>
  <c r="M63" i="36" l="1"/>
  <c r="M59" i="37"/>
  <c r="M60" i="37"/>
  <c r="M61" i="37"/>
  <c r="M62" i="37"/>
  <c r="M63" i="37"/>
  <c r="M58" i="37"/>
  <c r="M64" i="36"/>
  <c r="M65" i="36"/>
  <c r="M66" i="36"/>
  <c r="M67" i="36"/>
  <c r="M68" i="36"/>
  <c r="M64" i="35"/>
  <c r="M65" i="35"/>
  <c r="M66" i="35"/>
  <c r="M67" i="35"/>
  <c r="M68" i="35"/>
  <c r="M69" i="35"/>
  <c r="M63" i="35"/>
  <c r="M60" i="34"/>
  <c r="M61" i="34"/>
  <c r="M62" i="34"/>
  <c r="M63" i="34"/>
  <c r="M64" i="34"/>
  <c r="M65" i="34"/>
  <c r="M59" i="34"/>
  <c r="M64" i="33"/>
  <c r="M65" i="33"/>
  <c r="M66" i="33"/>
  <c r="M67" i="33"/>
  <c r="M68" i="33"/>
  <c r="M69" i="33"/>
  <c r="M63" i="33"/>
  <c r="M59" i="32"/>
  <c r="M60" i="32"/>
  <c r="M61" i="32"/>
  <c r="M62" i="32"/>
  <c r="M63" i="32"/>
  <c r="M64" i="32"/>
  <c r="M58" i="32"/>
  <c r="L477" i="37"/>
  <c r="L478" i="37"/>
  <c r="L4" i="37"/>
  <c r="L5" i="37"/>
  <c r="L6" i="37"/>
  <c r="L7" i="37"/>
  <c r="L8" i="37"/>
  <c r="L10" i="37"/>
  <c r="L11" i="37"/>
  <c r="L12" i="37"/>
  <c r="L13" i="37"/>
  <c r="L14" i="37"/>
  <c r="L16" i="37"/>
  <c r="L17" i="37"/>
  <c r="L18" i="37"/>
  <c r="L19" i="37"/>
  <c r="L20" i="37"/>
  <c r="L21" i="37"/>
  <c r="L22" i="37"/>
  <c r="L23" i="37"/>
  <c r="L24" i="37"/>
  <c r="L25" i="37"/>
  <c r="L27" i="37"/>
  <c r="L28" i="37"/>
  <c r="L29" i="37"/>
  <c r="L30" i="37"/>
  <c r="L31" i="37"/>
  <c r="L32" i="37"/>
  <c r="L34" i="37"/>
  <c r="L35" i="37"/>
  <c r="L37" i="37"/>
  <c r="L38" i="37"/>
  <c r="L39" i="37"/>
  <c r="L40" i="37"/>
  <c r="L41" i="37"/>
  <c r="L43" i="37"/>
  <c r="L44" i="37"/>
  <c r="L45" i="37"/>
  <c r="L46" i="37"/>
  <c r="L47" i="37"/>
  <c r="L48" i="37"/>
  <c r="L50" i="37"/>
  <c r="L51" i="37"/>
  <c r="L52" i="37"/>
  <c r="L54" i="37"/>
  <c r="L55" i="37"/>
  <c r="L56" i="37"/>
  <c r="L57" i="37"/>
  <c r="L58" i="37"/>
  <c r="L59" i="37"/>
  <c r="L60" i="37"/>
  <c r="L61" i="37"/>
  <c r="L62" i="37"/>
  <c r="L63" i="37"/>
  <c r="L65" i="37"/>
  <c r="L66" i="37"/>
  <c r="L67" i="37"/>
  <c r="L68" i="37"/>
  <c r="L69" i="37"/>
  <c r="L70" i="37"/>
  <c r="L71" i="37"/>
  <c r="L72" i="37"/>
  <c r="L74" i="37"/>
  <c r="L75" i="37"/>
  <c r="L76" i="37"/>
  <c r="L77" i="37"/>
  <c r="L78" i="37"/>
  <c r="L79" i="37"/>
  <c r="L80" i="37"/>
  <c r="L81" i="37"/>
  <c r="L82" i="37"/>
  <c r="L83" i="37"/>
  <c r="L85" i="37"/>
  <c r="L86" i="37"/>
  <c r="L87" i="37"/>
  <c r="L88" i="37"/>
  <c r="L89" i="37"/>
  <c r="L90" i="37"/>
  <c r="L91" i="37"/>
  <c r="L92" i="37"/>
  <c r="L93" i="37"/>
  <c r="L95" i="37"/>
  <c r="L96" i="37"/>
  <c r="L97" i="37"/>
  <c r="L98" i="37"/>
  <c r="L99" i="37"/>
  <c r="L101" i="37"/>
  <c r="L102" i="37"/>
  <c r="L103" i="37"/>
  <c r="L104" i="37"/>
  <c r="L105" i="37"/>
  <c r="L106" i="37"/>
  <c r="L107" i="37"/>
  <c r="L108" i="37"/>
  <c r="L109" i="37"/>
  <c r="L111" i="37"/>
  <c r="L112" i="37"/>
  <c r="L113" i="37"/>
  <c r="L114" i="37"/>
  <c r="L116" i="37"/>
  <c r="L117" i="37"/>
  <c r="L118" i="37"/>
  <c r="L119" i="37"/>
  <c r="L120" i="37"/>
  <c r="L121" i="37"/>
  <c r="L122" i="37"/>
  <c r="L123" i="37"/>
  <c r="L125" i="37"/>
  <c r="L126" i="37"/>
  <c r="L127" i="37"/>
  <c r="L128" i="37"/>
  <c r="L129" i="37"/>
  <c r="L131" i="37"/>
  <c r="L132" i="37"/>
  <c r="L133" i="37"/>
  <c r="L134" i="37"/>
  <c r="L135" i="37"/>
  <c r="L136" i="37"/>
  <c r="L137" i="37"/>
  <c r="L138" i="37"/>
  <c r="L139" i="37"/>
  <c r="L140" i="37"/>
  <c r="L141" i="37"/>
  <c r="L142" i="37"/>
  <c r="L143" i="37"/>
  <c r="L144" i="37"/>
  <c r="L145" i="37"/>
  <c r="L146" i="37"/>
  <c r="L147" i="37"/>
  <c r="L148" i="37"/>
  <c r="L150" i="37"/>
  <c r="L151" i="37"/>
  <c r="L152" i="37"/>
  <c r="L153" i="37"/>
  <c r="L154" i="37"/>
  <c r="L155" i="37"/>
  <c r="L156" i="37"/>
  <c r="L157" i="37"/>
  <c r="L158" i="37"/>
  <c r="L159" i="37"/>
  <c r="L160" i="37"/>
  <c r="L161" i="37"/>
  <c r="L162" i="37"/>
  <c r="L163" i="37"/>
  <c r="L164" i="37"/>
  <c r="L165" i="37"/>
  <c r="L166" i="37"/>
  <c r="L167" i="37"/>
  <c r="L168" i="37"/>
  <c r="L170" i="37"/>
  <c r="L171" i="37"/>
  <c r="L172" i="37"/>
  <c r="L173" i="37"/>
  <c r="L174" i="37"/>
  <c r="L175" i="37"/>
  <c r="L176" i="37"/>
  <c r="L177" i="37"/>
  <c r="L178" i="37"/>
  <c r="L179" i="37"/>
  <c r="L180" i="37"/>
  <c r="L181" i="37"/>
  <c r="L182" i="37"/>
  <c r="L183" i="37"/>
  <c r="L184" i="37"/>
  <c r="L185" i="37"/>
  <c r="L186" i="37"/>
  <c r="L187" i="37"/>
  <c r="L188" i="37"/>
  <c r="L189" i="37"/>
  <c r="L190" i="37"/>
  <c r="L192" i="37"/>
  <c r="L193" i="37"/>
  <c r="L194" i="37"/>
  <c r="L195" i="37"/>
  <c r="L196" i="37"/>
  <c r="L197" i="37"/>
  <c r="L198" i="37"/>
  <c r="L200" i="37"/>
  <c r="L201" i="37"/>
  <c r="L202" i="37"/>
  <c r="L203" i="37"/>
  <c r="L204" i="37"/>
  <c r="L205" i="37"/>
  <c r="L206" i="37"/>
  <c r="L207" i="37"/>
  <c r="L208" i="37"/>
  <c r="L209" i="37"/>
  <c r="L210" i="37"/>
  <c r="L211" i="37"/>
  <c r="L212" i="37"/>
  <c r="L213" i="37"/>
  <c r="L214" i="37"/>
  <c r="L215" i="37"/>
  <c r="L216" i="37"/>
  <c r="L217" i="37"/>
  <c r="L218" i="37"/>
  <c r="L220" i="37"/>
  <c r="L221" i="37"/>
  <c r="L222" i="37"/>
  <c r="L223" i="37"/>
  <c r="L224" i="37"/>
  <c r="L225" i="37"/>
  <c r="L226" i="37"/>
  <c r="L228" i="37"/>
  <c r="L229" i="37"/>
  <c r="L230" i="37"/>
  <c r="L232" i="37"/>
  <c r="L233" i="37"/>
  <c r="L234" i="37"/>
  <c r="L235" i="37"/>
  <c r="L236" i="37"/>
  <c r="L238" i="37"/>
  <c r="L239" i="37"/>
  <c r="L240" i="37"/>
  <c r="L241" i="37"/>
  <c r="L242" i="37"/>
  <c r="L243" i="37"/>
  <c r="L244" i="37"/>
  <c r="L245" i="37"/>
  <c r="L246" i="37"/>
  <c r="L248" i="37"/>
  <c r="L249" i="37"/>
  <c r="L250" i="37"/>
  <c r="L251" i="37"/>
  <c r="L252" i="37"/>
  <c r="L253" i="37"/>
  <c r="L254" i="37"/>
  <c r="L255" i="37"/>
  <c r="L256" i="37"/>
  <c r="L257" i="37"/>
  <c r="L258" i="37"/>
  <c r="L259" i="37"/>
  <c r="L260" i="37"/>
  <c r="L262" i="37"/>
  <c r="L263" i="37"/>
  <c r="L264" i="37"/>
  <c r="L266" i="37"/>
  <c r="L267" i="37"/>
  <c r="L269" i="37"/>
  <c r="L270" i="37"/>
  <c r="L271" i="37"/>
  <c r="L272" i="37"/>
  <c r="L274" i="37"/>
  <c r="L275" i="37"/>
  <c r="L276" i="37"/>
  <c r="L277" i="37"/>
  <c r="L278" i="37"/>
  <c r="L279" i="37"/>
  <c r="L280" i="37"/>
  <c r="L281" i="37"/>
  <c r="L282" i="37"/>
  <c r="L283" i="37"/>
  <c r="L284" i="37"/>
  <c r="L285" i="37"/>
  <c r="L286" i="37"/>
  <c r="L287" i="37"/>
  <c r="L288" i="37"/>
  <c r="L290" i="37"/>
  <c r="L291" i="37"/>
  <c r="L293" i="37"/>
  <c r="L294" i="37"/>
  <c r="L295" i="37"/>
  <c r="L297" i="37"/>
  <c r="L298" i="37"/>
  <c r="L300" i="37"/>
  <c r="L301" i="37"/>
  <c r="L302" i="37"/>
  <c r="L303" i="37"/>
  <c r="L304" i="37"/>
  <c r="L306" i="37"/>
  <c r="L307" i="37"/>
  <c r="L308" i="37"/>
  <c r="L310" i="37"/>
  <c r="L311" i="37"/>
  <c r="L312" i="37"/>
  <c r="L314" i="37"/>
  <c r="L315" i="37"/>
  <c r="L316" i="37"/>
  <c r="L317" i="37"/>
  <c r="L318" i="37"/>
  <c r="L320" i="37"/>
  <c r="L321" i="37"/>
  <c r="L323" i="37"/>
  <c r="L324" i="37"/>
  <c r="L325" i="37"/>
  <c r="L326" i="37"/>
  <c r="L327" i="37"/>
  <c r="L328" i="37"/>
  <c r="L329" i="37"/>
  <c r="L331" i="37"/>
  <c r="L332" i="37"/>
  <c r="L333" i="37"/>
  <c r="L334" i="37"/>
  <c r="L335" i="37"/>
  <c r="L336" i="37"/>
  <c r="L338" i="37"/>
  <c r="L339" i="37"/>
  <c r="L340" i="37"/>
  <c r="L342" i="37"/>
  <c r="L343" i="37"/>
  <c r="L344" i="37"/>
  <c r="L345" i="37"/>
  <c r="L346" i="37"/>
  <c r="L347" i="37"/>
  <c r="L348" i="37"/>
  <c r="L349" i="37"/>
  <c r="L350" i="37"/>
  <c r="L351" i="37"/>
  <c r="L353" i="37"/>
  <c r="L354" i="37"/>
  <c r="L355" i="37"/>
  <c r="L357" i="37"/>
  <c r="L358" i="37"/>
  <c r="L359" i="37"/>
  <c r="L360" i="37"/>
  <c r="L361" i="37"/>
  <c r="L362" i="37"/>
  <c r="L363" i="37"/>
  <c r="L364" i="37"/>
  <c r="L365" i="37"/>
  <c r="L366" i="37"/>
  <c r="L367" i="37"/>
  <c r="L368" i="37"/>
  <c r="L369" i="37"/>
  <c r="L370" i="37"/>
  <c r="L371" i="37"/>
  <c r="L372" i="37"/>
  <c r="L373" i="37"/>
  <c r="L374" i="37"/>
  <c r="L375" i="37"/>
  <c r="L376" i="37"/>
  <c r="L377" i="37"/>
  <c r="L378" i="37"/>
  <c r="L379" i="37"/>
  <c r="L380" i="37"/>
  <c r="L381" i="37"/>
  <c r="L383" i="37"/>
  <c r="L384" i="37"/>
  <c r="L386" i="37"/>
  <c r="L387" i="37"/>
  <c r="L388" i="37"/>
  <c r="L390" i="37"/>
  <c r="L391" i="37"/>
  <c r="L392" i="37"/>
  <c r="L393" i="37"/>
  <c r="L394" i="37"/>
  <c r="L395" i="37"/>
  <c r="L396" i="37"/>
  <c r="L397" i="37"/>
  <c r="L399" i="37"/>
  <c r="L400" i="37"/>
  <c r="L401" i="37"/>
  <c r="L403" i="37"/>
  <c r="L404" i="37"/>
  <c r="L405" i="37"/>
  <c r="L406" i="37"/>
  <c r="L407" i="37"/>
  <c r="L408" i="37"/>
  <c r="L409" i="37"/>
  <c r="L410" i="37"/>
  <c r="L411" i="37"/>
  <c r="L412" i="37"/>
  <c r="L414" i="37"/>
  <c r="L415" i="37"/>
  <c r="L416" i="37"/>
  <c r="L418" i="37"/>
  <c r="L419" i="37"/>
  <c r="L420" i="37"/>
  <c r="L421" i="37"/>
  <c r="L422" i="37"/>
  <c r="L423" i="37"/>
  <c r="L425" i="37"/>
  <c r="L426" i="37"/>
  <c r="L427" i="37"/>
  <c r="L428" i="37"/>
  <c r="L429" i="37"/>
  <c r="L430" i="37"/>
  <c r="L432" i="37"/>
  <c r="L433" i="37"/>
  <c r="L434" i="37"/>
  <c r="L435" i="37"/>
  <c r="L436" i="37"/>
  <c r="L437" i="37"/>
  <c r="L438" i="37"/>
  <c r="L440" i="37"/>
  <c r="L441" i="37"/>
  <c r="L442" i="37"/>
  <c r="L443" i="37"/>
  <c r="L444" i="37"/>
  <c r="L445" i="37"/>
  <c r="L447" i="37"/>
  <c r="L448" i="37"/>
  <c r="L449" i="37"/>
  <c r="L451" i="37"/>
  <c r="L452" i="37"/>
  <c r="L454" i="37"/>
  <c r="L455" i="37"/>
  <c r="L457" i="37"/>
  <c r="L458" i="37"/>
  <c r="L459" i="37"/>
  <c r="L460" i="37"/>
  <c r="L461" i="37"/>
  <c r="L462" i="37"/>
  <c r="L463" i="37"/>
  <c r="L465" i="37"/>
  <c r="L466" i="37"/>
  <c r="L467" i="37"/>
  <c r="L468" i="37"/>
  <c r="L469" i="37"/>
  <c r="L470" i="37"/>
  <c r="L472" i="37"/>
  <c r="L473" i="37"/>
  <c r="L474" i="37"/>
  <c r="L476" i="37"/>
  <c r="M441" i="37" l="1"/>
  <c r="M442" i="37"/>
  <c r="M443" i="37"/>
  <c r="M444" i="37"/>
  <c r="M445" i="37"/>
  <c r="M447" i="37"/>
  <c r="M448" i="37"/>
  <c r="M449" i="37"/>
  <c r="M451" i="37"/>
  <c r="M452" i="37"/>
  <c r="M454" i="37"/>
  <c r="M455" i="37"/>
  <c r="M457" i="37"/>
  <c r="M458" i="37"/>
  <c r="M459" i="37"/>
  <c r="M460" i="37"/>
  <c r="M461" i="37"/>
  <c r="M462" i="37"/>
  <c r="M463" i="37"/>
  <c r="M465" i="37"/>
  <c r="M466" i="37"/>
  <c r="M467" i="37"/>
  <c r="M468" i="37"/>
  <c r="M469" i="37"/>
  <c r="M470" i="37"/>
  <c r="M472" i="37"/>
  <c r="M473" i="37"/>
  <c r="M474" i="37"/>
  <c r="M476" i="37"/>
  <c r="M477" i="37"/>
  <c r="M478" i="37"/>
  <c r="M132" i="37"/>
  <c r="M133" i="37"/>
  <c r="M134" i="37"/>
  <c r="M135" i="37"/>
  <c r="M136" i="37"/>
  <c r="M137" i="37"/>
  <c r="M138" i="37"/>
  <c r="M139" i="37"/>
  <c r="M140" i="37"/>
  <c r="M141" i="37"/>
  <c r="M142" i="37"/>
  <c r="M143" i="37"/>
  <c r="M144" i="37"/>
  <c r="M145" i="37"/>
  <c r="M146" i="37"/>
  <c r="M147" i="37"/>
  <c r="M148" i="37"/>
  <c r="M150" i="37"/>
  <c r="M151" i="37"/>
  <c r="M152" i="37"/>
  <c r="M153" i="37"/>
  <c r="M154" i="37"/>
  <c r="M155" i="37"/>
  <c r="M156" i="37"/>
  <c r="M157" i="37"/>
  <c r="M158" i="37"/>
  <c r="M159" i="37"/>
  <c r="M160" i="37"/>
  <c r="M161" i="37"/>
  <c r="M162" i="37"/>
  <c r="M163" i="37"/>
  <c r="M164" i="37"/>
  <c r="M165" i="37"/>
  <c r="M166" i="37"/>
  <c r="M167" i="37"/>
  <c r="M168" i="37"/>
  <c r="M170" i="37"/>
  <c r="M171" i="37"/>
  <c r="M172" i="37"/>
  <c r="M173" i="37"/>
  <c r="M174" i="37"/>
  <c r="M175" i="37"/>
  <c r="M176" i="37"/>
  <c r="M177" i="37"/>
  <c r="M178" i="37"/>
  <c r="M179" i="37"/>
  <c r="M180" i="37"/>
  <c r="M181" i="37"/>
  <c r="M182" i="37"/>
  <c r="M183" i="37"/>
  <c r="M184" i="37"/>
  <c r="M185" i="37"/>
  <c r="M186" i="37"/>
  <c r="M187" i="37"/>
  <c r="M188" i="37"/>
  <c r="M189" i="37"/>
  <c r="M190" i="37"/>
  <c r="M192" i="37"/>
  <c r="M193" i="37"/>
  <c r="M194" i="37"/>
  <c r="M195" i="37"/>
  <c r="M196" i="37"/>
  <c r="M197" i="37"/>
  <c r="M198" i="37"/>
  <c r="M200" i="37"/>
  <c r="M201" i="37"/>
  <c r="M202" i="37"/>
  <c r="M203" i="37"/>
  <c r="M204" i="37"/>
  <c r="M205" i="37"/>
  <c r="M206" i="37"/>
  <c r="M207" i="37"/>
  <c r="M208" i="37"/>
  <c r="M209" i="37"/>
  <c r="M210" i="37"/>
  <c r="M211" i="37"/>
  <c r="M212" i="37"/>
  <c r="M213" i="37"/>
  <c r="M214" i="37"/>
  <c r="M215" i="37"/>
  <c r="M216" i="37"/>
  <c r="M217" i="37"/>
  <c r="M218" i="37"/>
  <c r="M220" i="37"/>
  <c r="M221" i="37"/>
  <c r="M222" i="37"/>
  <c r="M223" i="37"/>
  <c r="M224" i="37"/>
  <c r="M225" i="37"/>
  <c r="M226" i="37"/>
  <c r="M228" i="37"/>
  <c r="M229" i="37"/>
  <c r="M230" i="37"/>
  <c r="M232" i="37"/>
  <c r="M233" i="37"/>
  <c r="M234" i="37"/>
  <c r="M235" i="37"/>
  <c r="M236" i="37"/>
  <c r="M238" i="37"/>
  <c r="M239" i="37"/>
  <c r="M240" i="37"/>
  <c r="M241" i="37"/>
  <c r="M242" i="37"/>
  <c r="M243" i="37"/>
  <c r="M244" i="37"/>
  <c r="M245" i="37"/>
  <c r="M246" i="37"/>
  <c r="M248" i="37"/>
  <c r="M249" i="37"/>
  <c r="M250" i="37"/>
  <c r="M251" i="37"/>
  <c r="M252" i="37"/>
  <c r="M253" i="37"/>
  <c r="M254" i="37"/>
  <c r="M255" i="37"/>
  <c r="M256" i="37"/>
  <c r="M257" i="37"/>
  <c r="M258" i="37"/>
  <c r="M259" i="37"/>
  <c r="M260" i="37"/>
  <c r="M262" i="37"/>
  <c r="M263" i="37"/>
  <c r="M264" i="37"/>
  <c r="M266" i="37"/>
  <c r="M267" i="37"/>
  <c r="M269" i="37"/>
  <c r="M270" i="37"/>
  <c r="M271" i="37"/>
  <c r="M272" i="37"/>
  <c r="M274" i="37"/>
  <c r="M275" i="37"/>
  <c r="M276" i="37"/>
  <c r="M277" i="37"/>
  <c r="M278" i="37"/>
  <c r="M279" i="37"/>
  <c r="M280" i="37"/>
  <c r="M281" i="37"/>
  <c r="M282" i="37"/>
  <c r="M283" i="37"/>
  <c r="M284" i="37"/>
  <c r="M285" i="37"/>
  <c r="M286" i="37"/>
  <c r="M287" i="37"/>
  <c r="M288" i="37"/>
  <c r="M290" i="37"/>
  <c r="M291" i="37"/>
  <c r="M293" i="37"/>
  <c r="M294" i="37"/>
  <c r="M295" i="37"/>
  <c r="M297" i="37"/>
  <c r="M298" i="37"/>
  <c r="M300" i="37"/>
  <c r="M301" i="37"/>
  <c r="M302" i="37"/>
  <c r="M303" i="37"/>
  <c r="M304" i="37"/>
  <c r="M306" i="37"/>
  <c r="M307" i="37"/>
  <c r="M308" i="37"/>
  <c r="M310" i="37"/>
  <c r="M311" i="37"/>
  <c r="M312" i="37"/>
  <c r="M314" i="37"/>
  <c r="M315" i="37"/>
  <c r="M316" i="37"/>
  <c r="M317" i="37"/>
  <c r="M318" i="37"/>
  <c r="M320" i="37"/>
  <c r="M321" i="37"/>
  <c r="M323" i="37"/>
  <c r="M324" i="37"/>
  <c r="M325" i="37"/>
  <c r="M326" i="37"/>
  <c r="M327" i="37"/>
  <c r="M328" i="37"/>
  <c r="M329" i="37"/>
  <c r="M331" i="37"/>
  <c r="M332" i="37"/>
  <c r="M333" i="37"/>
  <c r="M334" i="37"/>
  <c r="M335" i="37"/>
  <c r="M336" i="37"/>
  <c r="M338" i="37"/>
  <c r="M339" i="37"/>
  <c r="M340" i="37"/>
  <c r="M342" i="37"/>
  <c r="M343" i="37"/>
  <c r="M344" i="37"/>
  <c r="M345" i="37"/>
  <c r="M346" i="37"/>
  <c r="M347" i="37"/>
  <c r="M348" i="37"/>
  <c r="M349" i="37"/>
  <c r="M350" i="37"/>
  <c r="M351" i="37"/>
  <c r="M353" i="37"/>
  <c r="M354" i="37"/>
  <c r="M355" i="37"/>
  <c r="M357" i="37"/>
  <c r="M358" i="37"/>
  <c r="M359" i="37"/>
  <c r="M360" i="37"/>
  <c r="M361" i="37"/>
  <c r="M362" i="37"/>
  <c r="M363" i="37"/>
  <c r="M364" i="37"/>
  <c r="M365" i="37"/>
  <c r="M366" i="37"/>
  <c r="M367" i="37"/>
  <c r="M368" i="37"/>
  <c r="M369" i="37"/>
  <c r="M370" i="37"/>
  <c r="M371" i="37"/>
  <c r="M372" i="37"/>
  <c r="M373" i="37"/>
  <c r="M374" i="37"/>
  <c r="M375" i="37"/>
  <c r="M376" i="37"/>
  <c r="M377" i="37"/>
  <c r="M378" i="37"/>
  <c r="M379" i="37"/>
  <c r="M380" i="37"/>
  <c r="M381" i="37"/>
  <c r="M383" i="37"/>
  <c r="M384" i="37"/>
  <c r="M386" i="37"/>
  <c r="M387" i="37"/>
  <c r="M388" i="37"/>
  <c r="M390" i="37"/>
  <c r="M391" i="37"/>
  <c r="M392" i="37"/>
  <c r="M393" i="37"/>
  <c r="M394" i="37"/>
  <c r="M395" i="37"/>
  <c r="M396" i="37"/>
  <c r="M397" i="37"/>
  <c r="M399" i="37"/>
  <c r="M400" i="37"/>
  <c r="M401" i="37"/>
  <c r="M403" i="37"/>
  <c r="M404" i="37"/>
  <c r="M405" i="37"/>
  <c r="M406" i="37"/>
  <c r="M407" i="37"/>
  <c r="M408" i="37"/>
  <c r="M409" i="37"/>
  <c r="M410" i="37"/>
  <c r="M411" i="37"/>
  <c r="M412" i="37"/>
  <c r="M414" i="37"/>
  <c r="M415" i="37"/>
  <c r="M416" i="37"/>
  <c r="M418" i="37"/>
  <c r="M419" i="37"/>
  <c r="M420" i="37"/>
  <c r="M421" i="37"/>
  <c r="M422" i="37"/>
  <c r="M423" i="37"/>
  <c r="M425" i="37"/>
  <c r="M426" i="37"/>
  <c r="M427" i="37"/>
  <c r="M428" i="37"/>
  <c r="M429" i="37"/>
  <c r="M430" i="37"/>
  <c r="M432" i="37"/>
  <c r="M433" i="37"/>
  <c r="M434" i="37"/>
  <c r="M435" i="37"/>
  <c r="M436" i="37"/>
  <c r="M437" i="37"/>
  <c r="M438" i="37"/>
  <c r="L3" i="37"/>
  <c r="M440" i="37"/>
  <c r="M131" i="37"/>
  <c r="L2" i="37"/>
  <c r="M428" i="36"/>
  <c r="M429" i="36"/>
  <c r="M430" i="36"/>
  <c r="M431" i="36"/>
  <c r="M432" i="36"/>
  <c r="M433" i="36"/>
  <c r="M434" i="36"/>
  <c r="M435" i="36"/>
  <c r="M436" i="36"/>
  <c r="M437" i="36"/>
  <c r="M438" i="36"/>
  <c r="M439" i="36"/>
  <c r="M440" i="36"/>
  <c r="M441" i="36"/>
  <c r="M442" i="36"/>
  <c r="M443" i="36"/>
  <c r="M444" i="36"/>
  <c r="M445" i="36"/>
  <c r="M446" i="36"/>
  <c r="M447" i="36"/>
  <c r="M448" i="36"/>
  <c r="M449" i="36"/>
  <c r="M450" i="36"/>
  <c r="M451" i="36"/>
  <c r="M452" i="36"/>
  <c r="M453" i="36"/>
  <c r="M454" i="36"/>
  <c r="M455" i="36"/>
  <c r="M456" i="36"/>
  <c r="M457" i="36"/>
  <c r="M458" i="36"/>
  <c r="M459" i="36"/>
  <c r="M460" i="36"/>
  <c r="M461" i="36"/>
  <c r="M462" i="36"/>
  <c r="M463" i="36"/>
  <c r="M464" i="36"/>
  <c r="M465" i="36"/>
  <c r="M427" i="36"/>
  <c r="M138" i="36"/>
  <c r="M139" i="36"/>
  <c r="M140" i="36"/>
  <c r="M141" i="36"/>
  <c r="M142" i="36"/>
  <c r="M143" i="36"/>
  <c r="M144" i="36"/>
  <c r="M145" i="36"/>
  <c r="M146" i="36"/>
  <c r="M147" i="36"/>
  <c r="M148" i="36"/>
  <c r="M149" i="36"/>
  <c r="M150" i="36"/>
  <c r="M151" i="36"/>
  <c r="M152" i="36"/>
  <c r="M153" i="36"/>
  <c r="M154" i="36"/>
  <c r="M155" i="36"/>
  <c r="M156" i="36"/>
  <c r="M157" i="36"/>
  <c r="M158" i="36"/>
  <c r="M159" i="36"/>
  <c r="M160" i="36"/>
  <c r="M161" i="36"/>
  <c r="M162" i="36"/>
  <c r="M163" i="36"/>
  <c r="M164" i="36"/>
  <c r="M165" i="36"/>
  <c r="M166" i="36"/>
  <c r="M167" i="36"/>
  <c r="M168" i="36"/>
  <c r="M169" i="36"/>
  <c r="M170" i="36"/>
  <c r="M171" i="36"/>
  <c r="M172" i="36"/>
  <c r="M173" i="36"/>
  <c r="M174" i="36"/>
  <c r="M175" i="36"/>
  <c r="M176" i="36"/>
  <c r="M177" i="36"/>
  <c r="M178" i="36"/>
  <c r="M179" i="36"/>
  <c r="M180" i="36"/>
  <c r="M181" i="36"/>
  <c r="M182" i="36"/>
  <c r="M183" i="36"/>
  <c r="M184" i="36"/>
  <c r="M185" i="36"/>
  <c r="M186" i="36"/>
  <c r="M187" i="36"/>
  <c r="M188" i="36"/>
  <c r="M189" i="36"/>
  <c r="M190" i="36"/>
  <c r="M191" i="36"/>
  <c r="M192" i="36"/>
  <c r="M193" i="36"/>
  <c r="M194" i="36"/>
  <c r="M195" i="36"/>
  <c r="M196" i="36"/>
  <c r="M197" i="36"/>
  <c r="M198" i="36"/>
  <c r="M199" i="36"/>
  <c r="M200" i="36"/>
  <c r="M201" i="36"/>
  <c r="M202" i="36"/>
  <c r="M203" i="36"/>
  <c r="M204" i="36"/>
  <c r="M205" i="36"/>
  <c r="M206" i="36"/>
  <c r="M207" i="36"/>
  <c r="M208" i="36"/>
  <c r="M209" i="36"/>
  <c r="M210" i="36"/>
  <c r="M211" i="36"/>
  <c r="M212" i="36"/>
  <c r="M213" i="36"/>
  <c r="M214" i="36"/>
  <c r="M215" i="36"/>
  <c r="M216" i="36"/>
  <c r="M217" i="36"/>
  <c r="M218" i="36"/>
  <c r="M219" i="36"/>
  <c r="M220" i="36"/>
  <c r="M221" i="36"/>
  <c r="M222" i="36"/>
  <c r="M223" i="36"/>
  <c r="M224" i="36"/>
  <c r="M225" i="36"/>
  <c r="M226" i="36"/>
  <c r="M227" i="36"/>
  <c r="M228" i="36"/>
  <c r="M229" i="36"/>
  <c r="M230" i="36"/>
  <c r="M231" i="36"/>
  <c r="M232" i="36"/>
  <c r="M233" i="36"/>
  <c r="M234" i="36"/>
  <c r="M235" i="36"/>
  <c r="M236" i="36"/>
  <c r="M237" i="36"/>
  <c r="M238" i="36"/>
  <c r="M239" i="36"/>
  <c r="M240" i="36"/>
  <c r="M241" i="36"/>
  <c r="M242" i="36"/>
  <c r="M243" i="36"/>
  <c r="M244" i="36"/>
  <c r="M245" i="36"/>
  <c r="M246" i="36"/>
  <c r="M247" i="36"/>
  <c r="M248" i="36"/>
  <c r="M249" i="36"/>
  <c r="M250" i="36"/>
  <c r="M251" i="36"/>
  <c r="M252" i="36"/>
  <c r="M253" i="36"/>
  <c r="M254" i="36"/>
  <c r="M255" i="36"/>
  <c r="M256" i="36"/>
  <c r="M257" i="36"/>
  <c r="M258" i="36"/>
  <c r="M259" i="36"/>
  <c r="M260" i="36"/>
  <c r="M261" i="36"/>
  <c r="M262" i="36"/>
  <c r="M263" i="36"/>
  <c r="M264" i="36"/>
  <c r="M265" i="36"/>
  <c r="M266" i="36"/>
  <c r="M267" i="36"/>
  <c r="M268" i="36"/>
  <c r="M269" i="36"/>
  <c r="M270" i="36"/>
  <c r="M271" i="36"/>
  <c r="M272" i="36"/>
  <c r="M273" i="36"/>
  <c r="M274" i="36"/>
  <c r="M275" i="36"/>
  <c r="M276" i="36"/>
  <c r="M277" i="36"/>
  <c r="M278" i="36"/>
  <c r="M279" i="36"/>
  <c r="M280" i="36"/>
  <c r="M281" i="36"/>
  <c r="M282" i="36"/>
  <c r="M283" i="36"/>
  <c r="M284" i="36"/>
  <c r="M285" i="36"/>
  <c r="M286" i="36"/>
  <c r="M287" i="36"/>
  <c r="M288" i="36"/>
  <c r="M289" i="36"/>
  <c r="M290" i="36"/>
  <c r="M291" i="36"/>
  <c r="M292" i="36"/>
  <c r="M293" i="36"/>
  <c r="M294" i="36"/>
  <c r="M295" i="36"/>
  <c r="M296" i="36"/>
  <c r="M297" i="36"/>
  <c r="M298" i="36"/>
  <c r="M299" i="36"/>
  <c r="M300" i="36"/>
  <c r="M301" i="36"/>
  <c r="M302" i="36"/>
  <c r="M303" i="36"/>
  <c r="M304" i="36"/>
  <c r="M305" i="36"/>
  <c r="M306" i="36"/>
  <c r="M307" i="36"/>
  <c r="M308" i="36"/>
  <c r="M309" i="36"/>
  <c r="M310" i="36"/>
  <c r="M311" i="36"/>
  <c r="M312" i="36"/>
  <c r="M313" i="36"/>
  <c r="M314" i="36"/>
  <c r="M315" i="36"/>
  <c r="M316" i="36"/>
  <c r="M317" i="36"/>
  <c r="M318" i="36"/>
  <c r="M319" i="36"/>
  <c r="M320" i="36"/>
  <c r="M321" i="36"/>
  <c r="M322" i="36"/>
  <c r="M323" i="36"/>
  <c r="M324" i="36"/>
  <c r="M325" i="36"/>
  <c r="M326" i="36"/>
  <c r="M327" i="36"/>
  <c r="M328" i="36"/>
  <c r="M329" i="36"/>
  <c r="M330" i="36"/>
  <c r="M331" i="36"/>
  <c r="M332" i="36"/>
  <c r="M333" i="36"/>
  <c r="M334" i="36"/>
  <c r="M335" i="36"/>
  <c r="M336" i="36"/>
  <c r="M337" i="36"/>
  <c r="M338" i="36"/>
  <c r="M339" i="36"/>
  <c r="M340" i="36"/>
  <c r="M341" i="36"/>
  <c r="M342" i="36"/>
  <c r="M343" i="36"/>
  <c r="M344" i="36"/>
  <c r="M345" i="36"/>
  <c r="M346" i="36"/>
  <c r="M347" i="36"/>
  <c r="M348" i="36"/>
  <c r="M349" i="36"/>
  <c r="M350" i="36"/>
  <c r="M351" i="36"/>
  <c r="M352" i="36"/>
  <c r="M353" i="36"/>
  <c r="M354" i="36"/>
  <c r="M355" i="36"/>
  <c r="M356" i="36"/>
  <c r="M357" i="36"/>
  <c r="M358" i="36"/>
  <c r="M359" i="36"/>
  <c r="M360" i="36"/>
  <c r="M361" i="36"/>
  <c r="M362" i="36"/>
  <c r="M363" i="36"/>
  <c r="M364" i="36"/>
  <c r="M365" i="36"/>
  <c r="M366" i="36"/>
  <c r="M367" i="36"/>
  <c r="M368" i="36"/>
  <c r="M369" i="36"/>
  <c r="M370" i="36"/>
  <c r="M371" i="36"/>
  <c r="M372" i="36"/>
  <c r="M373" i="36"/>
  <c r="M374" i="36"/>
  <c r="M375" i="36"/>
  <c r="M376" i="36"/>
  <c r="M377" i="36"/>
  <c r="M378" i="36"/>
  <c r="M379" i="36"/>
  <c r="M380" i="36"/>
  <c r="M381" i="36"/>
  <c r="M382" i="36"/>
  <c r="M383" i="36"/>
  <c r="M384" i="36"/>
  <c r="M385" i="36"/>
  <c r="M386" i="36"/>
  <c r="M387" i="36"/>
  <c r="M388" i="36"/>
  <c r="M389" i="36"/>
  <c r="M390" i="36"/>
  <c r="M391" i="36"/>
  <c r="M392" i="36"/>
  <c r="M393" i="36"/>
  <c r="M394" i="36"/>
  <c r="M395" i="36"/>
  <c r="M396" i="36"/>
  <c r="M397" i="36"/>
  <c r="M398" i="36"/>
  <c r="M399" i="36"/>
  <c r="M400" i="36"/>
  <c r="M401" i="36"/>
  <c r="M402" i="36"/>
  <c r="M403" i="36"/>
  <c r="M404" i="36"/>
  <c r="M405" i="36"/>
  <c r="M406" i="36"/>
  <c r="M407" i="36"/>
  <c r="M408" i="36"/>
  <c r="M409" i="36"/>
  <c r="M410" i="36"/>
  <c r="M411" i="36"/>
  <c r="M412" i="36"/>
  <c r="M413" i="36"/>
  <c r="M414" i="36"/>
  <c r="M415" i="36"/>
  <c r="M416" i="36"/>
  <c r="M417" i="36"/>
  <c r="M418" i="36"/>
  <c r="M419" i="36"/>
  <c r="M420" i="36"/>
  <c r="M421" i="36"/>
  <c r="M422" i="36"/>
  <c r="M423" i="36"/>
  <c r="M424" i="36"/>
  <c r="M425" i="36"/>
  <c r="L3" i="36"/>
  <c r="L4" i="36"/>
  <c r="L5" i="36"/>
  <c r="L6" i="36"/>
  <c r="L7" i="36"/>
  <c r="L8" i="36"/>
  <c r="L10" i="36"/>
  <c r="L11" i="36"/>
  <c r="L12" i="36"/>
  <c r="L13" i="36"/>
  <c r="L14" i="36"/>
  <c r="L15" i="36"/>
  <c r="L17" i="36"/>
  <c r="L18" i="36"/>
  <c r="L19" i="36"/>
  <c r="L20" i="36"/>
  <c r="L21" i="36"/>
  <c r="L22" i="36"/>
  <c r="L23" i="36"/>
  <c r="L24" i="36"/>
  <c r="L25" i="36"/>
  <c r="L27" i="36"/>
  <c r="L28" i="36"/>
  <c r="L29" i="36"/>
  <c r="L30" i="36"/>
  <c r="L31" i="36"/>
  <c r="L32" i="36"/>
  <c r="L33" i="36"/>
  <c r="L35" i="36"/>
  <c r="L36" i="36"/>
  <c r="L37" i="36"/>
  <c r="L38" i="36"/>
  <c r="L39" i="36"/>
  <c r="L41" i="36"/>
  <c r="L42" i="36"/>
  <c r="L43" i="36"/>
  <c r="L44" i="36"/>
  <c r="L45" i="36"/>
  <c r="L47" i="36"/>
  <c r="L48" i="36"/>
  <c r="L49" i="36"/>
  <c r="L50" i="36"/>
  <c r="L51" i="36"/>
  <c r="L52" i="36"/>
  <c r="L53" i="36"/>
  <c r="L55" i="36"/>
  <c r="L56" i="36"/>
  <c r="L57" i="36"/>
  <c r="L59" i="36"/>
  <c r="L60" i="36"/>
  <c r="L61" i="36"/>
  <c r="L62" i="36"/>
  <c r="L63" i="36"/>
  <c r="L64" i="36"/>
  <c r="L65" i="36"/>
  <c r="L66" i="36"/>
  <c r="L67" i="36"/>
  <c r="L68" i="36"/>
  <c r="L69" i="36"/>
  <c r="L71" i="36"/>
  <c r="L72" i="36"/>
  <c r="L73" i="36"/>
  <c r="L74" i="36"/>
  <c r="L75" i="36"/>
  <c r="L76" i="36"/>
  <c r="L77" i="36"/>
  <c r="L78" i="36"/>
  <c r="L80" i="36"/>
  <c r="L81" i="36"/>
  <c r="L82" i="36"/>
  <c r="L83" i="36"/>
  <c r="L84" i="36"/>
  <c r="L85" i="36"/>
  <c r="L86" i="36"/>
  <c r="L87" i="36"/>
  <c r="L88" i="36"/>
  <c r="L90" i="36"/>
  <c r="L91" i="36"/>
  <c r="L92" i="36"/>
  <c r="L93" i="36"/>
  <c r="L94" i="36"/>
  <c r="L95" i="36"/>
  <c r="L96" i="36"/>
  <c r="L97" i="36"/>
  <c r="L98" i="36"/>
  <c r="L100" i="36"/>
  <c r="L101" i="36"/>
  <c r="L102" i="36"/>
  <c r="L103" i="36"/>
  <c r="L104" i="36"/>
  <c r="L106" i="36"/>
  <c r="L107" i="36"/>
  <c r="L108" i="36"/>
  <c r="L109" i="36"/>
  <c r="L110" i="36"/>
  <c r="L111" i="36"/>
  <c r="L112" i="36"/>
  <c r="L113" i="36"/>
  <c r="L114" i="36"/>
  <c r="L116" i="36"/>
  <c r="L117" i="36"/>
  <c r="L118" i="36"/>
  <c r="L120" i="36"/>
  <c r="L121" i="36"/>
  <c r="L122" i="36"/>
  <c r="L123" i="36"/>
  <c r="L124" i="36"/>
  <c r="L125" i="36"/>
  <c r="L126" i="36"/>
  <c r="L127" i="36"/>
  <c r="L128" i="36"/>
  <c r="L129" i="36"/>
  <c r="L131" i="36"/>
  <c r="L132" i="36"/>
  <c r="L133" i="36"/>
  <c r="L134" i="36"/>
  <c r="L135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8" i="36"/>
  <c r="L199" i="36"/>
  <c r="L200" i="36"/>
  <c r="L201" i="36"/>
  <c r="L202" i="36"/>
  <c r="L203" i="36"/>
  <c r="L204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6" i="36"/>
  <c r="L227" i="36"/>
  <c r="L228" i="36"/>
  <c r="L229" i="36"/>
  <c r="L230" i="36"/>
  <c r="L231" i="36"/>
  <c r="L232" i="36"/>
  <c r="L234" i="36"/>
  <c r="L235" i="36"/>
  <c r="L236" i="36"/>
  <c r="L238" i="36"/>
  <c r="L239" i="36"/>
  <c r="L240" i="36"/>
  <c r="L241" i="36"/>
  <c r="L242" i="36"/>
  <c r="L244" i="36"/>
  <c r="L245" i="36"/>
  <c r="L246" i="36"/>
  <c r="L247" i="36"/>
  <c r="L248" i="36"/>
  <c r="L249" i="36"/>
  <c r="L250" i="36"/>
  <c r="L251" i="36"/>
  <c r="L253" i="36"/>
  <c r="L254" i="36"/>
  <c r="L255" i="36"/>
  <c r="L256" i="36"/>
  <c r="L257" i="36"/>
  <c r="L258" i="36"/>
  <c r="L259" i="36"/>
  <c r="L260" i="36"/>
  <c r="L261" i="36"/>
  <c r="L262" i="36"/>
  <c r="L263" i="36"/>
  <c r="L264" i="36"/>
  <c r="L266" i="36"/>
  <c r="L267" i="36"/>
  <c r="L269" i="36"/>
  <c r="L270" i="36"/>
  <c r="L272" i="36"/>
  <c r="L273" i="36"/>
  <c r="L274" i="36"/>
  <c r="L275" i="36"/>
  <c r="L277" i="36"/>
  <c r="L278" i="36"/>
  <c r="L279" i="36"/>
  <c r="L280" i="36"/>
  <c r="L281" i="36"/>
  <c r="L282" i="36"/>
  <c r="L283" i="36"/>
  <c r="L284" i="36"/>
  <c r="L285" i="36"/>
  <c r="L286" i="36"/>
  <c r="L287" i="36"/>
  <c r="L288" i="36"/>
  <c r="L289" i="36"/>
  <c r="L290" i="36"/>
  <c r="L291" i="36"/>
  <c r="L293" i="36"/>
  <c r="L294" i="36"/>
  <c r="L296" i="36"/>
  <c r="L297" i="36"/>
  <c r="L298" i="36"/>
  <c r="L300" i="36"/>
  <c r="L301" i="36"/>
  <c r="L303" i="36"/>
  <c r="L304" i="36"/>
  <c r="L305" i="36"/>
  <c r="L306" i="36"/>
  <c r="L307" i="36"/>
  <c r="L309" i="36"/>
  <c r="L310" i="36"/>
  <c r="L311" i="36"/>
  <c r="L313" i="36"/>
  <c r="L314" i="36"/>
  <c r="L316" i="36"/>
  <c r="L317" i="36"/>
  <c r="L318" i="36"/>
  <c r="L319" i="36"/>
  <c r="L320" i="36"/>
  <c r="L322" i="36"/>
  <c r="L323" i="36"/>
  <c r="L325" i="36"/>
  <c r="L326" i="36"/>
  <c r="L327" i="36"/>
  <c r="L328" i="36"/>
  <c r="L329" i="36"/>
  <c r="L331" i="36"/>
  <c r="L332" i="36"/>
  <c r="L333" i="36"/>
  <c r="L334" i="36"/>
  <c r="L335" i="36"/>
  <c r="L336" i="36"/>
  <c r="L338" i="36"/>
  <c r="L339" i="36"/>
  <c r="L340" i="36"/>
  <c r="L342" i="36"/>
  <c r="L343" i="36"/>
  <c r="L344" i="36"/>
  <c r="L345" i="36"/>
  <c r="L346" i="36"/>
  <c r="L347" i="36"/>
  <c r="L348" i="36"/>
  <c r="L349" i="36"/>
  <c r="L350" i="36"/>
  <c r="L351" i="36"/>
  <c r="L353" i="36"/>
  <c r="L354" i="36"/>
  <c r="L355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6" i="36"/>
  <c r="L377" i="36"/>
  <c r="L379" i="36"/>
  <c r="L380" i="36"/>
  <c r="L381" i="36"/>
  <c r="L383" i="36"/>
  <c r="L384" i="36"/>
  <c r="L385" i="36"/>
  <c r="L386" i="36"/>
  <c r="L388" i="36"/>
  <c r="L389" i="36"/>
  <c r="L390" i="36"/>
  <c r="L392" i="36"/>
  <c r="L393" i="36"/>
  <c r="L394" i="36"/>
  <c r="L395" i="36"/>
  <c r="L396" i="36"/>
  <c r="L397" i="36"/>
  <c r="L398" i="36"/>
  <c r="L399" i="36"/>
  <c r="L401" i="36"/>
  <c r="L402" i="36"/>
  <c r="L403" i="36"/>
  <c r="L405" i="36"/>
  <c r="L406" i="36"/>
  <c r="L407" i="36"/>
  <c r="L408" i="36"/>
  <c r="L409" i="36"/>
  <c r="L410" i="36"/>
  <c r="L412" i="36"/>
  <c r="L413" i="36"/>
  <c r="L414" i="36"/>
  <c r="L415" i="36"/>
  <c r="L416" i="36"/>
  <c r="L417" i="36"/>
  <c r="L419" i="36"/>
  <c r="L420" i="36"/>
  <c r="L421" i="36"/>
  <c r="L422" i="36"/>
  <c r="L423" i="36"/>
  <c r="L424" i="36"/>
  <c r="L425" i="36"/>
  <c r="L427" i="36"/>
  <c r="L428" i="36"/>
  <c r="L429" i="36"/>
  <c r="L430" i="36"/>
  <c r="L431" i="36"/>
  <c r="L432" i="36"/>
  <c r="L434" i="36"/>
  <c r="L435" i="36"/>
  <c r="L436" i="36"/>
  <c r="L438" i="36"/>
  <c r="L439" i="36"/>
  <c r="L441" i="36"/>
  <c r="L442" i="36"/>
  <c r="L444" i="36"/>
  <c r="L445" i="36"/>
  <c r="L446" i="36"/>
  <c r="L447" i="36"/>
  <c r="L448" i="36"/>
  <c r="L449" i="36"/>
  <c r="L450" i="36"/>
  <c r="L452" i="36"/>
  <c r="L453" i="36"/>
  <c r="L454" i="36"/>
  <c r="L455" i="36"/>
  <c r="L456" i="36"/>
  <c r="L457" i="36"/>
  <c r="L459" i="36"/>
  <c r="L460" i="36"/>
  <c r="L461" i="36"/>
  <c r="L463" i="36"/>
  <c r="L464" i="36"/>
  <c r="L465" i="36"/>
  <c r="M137" i="36"/>
  <c r="L2" i="36"/>
  <c r="M428" i="35"/>
  <c r="M427" i="35"/>
  <c r="M426" i="35"/>
  <c r="M424" i="35"/>
  <c r="M423" i="35"/>
  <c r="M422" i="35"/>
  <c r="M421" i="35"/>
  <c r="M420" i="35"/>
  <c r="M418" i="35"/>
  <c r="M417" i="35"/>
  <c r="M416" i="35"/>
  <c r="M415" i="35"/>
  <c r="M414" i="35"/>
  <c r="M413" i="35"/>
  <c r="M412" i="35"/>
  <c r="M410" i="35"/>
  <c r="M409" i="35"/>
  <c r="M407" i="35"/>
  <c r="M406" i="35"/>
  <c r="M404" i="35"/>
  <c r="M403" i="35"/>
  <c r="M402" i="35"/>
  <c r="M396" i="35"/>
  <c r="M397" i="35"/>
  <c r="M398" i="35"/>
  <c r="M399" i="35"/>
  <c r="M400" i="35"/>
  <c r="M395" i="35"/>
  <c r="M138" i="35"/>
  <c r="M139" i="35"/>
  <c r="M140" i="35"/>
  <c r="M141" i="35"/>
  <c r="M142" i="35"/>
  <c r="M143" i="35"/>
  <c r="M144" i="35"/>
  <c r="M145" i="35"/>
  <c r="M146" i="35"/>
  <c r="M147" i="35"/>
  <c r="M148" i="35"/>
  <c r="M149" i="35"/>
  <c r="M150" i="35"/>
  <c r="M151" i="35"/>
  <c r="M152" i="35"/>
  <c r="M153" i="35"/>
  <c r="M154" i="35"/>
  <c r="M156" i="35"/>
  <c r="M157" i="35"/>
  <c r="M158" i="35"/>
  <c r="M159" i="35"/>
  <c r="M160" i="35"/>
  <c r="M161" i="35"/>
  <c r="M162" i="35"/>
  <c r="M163" i="35"/>
  <c r="M164" i="35"/>
  <c r="M165" i="35"/>
  <c r="M166" i="35"/>
  <c r="M167" i="35"/>
  <c r="M168" i="35"/>
  <c r="M169" i="35"/>
  <c r="M170" i="35"/>
  <c r="M171" i="35"/>
  <c r="M172" i="35"/>
  <c r="M173" i="35"/>
  <c r="M174" i="35"/>
  <c r="M176" i="35"/>
  <c r="M177" i="35"/>
  <c r="M178" i="35"/>
  <c r="M179" i="35"/>
  <c r="M180" i="35"/>
  <c r="M181" i="35"/>
  <c r="M182" i="35"/>
  <c r="M183" i="35"/>
  <c r="M184" i="35"/>
  <c r="M185" i="35"/>
  <c r="M186" i="35"/>
  <c r="M187" i="35"/>
  <c r="M188" i="35"/>
  <c r="M189" i="35"/>
  <c r="M190" i="35"/>
  <c r="M191" i="35"/>
  <c r="M192" i="35"/>
  <c r="M193" i="35"/>
  <c r="M194" i="35"/>
  <c r="M195" i="35"/>
  <c r="M196" i="35"/>
  <c r="M198" i="35"/>
  <c r="M199" i="35"/>
  <c r="M200" i="35"/>
  <c r="M201" i="35"/>
  <c r="M202" i="35"/>
  <c r="M203" i="35"/>
  <c r="M204" i="35"/>
  <c r="M206" i="35"/>
  <c r="M207" i="35"/>
  <c r="M208" i="35"/>
  <c r="M209" i="35"/>
  <c r="M210" i="35"/>
  <c r="M211" i="35"/>
  <c r="M212" i="35"/>
  <c r="M213" i="35"/>
  <c r="M214" i="35"/>
  <c r="M215" i="35"/>
  <c r="M216" i="35"/>
  <c r="M217" i="35"/>
  <c r="M218" i="35"/>
  <c r="M219" i="35"/>
  <c r="M220" i="35"/>
  <c r="M221" i="35"/>
  <c r="M223" i="35"/>
  <c r="M224" i="35"/>
  <c r="M225" i="35"/>
  <c r="M226" i="35"/>
  <c r="M227" i="35"/>
  <c r="M228" i="35"/>
  <c r="M229" i="35"/>
  <c r="M231" i="35"/>
  <c r="M232" i="35"/>
  <c r="M233" i="35"/>
  <c r="M235" i="35"/>
  <c r="M236" i="35"/>
  <c r="M237" i="35"/>
  <c r="M238" i="35"/>
  <c r="M239" i="35"/>
  <c r="M241" i="35"/>
  <c r="M242" i="35"/>
  <c r="M243" i="35"/>
  <c r="M244" i="35"/>
  <c r="M245" i="35"/>
  <c r="M246" i="35"/>
  <c r="M247" i="35"/>
  <c r="M248" i="35"/>
  <c r="M250" i="35"/>
  <c r="M251" i="35"/>
  <c r="M252" i="35"/>
  <c r="M253" i="35"/>
  <c r="M254" i="35"/>
  <c r="M255" i="35"/>
  <c r="M256" i="35"/>
  <c r="M257" i="35"/>
  <c r="M259" i="35"/>
  <c r="M260" i="35"/>
  <c r="M262" i="35"/>
  <c r="M263" i="35"/>
  <c r="M265" i="35"/>
  <c r="M266" i="35"/>
  <c r="M267" i="35"/>
  <c r="M269" i="35"/>
  <c r="M270" i="35"/>
  <c r="M271" i="35"/>
  <c r="M272" i="35"/>
  <c r="M273" i="35"/>
  <c r="M274" i="35"/>
  <c r="M275" i="35"/>
  <c r="M276" i="35"/>
  <c r="M277" i="35"/>
  <c r="M278" i="35"/>
  <c r="M279" i="35"/>
  <c r="M280" i="35"/>
  <c r="M281" i="35"/>
  <c r="M282" i="35"/>
  <c r="M283" i="35"/>
  <c r="M285" i="35"/>
  <c r="M286" i="35"/>
  <c r="M288" i="35"/>
  <c r="M289" i="35"/>
  <c r="M291" i="35"/>
  <c r="M292" i="35"/>
  <c r="M294" i="35"/>
  <c r="M295" i="35"/>
  <c r="M296" i="35"/>
  <c r="M297" i="35"/>
  <c r="M298" i="35"/>
  <c r="M300" i="35"/>
  <c r="M301" i="35"/>
  <c r="M302" i="35"/>
  <c r="M304" i="35"/>
  <c r="M305" i="35"/>
  <c r="M306" i="35"/>
  <c r="M307" i="35"/>
  <c r="M308" i="35"/>
  <c r="M310" i="35"/>
  <c r="M311" i="35"/>
  <c r="M313" i="35"/>
  <c r="M314" i="35"/>
  <c r="M315" i="35"/>
  <c r="M316" i="35"/>
  <c r="M317" i="35"/>
  <c r="M318" i="35"/>
  <c r="M320" i="35"/>
  <c r="M321" i="35"/>
  <c r="M322" i="35"/>
  <c r="M324" i="35"/>
  <c r="M325" i="35"/>
  <c r="M326" i="35"/>
  <c r="M327" i="35"/>
  <c r="M328" i="35"/>
  <c r="M329" i="35"/>
  <c r="M330" i="35"/>
  <c r="M331" i="35"/>
  <c r="M332" i="35"/>
  <c r="M333" i="35"/>
  <c r="M335" i="35"/>
  <c r="M336" i="35"/>
  <c r="M337" i="35"/>
  <c r="M339" i="35"/>
  <c r="M340" i="35"/>
  <c r="M341" i="35"/>
  <c r="M342" i="35"/>
  <c r="M343" i="35"/>
  <c r="M344" i="35"/>
  <c r="M345" i="35"/>
  <c r="M346" i="35"/>
  <c r="M347" i="35"/>
  <c r="M348" i="35"/>
  <c r="M349" i="35"/>
  <c r="M350" i="35"/>
  <c r="M351" i="35"/>
  <c r="M353" i="35"/>
  <c r="M354" i="35"/>
  <c r="M355" i="35"/>
  <c r="M356" i="35"/>
  <c r="M358" i="35"/>
  <c r="M359" i="35"/>
  <c r="M360" i="35"/>
  <c r="M362" i="35"/>
  <c r="M363" i="35"/>
  <c r="M364" i="35"/>
  <c r="M365" i="35"/>
  <c r="M366" i="35"/>
  <c r="M367" i="35"/>
  <c r="M368" i="35"/>
  <c r="M369" i="35"/>
  <c r="M371" i="35"/>
  <c r="M372" i="35"/>
  <c r="M373" i="35"/>
  <c r="M375" i="35"/>
  <c r="M376" i="35"/>
  <c r="M377" i="35"/>
  <c r="M378" i="35"/>
  <c r="M379" i="35"/>
  <c r="M381" i="35"/>
  <c r="M382" i="35"/>
  <c r="M383" i="35"/>
  <c r="M384" i="35"/>
  <c r="M385" i="35"/>
  <c r="M386" i="35"/>
  <c r="M388" i="35"/>
  <c r="M389" i="35"/>
  <c r="M390" i="35"/>
  <c r="M391" i="35"/>
  <c r="M392" i="35"/>
  <c r="M393" i="35"/>
  <c r="L10" i="35"/>
  <c r="L11" i="35"/>
  <c r="L12" i="35"/>
  <c r="L13" i="35"/>
  <c r="L14" i="35"/>
  <c r="L16" i="35"/>
  <c r="L17" i="35"/>
  <c r="L18" i="35"/>
  <c r="L19" i="35"/>
  <c r="L20" i="35"/>
  <c r="L21" i="35"/>
  <c r="L22" i="35"/>
  <c r="L23" i="35"/>
  <c r="L24" i="35"/>
  <c r="L26" i="35"/>
  <c r="L27" i="35"/>
  <c r="L28" i="35"/>
  <c r="L29" i="35"/>
  <c r="L30" i="35"/>
  <c r="L31" i="35"/>
  <c r="L32" i="35"/>
  <c r="L33" i="35"/>
  <c r="L35" i="35"/>
  <c r="L36" i="35"/>
  <c r="L37" i="35"/>
  <c r="L38" i="35"/>
  <c r="L39" i="35"/>
  <c r="L41" i="35"/>
  <c r="L42" i="35"/>
  <c r="L43" i="35"/>
  <c r="L44" i="35"/>
  <c r="L45" i="35"/>
  <c r="L47" i="35"/>
  <c r="L48" i="35"/>
  <c r="L49" i="35"/>
  <c r="L50" i="35"/>
  <c r="L51" i="35"/>
  <c r="L52" i="35"/>
  <c r="L53" i="35"/>
  <c r="L55" i="35"/>
  <c r="L56" i="35"/>
  <c r="L57" i="35"/>
  <c r="L59" i="35"/>
  <c r="L60" i="35"/>
  <c r="L61" i="35"/>
  <c r="L62" i="35"/>
  <c r="L63" i="35"/>
  <c r="L64" i="35"/>
  <c r="L65" i="35"/>
  <c r="L66" i="35"/>
  <c r="L67" i="35"/>
  <c r="L68" i="35"/>
  <c r="L69" i="35"/>
  <c r="L71" i="35"/>
  <c r="L72" i="35"/>
  <c r="L73" i="35"/>
  <c r="L74" i="35"/>
  <c r="L75" i="35"/>
  <c r="L76" i="35"/>
  <c r="L77" i="35"/>
  <c r="L78" i="35"/>
  <c r="L80" i="35"/>
  <c r="L81" i="35"/>
  <c r="L82" i="35"/>
  <c r="L83" i="35"/>
  <c r="L84" i="35"/>
  <c r="L85" i="35"/>
  <c r="L86" i="35"/>
  <c r="L87" i="35"/>
  <c r="L88" i="35"/>
  <c r="L90" i="35"/>
  <c r="L91" i="35"/>
  <c r="L92" i="35"/>
  <c r="L93" i="35"/>
  <c r="L94" i="35"/>
  <c r="L95" i="35"/>
  <c r="L96" i="35"/>
  <c r="L97" i="35"/>
  <c r="L98" i="35"/>
  <c r="L100" i="35"/>
  <c r="L101" i="35"/>
  <c r="L102" i="35"/>
  <c r="L103" i="35"/>
  <c r="L104" i="35"/>
  <c r="L106" i="35"/>
  <c r="L107" i="35"/>
  <c r="L108" i="35"/>
  <c r="L109" i="35"/>
  <c r="L110" i="35"/>
  <c r="L111" i="35"/>
  <c r="L112" i="35"/>
  <c r="L113" i="35"/>
  <c r="L114" i="35"/>
  <c r="L116" i="35"/>
  <c r="L117" i="35"/>
  <c r="L118" i="35"/>
  <c r="L120" i="35"/>
  <c r="L121" i="35"/>
  <c r="L122" i="35"/>
  <c r="L123" i="35"/>
  <c r="L124" i="35"/>
  <c r="L125" i="35"/>
  <c r="L126" i="35"/>
  <c r="L127" i="35"/>
  <c r="L128" i="35"/>
  <c r="L129" i="35"/>
  <c r="L131" i="35"/>
  <c r="L132" i="35"/>
  <c r="L133" i="35"/>
  <c r="L134" i="35"/>
  <c r="L135" i="35"/>
  <c r="L137" i="35"/>
  <c r="L138" i="35"/>
  <c r="L139" i="35"/>
  <c r="L140" i="35"/>
  <c r="L141" i="35"/>
  <c r="L142" i="35"/>
  <c r="N142" i="35" s="1"/>
  <c r="L143" i="35"/>
  <c r="N143" i="35" s="1"/>
  <c r="L144" i="35"/>
  <c r="N144" i="35" s="1"/>
  <c r="L145" i="35"/>
  <c r="N145" i="35" s="1"/>
  <c r="L146" i="35"/>
  <c r="N146" i="35" s="1"/>
  <c r="L147" i="35"/>
  <c r="N147" i="35" s="1"/>
  <c r="L148" i="35"/>
  <c r="N148" i="35" s="1"/>
  <c r="L149" i="35"/>
  <c r="N149" i="35" s="1"/>
  <c r="L150" i="35"/>
  <c r="N150" i="35" s="1"/>
  <c r="L151" i="35"/>
  <c r="N151" i="35" s="1"/>
  <c r="L152" i="35"/>
  <c r="N152" i="35" s="1"/>
  <c r="L153" i="35"/>
  <c r="N153" i="35" s="1"/>
  <c r="L154" i="35"/>
  <c r="N154" i="35" s="1"/>
  <c r="L156" i="35"/>
  <c r="L157" i="35"/>
  <c r="L158" i="35"/>
  <c r="N158" i="35" s="1"/>
  <c r="L159" i="35"/>
  <c r="N159" i="35" s="1"/>
  <c r="L160" i="35"/>
  <c r="N160" i="35" s="1"/>
  <c r="L161" i="35"/>
  <c r="N161" i="35" s="1"/>
  <c r="L162" i="35"/>
  <c r="N162" i="35" s="1"/>
  <c r="L163" i="35"/>
  <c r="N163" i="35" s="1"/>
  <c r="L164" i="35"/>
  <c r="N164" i="35" s="1"/>
  <c r="L165" i="35"/>
  <c r="N165" i="35" s="1"/>
  <c r="L166" i="35"/>
  <c r="N166" i="35" s="1"/>
  <c r="L167" i="35"/>
  <c r="N167" i="35" s="1"/>
  <c r="L168" i="35"/>
  <c r="N168" i="35" s="1"/>
  <c r="L169" i="35"/>
  <c r="N169" i="35" s="1"/>
  <c r="L170" i="35"/>
  <c r="N170" i="35" s="1"/>
  <c r="L171" i="35"/>
  <c r="N171" i="35" s="1"/>
  <c r="L172" i="35"/>
  <c r="N172" i="35" s="1"/>
  <c r="L173" i="35"/>
  <c r="N173" i="35" s="1"/>
  <c r="L174" i="35"/>
  <c r="N174" i="35" s="1"/>
  <c r="L176" i="35"/>
  <c r="L177" i="35"/>
  <c r="N177" i="35" s="1"/>
  <c r="L178" i="35"/>
  <c r="N178" i="35" s="1"/>
  <c r="L179" i="35"/>
  <c r="N179" i="35" s="1"/>
  <c r="L180" i="35"/>
  <c r="N180" i="35" s="1"/>
  <c r="L181" i="35"/>
  <c r="N181" i="35" s="1"/>
  <c r="L182" i="35"/>
  <c r="N182" i="35" s="1"/>
  <c r="L183" i="35"/>
  <c r="N183" i="35" s="1"/>
  <c r="L184" i="35"/>
  <c r="N184" i="35" s="1"/>
  <c r="L185" i="35"/>
  <c r="N185" i="35" s="1"/>
  <c r="L186" i="35"/>
  <c r="N186" i="35" s="1"/>
  <c r="L187" i="35"/>
  <c r="N187" i="35" s="1"/>
  <c r="L188" i="35"/>
  <c r="N188" i="35" s="1"/>
  <c r="L189" i="35"/>
  <c r="N189" i="35" s="1"/>
  <c r="L190" i="35"/>
  <c r="N190" i="35" s="1"/>
  <c r="L191" i="35"/>
  <c r="N191" i="35" s="1"/>
  <c r="L192" i="35"/>
  <c r="N192" i="35" s="1"/>
  <c r="L193" i="35"/>
  <c r="N193" i="35" s="1"/>
  <c r="L194" i="35"/>
  <c r="N194" i="35" s="1"/>
  <c r="L195" i="35"/>
  <c r="N195" i="35" s="1"/>
  <c r="L196" i="35"/>
  <c r="N196" i="35" s="1"/>
  <c r="L198" i="35"/>
  <c r="L199" i="35"/>
  <c r="L200" i="35"/>
  <c r="N200" i="35" s="1"/>
  <c r="L201" i="35"/>
  <c r="N201" i="35" s="1"/>
  <c r="L202" i="35"/>
  <c r="N202" i="35" s="1"/>
  <c r="L203" i="35"/>
  <c r="N203" i="35" s="1"/>
  <c r="L204" i="35"/>
  <c r="N204" i="35" s="1"/>
  <c r="L206" i="35"/>
  <c r="L207" i="35"/>
  <c r="L208" i="35"/>
  <c r="L209" i="35"/>
  <c r="N209" i="35" s="1"/>
  <c r="L210" i="35"/>
  <c r="N210" i="35" s="1"/>
  <c r="L211" i="35"/>
  <c r="N211" i="35" s="1"/>
  <c r="L212" i="35"/>
  <c r="N212" i="35" s="1"/>
  <c r="L213" i="35"/>
  <c r="N213" i="35" s="1"/>
  <c r="L214" i="35"/>
  <c r="N214" i="35" s="1"/>
  <c r="L215" i="35"/>
  <c r="N215" i="35" s="1"/>
  <c r="L216" i="35"/>
  <c r="N216" i="35" s="1"/>
  <c r="L217" i="35"/>
  <c r="N217" i="35" s="1"/>
  <c r="L218" i="35"/>
  <c r="N218" i="35" s="1"/>
  <c r="L219" i="35"/>
  <c r="N219" i="35" s="1"/>
  <c r="L220" i="35"/>
  <c r="N220" i="35" s="1"/>
  <c r="L221" i="35"/>
  <c r="N221" i="35" s="1"/>
  <c r="L223" i="35"/>
  <c r="L224" i="35"/>
  <c r="L225" i="35"/>
  <c r="L226" i="35"/>
  <c r="L227" i="35"/>
  <c r="N227" i="35" s="1"/>
  <c r="L228" i="35"/>
  <c r="N228" i="35" s="1"/>
  <c r="L229" i="35"/>
  <c r="N229" i="35" s="1"/>
  <c r="L231" i="35"/>
  <c r="L232" i="35"/>
  <c r="N232" i="35" s="1"/>
  <c r="L233" i="35"/>
  <c r="N233" i="35" s="1"/>
  <c r="L235" i="35"/>
  <c r="L236" i="35"/>
  <c r="N236" i="35" s="1"/>
  <c r="L237" i="35"/>
  <c r="N237" i="35" s="1"/>
  <c r="L238" i="35"/>
  <c r="N238" i="35" s="1"/>
  <c r="L239" i="35"/>
  <c r="N239" i="35" s="1"/>
  <c r="L241" i="35"/>
  <c r="L242" i="35"/>
  <c r="N242" i="35" s="1"/>
  <c r="L243" i="35"/>
  <c r="N243" i="35" s="1"/>
  <c r="L244" i="35"/>
  <c r="N244" i="35" s="1"/>
  <c r="L245" i="35"/>
  <c r="N245" i="35" s="1"/>
  <c r="L246" i="35"/>
  <c r="N246" i="35" s="1"/>
  <c r="L247" i="35"/>
  <c r="N247" i="35" s="1"/>
  <c r="L248" i="35"/>
  <c r="N248" i="35" s="1"/>
  <c r="L250" i="35"/>
  <c r="L251" i="35"/>
  <c r="N251" i="35" s="1"/>
  <c r="L252" i="35"/>
  <c r="N252" i="35" s="1"/>
  <c r="L253" i="35"/>
  <c r="N253" i="35" s="1"/>
  <c r="L254" i="35"/>
  <c r="N254" i="35" s="1"/>
  <c r="L255" i="35"/>
  <c r="N255" i="35" s="1"/>
  <c r="L256" i="35"/>
  <c r="N256" i="35" s="1"/>
  <c r="L257" i="35"/>
  <c r="N257" i="35" s="1"/>
  <c r="L259" i="35"/>
  <c r="L260" i="35"/>
  <c r="N260" i="35" s="1"/>
  <c r="L262" i="35"/>
  <c r="L263" i="35"/>
  <c r="N263" i="35" s="1"/>
  <c r="L265" i="35"/>
  <c r="L266" i="35"/>
  <c r="N266" i="35" s="1"/>
  <c r="L267" i="35"/>
  <c r="N267" i="35" s="1"/>
  <c r="L269" i="35"/>
  <c r="L270" i="35"/>
  <c r="L271" i="35"/>
  <c r="L272" i="35"/>
  <c r="L273" i="35"/>
  <c r="N273" i="35" s="1"/>
  <c r="L274" i="35"/>
  <c r="N274" i="35" s="1"/>
  <c r="L275" i="35"/>
  <c r="N275" i="35" s="1"/>
  <c r="L276" i="35"/>
  <c r="N276" i="35" s="1"/>
  <c r="L277" i="35"/>
  <c r="N277" i="35" s="1"/>
  <c r="L278" i="35"/>
  <c r="N278" i="35" s="1"/>
  <c r="L279" i="35"/>
  <c r="N279" i="35" s="1"/>
  <c r="L280" i="35"/>
  <c r="N280" i="35" s="1"/>
  <c r="L281" i="35"/>
  <c r="N281" i="35" s="1"/>
  <c r="L282" i="35"/>
  <c r="N282" i="35" s="1"/>
  <c r="L283" i="35"/>
  <c r="N283" i="35" s="1"/>
  <c r="L285" i="35"/>
  <c r="L286" i="35"/>
  <c r="N286" i="35" s="1"/>
  <c r="L288" i="35"/>
  <c r="L289" i="35"/>
  <c r="N289" i="35" s="1"/>
  <c r="L291" i="35"/>
  <c r="L292" i="35"/>
  <c r="N292" i="35" s="1"/>
  <c r="L294" i="35"/>
  <c r="L295" i="35"/>
  <c r="L296" i="35"/>
  <c r="L297" i="35"/>
  <c r="L298" i="35"/>
  <c r="N298" i="35" s="1"/>
  <c r="L300" i="35"/>
  <c r="L301" i="35"/>
  <c r="N301" i="35" s="1"/>
  <c r="L302" i="35"/>
  <c r="N302" i="35" s="1"/>
  <c r="L304" i="35"/>
  <c r="L305" i="35"/>
  <c r="L306" i="35"/>
  <c r="L307" i="35"/>
  <c r="L308" i="35"/>
  <c r="N308" i="35" s="1"/>
  <c r="L310" i="35"/>
  <c r="L311" i="35"/>
  <c r="N311" i="35" s="1"/>
  <c r="L313" i="35"/>
  <c r="L314" i="35"/>
  <c r="L315" i="35"/>
  <c r="L316" i="35"/>
  <c r="L317" i="35"/>
  <c r="N317" i="35" s="1"/>
  <c r="L318" i="35"/>
  <c r="N318" i="35" s="1"/>
  <c r="L320" i="35"/>
  <c r="L321" i="35"/>
  <c r="N321" i="35" s="1"/>
  <c r="L322" i="35"/>
  <c r="N322" i="35" s="1"/>
  <c r="L324" i="35"/>
  <c r="L325" i="35"/>
  <c r="L326" i="35"/>
  <c r="L327" i="35"/>
  <c r="L328" i="35"/>
  <c r="N328" i="35" s="1"/>
  <c r="L329" i="35"/>
  <c r="N329" i="35" s="1"/>
  <c r="L330" i="35"/>
  <c r="N330" i="35" s="1"/>
  <c r="L331" i="35"/>
  <c r="N331" i="35" s="1"/>
  <c r="L332" i="35"/>
  <c r="N332" i="35" s="1"/>
  <c r="L333" i="35"/>
  <c r="N333" i="35" s="1"/>
  <c r="L335" i="35"/>
  <c r="L336" i="35"/>
  <c r="L337" i="35"/>
  <c r="N337" i="35" s="1"/>
  <c r="L339" i="35"/>
  <c r="L340" i="35"/>
  <c r="L341" i="35"/>
  <c r="L342" i="35"/>
  <c r="N342" i="35" s="1"/>
  <c r="L343" i="35"/>
  <c r="N343" i="35" s="1"/>
  <c r="L344" i="35"/>
  <c r="N344" i="35" s="1"/>
  <c r="L345" i="35"/>
  <c r="N345" i="35" s="1"/>
  <c r="L346" i="35"/>
  <c r="N346" i="35" s="1"/>
  <c r="L347" i="35"/>
  <c r="N347" i="35" s="1"/>
  <c r="L348" i="35"/>
  <c r="N348" i="35" s="1"/>
  <c r="L349" i="35"/>
  <c r="N349" i="35" s="1"/>
  <c r="L350" i="35"/>
  <c r="N350" i="35" s="1"/>
  <c r="L351" i="35"/>
  <c r="N351" i="35" s="1"/>
  <c r="L353" i="35"/>
  <c r="L354" i="35"/>
  <c r="L355" i="35"/>
  <c r="N355" i="35" s="1"/>
  <c r="L356" i="35"/>
  <c r="N356" i="35" s="1"/>
  <c r="L358" i="35"/>
  <c r="L359" i="35"/>
  <c r="N359" i="35" s="1"/>
  <c r="L360" i="35"/>
  <c r="N360" i="35" s="1"/>
  <c r="L362" i="35"/>
  <c r="L363" i="35"/>
  <c r="L364" i="35"/>
  <c r="L365" i="35"/>
  <c r="N365" i="35" s="1"/>
  <c r="L366" i="35"/>
  <c r="N366" i="35" s="1"/>
  <c r="L367" i="35"/>
  <c r="N367" i="35" s="1"/>
  <c r="L368" i="35"/>
  <c r="N368" i="35" s="1"/>
  <c r="L369" i="35"/>
  <c r="N369" i="35" s="1"/>
  <c r="L371" i="35"/>
  <c r="L372" i="35"/>
  <c r="N372" i="35" s="1"/>
  <c r="L373" i="35"/>
  <c r="N373" i="35" s="1"/>
  <c r="L375" i="35"/>
  <c r="L376" i="35"/>
  <c r="L377" i="35"/>
  <c r="L378" i="35"/>
  <c r="L379" i="35"/>
  <c r="N379" i="35" s="1"/>
  <c r="L381" i="35"/>
  <c r="L382" i="35"/>
  <c r="L383" i="35"/>
  <c r="L384" i="35"/>
  <c r="L385" i="35"/>
  <c r="N385" i="35" s="1"/>
  <c r="L386" i="35"/>
  <c r="N386" i="35" s="1"/>
  <c r="L388" i="35"/>
  <c r="L389" i="35"/>
  <c r="L390" i="35"/>
  <c r="L391" i="35"/>
  <c r="L392" i="35"/>
  <c r="N392" i="35" s="1"/>
  <c r="L393" i="35"/>
  <c r="N393" i="35" s="1"/>
  <c r="L395" i="35"/>
  <c r="L396" i="35"/>
  <c r="L397" i="35"/>
  <c r="L398" i="35"/>
  <c r="L399" i="35"/>
  <c r="L400" i="35"/>
  <c r="N400" i="35" s="1"/>
  <c r="L402" i="35"/>
  <c r="L403" i="35"/>
  <c r="L404" i="35"/>
  <c r="N404" i="35" s="1"/>
  <c r="L406" i="35"/>
  <c r="L407" i="35"/>
  <c r="N407" i="35" s="1"/>
  <c r="L409" i="35"/>
  <c r="L410" i="35"/>
  <c r="N410" i="35" s="1"/>
  <c r="L412" i="35"/>
  <c r="L413" i="35"/>
  <c r="N413" i="35" s="1"/>
  <c r="L414" i="35"/>
  <c r="N414" i="35" s="1"/>
  <c r="L415" i="35"/>
  <c r="N415" i="35" s="1"/>
  <c r="L416" i="35"/>
  <c r="N416" i="35" s="1"/>
  <c r="L417" i="35"/>
  <c r="N417" i="35" s="1"/>
  <c r="L418" i="35"/>
  <c r="N418" i="35" s="1"/>
  <c r="L420" i="35"/>
  <c r="L421" i="35"/>
  <c r="L422" i="35"/>
  <c r="N422" i="35" s="1"/>
  <c r="L423" i="35"/>
  <c r="N423" i="35" s="1"/>
  <c r="L424" i="35"/>
  <c r="N424" i="35" s="1"/>
  <c r="L426" i="35"/>
  <c r="L427" i="35"/>
  <c r="L428" i="35"/>
  <c r="N428" i="35" s="1"/>
  <c r="M137" i="35"/>
  <c r="L8" i="35"/>
  <c r="L7" i="35"/>
  <c r="L6" i="35"/>
  <c r="L5" i="35"/>
  <c r="L4" i="35"/>
  <c r="L3" i="35"/>
  <c r="L2" i="35"/>
  <c r="M355" i="34"/>
  <c r="M356" i="34"/>
  <c r="M357" i="34"/>
  <c r="M358" i="34"/>
  <c r="M359" i="34"/>
  <c r="M361" i="34"/>
  <c r="M362" i="34"/>
  <c r="M363" i="34"/>
  <c r="M365" i="34"/>
  <c r="M366" i="34"/>
  <c r="M368" i="34"/>
  <c r="M369" i="34"/>
  <c r="M371" i="34"/>
  <c r="M372" i="34"/>
  <c r="M373" i="34"/>
  <c r="M374" i="34"/>
  <c r="M375" i="34"/>
  <c r="M376" i="34"/>
  <c r="M378" i="34"/>
  <c r="M379" i="34"/>
  <c r="M380" i="34"/>
  <c r="M381" i="34"/>
  <c r="M382" i="34"/>
  <c r="M384" i="34"/>
  <c r="M385" i="34"/>
  <c r="M386" i="34"/>
  <c r="M354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90" i="34"/>
  <c r="M191" i="34"/>
  <c r="M192" i="34"/>
  <c r="M193" i="34"/>
  <c r="M194" i="34"/>
  <c r="M195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3" i="34"/>
  <c r="M214" i="34"/>
  <c r="M215" i="34"/>
  <c r="M216" i="34"/>
  <c r="M217" i="34"/>
  <c r="M218" i="34"/>
  <c r="M219" i="34"/>
  <c r="M221" i="34"/>
  <c r="M222" i="34"/>
  <c r="M223" i="34"/>
  <c r="M224" i="34"/>
  <c r="M225" i="34"/>
  <c r="M227" i="34"/>
  <c r="M228" i="34"/>
  <c r="M229" i="34"/>
  <c r="M230" i="34"/>
  <c r="M231" i="34"/>
  <c r="M232" i="34"/>
  <c r="M233" i="34"/>
  <c r="M235" i="34"/>
  <c r="M236" i="34"/>
  <c r="M237" i="34"/>
  <c r="M238" i="34"/>
  <c r="M239" i="34"/>
  <c r="M240" i="34"/>
  <c r="M241" i="34"/>
  <c r="M242" i="34"/>
  <c r="M244" i="34"/>
  <c r="M245" i="34"/>
  <c r="M247" i="34"/>
  <c r="M248" i="34"/>
  <c r="M250" i="34"/>
  <c r="M251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8" i="34"/>
  <c r="M269" i="34"/>
  <c r="M271" i="34"/>
  <c r="M272" i="34"/>
  <c r="M274" i="34"/>
  <c r="M275" i="34"/>
  <c r="M276" i="34"/>
  <c r="M277" i="34"/>
  <c r="M278" i="34"/>
  <c r="M280" i="34"/>
  <c r="M281" i="34"/>
  <c r="M282" i="34"/>
  <c r="M284" i="34"/>
  <c r="M285" i="34"/>
  <c r="M286" i="34"/>
  <c r="M287" i="34"/>
  <c r="M288" i="34"/>
  <c r="M290" i="34"/>
  <c r="M291" i="34"/>
  <c r="M292" i="34"/>
  <c r="M293" i="34"/>
  <c r="M294" i="34"/>
  <c r="M295" i="34"/>
  <c r="M297" i="34"/>
  <c r="M298" i="34"/>
  <c r="M300" i="34"/>
  <c r="M301" i="34"/>
  <c r="M302" i="34"/>
  <c r="M303" i="34"/>
  <c r="M304" i="34"/>
  <c r="M305" i="34"/>
  <c r="M306" i="34"/>
  <c r="M308" i="34"/>
  <c r="M309" i="34"/>
  <c r="M310" i="34"/>
  <c r="M312" i="34"/>
  <c r="M313" i="34"/>
  <c r="M314" i="34"/>
  <c r="M315" i="34"/>
  <c r="M316" i="34"/>
  <c r="M317" i="34"/>
  <c r="M318" i="34"/>
  <c r="M319" i="34"/>
  <c r="M320" i="34"/>
  <c r="M321" i="34"/>
  <c r="M323" i="34"/>
  <c r="M324" i="34"/>
  <c r="M325" i="34"/>
  <c r="M326" i="34"/>
  <c r="M327" i="34"/>
  <c r="M328" i="34"/>
  <c r="M329" i="34"/>
  <c r="M331" i="34"/>
  <c r="M332" i="34"/>
  <c r="M333" i="34"/>
  <c r="M335" i="34"/>
  <c r="M336" i="34"/>
  <c r="M337" i="34"/>
  <c r="M338" i="34"/>
  <c r="M339" i="34"/>
  <c r="M341" i="34"/>
  <c r="M342" i="34"/>
  <c r="M343" i="34"/>
  <c r="M344" i="34"/>
  <c r="M345" i="34"/>
  <c r="M346" i="34"/>
  <c r="M348" i="34"/>
  <c r="M349" i="34"/>
  <c r="M350" i="34"/>
  <c r="M351" i="34"/>
  <c r="M352" i="34"/>
  <c r="M131" i="34"/>
  <c r="L10" i="34"/>
  <c r="L11" i="34"/>
  <c r="L12" i="34"/>
  <c r="L13" i="34"/>
  <c r="L14" i="34"/>
  <c r="L16" i="34"/>
  <c r="L17" i="34"/>
  <c r="L18" i="34"/>
  <c r="L19" i="34"/>
  <c r="L20" i="34"/>
  <c r="L21" i="34"/>
  <c r="L22" i="34"/>
  <c r="L23" i="34"/>
  <c r="L24" i="34"/>
  <c r="L26" i="34"/>
  <c r="L27" i="34"/>
  <c r="L28" i="34"/>
  <c r="L29" i="34"/>
  <c r="L30" i="34"/>
  <c r="L31" i="34"/>
  <c r="L32" i="34"/>
  <c r="L33" i="34"/>
  <c r="L35" i="34"/>
  <c r="L36" i="34"/>
  <c r="L37" i="34"/>
  <c r="L39" i="34"/>
  <c r="L40" i="34"/>
  <c r="L41" i="34"/>
  <c r="L42" i="34"/>
  <c r="L44" i="34"/>
  <c r="L45" i="34"/>
  <c r="L46" i="34"/>
  <c r="L47" i="34"/>
  <c r="L48" i="34"/>
  <c r="L49" i="34"/>
  <c r="L51" i="34"/>
  <c r="L52" i="34"/>
  <c r="L53" i="34"/>
  <c r="L55" i="34"/>
  <c r="L56" i="34"/>
  <c r="L57" i="34"/>
  <c r="L58" i="34"/>
  <c r="L59" i="34"/>
  <c r="L60" i="34"/>
  <c r="L61" i="34"/>
  <c r="L62" i="34"/>
  <c r="L63" i="34"/>
  <c r="L64" i="34"/>
  <c r="L65" i="34"/>
  <c r="L67" i="34"/>
  <c r="L68" i="34"/>
  <c r="L69" i="34"/>
  <c r="L70" i="34"/>
  <c r="L71" i="34"/>
  <c r="L72" i="34"/>
  <c r="L73" i="34"/>
  <c r="L74" i="34"/>
  <c r="L76" i="34"/>
  <c r="L77" i="34"/>
  <c r="L78" i="34"/>
  <c r="L79" i="34"/>
  <c r="L80" i="34"/>
  <c r="L81" i="34"/>
  <c r="L82" i="34"/>
  <c r="L83" i="34"/>
  <c r="L84" i="34"/>
  <c r="L86" i="34"/>
  <c r="L87" i="34"/>
  <c r="L88" i="34"/>
  <c r="L89" i="34"/>
  <c r="L90" i="34"/>
  <c r="L91" i="34"/>
  <c r="L92" i="34"/>
  <c r="L93" i="34"/>
  <c r="L94" i="34"/>
  <c r="L96" i="34"/>
  <c r="L97" i="34"/>
  <c r="L98" i="34"/>
  <c r="L99" i="34"/>
  <c r="L100" i="34"/>
  <c r="L102" i="34"/>
  <c r="L103" i="34"/>
  <c r="L104" i="34"/>
  <c r="L105" i="34"/>
  <c r="L106" i="34"/>
  <c r="L107" i="34"/>
  <c r="L108" i="34"/>
  <c r="L109" i="34"/>
  <c r="L111" i="34"/>
  <c r="L112" i="34"/>
  <c r="L113" i="34"/>
  <c r="L115" i="34"/>
  <c r="L116" i="34"/>
  <c r="L117" i="34"/>
  <c r="L118" i="34"/>
  <c r="L119" i="34"/>
  <c r="L120" i="34"/>
  <c r="L121" i="34"/>
  <c r="L122" i="34"/>
  <c r="L123" i="34"/>
  <c r="L125" i="34"/>
  <c r="L126" i="34"/>
  <c r="L127" i="34"/>
  <c r="L128" i="34"/>
  <c r="L129" i="34"/>
  <c r="L131" i="34"/>
  <c r="L132" i="34"/>
  <c r="L133" i="34"/>
  <c r="L134" i="34"/>
  <c r="L135" i="34"/>
  <c r="L136" i="34"/>
  <c r="L137" i="34"/>
  <c r="L138" i="34"/>
  <c r="L139" i="34"/>
  <c r="L140" i="34"/>
  <c r="L141" i="34"/>
  <c r="L142" i="34"/>
  <c r="L143" i="34"/>
  <c r="L144" i="34"/>
  <c r="L145" i="34"/>
  <c r="L146" i="34"/>
  <c r="L147" i="34"/>
  <c r="L148" i="34"/>
  <c r="L150" i="34"/>
  <c r="L151" i="34"/>
  <c r="L152" i="34"/>
  <c r="L153" i="34"/>
  <c r="L154" i="34"/>
  <c r="L155" i="34"/>
  <c r="L156" i="34"/>
  <c r="L157" i="34"/>
  <c r="L158" i="34"/>
  <c r="L159" i="34"/>
  <c r="L160" i="34"/>
  <c r="L161" i="34"/>
  <c r="L162" i="34"/>
  <c r="L163" i="34"/>
  <c r="L164" i="34"/>
  <c r="L165" i="34"/>
  <c r="L166" i="34"/>
  <c r="L167" i="34"/>
  <c r="L169" i="34"/>
  <c r="L170" i="34"/>
  <c r="L171" i="34"/>
  <c r="L172" i="34"/>
  <c r="L173" i="34"/>
  <c r="L174" i="34"/>
  <c r="L175" i="34"/>
  <c r="L176" i="34"/>
  <c r="L177" i="34"/>
  <c r="L178" i="34"/>
  <c r="L179" i="34"/>
  <c r="L180" i="34"/>
  <c r="L181" i="34"/>
  <c r="L182" i="34"/>
  <c r="L183" i="34"/>
  <c r="L184" i="34"/>
  <c r="L185" i="34"/>
  <c r="L186" i="34"/>
  <c r="L187" i="34"/>
  <c r="L188" i="34"/>
  <c r="L190" i="34"/>
  <c r="L191" i="34"/>
  <c r="L192" i="34"/>
  <c r="L193" i="34"/>
  <c r="L194" i="34"/>
  <c r="L195" i="34"/>
  <c r="L197" i="34"/>
  <c r="L198" i="34"/>
  <c r="L199" i="34"/>
  <c r="L200" i="34"/>
  <c r="L201" i="34"/>
  <c r="L202" i="34"/>
  <c r="L203" i="34"/>
  <c r="L204" i="34"/>
  <c r="L205" i="34"/>
  <c r="L206" i="34"/>
  <c r="L207" i="34"/>
  <c r="L208" i="34"/>
  <c r="L209" i="34"/>
  <c r="L210" i="34"/>
  <c r="L211" i="34"/>
  <c r="L213" i="34"/>
  <c r="L214" i="34"/>
  <c r="L215" i="34"/>
  <c r="L216" i="34"/>
  <c r="L217" i="34"/>
  <c r="L218" i="34"/>
  <c r="L219" i="34"/>
  <c r="L221" i="34"/>
  <c r="L222" i="34"/>
  <c r="L223" i="34"/>
  <c r="L224" i="34"/>
  <c r="L225" i="34"/>
  <c r="L227" i="34"/>
  <c r="L228" i="34"/>
  <c r="L229" i="34"/>
  <c r="L230" i="34"/>
  <c r="L231" i="34"/>
  <c r="L232" i="34"/>
  <c r="L233" i="34"/>
  <c r="L235" i="34"/>
  <c r="L236" i="34"/>
  <c r="L237" i="34"/>
  <c r="L238" i="34"/>
  <c r="L239" i="34"/>
  <c r="L240" i="34"/>
  <c r="L241" i="34"/>
  <c r="L242" i="34"/>
  <c r="L244" i="34"/>
  <c r="L245" i="34"/>
  <c r="L247" i="34"/>
  <c r="L248" i="34"/>
  <c r="L250" i="34"/>
  <c r="L251" i="34"/>
  <c r="L253" i="34"/>
  <c r="L254" i="34"/>
  <c r="L255" i="34"/>
  <c r="L256" i="34"/>
  <c r="L257" i="34"/>
  <c r="L258" i="34"/>
  <c r="L259" i="34"/>
  <c r="L260" i="34"/>
  <c r="L261" i="34"/>
  <c r="L262" i="34"/>
  <c r="L263" i="34"/>
  <c r="L264" i="34"/>
  <c r="L265" i="34"/>
  <c r="L266" i="34"/>
  <c r="L268" i="34"/>
  <c r="L269" i="34"/>
  <c r="L271" i="34"/>
  <c r="L272" i="34"/>
  <c r="L274" i="34"/>
  <c r="L275" i="34"/>
  <c r="L276" i="34"/>
  <c r="L277" i="34"/>
  <c r="L278" i="34"/>
  <c r="L280" i="34"/>
  <c r="L281" i="34"/>
  <c r="L282" i="34"/>
  <c r="L284" i="34"/>
  <c r="L285" i="34"/>
  <c r="L286" i="34"/>
  <c r="L287" i="34"/>
  <c r="L288" i="34"/>
  <c r="L290" i="34"/>
  <c r="L291" i="34"/>
  <c r="L292" i="34"/>
  <c r="L293" i="34"/>
  <c r="L294" i="34"/>
  <c r="L295" i="34"/>
  <c r="L297" i="34"/>
  <c r="L298" i="34"/>
  <c r="L300" i="34"/>
  <c r="L301" i="34"/>
  <c r="L302" i="34"/>
  <c r="L303" i="34"/>
  <c r="L304" i="34"/>
  <c r="L305" i="34"/>
  <c r="L306" i="34"/>
  <c r="L308" i="34"/>
  <c r="L309" i="34"/>
  <c r="L310" i="34"/>
  <c r="L312" i="34"/>
  <c r="L313" i="34"/>
  <c r="L314" i="34"/>
  <c r="L315" i="34"/>
  <c r="L316" i="34"/>
  <c r="L317" i="34"/>
  <c r="L318" i="34"/>
  <c r="L319" i="34"/>
  <c r="L320" i="34"/>
  <c r="L321" i="34"/>
  <c r="L323" i="34"/>
  <c r="L324" i="34"/>
  <c r="L325" i="34"/>
  <c r="L326" i="34"/>
  <c r="L327" i="34"/>
  <c r="L328" i="34"/>
  <c r="L329" i="34"/>
  <c r="L331" i="34"/>
  <c r="L332" i="34"/>
  <c r="L333" i="34"/>
  <c r="L335" i="34"/>
  <c r="L336" i="34"/>
  <c r="L337" i="34"/>
  <c r="L338" i="34"/>
  <c r="L339" i="34"/>
  <c r="L341" i="34"/>
  <c r="L342" i="34"/>
  <c r="L343" i="34"/>
  <c r="L344" i="34"/>
  <c r="L345" i="34"/>
  <c r="L346" i="34"/>
  <c r="L348" i="34"/>
  <c r="L349" i="34"/>
  <c r="L350" i="34"/>
  <c r="L351" i="34"/>
  <c r="L352" i="34"/>
  <c r="L354" i="34"/>
  <c r="L355" i="34"/>
  <c r="L356" i="34"/>
  <c r="L357" i="34"/>
  <c r="L358" i="34"/>
  <c r="L359" i="34"/>
  <c r="L361" i="34"/>
  <c r="L362" i="34"/>
  <c r="L363" i="34"/>
  <c r="L365" i="34"/>
  <c r="L366" i="34"/>
  <c r="L368" i="34"/>
  <c r="L369" i="34"/>
  <c r="L371" i="34"/>
  <c r="L372" i="34"/>
  <c r="L373" i="34"/>
  <c r="L374" i="34"/>
  <c r="L375" i="34"/>
  <c r="L376" i="34"/>
  <c r="L378" i="34"/>
  <c r="L379" i="34"/>
  <c r="L380" i="34"/>
  <c r="L381" i="34"/>
  <c r="L382" i="34"/>
  <c r="L384" i="34"/>
  <c r="L385" i="34"/>
  <c r="L386" i="34"/>
  <c r="L4" i="34"/>
  <c r="L5" i="34"/>
  <c r="L6" i="34"/>
  <c r="L7" i="34"/>
  <c r="L8" i="34"/>
  <c r="L3" i="34"/>
  <c r="L2" i="34"/>
  <c r="M328" i="33"/>
  <c r="M329" i="33"/>
  <c r="M330" i="33"/>
  <c r="M331" i="33"/>
  <c r="M332" i="33"/>
  <c r="M334" i="33"/>
  <c r="M335" i="33"/>
  <c r="M336" i="33"/>
  <c r="M338" i="33"/>
  <c r="M339" i="33"/>
  <c r="M341" i="33"/>
  <c r="M342" i="33"/>
  <c r="M344" i="33"/>
  <c r="M345" i="33"/>
  <c r="M346" i="33"/>
  <c r="M347" i="33"/>
  <c r="M348" i="33"/>
  <c r="M349" i="33"/>
  <c r="M351" i="33"/>
  <c r="M352" i="33"/>
  <c r="M353" i="33"/>
  <c r="M354" i="33"/>
  <c r="M355" i="33"/>
  <c r="M357" i="33"/>
  <c r="M358" i="33"/>
  <c r="M359" i="33"/>
  <c r="M327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4" i="33"/>
  <c r="M195" i="33"/>
  <c r="M196" i="33"/>
  <c r="M197" i="33"/>
  <c r="M198" i="33"/>
  <c r="M199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7" i="33"/>
  <c r="M218" i="33"/>
  <c r="M219" i="33"/>
  <c r="M220" i="33"/>
  <c r="M221" i="33"/>
  <c r="M222" i="33"/>
  <c r="M223" i="33"/>
  <c r="M225" i="33"/>
  <c r="M226" i="33"/>
  <c r="M227" i="33"/>
  <c r="M228" i="33"/>
  <c r="M230" i="33"/>
  <c r="M231" i="33"/>
  <c r="M232" i="33"/>
  <c r="M233" i="33"/>
  <c r="M234" i="33"/>
  <c r="M235" i="33"/>
  <c r="M236" i="33"/>
  <c r="M238" i="33"/>
  <c r="M239" i="33"/>
  <c r="M240" i="33"/>
  <c r="M241" i="33"/>
  <c r="M242" i="33"/>
  <c r="M243" i="33"/>
  <c r="M245" i="33"/>
  <c r="M246" i="33"/>
  <c r="M248" i="33"/>
  <c r="M249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4" i="33"/>
  <c r="M265" i="33"/>
  <c r="M267" i="33"/>
  <c r="M268" i="33"/>
  <c r="M270" i="33"/>
  <c r="M271" i="33"/>
  <c r="M272" i="33"/>
  <c r="M273" i="33"/>
  <c r="M274" i="33"/>
  <c r="M276" i="33"/>
  <c r="M277" i="33"/>
  <c r="M278" i="33"/>
  <c r="M280" i="33"/>
  <c r="M281" i="33"/>
  <c r="M282" i="33"/>
  <c r="M283" i="33"/>
  <c r="M284" i="33"/>
  <c r="M285" i="33"/>
  <c r="M287" i="33"/>
  <c r="M288" i="33"/>
  <c r="M290" i="33"/>
  <c r="M291" i="33"/>
  <c r="M292" i="33"/>
  <c r="M293" i="33"/>
  <c r="M294" i="33"/>
  <c r="M296" i="33"/>
  <c r="M297" i="33"/>
  <c r="M298" i="33"/>
  <c r="M299" i="33"/>
  <c r="M300" i="33"/>
  <c r="M302" i="33"/>
  <c r="M303" i="33"/>
  <c r="M304" i="33"/>
  <c r="M305" i="33"/>
  <c r="M306" i="33"/>
  <c r="M308" i="33"/>
  <c r="M309" i="33"/>
  <c r="M310" i="33"/>
  <c r="M311" i="33"/>
  <c r="M312" i="33"/>
  <c r="M314" i="33"/>
  <c r="M315" i="33"/>
  <c r="M316" i="33"/>
  <c r="M317" i="33"/>
  <c r="M318" i="33"/>
  <c r="M319" i="33"/>
  <c r="M321" i="33"/>
  <c r="M322" i="33"/>
  <c r="M323" i="33"/>
  <c r="M324" i="33"/>
  <c r="M32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35" i="33"/>
  <c r="L10" i="33"/>
  <c r="L11" i="33"/>
  <c r="L12" i="33"/>
  <c r="L13" i="33"/>
  <c r="L14" i="33"/>
  <c r="L16" i="33"/>
  <c r="L17" i="33"/>
  <c r="L18" i="33"/>
  <c r="L19" i="33"/>
  <c r="L20" i="33"/>
  <c r="L21" i="33"/>
  <c r="L22" i="33"/>
  <c r="L23" i="33"/>
  <c r="L24" i="33"/>
  <c r="L26" i="33"/>
  <c r="L27" i="33"/>
  <c r="L28" i="33"/>
  <c r="L29" i="33"/>
  <c r="L30" i="33"/>
  <c r="L31" i="33"/>
  <c r="L32" i="33"/>
  <c r="L33" i="33"/>
  <c r="L34" i="33"/>
  <c r="L35" i="33"/>
  <c r="L37" i="33"/>
  <c r="L38" i="33"/>
  <c r="L39" i="33"/>
  <c r="L40" i="33"/>
  <c r="L41" i="33"/>
  <c r="L42" i="33"/>
  <c r="L44" i="33"/>
  <c r="L45" i="33"/>
  <c r="L46" i="33"/>
  <c r="L47" i="33"/>
  <c r="L48" i="33"/>
  <c r="L50" i="33"/>
  <c r="L51" i="33"/>
  <c r="L52" i="33"/>
  <c r="L53" i="33"/>
  <c r="L55" i="33"/>
  <c r="L56" i="33"/>
  <c r="L57" i="33"/>
  <c r="L59" i="33"/>
  <c r="L60" i="33"/>
  <c r="L61" i="33"/>
  <c r="L62" i="33"/>
  <c r="L63" i="33"/>
  <c r="L64" i="33"/>
  <c r="L65" i="33"/>
  <c r="L66" i="33"/>
  <c r="L67" i="33"/>
  <c r="L68" i="33"/>
  <c r="L69" i="33"/>
  <c r="L71" i="33"/>
  <c r="L72" i="33"/>
  <c r="L73" i="33"/>
  <c r="L74" i="33"/>
  <c r="L75" i="33"/>
  <c r="L76" i="33"/>
  <c r="L77" i="33"/>
  <c r="L78" i="33"/>
  <c r="L80" i="33"/>
  <c r="L81" i="33"/>
  <c r="L82" i="33"/>
  <c r="L83" i="33"/>
  <c r="L84" i="33"/>
  <c r="L85" i="33"/>
  <c r="L86" i="33"/>
  <c r="L87" i="33"/>
  <c r="L89" i="33"/>
  <c r="L90" i="33"/>
  <c r="L91" i="33"/>
  <c r="L92" i="33"/>
  <c r="L93" i="33"/>
  <c r="L94" i="33"/>
  <c r="L95" i="33"/>
  <c r="L96" i="33"/>
  <c r="L97" i="33"/>
  <c r="L99" i="33"/>
  <c r="L100" i="33"/>
  <c r="L101" i="33"/>
  <c r="L102" i="33"/>
  <c r="L103" i="33"/>
  <c r="L105" i="33"/>
  <c r="L106" i="33"/>
  <c r="L107" i="33"/>
  <c r="L108" i="33"/>
  <c r="L109" i="33"/>
  <c r="L110" i="33"/>
  <c r="L111" i="33"/>
  <c r="L112" i="33"/>
  <c r="L113" i="33"/>
  <c r="L115" i="33"/>
  <c r="L116" i="33"/>
  <c r="L117" i="33"/>
  <c r="L119" i="33"/>
  <c r="L120" i="33"/>
  <c r="L121" i="33"/>
  <c r="L122" i="33"/>
  <c r="L123" i="33"/>
  <c r="L124" i="33"/>
  <c r="L125" i="33"/>
  <c r="L126" i="33"/>
  <c r="L127" i="33"/>
  <c r="L129" i="33"/>
  <c r="L130" i="33"/>
  <c r="L131" i="33"/>
  <c r="L132" i="33"/>
  <c r="L133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4" i="33"/>
  <c r="L195" i="33"/>
  <c r="L196" i="33"/>
  <c r="L197" i="33"/>
  <c r="L198" i="33"/>
  <c r="L199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7" i="33"/>
  <c r="L218" i="33"/>
  <c r="L219" i="33"/>
  <c r="L220" i="33"/>
  <c r="L221" i="33"/>
  <c r="L222" i="33"/>
  <c r="L223" i="33"/>
  <c r="L225" i="33"/>
  <c r="L226" i="33"/>
  <c r="L227" i="33"/>
  <c r="L228" i="33"/>
  <c r="L230" i="33"/>
  <c r="L231" i="33"/>
  <c r="L232" i="33"/>
  <c r="L233" i="33"/>
  <c r="L234" i="33"/>
  <c r="L235" i="33"/>
  <c r="L236" i="33"/>
  <c r="L238" i="33"/>
  <c r="L239" i="33"/>
  <c r="L240" i="33"/>
  <c r="L241" i="33"/>
  <c r="L242" i="33"/>
  <c r="L243" i="33"/>
  <c r="L245" i="33"/>
  <c r="L246" i="33"/>
  <c r="L248" i="33"/>
  <c r="L249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4" i="33"/>
  <c r="L265" i="33"/>
  <c r="L267" i="33"/>
  <c r="L268" i="33"/>
  <c r="L270" i="33"/>
  <c r="L271" i="33"/>
  <c r="L272" i="33"/>
  <c r="L273" i="33"/>
  <c r="L274" i="33"/>
  <c r="L276" i="33"/>
  <c r="L277" i="33"/>
  <c r="L278" i="33"/>
  <c r="L280" i="33"/>
  <c r="L281" i="33"/>
  <c r="L282" i="33"/>
  <c r="L283" i="33"/>
  <c r="L284" i="33"/>
  <c r="L285" i="33"/>
  <c r="L287" i="33"/>
  <c r="L288" i="33"/>
  <c r="L290" i="33"/>
  <c r="L291" i="33"/>
  <c r="L292" i="33"/>
  <c r="L293" i="33"/>
  <c r="L294" i="33"/>
  <c r="L296" i="33"/>
  <c r="L297" i="33"/>
  <c r="L298" i="33"/>
  <c r="L299" i="33"/>
  <c r="L300" i="33"/>
  <c r="L302" i="33"/>
  <c r="L303" i="33"/>
  <c r="L304" i="33"/>
  <c r="L305" i="33"/>
  <c r="L306" i="33"/>
  <c r="L308" i="33"/>
  <c r="L309" i="33"/>
  <c r="L310" i="33"/>
  <c r="L311" i="33"/>
  <c r="L312" i="33"/>
  <c r="L314" i="33"/>
  <c r="L315" i="33"/>
  <c r="L316" i="33"/>
  <c r="L317" i="33"/>
  <c r="L318" i="33"/>
  <c r="L319" i="33"/>
  <c r="L321" i="33"/>
  <c r="L322" i="33"/>
  <c r="L323" i="33"/>
  <c r="L324" i="33"/>
  <c r="L325" i="33"/>
  <c r="L327" i="33"/>
  <c r="L328" i="33"/>
  <c r="L329" i="33"/>
  <c r="L330" i="33"/>
  <c r="L331" i="33"/>
  <c r="L332" i="33"/>
  <c r="L334" i="33"/>
  <c r="L335" i="33"/>
  <c r="L336" i="33"/>
  <c r="L338" i="33"/>
  <c r="L339" i="33"/>
  <c r="L341" i="33"/>
  <c r="L342" i="33"/>
  <c r="L344" i="33"/>
  <c r="L345" i="33"/>
  <c r="L346" i="33"/>
  <c r="L347" i="33"/>
  <c r="L348" i="33"/>
  <c r="L349" i="33"/>
  <c r="L351" i="33"/>
  <c r="L352" i="33"/>
  <c r="L353" i="33"/>
  <c r="L354" i="33"/>
  <c r="L355" i="33"/>
  <c r="L357" i="33"/>
  <c r="L358" i="33"/>
  <c r="L359" i="33"/>
  <c r="L4" i="33"/>
  <c r="L5" i="33"/>
  <c r="L6" i="33"/>
  <c r="L7" i="33"/>
  <c r="L8" i="33"/>
  <c r="L3" i="33"/>
  <c r="L2" i="33"/>
  <c r="M307" i="32"/>
  <c r="M308" i="32"/>
  <c r="M309" i="32"/>
  <c r="M310" i="32"/>
  <c r="M311" i="32"/>
  <c r="M313" i="32"/>
  <c r="M314" i="32"/>
  <c r="M315" i="32"/>
  <c r="M317" i="32"/>
  <c r="M318" i="32"/>
  <c r="M320" i="32"/>
  <c r="M321" i="32"/>
  <c r="M322" i="32"/>
  <c r="M324" i="32"/>
  <c r="M325" i="32"/>
  <c r="M326" i="32"/>
  <c r="M327" i="32"/>
  <c r="M328" i="32"/>
  <c r="M330" i="32"/>
  <c r="M331" i="32"/>
  <c r="M332" i="32"/>
  <c r="M306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9" i="32"/>
  <c r="M190" i="32"/>
  <c r="M191" i="32"/>
  <c r="M192" i="32"/>
  <c r="M193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9" i="32"/>
  <c r="M210" i="32"/>
  <c r="M211" i="32"/>
  <c r="M212" i="32"/>
  <c r="M213" i="32"/>
  <c r="M214" i="32"/>
  <c r="M215" i="32"/>
  <c r="M217" i="32"/>
  <c r="M218" i="32"/>
  <c r="M219" i="32"/>
  <c r="M220" i="32"/>
  <c r="M222" i="32"/>
  <c r="M223" i="32"/>
  <c r="M224" i="32"/>
  <c r="M225" i="32"/>
  <c r="M226" i="32"/>
  <c r="M227" i="32"/>
  <c r="M228" i="32"/>
  <c r="M230" i="32"/>
  <c r="M231" i="32"/>
  <c r="M232" i="32"/>
  <c r="M233" i="32"/>
  <c r="M234" i="32"/>
  <c r="M235" i="32"/>
  <c r="M237" i="32"/>
  <c r="M238" i="32"/>
  <c r="M240" i="32"/>
  <c r="M241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6" i="32"/>
  <c r="M257" i="32"/>
  <c r="M259" i="32"/>
  <c r="M260" i="32"/>
  <c r="M262" i="32"/>
  <c r="M263" i="32"/>
  <c r="M264" i="32"/>
  <c r="M265" i="32"/>
  <c r="M266" i="32"/>
  <c r="M268" i="32"/>
  <c r="M269" i="32"/>
  <c r="M271" i="32"/>
  <c r="M272" i="32"/>
  <c r="M273" i="32"/>
  <c r="M274" i="32"/>
  <c r="M275" i="32"/>
  <c r="M276" i="32"/>
  <c r="M278" i="32"/>
  <c r="M279" i="32"/>
  <c r="M281" i="32"/>
  <c r="M282" i="32"/>
  <c r="M283" i="32"/>
  <c r="M284" i="32"/>
  <c r="M285" i="32"/>
  <c r="M287" i="32"/>
  <c r="M288" i="32"/>
  <c r="M289" i="32"/>
  <c r="M290" i="32"/>
  <c r="M291" i="32"/>
  <c r="M293" i="32"/>
  <c r="M294" i="32"/>
  <c r="M295" i="32"/>
  <c r="M296" i="32"/>
  <c r="M297" i="32"/>
  <c r="M298" i="32"/>
  <c r="M300" i="32"/>
  <c r="M301" i="32"/>
  <c r="M302" i="32"/>
  <c r="M303" i="32"/>
  <c r="M304" i="32"/>
  <c r="M130" i="32"/>
  <c r="L121" i="32"/>
  <c r="L122" i="32"/>
  <c r="L124" i="32"/>
  <c r="L10" i="32"/>
  <c r="L11" i="32"/>
  <c r="L12" i="32"/>
  <c r="L13" i="32"/>
  <c r="L14" i="32"/>
  <c r="L16" i="32"/>
  <c r="L17" i="32"/>
  <c r="L18" i="32"/>
  <c r="L19" i="32"/>
  <c r="L20" i="32"/>
  <c r="L21" i="32"/>
  <c r="L22" i="32"/>
  <c r="L23" i="32"/>
  <c r="L24" i="32"/>
  <c r="L26" i="32"/>
  <c r="L27" i="32"/>
  <c r="L28" i="32"/>
  <c r="L29" i="32"/>
  <c r="L30" i="32"/>
  <c r="L31" i="32"/>
  <c r="L32" i="32"/>
  <c r="L34" i="32"/>
  <c r="L35" i="32"/>
  <c r="L36" i="32"/>
  <c r="L38" i="32"/>
  <c r="L39" i="32"/>
  <c r="L40" i="32"/>
  <c r="L41" i="32"/>
  <c r="L42" i="32"/>
  <c r="L44" i="32"/>
  <c r="L45" i="32"/>
  <c r="L46" i="32"/>
  <c r="L47" i="32"/>
  <c r="L48" i="32"/>
  <c r="L50" i="32"/>
  <c r="L51" i="32"/>
  <c r="L52" i="32"/>
  <c r="L54" i="32"/>
  <c r="L55" i="32"/>
  <c r="L56" i="32"/>
  <c r="L57" i="32"/>
  <c r="L58" i="32"/>
  <c r="L59" i="32"/>
  <c r="L60" i="32"/>
  <c r="L61" i="32"/>
  <c r="L62" i="32"/>
  <c r="L63" i="32"/>
  <c r="L64" i="32"/>
  <c r="L66" i="32"/>
  <c r="L67" i="32"/>
  <c r="L68" i="32"/>
  <c r="L69" i="32"/>
  <c r="L70" i="32"/>
  <c r="L71" i="32"/>
  <c r="L72" i="32"/>
  <c r="L73" i="32"/>
  <c r="L75" i="32"/>
  <c r="L76" i="32"/>
  <c r="L77" i="32"/>
  <c r="L78" i="32"/>
  <c r="L79" i="32"/>
  <c r="L80" i="32"/>
  <c r="L81" i="32"/>
  <c r="L82" i="32"/>
  <c r="L84" i="32"/>
  <c r="L85" i="32"/>
  <c r="L86" i="32"/>
  <c r="L87" i="32"/>
  <c r="L88" i="32"/>
  <c r="L89" i="32"/>
  <c r="L90" i="32"/>
  <c r="L91" i="32"/>
  <c r="L92" i="32"/>
  <c r="L94" i="32"/>
  <c r="L95" i="32"/>
  <c r="L96" i="32"/>
  <c r="L97" i="32"/>
  <c r="L98" i="32"/>
  <c r="L100" i="32"/>
  <c r="L101" i="32"/>
  <c r="L102" i="32"/>
  <c r="L103" i="32"/>
  <c r="L104" i="32"/>
  <c r="L105" i="32"/>
  <c r="L106" i="32"/>
  <c r="L107" i="32"/>
  <c r="L108" i="32"/>
  <c r="L109" i="32"/>
  <c r="L111" i="32"/>
  <c r="L112" i="32"/>
  <c r="L113" i="32"/>
  <c r="L115" i="32"/>
  <c r="L116" i="32"/>
  <c r="L117" i="32"/>
  <c r="L118" i="32"/>
  <c r="L119" i="32"/>
  <c r="L120" i="32"/>
  <c r="L125" i="32"/>
  <c r="L126" i="32"/>
  <c r="L127" i="32"/>
  <c r="L128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9" i="32"/>
  <c r="L190" i="32"/>
  <c r="L191" i="32"/>
  <c r="L192" i="32"/>
  <c r="L193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9" i="32"/>
  <c r="L210" i="32"/>
  <c r="L211" i="32"/>
  <c r="L212" i="32"/>
  <c r="L213" i="32"/>
  <c r="L214" i="32"/>
  <c r="L215" i="32"/>
  <c r="L217" i="32"/>
  <c r="L218" i="32"/>
  <c r="L219" i="32"/>
  <c r="L220" i="32"/>
  <c r="L222" i="32"/>
  <c r="L223" i="32"/>
  <c r="L224" i="32"/>
  <c r="L225" i="32"/>
  <c r="L226" i="32"/>
  <c r="L227" i="32"/>
  <c r="L228" i="32"/>
  <c r="L230" i="32"/>
  <c r="L231" i="32"/>
  <c r="L232" i="32"/>
  <c r="L233" i="32"/>
  <c r="L234" i="32"/>
  <c r="L235" i="32"/>
  <c r="L237" i="32"/>
  <c r="L238" i="32"/>
  <c r="L240" i="32"/>
  <c r="L241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6" i="32"/>
  <c r="L257" i="32"/>
  <c r="L259" i="32"/>
  <c r="L260" i="32"/>
  <c r="L262" i="32"/>
  <c r="L263" i="32"/>
  <c r="L264" i="32"/>
  <c r="L265" i="32"/>
  <c r="L266" i="32"/>
  <c r="L268" i="32"/>
  <c r="L269" i="32"/>
  <c r="L271" i="32"/>
  <c r="L272" i="32"/>
  <c r="L273" i="32"/>
  <c r="L274" i="32"/>
  <c r="L275" i="32"/>
  <c r="L276" i="32"/>
  <c r="L278" i="32"/>
  <c r="L279" i="32"/>
  <c r="L281" i="32"/>
  <c r="L282" i="32"/>
  <c r="L283" i="32"/>
  <c r="L284" i="32"/>
  <c r="L285" i="32"/>
  <c r="L287" i="32"/>
  <c r="L288" i="32"/>
  <c r="L289" i="32"/>
  <c r="L290" i="32"/>
  <c r="L291" i="32"/>
  <c r="L293" i="32"/>
  <c r="L294" i="32"/>
  <c r="L295" i="32"/>
  <c r="L296" i="32"/>
  <c r="L297" i="32"/>
  <c r="L298" i="32"/>
  <c r="L300" i="32"/>
  <c r="L301" i="32"/>
  <c r="L302" i="32"/>
  <c r="L303" i="32"/>
  <c r="L304" i="32"/>
  <c r="L306" i="32"/>
  <c r="L307" i="32"/>
  <c r="L308" i="32"/>
  <c r="L309" i="32"/>
  <c r="L310" i="32"/>
  <c r="L311" i="32"/>
  <c r="L313" i="32"/>
  <c r="L314" i="32"/>
  <c r="L315" i="32"/>
  <c r="L317" i="32"/>
  <c r="L318" i="32"/>
  <c r="L320" i="32"/>
  <c r="L321" i="32"/>
  <c r="L322" i="32"/>
  <c r="L324" i="32"/>
  <c r="L325" i="32"/>
  <c r="L326" i="32"/>
  <c r="L327" i="32"/>
  <c r="L328" i="32"/>
  <c r="L330" i="32"/>
  <c r="L331" i="32"/>
  <c r="L332" i="32"/>
  <c r="L4" i="32"/>
  <c r="L5" i="32"/>
  <c r="L6" i="32"/>
  <c r="L7" i="32"/>
  <c r="L8" i="32"/>
  <c r="L2" i="32"/>
  <c r="L3" i="32"/>
  <c r="M489" i="31" l="1"/>
  <c r="M490" i="31"/>
  <c r="M491" i="31"/>
  <c r="M493" i="31"/>
  <c r="M494" i="31"/>
  <c r="M496" i="31"/>
  <c r="M497" i="31"/>
  <c r="M499" i="31"/>
  <c r="M500" i="31"/>
  <c r="M501" i="31"/>
  <c r="M502" i="31"/>
  <c r="M503" i="31"/>
  <c r="M505" i="31"/>
  <c r="M506" i="31"/>
  <c r="M507" i="31"/>
  <c r="M508" i="31"/>
  <c r="M509" i="31"/>
  <c r="M510" i="31"/>
  <c r="M511" i="31"/>
  <c r="M513" i="31"/>
  <c r="M514" i="31"/>
  <c r="M515" i="31"/>
  <c r="M517" i="31"/>
  <c r="M518" i="31"/>
  <c r="M519" i="31"/>
  <c r="M521" i="31"/>
  <c r="M522" i="31"/>
  <c r="M523" i="31"/>
  <c r="M482" i="31"/>
  <c r="M483" i="31"/>
  <c r="M484" i="31"/>
  <c r="M485" i="31"/>
  <c r="M486" i="31"/>
  <c r="M488" i="31"/>
  <c r="M481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6" i="31"/>
  <c r="M217" i="31"/>
  <c r="M218" i="31"/>
  <c r="M219" i="31"/>
  <c r="M220" i="31"/>
  <c r="M221" i="31"/>
  <c r="M222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2" i="31"/>
  <c r="M243" i="31"/>
  <c r="M244" i="31"/>
  <c r="M245" i="31"/>
  <c r="M246" i="31"/>
  <c r="M247" i="31"/>
  <c r="M248" i="31"/>
  <c r="M250" i="31"/>
  <c r="M251" i="31"/>
  <c r="M252" i="31"/>
  <c r="M254" i="31"/>
  <c r="M255" i="31"/>
  <c r="M257" i="31"/>
  <c r="M258" i="31"/>
  <c r="M259" i="31"/>
  <c r="M260" i="31"/>
  <c r="M261" i="31"/>
  <c r="M262" i="31"/>
  <c r="M264" i="31"/>
  <c r="M265" i="31"/>
  <c r="M266" i="31"/>
  <c r="M267" i="31"/>
  <c r="M268" i="31"/>
  <c r="M269" i="31"/>
  <c r="M270" i="31"/>
  <c r="M271" i="31"/>
  <c r="M272" i="31"/>
  <c r="M273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3" i="31"/>
  <c r="M294" i="31"/>
  <c r="M296" i="31"/>
  <c r="M297" i="31"/>
  <c r="M299" i="31"/>
  <c r="M300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9" i="31"/>
  <c r="M320" i="31"/>
  <c r="M322" i="31"/>
  <c r="M323" i="31"/>
  <c r="M324" i="31"/>
  <c r="M326" i="31"/>
  <c r="M327" i="31"/>
  <c r="M329" i="31"/>
  <c r="M330" i="31"/>
  <c r="M331" i="31"/>
  <c r="M332" i="31"/>
  <c r="M333" i="31"/>
  <c r="M334" i="31"/>
  <c r="M335" i="31"/>
  <c r="M337" i="31"/>
  <c r="M338" i="31"/>
  <c r="M340" i="31"/>
  <c r="M341" i="31"/>
  <c r="M342" i="31"/>
  <c r="M344" i="31"/>
  <c r="M345" i="31"/>
  <c r="M347" i="31"/>
  <c r="M348" i="31"/>
  <c r="M350" i="31"/>
  <c r="M351" i="31"/>
  <c r="M352" i="31"/>
  <c r="M354" i="31"/>
  <c r="M355" i="31"/>
  <c r="M356" i="31"/>
  <c r="M357" i="31"/>
  <c r="M358" i="31"/>
  <c r="M359" i="31"/>
  <c r="M360" i="31"/>
  <c r="M361" i="31"/>
  <c r="M363" i="31"/>
  <c r="M364" i="31"/>
  <c r="M365" i="31"/>
  <c r="M366" i="31"/>
  <c r="M367" i="31"/>
  <c r="M368" i="31"/>
  <c r="M370" i="31"/>
  <c r="M371" i="31"/>
  <c r="M372" i="31"/>
  <c r="M373" i="31"/>
  <c r="M374" i="31"/>
  <c r="M375" i="31"/>
  <c r="M377" i="31"/>
  <c r="M378" i="31"/>
  <c r="M379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9" i="31"/>
  <c r="M400" i="31"/>
  <c r="M401" i="31"/>
  <c r="M403" i="31"/>
  <c r="M404" i="31"/>
  <c r="M405" i="31"/>
  <c r="M406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2" i="31"/>
  <c r="M453" i="31"/>
  <c r="M454" i="31"/>
  <c r="M455" i="31"/>
  <c r="M456" i="31"/>
  <c r="M458" i="31"/>
  <c r="M459" i="31"/>
  <c r="M460" i="31"/>
  <c r="M461" i="31"/>
  <c r="M462" i="31"/>
  <c r="M464" i="31"/>
  <c r="M465" i="31"/>
  <c r="M466" i="31"/>
  <c r="M467" i="31"/>
  <c r="M468" i="31"/>
  <c r="M469" i="31"/>
  <c r="M471" i="31"/>
  <c r="M472" i="31"/>
  <c r="M473" i="31"/>
  <c r="M474" i="31"/>
  <c r="M475" i="31"/>
  <c r="M476" i="31"/>
  <c r="M477" i="31"/>
  <c r="M478" i="31"/>
  <c r="M479" i="31"/>
  <c r="L5" i="31"/>
  <c r="L6" i="31"/>
  <c r="L7" i="31"/>
  <c r="L8" i="31"/>
  <c r="L9" i="31"/>
  <c r="L11" i="31"/>
  <c r="L12" i="31"/>
  <c r="L13" i="31"/>
  <c r="L14" i="31"/>
  <c r="L15" i="31"/>
  <c r="L16" i="31"/>
  <c r="L18" i="31"/>
  <c r="L19" i="31"/>
  <c r="L20" i="31"/>
  <c r="L21" i="31"/>
  <c r="L22" i="31"/>
  <c r="L23" i="31"/>
  <c r="L24" i="31"/>
  <c r="L25" i="31"/>
  <c r="L26" i="31"/>
  <c r="L27" i="31"/>
  <c r="L28" i="31"/>
  <c r="L30" i="31"/>
  <c r="L31" i="31"/>
  <c r="L32" i="31"/>
  <c r="L33" i="31"/>
  <c r="L34" i="31"/>
  <c r="L35" i="31"/>
  <c r="L37" i="31"/>
  <c r="L38" i="31"/>
  <c r="L39" i="31"/>
  <c r="L40" i="31"/>
  <c r="L42" i="31"/>
  <c r="L43" i="31"/>
  <c r="L44" i="31"/>
  <c r="L45" i="31"/>
  <c r="L46" i="31"/>
  <c r="L48" i="31"/>
  <c r="L49" i="31"/>
  <c r="L50" i="31"/>
  <c r="L51" i="31"/>
  <c r="L52" i="31"/>
  <c r="L54" i="31"/>
  <c r="L55" i="31"/>
  <c r="L56" i="31"/>
  <c r="L58" i="31"/>
  <c r="L59" i="31"/>
  <c r="L60" i="31"/>
  <c r="L61" i="31"/>
  <c r="L62" i="31"/>
  <c r="L63" i="31"/>
  <c r="L64" i="31"/>
  <c r="L65" i="31"/>
  <c r="L66" i="31"/>
  <c r="L67" i="31"/>
  <c r="L68" i="31"/>
  <c r="L70" i="31"/>
  <c r="L71" i="31"/>
  <c r="L72" i="31"/>
  <c r="L73" i="31"/>
  <c r="L74" i="31"/>
  <c r="L75" i="31"/>
  <c r="L76" i="31"/>
  <c r="L77" i="31"/>
  <c r="L79" i="31"/>
  <c r="L80" i="31"/>
  <c r="L81" i="31"/>
  <c r="L82" i="31"/>
  <c r="L83" i="31"/>
  <c r="L84" i="31"/>
  <c r="L85" i="31"/>
  <c r="L86" i="31"/>
  <c r="L87" i="31"/>
  <c r="L88" i="31"/>
  <c r="L90" i="31"/>
  <c r="L91" i="31"/>
  <c r="L92" i="31"/>
  <c r="L93" i="31"/>
  <c r="L94" i="31"/>
  <c r="L95" i="31"/>
  <c r="L96" i="31"/>
  <c r="L97" i="31"/>
  <c r="L98" i="31"/>
  <c r="L100" i="31"/>
  <c r="L101" i="31"/>
  <c r="L102" i="31"/>
  <c r="L103" i="31"/>
  <c r="L104" i="31"/>
  <c r="L106" i="31"/>
  <c r="L107" i="31"/>
  <c r="L108" i="31"/>
  <c r="L109" i="31"/>
  <c r="L110" i="31"/>
  <c r="L111" i="31"/>
  <c r="L112" i="31"/>
  <c r="L113" i="31"/>
  <c r="L114" i="31"/>
  <c r="L115" i="31"/>
  <c r="L117" i="31"/>
  <c r="L118" i="31"/>
  <c r="L119" i="31"/>
  <c r="L121" i="31"/>
  <c r="L122" i="31"/>
  <c r="L123" i="31"/>
  <c r="L124" i="31"/>
  <c r="L125" i="31"/>
  <c r="L126" i="31"/>
  <c r="L128" i="31"/>
  <c r="L129" i="31"/>
  <c r="L130" i="31"/>
  <c r="L131" i="31"/>
  <c r="L132" i="31"/>
  <c r="L134" i="31"/>
  <c r="L135" i="31"/>
  <c r="L136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6" i="31"/>
  <c r="L217" i="31"/>
  <c r="L218" i="31"/>
  <c r="L219" i="31"/>
  <c r="L220" i="31"/>
  <c r="L221" i="31"/>
  <c r="L222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2" i="31"/>
  <c r="L243" i="31"/>
  <c r="L244" i="31"/>
  <c r="L245" i="31"/>
  <c r="L246" i="31"/>
  <c r="L247" i="31"/>
  <c r="L248" i="31"/>
  <c r="L250" i="31"/>
  <c r="L251" i="31"/>
  <c r="L252" i="31"/>
  <c r="L254" i="31"/>
  <c r="L255" i="31"/>
  <c r="L257" i="31"/>
  <c r="L258" i="31"/>
  <c r="L259" i="31"/>
  <c r="L260" i="31"/>
  <c r="L261" i="31"/>
  <c r="L262" i="31"/>
  <c r="L264" i="31"/>
  <c r="L265" i="31"/>
  <c r="L266" i="31"/>
  <c r="L267" i="31"/>
  <c r="L268" i="31"/>
  <c r="L269" i="31"/>
  <c r="L270" i="31"/>
  <c r="L271" i="31"/>
  <c r="L272" i="31"/>
  <c r="L273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3" i="31"/>
  <c r="L294" i="31"/>
  <c r="L296" i="31"/>
  <c r="L297" i="31"/>
  <c r="L299" i="31"/>
  <c r="L300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9" i="31"/>
  <c r="L320" i="31"/>
  <c r="L322" i="31"/>
  <c r="L323" i="31"/>
  <c r="L324" i="31"/>
  <c r="L326" i="31"/>
  <c r="L327" i="31"/>
  <c r="L329" i="31"/>
  <c r="L330" i="31"/>
  <c r="L331" i="31"/>
  <c r="L332" i="31"/>
  <c r="L333" i="31"/>
  <c r="L334" i="31"/>
  <c r="L335" i="31"/>
  <c r="L337" i="31"/>
  <c r="L338" i="31"/>
  <c r="L340" i="31"/>
  <c r="L341" i="31"/>
  <c r="L342" i="31"/>
  <c r="L344" i="31"/>
  <c r="L345" i="31"/>
  <c r="L347" i="31"/>
  <c r="L348" i="31"/>
  <c r="L350" i="31"/>
  <c r="L351" i="31"/>
  <c r="L352" i="31"/>
  <c r="L354" i="31"/>
  <c r="L355" i="31"/>
  <c r="L356" i="31"/>
  <c r="L357" i="31"/>
  <c r="L358" i="31"/>
  <c r="L359" i="31"/>
  <c r="L360" i="31"/>
  <c r="L361" i="31"/>
  <c r="L363" i="31"/>
  <c r="L364" i="31"/>
  <c r="L365" i="31"/>
  <c r="L366" i="31"/>
  <c r="L367" i="31"/>
  <c r="L368" i="31"/>
  <c r="L370" i="31"/>
  <c r="L371" i="31"/>
  <c r="L372" i="31"/>
  <c r="L373" i="31"/>
  <c r="L374" i="31"/>
  <c r="L375" i="31"/>
  <c r="L377" i="31"/>
  <c r="L378" i="31"/>
  <c r="L379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9" i="31"/>
  <c r="L400" i="31"/>
  <c r="L401" i="31"/>
  <c r="L403" i="31"/>
  <c r="L404" i="31"/>
  <c r="L405" i="31"/>
  <c r="L406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2" i="31"/>
  <c r="L453" i="31"/>
  <c r="L454" i="31"/>
  <c r="L455" i="31"/>
  <c r="L456" i="31"/>
  <c r="L458" i="31"/>
  <c r="L459" i="31"/>
  <c r="L460" i="31"/>
  <c r="L461" i="31"/>
  <c r="L462" i="31"/>
  <c r="L464" i="31"/>
  <c r="L465" i="31"/>
  <c r="L466" i="31"/>
  <c r="L467" i="31"/>
  <c r="L468" i="31"/>
  <c r="L469" i="31"/>
  <c r="L471" i="31"/>
  <c r="L472" i="31"/>
  <c r="L473" i="31"/>
  <c r="L474" i="31"/>
  <c r="L475" i="31"/>
  <c r="L476" i="31"/>
  <c r="L477" i="31"/>
  <c r="L478" i="31"/>
  <c r="L479" i="31"/>
  <c r="L481" i="31"/>
  <c r="L482" i="31"/>
  <c r="L483" i="31"/>
  <c r="L484" i="31"/>
  <c r="L485" i="31"/>
  <c r="L486" i="31"/>
  <c r="L488" i="31"/>
  <c r="L489" i="31"/>
  <c r="L490" i="31"/>
  <c r="L491" i="31"/>
  <c r="L493" i="31"/>
  <c r="L494" i="31"/>
  <c r="L496" i="31"/>
  <c r="L497" i="31"/>
  <c r="L499" i="31"/>
  <c r="L500" i="31"/>
  <c r="L501" i="31"/>
  <c r="L502" i="31"/>
  <c r="L503" i="31"/>
  <c r="L505" i="31"/>
  <c r="L506" i="31"/>
  <c r="L507" i="31"/>
  <c r="L508" i="31"/>
  <c r="L509" i="31"/>
  <c r="L510" i="31"/>
  <c r="L511" i="31"/>
  <c r="L513" i="31"/>
  <c r="L514" i="31"/>
  <c r="L515" i="31"/>
  <c r="L517" i="31"/>
  <c r="L518" i="31"/>
  <c r="L519" i="31"/>
  <c r="L521" i="31"/>
  <c r="L522" i="31"/>
  <c r="L523" i="31"/>
  <c r="M138" i="31"/>
  <c r="L4" i="31"/>
  <c r="O499" i="30" l="1"/>
  <c r="L3" i="31" l="1"/>
  <c r="M499" i="30"/>
  <c r="M472" i="30"/>
  <c r="M473" i="30"/>
  <c r="M474" i="30"/>
  <c r="M475" i="30"/>
  <c r="O478" i="30" s="1"/>
  <c r="M477" i="30"/>
  <c r="M478" i="30"/>
  <c r="M480" i="30"/>
  <c r="M481" i="30"/>
  <c r="M483" i="30"/>
  <c r="M484" i="30"/>
  <c r="M485" i="30"/>
  <c r="M486" i="30"/>
  <c r="M487" i="30"/>
  <c r="M489" i="30"/>
  <c r="M490" i="30"/>
  <c r="M491" i="30"/>
  <c r="M492" i="30"/>
  <c r="M493" i="30"/>
  <c r="M494" i="30"/>
  <c r="M495" i="30"/>
  <c r="M497" i="30"/>
  <c r="M498" i="30"/>
  <c r="M466" i="30"/>
  <c r="M467" i="30"/>
  <c r="M468" i="30"/>
  <c r="M469" i="30"/>
  <c r="M470" i="30"/>
  <c r="M465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7" i="30"/>
  <c r="M208" i="30"/>
  <c r="M209" i="30"/>
  <c r="M210" i="30"/>
  <c r="M211" i="30"/>
  <c r="M212" i="30"/>
  <c r="M213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3" i="30"/>
  <c r="M234" i="30"/>
  <c r="M235" i="30"/>
  <c r="M236" i="30"/>
  <c r="M237" i="30"/>
  <c r="M238" i="30"/>
  <c r="M239" i="30"/>
  <c r="M241" i="30"/>
  <c r="M242" i="30"/>
  <c r="M243" i="30"/>
  <c r="M245" i="30"/>
  <c r="M246" i="30"/>
  <c r="M248" i="30"/>
  <c r="M249" i="30"/>
  <c r="M250" i="30"/>
  <c r="M251" i="30"/>
  <c r="M252" i="30"/>
  <c r="M253" i="30"/>
  <c r="M255" i="30"/>
  <c r="M256" i="30"/>
  <c r="M257" i="30"/>
  <c r="M258" i="30"/>
  <c r="M259" i="30"/>
  <c r="M260" i="30"/>
  <c r="M261" i="30"/>
  <c r="M262" i="30"/>
  <c r="M263" i="30"/>
  <c r="M264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2" i="30"/>
  <c r="M283" i="30"/>
  <c r="M285" i="30"/>
  <c r="M286" i="30"/>
  <c r="M288" i="30"/>
  <c r="M289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8" i="30"/>
  <c r="M309" i="30"/>
  <c r="M311" i="30"/>
  <c r="M312" i="30"/>
  <c r="M313" i="30"/>
  <c r="M315" i="30"/>
  <c r="M316" i="30"/>
  <c r="M318" i="30"/>
  <c r="M319" i="30"/>
  <c r="M320" i="30"/>
  <c r="M321" i="30"/>
  <c r="M322" i="30"/>
  <c r="M323" i="30"/>
  <c r="M325" i="30"/>
  <c r="M326" i="30"/>
  <c r="M328" i="30"/>
  <c r="M329" i="30"/>
  <c r="M330" i="30"/>
  <c r="M332" i="30"/>
  <c r="M333" i="30"/>
  <c r="M335" i="30"/>
  <c r="M336" i="30"/>
  <c r="M338" i="30"/>
  <c r="M339" i="30"/>
  <c r="M341" i="30"/>
  <c r="M342" i="30"/>
  <c r="M343" i="30"/>
  <c r="M344" i="30"/>
  <c r="M345" i="30"/>
  <c r="M346" i="30"/>
  <c r="M347" i="30"/>
  <c r="M348" i="30"/>
  <c r="M350" i="30"/>
  <c r="M351" i="30"/>
  <c r="M352" i="30"/>
  <c r="M353" i="30"/>
  <c r="M354" i="30"/>
  <c r="M355" i="30"/>
  <c r="M357" i="30"/>
  <c r="M358" i="30"/>
  <c r="M359" i="30"/>
  <c r="M360" i="30"/>
  <c r="M361" i="30"/>
  <c r="M362" i="30"/>
  <c r="M364" i="30"/>
  <c r="M365" i="30"/>
  <c r="M366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6" i="30"/>
  <c r="M387" i="30"/>
  <c r="M388" i="30"/>
  <c r="M390" i="30"/>
  <c r="M391" i="30"/>
  <c r="M392" i="30"/>
  <c r="M393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8" i="30"/>
  <c r="M439" i="30"/>
  <c r="M440" i="30"/>
  <c r="M441" i="30"/>
  <c r="M442" i="30"/>
  <c r="M444" i="30"/>
  <c r="M445" i="30"/>
  <c r="M446" i="30"/>
  <c r="M447" i="30"/>
  <c r="M448" i="30"/>
  <c r="M450" i="30"/>
  <c r="M451" i="30"/>
  <c r="M452" i="30"/>
  <c r="M453" i="30"/>
  <c r="M454" i="30"/>
  <c r="M455" i="30"/>
  <c r="M457" i="30"/>
  <c r="M458" i="30"/>
  <c r="M459" i="30"/>
  <c r="M460" i="30"/>
  <c r="M461" i="30"/>
  <c r="M462" i="30"/>
  <c r="M463" i="30"/>
  <c r="M131" i="30"/>
  <c r="L7" i="30"/>
  <c r="L8" i="30"/>
  <c r="L9" i="30"/>
  <c r="L11" i="30"/>
  <c r="L12" i="30"/>
  <c r="L13" i="30"/>
  <c r="L14" i="30"/>
  <c r="L15" i="30"/>
  <c r="L17" i="30"/>
  <c r="L18" i="30"/>
  <c r="L19" i="30"/>
  <c r="L20" i="30"/>
  <c r="L21" i="30"/>
  <c r="L22" i="30"/>
  <c r="L23" i="30"/>
  <c r="L24" i="30"/>
  <c r="L25" i="30"/>
  <c r="L26" i="30"/>
  <c r="L27" i="30"/>
  <c r="L29" i="30"/>
  <c r="L30" i="30"/>
  <c r="L31" i="30"/>
  <c r="L32" i="30"/>
  <c r="L33" i="30"/>
  <c r="L35" i="30"/>
  <c r="L36" i="30"/>
  <c r="L38" i="30"/>
  <c r="L39" i="30"/>
  <c r="L40" i="30"/>
  <c r="L41" i="30"/>
  <c r="L42" i="30"/>
  <c r="L44" i="30"/>
  <c r="L45" i="30"/>
  <c r="L46" i="30"/>
  <c r="L47" i="30"/>
  <c r="L48" i="30"/>
  <c r="L50" i="30"/>
  <c r="L51" i="30"/>
  <c r="L52" i="30"/>
  <c r="L54" i="30"/>
  <c r="L55" i="30"/>
  <c r="L56" i="30"/>
  <c r="L57" i="30"/>
  <c r="L58" i="30"/>
  <c r="L59" i="30"/>
  <c r="L60" i="30"/>
  <c r="L61" i="30"/>
  <c r="L62" i="30"/>
  <c r="L63" i="30"/>
  <c r="L65" i="30"/>
  <c r="L66" i="30"/>
  <c r="L67" i="30"/>
  <c r="L68" i="30"/>
  <c r="L69" i="30"/>
  <c r="L70" i="30"/>
  <c r="L71" i="30"/>
  <c r="L72" i="30"/>
  <c r="L74" i="30"/>
  <c r="L75" i="30"/>
  <c r="L76" i="30"/>
  <c r="L77" i="30"/>
  <c r="L78" i="30"/>
  <c r="L79" i="30"/>
  <c r="L80" i="30"/>
  <c r="L81" i="30"/>
  <c r="L82" i="30"/>
  <c r="L84" i="30"/>
  <c r="L85" i="30"/>
  <c r="L86" i="30"/>
  <c r="L87" i="30"/>
  <c r="L88" i="30"/>
  <c r="L89" i="30"/>
  <c r="L90" i="30"/>
  <c r="L91" i="30"/>
  <c r="L92" i="30"/>
  <c r="L94" i="30"/>
  <c r="L95" i="30"/>
  <c r="L96" i="30"/>
  <c r="L97" i="30"/>
  <c r="L98" i="30"/>
  <c r="L100" i="30"/>
  <c r="L101" i="30"/>
  <c r="L102" i="30"/>
  <c r="L103" i="30"/>
  <c r="L104" i="30"/>
  <c r="L105" i="30"/>
  <c r="L106" i="30"/>
  <c r="L107" i="30"/>
  <c r="L108" i="30"/>
  <c r="L110" i="30"/>
  <c r="L111" i="30"/>
  <c r="L112" i="30"/>
  <c r="L113" i="30"/>
  <c r="L115" i="30"/>
  <c r="L116" i="30"/>
  <c r="L117" i="30"/>
  <c r="L118" i="30"/>
  <c r="L119" i="30"/>
  <c r="L121" i="30"/>
  <c r="L122" i="30"/>
  <c r="L123" i="30"/>
  <c r="L124" i="30"/>
  <c r="L125" i="30"/>
  <c r="L127" i="30"/>
  <c r="L128" i="30"/>
  <c r="L129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7" i="30"/>
  <c r="L208" i="30"/>
  <c r="L209" i="30"/>
  <c r="L210" i="30"/>
  <c r="L211" i="30"/>
  <c r="L212" i="30"/>
  <c r="L213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3" i="30"/>
  <c r="L234" i="30"/>
  <c r="L235" i="30"/>
  <c r="L236" i="30"/>
  <c r="L237" i="30"/>
  <c r="L238" i="30"/>
  <c r="L239" i="30"/>
  <c r="L241" i="30"/>
  <c r="L242" i="30"/>
  <c r="L243" i="30"/>
  <c r="L245" i="30"/>
  <c r="L246" i="30"/>
  <c r="L248" i="30"/>
  <c r="L249" i="30"/>
  <c r="L250" i="30"/>
  <c r="L251" i="30"/>
  <c r="L252" i="30"/>
  <c r="L253" i="30"/>
  <c r="L255" i="30"/>
  <c r="L256" i="30"/>
  <c r="L257" i="30"/>
  <c r="L258" i="30"/>
  <c r="L259" i="30"/>
  <c r="L260" i="30"/>
  <c r="L261" i="30"/>
  <c r="L262" i="30"/>
  <c r="L263" i="30"/>
  <c r="L264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2" i="30"/>
  <c r="L283" i="30"/>
  <c r="L285" i="30"/>
  <c r="L286" i="30"/>
  <c r="L288" i="30"/>
  <c r="L289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8" i="30"/>
  <c r="L309" i="30"/>
  <c r="L311" i="30"/>
  <c r="L312" i="30"/>
  <c r="L313" i="30"/>
  <c r="L315" i="30"/>
  <c r="L316" i="30"/>
  <c r="L318" i="30"/>
  <c r="L319" i="30"/>
  <c r="L320" i="30"/>
  <c r="L321" i="30"/>
  <c r="L322" i="30"/>
  <c r="L323" i="30"/>
  <c r="L325" i="30"/>
  <c r="L326" i="30"/>
  <c r="L328" i="30"/>
  <c r="L329" i="30"/>
  <c r="L330" i="30"/>
  <c r="L332" i="30"/>
  <c r="L333" i="30"/>
  <c r="L335" i="30"/>
  <c r="L336" i="30"/>
  <c r="L338" i="30"/>
  <c r="L339" i="30"/>
  <c r="L341" i="30"/>
  <c r="L342" i="30"/>
  <c r="L343" i="30"/>
  <c r="L344" i="30"/>
  <c r="L345" i="30"/>
  <c r="L346" i="30"/>
  <c r="L347" i="30"/>
  <c r="L348" i="30"/>
  <c r="L350" i="30"/>
  <c r="L351" i="30"/>
  <c r="L352" i="30"/>
  <c r="L353" i="30"/>
  <c r="L354" i="30"/>
  <c r="L355" i="30"/>
  <c r="L357" i="30"/>
  <c r="L358" i="30"/>
  <c r="L359" i="30"/>
  <c r="L360" i="30"/>
  <c r="L361" i="30"/>
  <c r="L362" i="30"/>
  <c r="L364" i="30"/>
  <c r="L365" i="30"/>
  <c r="L366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6" i="30"/>
  <c r="L387" i="30"/>
  <c r="L388" i="30"/>
  <c r="L390" i="30"/>
  <c r="L391" i="30"/>
  <c r="L392" i="30"/>
  <c r="L393" i="30"/>
  <c r="L395" i="30"/>
  <c r="L396" i="30"/>
  <c r="L397" i="30"/>
  <c r="L398" i="30"/>
  <c r="L399" i="30"/>
  <c r="L400" i="30"/>
  <c r="L401" i="30"/>
  <c r="L402" i="30"/>
  <c r="L403" i="30"/>
  <c r="L404" i="30"/>
  <c r="L405" i="30"/>
  <c r="L406" i="30"/>
  <c r="L407" i="30"/>
  <c r="L408" i="30"/>
  <c r="L409" i="30"/>
  <c r="L410" i="30"/>
  <c r="L411" i="30"/>
  <c r="L412" i="30"/>
  <c r="L413" i="30"/>
  <c r="L414" i="30"/>
  <c r="L415" i="30"/>
  <c r="L416" i="30"/>
  <c r="L417" i="30"/>
  <c r="L418" i="30"/>
  <c r="L419" i="30"/>
  <c r="L420" i="30"/>
  <c r="L421" i="30"/>
  <c r="L422" i="30"/>
  <c r="L423" i="30"/>
  <c r="L424" i="30"/>
  <c r="L425" i="30"/>
  <c r="L426" i="30"/>
  <c r="L427" i="30"/>
  <c r="L428" i="30"/>
  <c r="L429" i="30"/>
  <c r="L430" i="30"/>
  <c r="L431" i="30"/>
  <c r="L432" i="30"/>
  <c r="L433" i="30"/>
  <c r="L434" i="30"/>
  <c r="L435" i="30"/>
  <c r="L436" i="30"/>
  <c r="L438" i="30"/>
  <c r="L439" i="30"/>
  <c r="L440" i="30"/>
  <c r="L441" i="30"/>
  <c r="L442" i="30"/>
  <c r="L444" i="30"/>
  <c r="L445" i="30"/>
  <c r="L446" i="30"/>
  <c r="L447" i="30"/>
  <c r="L448" i="30"/>
  <c r="L450" i="30"/>
  <c r="L451" i="30"/>
  <c r="L452" i="30"/>
  <c r="L453" i="30"/>
  <c r="L454" i="30"/>
  <c r="L455" i="30"/>
  <c r="L457" i="30"/>
  <c r="L458" i="30"/>
  <c r="L459" i="30"/>
  <c r="L460" i="30"/>
  <c r="L461" i="30"/>
  <c r="L462" i="30"/>
  <c r="L463" i="30"/>
  <c r="L465" i="30"/>
  <c r="L466" i="30"/>
  <c r="L467" i="30"/>
  <c r="L468" i="30"/>
  <c r="L469" i="30"/>
  <c r="L470" i="30"/>
  <c r="L472" i="30"/>
  <c r="L473" i="30"/>
  <c r="L474" i="30"/>
  <c r="L475" i="30"/>
  <c r="L477" i="30"/>
  <c r="L478" i="30"/>
  <c r="L480" i="30"/>
  <c r="L481" i="30"/>
  <c r="L483" i="30"/>
  <c r="L484" i="30"/>
  <c r="L485" i="30"/>
  <c r="L486" i="30"/>
  <c r="L487" i="30"/>
  <c r="L489" i="30"/>
  <c r="L490" i="30"/>
  <c r="L491" i="30"/>
  <c r="L492" i="30"/>
  <c r="L493" i="30"/>
  <c r="L494" i="30"/>
  <c r="L495" i="30"/>
  <c r="L497" i="30"/>
  <c r="L498" i="30"/>
  <c r="L499" i="30"/>
  <c r="L6" i="30"/>
  <c r="L5" i="30"/>
  <c r="L4" i="30"/>
  <c r="L3" i="30"/>
  <c r="M458" i="29" l="1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57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132" i="29"/>
  <c r="L4" i="29"/>
  <c r="L5" i="29"/>
  <c r="L6" i="29"/>
  <c r="L7" i="29"/>
  <c r="L8" i="29"/>
  <c r="L9" i="29"/>
  <c r="L11" i="29"/>
  <c r="L12" i="29"/>
  <c r="L13" i="29"/>
  <c r="L14" i="29"/>
  <c r="L15" i="29"/>
  <c r="L17" i="29"/>
  <c r="L18" i="29"/>
  <c r="L19" i="29"/>
  <c r="L20" i="29"/>
  <c r="L21" i="29"/>
  <c r="L22" i="29"/>
  <c r="L23" i="29"/>
  <c r="L24" i="29"/>
  <c r="L25" i="29"/>
  <c r="L26" i="29"/>
  <c r="L27" i="29"/>
  <c r="L29" i="29"/>
  <c r="L30" i="29"/>
  <c r="L31" i="29"/>
  <c r="L32" i="29"/>
  <c r="L33" i="29"/>
  <c r="L34" i="29"/>
  <c r="L36" i="29"/>
  <c r="L37" i="29"/>
  <c r="L38" i="29"/>
  <c r="L40" i="29"/>
  <c r="L41" i="29"/>
  <c r="L42" i="29"/>
  <c r="L43" i="29"/>
  <c r="L44" i="29"/>
  <c r="L46" i="29"/>
  <c r="L47" i="29"/>
  <c r="L48" i="29"/>
  <c r="L49" i="29"/>
  <c r="L50" i="29"/>
  <c r="L52" i="29"/>
  <c r="L53" i="29"/>
  <c r="L54" i="29"/>
  <c r="L56" i="29"/>
  <c r="L57" i="29"/>
  <c r="L58" i="29"/>
  <c r="L59" i="29"/>
  <c r="L60" i="29"/>
  <c r="L61" i="29"/>
  <c r="L62" i="29"/>
  <c r="L63" i="29"/>
  <c r="L64" i="29"/>
  <c r="L65" i="29"/>
  <c r="L67" i="29"/>
  <c r="L68" i="29"/>
  <c r="L69" i="29"/>
  <c r="L70" i="29"/>
  <c r="L71" i="29"/>
  <c r="L72" i="29"/>
  <c r="L73" i="29"/>
  <c r="L74" i="29"/>
  <c r="L76" i="29"/>
  <c r="L77" i="29"/>
  <c r="L78" i="29"/>
  <c r="L79" i="29"/>
  <c r="L80" i="29"/>
  <c r="L81" i="29"/>
  <c r="L82" i="29"/>
  <c r="L83" i="29"/>
  <c r="L85" i="29"/>
  <c r="L86" i="29"/>
  <c r="L87" i="29"/>
  <c r="L88" i="29"/>
  <c r="L89" i="29"/>
  <c r="L90" i="29"/>
  <c r="L91" i="29"/>
  <c r="L92" i="29"/>
  <c r="L93" i="29"/>
  <c r="L95" i="29"/>
  <c r="L96" i="29"/>
  <c r="L97" i="29"/>
  <c r="L98" i="29"/>
  <c r="L99" i="29"/>
  <c r="L101" i="29"/>
  <c r="L102" i="29"/>
  <c r="L103" i="29"/>
  <c r="L104" i="29"/>
  <c r="L105" i="29"/>
  <c r="L106" i="29"/>
  <c r="L107" i="29"/>
  <c r="L108" i="29"/>
  <c r="L109" i="29"/>
  <c r="L111" i="29"/>
  <c r="L112" i="29"/>
  <c r="L113" i="29"/>
  <c r="L114" i="29"/>
  <c r="L116" i="29"/>
  <c r="L117" i="29"/>
  <c r="L118" i="29"/>
  <c r="L119" i="29"/>
  <c r="L120" i="29"/>
  <c r="L122" i="29"/>
  <c r="L123" i="29"/>
  <c r="L124" i="29"/>
  <c r="L125" i="29"/>
  <c r="L126" i="29"/>
  <c r="L128" i="29"/>
  <c r="L129" i="29"/>
  <c r="L130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208" i="29"/>
  <c r="L209" i="29"/>
  <c r="L210" i="29"/>
  <c r="L211" i="29"/>
  <c r="L212" i="29"/>
  <c r="L213" i="29"/>
  <c r="L214" i="29"/>
  <c r="L216" i="29"/>
  <c r="L217" i="29"/>
  <c r="L218" i="29"/>
  <c r="L219" i="29"/>
  <c r="L220" i="29"/>
  <c r="L221" i="29"/>
  <c r="L222" i="29"/>
  <c r="L223" i="29"/>
  <c r="L224" i="29"/>
  <c r="L225" i="29"/>
  <c r="L226" i="29"/>
  <c r="L227" i="29"/>
  <c r="L228" i="29"/>
  <c r="L229" i="29"/>
  <c r="L230" i="29"/>
  <c r="L231" i="29"/>
  <c r="L232" i="29"/>
  <c r="L234" i="29"/>
  <c r="L235" i="29"/>
  <c r="L236" i="29"/>
  <c r="L237" i="29"/>
  <c r="L238" i="29"/>
  <c r="L239" i="29"/>
  <c r="L240" i="29"/>
  <c r="L242" i="29"/>
  <c r="L243" i="29"/>
  <c r="L244" i="29"/>
  <c r="L246" i="29"/>
  <c r="L247" i="29"/>
  <c r="L249" i="29"/>
  <c r="L250" i="29"/>
  <c r="L251" i="29"/>
  <c r="L252" i="29"/>
  <c r="L253" i="29"/>
  <c r="L254" i="29"/>
  <c r="L256" i="29"/>
  <c r="L257" i="29"/>
  <c r="L258" i="29"/>
  <c r="L259" i="29"/>
  <c r="L260" i="29"/>
  <c r="L261" i="29"/>
  <c r="L262" i="29"/>
  <c r="L263" i="29"/>
  <c r="L264" i="29"/>
  <c r="L265" i="29"/>
  <c r="L267" i="29"/>
  <c r="L268" i="29"/>
  <c r="L269" i="29"/>
  <c r="L270" i="29"/>
  <c r="L271" i="29"/>
  <c r="L272" i="29"/>
  <c r="L273" i="29"/>
  <c r="L274" i="29"/>
  <c r="L275" i="29"/>
  <c r="L276" i="29"/>
  <c r="L277" i="29"/>
  <c r="L278" i="29"/>
  <c r="L279" i="29"/>
  <c r="L280" i="29"/>
  <c r="L282" i="29"/>
  <c r="L283" i="29"/>
  <c r="L285" i="29"/>
  <c r="L286" i="29"/>
  <c r="L288" i="29"/>
  <c r="L289" i="29"/>
  <c r="L291" i="29"/>
  <c r="L292" i="29"/>
  <c r="L293" i="29"/>
  <c r="L294" i="29"/>
  <c r="L295" i="29"/>
  <c r="L296" i="29"/>
  <c r="L297" i="29"/>
  <c r="L298" i="29"/>
  <c r="L299" i="29"/>
  <c r="L300" i="29"/>
  <c r="L301" i="29"/>
  <c r="L302" i="29"/>
  <c r="L303" i="29"/>
  <c r="L304" i="29"/>
  <c r="L305" i="29"/>
  <c r="L306" i="29"/>
  <c r="L308" i="29"/>
  <c r="L309" i="29"/>
  <c r="L311" i="29"/>
  <c r="L312" i="29"/>
  <c r="L314" i="29"/>
  <c r="L315" i="29"/>
  <c r="L317" i="29"/>
  <c r="L318" i="29"/>
  <c r="L319" i="29"/>
  <c r="L320" i="29"/>
  <c r="L321" i="29"/>
  <c r="L322" i="29"/>
  <c r="L324" i="29"/>
  <c r="L325" i="29"/>
  <c r="L326" i="29"/>
  <c r="L328" i="29"/>
  <c r="L329" i="29"/>
  <c r="L331" i="29"/>
  <c r="L332" i="29"/>
  <c r="L334" i="29"/>
  <c r="L335" i="29"/>
  <c r="L336" i="29"/>
  <c r="L337" i="29"/>
  <c r="L338" i="29"/>
  <c r="L339" i="29"/>
  <c r="L340" i="29"/>
  <c r="L341" i="29"/>
  <c r="L343" i="29"/>
  <c r="L344" i="29"/>
  <c r="L345" i="29"/>
  <c r="L346" i="29"/>
  <c r="L347" i="29"/>
  <c r="L348" i="29"/>
  <c r="L350" i="29"/>
  <c r="L351" i="29"/>
  <c r="L352" i="29"/>
  <c r="L353" i="29"/>
  <c r="L354" i="29"/>
  <c r="L355" i="29"/>
  <c r="L357" i="29"/>
  <c r="L358" i="29"/>
  <c r="L359" i="29"/>
  <c r="L361" i="29"/>
  <c r="L362" i="29"/>
  <c r="L363" i="29"/>
  <c r="L364" i="29"/>
  <c r="L365" i="29"/>
  <c r="L366" i="29"/>
  <c r="L367" i="29"/>
  <c r="L368" i="29"/>
  <c r="L369" i="29"/>
  <c r="L370" i="29"/>
  <c r="L371" i="29"/>
  <c r="L372" i="29"/>
  <c r="L373" i="29"/>
  <c r="L374" i="29"/>
  <c r="L375" i="29"/>
  <c r="L376" i="29"/>
  <c r="L377" i="29"/>
  <c r="L379" i="29"/>
  <c r="L380" i="29"/>
  <c r="L381" i="29"/>
  <c r="L383" i="29"/>
  <c r="L384" i="29"/>
  <c r="L385" i="29"/>
  <c r="L386" i="29"/>
  <c r="L388" i="29"/>
  <c r="L389" i="29"/>
  <c r="L390" i="29"/>
  <c r="L391" i="29"/>
  <c r="L392" i="29"/>
  <c r="L393" i="29"/>
  <c r="L394" i="29"/>
  <c r="L395" i="29"/>
  <c r="L396" i="29"/>
  <c r="L397" i="29"/>
  <c r="L398" i="29"/>
  <c r="L399" i="29"/>
  <c r="L400" i="29"/>
  <c r="L401" i="29"/>
  <c r="L402" i="29"/>
  <c r="L403" i="29"/>
  <c r="L404" i="29"/>
  <c r="L405" i="29"/>
  <c r="L406" i="29"/>
  <c r="L407" i="29"/>
  <c r="L408" i="29"/>
  <c r="L409" i="29"/>
  <c r="L410" i="29"/>
  <c r="L411" i="29"/>
  <c r="L412" i="29"/>
  <c r="L413" i="29"/>
  <c r="L414" i="29"/>
  <c r="L415" i="29"/>
  <c r="L416" i="29"/>
  <c r="L417" i="29"/>
  <c r="L418" i="29"/>
  <c r="L419" i="29"/>
  <c r="L420" i="29"/>
  <c r="L421" i="29"/>
  <c r="L422" i="29"/>
  <c r="L423" i="29"/>
  <c r="L424" i="29"/>
  <c r="L425" i="29"/>
  <c r="L426" i="29"/>
  <c r="L427" i="29"/>
  <c r="L428" i="29"/>
  <c r="L430" i="29"/>
  <c r="L431" i="29"/>
  <c r="L432" i="29"/>
  <c r="L433" i="29"/>
  <c r="L434" i="29"/>
  <c r="L436" i="29"/>
  <c r="L437" i="29"/>
  <c r="L438" i="29"/>
  <c r="L439" i="29"/>
  <c r="L440" i="29"/>
  <c r="L442" i="29"/>
  <c r="L443" i="29"/>
  <c r="L444" i="29"/>
  <c r="L445" i="29"/>
  <c r="L446" i="29"/>
  <c r="L447" i="29"/>
  <c r="L449" i="29"/>
  <c r="L450" i="29"/>
  <c r="L451" i="29"/>
  <c r="L452" i="29"/>
  <c r="L453" i="29"/>
  <c r="L454" i="29"/>
  <c r="L455" i="29"/>
  <c r="L457" i="29"/>
  <c r="L458" i="29"/>
  <c r="L459" i="29"/>
  <c r="L460" i="29"/>
  <c r="L461" i="29"/>
  <c r="L462" i="29"/>
  <c r="L464" i="29"/>
  <c r="L465" i="29"/>
  <c r="L466" i="29"/>
  <c r="L467" i="29"/>
  <c r="L469" i="29"/>
  <c r="L470" i="29"/>
  <c r="L472" i="29"/>
  <c r="L473" i="29"/>
  <c r="L475" i="29"/>
  <c r="L476" i="29"/>
  <c r="L477" i="29"/>
  <c r="L478" i="29"/>
  <c r="L479" i="29"/>
  <c r="L481" i="29"/>
  <c r="L482" i="29"/>
  <c r="L483" i="29"/>
  <c r="L484" i="29"/>
  <c r="L485" i="29"/>
  <c r="L486" i="29"/>
  <c r="L487" i="29"/>
  <c r="L489" i="29"/>
  <c r="L490" i="29"/>
  <c r="L491" i="29"/>
  <c r="L3" i="29"/>
  <c r="M454" i="28" l="1"/>
  <c r="M455" i="28"/>
  <c r="M456" i="28"/>
  <c r="M457" i="28"/>
  <c r="M458" i="28"/>
  <c r="M460" i="28"/>
  <c r="M461" i="28"/>
  <c r="M462" i="28"/>
  <c r="M463" i="28"/>
  <c r="M465" i="28"/>
  <c r="M466" i="28"/>
  <c r="M468" i="28"/>
  <c r="M469" i="28"/>
  <c r="M471" i="28"/>
  <c r="M472" i="28"/>
  <c r="M473" i="28"/>
  <c r="M474" i="28"/>
  <c r="M475" i="28"/>
  <c r="M477" i="28"/>
  <c r="M478" i="28"/>
  <c r="M479" i="28"/>
  <c r="M480" i="28"/>
  <c r="M481" i="28"/>
  <c r="M482" i="28"/>
  <c r="M483" i="28"/>
  <c r="M485" i="28"/>
  <c r="M486" i="28"/>
  <c r="M487" i="28"/>
  <c r="M453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8" i="28"/>
  <c r="M209" i="28"/>
  <c r="M210" i="28"/>
  <c r="M211" i="28"/>
  <c r="M212" i="28"/>
  <c r="M213" i="28"/>
  <c r="M214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4" i="28"/>
  <c r="M235" i="28"/>
  <c r="M236" i="28"/>
  <c r="M237" i="28"/>
  <c r="M238" i="28"/>
  <c r="M239" i="28"/>
  <c r="M240" i="28"/>
  <c r="M242" i="28"/>
  <c r="M243" i="28"/>
  <c r="M244" i="28"/>
  <c r="M246" i="28"/>
  <c r="M247" i="28"/>
  <c r="M249" i="28"/>
  <c r="M250" i="28"/>
  <c r="M251" i="28"/>
  <c r="M252" i="28"/>
  <c r="M253" i="28"/>
  <c r="M254" i="28"/>
  <c r="M256" i="28"/>
  <c r="M257" i="28"/>
  <c r="M258" i="28"/>
  <c r="M259" i="28"/>
  <c r="M260" i="28"/>
  <c r="M261" i="28"/>
  <c r="M262" i="28"/>
  <c r="M263" i="28"/>
  <c r="M264" i="28"/>
  <c r="M265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2" i="28"/>
  <c r="M283" i="28"/>
  <c r="M285" i="28"/>
  <c r="M286" i="28"/>
  <c r="M288" i="28"/>
  <c r="M289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8" i="28"/>
  <c r="M309" i="28"/>
  <c r="M311" i="28"/>
  <c r="M312" i="28"/>
  <c r="M314" i="28"/>
  <c r="M315" i="28"/>
  <c r="M317" i="28"/>
  <c r="M318" i="28"/>
  <c r="M319" i="28"/>
  <c r="M320" i="28"/>
  <c r="M321" i="28"/>
  <c r="M322" i="28"/>
  <c r="M324" i="28"/>
  <c r="M325" i="28"/>
  <c r="M327" i="28"/>
  <c r="M328" i="28"/>
  <c r="M329" i="28"/>
  <c r="M331" i="28"/>
  <c r="M332" i="28"/>
  <c r="M333" i="28"/>
  <c r="M335" i="28"/>
  <c r="M336" i="28"/>
  <c r="M337" i="28"/>
  <c r="M338" i="28"/>
  <c r="M339" i="28"/>
  <c r="M340" i="28"/>
  <c r="M341" i="28"/>
  <c r="M343" i="28"/>
  <c r="M344" i="28"/>
  <c r="M345" i="28"/>
  <c r="M346" i="28"/>
  <c r="M347" i="28"/>
  <c r="M348" i="28"/>
  <c r="M350" i="28"/>
  <c r="M351" i="28"/>
  <c r="M352" i="28"/>
  <c r="M353" i="28"/>
  <c r="M354" i="28"/>
  <c r="M355" i="28"/>
  <c r="M357" i="28"/>
  <c r="M358" i="28"/>
  <c r="M359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9" i="28"/>
  <c r="M380" i="28"/>
  <c r="M381" i="28"/>
  <c r="M383" i="28"/>
  <c r="M384" i="28"/>
  <c r="M385" i="28"/>
  <c r="M386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6" i="28"/>
  <c r="M427" i="28"/>
  <c r="M428" i="28"/>
  <c r="M429" i="28"/>
  <c r="M430" i="28"/>
  <c r="M432" i="28"/>
  <c r="M433" i="28"/>
  <c r="M434" i="28"/>
  <c r="M435" i="28"/>
  <c r="M436" i="28"/>
  <c r="M438" i="28"/>
  <c r="M439" i="28"/>
  <c r="M440" i="28"/>
  <c r="M441" i="28"/>
  <c r="M442" i="28"/>
  <c r="M443" i="28"/>
  <c r="M445" i="28"/>
  <c r="M446" i="28"/>
  <c r="M447" i="28"/>
  <c r="M448" i="28"/>
  <c r="M449" i="28"/>
  <c r="M450" i="28"/>
  <c r="M451" i="28"/>
  <c r="M132" i="28"/>
  <c r="L4" i="28"/>
  <c r="L5" i="28"/>
  <c r="L6" i="28"/>
  <c r="L7" i="28"/>
  <c r="L8" i="28"/>
  <c r="L9" i="28"/>
  <c r="L11" i="28"/>
  <c r="L12" i="28"/>
  <c r="L13" i="28"/>
  <c r="L14" i="28"/>
  <c r="L15" i="28"/>
  <c r="L17" i="28"/>
  <c r="L18" i="28"/>
  <c r="L19" i="28"/>
  <c r="L20" i="28"/>
  <c r="L21" i="28"/>
  <c r="L22" i="28"/>
  <c r="L23" i="28"/>
  <c r="L24" i="28"/>
  <c r="L25" i="28"/>
  <c r="L26" i="28"/>
  <c r="L28" i="28"/>
  <c r="L29" i="28"/>
  <c r="L30" i="28"/>
  <c r="L31" i="28"/>
  <c r="L32" i="28"/>
  <c r="L34" i="28"/>
  <c r="L35" i="28"/>
  <c r="L36" i="28"/>
  <c r="L38" i="28"/>
  <c r="L39" i="28"/>
  <c r="L40" i="28"/>
  <c r="L41" i="28"/>
  <c r="L42" i="28"/>
  <c r="L44" i="28"/>
  <c r="L45" i="28"/>
  <c r="L46" i="28"/>
  <c r="L47" i="28"/>
  <c r="L48" i="28"/>
  <c r="L49" i="28"/>
  <c r="L50" i="28"/>
  <c r="L52" i="28"/>
  <c r="L53" i="28"/>
  <c r="L54" i="28"/>
  <c r="L56" i="28"/>
  <c r="L57" i="28"/>
  <c r="L58" i="28"/>
  <c r="L59" i="28"/>
  <c r="L60" i="28"/>
  <c r="L61" i="28"/>
  <c r="L62" i="28"/>
  <c r="L63" i="28"/>
  <c r="L64" i="28"/>
  <c r="L65" i="28"/>
  <c r="L67" i="28"/>
  <c r="L68" i="28"/>
  <c r="L69" i="28"/>
  <c r="L70" i="28"/>
  <c r="L71" i="28"/>
  <c r="L72" i="28"/>
  <c r="L73" i="28"/>
  <c r="L74" i="28"/>
  <c r="L76" i="28"/>
  <c r="L77" i="28"/>
  <c r="L78" i="28"/>
  <c r="L79" i="28"/>
  <c r="L80" i="28"/>
  <c r="L81" i="28"/>
  <c r="L82" i="28"/>
  <c r="L83" i="28"/>
  <c r="L85" i="28"/>
  <c r="L86" i="28"/>
  <c r="L87" i="28"/>
  <c r="L88" i="28"/>
  <c r="L89" i="28"/>
  <c r="L90" i="28"/>
  <c r="L91" i="28"/>
  <c r="L92" i="28"/>
  <c r="L93" i="28"/>
  <c r="L95" i="28"/>
  <c r="L96" i="28"/>
  <c r="L97" i="28"/>
  <c r="L98" i="28"/>
  <c r="L99" i="28"/>
  <c r="L101" i="28"/>
  <c r="L102" i="28"/>
  <c r="L103" i="28"/>
  <c r="L104" i="28"/>
  <c r="L105" i="28"/>
  <c r="L106" i="28"/>
  <c r="L107" i="28"/>
  <c r="L108" i="28"/>
  <c r="L109" i="28"/>
  <c r="L111" i="28"/>
  <c r="L112" i="28"/>
  <c r="L113" i="28"/>
  <c r="L114" i="28"/>
  <c r="L116" i="28"/>
  <c r="L117" i="28"/>
  <c r="L118" i="28"/>
  <c r="L119" i="28"/>
  <c r="L120" i="28"/>
  <c r="L122" i="28"/>
  <c r="L123" i="28"/>
  <c r="L124" i="28"/>
  <c r="L125" i="28"/>
  <c r="L126" i="28"/>
  <c r="L128" i="28"/>
  <c r="L129" i="28"/>
  <c r="L130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8" i="28"/>
  <c r="L209" i="28"/>
  <c r="L210" i="28"/>
  <c r="L211" i="28"/>
  <c r="L212" i="28"/>
  <c r="L213" i="28"/>
  <c r="L214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4" i="28"/>
  <c r="L235" i="28"/>
  <c r="L236" i="28"/>
  <c r="L237" i="28"/>
  <c r="L238" i="28"/>
  <c r="L239" i="28"/>
  <c r="L240" i="28"/>
  <c r="L242" i="28"/>
  <c r="L243" i="28"/>
  <c r="L244" i="28"/>
  <c r="L246" i="28"/>
  <c r="L247" i="28"/>
  <c r="L249" i="28"/>
  <c r="L250" i="28"/>
  <c r="L251" i="28"/>
  <c r="L252" i="28"/>
  <c r="L253" i="28"/>
  <c r="L254" i="28"/>
  <c r="L256" i="28"/>
  <c r="L257" i="28"/>
  <c r="L258" i="28"/>
  <c r="L259" i="28"/>
  <c r="L260" i="28"/>
  <c r="L261" i="28"/>
  <c r="L262" i="28"/>
  <c r="L263" i="28"/>
  <c r="L264" i="28"/>
  <c r="L265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2" i="28"/>
  <c r="L283" i="28"/>
  <c r="L285" i="28"/>
  <c r="L286" i="28"/>
  <c r="L288" i="28"/>
  <c r="L289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8" i="28"/>
  <c r="L309" i="28"/>
  <c r="L311" i="28"/>
  <c r="L312" i="28"/>
  <c r="L314" i="28"/>
  <c r="L315" i="28"/>
  <c r="L317" i="28"/>
  <c r="L318" i="28"/>
  <c r="L319" i="28"/>
  <c r="L320" i="28"/>
  <c r="L321" i="28"/>
  <c r="L322" i="28"/>
  <c r="L324" i="28"/>
  <c r="L327" i="28"/>
  <c r="L329" i="28"/>
  <c r="L331" i="28"/>
  <c r="L333" i="28"/>
  <c r="L335" i="28"/>
  <c r="L336" i="28"/>
  <c r="L337" i="28"/>
  <c r="L338" i="28"/>
  <c r="L339" i="28"/>
  <c r="L340" i="28"/>
  <c r="L341" i="28"/>
  <c r="L343" i="28"/>
  <c r="L344" i="28"/>
  <c r="L345" i="28"/>
  <c r="L346" i="28"/>
  <c r="L347" i="28"/>
  <c r="L350" i="28"/>
  <c r="L351" i="28"/>
  <c r="L352" i="28"/>
  <c r="L353" i="28"/>
  <c r="L354" i="28"/>
  <c r="L355" i="28"/>
  <c r="L357" i="28"/>
  <c r="L358" i="28"/>
  <c r="L359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9" i="28"/>
  <c r="L380" i="28"/>
  <c r="L381" i="28"/>
  <c r="L383" i="28"/>
  <c r="L384" i="28"/>
  <c r="L385" i="28"/>
  <c r="L386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6" i="28"/>
  <c r="L427" i="28"/>
  <c r="L428" i="28"/>
  <c r="L429" i="28"/>
  <c r="L430" i="28"/>
  <c r="L432" i="28"/>
  <c r="L433" i="28"/>
  <c r="L434" i="28"/>
  <c r="L435" i="28"/>
  <c r="L436" i="28"/>
  <c r="L438" i="28"/>
  <c r="L439" i="28"/>
  <c r="L440" i="28"/>
  <c r="L441" i="28"/>
  <c r="L442" i="28"/>
  <c r="L443" i="28"/>
  <c r="L445" i="28"/>
  <c r="L446" i="28"/>
  <c r="L447" i="28"/>
  <c r="L448" i="28"/>
  <c r="L449" i="28"/>
  <c r="L450" i="28"/>
  <c r="L451" i="28"/>
  <c r="L453" i="28"/>
  <c r="L454" i="28"/>
  <c r="L455" i="28"/>
  <c r="L456" i="28"/>
  <c r="L457" i="28"/>
  <c r="L458" i="28"/>
  <c r="L460" i="28"/>
  <c r="L461" i="28"/>
  <c r="L462" i="28"/>
  <c r="L463" i="28"/>
  <c r="L465" i="28"/>
  <c r="L466" i="28"/>
  <c r="L468" i="28"/>
  <c r="L469" i="28"/>
  <c r="L471" i="28"/>
  <c r="L472" i="28"/>
  <c r="L473" i="28"/>
  <c r="L474" i="28"/>
  <c r="L475" i="28"/>
  <c r="L477" i="28"/>
  <c r="L478" i="28"/>
  <c r="L479" i="28"/>
  <c r="L480" i="28"/>
  <c r="L481" i="28"/>
  <c r="L482" i="28"/>
  <c r="L483" i="28"/>
  <c r="L485" i="28"/>
  <c r="L486" i="28"/>
  <c r="L487" i="28"/>
  <c r="L3" i="28"/>
  <c r="M448" i="27"/>
  <c r="M449" i="27"/>
  <c r="M450" i="27"/>
  <c r="M451" i="27"/>
  <c r="M452" i="27"/>
  <c r="M454" i="27"/>
  <c r="M455" i="27"/>
  <c r="M456" i="27"/>
  <c r="M457" i="27"/>
  <c r="M459" i="27"/>
  <c r="M460" i="27"/>
  <c r="M462" i="27"/>
  <c r="M463" i="27"/>
  <c r="M465" i="27"/>
  <c r="M466" i="27"/>
  <c r="M467" i="27"/>
  <c r="M468" i="27"/>
  <c r="M469" i="27"/>
  <c r="M471" i="27"/>
  <c r="M472" i="27"/>
  <c r="M473" i="27"/>
  <c r="M474" i="27"/>
  <c r="M475" i="27"/>
  <c r="M476" i="27"/>
  <c r="M477" i="27"/>
  <c r="M479" i="27"/>
  <c r="M480" i="27"/>
  <c r="M481" i="27"/>
  <c r="M447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2" i="27"/>
  <c r="M213" i="27"/>
  <c r="M214" i="27"/>
  <c r="M215" i="27"/>
  <c r="M216" i="27"/>
  <c r="M217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7" i="27"/>
  <c r="M238" i="27"/>
  <c r="M239" i="27"/>
  <c r="M240" i="27"/>
  <c r="M241" i="27"/>
  <c r="M242" i="27"/>
  <c r="M243" i="27"/>
  <c r="M245" i="27"/>
  <c r="M246" i="27"/>
  <c r="M247" i="27"/>
  <c r="M249" i="27"/>
  <c r="M250" i="27"/>
  <c r="M252" i="27"/>
  <c r="M253" i="27"/>
  <c r="M254" i="27"/>
  <c r="M255" i="27"/>
  <c r="M256" i="27"/>
  <c r="M257" i="27"/>
  <c r="M259" i="27"/>
  <c r="M260" i="27"/>
  <c r="M261" i="27"/>
  <c r="M262" i="27"/>
  <c r="M263" i="27"/>
  <c r="M264" i="27"/>
  <c r="M265" i="27"/>
  <c r="M266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3" i="27"/>
  <c r="M284" i="27"/>
  <c r="M286" i="27"/>
  <c r="M287" i="27"/>
  <c r="M289" i="27"/>
  <c r="M290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9" i="27"/>
  <c r="M310" i="27"/>
  <c r="M312" i="27"/>
  <c r="M313" i="27"/>
  <c r="M315" i="27"/>
  <c r="M316" i="27"/>
  <c r="M318" i="27"/>
  <c r="M319" i="27"/>
  <c r="M320" i="27"/>
  <c r="M321" i="27"/>
  <c r="M322" i="27"/>
  <c r="M323" i="27"/>
  <c r="M325" i="27"/>
  <c r="M326" i="27"/>
  <c r="M328" i="27"/>
  <c r="M329" i="27"/>
  <c r="M330" i="27"/>
  <c r="M332" i="27"/>
  <c r="M333" i="27"/>
  <c r="M334" i="27"/>
  <c r="M336" i="27"/>
  <c r="M337" i="27"/>
  <c r="M338" i="27"/>
  <c r="M339" i="27"/>
  <c r="M340" i="27"/>
  <c r="M341" i="27"/>
  <c r="M342" i="27"/>
  <c r="M344" i="27"/>
  <c r="M345" i="27"/>
  <c r="M346" i="27"/>
  <c r="M347" i="27"/>
  <c r="M348" i="27"/>
  <c r="M349" i="27"/>
  <c r="M351" i="27"/>
  <c r="M352" i="27"/>
  <c r="M353" i="27"/>
  <c r="M354" i="27"/>
  <c r="M355" i="27"/>
  <c r="M356" i="27"/>
  <c r="M358" i="27"/>
  <c r="M359" i="27"/>
  <c r="M360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80" i="27"/>
  <c r="M381" i="27"/>
  <c r="M382" i="27"/>
  <c r="M384" i="27"/>
  <c r="M385" i="27"/>
  <c r="M386" i="27"/>
  <c r="M387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20" i="27"/>
  <c r="M421" i="27"/>
  <c r="M422" i="27"/>
  <c r="M423" i="27"/>
  <c r="M424" i="27"/>
  <c r="M426" i="27"/>
  <c r="M427" i="27"/>
  <c r="M428" i="27"/>
  <c r="M429" i="27"/>
  <c r="M430" i="27"/>
  <c r="M432" i="27"/>
  <c r="M433" i="27"/>
  <c r="M434" i="27"/>
  <c r="M435" i="27"/>
  <c r="M436" i="27"/>
  <c r="M437" i="27"/>
  <c r="M439" i="27"/>
  <c r="M440" i="27"/>
  <c r="M441" i="27"/>
  <c r="M442" i="27"/>
  <c r="M443" i="27"/>
  <c r="M444" i="27"/>
  <c r="M445" i="27"/>
  <c r="M136" i="27"/>
  <c r="L4" i="27"/>
  <c r="L5" i="27"/>
  <c r="L6" i="27"/>
  <c r="L7" i="27"/>
  <c r="L8" i="27"/>
  <c r="L9" i="27"/>
  <c r="L11" i="27"/>
  <c r="L12" i="27"/>
  <c r="L13" i="27"/>
  <c r="L14" i="27"/>
  <c r="L15" i="27"/>
  <c r="L17" i="27"/>
  <c r="L18" i="27"/>
  <c r="L19" i="27"/>
  <c r="L20" i="27"/>
  <c r="L21" i="27"/>
  <c r="L22" i="27"/>
  <c r="L23" i="27"/>
  <c r="L24" i="27"/>
  <c r="L25" i="27"/>
  <c r="L26" i="27"/>
  <c r="L28" i="27"/>
  <c r="L29" i="27"/>
  <c r="L30" i="27"/>
  <c r="L31" i="27"/>
  <c r="L33" i="27"/>
  <c r="L34" i="27"/>
  <c r="L35" i="27"/>
  <c r="L36" i="27"/>
  <c r="L38" i="27"/>
  <c r="L39" i="27"/>
  <c r="L40" i="27"/>
  <c r="L41" i="27"/>
  <c r="L42" i="27"/>
  <c r="L44" i="27"/>
  <c r="L45" i="27"/>
  <c r="L46" i="27"/>
  <c r="L47" i="27"/>
  <c r="L48" i="27"/>
  <c r="L49" i="27"/>
  <c r="L50" i="27"/>
  <c r="L52" i="27"/>
  <c r="L53" i="27"/>
  <c r="L54" i="27"/>
  <c r="L56" i="27"/>
  <c r="L57" i="27"/>
  <c r="L58" i="27"/>
  <c r="L59" i="27"/>
  <c r="L60" i="27"/>
  <c r="L61" i="27"/>
  <c r="L62" i="27"/>
  <c r="L63" i="27"/>
  <c r="L64" i="27"/>
  <c r="L65" i="27"/>
  <c r="L67" i="27"/>
  <c r="L68" i="27"/>
  <c r="L69" i="27"/>
  <c r="L70" i="27"/>
  <c r="L71" i="27"/>
  <c r="L72" i="27"/>
  <c r="L73" i="27"/>
  <c r="L74" i="27"/>
  <c r="L76" i="27"/>
  <c r="L77" i="27"/>
  <c r="L78" i="27"/>
  <c r="L79" i="27"/>
  <c r="L80" i="27"/>
  <c r="L81" i="27"/>
  <c r="L82" i="27"/>
  <c r="L83" i="27"/>
  <c r="L85" i="27"/>
  <c r="L86" i="27"/>
  <c r="L87" i="27"/>
  <c r="L88" i="27"/>
  <c r="L89" i="27"/>
  <c r="L90" i="27"/>
  <c r="L91" i="27"/>
  <c r="L92" i="27"/>
  <c r="L93" i="27"/>
  <c r="L95" i="27"/>
  <c r="L96" i="27"/>
  <c r="L97" i="27"/>
  <c r="L98" i="27"/>
  <c r="L99" i="27"/>
  <c r="L101" i="27"/>
  <c r="L102" i="27"/>
  <c r="L103" i="27"/>
  <c r="L104" i="27"/>
  <c r="L105" i="27"/>
  <c r="L106" i="27"/>
  <c r="L107" i="27"/>
  <c r="L108" i="27"/>
  <c r="L109" i="27"/>
  <c r="L111" i="27"/>
  <c r="L112" i="27"/>
  <c r="L113" i="27"/>
  <c r="L114" i="27"/>
  <c r="L116" i="27"/>
  <c r="L117" i="27"/>
  <c r="L118" i="27"/>
  <c r="L120" i="27"/>
  <c r="L121" i="27"/>
  <c r="L122" i="27"/>
  <c r="L123" i="27"/>
  <c r="L124" i="27"/>
  <c r="L126" i="27"/>
  <c r="L127" i="27"/>
  <c r="L128" i="27"/>
  <c r="L129" i="27"/>
  <c r="L130" i="27"/>
  <c r="L132" i="27"/>
  <c r="L133" i="27"/>
  <c r="L134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2" i="27"/>
  <c r="L213" i="27"/>
  <c r="L214" i="27"/>
  <c r="L215" i="27"/>
  <c r="L216" i="27"/>
  <c r="L217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7" i="27"/>
  <c r="L238" i="27"/>
  <c r="L239" i="27"/>
  <c r="L240" i="27"/>
  <c r="L241" i="27"/>
  <c r="L242" i="27"/>
  <c r="L243" i="27"/>
  <c r="L245" i="27"/>
  <c r="L246" i="27"/>
  <c r="L247" i="27"/>
  <c r="L249" i="27"/>
  <c r="L250" i="27"/>
  <c r="L252" i="27"/>
  <c r="L253" i="27"/>
  <c r="L254" i="27"/>
  <c r="L255" i="27"/>
  <c r="L256" i="27"/>
  <c r="L257" i="27"/>
  <c r="L259" i="27"/>
  <c r="L260" i="27"/>
  <c r="L261" i="27"/>
  <c r="L262" i="27"/>
  <c r="L263" i="27"/>
  <c r="L264" i="27"/>
  <c r="L265" i="27"/>
  <c r="L266" i="27"/>
  <c r="L268" i="27"/>
  <c r="L269" i="27"/>
  <c r="L270" i="27"/>
  <c r="L271" i="27"/>
  <c r="L272" i="27"/>
  <c r="L273" i="27"/>
  <c r="L274" i="27"/>
  <c r="L275" i="27"/>
  <c r="L276" i="27"/>
  <c r="L277" i="27"/>
  <c r="L278" i="27"/>
  <c r="L279" i="27"/>
  <c r="L280" i="27"/>
  <c r="L281" i="27"/>
  <c r="L283" i="27"/>
  <c r="L284" i="27"/>
  <c r="L286" i="27"/>
  <c r="L287" i="27"/>
  <c r="L289" i="27"/>
  <c r="L290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9" i="27"/>
  <c r="L310" i="27"/>
  <c r="L312" i="27"/>
  <c r="L313" i="27"/>
  <c r="L315" i="27"/>
  <c r="L316" i="27"/>
  <c r="L318" i="27"/>
  <c r="L319" i="27"/>
  <c r="L320" i="27"/>
  <c r="L321" i="27"/>
  <c r="L322" i="27"/>
  <c r="L323" i="27"/>
  <c r="L325" i="27"/>
  <c r="L328" i="27"/>
  <c r="L330" i="27"/>
  <c r="L332" i="27"/>
  <c r="L334" i="27"/>
  <c r="L336" i="27"/>
  <c r="L337" i="27"/>
  <c r="L338" i="27"/>
  <c r="L339" i="27"/>
  <c r="L340" i="27"/>
  <c r="L341" i="27"/>
  <c r="L342" i="27"/>
  <c r="L344" i="27"/>
  <c r="L345" i="27"/>
  <c r="L346" i="27"/>
  <c r="L347" i="27"/>
  <c r="L348" i="27"/>
  <c r="L349" i="27"/>
  <c r="L351" i="27"/>
  <c r="L352" i="27"/>
  <c r="L353" i="27"/>
  <c r="L354" i="27"/>
  <c r="L355" i="27"/>
  <c r="L356" i="27"/>
  <c r="L358" i="27"/>
  <c r="L359" i="27"/>
  <c r="L360" i="27"/>
  <c r="L362" i="27"/>
  <c r="L363" i="27"/>
  <c r="L364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80" i="27"/>
  <c r="L381" i="27"/>
  <c r="L382" i="27"/>
  <c r="L384" i="27"/>
  <c r="L385" i="27"/>
  <c r="L386" i="27"/>
  <c r="L387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20" i="27"/>
  <c r="L421" i="27"/>
  <c r="L422" i="27"/>
  <c r="L423" i="27"/>
  <c r="L424" i="27"/>
  <c r="L426" i="27"/>
  <c r="L427" i="27"/>
  <c r="L428" i="27"/>
  <c r="L429" i="27"/>
  <c r="L430" i="27"/>
  <c r="L432" i="27"/>
  <c r="L433" i="27"/>
  <c r="L434" i="27"/>
  <c r="L435" i="27"/>
  <c r="L436" i="27"/>
  <c r="L437" i="27"/>
  <c r="L439" i="27"/>
  <c r="L440" i="27"/>
  <c r="L441" i="27"/>
  <c r="L442" i="27"/>
  <c r="L443" i="27"/>
  <c r="L444" i="27"/>
  <c r="L445" i="27"/>
  <c r="L447" i="27"/>
  <c r="L448" i="27"/>
  <c r="L449" i="27"/>
  <c r="L450" i="27"/>
  <c r="L451" i="27"/>
  <c r="L452" i="27"/>
  <c r="L454" i="27"/>
  <c r="L455" i="27"/>
  <c r="L456" i="27"/>
  <c r="L457" i="27"/>
  <c r="L459" i="27"/>
  <c r="L460" i="27"/>
  <c r="L462" i="27"/>
  <c r="L463" i="27"/>
  <c r="L465" i="27"/>
  <c r="L466" i="27"/>
  <c r="L467" i="27"/>
  <c r="L468" i="27"/>
  <c r="L469" i="27"/>
  <c r="L471" i="27"/>
  <c r="L472" i="27"/>
  <c r="L473" i="27"/>
  <c r="L474" i="27"/>
  <c r="L475" i="27"/>
  <c r="L476" i="27"/>
  <c r="L477" i="27"/>
  <c r="L479" i="27"/>
  <c r="L480" i="27"/>
  <c r="L481" i="27"/>
  <c r="L3" i="27"/>
  <c r="M437" i="26"/>
  <c r="M438" i="26"/>
  <c r="M439" i="26"/>
  <c r="M440" i="26"/>
  <c r="M441" i="26"/>
  <c r="M443" i="26"/>
  <c r="M444" i="26"/>
  <c r="M445" i="26"/>
  <c r="M446" i="26"/>
  <c r="M448" i="26"/>
  <c r="M449" i="26"/>
  <c r="M451" i="26"/>
  <c r="M452" i="26"/>
  <c r="M454" i="26"/>
  <c r="M455" i="26"/>
  <c r="M456" i="26"/>
  <c r="M457" i="26"/>
  <c r="M458" i="26"/>
  <c r="M460" i="26"/>
  <c r="M461" i="26"/>
  <c r="M462" i="26"/>
  <c r="M463" i="26"/>
  <c r="M464" i="26"/>
  <c r="M465" i="26"/>
  <c r="M466" i="26"/>
  <c r="M468" i="26"/>
  <c r="M469" i="26"/>
  <c r="M470" i="26"/>
  <c r="M436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1" i="26"/>
  <c r="M212" i="26"/>
  <c r="M213" i="26"/>
  <c r="M214" i="26"/>
  <c r="M215" i="26"/>
  <c r="M216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6" i="26"/>
  <c r="M237" i="26"/>
  <c r="M238" i="26"/>
  <c r="M239" i="26"/>
  <c r="M240" i="26"/>
  <c r="M241" i="26"/>
  <c r="M242" i="26"/>
  <c r="M244" i="26"/>
  <c r="M245" i="26"/>
  <c r="M247" i="26"/>
  <c r="M248" i="26"/>
  <c r="M250" i="26"/>
  <c r="M251" i="26"/>
  <c r="M252" i="26"/>
  <c r="M253" i="26"/>
  <c r="M254" i="26"/>
  <c r="M255" i="26"/>
  <c r="M257" i="26"/>
  <c r="M258" i="26"/>
  <c r="M259" i="26"/>
  <c r="M260" i="26"/>
  <c r="M261" i="26"/>
  <c r="M262" i="26"/>
  <c r="M263" i="26"/>
  <c r="M264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1" i="26"/>
  <c r="M282" i="26"/>
  <c r="M284" i="26"/>
  <c r="M285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4" i="26"/>
  <c r="M305" i="26"/>
  <c r="M307" i="26"/>
  <c r="M308" i="26"/>
  <c r="M310" i="26"/>
  <c r="M311" i="26"/>
  <c r="M313" i="26"/>
  <c r="M314" i="26"/>
  <c r="M315" i="26"/>
  <c r="M316" i="26"/>
  <c r="M317" i="26"/>
  <c r="M318" i="26"/>
  <c r="M320" i="26"/>
  <c r="M321" i="26"/>
  <c r="M323" i="26"/>
  <c r="M324" i="26"/>
  <c r="M325" i="26"/>
  <c r="M327" i="26"/>
  <c r="M328" i="26"/>
  <c r="M330" i="26"/>
  <c r="M331" i="26"/>
  <c r="M332" i="26"/>
  <c r="M333" i="26"/>
  <c r="M334" i="26"/>
  <c r="M335" i="26"/>
  <c r="M336" i="26"/>
  <c r="M338" i="26"/>
  <c r="M339" i="26"/>
  <c r="M340" i="26"/>
  <c r="M341" i="26"/>
  <c r="M342" i="26"/>
  <c r="M343" i="26"/>
  <c r="M345" i="26"/>
  <c r="M346" i="26"/>
  <c r="M347" i="26"/>
  <c r="M348" i="26"/>
  <c r="M349" i="26"/>
  <c r="M350" i="26"/>
  <c r="M352" i="26"/>
  <c r="M353" i="26"/>
  <c r="M354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4" i="26"/>
  <c r="M375" i="26"/>
  <c r="M376" i="26"/>
  <c r="M378" i="26"/>
  <c r="M379" i="26"/>
  <c r="M380" i="26"/>
  <c r="M381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9" i="26"/>
  <c r="M410" i="26"/>
  <c r="M411" i="26"/>
  <c r="M412" i="26"/>
  <c r="M413" i="26"/>
  <c r="M415" i="26"/>
  <c r="M416" i="26"/>
  <c r="M417" i="26"/>
  <c r="M418" i="26"/>
  <c r="M419" i="26"/>
  <c r="M421" i="26"/>
  <c r="M422" i="26"/>
  <c r="M423" i="26"/>
  <c r="M424" i="26"/>
  <c r="M425" i="26"/>
  <c r="M426" i="26"/>
  <c r="M428" i="26"/>
  <c r="M429" i="26"/>
  <c r="M430" i="26"/>
  <c r="M431" i="26"/>
  <c r="M432" i="26"/>
  <c r="M433" i="26"/>
  <c r="M434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35" i="26"/>
  <c r="L470" i="26"/>
  <c r="L469" i="26"/>
  <c r="L468" i="26"/>
  <c r="L466" i="26"/>
  <c r="L465" i="26"/>
  <c r="L464" i="26"/>
  <c r="L463" i="26"/>
  <c r="L462" i="26"/>
  <c r="L461" i="26"/>
  <c r="L460" i="26"/>
  <c r="L458" i="26"/>
  <c r="L457" i="26"/>
  <c r="L456" i="26"/>
  <c r="L455" i="26"/>
  <c r="L454" i="26"/>
  <c r="L452" i="26"/>
  <c r="L451" i="26"/>
  <c r="L449" i="26"/>
  <c r="L448" i="26"/>
  <c r="L446" i="26"/>
  <c r="L445" i="26"/>
  <c r="L444" i="26"/>
  <c r="L443" i="26"/>
  <c r="L441" i="26"/>
  <c r="L440" i="26"/>
  <c r="L439" i="26"/>
  <c r="L438" i="26"/>
  <c r="L437" i="26"/>
  <c r="L436" i="26"/>
  <c r="L434" i="26"/>
  <c r="L433" i="26"/>
  <c r="L432" i="26"/>
  <c r="L431" i="26"/>
  <c r="L430" i="26"/>
  <c r="L429" i="26"/>
  <c r="L428" i="26"/>
  <c r="L426" i="26"/>
  <c r="L425" i="26"/>
  <c r="L424" i="26"/>
  <c r="L423" i="26"/>
  <c r="L422" i="26"/>
  <c r="L421" i="26"/>
  <c r="L419" i="26"/>
  <c r="L418" i="26"/>
  <c r="L417" i="26"/>
  <c r="L416" i="26"/>
  <c r="L415" i="26"/>
  <c r="L413" i="26"/>
  <c r="L412" i="26"/>
  <c r="L411" i="26"/>
  <c r="L410" i="26"/>
  <c r="L409" i="26"/>
  <c r="L407" i="26"/>
  <c r="L406" i="26"/>
  <c r="L405" i="26"/>
  <c r="L404" i="26"/>
  <c r="L403" i="26"/>
  <c r="L402" i="26"/>
  <c r="L401" i="26"/>
  <c r="L400" i="26"/>
  <c r="L399" i="26"/>
  <c r="L398" i="26"/>
  <c r="L397" i="26"/>
  <c r="L396" i="26"/>
  <c r="L395" i="26"/>
  <c r="L394" i="26"/>
  <c r="L393" i="26"/>
  <c r="L392" i="26"/>
  <c r="L391" i="26"/>
  <c r="L390" i="26"/>
  <c r="L389" i="26"/>
  <c r="L388" i="26"/>
  <c r="L387" i="26"/>
  <c r="L386" i="26"/>
  <c r="L385" i="26"/>
  <c r="L384" i="26"/>
  <c r="L383" i="26"/>
  <c r="L381" i="26"/>
  <c r="L380" i="26"/>
  <c r="L379" i="26"/>
  <c r="L378" i="26"/>
  <c r="L376" i="26"/>
  <c r="L375" i="26"/>
  <c r="L374" i="26"/>
  <c r="L372" i="26"/>
  <c r="L371" i="26"/>
  <c r="L370" i="26"/>
  <c r="L369" i="26"/>
  <c r="L368" i="26"/>
  <c r="L367" i="26"/>
  <c r="L366" i="26"/>
  <c r="L365" i="26"/>
  <c r="L364" i="26"/>
  <c r="L363" i="26"/>
  <c r="L362" i="26"/>
  <c r="L361" i="26"/>
  <c r="L360" i="26"/>
  <c r="L359" i="26"/>
  <c r="L358" i="26"/>
  <c r="L357" i="26"/>
  <c r="L356" i="26"/>
  <c r="L354" i="26"/>
  <c r="L353" i="26"/>
  <c r="L352" i="26"/>
  <c r="L350" i="26"/>
  <c r="L349" i="26"/>
  <c r="L348" i="26"/>
  <c r="L347" i="26"/>
  <c r="L346" i="26"/>
  <c r="L345" i="26"/>
  <c r="L343" i="26"/>
  <c r="L342" i="26"/>
  <c r="L341" i="26"/>
  <c r="L340" i="26"/>
  <c r="L339" i="26"/>
  <c r="L338" i="26"/>
  <c r="L336" i="26"/>
  <c r="L335" i="26"/>
  <c r="L334" i="26"/>
  <c r="L333" i="26"/>
  <c r="L332" i="26"/>
  <c r="L331" i="26"/>
  <c r="L330" i="26"/>
  <c r="L327" i="26"/>
  <c r="L325" i="26"/>
  <c r="L323" i="26"/>
  <c r="L320" i="26"/>
  <c r="L318" i="26"/>
  <c r="L317" i="26"/>
  <c r="L316" i="26"/>
  <c r="L315" i="26"/>
  <c r="L314" i="26"/>
  <c r="L313" i="26"/>
  <c r="L311" i="26"/>
  <c r="L310" i="26"/>
  <c r="L308" i="26"/>
  <c r="L307" i="26"/>
  <c r="L305" i="26"/>
  <c r="L304" i="26"/>
  <c r="L302" i="26"/>
  <c r="L301" i="26"/>
  <c r="L300" i="26"/>
  <c r="L299" i="26"/>
  <c r="L298" i="26"/>
  <c r="L297" i="26"/>
  <c r="L296" i="26"/>
  <c r="L295" i="26"/>
  <c r="L294" i="26"/>
  <c r="L293" i="26"/>
  <c r="L292" i="26"/>
  <c r="L291" i="26"/>
  <c r="L290" i="26"/>
  <c r="L289" i="26"/>
  <c r="L288" i="26"/>
  <c r="L287" i="26"/>
  <c r="L285" i="26"/>
  <c r="L284" i="26"/>
  <c r="L282" i="26"/>
  <c r="L281" i="26"/>
  <c r="L279" i="26"/>
  <c r="L278" i="26"/>
  <c r="L277" i="26"/>
  <c r="L276" i="26"/>
  <c r="L275" i="26"/>
  <c r="L274" i="26"/>
  <c r="L273" i="26"/>
  <c r="L272" i="26"/>
  <c r="L271" i="26"/>
  <c r="L270" i="26"/>
  <c r="L269" i="26"/>
  <c r="L268" i="26"/>
  <c r="L267" i="26"/>
  <c r="L266" i="26"/>
  <c r="L264" i="26"/>
  <c r="L263" i="26"/>
  <c r="L262" i="26"/>
  <c r="L261" i="26"/>
  <c r="L260" i="26"/>
  <c r="L259" i="26"/>
  <c r="L258" i="26"/>
  <c r="L257" i="26"/>
  <c r="L255" i="26"/>
  <c r="L254" i="26"/>
  <c r="L253" i="26"/>
  <c r="L252" i="26"/>
  <c r="L251" i="26"/>
  <c r="L250" i="26"/>
  <c r="L248" i="26"/>
  <c r="L247" i="26"/>
  <c r="L245" i="26"/>
  <c r="L244" i="26"/>
  <c r="L242" i="26"/>
  <c r="L241" i="26"/>
  <c r="L240" i="26"/>
  <c r="L239" i="26"/>
  <c r="L238" i="26"/>
  <c r="L237" i="26"/>
  <c r="L236" i="26"/>
  <c r="L234" i="26"/>
  <c r="L233" i="26"/>
  <c r="L232" i="26"/>
  <c r="L231" i="26"/>
  <c r="L230" i="26"/>
  <c r="L229" i="26"/>
  <c r="L228" i="26"/>
  <c r="L227" i="26"/>
  <c r="L226" i="26"/>
  <c r="L225" i="26"/>
  <c r="L224" i="26"/>
  <c r="L223" i="26"/>
  <c r="L222" i="26"/>
  <c r="L221" i="26"/>
  <c r="L220" i="26"/>
  <c r="L219" i="26"/>
  <c r="L218" i="26"/>
  <c r="L216" i="26"/>
  <c r="L215" i="26"/>
  <c r="L214" i="26"/>
  <c r="L213" i="26"/>
  <c r="L212" i="26"/>
  <c r="L211" i="26"/>
  <c r="L209" i="26"/>
  <c r="L208" i="26"/>
  <c r="L207" i="26"/>
  <c r="L206" i="26"/>
  <c r="L205" i="26"/>
  <c r="L204" i="26"/>
  <c r="L203" i="26"/>
  <c r="L202" i="26"/>
  <c r="L201" i="26"/>
  <c r="L200" i="26"/>
  <c r="L199" i="26"/>
  <c r="L198" i="26"/>
  <c r="L197" i="26"/>
  <c r="L196" i="26"/>
  <c r="L195" i="26"/>
  <c r="L194" i="26"/>
  <c r="L193" i="26"/>
  <c r="L192" i="26"/>
  <c r="L191" i="26"/>
  <c r="L190" i="26"/>
  <c r="L188" i="26"/>
  <c r="L187" i="26"/>
  <c r="L186" i="26"/>
  <c r="L185" i="26"/>
  <c r="L184" i="26"/>
  <c r="L183" i="26"/>
  <c r="L182" i="26"/>
  <c r="L181" i="26"/>
  <c r="L180" i="26"/>
  <c r="L179" i="26"/>
  <c r="L178" i="26"/>
  <c r="L177" i="26"/>
  <c r="L176" i="26"/>
  <c r="L175" i="26"/>
  <c r="L174" i="26"/>
  <c r="L173" i="26"/>
  <c r="L172" i="26"/>
  <c r="L171" i="26"/>
  <c r="L169" i="26"/>
  <c r="L168" i="26"/>
  <c r="L167" i="26"/>
  <c r="L166" i="26"/>
  <c r="L165" i="26"/>
  <c r="L164" i="26"/>
  <c r="L163" i="26"/>
  <c r="L162" i="26"/>
  <c r="L161" i="26"/>
  <c r="L160" i="26"/>
  <c r="L159" i="26"/>
  <c r="L158" i="26"/>
  <c r="L157" i="26"/>
  <c r="L156" i="26"/>
  <c r="L155" i="26"/>
  <c r="L154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L140" i="26"/>
  <c r="L139" i="26"/>
  <c r="L138" i="26"/>
  <c r="L137" i="26"/>
  <c r="L136" i="26"/>
  <c r="L135" i="26"/>
  <c r="L133" i="26"/>
  <c r="L132" i="26"/>
  <c r="L131" i="26"/>
  <c r="L129" i="26"/>
  <c r="L128" i="26"/>
  <c r="L127" i="26"/>
  <c r="L126" i="26"/>
  <c r="L125" i="26"/>
  <c r="L123" i="26"/>
  <c r="L122" i="26"/>
  <c r="L121" i="26"/>
  <c r="L120" i="26"/>
  <c r="L119" i="26"/>
  <c r="L117" i="26"/>
  <c r="L116" i="26"/>
  <c r="L115" i="26"/>
  <c r="L113" i="26"/>
  <c r="L112" i="26"/>
  <c r="L111" i="26"/>
  <c r="L110" i="26"/>
  <c r="L108" i="26"/>
  <c r="L107" i="26"/>
  <c r="L106" i="26"/>
  <c r="L105" i="26"/>
  <c r="L104" i="26"/>
  <c r="L103" i="26"/>
  <c r="L102" i="26"/>
  <c r="L101" i="26"/>
  <c r="L100" i="26"/>
  <c r="L98" i="26"/>
  <c r="L97" i="26"/>
  <c r="L96" i="26"/>
  <c r="L95" i="26"/>
  <c r="L94" i="26"/>
  <c r="L92" i="26"/>
  <c r="L91" i="26"/>
  <c r="L90" i="26"/>
  <c r="L89" i="26"/>
  <c r="L88" i="26"/>
  <c r="L87" i="26"/>
  <c r="L86" i="26"/>
  <c r="L85" i="26"/>
  <c r="L84" i="26"/>
  <c r="L82" i="26"/>
  <c r="L81" i="26"/>
  <c r="L80" i="26"/>
  <c r="L79" i="26"/>
  <c r="L78" i="26"/>
  <c r="L77" i="26"/>
  <c r="L76" i="26"/>
  <c r="L75" i="26"/>
  <c r="L73" i="26"/>
  <c r="L72" i="26"/>
  <c r="L71" i="26"/>
  <c r="L70" i="26"/>
  <c r="L69" i="26"/>
  <c r="L68" i="26"/>
  <c r="L67" i="26"/>
  <c r="L66" i="26"/>
  <c r="L64" i="26"/>
  <c r="L63" i="26"/>
  <c r="L62" i="26"/>
  <c r="L61" i="26"/>
  <c r="L60" i="26"/>
  <c r="L59" i="26"/>
  <c r="L58" i="26"/>
  <c r="L57" i="26"/>
  <c r="L56" i="26"/>
  <c r="L55" i="26"/>
  <c r="L53" i="26"/>
  <c r="L52" i="26"/>
  <c r="L51" i="26"/>
  <c r="L49" i="26"/>
  <c r="L48" i="26"/>
  <c r="L47" i="26"/>
  <c r="L46" i="26"/>
  <c r="L45" i="26"/>
  <c r="L44" i="26"/>
  <c r="L43" i="26"/>
  <c r="L41" i="26"/>
  <c r="L40" i="26"/>
  <c r="L39" i="26"/>
  <c r="L38" i="26"/>
  <c r="L37" i="26"/>
  <c r="L35" i="26"/>
  <c r="L34" i="26"/>
  <c r="L33" i="26"/>
  <c r="L31" i="26"/>
  <c r="L30" i="26"/>
  <c r="L29" i="26"/>
  <c r="L28" i="26"/>
  <c r="L26" i="26"/>
  <c r="L25" i="26"/>
  <c r="L24" i="26"/>
  <c r="L23" i="26"/>
  <c r="L22" i="26"/>
  <c r="L21" i="26"/>
  <c r="L20" i="26"/>
  <c r="L19" i="26"/>
  <c r="L18" i="26"/>
  <c r="L17" i="26"/>
  <c r="L16" i="26"/>
  <c r="L14" i="26"/>
  <c r="L13" i="26"/>
  <c r="L12" i="26"/>
  <c r="L11" i="26"/>
  <c r="L10" i="26"/>
  <c r="L8" i="26"/>
  <c r="L7" i="26"/>
  <c r="L6" i="26"/>
  <c r="L5" i="26"/>
  <c r="L4" i="26"/>
  <c r="L3" i="26"/>
  <c r="M480" i="25"/>
  <c r="M479" i="25"/>
  <c r="M478" i="25"/>
  <c r="M476" i="25"/>
  <c r="M475" i="25"/>
  <c r="M474" i="25"/>
  <c r="M473" i="25"/>
  <c r="M472" i="25"/>
  <c r="M471" i="25"/>
  <c r="M470" i="25"/>
  <c r="M468" i="25"/>
  <c r="M467" i="25"/>
  <c r="M466" i="25"/>
  <c r="M465" i="25"/>
  <c r="M464" i="25"/>
  <c r="M462" i="25"/>
  <c r="M461" i="25"/>
  <c r="M459" i="25"/>
  <c r="M458" i="25"/>
  <c r="M456" i="25"/>
  <c r="M455" i="25"/>
  <c r="M454" i="25"/>
  <c r="M453" i="25"/>
  <c r="M451" i="25"/>
  <c r="M450" i="25"/>
  <c r="M449" i="25"/>
  <c r="M448" i="25"/>
  <c r="M447" i="25"/>
  <c r="M446" i="25"/>
  <c r="M444" i="25"/>
  <c r="M443" i="25"/>
  <c r="M442" i="25"/>
  <c r="M441" i="25"/>
  <c r="M440" i="25"/>
  <c r="M439" i="25"/>
  <c r="M438" i="25"/>
  <c r="M436" i="25"/>
  <c r="M435" i="25"/>
  <c r="M434" i="25"/>
  <c r="M433" i="25"/>
  <c r="M432" i="25"/>
  <c r="M431" i="25"/>
  <c r="M429" i="25"/>
  <c r="M428" i="25"/>
  <c r="M427" i="25"/>
  <c r="M426" i="25"/>
  <c r="M425" i="25"/>
  <c r="M423" i="25"/>
  <c r="M422" i="25"/>
  <c r="M421" i="25"/>
  <c r="M420" i="25"/>
  <c r="M419" i="25"/>
  <c r="M418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3" i="25"/>
  <c r="M392" i="25"/>
  <c r="M391" i="25"/>
  <c r="M390" i="25"/>
  <c r="M388" i="25"/>
  <c r="M387" i="25"/>
  <c r="M386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6" i="25"/>
  <c r="M365" i="25"/>
  <c r="M364" i="25"/>
  <c r="M362" i="25"/>
  <c r="M361" i="25"/>
  <c r="M360" i="25"/>
  <c r="M359" i="25"/>
  <c r="M358" i="25"/>
  <c r="M357" i="25"/>
  <c r="M355" i="25"/>
  <c r="M354" i="25"/>
  <c r="M353" i="25"/>
  <c r="M352" i="25"/>
  <c r="M351" i="25"/>
  <c r="M350" i="25"/>
  <c r="M349" i="25"/>
  <c r="M347" i="25"/>
  <c r="M346" i="25"/>
  <c r="M345" i="25"/>
  <c r="M344" i="25"/>
  <c r="M343" i="25"/>
  <c r="M342" i="25"/>
  <c r="M341" i="25"/>
  <c r="M339" i="25"/>
  <c r="M338" i="25"/>
  <c r="M336" i="25"/>
  <c r="M335" i="25"/>
  <c r="M334" i="25"/>
  <c r="M332" i="25"/>
  <c r="M331" i="25"/>
  <c r="M329" i="25"/>
  <c r="M328" i="25"/>
  <c r="M327" i="25"/>
  <c r="M326" i="25"/>
  <c r="M325" i="25"/>
  <c r="M324" i="25"/>
  <c r="M322" i="25"/>
  <c r="M321" i="25"/>
  <c r="M319" i="25"/>
  <c r="M318" i="25"/>
  <c r="M316" i="25"/>
  <c r="M315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6" i="25"/>
  <c r="M295" i="25"/>
  <c r="M293" i="25"/>
  <c r="M292" i="25"/>
  <c r="M290" i="25"/>
  <c r="M289" i="25"/>
  <c r="M288" i="25"/>
  <c r="M287" i="25"/>
  <c r="M286" i="25"/>
  <c r="M285" i="25"/>
  <c r="M284" i="25"/>
  <c r="M283" i="25"/>
  <c r="M282" i="25"/>
  <c r="M281" i="25"/>
  <c r="M280" i="25"/>
  <c r="M279" i="25"/>
  <c r="M278" i="25"/>
  <c r="M277" i="25"/>
  <c r="M276" i="25"/>
  <c r="M274" i="25"/>
  <c r="M273" i="25"/>
  <c r="M272" i="25"/>
  <c r="M271" i="25"/>
  <c r="M270" i="25"/>
  <c r="M269" i="25"/>
  <c r="M268" i="25"/>
  <c r="M267" i="25"/>
  <c r="M265" i="25"/>
  <c r="M264" i="25"/>
  <c r="M263" i="25"/>
  <c r="M262" i="25"/>
  <c r="M261" i="25"/>
  <c r="M259" i="25"/>
  <c r="M258" i="25"/>
  <c r="M256" i="25"/>
  <c r="M255" i="25"/>
  <c r="M253" i="25"/>
  <c r="M252" i="25"/>
  <c r="M251" i="25"/>
  <c r="M250" i="25"/>
  <c r="M249" i="25"/>
  <c r="M248" i="25"/>
  <c r="M247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7" i="25"/>
  <c r="M226" i="25"/>
  <c r="M225" i="25"/>
  <c r="M224" i="25"/>
  <c r="M223" i="25"/>
  <c r="M222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L480" i="25"/>
  <c r="L479" i="25"/>
  <c r="L478" i="25"/>
  <c r="L476" i="25"/>
  <c r="L475" i="25"/>
  <c r="L474" i="25"/>
  <c r="L473" i="25"/>
  <c r="L472" i="25"/>
  <c r="L471" i="25"/>
  <c r="L470" i="25"/>
  <c r="L468" i="25"/>
  <c r="L467" i="25"/>
  <c r="L466" i="25"/>
  <c r="L465" i="25"/>
  <c r="L464" i="25"/>
  <c r="L462" i="25"/>
  <c r="L461" i="25"/>
  <c r="L459" i="25"/>
  <c r="L458" i="25"/>
  <c r="L456" i="25"/>
  <c r="L455" i="25"/>
  <c r="L454" i="25"/>
  <c r="L453" i="25"/>
  <c r="L451" i="25"/>
  <c r="L450" i="25"/>
  <c r="L449" i="25"/>
  <c r="L448" i="25"/>
  <c r="L447" i="25"/>
  <c r="L446" i="25"/>
  <c r="L444" i="25"/>
  <c r="L443" i="25"/>
  <c r="L442" i="25"/>
  <c r="L441" i="25"/>
  <c r="L440" i="25"/>
  <c r="L439" i="25"/>
  <c r="L438" i="25"/>
  <c r="L436" i="25"/>
  <c r="L435" i="25"/>
  <c r="L434" i="25"/>
  <c r="L433" i="25"/>
  <c r="L432" i="25"/>
  <c r="L431" i="25"/>
  <c r="L429" i="25"/>
  <c r="L428" i="25"/>
  <c r="L427" i="25"/>
  <c r="L426" i="25"/>
  <c r="L425" i="25"/>
  <c r="L423" i="25"/>
  <c r="L422" i="25"/>
  <c r="L421" i="25"/>
  <c r="L420" i="25"/>
  <c r="L419" i="25"/>
  <c r="L418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3" i="25"/>
  <c r="L392" i="25"/>
  <c r="L391" i="25"/>
  <c r="L390" i="25"/>
  <c r="L388" i="25"/>
  <c r="L387" i="25"/>
  <c r="L386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6" i="25"/>
  <c r="L365" i="25"/>
  <c r="L364" i="25"/>
  <c r="L362" i="25"/>
  <c r="L361" i="25"/>
  <c r="L360" i="25"/>
  <c r="L359" i="25"/>
  <c r="L358" i="25"/>
  <c r="L357" i="25"/>
  <c r="L354" i="25"/>
  <c r="L353" i="25"/>
  <c r="L352" i="25"/>
  <c r="L351" i="25"/>
  <c r="L350" i="25"/>
  <c r="L349" i="25"/>
  <c r="L347" i="25"/>
  <c r="L346" i="25"/>
  <c r="L345" i="25"/>
  <c r="L344" i="25"/>
  <c r="L343" i="25"/>
  <c r="L342" i="25"/>
  <c r="L341" i="25"/>
  <c r="L338" i="25"/>
  <c r="L336" i="25"/>
  <c r="L334" i="25"/>
  <c r="L331" i="25"/>
  <c r="L329" i="25"/>
  <c r="L328" i="25"/>
  <c r="L327" i="25"/>
  <c r="L326" i="25"/>
  <c r="L325" i="25"/>
  <c r="L324" i="25"/>
  <c r="L322" i="25"/>
  <c r="L321" i="25"/>
  <c r="L319" i="25"/>
  <c r="L318" i="25"/>
  <c r="L316" i="25"/>
  <c r="L315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6" i="25"/>
  <c r="L295" i="25"/>
  <c r="L293" i="25"/>
  <c r="L292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4" i="25"/>
  <c r="L273" i="25"/>
  <c r="L272" i="25"/>
  <c r="L271" i="25"/>
  <c r="L270" i="25"/>
  <c r="L269" i="25"/>
  <c r="L268" i="25"/>
  <c r="L267" i="25"/>
  <c r="L265" i="25"/>
  <c r="L264" i="25"/>
  <c r="L263" i="25"/>
  <c r="L262" i="25"/>
  <c r="L261" i="25"/>
  <c r="L259" i="25"/>
  <c r="L258" i="25"/>
  <c r="L256" i="25"/>
  <c r="L255" i="25"/>
  <c r="L253" i="25"/>
  <c r="L252" i="25"/>
  <c r="L251" i="25"/>
  <c r="L250" i="25"/>
  <c r="L249" i="25"/>
  <c r="L248" i="25"/>
  <c r="L247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7" i="25"/>
  <c r="L226" i="25"/>
  <c r="L225" i="25"/>
  <c r="L224" i="25"/>
  <c r="L223" i="25"/>
  <c r="L222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3" i="25"/>
  <c r="L142" i="25"/>
  <c r="L141" i="25"/>
  <c r="L140" i="25"/>
  <c r="L138" i="25"/>
  <c r="L137" i="25"/>
  <c r="L136" i="25"/>
  <c r="L135" i="25"/>
  <c r="L134" i="25"/>
  <c r="L132" i="25"/>
  <c r="L131" i="25"/>
  <c r="L130" i="25"/>
  <c r="L129" i="25"/>
  <c r="L128" i="25"/>
  <c r="L127" i="25"/>
  <c r="L125" i="25"/>
  <c r="L124" i="25"/>
  <c r="L123" i="25"/>
  <c r="L121" i="25"/>
  <c r="L120" i="25"/>
  <c r="L119" i="25"/>
  <c r="L117" i="25"/>
  <c r="L116" i="25"/>
  <c r="L115" i="25"/>
  <c r="L114" i="25"/>
  <c r="L113" i="25"/>
  <c r="L112" i="25"/>
  <c r="L111" i="25"/>
  <c r="L110" i="25"/>
  <c r="L109" i="25"/>
  <c r="L107" i="25"/>
  <c r="L106" i="25"/>
  <c r="L105" i="25"/>
  <c r="L104" i="25"/>
  <c r="L103" i="25"/>
  <c r="L101" i="25"/>
  <c r="L100" i="25"/>
  <c r="L99" i="25"/>
  <c r="L98" i="25"/>
  <c r="L97" i="25"/>
  <c r="L96" i="25"/>
  <c r="L95" i="25"/>
  <c r="L94" i="25"/>
  <c r="L93" i="25"/>
  <c r="L91" i="25"/>
  <c r="L90" i="25"/>
  <c r="L89" i="25"/>
  <c r="L88" i="25"/>
  <c r="L87" i="25"/>
  <c r="L86" i="25"/>
  <c r="L85" i="25"/>
  <c r="L84" i="25"/>
  <c r="L82" i="25"/>
  <c r="L81" i="25"/>
  <c r="L80" i="25"/>
  <c r="L79" i="25"/>
  <c r="L78" i="25"/>
  <c r="L77" i="25"/>
  <c r="L76" i="25"/>
  <c r="L75" i="25"/>
  <c r="L73" i="25"/>
  <c r="L72" i="25"/>
  <c r="L71" i="25"/>
  <c r="L70" i="25"/>
  <c r="L69" i="25"/>
  <c r="L68" i="25"/>
  <c r="L67" i="25"/>
  <c r="L66" i="25"/>
  <c r="L65" i="25"/>
  <c r="L64" i="25"/>
  <c r="L63" i="25"/>
  <c r="L61" i="25"/>
  <c r="L60" i="25"/>
  <c r="L59" i="25"/>
  <c r="L57" i="25"/>
  <c r="L56" i="25"/>
  <c r="L55" i="25"/>
  <c r="L53" i="25"/>
  <c r="L52" i="25"/>
  <c r="L51" i="25"/>
  <c r="L50" i="25"/>
  <c r="L49" i="25"/>
  <c r="L48" i="25"/>
  <c r="L47" i="25"/>
  <c r="L45" i="25"/>
  <c r="L44" i="25"/>
  <c r="L43" i="25"/>
  <c r="L42" i="25"/>
  <c r="L41" i="25"/>
  <c r="L39" i="25"/>
  <c r="L38" i="25"/>
  <c r="L37" i="25"/>
  <c r="L36" i="25"/>
  <c r="L35" i="25"/>
  <c r="L34" i="25"/>
  <c r="L32" i="25"/>
  <c r="L31" i="25"/>
  <c r="L30" i="25"/>
  <c r="L29" i="25"/>
  <c r="L27" i="25"/>
  <c r="L26" i="25"/>
  <c r="L25" i="25"/>
  <c r="L24" i="25"/>
  <c r="L23" i="25"/>
  <c r="L22" i="25"/>
  <c r="L21" i="25"/>
  <c r="L20" i="25"/>
  <c r="L19" i="25"/>
  <c r="L18" i="25"/>
  <c r="L17" i="25"/>
  <c r="L15" i="25"/>
  <c r="L14" i="25"/>
  <c r="L13" i="25"/>
  <c r="L12" i="25"/>
  <c r="L11" i="25"/>
  <c r="L9" i="25"/>
  <c r="L8" i="25"/>
  <c r="L7" i="25"/>
  <c r="L6" i="25"/>
  <c r="L5" i="25"/>
  <c r="L4" i="25"/>
  <c r="L3" i="25"/>
  <c r="M463" i="24"/>
  <c r="M462" i="24"/>
  <c r="M461" i="24"/>
  <c r="M459" i="24"/>
  <c r="M458" i="24"/>
  <c r="M457" i="24"/>
  <c r="M456" i="24"/>
  <c r="M455" i="24"/>
  <c r="M454" i="24"/>
  <c r="M453" i="24"/>
  <c r="M451" i="24"/>
  <c r="M450" i="24"/>
  <c r="M449" i="24"/>
  <c r="M448" i="24"/>
  <c r="M447" i="24"/>
  <c r="M445" i="24"/>
  <c r="M444" i="24"/>
  <c r="M442" i="24"/>
  <c r="M441" i="24"/>
  <c r="M439" i="24"/>
  <c r="M438" i="24"/>
  <c r="M437" i="24"/>
  <c r="M436" i="24"/>
  <c r="M434" i="24"/>
  <c r="M433" i="24"/>
  <c r="M432" i="24"/>
  <c r="M431" i="24"/>
  <c r="M430" i="24"/>
  <c r="M429" i="24"/>
  <c r="M427" i="24"/>
  <c r="M426" i="24"/>
  <c r="M425" i="24"/>
  <c r="M424" i="24"/>
  <c r="M423" i="24"/>
  <c r="M422" i="24"/>
  <c r="M421" i="24"/>
  <c r="M419" i="24"/>
  <c r="M418" i="24"/>
  <c r="M417" i="24"/>
  <c r="M416" i="24"/>
  <c r="M415" i="24"/>
  <c r="M414" i="24"/>
  <c r="M412" i="24"/>
  <c r="M411" i="24"/>
  <c r="M410" i="24"/>
  <c r="M409" i="24"/>
  <c r="M408" i="24"/>
  <c r="M406" i="24"/>
  <c r="M405" i="24"/>
  <c r="M404" i="24"/>
  <c r="M403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8" i="24"/>
  <c r="M377" i="24"/>
  <c r="M376" i="24"/>
  <c r="M375" i="24"/>
  <c r="M373" i="24"/>
  <c r="M372" i="24"/>
  <c r="M371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1" i="24"/>
  <c r="M350" i="24"/>
  <c r="M349" i="24"/>
  <c r="M347" i="24"/>
  <c r="M346" i="24"/>
  <c r="M345" i="24"/>
  <c r="M344" i="24"/>
  <c r="M343" i="24"/>
  <c r="M342" i="24"/>
  <c r="M340" i="24"/>
  <c r="M339" i="24"/>
  <c r="M338" i="24"/>
  <c r="M337" i="24"/>
  <c r="M336" i="24"/>
  <c r="M335" i="24"/>
  <c r="M333" i="24"/>
  <c r="M332" i="24"/>
  <c r="M331" i="24"/>
  <c r="M330" i="24"/>
  <c r="M329" i="24"/>
  <c r="M328" i="24"/>
  <c r="M327" i="24"/>
  <c r="M325" i="24"/>
  <c r="M324" i="24"/>
  <c r="M323" i="24"/>
  <c r="M321" i="24"/>
  <c r="M320" i="24"/>
  <c r="M318" i="24"/>
  <c r="M317" i="24"/>
  <c r="M316" i="24"/>
  <c r="M315" i="24"/>
  <c r="M314" i="24"/>
  <c r="M313" i="24"/>
  <c r="M311" i="24"/>
  <c r="M310" i="24"/>
  <c r="M308" i="24"/>
  <c r="M307" i="24"/>
  <c r="M305" i="24"/>
  <c r="M304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7" i="24"/>
  <c r="M286" i="24"/>
  <c r="M284" i="24"/>
  <c r="M283" i="24"/>
  <c r="M281" i="24"/>
  <c r="M280" i="24"/>
  <c r="M279" i="24"/>
  <c r="M278" i="24"/>
  <c r="M277" i="24"/>
  <c r="M276" i="24"/>
  <c r="M275" i="24"/>
  <c r="M274" i="24"/>
  <c r="M273" i="24"/>
  <c r="M272" i="24"/>
  <c r="M271" i="24"/>
  <c r="M270" i="24"/>
  <c r="M269" i="24"/>
  <c r="M267" i="24"/>
  <c r="M266" i="24"/>
  <c r="M265" i="24"/>
  <c r="M264" i="24"/>
  <c r="M263" i="24"/>
  <c r="M262" i="24"/>
  <c r="M261" i="24"/>
  <c r="M259" i="24"/>
  <c r="M258" i="24"/>
  <c r="M257" i="24"/>
  <c r="M256" i="24"/>
  <c r="M255" i="24"/>
  <c r="M253" i="24"/>
  <c r="M252" i="24"/>
  <c r="M250" i="24"/>
  <c r="M249" i="24"/>
  <c r="M248" i="24"/>
  <c r="M247" i="24"/>
  <c r="M246" i="24"/>
  <c r="M245" i="24"/>
  <c r="M244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4" i="24"/>
  <c r="M223" i="24"/>
  <c r="M222" i="24"/>
  <c r="M221" i="24"/>
  <c r="M220" i="24"/>
  <c r="M219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L463" i="24"/>
  <c r="L462" i="24"/>
  <c r="L461" i="24"/>
  <c r="L459" i="24"/>
  <c r="L458" i="24"/>
  <c r="L457" i="24"/>
  <c r="L456" i="24"/>
  <c r="L455" i="24"/>
  <c r="L454" i="24"/>
  <c r="L453" i="24"/>
  <c r="L451" i="24"/>
  <c r="L450" i="24"/>
  <c r="L449" i="24"/>
  <c r="L448" i="24"/>
  <c r="L447" i="24"/>
  <c r="L445" i="24"/>
  <c r="L444" i="24"/>
  <c r="L442" i="24"/>
  <c r="L441" i="24"/>
  <c r="L439" i="24"/>
  <c r="L438" i="24"/>
  <c r="L437" i="24"/>
  <c r="L436" i="24"/>
  <c r="L434" i="24"/>
  <c r="L433" i="24"/>
  <c r="L432" i="24"/>
  <c r="L431" i="24"/>
  <c r="L430" i="24"/>
  <c r="L429" i="24"/>
  <c r="L427" i="24"/>
  <c r="L426" i="24"/>
  <c r="L425" i="24"/>
  <c r="L424" i="24"/>
  <c r="L423" i="24"/>
  <c r="L422" i="24"/>
  <c r="L421" i="24"/>
  <c r="L419" i="24"/>
  <c r="L418" i="24"/>
  <c r="L417" i="24"/>
  <c r="L416" i="24"/>
  <c r="L415" i="24"/>
  <c r="L414" i="24"/>
  <c r="L412" i="24"/>
  <c r="L411" i="24"/>
  <c r="L410" i="24"/>
  <c r="L409" i="24"/>
  <c r="L408" i="24"/>
  <c r="L406" i="24"/>
  <c r="L405" i="24"/>
  <c r="L404" i="24"/>
  <c r="L403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8" i="24"/>
  <c r="L377" i="24"/>
  <c r="L376" i="24"/>
  <c r="L375" i="24"/>
  <c r="L373" i="24"/>
  <c r="L372" i="24"/>
  <c r="L371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1" i="24"/>
  <c r="L350" i="24"/>
  <c r="L349" i="24"/>
  <c r="L347" i="24"/>
  <c r="L346" i="24"/>
  <c r="L345" i="24"/>
  <c r="L344" i="24"/>
  <c r="L343" i="24"/>
  <c r="L342" i="24"/>
  <c r="L339" i="24"/>
  <c r="L338" i="24"/>
  <c r="L337" i="24"/>
  <c r="L336" i="24"/>
  <c r="L335" i="24"/>
  <c r="L333" i="24"/>
  <c r="L332" i="24"/>
  <c r="L331" i="24"/>
  <c r="L330" i="24"/>
  <c r="L329" i="24"/>
  <c r="L328" i="24"/>
  <c r="L327" i="24"/>
  <c r="L325" i="24"/>
  <c r="L323" i="24"/>
  <c r="L320" i="24"/>
  <c r="L318" i="24"/>
  <c r="L317" i="24"/>
  <c r="L316" i="24"/>
  <c r="L315" i="24"/>
  <c r="L314" i="24"/>
  <c r="L313" i="24"/>
  <c r="L311" i="24"/>
  <c r="L310" i="24"/>
  <c r="L308" i="24"/>
  <c r="L307" i="24"/>
  <c r="L305" i="24"/>
  <c r="L304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7" i="24"/>
  <c r="L286" i="24"/>
  <c r="L284" i="24"/>
  <c r="L283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7" i="24"/>
  <c r="L266" i="24"/>
  <c r="L265" i="24"/>
  <c r="L264" i="24"/>
  <c r="L263" i="24"/>
  <c r="L262" i="24"/>
  <c r="L261" i="24"/>
  <c r="L259" i="24"/>
  <c r="L258" i="24"/>
  <c r="L257" i="24"/>
  <c r="L256" i="24"/>
  <c r="L255" i="24"/>
  <c r="L253" i="24"/>
  <c r="L252" i="24"/>
  <c r="L250" i="24"/>
  <c r="L249" i="24"/>
  <c r="L248" i="24"/>
  <c r="L247" i="24"/>
  <c r="L246" i="24"/>
  <c r="L245" i="24"/>
  <c r="L244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4" i="24"/>
  <c r="L223" i="24"/>
  <c r="L222" i="24"/>
  <c r="L221" i="24"/>
  <c r="L220" i="24"/>
  <c r="L219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1" i="24"/>
  <c r="L140" i="24"/>
  <c r="L139" i="24"/>
  <c r="L137" i="24"/>
  <c r="L136" i="24"/>
  <c r="L135" i="24"/>
  <c r="L134" i="24"/>
  <c r="L133" i="24"/>
  <c r="L131" i="24"/>
  <c r="L130" i="24"/>
  <c r="L129" i="24"/>
  <c r="L128" i="24"/>
  <c r="L127" i="24"/>
  <c r="L126" i="24"/>
  <c r="L124" i="24"/>
  <c r="L123" i="24"/>
  <c r="L122" i="24"/>
  <c r="L120" i="24"/>
  <c r="L119" i="24"/>
  <c r="L118" i="24"/>
  <c r="L116" i="24"/>
  <c r="L115" i="24"/>
  <c r="L114" i="24"/>
  <c r="L113" i="24"/>
  <c r="L112" i="24"/>
  <c r="L111" i="24"/>
  <c r="L110" i="24"/>
  <c r="L109" i="24"/>
  <c r="L107" i="24"/>
  <c r="L106" i="24"/>
  <c r="L105" i="24"/>
  <c r="L104" i="24"/>
  <c r="L103" i="24"/>
  <c r="L101" i="24"/>
  <c r="L100" i="24"/>
  <c r="L99" i="24"/>
  <c r="L98" i="24"/>
  <c r="L97" i="24"/>
  <c r="L96" i="24"/>
  <c r="L95" i="24"/>
  <c r="L94" i="24"/>
  <c r="L93" i="24"/>
  <c r="L91" i="24"/>
  <c r="L90" i="24"/>
  <c r="L89" i="24"/>
  <c r="L88" i="24"/>
  <c r="L87" i="24"/>
  <c r="L86" i="24"/>
  <c r="L85" i="24"/>
  <c r="L84" i="24"/>
  <c r="L83" i="24"/>
  <c r="L81" i="24"/>
  <c r="L80" i="24"/>
  <c r="L79" i="24"/>
  <c r="L78" i="24"/>
  <c r="L77" i="24"/>
  <c r="L76" i="24"/>
  <c r="L75" i="24"/>
  <c r="L74" i="24"/>
  <c r="L72" i="24"/>
  <c r="L71" i="24"/>
  <c r="L70" i="24"/>
  <c r="L69" i="24"/>
  <c r="L68" i="24"/>
  <c r="L67" i="24"/>
  <c r="L66" i="24"/>
  <c r="L65" i="24"/>
  <c r="L64" i="24"/>
  <c r="L63" i="24"/>
  <c r="L61" i="24"/>
  <c r="L60" i="24"/>
  <c r="L59" i="24"/>
  <c r="L57" i="24"/>
  <c r="L56" i="24"/>
  <c r="L55" i="24"/>
  <c r="L53" i="24"/>
  <c r="L52" i="24"/>
  <c r="L51" i="24"/>
  <c r="L50" i="24"/>
  <c r="L49" i="24"/>
  <c r="L48" i="24"/>
  <c r="L47" i="24"/>
  <c r="L45" i="24"/>
  <c r="L44" i="24"/>
  <c r="L43" i="24"/>
  <c r="L42" i="24"/>
  <c r="L41" i="24"/>
  <c r="L40" i="24"/>
  <c r="L38" i="24"/>
  <c r="L37" i="24"/>
  <c r="L36" i="24"/>
  <c r="L35" i="24"/>
  <c r="L33" i="24"/>
  <c r="L32" i="24"/>
  <c r="L31" i="24"/>
  <c r="L30" i="24"/>
  <c r="L28" i="24"/>
  <c r="L27" i="24"/>
  <c r="L26" i="24"/>
  <c r="L25" i="24"/>
  <c r="L24" i="24"/>
  <c r="L23" i="24"/>
  <c r="L22" i="24"/>
  <c r="L21" i="24"/>
  <c r="L20" i="24"/>
  <c r="L19" i="24"/>
  <c r="L18" i="24"/>
  <c r="L16" i="24"/>
  <c r="L15" i="24"/>
  <c r="L14" i="24"/>
  <c r="L13" i="24"/>
  <c r="L12" i="24"/>
  <c r="L11" i="24"/>
  <c r="L9" i="24"/>
  <c r="L8" i="24"/>
  <c r="L7" i="24"/>
  <c r="L6" i="24"/>
  <c r="L5" i="24"/>
  <c r="L4" i="24"/>
  <c r="L3" i="24"/>
  <c r="O137" i="23"/>
  <c r="O414" i="23"/>
  <c r="M446" i="23"/>
  <c r="M445" i="23"/>
  <c r="M444" i="23"/>
  <c r="M442" i="23"/>
  <c r="M441" i="23"/>
  <c r="M440" i="23"/>
  <c r="M439" i="23"/>
  <c r="M438" i="23"/>
  <c r="M437" i="23"/>
  <c r="M435" i="23"/>
  <c r="M434" i="23"/>
  <c r="M433" i="23"/>
  <c r="M432" i="23"/>
  <c r="M430" i="23"/>
  <c r="M429" i="23"/>
  <c r="M427" i="23"/>
  <c r="M426" i="23"/>
  <c r="M424" i="23"/>
  <c r="M423" i="23"/>
  <c r="M422" i="23"/>
  <c r="M421" i="23"/>
  <c r="M419" i="23"/>
  <c r="M418" i="23"/>
  <c r="M417" i="23"/>
  <c r="M416" i="23"/>
  <c r="M415" i="23"/>
  <c r="M414" i="23"/>
  <c r="M412" i="23"/>
  <c r="M411" i="23"/>
  <c r="M410" i="23"/>
  <c r="M409" i="23"/>
  <c r="M408" i="23"/>
  <c r="M407" i="23"/>
  <c r="M406" i="23"/>
  <c r="M404" i="23"/>
  <c r="M403" i="23"/>
  <c r="M402" i="23"/>
  <c r="M401" i="23"/>
  <c r="M400" i="23"/>
  <c r="M399" i="23"/>
  <c r="M397" i="23"/>
  <c r="M396" i="23"/>
  <c r="M395" i="23"/>
  <c r="M394" i="23"/>
  <c r="M393" i="23"/>
  <c r="M391" i="23"/>
  <c r="M390" i="23"/>
  <c r="M389" i="23"/>
  <c r="M388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5" i="23"/>
  <c r="M364" i="23"/>
  <c r="M363" i="23"/>
  <c r="M362" i="23"/>
  <c r="M360" i="23"/>
  <c r="M359" i="23"/>
  <c r="M358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M344" i="23"/>
  <c r="M343" i="23"/>
  <c r="M342" i="23"/>
  <c r="M340" i="23"/>
  <c r="M339" i="23"/>
  <c r="M338" i="23"/>
  <c r="M336" i="23"/>
  <c r="M335" i="23"/>
  <c r="M334" i="23"/>
  <c r="M333" i="23"/>
  <c r="M332" i="23"/>
  <c r="M331" i="23"/>
  <c r="M329" i="23"/>
  <c r="M328" i="23"/>
  <c r="M327" i="23"/>
  <c r="M326" i="23"/>
  <c r="M325" i="23"/>
  <c r="M324" i="23"/>
  <c r="M322" i="23"/>
  <c r="M321" i="23"/>
  <c r="M320" i="23"/>
  <c r="M319" i="23"/>
  <c r="M318" i="23"/>
  <c r="M317" i="23"/>
  <c r="M315" i="23"/>
  <c r="M314" i="23"/>
  <c r="M312" i="23"/>
  <c r="M311" i="23"/>
  <c r="M310" i="23"/>
  <c r="M309" i="23"/>
  <c r="M308" i="23"/>
  <c r="M307" i="23"/>
  <c r="M305" i="23"/>
  <c r="M304" i="23"/>
  <c r="M302" i="23"/>
  <c r="M301" i="23"/>
  <c r="M299" i="23"/>
  <c r="M298" i="23"/>
  <c r="M296" i="23"/>
  <c r="M295" i="23"/>
  <c r="M294" i="23"/>
  <c r="M293" i="23"/>
  <c r="M292" i="23"/>
  <c r="M291" i="23"/>
  <c r="M290" i="23"/>
  <c r="M289" i="23"/>
  <c r="M288" i="23"/>
  <c r="M287" i="23"/>
  <c r="M286" i="23"/>
  <c r="M285" i="23"/>
  <c r="M284" i="23"/>
  <c r="M283" i="23"/>
  <c r="M281" i="23"/>
  <c r="M280" i="23"/>
  <c r="M278" i="23"/>
  <c r="M277" i="23"/>
  <c r="M275" i="23"/>
  <c r="M274" i="23"/>
  <c r="M273" i="23"/>
  <c r="M272" i="23"/>
  <c r="M271" i="23"/>
  <c r="M270" i="23"/>
  <c r="M269" i="23"/>
  <c r="M268" i="23"/>
  <c r="M267" i="23"/>
  <c r="M266" i="23"/>
  <c r="M265" i="23"/>
  <c r="M264" i="23"/>
  <c r="M263" i="23"/>
  <c r="M261" i="23"/>
  <c r="M260" i="23"/>
  <c r="M259" i="23"/>
  <c r="M258" i="23"/>
  <c r="M257" i="23"/>
  <c r="M256" i="23"/>
  <c r="M255" i="23"/>
  <c r="M253" i="23"/>
  <c r="M252" i="23"/>
  <c r="M251" i="23"/>
  <c r="M250" i="23"/>
  <c r="M249" i="23"/>
  <c r="M247" i="23"/>
  <c r="M246" i="23"/>
  <c r="M244" i="23"/>
  <c r="M243" i="23"/>
  <c r="M242" i="23"/>
  <c r="M241" i="23"/>
  <c r="M240" i="23"/>
  <c r="M239" i="23"/>
  <c r="M238" i="23"/>
  <c r="M236" i="23"/>
  <c r="M235" i="23"/>
  <c r="M234" i="23"/>
  <c r="M233" i="23"/>
  <c r="M232" i="23"/>
  <c r="M231" i="23"/>
  <c r="M230" i="23"/>
  <c r="M229" i="23"/>
  <c r="M228" i="23"/>
  <c r="M227" i="23"/>
  <c r="M226" i="23"/>
  <c r="M225" i="23"/>
  <c r="M224" i="23"/>
  <c r="M223" i="23"/>
  <c r="M222" i="23"/>
  <c r="M221" i="23"/>
  <c r="M220" i="23"/>
  <c r="M218" i="23"/>
  <c r="M217" i="23"/>
  <c r="M216" i="23"/>
  <c r="M215" i="23"/>
  <c r="M214" i="23"/>
  <c r="M213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38" i="23"/>
  <c r="L446" i="23"/>
  <c r="L445" i="23"/>
  <c r="L444" i="23"/>
  <c r="L442" i="23"/>
  <c r="L441" i="23"/>
  <c r="L440" i="23"/>
  <c r="L439" i="23"/>
  <c r="L438" i="23"/>
  <c r="L437" i="23"/>
  <c r="L435" i="23"/>
  <c r="L434" i="23"/>
  <c r="L433" i="23"/>
  <c r="L432" i="23"/>
  <c r="L430" i="23"/>
  <c r="L429" i="23"/>
  <c r="L427" i="23"/>
  <c r="L426" i="23"/>
  <c r="L424" i="23"/>
  <c r="L423" i="23"/>
  <c r="L422" i="23"/>
  <c r="L421" i="23"/>
  <c r="L419" i="23"/>
  <c r="L418" i="23"/>
  <c r="L417" i="23"/>
  <c r="L416" i="23"/>
  <c r="L415" i="23"/>
  <c r="L414" i="23"/>
  <c r="L412" i="23"/>
  <c r="L411" i="23"/>
  <c r="L410" i="23"/>
  <c r="L409" i="23"/>
  <c r="L408" i="23"/>
  <c r="L407" i="23"/>
  <c r="L406" i="23"/>
  <c r="L404" i="23"/>
  <c r="L403" i="23"/>
  <c r="L402" i="23"/>
  <c r="L401" i="23"/>
  <c r="L400" i="23"/>
  <c r="L399" i="23"/>
  <c r="L397" i="23"/>
  <c r="L396" i="23"/>
  <c r="L395" i="23"/>
  <c r="L394" i="23"/>
  <c r="L393" i="23"/>
  <c r="L391" i="23"/>
  <c r="L390" i="23"/>
  <c r="L389" i="23"/>
  <c r="L388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5" i="23"/>
  <c r="L364" i="23"/>
  <c r="L363" i="23"/>
  <c r="L362" i="23"/>
  <c r="L360" i="23"/>
  <c r="L359" i="23"/>
  <c r="L358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0" i="23"/>
  <c r="L339" i="23"/>
  <c r="L338" i="23"/>
  <c r="L336" i="23"/>
  <c r="L335" i="23"/>
  <c r="L334" i="23"/>
  <c r="L333" i="23"/>
  <c r="L332" i="23"/>
  <c r="L331" i="23"/>
  <c r="L328" i="23"/>
  <c r="L327" i="23"/>
  <c r="L326" i="23"/>
  <c r="L325" i="23"/>
  <c r="L324" i="23"/>
  <c r="L322" i="23"/>
  <c r="L321" i="23"/>
  <c r="L320" i="23"/>
  <c r="L319" i="23"/>
  <c r="L318" i="23"/>
  <c r="L317" i="23"/>
  <c r="L315" i="23"/>
  <c r="L314" i="23"/>
  <c r="L312" i="23"/>
  <c r="L311" i="23"/>
  <c r="L310" i="23"/>
  <c r="L309" i="23"/>
  <c r="L308" i="23"/>
  <c r="L307" i="23"/>
  <c r="L305" i="23"/>
  <c r="L304" i="23"/>
  <c r="L302" i="23"/>
  <c r="L301" i="23"/>
  <c r="L299" i="23"/>
  <c r="L298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1" i="23"/>
  <c r="L280" i="23"/>
  <c r="L278" i="23"/>
  <c r="L277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1" i="23"/>
  <c r="L260" i="23"/>
  <c r="L259" i="23"/>
  <c r="L258" i="23"/>
  <c r="L257" i="23"/>
  <c r="L256" i="23"/>
  <c r="L255" i="23"/>
  <c r="L253" i="23"/>
  <c r="L252" i="23"/>
  <c r="L251" i="23"/>
  <c r="L250" i="23"/>
  <c r="L249" i="23"/>
  <c r="L247" i="23"/>
  <c r="L246" i="23"/>
  <c r="L244" i="23"/>
  <c r="L243" i="23"/>
  <c r="L242" i="23"/>
  <c r="L241" i="23"/>
  <c r="L240" i="23"/>
  <c r="L239" i="23"/>
  <c r="L238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8" i="23"/>
  <c r="L217" i="23"/>
  <c r="L216" i="23"/>
  <c r="L215" i="23"/>
  <c r="L214" i="23"/>
  <c r="L213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5" i="23"/>
  <c r="L134" i="23"/>
  <c r="L133" i="23"/>
  <c r="L131" i="23"/>
  <c r="L130" i="23"/>
  <c r="L129" i="23"/>
  <c r="L128" i="23"/>
  <c r="L127" i="23"/>
  <c r="L125" i="23"/>
  <c r="L124" i="23"/>
  <c r="L123" i="23"/>
  <c r="L122" i="23"/>
  <c r="L121" i="23"/>
  <c r="L120" i="23"/>
  <c r="L118" i="23"/>
  <c r="L117" i="23"/>
  <c r="L116" i="23"/>
  <c r="L114" i="23"/>
  <c r="L113" i="23"/>
  <c r="L112" i="23"/>
  <c r="L110" i="23"/>
  <c r="L109" i="23"/>
  <c r="L108" i="23"/>
  <c r="L107" i="23"/>
  <c r="L106" i="23"/>
  <c r="L105" i="23"/>
  <c r="L104" i="23"/>
  <c r="L103" i="23"/>
  <c r="L101" i="23"/>
  <c r="L100" i="23"/>
  <c r="L99" i="23"/>
  <c r="L98" i="23"/>
  <c r="L97" i="23"/>
  <c r="L95" i="23"/>
  <c r="L94" i="23"/>
  <c r="L93" i="23"/>
  <c r="L92" i="23"/>
  <c r="L91" i="23"/>
  <c r="L90" i="23"/>
  <c r="L89" i="23"/>
  <c r="L88" i="23"/>
  <c r="L87" i="23"/>
  <c r="L85" i="23"/>
  <c r="L84" i="23"/>
  <c r="L83" i="23"/>
  <c r="L82" i="23"/>
  <c r="L81" i="23"/>
  <c r="L80" i="23"/>
  <c r="L79" i="23"/>
  <c r="L78" i="23"/>
  <c r="L76" i="23"/>
  <c r="L75" i="23"/>
  <c r="L74" i="23"/>
  <c r="L73" i="23"/>
  <c r="L72" i="23"/>
  <c r="L71" i="23"/>
  <c r="L70" i="23"/>
  <c r="L69" i="23"/>
  <c r="L67" i="23"/>
  <c r="L66" i="23"/>
  <c r="L65" i="23"/>
  <c r="L64" i="23"/>
  <c r="L63" i="23"/>
  <c r="L62" i="23"/>
  <c r="L61" i="23"/>
  <c r="L60" i="23"/>
  <c r="L59" i="23"/>
  <c r="L58" i="23"/>
  <c r="L56" i="23"/>
  <c r="L55" i="23"/>
  <c r="L54" i="23"/>
  <c r="L52" i="23"/>
  <c r="L51" i="23"/>
  <c r="L50" i="23"/>
  <c r="L48" i="23"/>
  <c r="L47" i="23"/>
  <c r="L46" i="23"/>
  <c r="L45" i="23"/>
  <c r="L44" i="23"/>
  <c r="L43" i="23"/>
  <c r="L42" i="23"/>
  <c r="L41" i="23"/>
  <c r="L39" i="23"/>
  <c r="L38" i="23"/>
  <c r="L37" i="23"/>
  <c r="L36" i="23"/>
  <c r="L35" i="23"/>
  <c r="L34" i="23"/>
  <c r="L32" i="23"/>
  <c r="L31" i="23"/>
  <c r="L29" i="23"/>
  <c r="L28" i="23"/>
  <c r="L27" i="23"/>
  <c r="L26" i="23"/>
  <c r="L24" i="23"/>
  <c r="L23" i="23"/>
  <c r="L22" i="23"/>
  <c r="L21" i="23"/>
  <c r="L20" i="23"/>
  <c r="L19" i="23"/>
  <c r="L18" i="23"/>
  <c r="L17" i="23"/>
  <c r="L15" i="23"/>
  <c r="L14" i="23"/>
  <c r="L13" i="23"/>
  <c r="L12" i="23"/>
  <c r="L11" i="23"/>
  <c r="L10" i="23"/>
  <c r="L3" i="23"/>
  <c r="L4" i="23"/>
  <c r="L5" i="23"/>
  <c r="L6" i="23"/>
  <c r="L7" i="23"/>
  <c r="L8" i="23"/>
  <c r="L2" i="23"/>
  <c r="M421" i="21" l="1"/>
  <c r="M422" i="21"/>
  <c r="M423" i="21"/>
  <c r="M424" i="21"/>
  <c r="M425" i="21"/>
  <c r="M426" i="21"/>
  <c r="M427" i="21"/>
  <c r="M428" i="21"/>
  <c r="M429" i="21"/>
  <c r="M430" i="21"/>
  <c r="M431" i="21"/>
  <c r="M432" i="21"/>
  <c r="M433" i="21"/>
  <c r="M434" i="21"/>
  <c r="M435" i="21"/>
  <c r="M436" i="21"/>
  <c r="M437" i="21"/>
  <c r="M438" i="21"/>
  <c r="M439" i="21"/>
  <c r="M440" i="21"/>
  <c r="M441" i="21"/>
  <c r="M442" i="21"/>
  <c r="M443" i="21"/>
  <c r="M444" i="21"/>
  <c r="M445" i="21"/>
  <c r="M446" i="21"/>
  <c r="M447" i="21"/>
  <c r="M448" i="21"/>
  <c r="M449" i="21"/>
  <c r="M450" i="21"/>
  <c r="M451" i="21"/>
  <c r="M452" i="21"/>
  <c r="M453" i="21"/>
  <c r="M420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M304" i="21"/>
  <c r="M305" i="21"/>
  <c r="M306" i="21"/>
  <c r="M307" i="21"/>
  <c r="M308" i="21"/>
  <c r="M309" i="21"/>
  <c r="M310" i="21"/>
  <c r="M311" i="21"/>
  <c r="M312" i="21"/>
  <c r="M313" i="21"/>
  <c r="M314" i="21"/>
  <c r="M315" i="21"/>
  <c r="M316" i="21"/>
  <c r="M317" i="21"/>
  <c r="M318" i="21"/>
  <c r="M319" i="21"/>
  <c r="M320" i="21"/>
  <c r="M321" i="21"/>
  <c r="M322" i="21"/>
  <c r="M323" i="21"/>
  <c r="M324" i="21"/>
  <c r="M325" i="21"/>
  <c r="M326" i="21"/>
  <c r="M327" i="21"/>
  <c r="M328" i="21"/>
  <c r="M329" i="21"/>
  <c r="M330" i="21"/>
  <c r="M331" i="21"/>
  <c r="M332" i="21"/>
  <c r="M333" i="21"/>
  <c r="M334" i="21"/>
  <c r="M335" i="21"/>
  <c r="M336" i="21"/>
  <c r="M337" i="21"/>
  <c r="M338" i="21"/>
  <c r="M339" i="21"/>
  <c r="M340" i="21"/>
  <c r="M341" i="21"/>
  <c r="M342" i="21"/>
  <c r="M343" i="21"/>
  <c r="M344" i="21"/>
  <c r="M345" i="21"/>
  <c r="M346" i="21"/>
  <c r="M347" i="21"/>
  <c r="M348" i="21"/>
  <c r="M349" i="21"/>
  <c r="M350" i="21"/>
  <c r="M351" i="21"/>
  <c r="M352" i="21"/>
  <c r="M353" i="21"/>
  <c r="M354" i="21"/>
  <c r="M355" i="21"/>
  <c r="M356" i="21"/>
  <c r="M357" i="21"/>
  <c r="M358" i="21"/>
  <c r="M359" i="21"/>
  <c r="M360" i="21"/>
  <c r="M361" i="21"/>
  <c r="M362" i="21"/>
  <c r="M363" i="21"/>
  <c r="M364" i="21"/>
  <c r="M365" i="21"/>
  <c r="M366" i="21"/>
  <c r="M367" i="21"/>
  <c r="M368" i="21"/>
  <c r="M369" i="21"/>
  <c r="M370" i="21"/>
  <c r="M371" i="21"/>
  <c r="M372" i="21"/>
  <c r="M373" i="21"/>
  <c r="M374" i="21"/>
  <c r="M375" i="21"/>
  <c r="M376" i="21"/>
  <c r="M377" i="21"/>
  <c r="M378" i="21"/>
  <c r="M379" i="21"/>
  <c r="M380" i="21"/>
  <c r="M381" i="21"/>
  <c r="M382" i="21"/>
  <c r="M383" i="21"/>
  <c r="M384" i="21"/>
  <c r="M385" i="21"/>
  <c r="M386" i="21"/>
  <c r="M387" i="21"/>
  <c r="M388" i="21"/>
  <c r="M389" i="21"/>
  <c r="M390" i="21"/>
  <c r="M391" i="21"/>
  <c r="M392" i="21"/>
  <c r="M393" i="21"/>
  <c r="M394" i="21"/>
  <c r="M395" i="21"/>
  <c r="M396" i="21"/>
  <c r="M397" i="21"/>
  <c r="M398" i="21"/>
  <c r="M399" i="21"/>
  <c r="M400" i="21"/>
  <c r="M401" i="21"/>
  <c r="M402" i="21"/>
  <c r="M403" i="21"/>
  <c r="M404" i="21"/>
  <c r="M405" i="21"/>
  <c r="M406" i="21"/>
  <c r="M407" i="21"/>
  <c r="M408" i="21"/>
  <c r="M409" i="21"/>
  <c r="M410" i="21"/>
  <c r="M411" i="21"/>
  <c r="M412" i="21"/>
  <c r="M413" i="21"/>
  <c r="M414" i="21"/>
  <c r="M415" i="21"/>
  <c r="M416" i="21"/>
  <c r="M417" i="21"/>
  <c r="M418" i="21"/>
  <c r="M138" i="21"/>
  <c r="L3" i="21"/>
  <c r="L4" i="21"/>
  <c r="L5" i="21"/>
  <c r="L6" i="21"/>
  <c r="L7" i="21"/>
  <c r="L8" i="21"/>
  <c r="L10" i="21"/>
  <c r="L11" i="21"/>
  <c r="L12" i="21"/>
  <c r="L13" i="21"/>
  <c r="L14" i="21"/>
  <c r="L15" i="21"/>
  <c r="L17" i="21"/>
  <c r="L18" i="21"/>
  <c r="L19" i="21"/>
  <c r="L20" i="21"/>
  <c r="L21" i="21"/>
  <c r="L22" i="21"/>
  <c r="L23" i="21"/>
  <c r="L24" i="21"/>
  <c r="L26" i="21"/>
  <c r="L27" i="21"/>
  <c r="L28" i="21"/>
  <c r="L29" i="21"/>
  <c r="L31" i="21"/>
  <c r="L32" i="21"/>
  <c r="L34" i="21"/>
  <c r="L35" i="21"/>
  <c r="L36" i="21"/>
  <c r="L37" i="21"/>
  <c r="L38" i="21"/>
  <c r="L39" i="21"/>
  <c r="L41" i="21"/>
  <c r="L42" i="21"/>
  <c r="L43" i="21"/>
  <c r="L44" i="21"/>
  <c r="L45" i="21"/>
  <c r="L46" i="21"/>
  <c r="L47" i="21"/>
  <c r="L48" i="21"/>
  <c r="L50" i="21"/>
  <c r="L51" i="21"/>
  <c r="L52" i="21"/>
  <c r="L54" i="21"/>
  <c r="L55" i="21"/>
  <c r="L56" i="21"/>
  <c r="L58" i="21"/>
  <c r="L59" i="21"/>
  <c r="L60" i="21"/>
  <c r="L61" i="21"/>
  <c r="L62" i="21"/>
  <c r="L63" i="21"/>
  <c r="L64" i="21"/>
  <c r="L65" i="21"/>
  <c r="L66" i="21"/>
  <c r="L67" i="21"/>
  <c r="L69" i="21"/>
  <c r="L70" i="21"/>
  <c r="L71" i="21"/>
  <c r="L72" i="21"/>
  <c r="L73" i="21"/>
  <c r="L74" i="21"/>
  <c r="L75" i="21"/>
  <c r="L76" i="21"/>
  <c r="L77" i="21"/>
  <c r="L79" i="21"/>
  <c r="L80" i="21"/>
  <c r="L81" i="21"/>
  <c r="L82" i="21"/>
  <c r="L83" i="21"/>
  <c r="L84" i="21"/>
  <c r="L85" i="21"/>
  <c r="L86" i="21"/>
  <c r="L88" i="21"/>
  <c r="L89" i="21"/>
  <c r="L90" i="21"/>
  <c r="L91" i="21"/>
  <c r="L92" i="21"/>
  <c r="L93" i="21"/>
  <c r="L94" i="21"/>
  <c r="L95" i="21"/>
  <c r="L96" i="21"/>
  <c r="L98" i="21"/>
  <c r="L99" i="21"/>
  <c r="L100" i="21"/>
  <c r="L101" i="21"/>
  <c r="L102" i="21"/>
  <c r="L104" i="21"/>
  <c r="L105" i="21"/>
  <c r="L106" i="21"/>
  <c r="L107" i="21"/>
  <c r="L108" i="21"/>
  <c r="L109" i="21"/>
  <c r="L110" i="21"/>
  <c r="L111" i="21"/>
  <c r="L113" i="21"/>
  <c r="L114" i="21"/>
  <c r="L115" i="21"/>
  <c r="L117" i="21"/>
  <c r="L118" i="21"/>
  <c r="L119" i="21"/>
  <c r="L121" i="21"/>
  <c r="L122" i="21"/>
  <c r="L123" i="21"/>
  <c r="L124" i="21"/>
  <c r="L125" i="21"/>
  <c r="L126" i="21"/>
  <c r="L128" i="21"/>
  <c r="L129" i="21"/>
  <c r="L130" i="21"/>
  <c r="L131" i="21"/>
  <c r="L132" i="21"/>
  <c r="L134" i="21"/>
  <c r="L135" i="21"/>
  <c r="L136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4" i="21"/>
  <c r="L215" i="21"/>
  <c r="L216" i="21"/>
  <c r="L217" i="21"/>
  <c r="L218" i="21"/>
  <c r="L219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9" i="21"/>
  <c r="L240" i="21"/>
  <c r="L241" i="21"/>
  <c r="L242" i="21"/>
  <c r="L243" i="21"/>
  <c r="L244" i="21"/>
  <c r="L245" i="21"/>
  <c r="L247" i="21"/>
  <c r="L248" i="21"/>
  <c r="L250" i="21"/>
  <c r="L251" i="21"/>
  <c r="L252" i="21"/>
  <c r="L253" i="21"/>
  <c r="L254" i="21"/>
  <c r="L256" i="21"/>
  <c r="L257" i="21"/>
  <c r="L258" i="21"/>
  <c r="L259" i="21"/>
  <c r="L260" i="21"/>
  <c r="L261" i="21"/>
  <c r="L262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8" i="21"/>
  <c r="L279" i="21"/>
  <c r="L281" i="21"/>
  <c r="L282" i="21"/>
  <c r="L283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300" i="21"/>
  <c r="L301" i="21"/>
  <c r="L303" i="21"/>
  <c r="L304" i="21"/>
  <c r="L306" i="21"/>
  <c r="L307" i="21"/>
  <c r="L309" i="21"/>
  <c r="L310" i="21"/>
  <c r="L311" i="21"/>
  <c r="L312" i="21"/>
  <c r="L313" i="21"/>
  <c r="L314" i="21"/>
  <c r="L316" i="21"/>
  <c r="L317" i="21"/>
  <c r="L319" i="21"/>
  <c r="L320" i="21"/>
  <c r="L321" i="21"/>
  <c r="L322" i="21"/>
  <c r="L323" i="21"/>
  <c r="L324" i="21"/>
  <c r="L326" i="21"/>
  <c r="L327" i="21"/>
  <c r="L328" i="21"/>
  <c r="L329" i="21"/>
  <c r="L330" i="21"/>
  <c r="L333" i="21"/>
  <c r="L334" i="21"/>
  <c r="L335" i="21"/>
  <c r="L336" i="21"/>
  <c r="L337" i="21"/>
  <c r="L338" i="21"/>
  <c r="L340" i="21"/>
  <c r="L341" i="21"/>
  <c r="L342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7" i="21"/>
  <c r="L368" i="21"/>
  <c r="L369" i="21"/>
  <c r="L371" i="21"/>
  <c r="L372" i="21"/>
  <c r="L373" i="21"/>
  <c r="L374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5" i="21"/>
  <c r="L396" i="21"/>
  <c r="L397" i="21"/>
  <c r="L399" i="21"/>
  <c r="L400" i="21"/>
  <c r="L401" i="21"/>
  <c r="L402" i="21"/>
  <c r="L403" i="21"/>
  <c r="L405" i="21"/>
  <c r="L406" i="21"/>
  <c r="L407" i="21"/>
  <c r="L408" i="21"/>
  <c r="L409" i="21"/>
  <c r="L410" i="21"/>
  <c r="L412" i="21"/>
  <c r="L413" i="21"/>
  <c r="L414" i="21"/>
  <c r="L415" i="21"/>
  <c r="L416" i="21"/>
  <c r="L417" i="21"/>
  <c r="L418" i="21"/>
  <c r="L420" i="21"/>
  <c r="L421" i="21"/>
  <c r="L422" i="21"/>
  <c r="L423" i="21"/>
  <c r="L424" i="21"/>
  <c r="L425" i="21"/>
  <c r="L426" i="21"/>
  <c r="L428" i="21"/>
  <c r="L429" i="21"/>
  <c r="L430" i="21"/>
  <c r="L431" i="21"/>
  <c r="L433" i="21"/>
  <c r="L434" i="21"/>
  <c r="L436" i="21"/>
  <c r="L437" i="21"/>
  <c r="L439" i="21"/>
  <c r="L440" i="21"/>
  <c r="L441" i="21"/>
  <c r="L442" i="21"/>
  <c r="L444" i="21"/>
  <c r="L445" i="21"/>
  <c r="L446" i="21"/>
  <c r="L447" i="21"/>
  <c r="L448" i="21"/>
  <c r="L449" i="21"/>
  <c r="L451" i="21"/>
  <c r="L452" i="21"/>
  <c r="L453" i="21"/>
  <c r="L2" i="21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02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145" i="20"/>
  <c r="L3" i="20"/>
  <c r="L4" i="20"/>
  <c r="L5" i="20"/>
  <c r="L6" i="20"/>
  <c r="L7" i="20"/>
  <c r="L8" i="20"/>
  <c r="L10" i="20"/>
  <c r="L11" i="20"/>
  <c r="L12" i="20"/>
  <c r="L13" i="20"/>
  <c r="L14" i="20"/>
  <c r="L15" i="20"/>
  <c r="L17" i="20"/>
  <c r="L18" i="20"/>
  <c r="L19" i="20"/>
  <c r="L20" i="20"/>
  <c r="L21" i="20"/>
  <c r="L22" i="20"/>
  <c r="L23" i="20"/>
  <c r="L24" i="20"/>
  <c r="L25" i="20"/>
  <c r="L26" i="20"/>
  <c r="L28" i="20"/>
  <c r="L29" i="20"/>
  <c r="L30" i="20"/>
  <c r="L31" i="20"/>
  <c r="L32" i="20"/>
  <c r="L34" i="20"/>
  <c r="L35" i="20"/>
  <c r="L36" i="20"/>
  <c r="L37" i="20"/>
  <c r="L39" i="20"/>
  <c r="L40" i="20"/>
  <c r="L41" i="20"/>
  <c r="L42" i="20"/>
  <c r="L43" i="20"/>
  <c r="L44" i="20"/>
  <c r="L46" i="20"/>
  <c r="L47" i="20"/>
  <c r="L48" i="20"/>
  <c r="L49" i="20"/>
  <c r="L50" i="20"/>
  <c r="L51" i="20"/>
  <c r="L52" i="20"/>
  <c r="L53" i="20"/>
  <c r="L55" i="20"/>
  <c r="L56" i="20"/>
  <c r="L57" i="20"/>
  <c r="L59" i="20"/>
  <c r="L60" i="20"/>
  <c r="L61" i="20"/>
  <c r="L63" i="20"/>
  <c r="L64" i="20"/>
  <c r="L65" i="20"/>
  <c r="L66" i="20"/>
  <c r="L67" i="20"/>
  <c r="L68" i="20"/>
  <c r="L69" i="20"/>
  <c r="L70" i="20"/>
  <c r="L71" i="20"/>
  <c r="L72" i="20"/>
  <c r="L73" i="20"/>
  <c r="L75" i="20"/>
  <c r="L76" i="20"/>
  <c r="L77" i="20"/>
  <c r="L78" i="20"/>
  <c r="L79" i="20"/>
  <c r="L80" i="20"/>
  <c r="L81" i="20"/>
  <c r="L82" i="20"/>
  <c r="L84" i="20"/>
  <c r="L85" i="20"/>
  <c r="L86" i="20"/>
  <c r="L87" i="20"/>
  <c r="L88" i="20"/>
  <c r="L89" i="20"/>
  <c r="L90" i="20"/>
  <c r="L91" i="20"/>
  <c r="L92" i="20"/>
  <c r="L94" i="20"/>
  <c r="L95" i="20"/>
  <c r="L96" i="20"/>
  <c r="L97" i="20"/>
  <c r="L98" i="20"/>
  <c r="L99" i="20"/>
  <c r="L100" i="20"/>
  <c r="L101" i="20"/>
  <c r="L102" i="20"/>
  <c r="L104" i="20"/>
  <c r="L105" i="20"/>
  <c r="L106" i="20"/>
  <c r="L107" i="20"/>
  <c r="L108" i="20"/>
  <c r="L110" i="20"/>
  <c r="L111" i="20"/>
  <c r="L112" i="20"/>
  <c r="L113" i="20"/>
  <c r="L114" i="20"/>
  <c r="L115" i="20"/>
  <c r="L116" i="20"/>
  <c r="L117" i="20"/>
  <c r="L119" i="20"/>
  <c r="L120" i="20"/>
  <c r="L121" i="20"/>
  <c r="L123" i="20"/>
  <c r="L124" i="20"/>
  <c r="L125" i="20"/>
  <c r="L127" i="20"/>
  <c r="L128" i="20"/>
  <c r="L129" i="20"/>
  <c r="L130" i="20"/>
  <c r="L131" i="20"/>
  <c r="L132" i="20"/>
  <c r="L134" i="20"/>
  <c r="L135" i="20"/>
  <c r="L136" i="20"/>
  <c r="L137" i="20"/>
  <c r="L138" i="20"/>
  <c r="L140" i="20"/>
  <c r="L141" i="20"/>
  <c r="L142" i="20"/>
  <c r="L143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9" i="20"/>
  <c r="L220" i="20"/>
  <c r="L221" i="20"/>
  <c r="L222" i="20"/>
  <c r="L223" i="20"/>
  <c r="L224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4" i="20"/>
  <c r="L245" i="20"/>
  <c r="L246" i="20"/>
  <c r="L247" i="20"/>
  <c r="L248" i="20"/>
  <c r="L249" i="20"/>
  <c r="L250" i="20"/>
  <c r="L252" i="20"/>
  <c r="L253" i="20"/>
  <c r="L255" i="20"/>
  <c r="L256" i="20"/>
  <c r="L257" i="20"/>
  <c r="L258" i="20"/>
  <c r="L259" i="20"/>
  <c r="L261" i="20"/>
  <c r="L262" i="20"/>
  <c r="L263" i="20"/>
  <c r="L264" i="20"/>
  <c r="L265" i="20"/>
  <c r="L266" i="20"/>
  <c r="L267" i="20"/>
  <c r="L269" i="20"/>
  <c r="L270" i="20"/>
  <c r="L271" i="20"/>
  <c r="L272" i="20"/>
  <c r="L273" i="20"/>
  <c r="L274" i="20"/>
  <c r="L275" i="20"/>
  <c r="L276" i="20"/>
  <c r="L277" i="20"/>
  <c r="L278" i="20"/>
  <c r="L280" i="20"/>
  <c r="L281" i="20"/>
  <c r="L282" i="20"/>
  <c r="L284" i="20"/>
  <c r="L285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300" i="20"/>
  <c r="L301" i="20"/>
  <c r="L303" i="20"/>
  <c r="L304" i="20"/>
  <c r="L306" i="20"/>
  <c r="L307" i="20"/>
  <c r="L309" i="20"/>
  <c r="L310" i="20"/>
  <c r="L311" i="20"/>
  <c r="L312" i="20"/>
  <c r="L313" i="20"/>
  <c r="L314" i="20"/>
  <c r="L316" i="20"/>
  <c r="L317" i="20"/>
  <c r="L319" i="20"/>
  <c r="L320" i="20"/>
  <c r="L321" i="20"/>
  <c r="L322" i="20"/>
  <c r="L323" i="20"/>
  <c r="L324" i="20"/>
  <c r="L326" i="20"/>
  <c r="L327" i="20"/>
  <c r="L328" i="20"/>
  <c r="L329" i="20"/>
  <c r="L330" i="20"/>
  <c r="L333" i="20"/>
  <c r="L334" i="20"/>
  <c r="L335" i="20"/>
  <c r="L336" i="20"/>
  <c r="L337" i="20"/>
  <c r="L338" i="20"/>
  <c r="L340" i="20"/>
  <c r="L341" i="20"/>
  <c r="L343" i="20"/>
  <c r="L344" i="20"/>
  <c r="L345" i="20"/>
  <c r="L346" i="20"/>
  <c r="L347" i="20"/>
  <c r="L348" i="20"/>
  <c r="L349" i="20"/>
  <c r="L350" i="20"/>
  <c r="L351" i="20"/>
  <c r="L352" i="20"/>
  <c r="L353" i="20"/>
  <c r="L354" i="20"/>
  <c r="L355" i="20"/>
  <c r="L356" i="20"/>
  <c r="L357" i="20"/>
  <c r="L358" i="20"/>
  <c r="L359" i="20"/>
  <c r="L360" i="20"/>
  <c r="L361" i="20"/>
  <c r="L362" i="20"/>
  <c r="L363" i="20"/>
  <c r="L364" i="20"/>
  <c r="L366" i="20"/>
  <c r="L367" i="20"/>
  <c r="L368" i="20"/>
  <c r="L370" i="20"/>
  <c r="L371" i="20"/>
  <c r="L372" i="20"/>
  <c r="L373" i="20"/>
  <c r="L375" i="20"/>
  <c r="L376" i="20"/>
  <c r="L377" i="20"/>
  <c r="L378" i="20"/>
  <c r="L379" i="20"/>
  <c r="L381" i="20"/>
  <c r="L382" i="20"/>
  <c r="L383" i="20"/>
  <c r="L384" i="20"/>
  <c r="L385" i="20"/>
  <c r="L387" i="20"/>
  <c r="L388" i="20"/>
  <c r="L389" i="20"/>
  <c r="L390" i="20"/>
  <c r="L391" i="20"/>
  <c r="L392" i="20"/>
  <c r="L394" i="20"/>
  <c r="L395" i="20"/>
  <c r="L396" i="20"/>
  <c r="L397" i="20"/>
  <c r="L398" i="20"/>
  <c r="L399" i="20"/>
  <c r="L400" i="20"/>
  <c r="L402" i="20"/>
  <c r="L403" i="20"/>
  <c r="L404" i="20"/>
  <c r="L405" i="20"/>
  <c r="L406" i="20"/>
  <c r="L407" i="20"/>
  <c r="L409" i="20"/>
  <c r="L410" i="20"/>
  <c r="L411" i="20"/>
  <c r="L412" i="20"/>
  <c r="L414" i="20"/>
  <c r="L415" i="20"/>
  <c r="L417" i="20"/>
  <c r="L418" i="20"/>
  <c r="L420" i="20"/>
  <c r="L421" i="20"/>
  <c r="L422" i="20"/>
  <c r="L423" i="20"/>
  <c r="L425" i="20"/>
  <c r="L426" i="20"/>
  <c r="L427" i="20"/>
  <c r="L428" i="20"/>
  <c r="L429" i="20"/>
  <c r="L430" i="20"/>
  <c r="L432" i="20"/>
  <c r="L433" i="20"/>
  <c r="L434" i="20"/>
  <c r="L2" i="20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376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144" i="19"/>
  <c r="L10" i="19"/>
  <c r="L11" i="19"/>
  <c r="L12" i="19"/>
  <c r="L13" i="19"/>
  <c r="L14" i="19"/>
  <c r="L15" i="19"/>
  <c r="L17" i="19"/>
  <c r="L18" i="19"/>
  <c r="L19" i="19"/>
  <c r="L20" i="19"/>
  <c r="L21" i="19"/>
  <c r="L22" i="19"/>
  <c r="L23" i="19"/>
  <c r="L24" i="19"/>
  <c r="L25" i="19"/>
  <c r="L26" i="19"/>
  <c r="L28" i="19"/>
  <c r="L29" i="19"/>
  <c r="L30" i="19"/>
  <c r="L31" i="19"/>
  <c r="L32" i="19"/>
  <c r="L34" i="19"/>
  <c r="L35" i="19"/>
  <c r="L36" i="19"/>
  <c r="L37" i="19"/>
  <c r="L39" i="19"/>
  <c r="L40" i="19"/>
  <c r="L41" i="19"/>
  <c r="L42" i="19"/>
  <c r="L43" i="19"/>
  <c r="L44" i="19"/>
  <c r="L46" i="19"/>
  <c r="L47" i="19"/>
  <c r="L48" i="19"/>
  <c r="L49" i="19"/>
  <c r="L50" i="19"/>
  <c r="L51" i="19"/>
  <c r="L53" i="19"/>
  <c r="L54" i="19"/>
  <c r="L55" i="19"/>
  <c r="L57" i="19"/>
  <c r="L58" i="19"/>
  <c r="L59" i="19"/>
  <c r="L61" i="19"/>
  <c r="L62" i="19"/>
  <c r="L63" i="19"/>
  <c r="L64" i="19"/>
  <c r="L65" i="19"/>
  <c r="L66" i="19"/>
  <c r="L67" i="19"/>
  <c r="L68" i="19"/>
  <c r="L69" i="19"/>
  <c r="L70" i="19"/>
  <c r="L71" i="19"/>
  <c r="L73" i="19"/>
  <c r="L74" i="19"/>
  <c r="L75" i="19"/>
  <c r="L76" i="19"/>
  <c r="L77" i="19"/>
  <c r="L78" i="19"/>
  <c r="L79" i="19"/>
  <c r="L80" i="19"/>
  <c r="L82" i="19"/>
  <c r="L83" i="19"/>
  <c r="L84" i="19"/>
  <c r="L85" i="19"/>
  <c r="L86" i="19"/>
  <c r="L87" i="19"/>
  <c r="L88" i="19"/>
  <c r="L89" i="19"/>
  <c r="L90" i="19"/>
  <c r="L91" i="19"/>
  <c r="L93" i="19"/>
  <c r="L94" i="19"/>
  <c r="L95" i="19"/>
  <c r="L96" i="19"/>
  <c r="L97" i="19"/>
  <c r="L98" i="19"/>
  <c r="L99" i="19"/>
  <c r="L100" i="19"/>
  <c r="L101" i="19"/>
  <c r="L103" i="19"/>
  <c r="L104" i="19"/>
  <c r="L105" i="19"/>
  <c r="L106" i="19"/>
  <c r="L107" i="19"/>
  <c r="L109" i="19"/>
  <c r="L110" i="19"/>
  <c r="L111" i="19"/>
  <c r="L112" i="19"/>
  <c r="L113" i="19"/>
  <c r="L114" i="19"/>
  <c r="L115" i="19"/>
  <c r="L116" i="19"/>
  <c r="L118" i="19"/>
  <c r="L119" i="19"/>
  <c r="L120" i="19"/>
  <c r="L122" i="19"/>
  <c r="L123" i="19"/>
  <c r="L124" i="19"/>
  <c r="L126" i="19"/>
  <c r="L127" i="19"/>
  <c r="L128" i="19"/>
  <c r="L129" i="19"/>
  <c r="L130" i="19"/>
  <c r="L131" i="19"/>
  <c r="L133" i="19"/>
  <c r="L134" i="19"/>
  <c r="L135" i="19"/>
  <c r="L136" i="19"/>
  <c r="L137" i="19"/>
  <c r="L139" i="19"/>
  <c r="L140" i="19"/>
  <c r="L141" i="19"/>
  <c r="L142" i="19"/>
  <c r="L144" i="19"/>
  <c r="L145" i="19"/>
  <c r="L146" i="19"/>
  <c r="L147" i="19"/>
  <c r="L148" i="19"/>
  <c r="L149" i="19"/>
  <c r="L150" i="19"/>
  <c r="L151" i="19"/>
  <c r="L152" i="19"/>
  <c r="L153" i="19"/>
  <c r="L154" i="19"/>
  <c r="L155" i="19"/>
  <c r="L156" i="19"/>
  <c r="L157" i="19"/>
  <c r="L158" i="19"/>
  <c r="L159" i="19"/>
  <c r="L160" i="19"/>
  <c r="L161" i="19"/>
  <c r="L163" i="19"/>
  <c r="L164" i="19"/>
  <c r="L165" i="19"/>
  <c r="L166" i="19"/>
  <c r="L167" i="19"/>
  <c r="L168" i="19"/>
  <c r="L169" i="19"/>
  <c r="L170" i="19"/>
  <c r="L171" i="19"/>
  <c r="L172" i="19"/>
  <c r="L173" i="19"/>
  <c r="L174" i="19"/>
  <c r="L175" i="19"/>
  <c r="L176" i="19"/>
  <c r="L178" i="19"/>
  <c r="L179" i="19"/>
  <c r="L180" i="19"/>
  <c r="L181" i="19"/>
  <c r="L182" i="19"/>
  <c r="L183" i="19"/>
  <c r="L184" i="19"/>
  <c r="L185" i="19"/>
  <c r="L186" i="19"/>
  <c r="L187" i="19"/>
  <c r="L188" i="19"/>
  <c r="L189" i="19"/>
  <c r="L190" i="19"/>
  <c r="L191" i="19"/>
  <c r="L192" i="19"/>
  <c r="L193" i="19"/>
  <c r="L194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6" i="19"/>
  <c r="L217" i="19"/>
  <c r="L218" i="19"/>
  <c r="L219" i="19"/>
  <c r="L220" i="19"/>
  <c r="L221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9" i="19"/>
  <c r="L240" i="19"/>
  <c r="L241" i="19"/>
  <c r="L242" i="19"/>
  <c r="L243" i="19"/>
  <c r="L244" i="19"/>
  <c r="L245" i="19"/>
  <c r="L247" i="19"/>
  <c r="L248" i="19"/>
  <c r="L250" i="19"/>
  <c r="L251" i="19"/>
  <c r="L252" i="19"/>
  <c r="L253" i="19"/>
  <c r="L255" i="19"/>
  <c r="L256" i="19"/>
  <c r="L257" i="19"/>
  <c r="L258" i="19"/>
  <c r="L259" i="19"/>
  <c r="L260" i="19"/>
  <c r="L261" i="19"/>
  <c r="L263" i="19"/>
  <c r="L264" i="19"/>
  <c r="L265" i="19"/>
  <c r="L266" i="19"/>
  <c r="L267" i="19"/>
  <c r="L268" i="19"/>
  <c r="L269" i="19"/>
  <c r="L270" i="19"/>
  <c r="L271" i="19"/>
  <c r="L272" i="19"/>
  <c r="L274" i="19"/>
  <c r="L275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90" i="19"/>
  <c r="L291" i="19"/>
  <c r="L293" i="19"/>
  <c r="L294" i="19"/>
  <c r="L296" i="19"/>
  <c r="L297" i="19"/>
  <c r="L299" i="19"/>
  <c r="L300" i="19"/>
  <c r="L301" i="19"/>
  <c r="L302" i="19"/>
  <c r="L303" i="19"/>
  <c r="L305" i="19"/>
  <c r="L306" i="19"/>
  <c r="L308" i="19"/>
  <c r="L309" i="19"/>
  <c r="L310" i="19"/>
  <c r="L311" i="19"/>
  <c r="L312" i="19"/>
  <c r="L313" i="19"/>
  <c r="L315" i="19"/>
  <c r="L316" i="19"/>
  <c r="L317" i="19"/>
  <c r="L318" i="19"/>
  <c r="L319" i="19"/>
  <c r="L322" i="19"/>
  <c r="L323" i="19"/>
  <c r="L324" i="19"/>
  <c r="L325" i="19"/>
  <c r="L326" i="19"/>
  <c r="L328" i="19"/>
  <c r="L329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4" i="19"/>
  <c r="L345" i="19"/>
  <c r="L346" i="19"/>
  <c r="L347" i="19"/>
  <c r="L349" i="19"/>
  <c r="L350" i="19"/>
  <c r="L351" i="19"/>
  <c r="L352" i="19"/>
  <c r="L353" i="19"/>
  <c r="L354" i="19"/>
  <c r="L356" i="19"/>
  <c r="L357" i="19"/>
  <c r="L358" i="19"/>
  <c r="L359" i="19"/>
  <c r="L360" i="19"/>
  <c r="L362" i="19"/>
  <c r="L363" i="19"/>
  <c r="L364" i="19"/>
  <c r="L365" i="19"/>
  <c r="L366" i="19"/>
  <c r="L367" i="19"/>
  <c r="L369" i="19"/>
  <c r="L370" i="19"/>
  <c r="L371" i="19"/>
  <c r="L372" i="19"/>
  <c r="L373" i="19"/>
  <c r="L374" i="19"/>
  <c r="L376" i="19"/>
  <c r="L377" i="19"/>
  <c r="L378" i="19"/>
  <c r="L379" i="19"/>
  <c r="L380" i="19"/>
  <c r="L381" i="19"/>
  <c r="L383" i="19"/>
  <c r="L384" i="19"/>
  <c r="L385" i="19"/>
  <c r="L386" i="19"/>
  <c r="L388" i="19"/>
  <c r="L389" i="19"/>
  <c r="L391" i="19"/>
  <c r="L392" i="19"/>
  <c r="L394" i="19"/>
  <c r="L395" i="19"/>
  <c r="L396" i="19"/>
  <c r="L398" i="19"/>
  <c r="L399" i="19"/>
  <c r="L400" i="19"/>
  <c r="L401" i="19"/>
  <c r="L402" i="19"/>
  <c r="L403" i="19"/>
  <c r="L405" i="19"/>
  <c r="L406" i="19"/>
  <c r="L407" i="19"/>
  <c r="L3" i="19"/>
  <c r="L4" i="19"/>
  <c r="L5" i="19"/>
  <c r="L6" i="19"/>
  <c r="L7" i="19"/>
  <c r="L8" i="19"/>
  <c r="L2" i="19"/>
  <c r="M483" i="8" l="1"/>
  <c r="L483" i="8"/>
  <c r="L489" i="9" s="1"/>
  <c r="L503" i="12" s="1"/>
  <c r="L510" i="14" s="1"/>
  <c r="M482" i="8"/>
  <c r="L482" i="8"/>
  <c r="L488" i="9" s="1"/>
  <c r="L502" i="12" s="1"/>
  <c r="L509" i="14" s="1"/>
  <c r="M481" i="8"/>
  <c r="L481" i="8"/>
  <c r="L487" i="9" s="1"/>
  <c r="L501" i="12" s="1"/>
  <c r="L508" i="14" s="1"/>
  <c r="M480" i="8"/>
  <c r="L480" i="8"/>
  <c r="L486" i="9" s="1"/>
  <c r="L500" i="12" s="1"/>
  <c r="L507" i="14" s="1"/>
  <c r="M479" i="8"/>
  <c r="L479" i="8"/>
  <c r="M478" i="8"/>
  <c r="L478" i="8"/>
  <c r="L484" i="9" s="1"/>
  <c r="L498" i="12" s="1"/>
  <c r="L505" i="14" s="1"/>
  <c r="M477" i="8"/>
  <c r="L477" i="8"/>
  <c r="L483" i="9" s="1"/>
  <c r="L497" i="12" s="1"/>
  <c r="L504" i="14" s="1"/>
  <c r="M476" i="8"/>
  <c r="L476" i="8"/>
  <c r="L482" i="9" s="1"/>
  <c r="L496" i="12" s="1"/>
  <c r="L503" i="14" s="1"/>
  <c r="M475" i="8"/>
  <c r="L475" i="8"/>
  <c r="L481" i="9" s="1"/>
  <c r="L495" i="12" s="1"/>
  <c r="L502" i="14" s="1"/>
  <c r="M474" i="8"/>
  <c r="L474" i="8"/>
  <c r="L480" i="9" s="1"/>
  <c r="L494" i="12" s="1"/>
  <c r="L501" i="14" s="1"/>
  <c r="M473" i="8"/>
  <c r="L473" i="8"/>
  <c r="M472" i="8"/>
  <c r="L472" i="8"/>
  <c r="L478" i="9" s="1"/>
  <c r="L491" i="12" s="1"/>
  <c r="L499" i="14" s="1"/>
  <c r="M471" i="8"/>
  <c r="L471" i="8"/>
  <c r="L477" i="9" s="1"/>
  <c r="L490" i="12" s="1"/>
  <c r="L498" i="14" s="1"/>
  <c r="M470" i="8"/>
  <c r="L470" i="8"/>
  <c r="L476" i="9" s="1"/>
  <c r="L489" i="12" s="1"/>
  <c r="L497" i="14" s="1"/>
  <c r="M469" i="8"/>
  <c r="L469" i="8"/>
  <c r="M468" i="8"/>
  <c r="L468" i="8"/>
  <c r="L474" i="9" s="1"/>
  <c r="L487" i="12" s="1"/>
  <c r="L495" i="14" s="1"/>
  <c r="M467" i="8"/>
  <c r="M466" i="8"/>
  <c r="L466" i="8"/>
  <c r="M465" i="8"/>
  <c r="L465" i="8"/>
  <c r="L471" i="9" s="1"/>
  <c r="L484" i="12" s="1"/>
  <c r="L491" i="14" s="1"/>
  <c r="M464" i="8"/>
  <c r="L464" i="8"/>
  <c r="L470" i="9" s="1"/>
  <c r="L483" i="12" s="1"/>
  <c r="L490" i="14" s="1"/>
  <c r="M463" i="8"/>
  <c r="L463" i="8"/>
  <c r="M462" i="8"/>
  <c r="L462" i="8"/>
  <c r="L468" i="9" s="1"/>
  <c r="L481" i="12" s="1"/>
  <c r="L488" i="14" s="1"/>
  <c r="M461" i="8"/>
  <c r="L461" i="8"/>
  <c r="L467" i="9" s="1"/>
  <c r="L480" i="12" s="1"/>
  <c r="L487" i="14" s="1"/>
  <c r="M460" i="8"/>
  <c r="L460" i="8"/>
  <c r="L466" i="9" s="1"/>
  <c r="L479" i="12" s="1"/>
  <c r="L486" i="14" s="1"/>
  <c r="M459" i="8"/>
  <c r="L459" i="8"/>
  <c r="M458" i="8"/>
  <c r="L458" i="8"/>
  <c r="M457" i="8"/>
  <c r="L457" i="8"/>
  <c r="L463" i="9" s="1"/>
  <c r="L476" i="12" s="1"/>
  <c r="L483" i="14" s="1"/>
  <c r="M456" i="8"/>
  <c r="L456" i="8"/>
  <c r="L462" i="9" s="1"/>
  <c r="L475" i="12" s="1"/>
  <c r="L482" i="14" s="1"/>
  <c r="M455" i="8"/>
  <c r="L455" i="8"/>
  <c r="L461" i="9" s="1"/>
  <c r="L474" i="12" s="1"/>
  <c r="L481" i="14" s="1"/>
  <c r="M454" i="8"/>
  <c r="L454" i="8"/>
  <c r="L460" i="9" s="1"/>
  <c r="L473" i="12" s="1"/>
  <c r="L480" i="14" s="1"/>
  <c r="M453" i="8"/>
  <c r="L453" i="8"/>
  <c r="L459" i="9" s="1"/>
  <c r="L472" i="12" s="1"/>
  <c r="L479" i="14" s="1"/>
  <c r="M452" i="8"/>
  <c r="L452" i="8"/>
  <c r="L458" i="9" s="1"/>
  <c r="L471" i="12" s="1"/>
  <c r="L478" i="14" s="1"/>
  <c r="L451" i="8"/>
  <c r="M450" i="8"/>
  <c r="M449" i="8"/>
  <c r="M448" i="8"/>
  <c r="M447" i="8"/>
  <c r="L447" i="8"/>
  <c r="L453" i="9" s="1"/>
  <c r="L466" i="12" s="1"/>
  <c r="L473" i="14" s="1"/>
  <c r="M446" i="8"/>
  <c r="L446" i="8"/>
  <c r="L452" i="9" s="1"/>
  <c r="L465" i="12" s="1"/>
  <c r="L472" i="14" s="1"/>
  <c r="M445" i="8"/>
  <c r="L445" i="8"/>
  <c r="L451" i="9" s="1"/>
  <c r="L464" i="12" s="1"/>
  <c r="L471" i="14" s="1"/>
  <c r="M444" i="8"/>
  <c r="L444" i="8"/>
  <c r="M443" i="8"/>
  <c r="M442" i="8"/>
  <c r="M441" i="8"/>
  <c r="M440" i="8"/>
  <c r="M439" i="8"/>
  <c r="M438" i="8"/>
  <c r="L438" i="8"/>
  <c r="M437" i="8"/>
  <c r="L437" i="8"/>
  <c r="L443" i="9" s="1"/>
  <c r="L456" i="12" s="1"/>
  <c r="L463" i="14" s="1"/>
  <c r="M436" i="8"/>
  <c r="L436" i="8"/>
  <c r="L442" i="9" s="1"/>
  <c r="L455" i="12" s="1"/>
  <c r="L462" i="14" s="1"/>
  <c r="M435" i="8"/>
  <c r="L435" i="8"/>
  <c r="L441" i="9" s="1"/>
  <c r="L454" i="12" s="1"/>
  <c r="L461" i="14" s="1"/>
  <c r="M434" i="8"/>
  <c r="L434" i="8"/>
  <c r="M433" i="8"/>
  <c r="L433" i="8"/>
  <c r="L439" i="9" s="1"/>
  <c r="L452" i="12" s="1"/>
  <c r="L459" i="14" s="1"/>
  <c r="M432" i="8"/>
  <c r="L432" i="8"/>
  <c r="L438" i="9" s="1"/>
  <c r="L451" i="12" s="1"/>
  <c r="L458" i="14" s="1"/>
  <c r="M431" i="8"/>
  <c r="L431" i="8"/>
  <c r="M430" i="8"/>
  <c r="M429" i="8"/>
  <c r="M428" i="8"/>
  <c r="M427" i="8"/>
  <c r="M426" i="8"/>
  <c r="M425" i="8"/>
  <c r="L425" i="8"/>
  <c r="M424" i="8"/>
  <c r="M423" i="8"/>
  <c r="M422" i="8"/>
  <c r="L422" i="8"/>
  <c r="L428" i="9" s="1"/>
  <c r="L441" i="12" s="1"/>
  <c r="L448" i="14" s="1"/>
  <c r="M421" i="8"/>
  <c r="L421" i="8"/>
  <c r="L427" i="9" s="1"/>
  <c r="L440" i="12" s="1"/>
  <c r="L447" i="14" s="1"/>
  <c r="M420" i="8"/>
  <c r="L420" i="8"/>
  <c r="L426" i="9" s="1"/>
  <c r="L439" i="12" s="1"/>
  <c r="L446" i="14" s="1"/>
  <c r="M419" i="8"/>
  <c r="L419" i="8"/>
  <c r="M418" i="8"/>
  <c r="M417" i="8"/>
  <c r="M416" i="8"/>
  <c r="M415" i="8"/>
  <c r="M414" i="8"/>
  <c r="L414" i="8"/>
  <c r="M413" i="8"/>
  <c r="M412" i="8"/>
  <c r="M411" i="8"/>
  <c r="M410" i="8"/>
  <c r="M409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L378" i="8"/>
  <c r="L381" i="9" s="1"/>
  <c r="L393" i="12" s="1"/>
  <c r="L400" i="14" s="1"/>
  <c r="M377" i="8"/>
  <c r="L377" i="8"/>
  <c r="L380" i="9" s="1"/>
  <c r="L392" i="12" s="1"/>
  <c r="L399" i="14" s="1"/>
  <c r="M376" i="8"/>
  <c r="L376" i="8"/>
  <c r="L379" i="9" s="1"/>
  <c r="L391" i="12" s="1"/>
  <c r="L398" i="14" s="1"/>
  <c r="M375" i="8"/>
  <c r="L375" i="8"/>
  <c r="M374" i="8"/>
  <c r="M373" i="8"/>
  <c r="M372" i="8"/>
  <c r="L372" i="8"/>
  <c r="M371" i="8"/>
  <c r="L371" i="8"/>
  <c r="L374" i="9" s="1"/>
  <c r="L386" i="12" s="1"/>
  <c r="L393" i="14" s="1"/>
  <c r="M370" i="8"/>
  <c r="M369" i="8"/>
  <c r="L369" i="8"/>
  <c r="L372" i="9" s="1"/>
  <c r="L384" i="12" s="1"/>
  <c r="L391" i="14" s="1"/>
  <c r="M368" i="8"/>
  <c r="L368" i="8"/>
  <c r="L371" i="9" s="1"/>
  <c r="L383" i="12" s="1"/>
  <c r="L390" i="14" s="1"/>
  <c r="M367" i="8"/>
  <c r="L367" i="8"/>
  <c r="L370" i="9" s="1"/>
  <c r="L382" i="12" s="1"/>
  <c r="L389" i="14" s="1"/>
  <c r="M366" i="8"/>
  <c r="L366" i="8"/>
  <c r="M365" i="8"/>
  <c r="M364" i="8"/>
  <c r="M363" i="8"/>
  <c r="M362" i="8"/>
  <c r="M361" i="8"/>
  <c r="M360" i="8"/>
  <c r="L360" i="8"/>
  <c r="L363" i="9" s="1"/>
  <c r="L375" i="12" s="1"/>
  <c r="L382" i="14" s="1"/>
  <c r="M359" i="8"/>
  <c r="L359" i="8"/>
  <c r="L362" i="9" s="1"/>
  <c r="L374" i="12" s="1"/>
  <c r="L381" i="14" s="1"/>
  <c r="M358" i="8"/>
  <c r="L358" i="8"/>
  <c r="L361" i="9" s="1"/>
  <c r="L373" i="12" s="1"/>
  <c r="L380" i="14" s="1"/>
  <c r="M357" i="8"/>
  <c r="L357" i="8"/>
  <c r="M356" i="8"/>
  <c r="M355" i="8"/>
  <c r="M354" i="8"/>
  <c r="M353" i="8"/>
  <c r="L353" i="8"/>
  <c r="M352" i="8"/>
  <c r="M351" i="8"/>
  <c r="M350" i="8"/>
  <c r="M349" i="8"/>
  <c r="L349" i="8"/>
  <c r="M348" i="8"/>
  <c r="M347" i="8"/>
  <c r="M346" i="8"/>
  <c r="M345" i="8"/>
  <c r="L345" i="8"/>
  <c r="L347" i="9" s="1"/>
  <c r="L360" i="12" s="1"/>
  <c r="L367" i="14" s="1"/>
  <c r="M344" i="8"/>
  <c r="L344" i="8"/>
  <c r="M343" i="8"/>
  <c r="M342" i="8"/>
  <c r="M341" i="8"/>
  <c r="L341" i="8"/>
  <c r="L343" i="9" s="1"/>
  <c r="L356" i="12" s="1"/>
  <c r="L363" i="14" s="1"/>
  <c r="M340" i="8"/>
  <c r="L340" i="8"/>
  <c r="L342" i="9" s="1"/>
  <c r="L355" i="12" s="1"/>
  <c r="L362" i="14" s="1"/>
  <c r="M339" i="8"/>
  <c r="M338" i="8"/>
  <c r="L338" i="8"/>
  <c r="M337" i="8"/>
  <c r="M336" i="8"/>
  <c r="M335" i="8"/>
  <c r="L335" i="8"/>
  <c r="M334" i="8"/>
  <c r="M333" i="8"/>
  <c r="M332" i="8"/>
  <c r="L332" i="8"/>
  <c r="M331" i="8"/>
  <c r="M330" i="8"/>
  <c r="M329" i="8"/>
  <c r="M328" i="8"/>
  <c r="M327" i="8"/>
  <c r="L327" i="8"/>
  <c r="L329" i="9" s="1"/>
  <c r="L337" i="12" s="1"/>
  <c r="L344" i="14" s="1"/>
  <c r="M326" i="8"/>
  <c r="L326" i="8"/>
  <c r="M325" i="8"/>
  <c r="L325" i="8"/>
  <c r="L327" i="9" s="1"/>
  <c r="L335" i="12" s="1"/>
  <c r="L342" i="14" s="1"/>
  <c r="M324" i="8"/>
  <c r="L324" i="8"/>
  <c r="L326" i="9" s="1"/>
  <c r="L334" i="12" s="1"/>
  <c r="L341" i="14" s="1"/>
  <c r="M323" i="8"/>
  <c r="L323" i="8"/>
  <c r="M322" i="8"/>
  <c r="M321" i="8"/>
  <c r="M320" i="8"/>
  <c r="L320" i="8"/>
  <c r="L322" i="9" s="1"/>
  <c r="L330" i="12" s="1"/>
  <c r="L337" i="14" s="1"/>
  <c r="M319" i="8"/>
  <c r="L319" i="8"/>
  <c r="M318" i="8"/>
  <c r="L318" i="8"/>
  <c r="L317" i="9" s="1"/>
  <c r="L325" i="12" s="1"/>
  <c r="L332" i="14" s="1"/>
  <c r="M317" i="8"/>
  <c r="L317" i="8"/>
  <c r="M316" i="8"/>
  <c r="L316" i="8"/>
  <c r="L315" i="9" s="1"/>
  <c r="L323" i="12" s="1"/>
  <c r="L330" i="14" s="1"/>
  <c r="M315" i="8"/>
  <c r="M314" i="8"/>
  <c r="M313" i="8"/>
  <c r="L313" i="8"/>
  <c r="L312" i="9" s="1"/>
  <c r="L320" i="12" s="1"/>
  <c r="L327" i="14" s="1"/>
  <c r="M312" i="8"/>
  <c r="L312" i="8"/>
  <c r="L311" i="9" s="1"/>
  <c r="L319" i="12" s="1"/>
  <c r="L326" i="14" s="1"/>
  <c r="M311" i="8"/>
  <c r="L311" i="8"/>
  <c r="L310" i="9" s="1"/>
  <c r="L318" i="12" s="1"/>
  <c r="L325" i="14" s="1"/>
  <c r="M310" i="8"/>
  <c r="L310" i="8"/>
  <c r="L309" i="9" s="1"/>
  <c r="L317" i="12" s="1"/>
  <c r="L324" i="14" s="1"/>
  <c r="M309" i="8"/>
  <c r="L309" i="8"/>
  <c r="L308" i="9" s="1"/>
  <c r="L316" i="12" s="1"/>
  <c r="L323" i="14" s="1"/>
  <c r="M308" i="8"/>
  <c r="L308" i="8"/>
  <c r="L307" i="9" s="1"/>
  <c r="L315" i="12" s="1"/>
  <c r="L322" i="14" s="1"/>
  <c r="M307" i="8"/>
  <c r="L307" i="8"/>
  <c r="L306" i="9" s="1"/>
  <c r="L314" i="12" s="1"/>
  <c r="L321" i="14" s="1"/>
  <c r="M306" i="8"/>
  <c r="L306" i="8"/>
  <c r="L305" i="9" s="1"/>
  <c r="L313" i="12" s="1"/>
  <c r="L320" i="14" s="1"/>
  <c r="M305" i="8"/>
  <c r="L305" i="8"/>
  <c r="M304" i="8"/>
  <c r="M303" i="8"/>
  <c r="M302" i="8"/>
  <c r="L302" i="8"/>
  <c r="L301" i="9" s="1"/>
  <c r="L309" i="12" s="1"/>
  <c r="L316" i="14" s="1"/>
  <c r="M301" i="8"/>
  <c r="L301" i="8"/>
  <c r="M300" i="8"/>
  <c r="M299" i="8"/>
  <c r="M298" i="8"/>
  <c r="L298" i="8"/>
  <c r="M297" i="8"/>
  <c r="M296" i="8"/>
  <c r="M295" i="8"/>
  <c r="L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L281" i="8"/>
  <c r="L279" i="9" s="1"/>
  <c r="L288" i="12" s="1"/>
  <c r="L295" i="14" s="1"/>
  <c r="M280" i="8"/>
  <c r="L280" i="8"/>
  <c r="M279" i="8"/>
  <c r="M278" i="8"/>
  <c r="M277" i="8"/>
  <c r="M276" i="8"/>
  <c r="M275" i="8"/>
  <c r="M274" i="8"/>
  <c r="M273" i="8"/>
  <c r="M272" i="8"/>
  <c r="M271" i="8"/>
  <c r="L271" i="8"/>
  <c r="M270" i="8"/>
  <c r="M269" i="8"/>
  <c r="M268" i="8"/>
  <c r="M267" i="8"/>
  <c r="M266" i="8"/>
  <c r="L266" i="8"/>
  <c r="L263" i="9" s="1"/>
  <c r="L270" i="12" s="1"/>
  <c r="L277" i="14" s="1"/>
  <c r="M265" i="8"/>
  <c r="L265" i="8"/>
  <c r="M264" i="8"/>
  <c r="M263" i="8"/>
  <c r="M262" i="8"/>
  <c r="M261" i="8"/>
  <c r="M260" i="8"/>
  <c r="L260" i="8"/>
  <c r="L257" i="9" s="1"/>
  <c r="L264" i="12" s="1"/>
  <c r="L271" i="14" s="1"/>
  <c r="M259" i="8"/>
  <c r="L259" i="8"/>
  <c r="M258" i="8"/>
  <c r="L258" i="8"/>
  <c r="L255" i="9" s="1"/>
  <c r="L258" i="12" s="1"/>
  <c r="L265" i="14" s="1"/>
  <c r="M257" i="8"/>
  <c r="L257" i="8"/>
  <c r="L254" i="9" s="1"/>
  <c r="L257" i="12" s="1"/>
  <c r="L264" i="14" s="1"/>
  <c r="M256" i="8"/>
  <c r="L256" i="8"/>
  <c r="L253" i="9" s="1"/>
  <c r="L256" i="12" s="1"/>
  <c r="L263" i="14" s="1"/>
  <c r="M255" i="8"/>
  <c r="L255" i="8"/>
  <c r="L252" i="9" s="1"/>
  <c r="L255" i="12" s="1"/>
  <c r="L262" i="14" s="1"/>
  <c r="M254" i="8"/>
  <c r="L254" i="8"/>
  <c r="M253" i="8"/>
  <c r="L253" i="8"/>
  <c r="L250" i="9" s="1"/>
  <c r="L253" i="12" s="1"/>
  <c r="L260" i="14" s="1"/>
  <c r="M252" i="8"/>
  <c r="L252" i="8"/>
  <c r="L249" i="9" s="1"/>
  <c r="M251" i="8"/>
  <c r="L251" i="8"/>
  <c r="M250" i="8"/>
  <c r="L250" i="8"/>
  <c r="M249" i="8"/>
  <c r="L249" i="8"/>
  <c r="L246" i="9" s="1"/>
  <c r="L249" i="12" s="1"/>
  <c r="L256" i="14" s="1"/>
  <c r="M248" i="8"/>
  <c r="L248" i="8"/>
  <c r="L245" i="9" s="1"/>
  <c r="L248" i="12" s="1"/>
  <c r="L255" i="14" s="1"/>
  <c r="M247" i="8"/>
  <c r="L247" i="8"/>
  <c r="L244" i="9" s="1"/>
  <c r="L247" i="12" s="1"/>
  <c r="L254" i="14" s="1"/>
  <c r="M246" i="8"/>
  <c r="L246" i="8"/>
  <c r="L243" i="9" s="1"/>
  <c r="L246" i="12" s="1"/>
  <c r="L253" i="14" s="1"/>
  <c r="M245" i="8"/>
  <c r="L245" i="8"/>
  <c r="L242" i="9" s="1"/>
  <c r="L245" i="12" s="1"/>
  <c r="L252" i="14" s="1"/>
  <c r="M244" i="8"/>
  <c r="L244" i="8"/>
  <c r="L241" i="9" s="1"/>
  <c r="L244" i="12" s="1"/>
  <c r="L251" i="14" s="1"/>
  <c r="M243" i="8"/>
  <c r="L243" i="8"/>
  <c r="L240" i="9" s="1"/>
  <c r="L243" i="12" s="1"/>
  <c r="L250" i="14" s="1"/>
  <c r="M242" i="8"/>
  <c r="L242" i="8"/>
  <c r="M241" i="8"/>
  <c r="L241" i="8"/>
  <c r="L238" i="9" s="1"/>
  <c r="L241" i="12" s="1"/>
  <c r="L248" i="14" s="1"/>
  <c r="M240" i="8"/>
  <c r="L240" i="8"/>
  <c r="L237" i="9" s="1"/>
  <c r="L240" i="12" s="1"/>
  <c r="L247" i="14" s="1"/>
  <c r="M239" i="8"/>
  <c r="M238" i="8"/>
  <c r="L238" i="8"/>
  <c r="M237" i="8"/>
  <c r="L237" i="8"/>
  <c r="L234" i="9" s="1"/>
  <c r="L237" i="12" s="1"/>
  <c r="L244" i="14" s="1"/>
  <c r="M236" i="8"/>
  <c r="L236" i="8"/>
  <c r="L233" i="9" s="1"/>
  <c r="L236" i="12" s="1"/>
  <c r="L243" i="14" s="1"/>
  <c r="M235" i="8"/>
  <c r="L235" i="8"/>
  <c r="L232" i="9" s="1"/>
  <c r="L235" i="12" s="1"/>
  <c r="L242" i="14" s="1"/>
  <c r="M234" i="8"/>
  <c r="L234" i="8"/>
  <c r="M233" i="8"/>
  <c r="L233" i="8"/>
  <c r="M232" i="8"/>
  <c r="L232" i="8"/>
  <c r="L229" i="9" s="1"/>
  <c r="L232" i="12" s="1"/>
  <c r="L239" i="14" s="1"/>
  <c r="M231" i="8"/>
  <c r="L231" i="8"/>
  <c r="L228" i="9" s="1"/>
  <c r="L231" i="12" s="1"/>
  <c r="L238" i="14" s="1"/>
  <c r="M230" i="8"/>
  <c r="M229" i="8"/>
  <c r="L229" i="8"/>
  <c r="L226" i="9" s="1"/>
  <c r="L229" i="12" s="1"/>
  <c r="L236" i="14" s="1"/>
  <c r="M228" i="8"/>
  <c r="L228" i="8"/>
  <c r="L225" i="9" s="1"/>
  <c r="L228" i="12" s="1"/>
  <c r="L235" i="14" s="1"/>
  <c r="M227" i="8"/>
  <c r="L227" i="8"/>
  <c r="L224" i="9" s="1"/>
  <c r="L227" i="12" s="1"/>
  <c r="L234" i="14" s="1"/>
  <c r="M226" i="8"/>
  <c r="M225" i="8"/>
  <c r="L225" i="8"/>
  <c r="L222" i="9" s="1"/>
  <c r="L225" i="12" s="1"/>
  <c r="L232" i="14" s="1"/>
  <c r="M224" i="8"/>
  <c r="L224" i="8"/>
  <c r="L221" i="9" s="1"/>
  <c r="L224" i="12" s="1"/>
  <c r="L231" i="14" s="1"/>
  <c r="M223" i="8"/>
  <c r="L223" i="8"/>
  <c r="L220" i="9" s="1"/>
  <c r="L223" i="12" s="1"/>
  <c r="L230" i="14" s="1"/>
  <c r="M222" i="8"/>
  <c r="L222" i="8"/>
  <c r="L219" i="9" s="1"/>
  <c r="L222" i="12" s="1"/>
  <c r="L229" i="14" s="1"/>
  <c r="M221" i="8"/>
  <c r="L221" i="8"/>
  <c r="M220" i="8"/>
  <c r="L220" i="8"/>
  <c r="L217" i="9" s="1"/>
  <c r="L220" i="12" s="1"/>
  <c r="L227" i="14" s="1"/>
  <c r="M219" i="8"/>
  <c r="L219" i="8"/>
  <c r="L216" i="9" s="1"/>
  <c r="L219" i="12" s="1"/>
  <c r="L226" i="14" s="1"/>
  <c r="M218" i="8"/>
  <c r="L218" i="8"/>
  <c r="L215" i="9" s="1"/>
  <c r="L218" i="12" s="1"/>
  <c r="L225" i="14" s="1"/>
  <c r="M217" i="8"/>
  <c r="L217" i="8"/>
  <c r="M216" i="8"/>
  <c r="M215" i="8"/>
  <c r="L215" i="8"/>
  <c r="L211" i="9" s="1"/>
  <c r="L215" i="12" s="1"/>
  <c r="L222" i="14" s="1"/>
  <c r="M214" i="8"/>
  <c r="L214" i="8"/>
  <c r="L210" i="9" s="1"/>
  <c r="L214" i="12" s="1"/>
  <c r="L221" i="14" s="1"/>
  <c r="M213" i="8"/>
  <c r="L213" i="8"/>
  <c r="L209" i="9" s="1"/>
  <c r="L212" i="12" s="1"/>
  <c r="L220" i="14" s="1"/>
  <c r="M212" i="8"/>
  <c r="L212" i="8"/>
  <c r="L208" i="9" s="1"/>
  <c r="L211" i="12" s="1"/>
  <c r="L219" i="14" s="1"/>
  <c r="M211" i="8"/>
  <c r="L211" i="8"/>
  <c r="L207" i="9" s="1"/>
  <c r="L210" i="12" s="1"/>
  <c r="L218" i="14" s="1"/>
  <c r="M210" i="8"/>
  <c r="L210" i="8"/>
  <c r="L206" i="9" s="1"/>
  <c r="L209" i="12" s="1"/>
  <c r="L217" i="14" s="1"/>
  <c r="M209" i="8"/>
  <c r="M208" i="8"/>
  <c r="M207" i="8"/>
  <c r="L207" i="8"/>
  <c r="L203" i="9" s="1"/>
  <c r="L206" i="12" s="1"/>
  <c r="L214" i="14" s="1"/>
  <c r="M206" i="8"/>
  <c r="L206" i="8"/>
  <c r="L202" i="9" s="1"/>
  <c r="L205" i="12" s="1"/>
  <c r="L212" i="14" s="1"/>
  <c r="M205" i="8"/>
  <c r="L205" i="8"/>
  <c r="L201" i="9" s="1"/>
  <c r="L204" i="12" s="1"/>
  <c r="L211" i="14" s="1"/>
  <c r="M204" i="8"/>
  <c r="L204" i="8"/>
  <c r="M203" i="8"/>
  <c r="L203" i="8"/>
  <c r="M202" i="8"/>
  <c r="L202" i="8"/>
  <c r="L198" i="9" s="1"/>
  <c r="L201" i="12" s="1"/>
  <c r="L208" i="14" s="1"/>
  <c r="M201" i="8"/>
  <c r="L201" i="8"/>
  <c r="L197" i="9" s="1"/>
  <c r="M200" i="8"/>
  <c r="L200" i="8"/>
  <c r="M199" i="8"/>
  <c r="L199" i="8"/>
  <c r="M198" i="8"/>
  <c r="L198" i="8"/>
  <c r="L194" i="9" s="1"/>
  <c r="L197" i="12" s="1"/>
  <c r="L204" i="14" s="1"/>
  <c r="M197" i="8"/>
  <c r="L197" i="8"/>
  <c r="L193" i="9" s="1"/>
  <c r="L196" i="12" s="1"/>
  <c r="L203" i="14" s="1"/>
  <c r="M196" i="8"/>
  <c r="L196" i="8"/>
  <c r="L192" i="9" s="1"/>
  <c r="L195" i="12" s="1"/>
  <c r="L202" i="14" s="1"/>
  <c r="M195" i="8"/>
  <c r="M194" i="8"/>
  <c r="L194" i="8"/>
  <c r="L190" i="9" s="1"/>
  <c r="L193" i="12" s="1"/>
  <c r="L200" i="14" s="1"/>
  <c r="M193" i="8"/>
  <c r="L193" i="8"/>
  <c r="L189" i="9" s="1"/>
  <c r="L192" i="12" s="1"/>
  <c r="L199" i="14" s="1"/>
  <c r="M192" i="8"/>
  <c r="M191" i="8"/>
  <c r="L191" i="8"/>
  <c r="L187" i="9" s="1"/>
  <c r="L190" i="12" s="1"/>
  <c r="L197" i="14" s="1"/>
  <c r="M190" i="8"/>
  <c r="L190" i="8"/>
  <c r="L186" i="9" s="1"/>
  <c r="L189" i="12" s="1"/>
  <c r="L196" i="14" s="1"/>
  <c r="M189" i="8"/>
  <c r="L189" i="8"/>
  <c r="L185" i="9" s="1"/>
  <c r="L188" i="12" s="1"/>
  <c r="L195" i="14" s="1"/>
  <c r="M188" i="8"/>
  <c r="L188" i="8"/>
  <c r="L184" i="9" s="1"/>
  <c r="L187" i="12" s="1"/>
  <c r="L194" i="14" s="1"/>
  <c r="M187" i="8"/>
  <c r="M186" i="8"/>
  <c r="M185" i="8"/>
  <c r="M184" i="8"/>
  <c r="L184" i="8"/>
  <c r="L180" i="9" s="1"/>
  <c r="L183" i="12" s="1"/>
  <c r="L190" i="14" s="1"/>
  <c r="M183" i="8"/>
  <c r="L183" i="8"/>
  <c r="L179" i="9" s="1"/>
  <c r="L182" i="12" s="1"/>
  <c r="L189" i="14" s="1"/>
  <c r="M182" i="8"/>
  <c r="L182" i="8"/>
  <c r="L178" i="9" s="1"/>
  <c r="L181" i="12" s="1"/>
  <c r="L188" i="14" s="1"/>
  <c r="M181" i="8"/>
  <c r="L181" i="8"/>
  <c r="M180" i="8"/>
  <c r="L180" i="8"/>
  <c r="L176" i="9" s="1"/>
  <c r="L179" i="12" s="1"/>
  <c r="L186" i="14" s="1"/>
  <c r="M179" i="8"/>
  <c r="L179" i="8"/>
  <c r="L175" i="9" s="1"/>
  <c r="L178" i="12" s="1"/>
  <c r="L185" i="14" s="1"/>
  <c r="M178" i="8"/>
  <c r="L178" i="8"/>
  <c r="L174" i="9" s="1"/>
  <c r="L177" i="12" s="1"/>
  <c r="L184" i="14" s="1"/>
  <c r="M177" i="8"/>
  <c r="L177" i="8"/>
  <c r="L173" i="9" s="1"/>
  <c r="L176" i="12" s="1"/>
  <c r="L183" i="14" s="1"/>
  <c r="M176" i="8"/>
  <c r="L176" i="8"/>
  <c r="L172" i="9" s="1"/>
  <c r="L175" i="12" s="1"/>
  <c r="L182" i="14" s="1"/>
  <c r="M175" i="8"/>
  <c r="L175" i="8"/>
  <c r="L171" i="9" s="1"/>
  <c r="L174" i="12" s="1"/>
  <c r="L181" i="14" s="1"/>
  <c r="M174" i="8"/>
  <c r="L174" i="8"/>
  <c r="L170" i="9" s="1"/>
  <c r="L173" i="12" s="1"/>
  <c r="L180" i="14" s="1"/>
  <c r="M173" i="8"/>
  <c r="L173" i="8"/>
  <c r="M172" i="8"/>
  <c r="M171" i="8"/>
  <c r="M170" i="8"/>
  <c r="M169" i="8"/>
  <c r="L169" i="8"/>
  <c r="L165" i="9" s="1"/>
  <c r="L168" i="12" s="1"/>
  <c r="L175" i="14" s="1"/>
  <c r="M168" i="8"/>
  <c r="L168" i="8"/>
  <c r="L164" i="9" s="1"/>
  <c r="L167" i="12" s="1"/>
  <c r="L174" i="14" s="1"/>
  <c r="M167" i="8"/>
  <c r="L167" i="8"/>
  <c r="M166" i="8"/>
  <c r="L166" i="8"/>
  <c r="L162" i="9" s="1"/>
  <c r="L165" i="12" s="1"/>
  <c r="L172" i="14" s="1"/>
  <c r="M165" i="8"/>
  <c r="L165" i="8"/>
  <c r="L161" i="9" s="1"/>
  <c r="L164" i="12" s="1"/>
  <c r="L171" i="14" s="1"/>
  <c r="M164" i="8"/>
  <c r="L164" i="8"/>
  <c r="M163" i="8"/>
  <c r="L163" i="8"/>
  <c r="M162" i="8"/>
  <c r="L162" i="8"/>
  <c r="L158" i="9" s="1"/>
  <c r="L161" i="12" s="1"/>
  <c r="L168" i="14" s="1"/>
  <c r="M161" i="8"/>
  <c r="L161" i="8"/>
  <c r="L157" i="9" s="1"/>
  <c r="L160" i="12" s="1"/>
  <c r="L167" i="14" s="1"/>
  <c r="M160" i="8"/>
  <c r="L160" i="8"/>
  <c r="L156" i="9" s="1"/>
  <c r="L159" i="12" s="1"/>
  <c r="L166" i="14" s="1"/>
  <c r="M159" i="8"/>
  <c r="L159" i="8"/>
  <c r="L155" i="9" s="1"/>
  <c r="L158" i="12" s="1"/>
  <c r="L165" i="14" s="1"/>
  <c r="M158" i="8"/>
  <c r="L158" i="8"/>
  <c r="L154" i="9" s="1"/>
  <c r="L157" i="12" s="1"/>
  <c r="L164" i="14" s="1"/>
  <c r="M157" i="8"/>
  <c r="L157" i="8"/>
  <c r="L153" i="9" s="1"/>
  <c r="L156" i="12" s="1"/>
  <c r="L163" i="14" s="1"/>
  <c r="M156" i="8"/>
  <c r="L156" i="8"/>
  <c r="L152" i="9" s="1"/>
  <c r="L155" i="12" s="1"/>
  <c r="L162" i="14" s="1"/>
  <c r="M155" i="8"/>
  <c r="M154" i="8"/>
  <c r="L154" i="8"/>
  <c r="L150" i="9" s="1"/>
  <c r="L153" i="12" s="1"/>
  <c r="L160" i="14" s="1"/>
  <c r="M153" i="8"/>
  <c r="M152" i="8"/>
  <c r="L152" i="8"/>
  <c r="L148" i="9" s="1"/>
  <c r="L151" i="12" s="1"/>
  <c r="L158" i="14" s="1"/>
  <c r="M151" i="8"/>
  <c r="L151" i="8"/>
  <c r="L147" i="9" s="1"/>
  <c r="L150" i="12" s="1"/>
  <c r="L157" i="14" s="1"/>
  <c r="M150" i="8"/>
  <c r="L150" i="8"/>
  <c r="M149" i="8"/>
  <c r="L149" i="8"/>
  <c r="L145" i="9" s="1"/>
  <c r="L148" i="12" s="1"/>
  <c r="L155" i="14" s="1"/>
  <c r="M148" i="8"/>
  <c r="L148" i="8"/>
  <c r="L144" i="9" s="1"/>
  <c r="L147" i="12" s="1"/>
  <c r="L154" i="14" s="1"/>
  <c r="M147" i="8"/>
  <c r="M146" i="8"/>
  <c r="M145" i="8"/>
  <c r="M144" i="8"/>
  <c r="M510" i="14"/>
  <c r="M509" i="14"/>
  <c r="M508" i="14"/>
  <c r="M507" i="14"/>
  <c r="M506" i="14"/>
  <c r="L506" i="14"/>
  <c r="M505" i="14"/>
  <c r="M504" i="14"/>
  <c r="M503" i="14"/>
  <c r="M502" i="14"/>
  <c r="M501" i="14"/>
  <c r="M500" i="14"/>
  <c r="L500" i="14"/>
  <c r="M499" i="14"/>
  <c r="M498" i="14"/>
  <c r="M497" i="14"/>
  <c r="M496" i="14"/>
  <c r="L496" i="14"/>
  <c r="M495" i="14"/>
  <c r="M494" i="14"/>
  <c r="M493" i="14"/>
  <c r="L493" i="14"/>
  <c r="M492" i="14"/>
  <c r="L492" i="14"/>
  <c r="M491" i="14"/>
  <c r="M490" i="14"/>
  <c r="M489" i="14"/>
  <c r="L489" i="14"/>
  <c r="M488" i="14"/>
  <c r="M487" i="14"/>
  <c r="M486" i="14"/>
  <c r="M485" i="14"/>
  <c r="M484" i="14"/>
  <c r="L484" i="14"/>
  <c r="M483" i="14"/>
  <c r="M482" i="14"/>
  <c r="M481" i="14"/>
  <c r="M480" i="14"/>
  <c r="M479" i="14"/>
  <c r="M478" i="14"/>
  <c r="L477" i="14"/>
  <c r="M476" i="14"/>
  <c r="M475" i="14"/>
  <c r="M474" i="14"/>
  <c r="M473" i="14"/>
  <c r="M472" i="14"/>
  <c r="M471" i="14"/>
  <c r="M470" i="14"/>
  <c r="L470" i="14"/>
  <c r="M469" i="14"/>
  <c r="M468" i="14"/>
  <c r="M467" i="14"/>
  <c r="M466" i="14"/>
  <c r="M465" i="14"/>
  <c r="M464" i="14"/>
  <c r="L464" i="14"/>
  <c r="M463" i="14"/>
  <c r="M462" i="14"/>
  <c r="M461" i="14"/>
  <c r="M460" i="14"/>
  <c r="M459" i="14"/>
  <c r="M458" i="14"/>
  <c r="M457" i="14"/>
  <c r="L457" i="14"/>
  <c r="M456" i="14"/>
  <c r="M455" i="14"/>
  <c r="M454" i="14"/>
  <c r="M453" i="14"/>
  <c r="M452" i="14"/>
  <c r="M451" i="14"/>
  <c r="L451" i="14"/>
  <c r="M450" i="14"/>
  <c r="M449" i="14"/>
  <c r="M448" i="14"/>
  <c r="M447" i="14"/>
  <c r="M446" i="14"/>
  <c r="M445" i="14"/>
  <c r="L445" i="14"/>
  <c r="M444" i="14"/>
  <c r="M443" i="14"/>
  <c r="M442" i="14"/>
  <c r="M441" i="14"/>
  <c r="M440" i="14"/>
  <c r="L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L423" i="14"/>
  <c r="M422" i="14"/>
  <c r="M421" i="14"/>
  <c r="M420" i="14"/>
  <c r="M419" i="14"/>
  <c r="M418" i="14"/>
  <c r="M417" i="14"/>
  <c r="M416" i="14"/>
  <c r="M415" i="14"/>
  <c r="M414" i="14"/>
  <c r="M413" i="14"/>
  <c r="L413" i="14"/>
  <c r="M412" i="14"/>
  <c r="M411" i="14"/>
  <c r="M410" i="14"/>
  <c r="M409" i="14"/>
  <c r="M408" i="14"/>
  <c r="L408" i="14"/>
  <c r="M407" i="14"/>
  <c r="M406" i="14"/>
  <c r="M405" i="14"/>
  <c r="L405" i="14"/>
  <c r="M404" i="14"/>
  <c r="M403" i="14"/>
  <c r="M402" i="14"/>
  <c r="M401" i="14"/>
  <c r="M400" i="14"/>
  <c r="M399" i="14"/>
  <c r="M398" i="14"/>
  <c r="M397" i="14"/>
  <c r="L397" i="14"/>
  <c r="M396" i="14"/>
  <c r="M395" i="14"/>
  <c r="M394" i="14"/>
  <c r="L394" i="14"/>
  <c r="M393" i="14"/>
  <c r="M392" i="14"/>
  <c r="M391" i="14"/>
  <c r="M390" i="14"/>
  <c r="M389" i="14"/>
  <c r="M388" i="14"/>
  <c r="L388" i="14"/>
  <c r="M387" i="14"/>
  <c r="M386" i="14"/>
  <c r="M385" i="14"/>
  <c r="M384" i="14"/>
  <c r="M383" i="14"/>
  <c r="M382" i="14"/>
  <c r="M381" i="14"/>
  <c r="M380" i="14"/>
  <c r="M379" i="14"/>
  <c r="L379" i="14"/>
  <c r="M378" i="14"/>
  <c r="M377" i="14"/>
  <c r="M376" i="14"/>
  <c r="M375" i="14"/>
  <c r="M374" i="14"/>
  <c r="M373" i="14"/>
  <c r="M372" i="14"/>
  <c r="M371" i="14"/>
  <c r="L371" i="14"/>
  <c r="M370" i="14"/>
  <c r="M369" i="14"/>
  <c r="M368" i="14"/>
  <c r="M367" i="14"/>
  <c r="M366" i="14"/>
  <c r="L366" i="14"/>
  <c r="M365" i="14"/>
  <c r="M364" i="14"/>
  <c r="M363" i="14"/>
  <c r="M362" i="14"/>
  <c r="M361" i="14"/>
  <c r="M360" i="14"/>
  <c r="L360" i="14"/>
  <c r="M359" i="14"/>
  <c r="M358" i="14"/>
  <c r="M357" i="14"/>
  <c r="L357" i="14"/>
  <c r="M356" i="14"/>
  <c r="M355" i="14"/>
  <c r="M354" i="14"/>
  <c r="L354" i="14"/>
  <c r="M353" i="14"/>
  <c r="L353" i="14"/>
  <c r="M352" i="14"/>
  <c r="L352" i="14"/>
  <c r="M351" i="14"/>
  <c r="L351" i="14"/>
  <c r="M350" i="14"/>
  <c r="L350" i="14"/>
  <c r="M349" i="14"/>
  <c r="L349" i="14"/>
  <c r="M348" i="14"/>
  <c r="M347" i="14"/>
  <c r="M346" i="14"/>
  <c r="M345" i="14"/>
  <c r="M344" i="14"/>
  <c r="M343" i="14"/>
  <c r="L343" i="14"/>
  <c r="M342" i="14"/>
  <c r="M341" i="14"/>
  <c r="M340" i="14"/>
  <c r="L340" i="14"/>
  <c r="M339" i="14"/>
  <c r="M338" i="14"/>
  <c r="M337" i="14"/>
  <c r="M336" i="14"/>
  <c r="L336" i="14"/>
  <c r="M335" i="14"/>
  <c r="M334" i="14"/>
  <c r="M333" i="14"/>
  <c r="L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L319" i="14"/>
  <c r="M318" i="14"/>
  <c r="M317" i="14"/>
  <c r="M316" i="14"/>
  <c r="M315" i="14"/>
  <c r="L315" i="14"/>
  <c r="M314" i="14"/>
  <c r="M313" i="14"/>
  <c r="M312" i="14"/>
  <c r="L312" i="14"/>
  <c r="M311" i="14"/>
  <c r="M310" i="14"/>
  <c r="M309" i="14"/>
  <c r="L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L294" i="14"/>
  <c r="M293" i="14"/>
  <c r="M292" i="14"/>
  <c r="M291" i="14"/>
  <c r="M290" i="14"/>
  <c r="M289" i="14"/>
  <c r="M288" i="14"/>
  <c r="M287" i="14"/>
  <c r="L287" i="14"/>
  <c r="M286" i="14"/>
  <c r="M285" i="14"/>
  <c r="M284" i="14"/>
  <c r="M283" i="14"/>
  <c r="L283" i="14"/>
  <c r="M282" i="14"/>
  <c r="L282" i="14"/>
  <c r="M281" i="14"/>
  <c r="M280" i="14"/>
  <c r="M279" i="14"/>
  <c r="M278" i="14"/>
  <c r="M277" i="14"/>
  <c r="M276" i="14"/>
  <c r="L276" i="14"/>
  <c r="M275" i="14"/>
  <c r="M274" i="14"/>
  <c r="M273" i="14"/>
  <c r="M272" i="14"/>
  <c r="M271" i="14"/>
  <c r="M270" i="14"/>
  <c r="L270" i="14"/>
  <c r="M269" i="14"/>
  <c r="M268" i="14"/>
  <c r="M267" i="14"/>
  <c r="L267" i="14"/>
  <c r="M266" i="14"/>
  <c r="L266" i="14"/>
  <c r="M265" i="14"/>
  <c r="M264" i="14"/>
  <c r="M263" i="14"/>
  <c r="M262" i="14"/>
  <c r="M261" i="14"/>
  <c r="M260" i="14"/>
  <c r="M259" i="14"/>
  <c r="L259" i="14"/>
  <c r="M258" i="14"/>
  <c r="L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L240" i="14"/>
  <c r="M239" i="14"/>
  <c r="M238" i="14"/>
  <c r="M237" i="14"/>
  <c r="M236" i="14"/>
  <c r="M235" i="14"/>
  <c r="M234" i="14"/>
  <c r="M233" i="14"/>
  <c r="L233" i="14"/>
  <c r="M232" i="14"/>
  <c r="M231" i="14"/>
  <c r="M230" i="14"/>
  <c r="M229" i="14"/>
  <c r="M228" i="14"/>
  <c r="L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L213" i="14"/>
  <c r="M212" i="14"/>
  <c r="M211" i="14"/>
  <c r="M210" i="14"/>
  <c r="L210" i="14"/>
  <c r="M209" i="14"/>
  <c r="M208" i="14"/>
  <c r="M207" i="14"/>
  <c r="L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L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L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L149" i="14"/>
  <c r="L143" i="14"/>
  <c r="L142" i="14"/>
  <c r="L136" i="14"/>
  <c r="L132" i="14"/>
  <c r="L127" i="14"/>
  <c r="L126" i="14"/>
  <c r="L116" i="14"/>
  <c r="L110" i="14"/>
  <c r="L100" i="14"/>
  <c r="L98" i="14"/>
  <c r="L89" i="14"/>
  <c r="L80" i="14"/>
  <c r="L73" i="14"/>
  <c r="L68" i="14"/>
  <c r="L64" i="14"/>
  <c r="L63" i="14"/>
  <c r="L60" i="14"/>
  <c r="L58" i="14"/>
  <c r="L52" i="14"/>
  <c r="L51" i="14"/>
  <c r="L42" i="14"/>
  <c r="L39" i="14"/>
  <c r="L35" i="14"/>
  <c r="L32" i="14"/>
  <c r="L30" i="14"/>
  <c r="L23" i="14"/>
  <c r="L21" i="14"/>
  <c r="L18" i="14"/>
  <c r="M503" i="12"/>
  <c r="M502" i="12"/>
  <c r="M501" i="12"/>
  <c r="M500" i="12"/>
  <c r="M499" i="12"/>
  <c r="L499" i="12"/>
  <c r="M498" i="12"/>
  <c r="M497" i="12"/>
  <c r="M496" i="12"/>
  <c r="M495" i="12"/>
  <c r="M494" i="12"/>
  <c r="M493" i="12"/>
  <c r="L493" i="12"/>
  <c r="M492" i="12"/>
  <c r="L492" i="12"/>
  <c r="M491" i="12"/>
  <c r="M490" i="12"/>
  <c r="M489" i="12"/>
  <c r="M488" i="12"/>
  <c r="L488" i="12"/>
  <c r="M487" i="12"/>
  <c r="M486" i="12"/>
  <c r="M485" i="12"/>
  <c r="L485" i="12"/>
  <c r="M484" i="12"/>
  <c r="M483" i="12"/>
  <c r="M482" i="12"/>
  <c r="L482" i="12"/>
  <c r="M481" i="12"/>
  <c r="M480" i="12"/>
  <c r="M479" i="12"/>
  <c r="M478" i="12"/>
  <c r="M477" i="12"/>
  <c r="L477" i="12"/>
  <c r="M476" i="12"/>
  <c r="M475" i="12"/>
  <c r="M474" i="12"/>
  <c r="M473" i="12"/>
  <c r="M472" i="12"/>
  <c r="M471" i="12"/>
  <c r="L470" i="12"/>
  <c r="M469" i="12"/>
  <c r="M468" i="12"/>
  <c r="M467" i="12"/>
  <c r="M466" i="12"/>
  <c r="M465" i="12"/>
  <c r="M464" i="12"/>
  <c r="M463" i="12"/>
  <c r="L463" i="12"/>
  <c r="M462" i="12"/>
  <c r="M461" i="12"/>
  <c r="M460" i="12"/>
  <c r="M459" i="12"/>
  <c r="M458" i="12"/>
  <c r="M457" i="12"/>
  <c r="L457" i="12"/>
  <c r="M456" i="12"/>
  <c r="M455" i="12"/>
  <c r="M454" i="12"/>
  <c r="M453" i="12"/>
  <c r="M452" i="12"/>
  <c r="M451" i="12"/>
  <c r="M450" i="12"/>
  <c r="L450" i="12"/>
  <c r="M449" i="12"/>
  <c r="M448" i="12"/>
  <c r="M447" i="12"/>
  <c r="M446" i="12"/>
  <c r="L446" i="12"/>
  <c r="L453" i="14" s="1"/>
  <c r="M445" i="12"/>
  <c r="M444" i="12"/>
  <c r="L444" i="12"/>
  <c r="M443" i="12"/>
  <c r="M442" i="12"/>
  <c r="M441" i="12"/>
  <c r="M440" i="12"/>
  <c r="M439" i="12"/>
  <c r="M438" i="12"/>
  <c r="L438" i="12"/>
  <c r="M437" i="12"/>
  <c r="M436" i="12"/>
  <c r="M435" i="12"/>
  <c r="M434" i="12"/>
  <c r="M433" i="12"/>
  <c r="L433" i="12"/>
  <c r="M432" i="12"/>
  <c r="M431" i="12"/>
  <c r="M430" i="12"/>
  <c r="M429" i="12"/>
  <c r="M428" i="12"/>
  <c r="M427" i="12"/>
  <c r="M426" i="12"/>
  <c r="M425" i="12"/>
  <c r="M424" i="12"/>
  <c r="M423" i="12"/>
  <c r="L423" i="12"/>
  <c r="M422" i="12"/>
  <c r="M421" i="12"/>
  <c r="L421" i="12"/>
  <c r="L429" i="14" s="1"/>
  <c r="M420" i="12"/>
  <c r="M419" i="12"/>
  <c r="M418" i="12"/>
  <c r="M417" i="12"/>
  <c r="L417" i="12"/>
  <c r="L425" i="14" s="1"/>
  <c r="M416" i="12"/>
  <c r="M415" i="12"/>
  <c r="M414" i="12"/>
  <c r="M413" i="12"/>
  <c r="M412" i="12"/>
  <c r="L412" i="12"/>
  <c r="L419" i="14" s="1"/>
  <c r="M411" i="12"/>
  <c r="L411" i="12"/>
  <c r="L418" i="14" s="1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L390" i="12"/>
  <c r="M389" i="12"/>
  <c r="M388" i="12"/>
  <c r="M387" i="12"/>
  <c r="L387" i="12"/>
  <c r="M386" i="12"/>
  <c r="M385" i="12"/>
  <c r="M384" i="12"/>
  <c r="M383" i="12"/>
  <c r="M382" i="12"/>
  <c r="M381" i="12"/>
  <c r="L381" i="12"/>
  <c r="M380" i="12"/>
  <c r="M379" i="12"/>
  <c r="M378" i="12"/>
  <c r="M377" i="12"/>
  <c r="M376" i="12"/>
  <c r="M375" i="12"/>
  <c r="M374" i="12"/>
  <c r="M373" i="12"/>
  <c r="M372" i="12"/>
  <c r="L372" i="12"/>
  <c r="M371" i="12"/>
  <c r="M370" i="12"/>
  <c r="M369" i="12"/>
  <c r="M368" i="12"/>
  <c r="L368" i="12"/>
  <c r="M367" i="12"/>
  <c r="M366" i="12"/>
  <c r="M365" i="12"/>
  <c r="M364" i="12"/>
  <c r="L364" i="12"/>
  <c r="M363" i="12"/>
  <c r="M362" i="12"/>
  <c r="M361" i="12"/>
  <c r="M360" i="12"/>
  <c r="M359" i="12"/>
  <c r="L359" i="12"/>
  <c r="M358" i="12"/>
  <c r="M357" i="12"/>
  <c r="M356" i="12"/>
  <c r="M355" i="12"/>
  <c r="M354" i="12"/>
  <c r="M353" i="12"/>
  <c r="L353" i="12"/>
  <c r="M352" i="12"/>
  <c r="L352" i="12"/>
  <c r="M351" i="12"/>
  <c r="M350" i="12"/>
  <c r="L350" i="12"/>
  <c r="L358" i="14" s="1"/>
  <c r="M349" i="12"/>
  <c r="L349" i="12"/>
  <c r="M348" i="12"/>
  <c r="M347" i="12"/>
  <c r="M346" i="12"/>
  <c r="L346" i="12"/>
  <c r="M345" i="12"/>
  <c r="M344" i="12"/>
  <c r="M343" i="12"/>
  <c r="M342" i="12"/>
  <c r="L342" i="12"/>
  <c r="M341" i="12"/>
  <c r="M340" i="12"/>
  <c r="M339" i="12"/>
  <c r="M338" i="12"/>
  <c r="M337" i="12"/>
  <c r="M336" i="12"/>
  <c r="L336" i="12"/>
  <c r="M335" i="12"/>
  <c r="M334" i="12"/>
  <c r="M333" i="12"/>
  <c r="L333" i="12"/>
  <c r="M332" i="12"/>
  <c r="M331" i="12"/>
  <c r="M330" i="12"/>
  <c r="M329" i="12"/>
  <c r="L329" i="12"/>
  <c r="M328" i="12"/>
  <c r="L328" i="12"/>
  <c r="L335" i="14" s="1"/>
  <c r="M327" i="12"/>
  <c r="L327" i="12"/>
  <c r="L334" i="14" s="1"/>
  <c r="M326" i="12"/>
  <c r="L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L312" i="12"/>
  <c r="M311" i="12"/>
  <c r="M310" i="12"/>
  <c r="M309" i="12"/>
  <c r="M308" i="12"/>
  <c r="L308" i="12"/>
  <c r="M307" i="12"/>
  <c r="M306" i="12"/>
  <c r="M305" i="12"/>
  <c r="L305" i="12"/>
  <c r="M304" i="12"/>
  <c r="M303" i="12"/>
  <c r="M302" i="12"/>
  <c r="L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L289" i="12"/>
  <c r="L296" i="14" s="1"/>
  <c r="M288" i="12"/>
  <c r="M287" i="12"/>
  <c r="L287" i="12"/>
  <c r="M286" i="12"/>
  <c r="M285" i="12"/>
  <c r="M284" i="12"/>
  <c r="M283" i="12"/>
  <c r="L283" i="12"/>
  <c r="M282" i="12"/>
  <c r="M281" i="12"/>
  <c r="L281" i="12"/>
  <c r="L289" i="14" s="1"/>
  <c r="M280" i="12"/>
  <c r="M279" i="12"/>
  <c r="M278" i="12"/>
  <c r="M277" i="12"/>
  <c r="M276" i="12"/>
  <c r="M275" i="12"/>
  <c r="L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L263" i="12"/>
  <c r="M262" i="12"/>
  <c r="L262" i="12"/>
  <c r="L269" i="14" s="1"/>
  <c r="M261" i="12"/>
  <c r="L261" i="12"/>
  <c r="L268" i="14" s="1"/>
  <c r="M260" i="12"/>
  <c r="M259" i="12"/>
  <c r="L259" i="12"/>
  <c r="M258" i="12"/>
  <c r="M257" i="12"/>
  <c r="M256" i="12"/>
  <c r="M255" i="12"/>
  <c r="M254" i="12"/>
  <c r="M253" i="12"/>
  <c r="M252" i="12"/>
  <c r="M251" i="12"/>
  <c r="L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L233" i="12"/>
  <c r="M232" i="12"/>
  <c r="M231" i="12"/>
  <c r="M230" i="12"/>
  <c r="M229" i="12"/>
  <c r="M228" i="12"/>
  <c r="M227" i="12"/>
  <c r="M226" i="12"/>
  <c r="L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L213" i="12"/>
  <c r="M212" i="12"/>
  <c r="M211" i="12"/>
  <c r="M210" i="12"/>
  <c r="M209" i="12"/>
  <c r="M208" i="12"/>
  <c r="M207" i="12"/>
  <c r="M206" i="12"/>
  <c r="M205" i="12"/>
  <c r="M204" i="12"/>
  <c r="M203" i="12"/>
  <c r="L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L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L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L143" i="12"/>
  <c r="M142" i="12"/>
  <c r="L141" i="12"/>
  <c r="L135" i="12"/>
  <c r="L129" i="12"/>
  <c r="L128" i="12"/>
  <c r="L135" i="14" s="1"/>
  <c r="L127" i="12"/>
  <c r="L134" i="14" s="1"/>
  <c r="L126" i="12"/>
  <c r="L133" i="14" s="1"/>
  <c r="L125" i="12"/>
  <c r="L120" i="12"/>
  <c r="L115" i="12"/>
  <c r="L121" i="14" s="1"/>
  <c r="L110" i="12"/>
  <c r="L104" i="12"/>
  <c r="L94" i="12"/>
  <c r="L84" i="12"/>
  <c r="L75" i="12"/>
  <c r="L73" i="12"/>
  <c r="L63" i="12"/>
  <c r="L59" i="12"/>
  <c r="L55" i="12"/>
  <c r="L49" i="12"/>
  <c r="L53" i="14" s="1"/>
  <c r="L48" i="12"/>
  <c r="L39" i="12"/>
  <c r="L36" i="12"/>
  <c r="L35" i="12"/>
  <c r="L38" i="14" s="1"/>
  <c r="L32" i="12"/>
  <c r="L31" i="12"/>
  <c r="L34" i="14" s="1"/>
  <c r="L30" i="12"/>
  <c r="L33" i="14" s="1"/>
  <c r="L29" i="12"/>
  <c r="L31" i="14" s="1"/>
  <c r="L21" i="12"/>
  <c r="L18" i="12"/>
  <c r="L11" i="12"/>
  <c r="M489" i="9"/>
  <c r="M488" i="9"/>
  <c r="M487" i="9"/>
  <c r="M486" i="9"/>
  <c r="M485" i="9"/>
  <c r="L485" i="9"/>
  <c r="M484" i="9"/>
  <c r="M483" i="9"/>
  <c r="M482" i="9"/>
  <c r="M481" i="9"/>
  <c r="M480" i="9"/>
  <c r="M479" i="9"/>
  <c r="L479" i="9"/>
  <c r="M478" i="9"/>
  <c r="M477" i="9"/>
  <c r="M476" i="9"/>
  <c r="M475" i="9"/>
  <c r="L475" i="9"/>
  <c r="M474" i="9"/>
  <c r="M473" i="9"/>
  <c r="L473" i="9"/>
  <c r="L486" i="12" s="1"/>
  <c r="L494" i="14" s="1"/>
  <c r="M472" i="9"/>
  <c r="L472" i="9"/>
  <c r="M471" i="9"/>
  <c r="M470" i="9"/>
  <c r="M469" i="9"/>
  <c r="L469" i="9"/>
  <c r="M468" i="9"/>
  <c r="M467" i="9"/>
  <c r="M466" i="9"/>
  <c r="M465" i="9"/>
  <c r="L465" i="9"/>
  <c r="L478" i="12" s="1"/>
  <c r="L485" i="14" s="1"/>
  <c r="M464" i="9"/>
  <c r="L464" i="9"/>
  <c r="M463" i="9"/>
  <c r="M462" i="9"/>
  <c r="M461" i="9"/>
  <c r="M460" i="9"/>
  <c r="M459" i="9"/>
  <c r="M458" i="9"/>
  <c r="L457" i="9"/>
  <c r="M456" i="9"/>
  <c r="L456" i="9"/>
  <c r="L469" i="12" s="1"/>
  <c r="L476" i="14" s="1"/>
  <c r="M455" i="9"/>
  <c r="L455" i="9"/>
  <c r="L468" i="12" s="1"/>
  <c r="L475" i="14" s="1"/>
  <c r="M454" i="9"/>
  <c r="L454" i="9"/>
  <c r="L467" i="12" s="1"/>
  <c r="L474" i="14" s="1"/>
  <c r="M453" i="9"/>
  <c r="M452" i="9"/>
  <c r="M451" i="9"/>
  <c r="M450" i="9"/>
  <c r="L450" i="9"/>
  <c r="M449" i="9"/>
  <c r="L449" i="9"/>
  <c r="L462" i="12" s="1"/>
  <c r="L469" i="14" s="1"/>
  <c r="M448" i="9"/>
  <c r="L448" i="9"/>
  <c r="L461" i="12" s="1"/>
  <c r="L468" i="14" s="1"/>
  <c r="M447" i="9"/>
  <c r="L447" i="9"/>
  <c r="L460" i="12" s="1"/>
  <c r="L467" i="14" s="1"/>
  <c r="M446" i="9"/>
  <c r="L446" i="9"/>
  <c r="L459" i="12" s="1"/>
  <c r="L466" i="14" s="1"/>
  <c r="M445" i="9"/>
  <c r="L445" i="9"/>
  <c r="L458" i="12" s="1"/>
  <c r="L465" i="14" s="1"/>
  <c r="M444" i="9"/>
  <c r="L444" i="9"/>
  <c r="M443" i="9"/>
  <c r="M442" i="9"/>
  <c r="M441" i="9"/>
  <c r="M440" i="9"/>
  <c r="L440" i="9"/>
  <c r="L453" i="12" s="1"/>
  <c r="L460" i="14" s="1"/>
  <c r="M439" i="9"/>
  <c r="M438" i="9"/>
  <c r="M437" i="9"/>
  <c r="L437" i="9"/>
  <c r="M436" i="9"/>
  <c r="L436" i="9"/>
  <c r="L449" i="12" s="1"/>
  <c r="L456" i="14" s="1"/>
  <c r="M435" i="9"/>
  <c r="L435" i="9"/>
  <c r="L448" i="12" s="1"/>
  <c r="L455" i="14" s="1"/>
  <c r="M434" i="9"/>
  <c r="L434" i="9"/>
  <c r="L447" i="12" s="1"/>
  <c r="L454" i="14" s="1"/>
  <c r="M433" i="9"/>
  <c r="M432" i="9"/>
  <c r="L432" i="9"/>
  <c r="L445" i="12" s="1"/>
  <c r="L452" i="14" s="1"/>
  <c r="M431" i="9"/>
  <c r="L431" i="9"/>
  <c r="M430" i="9"/>
  <c r="L430" i="9"/>
  <c r="L443" i="12" s="1"/>
  <c r="L450" i="14" s="1"/>
  <c r="M429" i="9"/>
  <c r="L429" i="9"/>
  <c r="L442" i="12" s="1"/>
  <c r="L449" i="14" s="1"/>
  <c r="M428" i="9"/>
  <c r="M427" i="9"/>
  <c r="M426" i="9"/>
  <c r="M425" i="9"/>
  <c r="L425" i="9"/>
  <c r="M424" i="9"/>
  <c r="L424" i="9"/>
  <c r="L437" i="12" s="1"/>
  <c r="L444" i="14" s="1"/>
  <c r="M423" i="9"/>
  <c r="L423" i="9"/>
  <c r="M422" i="9"/>
  <c r="L422" i="9"/>
  <c r="L436" i="12" s="1"/>
  <c r="L443" i="14" s="1"/>
  <c r="M421" i="9"/>
  <c r="L421" i="9"/>
  <c r="L435" i="12" s="1"/>
  <c r="L442" i="14" s="1"/>
  <c r="M420" i="9"/>
  <c r="L420" i="9"/>
  <c r="L434" i="12" s="1"/>
  <c r="L441" i="14" s="1"/>
  <c r="M419" i="9"/>
  <c r="L419" i="9"/>
  <c r="M418" i="9"/>
  <c r="L418" i="9"/>
  <c r="L432" i="12" s="1"/>
  <c r="L439" i="14" s="1"/>
  <c r="M417" i="9"/>
  <c r="L417" i="9"/>
  <c r="L431" i="12" s="1"/>
  <c r="L438" i="14" s="1"/>
  <c r="M416" i="9"/>
  <c r="L416" i="9"/>
  <c r="L430" i="12" s="1"/>
  <c r="L437" i="14" s="1"/>
  <c r="M415" i="9"/>
  <c r="L415" i="9"/>
  <c r="L429" i="12" s="1"/>
  <c r="L436" i="14" s="1"/>
  <c r="M414" i="9"/>
  <c r="L414" i="9"/>
  <c r="L428" i="12" s="1"/>
  <c r="L435" i="14" s="1"/>
  <c r="M413" i="9"/>
  <c r="L413" i="9"/>
  <c r="L427" i="12" s="1"/>
  <c r="L434" i="14" s="1"/>
  <c r="M412" i="9"/>
  <c r="L412" i="9"/>
  <c r="L426" i="12" s="1"/>
  <c r="L433" i="14" s="1"/>
  <c r="M411" i="9"/>
  <c r="L411" i="9"/>
  <c r="L425" i="12" s="1"/>
  <c r="L432" i="14" s="1"/>
  <c r="M410" i="9"/>
  <c r="L410" i="9"/>
  <c r="L424" i="12" s="1"/>
  <c r="L431" i="14" s="1"/>
  <c r="M409" i="9"/>
  <c r="L409" i="9"/>
  <c r="L422" i="12" s="1"/>
  <c r="L430" i="14" s="1"/>
  <c r="M408" i="9"/>
  <c r="M407" i="9"/>
  <c r="L407" i="9"/>
  <c r="L420" i="12" s="1"/>
  <c r="L428" i="14" s="1"/>
  <c r="M406" i="9"/>
  <c r="L406" i="9"/>
  <c r="L419" i="12" s="1"/>
  <c r="L427" i="14" s="1"/>
  <c r="M405" i="9"/>
  <c r="L405" i="9"/>
  <c r="L418" i="12" s="1"/>
  <c r="M404" i="9"/>
  <c r="M403" i="9"/>
  <c r="L403" i="9"/>
  <c r="L416" i="12" s="1"/>
  <c r="L424" i="14" s="1"/>
  <c r="M402" i="9"/>
  <c r="L402" i="9"/>
  <c r="L415" i="12" s="1"/>
  <c r="L422" i="14" s="1"/>
  <c r="M401" i="9"/>
  <c r="L401" i="9"/>
  <c r="L414" i="12" s="1"/>
  <c r="L421" i="14" s="1"/>
  <c r="M400" i="9"/>
  <c r="L400" i="9"/>
  <c r="L413" i="12" s="1"/>
  <c r="L420" i="14" s="1"/>
  <c r="M399" i="9"/>
  <c r="M398" i="9"/>
  <c r="L398" i="9"/>
  <c r="L410" i="12" s="1"/>
  <c r="L417" i="14" s="1"/>
  <c r="M397" i="9"/>
  <c r="L397" i="9"/>
  <c r="L409" i="12" s="1"/>
  <c r="L416" i="14" s="1"/>
  <c r="M396" i="9"/>
  <c r="L396" i="9"/>
  <c r="L408" i="12" s="1"/>
  <c r="L415" i="14" s="1"/>
  <c r="M395" i="9"/>
  <c r="L395" i="9"/>
  <c r="L407" i="12" s="1"/>
  <c r="L414" i="14" s="1"/>
  <c r="M394" i="9"/>
  <c r="L394" i="9"/>
  <c r="M393" i="9"/>
  <c r="L393" i="9"/>
  <c r="L405" i="12" s="1"/>
  <c r="L412" i="14" s="1"/>
  <c r="M392" i="9"/>
  <c r="L392" i="9"/>
  <c r="L404" i="12" s="1"/>
  <c r="L411" i="14" s="1"/>
  <c r="M391" i="9"/>
  <c r="L391" i="9"/>
  <c r="L403" i="12" s="1"/>
  <c r="L410" i="14" s="1"/>
  <c r="M390" i="9"/>
  <c r="L390" i="9"/>
  <c r="L402" i="12" s="1"/>
  <c r="L409" i="14" s="1"/>
  <c r="M389" i="9"/>
  <c r="L389" i="9"/>
  <c r="M388" i="9"/>
  <c r="L388" i="9"/>
  <c r="L400" i="12" s="1"/>
  <c r="L407" i="14" s="1"/>
  <c r="M387" i="9"/>
  <c r="L387" i="9"/>
  <c r="L399" i="12" s="1"/>
  <c r="L406" i="14" s="1"/>
  <c r="M386" i="9"/>
  <c r="L386" i="9"/>
  <c r="M385" i="9"/>
  <c r="L385" i="9"/>
  <c r="L397" i="12" s="1"/>
  <c r="L404" i="14" s="1"/>
  <c r="M384" i="9"/>
  <c r="L384" i="9"/>
  <c r="L396" i="12" s="1"/>
  <c r="L403" i="14" s="1"/>
  <c r="M383" i="9"/>
  <c r="L383" i="9"/>
  <c r="L395" i="12" s="1"/>
  <c r="L402" i="14" s="1"/>
  <c r="M382" i="9"/>
  <c r="L382" i="9"/>
  <c r="L394" i="12" s="1"/>
  <c r="L401" i="14" s="1"/>
  <c r="M381" i="9"/>
  <c r="M380" i="9"/>
  <c r="M379" i="9"/>
  <c r="M378" i="9"/>
  <c r="L378" i="9"/>
  <c r="M377" i="9"/>
  <c r="L377" i="9"/>
  <c r="L389" i="12" s="1"/>
  <c r="L396" i="14" s="1"/>
  <c r="M376" i="9"/>
  <c r="L376" i="9"/>
  <c r="L388" i="12" s="1"/>
  <c r="L395" i="14" s="1"/>
  <c r="M375" i="9"/>
  <c r="L375" i="9"/>
  <c r="M374" i="9"/>
  <c r="M373" i="9"/>
  <c r="L373" i="9"/>
  <c r="L385" i="12" s="1"/>
  <c r="L392" i="14" s="1"/>
  <c r="M372" i="9"/>
  <c r="M371" i="9"/>
  <c r="M370" i="9"/>
  <c r="M369" i="9"/>
  <c r="L369" i="9"/>
  <c r="M368" i="9"/>
  <c r="L368" i="9"/>
  <c r="L380" i="12" s="1"/>
  <c r="L387" i="14" s="1"/>
  <c r="M367" i="9"/>
  <c r="L367" i="9"/>
  <c r="L379" i="12" s="1"/>
  <c r="L386" i="14" s="1"/>
  <c r="M366" i="9"/>
  <c r="L366" i="9"/>
  <c r="L378" i="12" s="1"/>
  <c r="L385" i="14" s="1"/>
  <c r="M365" i="9"/>
  <c r="L365" i="9"/>
  <c r="L377" i="12" s="1"/>
  <c r="L384" i="14" s="1"/>
  <c r="M364" i="9"/>
  <c r="L364" i="9"/>
  <c r="L376" i="12" s="1"/>
  <c r="L383" i="14" s="1"/>
  <c r="M363" i="9"/>
  <c r="M362" i="9"/>
  <c r="M361" i="9"/>
  <c r="M360" i="9"/>
  <c r="L360" i="9"/>
  <c r="M359" i="9"/>
  <c r="L359" i="9"/>
  <c r="L371" i="12" s="1"/>
  <c r="L378" i="14" s="1"/>
  <c r="M358" i="9"/>
  <c r="L358" i="9"/>
  <c r="L370" i="12" s="1"/>
  <c r="L377" i="14" s="1"/>
  <c r="M357" i="9"/>
  <c r="L357" i="9"/>
  <c r="L369" i="12" s="1"/>
  <c r="L376" i="14" s="1"/>
  <c r="M356" i="9"/>
  <c r="L356" i="9"/>
  <c r="M355" i="9"/>
  <c r="L355" i="9"/>
  <c r="L367" i="12" s="1"/>
  <c r="L374" i="14" s="1"/>
  <c r="M354" i="9"/>
  <c r="L354" i="9"/>
  <c r="L366" i="12" s="1"/>
  <c r="L373" i="14" s="1"/>
  <c r="M353" i="9"/>
  <c r="L353" i="9"/>
  <c r="M352" i="9"/>
  <c r="L352" i="9"/>
  <c r="L365" i="12" s="1"/>
  <c r="L372" i="14" s="1"/>
  <c r="M351" i="9"/>
  <c r="L351" i="9"/>
  <c r="M350" i="9"/>
  <c r="L350" i="9"/>
  <c r="L363" i="12" s="1"/>
  <c r="L370" i="14" s="1"/>
  <c r="M349" i="9"/>
  <c r="L349" i="9"/>
  <c r="L362" i="12" s="1"/>
  <c r="L369" i="14" s="1"/>
  <c r="M348" i="9"/>
  <c r="L348" i="9"/>
  <c r="L361" i="12" s="1"/>
  <c r="L368" i="14" s="1"/>
  <c r="M347" i="9"/>
  <c r="M346" i="9"/>
  <c r="L346" i="9"/>
  <c r="M345" i="9"/>
  <c r="L345" i="9"/>
  <c r="L358" i="12" s="1"/>
  <c r="L365" i="14" s="1"/>
  <c r="M344" i="9"/>
  <c r="L344" i="9"/>
  <c r="L357" i="12" s="1"/>
  <c r="L364" i="14" s="1"/>
  <c r="M343" i="9"/>
  <c r="M342" i="9"/>
  <c r="M341" i="9"/>
  <c r="L341" i="9"/>
  <c r="L354" i="12" s="1"/>
  <c r="L361" i="14" s="1"/>
  <c r="M340" i="9"/>
  <c r="L340" i="9"/>
  <c r="M339" i="9"/>
  <c r="L339" i="9"/>
  <c r="L351" i="12" s="1"/>
  <c r="L359" i="14" s="1"/>
  <c r="M338" i="9"/>
  <c r="M337" i="9"/>
  <c r="L337" i="9"/>
  <c r="M336" i="9"/>
  <c r="L336" i="9"/>
  <c r="L348" i="12" s="1"/>
  <c r="L356" i="14" s="1"/>
  <c r="M335" i="9"/>
  <c r="L335" i="9"/>
  <c r="L347" i="12" s="1"/>
  <c r="L355" i="14" s="1"/>
  <c r="M334" i="9"/>
  <c r="L334" i="9"/>
  <c r="M333" i="9"/>
  <c r="L333" i="9"/>
  <c r="L341" i="12" s="1"/>
  <c r="L348" i="14" s="1"/>
  <c r="M332" i="9"/>
  <c r="L332" i="9"/>
  <c r="L340" i="12" s="1"/>
  <c r="L347" i="14" s="1"/>
  <c r="M331" i="9"/>
  <c r="L331" i="9"/>
  <c r="L339" i="12" s="1"/>
  <c r="L346" i="14" s="1"/>
  <c r="M330" i="9"/>
  <c r="L330" i="9"/>
  <c r="L338" i="12" s="1"/>
  <c r="L345" i="14" s="1"/>
  <c r="M329" i="9"/>
  <c r="M328" i="9"/>
  <c r="M327" i="9"/>
  <c r="M326" i="9"/>
  <c r="M325" i="9"/>
  <c r="L325" i="9"/>
  <c r="M324" i="9"/>
  <c r="L324" i="9"/>
  <c r="L332" i="12" s="1"/>
  <c r="L339" i="14" s="1"/>
  <c r="M323" i="9"/>
  <c r="L323" i="9"/>
  <c r="L331" i="12" s="1"/>
  <c r="L338" i="14" s="1"/>
  <c r="M322" i="9"/>
  <c r="M321" i="9"/>
  <c r="L321" i="9"/>
  <c r="M320" i="9"/>
  <c r="M319" i="9"/>
  <c r="M318" i="9"/>
  <c r="L318" i="9"/>
  <c r="M317" i="9"/>
  <c r="M316" i="9"/>
  <c r="L316" i="9"/>
  <c r="L324" i="12" s="1"/>
  <c r="L331" i="14" s="1"/>
  <c r="M315" i="9"/>
  <c r="M314" i="9"/>
  <c r="L314" i="9"/>
  <c r="L322" i="12" s="1"/>
  <c r="L329" i="14" s="1"/>
  <c r="M313" i="9"/>
  <c r="L313" i="9"/>
  <c r="L321" i="12" s="1"/>
  <c r="L328" i="14" s="1"/>
  <c r="M312" i="9"/>
  <c r="M311" i="9"/>
  <c r="M310" i="9"/>
  <c r="M309" i="9"/>
  <c r="M308" i="9"/>
  <c r="M307" i="9"/>
  <c r="M306" i="9"/>
  <c r="M305" i="9"/>
  <c r="M304" i="9"/>
  <c r="L304" i="9"/>
  <c r="M303" i="9"/>
  <c r="L303" i="9"/>
  <c r="L311" i="12" s="1"/>
  <c r="L318" i="14" s="1"/>
  <c r="M302" i="9"/>
  <c r="L302" i="9"/>
  <c r="L310" i="12" s="1"/>
  <c r="L317" i="14" s="1"/>
  <c r="M301" i="9"/>
  <c r="M300" i="9"/>
  <c r="L300" i="9"/>
  <c r="M299" i="9"/>
  <c r="L299" i="9"/>
  <c r="L307" i="12" s="1"/>
  <c r="L314" i="14" s="1"/>
  <c r="M298" i="9"/>
  <c r="L298" i="9"/>
  <c r="L306" i="12" s="1"/>
  <c r="L313" i="14" s="1"/>
  <c r="M297" i="9"/>
  <c r="L297" i="9"/>
  <c r="M296" i="9"/>
  <c r="L296" i="9"/>
  <c r="L304" i="12" s="1"/>
  <c r="L311" i="14" s="1"/>
  <c r="M295" i="9"/>
  <c r="L295" i="9"/>
  <c r="L303" i="12" s="1"/>
  <c r="L310" i="14" s="1"/>
  <c r="M294" i="9"/>
  <c r="L294" i="9"/>
  <c r="M293" i="9"/>
  <c r="L293" i="9"/>
  <c r="L301" i="12" s="1"/>
  <c r="L308" i="14" s="1"/>
  <c r="M292" i="9"/>
  <c r="L292" i="9"/>
  <c r="L300" i="12" s="1"/>
  <c r="L307" i="14" s="1"/>
  <c r="M291" i="9"/>
  <c r="L291" i="9"/>
  <c r="L299" i="12" s="1"/>
  <c r="L306" i="14" s="1"/>
  <c r="M290" i="9"/>
  <c r="L290" i="9"/>
  <c r="L298" i="12" s="1"/>
  <c r="L305" i="14" s="1"/>
  <c r="M289" i="9"/>
  <c r="L289" i="9"/>
  <c r="L297" i="12" s="1"/>
  <c r="L304" i="14" s="1"/>
  <c r="M288" i="9"/>
  <c r="L288" i="9"/>
  <c r="L296" i="12" s="1"/>
  <c r="L303" i="14" s="1"/>
  <c r="M287" i="9"/>
  <c r="L287" i="9"/>
  <c r="L295" i="12" s="1"/>
  <c r="L302" i="14" s="1"/>
  <c r="M286" i="9"/>
  <c r="L286" i="9"/>
  <c r="L294" i="12" s="1"/>
  <c r="L301" i="14" s="1"/>
  <c r="M285" i="9"/>
  <c r="L285" i="9"/>
  <c r="L293" i="12" s="1"/>
  <c r="L300" i="14" s="1"/>
  <c r="M284" i="9"/>
  <c r="L284" i="9"/>
  <c r="L292" i="12" s="1"/>
  <c r="L299" i="14" s="1"/>
  <c r="M283" i="9"/>
  <c r="L283" i="9"/>
  <c r="M282" i="9"/>
  <c r="L282" i="9"/>
  <c r="L291" i="12" s="1"/>
  <c r="L298" i="14" s="1"/>
  <c r="M281" i="9"/>
  <c r="L281" i="9"/>
  <c r="L290" i="12" s="1"/>
  <c r="L297" i="14" s="1"/>
  <c r="M280" i="9"/>
  <c r="M279" i="9"/>
  <c r="M278" i="9"/>
  <c r="L278" i="9"/>
  <c r="M277" i="9"/>
  <c r="L277" i="9"/>
  <c r="L286" i="12" s="1"/>
  <c r="L293" i="14" s="1"/>
  <c r="M276" i="9"/>
  <c r="L276" i="9"/>
  <c r="L285" i="12" s="1"/>
  <c r="L292" i="14" s="1"/>
  <c r="M275" i="9"/>
  <c r="L275" i="9"/>
  <c r="L284" i="12" s="1"/>
  <c r="L291" i="14" s="1"/>
  <c r="M274" i="9"/>
  <c r="L274" i="9"/>
  <c r="L282" i="12" s="1"/>
  <c r="L290" i="14" s="1"/>
  <c r="M273" i="9"/>
  <c r="M272" i="9"/>
  <c r="L272" i="9"/>
  <c r="L280" i="12" s="1"/>
  <c r="L288" i="14" s="1"/>
  <c r="M271" i="9"/>
  <c r="L271" i="9"/>
  <c r="L278" i="12" s="1"/>
  <c r="L286" i="14" s="1"/>
  <c r="M270" i="9"/>
  <c r="L270" i="9"/>
  <c r="L277" i="12" s="1"/>
  <c r="L285" i="14" s="1"/>
  <c r="M269" i="9"/>
  <c r="L269" i="9"/>
  <c r="L276" i="12" s="1"/>
  <c r="L284" i="14" s="1"/>
  <c r="M268" i="9"/>
  <c r="L268" i="9"/>
  <c r="M267" i="9"/>
  <c r="L267" i="9"/>
  <c r="L274" i="12" s="1"/>
  <c r="L281" i="14" s="1"/>
  <c r="M266" i="9"/>
  <c r="L266" i="9"/>
  <c r="L273" i="12" s="1"/>
  <c r="L280" i="14" s="1"/>
  <c r="M265" i="9"/>
  <c r="L265" i="9"/>
  <c r="L272" i="12" s="1"/>
  <c r="L279" i="14" s="1"/>
  <c r="M264" i="9"/>
  <c r="L264" i="9"/>
  <c r="L271" i="12" s="1"/>
  <c r="L278" i="14" s="1"/>
  <c r="M263" i="9"/>
  <c r="M262" i="9"/>
  <c r="L262" i="9"/>
  <c r="M261" i="9"/>
  <c r="L261" i="9"/>
  <c r="L268" i="12" s="1"/>
  <c r="L275" i="14" s="1"/>
  <c r="M260" i="9"/>
  <c r="L260" i="9"/>
  <c r="L267" i="12" s="1"/>
  <c r="L274" i="14" s="1"/>
  <c r="M259" i="9"/>
  <c r="L259" i="9"/>
  <c r="L266" i="12" s="1"/>
  <c r="L273" i="14" s="1"/>
  <c r="M258" i="9"/>
  <c r="L258" i="9"/>
  <c r="L265" i="12" s="1"/>
  <c r="L272" i="14" s="1"/>
  <c r="M257" i="9"/>
  <c r="M256" i="9"/>
  <c r="L256" i="9"/>
  <c r="M255" i="9"/>
  <c r="M254" i="9"/>
  <c r="M253" i="9"/>
  <c r="M252" i="9"/>
  <c r="M251" i="9"/>
  <c r="L251" i="9"/>
  <c r="L254" i="12" s="1"/>
  <c r="L261" i="14" s="1"/>
  <c r="M250" i="9"/>
  <c r="M249" i="9"/>
  <c r="M248" i="9"/>
  <c r="L248" i="9"/>
  <c r="M247" i="9"/>
  <c r="L247" i="9"/>
  <c r="L250" i="12" s="1"/>
  <c r="L257" i="14" s="1"/>
  <c r="M246" i="9"/>
  <c r="M245" i="9"/>
  <c r="M244" i="9"/>
  <c r="M243" i="9"/>
  <c r="M242" i="9"/>
  <c r="M241" i="9"/>
  <c r="M240" i="9"/>
  <c r="M239" i="9"/>
  <c r="L239" i="9"/>
  <c r="L242" i="12" s="1"/>
  <c r="L249" i="14" s="1"/>
  <c r="M238" i="9"/>
  <c r="M237" i="9"/>
  <c r="M236" i="9"/>
  <c r="L236" i="9"/>
  <c r="L239" i="12" s="1"/>
  <c r="L246" i="14" s="1"/>
  <c r="M235" i="9"/>
  <c r="L235" i="9"/>
  <c r="L238" i="12" s="1"/>
  <c r="L245" i="14" s="1"/>
  <c r="M234" i="9"/>
  <c r="M233" i="9"/>
  <c r="M232" i="9"/>
  <c r="M231" i="9"/>
  <c r="L231" i="9"/>
  <c r="L234" i="12" s="1"/>
  <c r="L241" i="14" s="1"/>
  <c r="M230" i="9"/>
  <c r="L230" i="9"/>
  <c r="M229" i="9"/>
  <c r="M228" i="9"/>
  <c r="M227" i="9"/>
  <c r="L227" i="9"/>
  <c r="L230" i="12" s="1"/>
  <c r="L237" i="14" s="1"/>
  <c r="M226" i="9"/>
  <c r="M225" i="9"/>
  <c r="M224" i="9"/>
  <c r="M223" i="9"/>
  <c r="L223" i="9"/>
  <c r="M222" i="9"/>
  <c r="M221" i="9"/>
  <c r="M220" i="9"/>
  <c r="M219" i="9"/>
  <c r="M218" i="9"/>
  <c r="L218" i="9"/>
  <c r="M217" i="9"/>
  <c r="M216" i="9"/>
  <c r="M215" i="9"/>
  <c r="M214" i="9"/>
  <c r="L214" i="9"/>
  <c r="L217" i="12" s="1"/>
  <c r="L224" i="14" s="1"/>
  <c r="M213" i="9"/>
  <c r="L213" i="9"/>
  <c r="M212" i="9"/>
  <c r="L212" i="9"/>
  <c r="L216" i="12" s="1"/>
  <c r="L223" i="14" s="1"/>
  <c r="M211" i="9"/>
  <c r="M210" i="9"/>
  <c r="M209" i="9"/>
  <c r="M208" i="9"/>
  <c r="M207" i="9"/>
  <c r="M206" i="9"/>
  <c r="M205" i="9"/>
  <c r="L205" i="9"/>
  <c r="L208" i="12" s="1"/>
  <c r="L216" i="14" s="1"/>
  <c r="M204" i="9"/>
  <c r="L204" i="9"/>
  <c r="L207" i="12" s="1"/>
  <c r="L215" i="14" s="1"/>
  <c r="M203" i="9"/>
  <c r="M202" i="9"/>
  <c r="M201" i="9"/>
  <c r="M200" i="9"/>
  <c r="L200" i="9"/>
  <c r="M199" i="9"/>
  <c r="L199" i="9"/>
  <c r="L202" i="12" s="1"/>
  <c r="L209" i="14" s="1"/>
  <c r="M198" i="9"/>
  <c r="M197" i="9"/>
  <c r="M196" i="9"/>
  <c r="L196" i="9"/>
  <c r="L199" i="12" s="1"/>
  <c r="L206" i="14" s="1"/>
  <c r="M195" i="9"/>
  <c r="L195" i="9"/>
  <c r="L198" i="12" s="1"/>
  <c r="L205" i="14" s="1"/>
  <c r="M194" i="9"/>
  <c r="M193" i="9"/>
  <c r="M192" i="9"/>
  <c r="M191" i="9"/>
  <c r="L191" i="9"/>
  <c r="L194" i="12" s="1"/>
  <c r="L201" i="14" s="1"/>
  <c r="M190" i="9"/>
  <c r="M189" i="9"/>
  <c r="M188" i="9"/>
  <c r="L188" i="9"/>
  <c r="L191" i="12" s="1"/>
  <c r="L198" i="14" s="1"/>
  <c r="M187" i="9"/>
  <c r="M186" i="9"/>
  <c r="M185" i="9"/>
  <c r="M184" i="9"/>
  <c r="M183" i="9"/>
  <c r="L183" i="9"/>
  <c r="L186" i="12" s="1"/>
  <c r="L193" i="14" s="1"/>
  <c r="M182" i="9"/>
  <c r="L182" i="9"/>
  <c r="L185" i="12" s="1"/>
  <c r="L192" i="14" s="1"/>
  <c r="M181" i="9"/>
  <c r="L181" i="9"/>
  <c r="L184" i="12" s="1"/>
  <c r="L191" i="14" s="1"/>
  <c r="M180" i="9"/>
  <c r="M179" i="9"/>
  <c r="M178" i="9"/>
  <c r="M177" i="9"/>
  <c r="L177" i="9"/>
  <c r="M176" i="9"/>
  <c r="M175" i="9"/>
  <c r="M174" i="9"/>
  <c r="M173" i="9"/>
  <c r="M172" i="9"/>
  <c r="M171" i="9"/>
  <c r="M170" i="9"/>
  <c r="M169" i="9"/>
  <c r="L169" i="9"/>
  <c r="L172" i="12" s="1"/>
  <c r="L179" i="14" s="1"/>
  <c r="M168" i="9"/>
  <c r="L168" i="9"/>
  <c r="L171" i="12" s="1"/>
  <c r="L178" i="14" s="1"/>
  <c r="M167" i="9"/>
  <c r="L167" i="9"/>
  <c r="L170" i="12" s="1"/>
  <c r="L177" i="14" s="1"/>
  <c r="M166" i="9"/>
  <c r="L166" i="9"/>
  <c r="L169" i="12" s="1"/>
  <c r="L176" i="14" s="1"/>
  <c r="M165" i="9"/>
  <c r="M164" i="9"/>
  <c r="M163" i="9"/>
  <c r="L163" i="9"/>
  <c r="L166" i="12" s="1"/>
  <c r="L173" i="14" s="1"/>
  <c r="M162" i="9"/>
  <c r="M161" i="9"/>
  <c r="M160" i="9"/>
  <c r="L160" i="9"/>
  <c r="M159" i="9"/>
  <c r="L159" i="9"/>
  <c r="L162" i="12" s="1"/>
  <c r="L169" i="14" s="1"/>
  <c r="M158" i="9"/>
  <c r="M157" i="9"/>
  <c r="M156" i="9"/>
  <c r="M155" i="9"/>
  <c r="M154" i="9"/>
  <c r="M153" i="9"/>
  <c r="M152" i="9"/>
  <c r="M151" i="9"/>
  <c r="L151" i="9"/>
  <c r="L154" i="12" s="1"/>
  <c r="L161" i="14" s="1"/>
  <c r="M150" i="9"/>
  <c r="M149" i="9"/>
  <c r="L149" i="9"/>
  <c r="L152" i="12" s="1"/>
  <c r="L159" i="14" s="1"/>
  <c r="M148" i="9"/>
  <c r="M147" i="9"/>
  <c r="M146" i="9"/>
  <c r="L146" i="9"/>
  <c r="L149" i="12" s="1"/>
  <c r="L156" i="14" s="1"/>
  <c r="M145" i="9"/>
  <c r="M144" i="9"/>
  <c r="M143" i="9"/>
  <c r="L143" i="9"/>
  <c r="M142" i="9"/>
  <c r="L142" i="9"/>
  <c r="L146" i="12" s="1"/>
  <c r="L153" i="14" s="1"/>
  <c r="M141" i="9"/>
  <c r="L141" i="9"/>
  <c r="L145" i="12" s="1"/>
  <c r="L152" i="14" s="1"/>
  <c r="M140" i="9"/>
  <c r="L140" i="9"/>
  <c r="L144" i="12" s="1"/>
  <c r="L151" i="14" s="1"/>
  <c r="M139" i="9"/>
  <c r="L139" i="9"/>
  <c r="L142" i="12" s="1"/>
  <c r="L150" i="14" s="1"/>
  <c r="L138" i="9"/>
  <c r="L137" i="9"/>
  <c r="L140" i="12" s="1"/>
  <c r="L148" i="14" s="1"/>
  <c r="L136" i="9"/>
  <c r="L139" i="12" s="1"/>
  <c r="L147" i="14" s="1"/>
  <c r="L135" i="9"/>
  <c r="L138" i="12" s="1"/>
  <c r="L146" i="14" s="1"/>
  <c r="L134" i="9"/>
  <c r="L137" i="12" s="1"/>
  <c r="L145" i="14" s="1"/>
  <c r="L133" i="9"/>
  <c r="L136" i="12" s="1"/>
  <c r="L144" i="14" s="1"/>
  <c r="L132" i="9"/>
  <c r="L131" i="9"/>
  <c r="L134" i="12" s="1"/>
  <c r="L141" i="14" s="1"/>
  <c r="L130" i="9"/>
  <c r="L133" i="12" s="1"/>
  <c r="L140" i="14" s="1"/>
  <c r="L129" i="9"/>
  <c r="L132" i="12" s="1"/>
  <c r="L139" i="14" s="1"/>
  <c r="L128" i="9"/>
  <c r="L131" i="12" s="1"/>
  <c r="L138" i="14" s="1"/>
  <c r="L127" i="9"/>
  <c r="L130" i="12" s="1"/>
  <c r="L137" i="14" s="1"/>
  <c r="L126" i="9"/>
  <c r="L125" i="9"/>
  <c r="L124" i="12" s="1"/>
  <c r="L131" i="14" s="1"/>
  <c r="L124" i="9"/>
  <c r="L123" i="12" s="1"/>
  <c r="L130" i="14" s="1"/>
  <c r="L123" i="9"/>
  <c r="L122" i="12" s="1"/>
  <c r="L129" i="14" s="1"/>
  <c r="L122" i="9"/>
  <c r="L121" i="12" s="1"/>
  <c r="L128" i="14" s="1"/>
  <c r="L121" i="9"/>
  <c r="L120" i="9"/>
  <c r="L119" i="12" s="1"/>
  <c r="L125" i="14" s="1"/>
  <c r="L119" i="9"/>
  <c r="L118" i="12" s="1"/>
  <c r="L124" i="14" s="1"/>
  <c r="L118" i="9"/>
  <c r="L117" i="12" s="1"/>
  <c r="L123" i="14" s="1"/>
  <c r="L117" i="9"/>
  <c r="L116" i="12" s="1"/>
  <c r="L122" i="14" s="1"/>
  <c r="L116" i="9"/>
  <c r="L114" i="12" s="1"/>
  <c r="L120" i="14" s="1"/>
  <c r="L115" i="9"/>
  <c r="L113" i="12" s="1"/>
  <c r="L119" i="14" s="1"/>
  <c r="L114" i="9"/>
  <c r="L112" i="12" s="1"/>
  <c r="L118" i="14" s="1"/>
  <c r="L113" i="9"/>
  <c r="L111" i="12" s="1"/>
  <c r="L117" i="14" s="1"/>
  <c r="L112" i="9"/>
  <c r="L111" i="9"/>
  <c r="L109" i="12" s="1"/>
  <c r="L115" i="14" s="1"/>
  <c r="L110" i="9"/>
  <c r="L108" i="12" s="1"/>
  <c r="L114" i="14" s="1"/>
  <c r="L109" i="9"/>
  <c r="L107" i="12" s="1"/>
  <c r="L113" i="14" s="1"/>
  <c r="L108" i="9"/>
  <c r="L106" i="12" s="1"/>
  <c r="L112" i="14" s="1"/>
  <c r="L107" i="9"/>
  <c r="L105" i="12" s="1"/>
  <c r="L111" i="14" s="1"/>
  <c r="L106" i="9"/>
  <c r="L105" i="9"/>
  <c r="L103" i="12" s="1"/>
  <c r="L109" i="14" s="1"/>
  <c r="L104" i="9"/>
  <c r="L102" i="12" s="1"/>
  <c r="L108" i="14" s="1"/>
  <c r="L103" i="9"/>
  <c r="L101" i="12" s="1"/>
  <c r="L107" i="14" s="1"/>
  <c r="L102" i="9"/>
  <c r="L100" i="12" s="1"/>
  <c r="L106" i="14" s="1"/>
  <c r="L101" i="9"/>
  <c r="L99" i="12" s="1"/>
  <c r="L105" i="14" s="1"/>
  <c r="L100" i="9"/>
  <c r="L98" i="12" s="1"/>
  <c r="L104" i="14" s="1"/>
  <c r="L99" i="9"/>
  <c r="L97" i="12" s="1"/>
  <c r="L103" i="14" s="1"/>
  <c r="L98" i="9"/>
  <c r="L96" i="12" s="1"/>
  <c r="L102" i="14" s="1"/>
  <c r="L97" i="9"/>
  <c r="L95" i="12" s="1"/>
  <c r="L101" i="14" s="1"/>
  <c r="L96" i="9"/>
  <c r="L95" i="9"/>
  <c r="L93" i="12" s="1"/>
  <c r="L99" i="14" s="1"/>
  <c r="L94" i="9"/>
  <c r="L93" i="9"/>
  <c r="L92" i="12" s="1"/>
  <c r="L97" i="14" s="1"/>
  <c r="L92" i="9"/>
  <c r="L91" i="12" s="1"/>
  <c r="L96" i="14" s="1"/>
  <c r="L91" i="9"/>
  <c r="L90" i="12" s="1"/>
  <c r="L95" i="14" s="1"/>
  <c r="L90" i="9"/>
  <c r="L89" i="12" s="1"/>
  <c r="L94" i="14" s="1"/>
  <c r="L89" i="9"/>
  <c r="L88" i="12" s="1"/>
  <c r="L93" i="14" s="1"/>
  <c r="L88" i="9"/>
  <c r="L87" i="12" s="1"/>
  <c r="L92" i="14" s="1"/>
  <c r="L87" i="9"/>
  <c r="L86" i="12" s="1"/>
  <c r="L91" i="14" s="1"/>
  <c r="L86" i="9"/>
  <c r="L85" i="12" s="1"/>
  <c r="L90" i="14" s="1"/>
  <c r="L85" i="9"/>
  <c r="L84" i="9"/>
  <c r="L83" i="12" s="1"/>
  <c r="L88" i="14" s="1"/>
  <c r="L83" i="9"/>
  <c r="L82" i="12" s="1"/>
  <c r="L87" i="14" s="1"/>
  <c r="L82" i="9"/>
  <c r="L81" i="12" s="1"/>
  <c r="L86" i="14" s="1"/>
  <c r="L81" i="9"/>
  <c r="L80" i="12" s="1"/>
  <c r="L85" i="14" s="1"/>
  <c r="L80" i="9"/>
  <c r="L79" i="12" s="1"/>
  <c r="L84" i="14" s="1"/>
  <c r="L79" i="9"/>
  <c r="L78" i="12" s="1"/>
  <c r="L83" i="14" s="1"/>
  <c r="L78" i="9"/>
  <c r="L77" i="12" s="1"/>
  <c r="L82" i="14" s="1"/>
  <c r="L77" i="9"/>
  <c r="L76" i="12" s="1"/>
  <c r="L81" i="14" s="1"/>
  <c r="L76" i="9"/>
  <c r="L75" i="9"/>
  <c r="L74" i="12" s="1"/>
  <c r="L79" i="14" s="1"/>
  <c r="L74" i="9"/>
  <c r="L72" i="12" s="1"/>
  <c r="L78" i="14" s="1"/>
  <c r="L73" i="9"/>
  <c r="L72" i="9"/>
  <c r="L71" i="12" s="1"/>
  <c r="L77" i="14" s="1"/>
  <c r="L71" i="9"/>
  <c r="L70" i="12" s="1"/>
  <c r="L76" i="14" s="1"/>
  <c r="L70" i="9"/>
  <c r="L69" i="12" s="1"/>
  <c r="L75" i="14" s="1"/>
  <c r="L69" i="9"/>
  <c r="L68" i="12" s="1"/>
  <c r="L74" i="14" s="1"/>
  <c r="L68" i="9"/>
  <c r="L67" i="12" s="1"/>
  <c r="L72" i="14" s="1"/>
  <c r="L67" i="9"/>
  <c r="L66" i="12" s="1"/>
  <c r="L71" i="14" s="1"/>
  <c r="L66" i="9"/>
  <c r="L65" i="12" s="1"/>
  <c r="L70" i="14" s="1"/>
  <c r="L65" i="9"/>
  <c r="L64" i="12" s="1"/>
  <c r="L69" i="14" s="1"/>
  <c r="L64" i="9"/>
  <c r="L63" i="9"/>
  <c r="L62" i="12" s="1"/>
  <c r="L67" i="14" s="1"/>
  <c r="L62" i="9"/>
  <c r="L61" i="12" s="1"/>
  <c r="L66" i="14" s="1"/>
  <c r="L61" i="9"/>
  <c r="L60" i="12" s="1"/>
  <c r="L65" i="14" s="1"/>
  <c r="L60" i="9"/>
  <c r="L59" i="9"/>
  <c r="L58" i="9"/>
  <c r="L57" i="12" s="1"/>
  <c r="L62" i="14" s="1"/>
  <c r="L57" i="9"/>
  <c r="L56" i="12" s="1"/>
  <c r="L61" i="14" s="1"/>
  <c r="L56" i="9"/>
  <c r="L55" i="9"/>
  <c r="L54" i="12" s="1"/>
  <c r="L59" i="14" s="1"/>
  <c r="L54" i="9"/>
  <c r="L53" i="12" s="1"/>
  <c r="L57" i="14" s="1"/>
  <c r="L53" i="9"/>
  <c r="L52" i="12" s="1"/>
  <c r="L52" i="9"/>
  <c r="L51" i="12" s="1"/>
  <c r="L55" i="14" s="1"/>
  <c r="L51" i="9"/>
  <c r="L50" i="12" s="1"/>
  <c r="L54" i="14" s="1"/>
  <c r="L49" i="9"/>
  <c r="L48" i="9"/>
  <c r="L47" i="9"/>
  <c r="L47" i="12" s="1"/>
  <c r="L50" i="14" s="1"/>
  <c r="L46" i="9"/>
  <c r="L46" i="12" s="1"/>
  <c r="L49" i="14" s="1"/>
  <c r="L45" i="9"/>
  <c r="L45" i="12" s="1"/>
  <c r="L48" i="14" s="1"/>
  <c r="L44" i="9"/>
  <c r="L44" i="12" s="1"/>
  <c r="L47" i="14" s="1"/>
  <c r="L43" i="9"/>
  <c r="L43" i="12" s="1"/>
  <c r="L46" i="14" s="1"/>
  <c r="L42" i="9"/>
  <c r="L42" i="12" s="1"/>
  <c r="L45" i="14" s="1"/>
  <c r="L41" i="9"/>
  <c r="L41" i="12" s="1"/>
  <c r="L44" i="14" s="1"/>
  <c r="L40" i="9"/>
  <c r="L40" i="12" s="1"/>
  <c r="L43" i="14" s="1"/>
  <c r="L39" i="9"/>
  <c r="L38" i="9"/>
  <c r="L38" i="12" s="1"/>
  <c r="L41" i="14" s="1"/>
  <c r="L37" i="9"/>
  <c r="L37" i="12" s="1"/>
  <c r="L40" i="14" s="1"/>
  <c r="L36" i="9"/>
  <c r="L35" i="9"/>
  <c r="L34" i="12" s="1"/>
  <c r="L37" i="14" s="1"/>
  <c r="L34" i="9"/>
  <c r="L33" i="12" s="1"/>
  <c r="L36" i="14" s="1"/>
  <c r="L33" i="9"/>
  <c r="L30" i="9"/>
  <c r="L29" i="9"/>
  <c r="L28" i="12" s="1"/>
  <c r="L29" i="14" s="1"/>
  <c r="L28" i="9"/>
  <c r="L27" i="12" s="1"/>
  <c r="L28" i="14" s="1"/>
  <c r="L27" i="9"/>
  <c r="L26" i="12" s="1"/>
  <c r="L27" i="14" s="1"/>
  <c r="L26" i="9"/>
  <c r="L25" i="12" s="1"/>
  <c r="L25" i="9"/>
  <c r="L24" i="12" s="1"/>
  <c r="L25" i="14" s="1"/>
  <c r="L24" i="9"/>
  <c r="L23" i="12" s="1"/>
  <c r="L24" i="14" s="1"/>
  <c r="L23" i="9"/>
  <c r="L22" i="9"/>
  <c r="L22" i="12" s="1"/>
  <c r="L22" i="14" s="1"/>
  <c r="L21" i="9"/>
  <c r="L20" i="9"/>
  <c r="L20" i="12" s="1"/>
  <c r="L19" i="9"/>
  <c r="L19" i="12" s="1"/>
  <c r="L19" i="14" s="1"/>
  <c r="L18" i="9"/>
  <c r="L17" i="9"/>
  <c r="L17" i="12" s="1"/>
  <c r="L17" i="14" s="1"/>
  <c r="L16" i="9"/>
  <c r="L16" i="12" s="1"/>
  <c r="L16" i="14" s="1"/>
  <c r="L15" i="9"/>
  <c r="L15" i="12" s="1"/>
  <c r="L15" i="14" s="1"/>
  <c r="L14" i="9"/>
  <c r="L14" i="12" s="1"/>
  <c r="L14" i="14" s="1"/>
  <c r="L13" i="9"/>
  <c r="L13" i="12" s="1"/>
  <c r="L13" i="14" s="1"/>
  <c r="L12" i="9"/>
  <c r="L12" i="12" s="1"/>
  <c r="L12" i="14" s="1"/>
  <c r="L11" i="9"/>
  <c r="L10" i="9"/>
  <c r="L10" i="12" s="1"/>
  <c r="L10" i="14" s="1"/>
  <c r="L9" i="9"/>
  <c r="L9" i="12" s="1"/>
  <c r="L9" i="14" s="1"/>
  <c r="L8" i="9"/>
  <c r="L8" i="12" s="1"/>
  <c r="L8" i="14" s="1"/>
  <c r="L7" i="9"/>
  <c r="L7" i="12" s="1"/>
  <c r="L7" i="14" s="1"/>
  <c r="L6" i="9"/>
  <c r="L6" i="12" s="1"/>
  <c r="L6" i="14" s="1"/>
  <c r="L5" i="9"/>
  <c r="L5" i="12" s="1"/>
  <c r="L5" i="14" s="1"/>
  <c r="L4" i="9"/>
  <c r="P15" i="6"/>
  <c r="L4" i="12" l="1"/>
  <c r="L4" i="14" s="1"/>
</calcChain>
</file>

<file path=xl/sharedStrings.xml><?xml version="1.0" encoding="utf-8"?>
<sst xmlns="http://schemas.openxmlformats.org/spreadsheetml/2006/main" count="71300" uniqueCount="9615">
  <si>
    <t xml:space="preserve">Exercício: </t>
  </si>
  <si>
    <t>UGE: UPPM</t>
  </si>
  <si>
    <t>Organização Social:            IDBRASIL CULTURA EDUCAÇÃO E ESPORTE</t>
  </si>
  <si>
    <t>Objeto Contratual: MUSEU DO FUTEBOL</t>
  </si>
  <si>
    <t xml:space="preserve">Contrato de Gestão </t>
  </si>
  <si>
    <t>1. RELATÓRIO GERENCIAL DE ORÇAMENTO PREVISTO x REALIZADO</t>
  </si>
  <si>
    <t>I - REPASSES PÚBLICOS</t>
  </si>
  <si>
    <t>RECURSOS PÚBLICOS VINCULADOS AO CONTRATO DE GESTÃO</t>
  </si>
  <si>
    <t>Junho</t>
  </si>
  <si>
    <t>Realizado Anual</t>
  </si>
  <si>
    <t>TOTAL</t>
  </si>
  <si>
    <t>Repasse para o Contrato de Gestão</t>
  </si>
  <si>
    <t>1.1</t>
  </si>
  <si>
    <t>Repasse Contrato de Gestão</t>
  </si>
  <si>
    <t>1.2</t>
  </si>
  <si>
    <t>Movimentação de Recursos Reservados</t>
  </si>
  <si>
    <t>1.2.1</t>
  </si>
  <si>
    <t>1.2.2</t>
  </si>
  <si>
    <t>Constituição Recursos de Contingência</t>
  </si>
  <si>
    <t>1.3</t>
  </si>
  <si>
    <t>Saldos Anteriores para utilização no exercício</t>
  </si>
  <si>
    <t>1.4</t>
  </si>
  <si>
    <t>Repasses Líquidos Disponíveis</t>
  </si>
  <si>
    <t>Recursos de Investimento do Contrato de Gestão</t>
  </si>
  <si>
    <t>3.1</t>
  </si>
  <si>
    <t>3.2</t>
  </si>
  <si>
    <t>RECEITAS APROPRIADAS VINCULADAS AO                               CONTRATO DE GESTÃO</t>
  </si>
  <si>
    <t>Realizado</t>
  </si>
  <si>
    <t>4.1</t>
  </si>
  <si>
    <t>Receita de Repasse Apropriada</t>
  </si>
  <si>
    <t>4.2</t>
  </si>
  <si>
    <t>Receita de Captação Apropriada</t>
  </si>
  <si>
    <t>4.2.1</t>
  </si>
  <si>
    <r>
      <rPr>
        <u/>
        <sz val="9"/>
        <rFont val="Calibri"/>
        <family val="2"/>
        <scheme val="minor"/>
      </rPr>
      <t>Captação de Recursos Operacionais</t>
    </r>
    <r>
      <rPr>
        <sz val="9"/>
        <rFont val="Calibri"/>
        <family val="2"/>
      </rPr>
      <t xml:space="preserve"> (bilheteria, cessão onerosa de espaço, loja, café, doações, estacionamento, etc)</t>
    </r>
  </si>
  <si>
    <t>4.2.2</t>
  </si>
  <si>
    <t xml:space="preserve">   Captação de Recursos Incentivados</t>
  </si>
  <si>
    <t>4.2.3</t>
  </si>
  <si>
    <t>Permutas e Parcerias</t>
  </si>
  <si>
    <t>4.2.4</t>
  </si>
  <si>
    <t>Trabalho Voluntário Conselho de Administração</t>
  </si>
  <si>
    <t>4.2.5</t>
  </si>
  <si>
    <t>Outras Receitas</t>
  </si>
  <si>
    <t>4.2.6</t>
  </si>
  <si>
    <t>4.3</t>
  </si>
  <si>
    <t>5</t>
  </si>
  <si>
    <t>TOTAL DE RECEITAS VINCULADAS AO PLANO DE TRABALHO</t>
  </si>
  <si>
    <t>6</t>
  </si>
  <si>
    <t>TOTAL DE RECEITAS PARA METAS CONDICIONADAS</t>
  </si>
  <si>
    <t>DESPESAS DO CONTRATO DE GESTÃO</t>
  </si>
  <si>
    <t>7.1.1</t>
  </si>
  <si>
    <t>Diretoria</t>
  </si>
  <si>
    <t>7.1.1.1</t>
  </si>
  <si>
    <t>Área Meio</t>
  </si>
  <si>
    <t>7.1.1.2</t>
  </si>
  <si>
    <t>Área Fim</t>
  </si>
  <si>
    <t>7.1.2</t>
  </si>
  <si>
    <t>Demais Funcionários</t>
  </si>
  <si>
    <t>7.1.2.1</t>
  </si>
  <si>
    <t>7.1.2.2</t>
  </si>
  <si>
    <t>7.1.3</t>
  </si>
  <si>
    <t>Estagiários</t>
  </si>
  <si>
    <t>7.1.3.1</t>
  </si>
  <si>
    <t>7.1.3.2</t>
  </si>
  <si>
    <t>7.1.4</t>
  </si>
  <si>
    <t>Aprendizes</t>
  </si>
  <si>
    <t>7.1.4.1</t>
  </si>
  <si>
    <t>7.1.4.2</t>
  </si>
  <si>
    <t>Prestadores de serviços (Consultorias/Assessorias/Pessoas Jurídicas) - Área Meio</t>
  </si>
  <si>
    <t>8.1</t>
  </si>
  <si>
    <t>Limpeza</t>
  </si>
  <si>
    <t>8.2</t>
  </si>
  <si>
    <t>Vigilância / Portaria / Bombeiro Civil</t>
  </si>
  <si>
    <t>8.3</t>
  </si>
  <si>
    <t>Jurídica</t>
  </si>
  <si>
    <t>8.4</t>
  </si>
  <si>
    <t>Informática</t>
  </si>
  <si>
    <t>8.5</t>
  </si>
  <si>
    <t>Administrativa / RH</t>
  </si>
  <si>
    <t>8.6</t>
  </si>
  <si>
    <t>Contábil</t>
  </si>
  <si>
    <t>8.7</t>
  </si>
  <si>
    <t>Auditoria</t>
  </si>
  <si>
    <t>8.8</t>
  </si>
  <si>
    <t>Prestadores de Serviços Diversos (Coleta de Lixo, Transp. Valores,etc.)</t>
  </si>
  <si>
    <t>Custos Administrativos e Institucionais</t>
  </si>
  <si>
    <t>9.1</t>
  </si>
  <si>
    <t>Locação de imóveis</t>
  </si>
  <si>
    <t>9.2</t>
  </si>
  <si>
    <t xml:space="preserve">Utilidades públicas    </t>
  </si>
  <si>
    <t>9.2.1</t>
  </si>
  <si>
    <t>Água</t>
  </si>
  <si>
    <t>9.2.2</t>
  </si>
  <si>
    <t>Energia Elétrica</t>
  </si>
  <si>
    <t>9.2.3</t>
  </si>
  <si>
    <t>Gás</t>
  </si>
  <si>
    <t>9.2.4</t>
  </si>
  <si>
    <t>Internet</t>
  </si>
  <si>
    <t>9.2.5</t>
  </si>
  <si>
    <t>Telefonia</t>
  </si>
  <si>
    <t>9.3</t>
  </si>
  <si>
    <t>Uniformes e EPIs</t>
  </si>
  <si>
    <t>9.4</t>
  </si>
  <si>
    <t>Viagens e Estadias</t>
  </si>
  <si>
    <t>9.5</t>
  </si>
  <si>
    <t>Material de consumo, escritório e limpeza</t>
  </si>
  <si>
    <t>9.6</t>
  </si>
  <si>
    <t>Despesas tributárias e financeiras</t>
  </si>
  <si>
    <t>9.6.1</t>
  </si>
  <si>
    <t>9.7</t>
  </si>
  <si>
    <t>Despesas diversas (correio, xerox, motoboy, publicação DO, etc.)</t>
  </si>
  <si>
    <t>9.8</t>
  </si>
  <si>
    <t>Treinamento de funcionários</t>
  </si>
  <si>
    <t>9.9</t>
  </si>
  <si>
    <t>Renovação estações de trabalho e atualização de softwares</t>
  </si>
  <si>
    <t>9.10</t>
  </si>
  <si>
    <t>Manutenção Telefonia/Rádios/Nobreak</t>
  </si>
  <si>
    <t>Programa de Edificações: Conservação, Manutenção e Segurança</t>
  </si>
  <si>
    <t>10.1</t>
  </si>
  <si>
    <t>Conservação e manutenção de edificações (reparos, pinturas, limpeza de cx de água etc)</t>
  </si>
  <si>
    <t>10.2</t>
  </si>
  <si>
    <t>10.3</t>
  </si>
  <si>
    <t>Seguros (predial, incêndio etc)</t>
  </si>
  <si>
    <t>Programas de Trabalho da Área Fim</t>
  </si>
  <si>
    <t>11.1</t>
  </si>
  <si>
    <t>11.1.1</t>
  </si>
  <si>
    <t>11.1.2</t>
  </si>
  <si>
    <t>Banco de Dados (manutenção atualização)</t>
  </si>
  <si>
    <t>11.1.3</t>
  </si>
  <si>
    <t>Direitos Autorais (renovação/ novas licenças)-ECAD</t>
  </si>
  <si>
    <t>11.1.4</t>
  </si>
  <si>
    <t>11.2</t>
  </si>
  <si>
    <t>Programa de Exposições e Programação Cultural</t>
  </si>
  <si>
    <t>11.2.1</t>
  </si>
  <si>
    <t>11.2.2</t>
  </si>
  <si>
    <t>11.2.3</t>
  </si>
  <si>
    <t>11.3</t>
  </si>
  <si>
    <t>Programa Educativo</t>
  </si>
  <si>
    <t>11.3.1</t>
  </si>
  <si>
    <t>11.3.2</t>
  </si>
  <si>
    <t>11.3.3</t>
  </si>
  <si>
    <t>11.3.4</t>
  </si>
  <si>
    <t>11.3.5</t>
  </si>
  <si>
    <t>11.3.6</t>
  </si>
  <si>
    <t/>
  </si>
  <si>
    <t>11.3.7</t>
  </si>
  <si>
    <t>11.4</t>
  </si>
  <si>
    <t>Programade Apoio ao SISEM</t>
  </si>
  <si>
    <t>11.4.1</t>
  </si>
  <si>
    <t>11.4.2</t>
  </si>
  <si>
    <t>11.4.3</t>
  </si>
  <si>
    <t>11.5</t>
  </si>
  <si>
    <t>11.5.1</t>
  </si>
  <si>
    <t>11.5.2</t>
  </si>
  <si>
    <t>11.5.3</t>
  </si>
  <si>
    <t>11.5.4</t>
  </si>
  <si>
    <t>12.2</t>
  </si>
  <si>
    <t>12.5</t>
  </si>
  <si>
    <t>12.6</t>
  </si>
  <si>
    <t>Depreciação/Amortização/Exaustão/Baixa de Imobilizado</t>
  </si>
  <si>
    <t>13.1</t>
  </si>
  <si>
    <t>13.2</t>
  </si>
  <si>
    <t>14.1</t>
  </si>
  <si>
    <t>14.1.1</t>
  </si>
  <si>
    <t>Despesas Plano Anual</t>
  </si>
  <si>
    <t>14.1.2</t>
  </si>
  <si>
    <t>SUPERÁVIT OU DÉFICIT DO EXERCÍCIO  (RECEITA-DESPESA)</t>
  </si>
  <si>
    <t>INVESTIMENTOS COM RECURSOS VINCULADOS AO CONTRATOS DE GESTÃO</t>
  </si>
  <si>
    <t>16.1</t>
  </si>
  <si>
    <t>EQUIPAMENTOS DE INFORMÁTICA</t>
  </si>
  <si>
    <t>16.2</t>
  </si>
  <si>
    <t>MÓVEIS E UTENSÍLIOS</t>
  </si>
  <si>
    <t>16.3</t>
  </si>
  <si>
    <t>MÁQUINAS E EQUIPAMENTOS</t>
  </si>
  <si>
    <t>16.4</t>
  </si>
  <si>
    <t>SOFTWARE</t>
  </si>
  <si>
    <t>16.5</t>
  </si>
  <si>
    <t>BENFEITORIAS</t>
  </si>
  <si>
    <t>16.6</t>
  </si>
  <si>
    <t>AQUISIÇÃO DE ACERVO</t>
  </si>
  <si>
    <t>RECURSOS PÚBLICOS ESPECÍFICOS PARA INVESTIMENTO NO CONTRATO DE GESTÃO</t>
  </si>
  <si>
    <t>17.1</t>
  </si>
  <si>
    <t>17.2</t>
  </si>
  <si>
    <t>17.3</t>
  </si>
  <si>
    <t>17.4</t>
  </si>
  <si>
    <t>17.5</t>
  </si>
  <si>
    <t>17.6</t>
  </si>
  <si>
    <t>INVESTIMENTOS COM RECURSOS INCENTIVADOS</t>
  </si>
  <si>
    <t>INVESTIMENTOS ATRAVÉS DE RECURSOS INCENTIVADOS</t>
  </si>
  <si>
    <t>18.1</t>
  </si>
  <si>
    <t>18.2</t>
  </si>
  <si>
    <t>18.3</t>
  </si>
  <si>
    <t>18.4</t>
  </si>
  <si>
    <t>18.5</t>
  </si>
  <si>
    <t>18.6</t>
  </si>
  <si>
    <t>PROJETOS A EXECUTAR</t>
  </si>
  <si>
    <t>19.1</t>
  </si>
  <si>
    <t>SALDO INÍCIO EXERCÍCIO</t>
  </si>
  <si>
    <t>19.2</t>
  </si>
  <si>
    <t>REPASSES LÍQUIDOS DISPONÍVEIS</t>
  </si>
  <si>
    <t>19.3</t>
  </si>
  <si>
    <t>RECEITAS DE REPASSE APROPRIADAS</t>
  </si>
  <si>
    <t>19.4</t>
  </si>
  <si>
    <t>RECEITAS FINANCEIRAS DOS RECURSOS DE RESERVAS E CONTINGÊNCIA</t>
  </si>
  <si>
    <t>19.5</t>
  </si>
  <si>
    <t>INVESTIMENTOS COM RECURSOS VINCULADOS AO CG</t>
  </si>
  <si>
    <t>19.6</t>
  </si>
  <si>
    <t>RESTITUIÇÃO DE RECURSOS A SEC</t>
  </si>
  <si>
    <t>19.7</t>
  </si>
  <si>
    <t>OUTROS</t>
  </si>
  <si>
    <t>19.8</t>
  </si>
  <si>
    <t>20.1</t>
  </si>
  <si>
    <t>20.2</t>
  </si>
  <si>
    <t>20.3</t>
  </si>
  <si>
    <t>20.4</t>
  </si>
  <si>
    <t>Página: 1</t>
  </si>
  <si>
    <t>Classificação</t>
  </si>
  <si>
    <t>Nome</t>
  </si>
  <si>
    <t>Saldo anterior</t>
  </si>
  <si>
    <t>Débito</t>
  </si>
  <si>
    <t>Crédito</t>
  </si>
  <si>
    <t>Saldo atual</t>
  </si>
  <si>
    <t>1</t>
  </si>
  <si>
    <t>ATIVO</t>
  </si>
  <si>
    <t xml:space="preserve">     5.076.931,68</t>
  </si>
  <si>
    <t>3.297.830,71</t>
  </si>
  <si>
    <t>3.444.244,62</t>
  </si>
  <si>
    <t xml:space="preserve">     4.930.517,77</t>
  </si>
  <si>
    <t>1.01</t>
  </si>
  <si>
    <t>ATIVO CIRCULANTE</t>
  </si>
  <si>
    <t xml:space="preserve">     4.704.304,48</t>
  </si>
  <si>
    <t>3.436.388,00</t>
  </si>
  <si>
    <t xml:space="preserve">     4.565.747,19</t>
  </si>
  <si>
    <t>1.01.01</t>
  </si>
  <si>
    <t>DISPONIBILIDADES</t>
  </si>
  <si>
    <t xml:space="preserve">     4.298.710,98</t>
  </si>
  <si>
    <t>2.925.354,48</t>
  </si>
  <si>
    <t>2.978.121,93</t>
  </si>
  <si>
    <t xml:space="preserve">     4.245.943,53</t>
  </si>
  <si>
    <t>1.01.01.01</t>
  </si>
  <si>
    <t>1.01.01.01.01</t>
  </si>
  <si>
    <t>CAIXA</t>
  </si>
  <si>
    <t xml:space="preserve">        23.996,40</t>
  </si>
  <si>
    <t>3.742,19</t>
  </si>
  <si>
    <t>1.01.01.01.01.001</t>
  </si>
  <si>
    <t>FUNDO FIXO DE CAIXA</t>
  </si>
  <si>
    <t>0,00</t>
  </si>
  <si>
    <t>1.01.01.01.01.007</t>
  </si>
  <si>
    <t>CAIXA PATROCÍNIOS E DOAÇÕES</t>
  </si>
  <si>
    <t xml:space="preserve">             0,00</t>
  </si>
  <si>
    <t>1.01.01.01.02</t>
  </si>
  <si>
    <t>BANCOS CONTA MOVIMENTO REC LIVRE</t>
  </si>
  <si>
    <t xml:space="preserve">       114.108,59</t>
  </si>
  <si>
    <t>1.823.265,94</t>
  </si>
  <si>
    <t>1.826.244,67</t>
  </si>
  <si>
    <t xml:space="preserve">       111.129,86</t>
  </si>
  <si>
    <t>1.01.01.01.02.014</t>
  </si>
  <si>
    <t>CAIXA EC. FED. C/C 1.783-6</t>
  </si>
  <si>
    <t xml:space="preserve">        24.701,54</t>
  </si>
  <si>
    <t>170.701,17</t>
  </si>
  <si>
    <t>188.816,70</t>
  </si>
  <si>
    <t xml:space="preserve">         6.586,01</t>
  </si>
  <si>
    <t>1.01.01.01.02.018</t>
  </si>
  <si>
    <t>MDF - B.B 122284-8 - CG</t>
  </si>
  <si>
    <t xml:space="preserve">         2.169,38</t>
  </si>
  <si>
    <t>1.298.653,21</t>
  </si>
  <si>
    <t>1.283.548,57</t>
  </si>
  <si>
    <t xml:space="preserve">        17.274,02</t>
  </si>
  <si>
    <t>1.01.01.01.02.022</t>
  </si>
  <si>
    <t>MDF - BB C/C 122281-3 CAP RECURSOS</t>
  </si>
  <si>
    <t xml:space="preserve">            72,21</t>
  </si>
  <si>
    <t>353.777,01</t>
  </si>
  <si>
    <t>353.844,15</t>
  </si>
  <si>
    <t xml:space="preserve">             5,07</t>
  </si>
  <si>
    <t>1.01.01.01.02.025</t>
  </si>
  <si>
    <t>MDF BB 1191 122283-X</t>
  </si>
  <si>
    <t xml:space="preserve">        87.165,45</t>
  </si>
  <si>
    <t>134,55</t>
  </si>
  <si>
    <t>35,25</t>
  </si>
  <si>
    <t xml:space="preserve">        87.264,75</t>
  </si>
  <si>
    <t>1.01.01.01.02.030</t>
  </si>
  <si>
    <t>MDF BB 1191 122282-1</t>
  </si>
  <si>
    <t xml:space="preserve">             0,01</t>
  </si>
  <si>
    <t>1.01.01.01.03</t>
  </si>
  <si>
    <t>BANCO CONTA MOVIMENTO REC TERCEIROS</t>
  </si>
  <si>
    <t xml:space="preserve">        52.000,00</t>
  </si>
  <si>
    <t>1.01.01.01.03.015</t>
  </si>
  <si>
    <t>MDF BB 1191 42197-9 MESP 1814206-00</t>
  </si>
  <si>
    <t>1.01.01.01.04</t>
  </si>
  <si>
    <t>APLICACOES FINANCEIRAS RECURSOS LIVRES</t>
  </si>
  <si>
    <t xml:space="preserve">     3.559.787,51</t>
  </si>
  <si>
    <t>985.992,68</t>
  </si>
  <si>
    <t>926.690,55</t>
  </si>
  <si>
    <t xml:space="preserve">     3.619.089,64</t>
  </si>
  <si>
    <t>1.01.01.01.04.031</t>
  </si>
  <si>
    <t>MDF BB APLIC 122281-3 RF CP AUTOMATICO</t>
  </si>
  <si>
    <t xml:space="preserve">            35,85</t>
  </si>
  <si>
    <t>0,04</t>
  </si>
  <si>
    <t>35,89</t>
  </si>
  <si>
    <t>1.01.01.01.04.032</t>
  </si>
  <si>
    <t>MDF BB RF CP AUTOMATICO 122284-8</t>
  </si>
  <si>
    <t xml:space="preserve">         4.329,70</t>
  </si>
  <si>
    <t>5,37</t>
  </si>
  <si>
    <t>4.295,67</t>
  </si>
  <si>
    <t xml:space="preserve">            39,40</t>
  </si>
  <si>
    <t>1.01.01.01.04.037</t>
  </si>
  <si>
    <t>MDF BB CDB/RDB 122284-8</t>
  </si>
  <si>
    <t>1.01.01.01.04.043</t>
  </si>
  <si>
    <t>MDF CEF 1783-6 FI RENDA FIXA SIMPLES</t>
  </si>
  <si>
    <t xml:space="preserve">       399.227,98</t>
  </si>
  <si>
    <t>1.498,20</t>
  </si>
  <si>
    <t>537,32</t>
  </si>
  <si>
    <t xml:space="preserve">       400.188,86</t>
  </si>
  <si>
    <t>1.01.01.01.04.044</t>
  </si>
  <si>
    <t>MDF BB RF LP CORP 400M 122282-1</t>
  </si>
  <si>
    <t xml:space="preserve">       534.896,37</t>
  </si>
  <si>
    <t>2.477,09</t>
  </si>
  <si>
    <t xml:space="preserve">       537.373,46</t>
  </si>
  <si>
    <t>1.01.01.01.04.046</t>
  </si>
  <si>
    <t>MDF BB 1191 122283-X CDB</t>
  </si>
  <si>
    <t xml:space="preserve">       336.969,42</t>
  </si>
  <si>
    <t>1.461,94</t>
  </si>
  <si>
    <t>260,72</t>
  </si>
  <si>
    <t xml:space="preserve">       338.170,64</t>
  </si>
  <si>
    <t>1.01.01.01.04.048</t>
  </si>
  <si>
    <t>MDF CEF APLIC 003.000001783-6</t>
  </si>
  <si>
    <t xml:space="preserve">     1.037.199,67</t>
  </si>
  <si>
    <t>190.663,38</t>
  </si>
  <si>
    <t xml:space="preserve">     1.227.863,05</t>
  </si>
  <si>
    <t>1.01.01.01.04.049</t>
  </si>
  <si>
    <t>MDF BB APLIC 122281-3 RENDA FIXA DI 30 MI</t>
  </si>
  <si>
    <t xml:space="preserve">       256.399,71</t>
  </si>
  <si>
    <t>789,46</t>
  </si>
  <si>
    <t>257.189,17</t>
  </si>
  <si>
    <t>1.01.01.01.04.050</t>
  </si>
  <si>
    <t>MDF BB 122284-8 RF COR 400 MIL</t>
  </si>
  <si>
    <t xml:space="preserve">       990.728,80</t>
  </si>
  <si>
    <t>449.976,30</t>
  </si>
  <si>
    <t>664.371,78</t>
  </si>
  <si>
    <t xml:space="preserve">       776.333,32</t>
  </si>
  <si>
    <t>1.01.01.01.04.052</t>
  </si>
  <si>
    <t>MDF BB APLIC 122281-3 RENDA FIXA 400 MIL</t>
  </si>
  <si>
    <t>339.120,90</t>
  </si>
  <si>
    <t xml:space="preserve">       339.120,90</t>
  </si>
  <si>
    <t>1.01.01.01.05</t>
  </si>
  <si>
    <t>APLICACOES FINANCEIRAS REC.TERCEIROS</t>
  </si>
  <si>
    <t xml:space="preserve">       544.862,62</t>
  </si>
  <si>
    <t>1.994,44</t>
  </si>
  <si>
    <t>110.649,44</t>
  </si>
  <si>
    <t xml:space="preserve">       436.207,62</t>
  </si>
  <si>
    <t>1.01.01.01.05.017</t>
  </si>
  <si>
    <t>MDF BB 1191 42128-6 MINC PRONAC 183885</t>
  </si>
  <si>
    <t>1.01.01.01.08</t>
  </si>
  <si>
    <t xml:space="preserve">         3.955,86</t>
  </si>
  <si>
    <t>110.359,23</t>
  </si>
  <si>
    <t>110.795,08</t>
  </si>
  <si>
    <t xml:space="preserve">         3.520,01</t>
  </si>
  <si>
    <t>1.01.01.01.08.016</t>
  </si>
  <si>
    <t>1.01.02</t>
  </si>
  <si>
    <t>REALIZAVES A CURTO PRAZO</t>
  </si>
  <si>
    <t xml:space="preserve">       405.593,50</t>
  </si>
  <si>
    <t>372.476,23</t>
  </si>
  <si>
    <t>458.266,07</t>
  </si>
  <si>
    <t xml:space="preserve">       319.803,66</t>
  </si>
  <si>
    <t>1.01.02.01</t>
  </si>
  <si>
    <t>A RECEBER</t>
  </si>
  <si>
    <t xml:space="preserve">       146.952,04</t>
  </si>
  <si>
    <t>245.513,64</t>
  </si>
  <si>
    <t>271.320,64</t>
  </si>
  <si>
    <t xml:space="preserve">       121.145,04</t>
  </si>
  <si>
    <t>1.01.02.01.01</t>
  </si>
  <si>
    <t>CONTAS A RECEBER</t>
  </si>
  <si>
    <t>1.01.02.01.01.001</t>
  </si>
  <si>
    <t>CARTOES DE CREDITO E DE DEBITO</t>
  </si>
  <si>
    <t xml:space="preserve">           597,28</t>
  </si>
  <si>
    <t>630,60</t>
  </si>
  <si>
    <t>1.01.02.01.01.006</t>
  </si>
  <si>
    <t>DUPLICATAS A RECEBER</t>
  </si>
  <si>
    <t xml:space="preserve">        31.282,64</t>
  </si>
  <si>
    <t>71.042,19</t>
  </si>
  <si>
    <t>59.042,19</t>
  </si>
  <si>
    <t xml:space="preserve">        43.282,64</t>
  </si>
  <si>
    <t>1.01.02.01.01.007</t>
  </si>
  <si>
    <t>BILHETERIA A RECEBER</t>
  </si>
  <si>
    <t xml:space="preserve">        99.874,00</t>
  </si>
  <si>
    <t>138.892,69</t>
  </si>
  <si>
    <t>176.699,69</t>
  </si>
  <si>
    <t xml:space="preserve">        62.067,00</t>
  </si>
  <si>
    <t>1.01.02.01.01.009</t>
  </si>
  <si>
    <t>ALUGUEIS A RECEBER</t>
  </si>
  <si>
    <t xml:space="preserve">        31.080,76</t>
  </si>
  <si>
    <t>31.080,76</t>
  </si>
  <si>
    <t>1.01.02.01.01.500</t>
  </si>
  <si>
    <t>(-) PROVISAO PARA DEVEDORES DUVIDOSOS</t>
  </si>
  <si>
    <t xml:space="preserve">       -15.882,64</t>
  </si>
  <si>
    <t>1.01.02.01.01.510</t>
  </si>
  <si>
    <t>OUTROS VALORES A RECEBER</t>
  </si>
  <si>
    <t>3.867,40</t>
  </si>
  <si>
    <t>1.01.02.02</t>
  </si>
  <si>
    <t>ADIANTAMENTOS</t>
  </si>
  <si>
    <t xml:space="preserve">       222.034,63</t>
  </si>
  <si>
    <t>126.962,59</t>
  </si>
  <si>
    <t>182.677,92</t>
  </si>
  <si>
    <t xml:space="preserve">       166.319,30</t>
  </si>
  <si>
    <t>1.01.02.02.01</t>
  </si>
  <si>
    <t>ADTO</t>
  </si>
  <si>
    <t>1.01.02.02.01.001</t>
  </si>
  <si>
    <t>ADIANTAMENTO SALARIAL</t>
  </si>
  <si>
    <t>121.248,00</t>
  </si>
  <si>
    <t>1.01.02.02.01.002</t>
  </si>
  <si>
    <t>ADIANTAMENTO DE FERIAS</t>
  </si>
  <si>
    <t xml:space="preserve">        61.756,29</t>
  </si>
  <si>
    <t>2.563,59</t>
  </si>
  <si>
    <t>59.846,92</t>
  </si>
  <si>
    <t xml:space="preserve">         4.472,96</t>
  </si>
  <si>
    <t>1.01.02.02.01.003</t>
  </si>
  <si>
    <t>ADIANTAMENTO DE 13 SALARIO</t>
  </si>
  <si>
    <t xml:space="preserve">       156.928,00</t>
  </si>
  <si>
    <t>3.151,00</t>
  </si>
  <si>
    <t>1.583,00</t>
  </si>
  <si>
    <t xml:space="preserve">       158.496,00</t>
  </si>
  <si>
    <t>1.01.02.02.01.006</t>
  </si>
  <si>
    <t>ADIANTAMENTO A FORNECEDOR</t>
  </si>
  <si>
    <t xml:space="preserve">         3.350,34</t>
  </si>
  <si>
    <t>1.01.02.03</t>
  </si>
  <si>
    <t>IMPOSTOS A COMPENSAR</t>
  </si>
  <si>
    <t xml:space="preserve">           139,07</t>
  </si>
  <si>
    <t>1.01.02.03.01</t>
  </si>
  <si>
    <t>A COMPENSAR</t>
  </si>
  <si>
    <t>1.01.02.03.01.005</t>
  </si>
  <si>
    <t>INSS A COMPENSAR</t>
  </si>
  <si>
    <t>1.01.02.50</t>
  </si>
  <si>
    <t>DESPESAS ANTECIPADAS</t>
  </si>
  <si>
    <t xml:space="preserve">        36.467,76</t>
  </si>
  <si>
    <t>4.267,51</t>
  </si>
  <si>
    <t xml:space="preserve">        32.200,25</t>
  </si>
  <si>
    <t>1.01.02.50.01</t>
  </si>
  <si>
    <t>1.01.02.50.01.001</t>
  </si>
  <si>
    <t>PREMIOS DE SEGUROS A APROPRIAR</t>
  </si>
  <si>
    <t>1.02</t>
  </si>
  <si>
    <t>ATIVO NAO CIRCULANTE</t>
  </si>
  <si>
    <t xml:space="preserve">       372.627,20</t>
  </si>
  <si>
    <t>7.856,62</t>
  </si>
  <si>
    <t xml:space="preserve">       364.770,58</t>
  </si>
  <si>
    <t>1.02.03</t>
  </si>
  <si>
    <t>ATIVO PERMANENTE</t>
  </si>
  <si>
    <t>1.02.03.06</t>
  </si>
  <si>
    <t>IMOB VINCULADOS AO CONTRATO DE GESTAO</t>
  </si>
  <si>
    <t xml:space="preserve">     1.759.034,47</t>
  </si>
  <si>
    <t>1.02.03.06.01</t>
  </si>
  <si>
    <t>IMOBILIZADO CONTRATO GESTAO</t>
  </si>
  <si>
    <t>1.02.03.06.01.001</t>
  </si>
  <si>
    <t>EQUIPAMENTO DE PROC DE DADOS</t>
  </si>
  <si>
    <t xml:space="preserve">       433.204,73</t>
  </si>
  <si>
    <t>1.02.03.06.01.002</t>
  </si>
  <si>
    <t>EQUIPAMENTOS DE TELECOMUNICACOES</t>
  </si>
  <si>
    <t xml:space="preserve">        35.587,71</t>
  </si>
  <si>
    <t>1.02.03.06.01.004</t>
  </si>
  <si>
    <t>INSTALACOES</t>
  </si>
  <si>
    <t xml:space="preserve">       190.200,00</t>
  </si>
  <si>
    <t>1.02.03.06.01.005</t>
  </si>
  <si>
    <t>MOVEIS E UTENSILIOS</t>
  </si>
  <si>
    <t xml:space="preserve">       302.176,12</t>
  </si>
  <si>
    <t>1.02.03.06.01.006</t>
  </si>
  <si>
    <t>MAQUINAS E EQUIPAMENTOS</t>
  </si>
  <si>
    <t xml:space="preserve">       615.348,82</t>
  </si>
  <si>
    <t>1.02.03.06.01.007</t>
  </si>
  <si>
    <t xml:space="preserve">       182.517,09</t>
  </si>
  <si>
    <t>1.02.03.07</t>
  </si>
  <si>
    <t>DEPR. VINCULADAS CONTRATO DE GESTAO</t>
  </si>
  <si>
    <t xml:space="preserve">    -1.386.407,27</t>
  </si>
  <si>
    <t xml:space="preserve">    -1.394.263,89</t>
  </si>
  <si>
    <t>1.02.03.07.01</t>
  </si>
  <si>
    <t>DEPR CONTRATO GESTAO</t>
  </si>
  <si>
    <t>1.02.03.07.01.001</t>
  </si>
  <si>
    <t>DEPREC ACUM INSTALACOES</t>
  </si>
  <si>
    <t xml:space="preserve">      -190.200,00</t>
  </si>
  <si>
    <t>1.02.03.07.01.002</t>
  </si>
  <si>
    <t>DEPREC ACUM MAQUINAS E EQUIPAMENTO</t>
  </si>
  <si>
    <t xml:space="preserve">      -324.612,42</t>
  </si>
  <si>
    <t>4.978,79</t>
  </si>
  <si>
    <t xml:space="preserve">      -329.591,21</t>
  </si>
  <si>
    <t>1.02.03.07.01.003</t>
  </si>
  <si>
    <t>DEPREC ACUM MOVEIS E UTENSILIOS</t>
  </si>
  <si>
    <t xml:space="preserve">      -243.594,21</t>
  </si>
  <si>
    <t>1.578,71</t>
  </si>
  <si>
    <t xml:space="preserve">      -245.172,92</t>
  </si>
  <si>
    <t>1.02.03.07.01.004</t>
  </si>
  <si>
    <t>DEPREC ACUM EQUIPAMENTOS PROC DADOS</t>
  </si>
  <si>
    <t xml:space="preserve">      -412.053,44</t>
  </si>
  <si>
    <t>1.151,60</t>
  </si>
  <si>
    <t xml:space="preserve">      -413.205,04</t>
  </si>
  <si>
    <t>1.02.03.07.01.007</t>
  </si>
  <si>
    <t>DEPREC ACUM EQUIP TELECOMUNICACOES</t>
  </si>
  <si>
    <t xml:space="preserve">       -35.587,71</t>
  </si>
  <si>
    <t>1.02.03.07.01.008</t>
  </si>
  <si>
    <t>DEPREC ACUM SOFTWARE</t>
  </si>
  <si>
    <t xml:space="preserve">      -180.359,49</t>
  </si>
  <si>
    <t>147,52</t>
  </si>
  <si>
    <t xml:space="preserve">      -180.507,01</t>
  </si>
  <si>
    <t>2</t>
  </si>
  <si>
    <t>PASSIVO</t>
  </si>
  <si>
    <t>1.939.840,70</t>
  </si>
  <si>
    <t>1.793.426,79</t>
  </si>
  <si>
    <t>2.01</t>
  </si>
  <si>
    <t>PASSIVO CIRCULANTE</t>
  </si>
  <si>
    <t>1.931.984,08</t>
  </si>
  <si>
    <t>2.01.01</t>
  </si>
  <si>
    <t>EXIGIVEIS A CURTO PRAZO</t>
  </si>
  <si>
    <t>2.01.01.02</t>
  </si>
  <si>
    <t>OBRIGACOES TRABALHISTAS</t>
  </si>
  <si>
    <t xml:space="preserve">       870.913,10</t>
  </si>
  <si>
    <t>592.088,06</t>
  </si>
  <si>
    <t>592.885,86</t>
  </si>
  <si>
    <t xml:space="preserve">       871.710,90</t>
  </si>
  <si>
    <t>2.01.01.02.01</t>
  </si>
  <si>
    <t xml:space="preserve">        10.090,95</t>
  </si>
  <si>
    <t>510.635,91</t>
  </si>
  <si>
    <t>502.499,22</t>
  </si>
  <si>
    <t xml:space="preserve">         1.954,26</t>
  </si>
  <si>
    <t>2.01.01.02.01.001</t>
  </si>
  <si>
    <t>SALARIOS A PAGAR</t>
  </si>
  <si>
    <t>384.767,93</t>
  </si>
  <si>
    <t>2.01.01.02.01.004</t>
  </si>
  <si>
    <t>PENSAO ALIMENTICIA A PAGAR</t>
  </si>
  <si>
    <t>997,26</t>
  </si>
  <si>
    <t>2.01.01.02.01.005</t>
  </si>
  <si>
    <t>AUTONOMO A PAGAR</t>
  </si>
  <si>
    <t>600,00</t>
  </si>
  <si>
    <t>2.01.01.02.01.006</t>
  </si>
  <si>
    <t>RESCISOES A PAGAR</t>
  </si>
  <si>
    <t>8.072,92</t>
  </si>
  <si>
    <t>2.01.01.02.01.510</t>
  </si>
  <si>
    <t>OUTRAS OBRIGACOES TRABALHISTAS A RECOLH</t>
  </si>
  <si>
    <t>116.197,80</t>
  </si>
  <si>
    <t>108.061,11</t>
  </si>
  <si>
    <t>2.01.01.02.02</t>
  </si>
  <si>
    <t>PROVISOES TRABALHISTAS</t>
  </si>
  <si>
    <t xml:space="preserve">       860.822,15</t>
  </si>
  <si>
    <t>81.452,15</t>
  </si>
  <si>
    <t>90.386,64</t>
  </si>
  <si>
    <t xml:space="preserve">       869.756,64</t>
  </si>
  <si>
    <t>2.01.01.02.02.001</t>
  </si>
  <si>
    <t>PROVISAO P/ 13º SALARIO</t>
  </si>
  <si>
    <t xml:space="preserve">       181.557,28</t>
  </si>
  <si>
    <t>2.792,75</t>
  </si>
  <si>
    <t>28.887,48</t>
  </si>
  <si>
    <t xml:space="preserve">       207.652,01</t>
  </si>
  <si>
    <t>2.01.01.02.02.002</t>
  </si>
  <si>
    <t>PROVISAO P/ FERIAS E 1/3</t>
  </si>
  <si>
    <t xml:space="preserve">       467.298,10</t>
  </si>
  <si>
    <t>57.870,88</t>
  </si>
  <si>
    <t>38.304,74</t>
  </si>
  <si>
    <t xml:space="preserve">       447.731,96</t>
  </si>
  <si>
    <t>2.01.01.02.02.003</t>
  </si>
  <si>
    <t>PROVISAO FGTS S/ 13º SALARIO</t>
  </si>
  <si>
    <t xml:space="preserve">         2.294,11</t>
  </si>
  <si>
    <t>87,21</t>
  </si>
  <si>
    <t>2.314,08</t>
  </si>
  <si>
    <t xml:space="preserve">         4.520,98</t>
  </si>
  <si>
    <t>2.01.01.02.02.004</t>
  </si>
  <si>
    <t>PROVISAO FGTS S/ FERIAS E 1/3</t>
  </si>
  <si>
    <t xml:space="preserve">        37.383,26</t>
  </si>
  <si>
    <t>4.629,38</t>
  </si>
  <si>
    <t>3.064,07</t>
  </si>
  <si>
    <t xml:space="preserve">        35.817,95</t>
  </si>
  <si>
    <t>2.01.01.02.02.005</t>
  </si>
  <si>
    <t>PROVISAO PIS S/ 13º SALARIO</t>
  </si>
  <si>
    <t xml:space="preserve">           330,73</t>
  </si>
  <si>
    <t>54,51</t>
  </si>
  <si>
    <t>289,32</t>
  </si>
  <si>
    <t xml:space="preserve">           565,54</t>
  </si>
  <si>
    <t>2.01.01.02.02.006</t>
  </si>
  <si>
    <t>PROVISAO PIS S/ FERIAS E 1/3</t>
  </si>
  <si>
    <t xml:space="preserve">         4.673,01</t>
  </si>
  <si>
    <t>578,68</t>
  </si>
  <si>
    <t>383,01</t>
  </si>
  <si>
    <t xml:space="preserve">         4.477,34</t>
  </si>
  <si>
    <t>2.01.01.02.02.007</t>
  </si>
  <si>
    <t>PROVISAO INSS S/ 13º SALARIO</t>
  </si>
  <si>
    <t xml:space="preserve">        48.124,57</t>
  </si>
  <si>
    <t>681,68</t>
  </si>
  <si>
    <t>7.376,32</t>
  </si>
  <si>
    <t xml:space="preserve">        54.819,21</t>
  </si>
  <si>
    <t>2.01.01.02.02.008</t>
  </si>
  <si>
    <t>PROVISAO INSS S/FERIAS E 1/3</t>
  </si>
  <si>
    <t xml:space="preserve">       119.161,09</t>
  </si>
  <si>
    <t>14.757,06</t>
  </si>
  <si>
    <t>9.767,62</t>
  </si>
  <si>
    <t xml:space="preserve">       114.171,65</t>
  </si>
  <si>
    <t>2.01.01.03</t>
  </si>
  <si>
    <t>ENCARGOS SOCIAIS E PREVIDENC A RECOLHER</t>
  </si>
  <si>
    <t xml:space="preserve">       167.175,52</t>
  </si>
  <si>
    <t>168.760,56</t>
  </si>
  <si>
    <t>148.199,61</t>
  </si>
  <si>
    <t xml:space="preserve">       146.614,57</t>
  </si>
  <si>
    <t>2.01.01.03.01</t>
  </si>
  <si>
    <t>2.01.01.03.01.001</t>
  </si>
  <si>
    <t>INSS A RECOLHER</t>
  </si>
  <si>
    <t xml:space="preserve">       121.225,37</t>
  </si>
  <si>
    <t>122.809,75</t>
  </si>
  <si>
    <t>116.576,11</t>
  </si>
  <si>
    <t xml:space="preserve">       114.991,73</t>
  </si>
  <si>
    <t>2.01.01.03.01.002</t>
  </si>
  <si>
    <t>FGTS A RECOLHER</t>
  </si>
  <si>
    <t xml:space="preserve">        40.712,07</t>
  </si>
  <si>
    <t>40.712,71</t>
  </si>
  <si>
    <t>28.095,91</t>
  </si>
  <si>
    <t xml:space="preserve">        28.095,27</t>
  </si>
  <si>
    <t>2.01.01.03.01.004</t>
  </si>
  <si>
    <t>PIS FOLHA DE SALARIOS A RECOLHER</t>
  </si>
  <si>
    <t xml:space="preserve">         5.238,08</t>
  </si>
  <si>
    <t>5.238,10</t>
  </si>
  <si>
    <t>3.527,59</t>
  </si>
  <si>
    <t xml:space="preserve">         3.527,57</t>
  </si>
  <si>
    <t>2.01.01.04</t>
  </si>
  <si>
    <t>OBRIGACOES TRIBUTARIAS A RECOLHER</t>
  </si>
  <si>
    <t xml:space="preserve">        60.322,07</t>
  </si>
  <si>
    <t>62.135,71</t>
  </si>
  <si>
    <t>59.797,85</t>
  </si>
  <si>
    <t xml:space="preserve">        57.984,21</t>
  </si>
  <si>
    <t>2.01.01.04.01</t>
  </si>
  <si>
    <t>2.01.01.04.01.003</t>
  </si>
  <si>
    <t>COFINS REC. BRUTA A RECOLHER</t>
  </si>
  <si>
    <t xml:space="preserve">           925,03</t>
  </si>
  <si>
    <t>925,03</t>
  </si>
  <si>
    <t>711,45</t>
  </si>
  <si>
    <t xml:space="preserve">           711,45</t>
  </si>
  <si>
    <t>2.01.01.04.01.008</t>
  </si>
  <si>
    <t>IRRF 0561 (FUNCIONARIOS) A RECOLHER</t>
  </si>
  <si>
    <t xml:space="preserve">        37.701,25</t>
  </si>
  <si>
    <t>38.132,27</t>
  </si>
  <si>
    <t>36.188,41</t>
  </si>
  <si>
    <t xml:space="preserve">        35.757,39</t>
  </si>
  <si>
    <t>2.01.01.04.01.011</t>
  </si>
  <si>
    <t>IRRF 1708 (P JURIDICA) A RECOLHER</t>
  </si>
  <si>
    <t xml:space="preserve">         1.159,53</t>
  </si>
  <si>
    <t>1.425,82</t>
  </si>
  <si>
    <t>1.406,69</t>
  </si>
  <si>
    <t xml:space="preserve">         1.140,40</t>
  </si>
  <si>
    <t>2.01.01.04.01.012</t>
  </si>
  <si>
    <t>PIS/COF/CSLL 5952 A RECOLHER</t>
  </si>
  <si>
    <t xml:space="preserve">         5.863,41</t>
  </si>
  <si>
    <t>6.519,20</t>
  </si>
  <si>
    <t>6.468,08</t>
  </si>
  <si>
    <t xml:space="preserve">         5.812,29</t>
  </si>
  <si>
    <t>2.01.01.04.01.013</t>
  </si>
  <si>
    <t>INSS RET FONTE FORNECEDORES A RECOLHER</t>
  </si>
  <si>
    <t xml:space="preserve">        12.272,09</t>
  </si>
  <si>
    <t>12.585,35</t>
  </si>
  <si>
    <t>12.464,41</t>
  </si>
  <si>
    <t xml:space="preserve">        12.151,15</t>
  </si>
  <si>
    <t>2.01.01.04.01.014</t>
  </si>
  <si>
    <t>ISS RET FONTE FORNECEDORES A RECOLHER</t>
  </si>
  <si>
    <t xml:space="preserve">         2.400,76</t>
  </si>
  <si>
    <t>2.548,04</t>
  </si>
  <si>
    <t>2.558,81</t>
  </si>
  <si>
    <t xml:space="preserve">         2.411,53</t>
  </si>
  <si>
    <t>2.01.01.05</t>
  </si>
  <si>
    <t>OUTRAS OBRIGACOES</t>
  </si>
  <si>
    <t xml:space="preserve">       257.040,42</t>
  </si>
  <si>
    <t>392.357,45</t>
  </si>
  <si>
    <t>368.838,85</t>
  </si>
  <si>
    <t xml:space="preserve">       233.521,82</t>
  </si>
  <si>
    <t>2.01.01.05.01</t>
  </si>
  <si>
    <t>2.01.01.05.01.001</t>
  </si>
  <si>
    <t>FORNECEDOR A PAGAR</t>
  </si>
  <si>
    <t xml:space="preserve">       226.135,83</t>
  </si>
  <si>
    <t>361.452,86</t>
  </si>
  <si>
    <t>2.01.01.05.01.005</t>
  </si>
  <si>
    <t>SEGUROS A PAGAR</t>
  </si>
  <si>
    <t xml:space="preserve">        30.904,59</t>
  </si>
  <si>
    <t>30.904,59</t>
  </si>
  <si>
    <t>2.01.01.07</t>
  </si>
  <si>
    <t xml:space="preserve">     3.348.853,37</t>
  </si>
  <si>
    <t>716.642,30</t>
  </si>
  <si>
    <t>623.704,62</t>
  </si>
  <si>
    <t xml:space="preserve">     3.255.915,69</t>
  </si>
  <si>
    <t>2.01.01.07.01</t>
  </si>
  <si>
    <t>2.01.01.07.01.001</t>
  </si>
  <si>
    <t>CONTRATO DE GESTAO</t>
  </si>
  <si>
    <t xml:space="preserve">     2.775.307,46</t>
  </si>
  <si>
    <t>619.975,82</t>
  </si>
  <si>
    <t xml:space="preserve">     2.779.036,26</t>
  </si>
  <si>
    <t>2.01.01.07.01.018</t>
  </si>
  <si>
    <t>MDF - MINC PRONAC 183885 - 2019</t>
  </si>
  <si>
    <t xml:space="preserve">       521.545,91</t>
  </si>
  <si>
    <t>96.666,48</t>
  </si>
  <si>
    <t xml:space="preserve">       424.879,43</t>
  </si>
  <si>
    <t>2.01.01.07.01.019</t>
  </si>
  <si>
    <t>MDF - MESP 1814206</t>
  </si>
  <si>
    <t>2.02</t>
  </si>
  <si>
    <t>PASSIVO NAO CIRCULANTE</t>
  </si>
  <si>
    <t>2.02.02</t>
  </si>
  <si>
    <t>EXIGIVEL A LONGO PRAZO</t>
  </si>
  <si>
    <t>2.02.02.01</t>
  </si>
  <si>
    <t>SALDO PRESTACAO DE CONTAS</t>
  </si>
  <si>
    <t>2.02.02.01.01</t>
  </si>
  <si>
    <t>2.02.02.01.01.001</t>
  </si>
  <si>
    <t>CONTRATO GESTAO - IMOBILIZADO</t>
  </si>
  <si>
    <t>3</t>
  </si>
  <si>
    <t>CUSTOS E DESPESAS</t>
  </si>
  <si>
    <t xml:space="preserve">     6.880.884,27</t>
  </si>
  <si>
    <t>1.047.873,89</t>
  </si>
  <si>
    <t>67.931,83</t>
  </si>
  <si>
    <t xml:space="preserve">     7.860.826,33</t>
  </si>
  <si>
    <t>3.01</t>
  </si>
  <si>
    <t>GESTAO OPERACIONAL</t>
  </si>
  <si>
    <t xml:space="preserve">     5.188.503,14</t>
  </si>
  <si>
    <t>769.911,54</t>
  </si>
  <si>
    <t>43.670,73</t>
  </si>
  <si>
    <t xml:space="preserve">     5.914.743,95</t>
  </si>
  <si>
    <t>3.01.01</t>
  </si>
  <si>
    <t>RH - SALARIOS, ENCARGOS E BENEFICIOS</t>
  </si>
  <si>
    <t xml:space="preserve">     4.214.616,64</t>
  </si>
  <si>
    <t>636.496,24</t>
  </si>
  <si>
    <t xml:space="preserve">     4.807.442,15</t>
  </si>
  <si>
    <t>3.01.01.01</t>
  </si>
  <si>
    <t>DIRETORIA</t>
  </si>
  <si>
    <t xml:space="preserve">       541.430,51</t>
  </si>
  <si>
    <t>77.557,14</t>
  </si>
  <si>
    <t>1,07</t>
  </si>
  <si>
    <t xml:space="preserve">       618.986,58</t>
  </si>
  <si>
    <t>3.01.01.01.01</t>
  </si>
  <si>
    <t>AREA MEIO</t>
  </si>
  <si>
    <t xml:space="preserve">       276.227,67</t>
  </si>
  <si>
    <t>38.778,38</t>
  </si>
  <si>
    <t>0,83</t>
  </si>
  <si>
    <t xml:space="preserve">       315.005,22</t>
  </si>
  <si>
    <t>3.01.01.01.01.001</t>
  </si>
  <si>
    <t>SALARIO</t>
  </si>
  <si>
    <t xml:space="preserve">       164.392,24</t>
  </si>
  <si>
    <t>23.746,01</t>
  </si>
  <si>
    <t>0,79</t>
  </si>
  <si>
    <t xml:space="preserve">       188.137,46</t>
  </si>
  <si>
    <t>3.01.01.01.01.006</t>
  </si>
  <si>
    <t>INSS - FOLPAG</t>
  </si>
  <si>
    <t xml:space="preserve">        41.919,99</t>
  </si>
  <si>
    <t>6.055,11</t>
  </si>
  <si>
    <t xml:space="preserve">        47.975,10</t>
  </si>
  <si>
    <t>3.01.01.01.01.007</t>
  </si>
  <si>
    <t>FGTS - FOLPAG</t>
  </si>
  <si>
    <t xml:space="preserve">        13.151,36</t>
  </si>
  <si>
    <t>2.137,10</t>
  </si>
  <si>
    <t xml:space="preserve">        15.288,46</t>
  </si>
  <si>
    <t>3.01.01.01.01.009</t>
  </si>
  <si>
    <t>PIS - FOLPAG</t>
  </si>
  <si>
    <t xml:space="preserve">         1.403,06</t>
  </si>
  <si>
    <t>3.01.01.01.01.011</t>
  </si>
  <si>
    <t>ASSISTENCIA MEDICA/ODONTOLOGICA</t>
  </si>
  <si>
    <t xml:space="preserve">         5.457,84</t>
  </si>
  <si>
    <t>3.01.01.01.01.013</t>
  </si>
  <si>
    <t>VALE REFEICAO/ALIMENTACAO</t>
  </si>
  <si>
    <t xml:space="preserve">         4.410,00</t>
  </si>
  <si>
    <t>630,00</t>
  </si>
  <si>
    <t xml:space="preserve">         5.040,00</t>
  </si>
  <si>
    <t>3.01.01.01.01.014</t>
  </si>
  <si>
    <t>VALE TRANSPORTE</t>
  </si>
  <si>
    <t xml:space="preserve">           248,01</t>
  </si>
  <si>
    <t>3.01.01.01.01.018</t>
  </si>
  <si>
    <t xml:space="preserve">        13.851,58</t>
  </si>
  <si>
    <t>1.978,80</t>
  </si>
  <si>
    <t>0,01</t>
  </si>
  <si>
    <t xml:space="preserve">        15.830,37</t>
  </si>
  <si>
    <t>3.01.01.01.01.019</t>
  </si>
  <si>
    <t>PROVISAO P/ FÉRIAS E 1/3</t>
  </si>
  <si>
    <t xml:space="preserve">        19.787,96</t>
  </si>
  <si>
    <t>2.638,40</t>
  </si>
  <si>
    <t xml:space="preserve">        22.426,36</t>
  </si>
  <si>
    <t>3.01.01.01.01.020</t>
  </si>
  <si>
    <t>PROVISAO P/ FGTS S/ 13º SALARIO</t>
  </si>
  <si>
    <t xml:space="preserve">         1.108,12</t>
  </si>
  <si>
    <t>158,30</t>
  </si>
  <si>
    <t xml:space="preserve">         1.266,42</t>
  </si>
  <si>
    <t>3.01.01.01.01.021</t>
  </si>
  <si>
    <t>PROVISAO P/ FGTS S/FÉRIAS E 1/3</t>
  </si>
  <si>
    <t xml:space="preserve">         1.583,03</t>
  </si>
  <si>
    <t>211,08</t>
  </si>
  <si>
    <t xml:space="preserve">         1.794,11</t>
  </si>
  <si>
    <t>3.01.01.01.01.022</t>
  </si>
  <si>
    <t>PROVISAO P/ PIS S/ 13º SALARIO</t>
  </si>
  <si>
    <t xml:space="preserve">           138,52</t>
  </si>
  <si>
    <t>19,79</t>
  </si>
  <si>
    <t xml:space="preserve">           158,30</t>
  </si>
  <si>
    <t>3.01.01.01.01.023</t>
  </si>
  <si>
    <t>PROVISAO P/ PIS S/ FÉRIAS E 1/3</t>
  </si>
  <si>
    <t xml:space="preserve">           197,88</t>
  </si>
  <si>
    <t>26,39</t>
  </si>
  <si>
    <t xml:space="preserve">           224,27</t>
  </si>
  <si>
    <t>3.01.01.01.01.024</t>
  </si>
  <si>
    <t>PROVISAO P/ INSS S/ 13º SALARIO</t>
  </si>
  <si>
    <t xml:space="preserve">         3.532,16</t>
  </si>
  <si>
    <t>504,60</t>
  </si>
  <si>
    <t>0,02</t>
  </si>
  <si>
    <t xml:space="preserve">         4.036,74</t>
  </si>
  <si>
    <t>3.01.01.01.01.025</t>
  </si>
  <si>
    <t>PROVISAO P/ INSS S/ FÉRIAS E 1/3</t>
  </si>
  <si>
    <t xml:space="preserve">         5.045,92</t>
  </si>
  <si>
    <t>672,80</t>
  </si>
  <si>
    <t xml:space="preserve">         5.718,72</t>
  </si>
  <si>
    <t>3.01.01.01.02</t>
  </si>
  <si>
    <t>AREA FIM</t>
  </si>
  <si>
    <t xml:space="preserve">       265.202,84</t>
  </si>
  <si>
    <t>38.778,76</t>
  </si>
  <si>
    <t>0,24</t>
  </si>
  <si>
    <t xml:space="preserve">       303.981,36</t>
  </si>
  <si>
    <t>3.01.01.01.02.001</t>
  </si>
  <si>
    <t xml:space="preserve">       141.857,99</t>
  </si>
  <si>
    <t>23.746,42</t>
  </si>
  <si>
    <t>0,20</t>
  </si>
  <si>
    <t xml:space="preserve">       165.604,21</t>
  </si>
  <si>
    <t>3.01.01.01.02.006</t>
  </si>
  <si>
    <t xml:space="preserve">        36.097,76</t>
  </si>
  <si>
    <t xml:space="preserve">        42.152,87</t>
  </si>
  <si>
    <t>3.01.01.01.02.007</t>
  </si>
  <si>
    <t xml:space="preserve">        11.324,77</t>
  </si>
  <si>
    <t>1.899,64</t>
  </si>
  <si>
    <t xml:space="preserve">        13.224,41</t>
  </si>
  <si>
    <t>3.01.01.01.02.009</t>
  </si>
  <si>
    <t xml:space="preserve">         1.415,62</t>
  </si>
  <si>
    <t>237,46</t>
  </si>
  <si>
    <t xml:space="preserve">         1.653,08</t>
  </si>
  <si>
    <t>3.01.01.01.02.011</t>
  </si>
  <si>
    <t xml:space="preserve">        19.713,75</t>
  </si>
  <si>
    <t>3.01.01.01.02.013</t>
  </si>
  <si>
    <t>VALE REFEICAO / ALIMENTACAO</t>
  </si>
  <si>
    <t xml:space="preserve">         3.780,00</t>
  </si>
  <si>
    <t>3.01.01.01.02.014</t>
  </si>
  <si>
    <t xml:space="preserve">         6.859,67</t>
  </si>
  <si>
    <t>3.01.01.01.02.019</t>
  </si>
  <si>
    <t>3.01.01.01.02.020</t>
  </si>
  <si>
    <t xml:space="preserve">        18.976,15</t>
  </si>
  <si>
    <t xml:space="preserve">        21.614,55</t>
  </si>
  <si>
    <t>3.01.01.01.02.021</t>
  </si>
  <si>
    <t>3.01.01.01.02.022</t>
  </si>
  <si>
    <t xml:space="preserve">         1.518,10</t>
  </si>
  <si>
    <t>211,07</t>
  </si>
  <si>
    <t xml:space="preserve">         1.729,17</t>
  </si>
  <si>
    <t>3.01.01.01.02.023</t>
  </si>
  <si>
    <t>3.01.01.01.02.024</t>
  </si>
  <si>
    <t xml:space="preserve">           189,76</t>
  </si>
  <si>
    <t>26,38</t>
  </si>
  <si>
    <t xml:space="preserve">           216,14</t>
  </si>
  <si>
    <t>3.01.01.01.02.025</t>
  </si>
  <si>
    <t>3.01.01.01.02.026</t>
  </si>
  <si>
    <t xml:space="preserve">         4.838,89</t>
  </si>
  <si>
    <t>672,79</t>
  </si>
  <si>
    <t xml:space="preserve">         5.511,68</t>
  </si>
  <si>
    <t>3.01.01.02</t>
  </si>
  <si>
    <t>DEMAIS FUNCIONARIOS</t>
  </si>
  <si>
    <t xml:space="preserve">     3.627.441,20</t>
  </si>
  <si>
    <t>552.751,85</t>
  </si>
  <si>
    <t>43.669,33</t>
  </si>
  <si>
    <t xml:space="preserve">     4.136.523,72</t>
  </si>
  <si>
    <t>3.01.01.02.01</t>
  </si>
  <si>
    <t xml:space="preserve">       675.763,22</t>
  </si>
  <si>
    <t>107.083,18</t>
  </si>
  <si>
    <t>10.278,98</t>
  </si>
  <si>
    <t xml:space="preserve">       772.567,42</t>
  </si>
  <si>
    <t>3.01.01.02.01.001</t>
  </si>
  <si>
    <t>SALARIOS</t>
  </si>
  <si>
    <t xml:space="preserve">       353.636,50</t>
  </si>
  <si>
    <t>52.682,10</t>
  </si>
  <si>
    <t>5,21</t>
  </si>
  <si>
    <t xml:space="preserve">       406.313,39</t>
  </si>
  <si>
    <t>3.01.01.02.01.002</t>
  </si>
  <si>
    <t>FERIAS</t>
  </si>
  <si>
    <t xml:space="preserve">           188,30</t>
  </si>
  <si>
    <t>3.01.01.02.01.003</t>
  </si>
  <si>
    <t>13 SALARIO</t>
  </si>
  <si>
    <t xml:space="preserve">            -0,92</t>
  </si>
  <si>
    <t>3.01.01.02.01.004</t>
  </si>
  <si>
    <t>RESCISOES</t>
  </si>
  <si>
    <t xml:space="preserve">         4.670,69</t>
  </si>
  <si>
    <t>3.01.01.02.01.006</t>
  </si>
  <si>
    <t>INSS FOLHA</t>
  </si>
  <si>
    <t xml:space="preserve">        93.854,29</t>
  </si>
  <si>
    <t>13.907,01</t>
  </si>
  <si>
    <t xml:space="preserve">       107.761,30</t>
  </si>
  <si>
    <t>3.01.01.02.01.007</t>
  </si>
  <si>
    <t>FGTS FOLHA</t>
  </si>
  <si>
    <t xml:space="preserve">        29.559,51</t>
  </si>
  <si>
    <t>4.362,92</t>
  </si>
  <si>
    <t xml:space="preserve">        33.922,43</t>
  </si>
  <si>
    <t>3.01.01.02.01.009</t>
  </si>
  <si>
    <t>PIS FOLHA</t>
  </si>
  <si>
    <t xml:space="preserve">         3.693,01</t>
  </si>
  <si>
    <t>545,27</t>
  </si>
  <si>
    <t xml:space="preserve">         4.238,28</t>
  </si>
  <si>
    <t>3.01.01.02.01.011</t>
  </si>
  <si>
    <t>ASSIST.MEDICA/ODONTOLOGICA</t>
  </si>
  <si>
    <t xml:space="preserve">        22.971,23</t>
  </si>
  <si>
    <t>10.664,30</t>
  </si>
  <si>
    <t>6.393,20</t>
  </si>
  <si>
    <t xml:space="preserve">        27.242,33</t>
  </si>
  <si>
    <t>3.01.01.02.01.012</t>
  </si>
  <si>
    <t>MEDICINA OCUPACIONAL</t>
  </si>
  <si>
    <t xml:space="preserve">            23,00</t>
  </si>
  <si>
    <t>3.01.01.02.01.013</t>
  </si>
  <si>
    <t xml:space="preserve">        50.880,00</t>
  </si>
  <si>
    <t>8.100,00</t>
  </si>
  <si>
    <t xml:space="preserve">        58.980,00</t>
  </si>
  <si>
    <t>3.01.01.02.01.014</t>
  </si>
  <si>
    <t xml:space="preserve">         7.376,32</t>
  </si>
  <si>
    <t>1.523,95</t>
  </si>
  <si>
    <t>459,77</t>
  </si>
  <si>
    <t xml:space="preserve">         8.440,50</t>
  </si>
  <si>
    <t>3.01.01.02.01.017</t>
  </si>
  <si>
    <t>AUTONOMOS</t>
  </si>
  <si>
    <t xml:space="preserve">         2.920,00</t>
  </si>
  <si>
    <t>3.01.01.02.01.018</t>
  </si>
  <si>
    <t xml:space="preserve">        32.826,44</t>
  </si>
  <si>
    <t>4.848,19</t>
  </si>
  <si>
    <t>117,26</t>
  </si>
  <si>
    <t xml:space="preserve">        37.557,37</t>
  </si>
  <si>
    <t>3.01.01.02.01.019</t>
  </si>
  <si>
    <t xml:space="preserve">        47.886,47</t>
  </si>
  <si>
    <t>6.515,49</t>
  </si>
  <si>
    <t xml:space="preserve">        54.401,95</t>
  </si>
  <si>
    <t>3.01.01.02.01.020</t>
  </si>
  <si>
    <t xml:space="preserve">         2.701,59</t>
  </si>
  <si>
    <t>390,98</t>
  </si>
  <si>
    <t xml:space="preserve">         3.092,57</t>
  </si>
  <si>
    <t>3.01.01.02.01.021</t>
  </si>
  <si>
    <t xml:space="preserve">         3.159,97</t>
  </si>
  <si>
    <t>521,21</t>
  </si>
  <si>
    <t>766,03</t>
  </si>
  <si>
    <t xml:space="preserve">         2.915,15</t>
  </si>
  <si>
    <t>3.01.01.02.01.022</t>
  </si>
  <si>
    <t xml:space="preserve">           337,69</t>
  </si>
  <si>
    <t>48,90</t>
  </si>
  <si>
    <t xml:space="preserve">           386,59</t>
  </si>
  <si>
    <t>3.01.01.02.01.023</t>
  </si>
  <si>
    <t xml:space="preserve">           395,01</t>
  </si>
  <si>
    <t>65,17</t>
  </si>
  <si>
    <t>95,76</t>
  </si>
  <si>
    <t xml:space="preserve">           364,42</t>
  </si>
  <si>
    <t>3.01.01.02.01.024</t>
  </si>
  <si>
    <t xml:space="preserve">         8.611,62</t>
  </si>
  <si>
    <t>1.246,25</t>
  </si>
  <si>
    <t xml:space="preserve">         9.857,87</t>
  </si>
  <si>
    <t>3.01.01.02.01.025</t>
  </si>
  <si>
    <t xml:space="preserve">        10.072,50</t>
  </si>
  <si>
    <t>1.661,44</t>
  </si>
  <si>
    <t>2.441,74</t>
  </si>
  <si>
    <t xml:space="preserve">         9.292,20</t>
  </si>
  <si>
    <t>3.01.01.02.02</t>
  </si>
  <si>
    <t xml:space="preserve">     2.951.677,98</t>
  </si>
  <si>
    <t>445.668,67</t>
  </si>
  <si>
    <t>33.390,35</t>
  </si>
  <si>
    <t xml:space="preserve">     3.363.956,30</t>
  </si>
  <si>
    <t>3.01.01.02.02.001</t>
  </si>
  <si>
    <t xml:space="preserve">     1.503.780,11</t>
  </si>
  <si>
    <t>217.639,94</t>
  </si>
  <si>
    <t>1.965,15</t>
  </si>
  <si>
    <t xml:space="preserve">     1.719.454,90</t>
  </si>
  <si>
    <t>3.01.01.02.02.002</t>
  </si>
  <si>
    <t xml:space="preserve">          -942,91</t>
  </si>
  <si>
    <t>4.789,73</t>
  </si>
  <si>
    <t xml:space="preserve">         3.846,82</t>
  </si>
  <si>
    <t>3.01.01.02.02.003</t>
  </si>
  <si>
    <t xml:space="preserve">           204,09</t>
  </si>
  <si>
    <t>3.01.01.02.02.004</t>
  </si>
  <si>
    <t xml:space="preserve">        23.380,97</t>
  </si>
  <si>
    <t>2.469,27</t>
  </si>
  <si>
    <t xml:space="preserve">        25.850,24</t>
  </si>
  <si>
    <t>3.01.01.02.02.006</t>
  </si>
  <si>
    <t>INSS</t>
  </si>
  <si>
    <t xml:space="preserve">       404.618,59</t>
  </si>
  <si>
    <t>55.432,34</t>
  </si>
  <si>
    <t xml:space="preserve">       460.050,92</t>
  </si>
  <si>
    <t>3.01.01.02.02.007</t>
  </si>
  <si>
    <t>FGTS</t>
  </si>
  <si>
    <t xml:space="preserve">       133.222,03</t>
  </si>
  <si>
    <t>17.391,27</t>
  </si>
  <si>
    <t xml:space="preserve">       150.613,30</t>
  </si>
  <si>
    <t>3.01.01.02.02.009</t>
  </si>
  <si>
    <t>PIS</t>
  </si>
  <si>
    <t xml:space="preserve">        15.911,05</t>
  </si>
  <si>
    <t>2.189,59</t>
  </si>
  <si>
    <t xml:space="preserve">        18.100,64</t>
  </si>
  <si>
    <t>3.01.01.02.02.011</t>
  </si>
  <si>
    <t>ASSIT.MEDICA/ODONTOLOGICA</t>
  </si>
  <si>
    <t xml:space="preserve">       119.148,27</t>
  </si>
  <si>
    <t>36.739,55</t>
  </si>
  <si>
    <t>16.761,21</t>
  </si>
  <si>
    <t xml:space="preserve">       139.126,61</t>
  </si>
  <si>
    <t>3.01.01.02.02.013</t>
  </si>
  <si>
    <t xml:space="preserve">       239.724,24</t>
  </si>
  <si>
    <t>37.271,14</t>
  </si>
  <si>
    <t xml:space="preserve">       276.995,38</t>
  </si>
  <si>
    <t>3.01.01.02.02.014</t>
  </si>
  <si>
    <t xml:space="preserve">        44.198,46</t>
  </si>
  <si>
    <t>9.077,12</t>
  </si>
  <si>
    <t>7.500,21</t>
  </si>
  <si>
    <t xml:space="preserve">        45.775,37</t>
  </si>
  <si>
    <t>3.01.01.02.02.017</t>
  </si>
  <si>
    <t xml:space="preserve">         2.174,99</t>
  </si>
  <si>
    <t>3.01.01.02.02.018</t>
  </si>
  <si>
    <t xml:space="preserve">       135.698,28</t>
  </si>
  <si>
    <t>20.081,69</t>
  </si>
  <si>
    <t>539,49</t>
  </si>
  <si>
    <t xml:space="preserve">       155.240,48</t>
  </si>
  <si>
    <t>3.01.01.02.02.019</t>
  </si>
  <si>
    <t xml:space="preserve">       200.606,86</t>
  </si>
  <si>
    <t>26.512,45</t>
  </si>
  <si>
    <t>507,10</t>
  </si>
  <si>
    <t xml:space="preserve">       226.612,21</t>
  </si>
  <si>
    <t>3.01.01.02.02.020</t>
  </si>
  <si>
    <t xml:space="preserve">        11.353,17</t>
  </si>
  <si>
    <t>1.606,50</t>
  </si>
  <si>
    <t>42,90</t>
  </si>
  <si>
    <t xml:space="preserve">        12.916,77</t>
  </si>
  <si>
    <t>3.01.01.02.02.021</t>
  </si>
  <si>
    <t xml:space="preserve">        11.265,76</t>
  </si>
  <si>
    <t>2.120,71</t>
  </si>
  <si>
    <t>1.365,22</t>
  </si>
  <si>
    <t xml:space="preserve">        12.021,25</t>
  </si>
  <si>
    <t>3.01.01.02.02.022</t>
  </si>
  <si>
    <t xml:space="preserve">         1.462,77</t>
  </si>
  <si>
    <t>200,84</t>
  </si>
  <si>
    <t>48,96</t>
  </si>
  <si>
    <t xml:space="preserve">         1.614,65</t>
  </si>
  <si>
    <t>3.01.01.02.02.023</t>
  </si>
  <si>
    <t xml:space="preserve">         1.408,25</t>
  </si>
  <si>
    <t>265,07</t>
  </si>
  <si>
    <t>170,64</t>
  </si>
  <si>
    <t xml:space="preserve">         1.502,68</t>
  </si>
  <si>
    <t>3.01.01.02.02.024</t>
  </si>
  <si>
    <t xml:space="preserve">        36.189,50</t>
  </si>
  <si>
    <t>5.120,87</t>
  </si>
  <si>
    <t>136,99</t>
  </si>
  <si>
    <t xml:space="preserve">        41.173,38</t>
  </si>
  <si>
    <t>3.01.01.02.02.025</t>
  </si>
  <si>
    <t xml:space="preserve">        35.909,92</t>
  </si>
  <si>
    <t>6.760,59</t>
  </si>
  <si>
    <t>4.352,47</t>
  </si>
  <si>
    <t xml:space="preserve">        38.318,04</t>
  </si>
  <si>
    <t>3.01.01.02.02.050</t>
  </si>
  <si>
    <t>APRENDIZ</t>
  </si>
  <si>
    <t xml:space="preserve">        32.363,58</t>
  </si>
  <si>
    <t>3.01.01.03</t>
  </si>
  <si>
    <t>ESTAGIARIOS</t>
  </si>
  <si>
    <t xml:space="preserve">        45.744,93</t>
  </si>
  <si>
    <t>6.187,25</t>
  </si>
  <si>
    <t>0,33</t>
  </si>
  <si>
    <t xml:space="preserve">        51.931,85</t>
  </si>
  <si>
    <t>3.01.01.03.01</t>
  </si>
  <si>
    <t>3.01.01.03.01.001</t>
  </si>
  <si>
    <t xml:space="preserve">        19.323,39</t>
  </si>
  <si>
    <t>2.750,33</t>
  </si>
  <si>
    <t xml:space="preserve">        22.073,39</t>
  </si>
  <si>
    <t>3.01.01.03.01.002</t>
  </si>
  <si>
    <t xml:space="preserve">         2.000,00</t>
  </si>
  <si>
    <t>3.01.01.03.01.013</t>
  </si>
  <si>
    <t xml:space="preserve">        14.520,00</t>
  </si>
  <si>
    <t>1.890,00</t>
  </si>
  <si>
    <t xml:space="preserve">        16.410,00</t>
  </si>
  <si>
    <t>3.01.01.03.01.014</t>
  </si>
  <si>
    <t xml:space="preserve">         9.901,54</t>
  </si>
  <si>
    <t>1.546,92</t>
  </si>
  <si>
    <t xml:space="preserve">        11.448,46</t>
  </si>
  <si>
    <t>3.01.02</t>
  </si>
  <si>
    <t>PRESTADORES DE SERVICOS</t>
  </si>
  <si>
    <t xml:space="preserve">       973.886,50</t>
  </si>
  <si>
    <t>133.415,30</t>
  </si>
  <si>
    <t xml:space="preserve">     1.107.301,80</t>
  </si>
  <si>
    <t>3.01.02.01</t>
  </si>
  <si>
    <t>3.01.02.01.01</t>
  </si>
  <si>
    <t>3.01.02.01.01.024</t>
  </si>
  <si>
    <t>CONTABIL</t>
  </si>
  <si>
    <t xml:space="preserve">        38.628,00</t>
  </si>
  <si>
    <t>5.504,00</t>
  </si>
  <si>
    <t xml:space="preserve">        44.132,00</t>
  </si>
  <si>
    <t>3.01.02.01.01.026</t>
  </si>
  <si>
    <t>JURIDICA</t>
  </si>
  <si>
    <t xml:space="preserve">        40.546,00</t>
  </si>
  <si>
    <t>6.750,00</t>
  </si>
  <si>
    <t xml:space="preserve">        47.296,00</t>
  </si>
  <si>
    <t>3.01.02.01.01.027</t>
  </si>
  <si>
    <t>AUDITORIA</t>
  </si>
  <si>
    <t xml:space="preserve">        12.510,00</t>
  </si>
  <si>
    <t>3.01.02.01.01.030</t>
  </si>
  <si>
    <t>BOMBEIROS</t>
  </si>
  <si>
    <t xml:space="preserve">       103.049,70</t>
  </si>
  <si>
    <t>14.630,16</t>
  </si>
  <si>
    <t xml:space="preserve">       117.679,86</t>
  </si>
  <si>
    <t>3.01.02.01.01.079</t>
  </si>
  <si>
    <t>COLETA DE LIXO</t>
  </si>
  <si>
    <t xml:space="preserve">         7.989,51</t>
  </si>
  <si>
    <t>1.217,44</t>
  </si>
  <si>
    <t xml:space="preserve">         9.206,95</t>
  </si>
  <si>
    <t>3.01.02.01.01.082</t>
  </si>
  <si>
    <t>LIMPEZA</t>
  </si>
  <si>
    <t xml:space="preserve">       250.143,42</t>
  </si>
  <si>
    <t>35.925,26</t>
  </si>
  <si>
    <t xml:space="preserve">       286.068,68</t>
  </si>
  <si>
    <t>3.01.02.01.01.105</t>
  </si>
  <si>
    <t>PORTARIA</t>
  </si>
  <si>
    <t xml:space="preserve">       180.344,66</t>
  </si>
  <si>
    <t>20.780,83</t>
  </si>
  <si>
    <t xml:space="preserve">       201.125,49</t>
  </si>
  <si>
    <t>3.01.02.01.01.122</t>
  </si>
  <si>
    <t>VIGILANCIA</t>
  </si>
  <si>
    <t xml:space="preserve">       255.402,25</t>
  </si>
  <si>
    <t>37.104,37</t>
  </si>
  <si>
    <t xml:space="preserve">       292.506,62</t>
  </si>
  <si>
    <t>3.01.02.01.01.133</t>
  </si>
  <si>
    <t>INFORMATICA / SISTEMAS DE GESTÃO</t>
  </si>
  <si>
    <t xml:space="preserve">        15.092,00</t>
  </si>
  <si>
    <t>4.432,00</t>
  </si>
  <si>
    <t xml:space="preserve">        19.524,00</t>
  </si>
  <si>
    <t>3.01.02.01.01.134</t>
  </si>
  <si>
    <t>ADMINISTRACAO /RH</t>
  </si>
  <si>
    <t xml:space="preserve">        16.592,99</t>
  </si>
  <si>
    <t>2.087,81</t>
  </si>
  <si>
    <t xml:space="preserve">        18.680,80</t>
  </si>
  <si>
    <t>3.01.02.01.01.135</t>
  </si>
  <si>
    <t>TRANSPORTE DE VALORES</t>
  </si>
  <si>
    <t xml:space="preserve">         5.867,54</t>
  </si>
  <si>
    <t>1.189,26</t>
  </si>
  <si>
    <t xml:space="preserve">         7.056,80</t>
  </si>
  <si>
    <t>3.01.02.01.01.185</t>
  </si>
  <si>
    <t>LOCAÇÃO DE EQUIPAMENTOS</t>
  </si>
  <si>
    <t xml:space="preserve">        11.190,27</t>
  </si>
  <si>
    <t>3.01.02.01.01.191</t>
  </si>
  <si>
    <t>ASSESSORIA DIVERSAS</t>
  </si>
  <si>
    <t xml:space="preserve">         9.970,97</t>
  </si>
  <si>
    <t>3.01.02.01.01.193</t>
  </si>
  <si>
    <t>AUXILIAR MONITORAMENTO</t>
  </si>
  <si>
    <t xml:space="preserve">        26.559,19</t>
  </si>
  <si>
    <t>3.794,17</t>
  </si>
  <si>
    <t xml:space="preserve">        30.353,36</t>
  </si>
  <si>
    <t>3.02</t>
  </si>
  <si>
    <t>CUSTOS ADMINISTRATIVOS</t>
  </si>
  <si>
    <t xml:space="preserve">       497.468,50</t>
  </si>
  <si>
    <t>60.333,56</t>
  </si>
  <si>
    <t xml:space="preserve">       557.802,06</t>
  </si>
  <si>
    <t>3.02.01</t>
  </si>
  <si>
    <t>3.02.01.01</t>
  </si>
  <si>
    <t>3.02.01.01.02</t>
  </si>
  <si>
    <t>UTILIDADES PUBLICAS (AGUA,LUZ,TELEFONE)</t>
  </si>
  <si>
    <t xml:space="preserve">       330.749,16</t>
  </si>
  <si>
    <t>41.623,73</t>
  </si>
  <si>
    <t xml:space="preserve">       372.372,89</t>
  </si>
  <si>
    <t>3.02.01.01.02.001</t>
  </si>
  <si>
    <t>ENERGIA ELETRICA</t>
  </si>
  <si>
    <t xml:space="preserve">       304.149,38</t>
  </si>
  <si>
    <t>37.324,20</t>
  </si>
  <si>
    <t xml:space="preserve">       341.473,58</t>
  </si>
  <si>
    <t>3.02.01.01.02.002</t>
  </si>
  <si>
    <t>INTERNET</t>
  </si>
  <si>
    <t xml:space="preserve">         9.831,78</t>
  </si>
  <si>
    <t>2.259,44</t>
  </si>
  <si>
    <t xml:space="preserve">        12.091,22</t>
  </si>
  <si>
    <t>3.02.01.01.02.004</t>
  </si>
  <si>
    <t>TELEFONE</t>
  </si>
  <si>
    <t xml:space="preserve">        16.768,00</t>
  </si>
  <si>
    <t>2.040,09</t>
  </si>
  <si>
    <t xml:space="preserve">        18.808,09</t>
  </si>
  <si>
    <t>3.02.01.01.04</t>
  </si>
  <si>
    <t>VIAGENS E ESTADIAS</t>
  </si>
  <si>
    <t xml:space="preserve">         7.985,06</t>
  </si>
  <si>
    <t>1.417,58</t>
  </si>
  <si>
    <t xml:space="preserve">         9.402,64</t>
  </si>
  <si>
    <t>3.02.01.01.04.022</t>
  </si>
  <si>
    <t>REFEICAO</t>
  </si>
  <si>
    <t xml:space="preserve">         3.263,25</t>
  </si>
  <si>
    <t>495,00</t>
  </si>
  <si>
    <t xml:space="preserve">         3.758,25</t>
  </si>
  <si>
    <t>3.02.01.01.04.055</t>
  </si>
  <si>
    <t>CONDUCAO</t>
  </si>
  <si>
    <t xml:space="preserve">           573,48</t>
  </si>
  <si>
    <t>3.02.01.01.04.074</t>
  </si>
  <si>
    <t>HOSPEDAGENS</t>
  </si>
  <si>
    <t xml:space="preserve">         2.753,85</t>
  </si>
  <si>
    <t>3.02.01.01.04.104</t>
  </si>
  <si>
    <t>PASSAGENS</t>
  </si>
  <si>
    <t xml:space="preserve">         1.394,48</t>
  </si>
  <si>
    <t>922,58</t>
  </si>
  <si>
    <t xml:space="preserve">         2.317,06</t>
  </si>
  <si>
    <t>3.02.01.01.05</t>
  </si>
  <si>
    <t>MATERIAL DE CONSUMO, ESCRIT E LIMPEZA</t>
  </si>
  <si>
    <t xml:space="preserve">        37.003,24</t>
  </si>
  <si>
    <t>4.463,70</t>
  </si>
  <si>
    <t xml:space="preserve">        41.466,94</t>
  </si>
  <si>
    <t>3.02.01.01.05.001</t>
  </si>
  <si>
    <t>MATERIAL DE LIMPEZA</t>
  </si>
  <si>
    <t xml:space="preserve">        25.957,10</t>
  </si>
  <si>
    <t>2.606,80</t>
  </si>
  <si>
    <t xml:space="preserve">        28.563,90</t>
  </si>
  <si>
    <t>3.02.01.01.05.048</t>
  </si>
  <si>
    <t>COPA</t>
  </si>
  <si>
    <t xml:space="preserve">         5.166,23</t>
  </si>
  <si>
    <t>1.219,80</t>
  </si>
  <si>
    <t xml:space="preserve">         6.386,03</t>
  </si>
  <si>
    <t>3.02.01.01.05.093</t>
  </si>
  <si>
    <t>OUTROS GASTOS COM MATERIAIS</t>
  </si>
  <si>
    <t xml:space="preserve">           738,40</t>
  </si>
  <si>
    <t>3.02.01.01.05.105</t>
  </si>
  <si>
    <t>MATERIAL DE ESCRITORIO</t>
  </si>
  <si>
    <t xml:space="preserve">         5.141,51</t>
  </si>
  <si>
    <t>637,10</t>
  </si>
  <si>
    <t xml:space="preserve">         5.778,61</t>
  </si>
  <si>
    <t>3.02.01.01.06</t>
  </si>
  <si>
    <t>DESPESAS TRIBUTARIAS E FINANCERIAS</t>
  </si>
  <si>
    <t xml:space="preserve">        43.932,11</t>
  </si>
  <si>
    <t>6.842,80</t>
  </si>
  <si>
    <t xml:space="preserve">        50.774,91</t>
  </si>
  <si>
    <t>3.02.01.01.06.056</t>
  </si>
  <si>
    <t>DESPESAS BANCARIAS</t>
  </si>
  <si>
    <t xml:space="preserve">         8.073,20</t>
  </si>
  <si>
    <t>1.017,09</t>
  </si>
  <si>
    <t xml:space="preserve">         9.090,29</t>
  </si>
  <si>
    <t>3.02.01.01.06.057</t>
  </si>
  <si>
    <t>IRRF APLICACAO FINANCEIRA</t>
  </si>
  <si>
    <t xml:space="preserve">         7.410,05</t>
  </si>
  <si>
    <t>1.953,41</t>
  </si>
  <si>
    <t xml:space="preserve">         9.363,46</t>
  </si>
  <si>
    <t>3.02.01.01.06.077</t>
  </si>
  <si>
    <t>IOF</t>
  </si>
  <si>
    <t xml:space="preserve">           964,81</t>
  </si>
  <si>
    <t>32,20</t>
  </si>
  <si>
    <t xml:space="preserve">           997,01</t>
  </si>
  <si>
    <t>3.02.01.01.06.100</t>
  </si>
  <si>
    <t>OUTROS IMPOSTOS E TAXAS</t>
  </si>
  <si>
    <t>10,73</t>
  </si>
  <si>
    <t xml:space="preserve">            10,73</t>
  </si>
  <si>
    <t>3.02.01.01.06.128</t>
  </si>
  <si>
    <t>TFE - TAXA DE FISCALIZACAO DE ESTABELECIMENTO</t>
  </si>
  <si>
    <t xml:space="preserve">         2.116,89</t>
  </si>
  <si>
    <t>3.02.01.01.06.129</t>
  </si>
  <si>
    <t>COFINS S/ RENDIMENTO DE APLICACAO</t>
  </si>
  <si>
    <t xml:space="preserve">         3.680,14</t>
  </si>
  <si>
    <t>631,67</t>
  </si>
  <si>
    <t xml:space="preserve">         4.311,81</t>
  </si>
  <si>
    <t>3.02.01.01.06.135</t>
  </si>
  <si>
    <t>TARIFA SOBRE CARTÃO DE CRÉDITO</t>
  </si>
  <si>
    <t xml:space="preserve">        12.409,27</t>
  </si>
  <si>
    <t>2.394,83</t>
  </si>
  <si>
    <t xml:space="preserve">        14.804,10</t>
  </si>
  <si>
    <t>3.02.01.01.06.136</t>
  </si>
  <si>
    <t>TARIFA SOBRE CARTÃO DE DÉBITO</t>
  </si>
  <si>
    <t xml:space="preserve">         9.277,75</t>
  </si>
  <si>
    <t>802,87</t>
  </si>
  <si>
    <t xml:space="preserve">        10.080,62</t>
  </si>
  <si>
    <t>3.02.01.01.07</t>
  </si>
  <si>
    <t>DESPESAS DIVERSAS (CORREIO,XEROX,MOTOBOY</t>
  </si>
  <si>
    <t xml:space="preserve">        73.097,13</t>
  </si>
  <si>
    <t>4.729,95</t>
  </si>
  <si>
    <t xml:space="preserve">        77.827,08</t>
  </si>
  <si>
    <t>3.02.01.01.07.023</t>
  </si>
  <si>
    <t>ANUNCIOS E PUBLICACOES EM JORNAIS</t>
  </si>
  <si>
    <t xml:space="preserve">        14.365,00</t>
  </si>
  <si>
    <t>3.02.01.01.07.036</t>
  </si>
  <si>
    <t>CARTORIO</t>
  </si>
  <si>
    <t xml:space="preserve">         1.588,64</t>
  </si>
  <si>
    <t>3.02.01.01.07.037</t>
  </si>
  <si>
    <t>CHAVEIRO</t>
  </si>
  <si>
    <t xml:space="preserve">           200,90</t>
  </si>
  <si>
    <t>144,00</t>
  </si>
  <si>
    <t xml:space="preserve">           344,90</t>
  </si>
  <si>
    <t>3.02.01.01.07.051</t>
  </si>
  <si>
    <t>CORREIO</t>
  </si>
  <si>
    <t xml:space="preserve">         3.312,40</t>
  </si>
  <si>
    <t>28,45</t>
  </si>
  <si>
    <t xml:space="preserve">         3.340,85</t>
  </si>
  <si>
    <t>3.02.01.01.07.093</t>
  </si>
  <si>
    <t>MATERIAL DIVERSOS</t>
  </si>
  <si>
    <t xml:space="preserve">         2.663,36</t>
  </si>
  <si>
    <t>322,34</t>
  </si>
  <si>
    <t xml:space="preserve">         2.985,70</t>
  </si>
  <si>
    <t>3.02.01.01.07.097</t>
  </si>
  <si>
    <t>MOTOBOY</t>
  </si>
  <si>
    <t xml:space="preserve">           414,56</t>
  </si>
  <si>
    <t>3.02.01.01.07.101</t>
  </si>
  <si>
    <t>OUTROS SERVICOS</t>
  </si>
  <si>
    <t xml:space="preserve">         3.764,21</t>
  </si>
  <si>
    <t>120,00</t>
  </si>
  <si>
    <t xml:space="preserve">         3.884,21</t>
  </si>
  <si>
    <t>3.02.01.01.07.129</t>
  </si>
  <si>
    <t>TRANSPORTE</t>
  </si>
  <si>
    <t xml:space="preserve">         8.311,03</t>
  </si>
  <si>
    <t>3.02.01.01.07.135</t>
  </si>
  <si>
    <t>TAXI</t>
  </si>
  <si>
    <t xml:space="preserve">        18.947,04</t>
  </si>
  <si>
    <t>81,45</t>
  </si>
  <si>
    <t xml:space="preserve">        19.028,49</t>
  </si>
  <si>
    <t>3.02.01.01.07.148</t>
  </si>
  <si>
    <t>ESTACIONAMENTO</t>
  </si>
  <si>
    <t xml:space="preserve">            16,00</t>
  </si>
  <si>
    <t>3.02.01.01.07.158</t>
  </si>
  <si>
    <t>ASSOCIACOES</t>
  </si>
  <si>
    <t xml:space="preserve">         7.550,00</t>
  </si>
  <si>
    <t>500,00</t>
  </si>
  <si>
    <t xml:space="preserve">         8.050,00</t>
  </si>
  <si>
    <t>3.02.01.01.07.159</t>
  </si>
  <si>
    <t>CARIMBO</t>
  </si>
  <si>
    <t xml:space="preserve">            39,00</t>
  </si>
  <si>
    <t>3.02.01.01.07.162</t>
  </si>
  <si>
    <t>SEGURO RESP CIVIL</t>
  </si>
  <si>
    <t xml:space="preserve">        11.924,99</t>
  </si>
  <si>
    <t>3.533,71</t>
  </si>
  <si>
    <t xml:space="preserve">        15.458,70</t>
  </si>
  <si>
    <t>3.02.01.01.08</t>
  </si>
  <si>
    <t>TECNOLOGIA</t>
  </si>
  <si>
    <t xml:space="preserve">           564,69</t>
  </si>
  <si>
    <t>3.02.01.01.08.002</t>
  </si>
  <si>
    <t>MANUTENÇÃO TELEFONIA/RADIOS/NOBREAK</t>
  </si>
  <si>
    <t>3.02.01.01.09</t>
  </si>
  <si>
    <t>TREINAMENTOS DIVERSOS</t>
  </si>
  <si>
    <t xml:space="preserve">         1.800,00</t>
  </si>
  <si>
    <t>821,80</t>
  </si>
  <si>
    <t xml:space="preserve">         2.621,80</t>
  </si>
  <si>
    <t>3.02.01.01.09.001</t>
  </si>
  <si>
    <t>TREINAMENTO DE FUNCIONÁRIOS</t>
  </si>
  <si>
    <t>3.02.01.01.20</t>
  </si>
  <si>
    <t>INVESTIMENTOS</t>
  </si>
  <si>
    <t xml:space="preserve">         2.337,11</t>
  </si>
  <si>
    <t>434,00</t>
  </si>
  <si>
    <t xml:space="preserve">         2.771,11</t>
  </si>
  <si>
    <t>3.02.01.01.20.098</t>
  </si>
  <si>
    <t xml:space="preserve">         1.759,06</t>
  </si>
  <si>
    <t xml:space="preserve">         2.193,06</t>
  </si>
  <si>
    <t>3.02.01.01.20.124</t>
  </si>
  <si>
    <t xml:space="preserve">           578,05</t>
  </si>
  <si>
    <t>3.03</t>
  </si>
  <si>
    <t>PRGRAMA DE EDIF: CONSERV/MANUT E SEG.</t>
  </si>
  <si>
    <t xml:space="preserve">       212.997,12</t>
  </si>
  <si>
    <t>64.663,18</t>
  </si>
  <si>
    <t>2.528,01</t>
  </si>
  <si>
    <t xml:space="preserve">       275.132,29</t>
  </si>
  <si>
    <t>3.03.01</t>
  </si>
  <si>
    <t>3.03.01.01</t>
  </si>
  <si>
    <t>3.03.01.01.01</t>
  </si>
  <si>
    <t>CONSERVACAO E MANUTENCAO DAS EDIFICACOES</t>
  </si>
  <si>
    <t xml:space="preserve">       197.023,58</t>
  </si>
  <si>
    <t>58.854,38</t>
  </si>
  <si>
    <t>2.528,00</t>
  </si>
  <si>
    <t xml:space="preserve">       253.349,96</t>
  </si>
  <si>
    <t>3.03.01.01.01.054</t>
  </si>
  <si>
    <t>DEDETIZACAO</t>
  </si>
  <si>
    <t xml:space="preserve">         3.430,00</t>
  </si>
  <si>
    <t>490,00</t>
  </si>
  <si>
    <t xml:space="preserve">         3.920,00</t>
  </si>
  <si>
    <t>3.03.01.01.01.089</t>
  </si>
  <si>
    <t>MANUTENCAO DE ELEVADOR</t>
  </si>
  <si>
    <t xml:space="preserve">        48.995,04</t>
  </si>
  <si>
    <t>6.865,37</t>
  </si>
  <si>
    <t xml:space="preserve">        55.860,41</t>
  </si>
  <si>
    <t>3.03.01.01.01.094</t>
  </si>
  <si>
    <t>MATERIAL ELETRICO</t>
  </si>
  <si>
    <t xml:space="preserve">         9.094,76</t>
  </si>
  <si>
    <t>6.006,69</t>
  </si>
  <si>
    <t xml:space="preserve">        12.573,45</t>
  </si>
  <si>
    <t>3.03.01.01.01.107</t>
  </si>
  <si>
    <t>PREDIAL - MANUTENCAO E REPAROS</t>
  </si>
  <si>
    <t xml:space="preserve">        56.328,60</t>
  </si>
  <si>
    <t>35.009,29</t>
  </si>
  <si>
    <t xml:space="preserve">        91.337,89</t>
  </si>
  <si>
    <t>3.03.01.01.01.116</t>
  </si>
  <si>
    <t>RECARGA EXTINTORES</t>
  </si>
  <si>
    <t xml:space="preserve">         2.074,00</t>
  </si>
  <si>
    <t>3.03.01.01.01.117</t>
  </si>
  <si>
    <t>MATERIAL DO SISTEMA COMBATE E INCENDIO - SCI</t>
  </si>
  <si>
    <t xml:space="preserve">         2.628,00</t>
  </si>
  <si>
    <t>3.03.01.01.01.149</t>
  </si>
  <si>
    <t>MATERIAL PARA MANUTENCAO</t>
  </si>
  <si>
    <t xml:space="preserve">        33.387,29</t>
  </si>
  <si>
    <t>5.267,91</t>
  </si>
  <si>
    <t xml:space="preserve">        38.655,20</t>
  </si>
  <si>
    <t>3.03.01.01.01.150</t>
  </si>
  <si>
    <t>MANUTENCAO AR CONDICIONADO</t>
  </si>
  <si>
    <t xml:space="preserve">        36.944,89</t>
  </si>
  <si>
    <t>4.434,12</t>
  </si>
  <si>
    <t xml:space="preserve">        41.379,01</t>
  </si>
  <si>
    <t>3.03.01.01.01.151</t>
  </si>
  <si>
    <t>MANUTENCAO GERADOR</t>
  </si>
  <si>
    <t xml:space="preserve">         4.141,00</t>
  </si>
  <si>
    <t>781,00</t>
  </si>
  <si>
    <t xml:space="preserve">         4.922,00</t>
  </si>
  <si>
    <t>3.03.01.01.02</t>
  </si>
  <si>
    <t>SISTEMA DE MONITORAMENTO DE SEG E AVCB</t>
  </si>
  <si>
    <t>5.075,00</t>
  </si>
  <si>
    <t xml:space="preserve">         5.075,00</t>
  </si>
  <si>
    <t>3.03.01.01.02.136</t>
  </si>
  <si>
    <t>3.03.01.01.03</t>
  </si>
  <si>
    <t>EQUIPAMENTOS/IMPLEMENTOS</t>
  </si>
  <si>
    <t xml:space="preserve">         1.200,38</t>
  </si>
  <si>
    <t>3.03.01.01.03.068</t>
  </si>
  <si>
    <t>FERRAMENTAS</t>
  </si>
  <si>
    <t xml:space="preserve">           288,83</t>
  </si>
  <si>
    <t>3.03.01.01.03.091</t>
  </si>
  <si>
    <t xml:space="preserve">           911,55</t>
  </si>
  <si>
    <t>3.03.01.01.06</t>
  </si>
  <si>
    <t>SEGUROS (PREDIAL, INCENDIO E ETC)</t>
  </si>
  <si>
    <t xml:space="preserve">        14.773,16</t>
  </si>
  <si>
    <t>733,80</t>
  </si>
  <si>
    <t xml:space="preserve">        15.506,95</t>
  </si>
  <si>
    <t>3.03.01.01.06.123</t>
  </si>
  <si>
    <t>SEGUROS ( PREDIAL, INCENDIO E ETC )</t>
  </si>
  <si>
    <t>3.04</t>
  </si>
  <si>
    <t>PROGRAMA DE ACERVO: CONSEV, DOC E PESQ</t>
  </si>
  <si>
    <t xml:space="preserve">        15.923,14</t>
  </si>
  <si>
    <t>2.251,87</t>
  </si>
  <si>
    <t xml:space="preserve">        18.175,01</t>
  </si>
  <si>
    <t>3.04.01</t>
  </si>
  <si>
    <t>3.04.01.01</t>
  </si>
  <si>
    <t>3.04.01.01.01</t>
  </si>
  <si>
    <t>AQUISICAO DE ACERVO</t>
  </si>
  <si>
    <t xml:space="preserve">         1.154,87</t>
  </si>
  <si>
    <t>3.04.01.01.01.147</t>
  </si>
  <si>
    <t>PASSAGENS E ESTADIAS PARA AÇÕES DO CRFB</t>
  </si>
  <si>
    <t>3.04.01.01.05</t>
  </si>
  <si>
    <t>OUTRAS DESPESAS</t>
  </si>
  <si>
    <t xml:space="preserve">        10.042,45</t>
  </si>
  <si>
    <t>1.274,49</t>
  </si>
  <si>
    <t xml:space="preserve">        11.316,94</t>
  </si>
  <si>
    <t>3.04.01.01.05.141</t>
  </si>
  <si>
    <t>ECAD</t>
  </si>
  <si>
    <t>3.04.01.01.07</t>
  </si>
  <si>
    <t>MANUTENCAO DO PQ TECNOLOGICO</t>
  </si>
  <si>
    <t xml:space="preserve">         4.725,82</t>
  </si>
  <si>
    <t>977,38</t>
  </si>
  <si>
    <t xml:space="preserve">         5.703,20</t>
  </si>
  <si>
    <t>3.04.01.01.07.006</t>
  </si>
  <si>
    <t>RENOVAÇÃO DE LICENÇAS</t>
  </si>
  <si>
    <t>3.05</t>
  </si>
  <si>
    <t>PROGRAMA DE EXPOSICOES E PROG CULTURAL</t>
  </si>
  <si>
    <t xml:space="preserve">        92.092,40</t>
  </si>
  <si>
    <t>11.624,91</t>
  </si>
  <si>
    <t xml:space="preserve">       103.717,31</t>
  </si>
  <si>
    <t>3.05.01</t>
  </si>
  <si>
    <t>3.05.01.01</t>
  </si>
  <si>
    <t>3.05.01.01.01</t>
  </si>
  <si>
    <t>PROGRAMAÇÃO CULTURAL</t>
  </si>
  <si>
    <t xml:space="preserve">        51.689,88</t>
  </si>
  <si>
    <t>3.05.01.01.01.116</t>
  </si>
  <si>
    <t>EVENTOS</t>
  </si>
  <si>
    <t>3.05.01.01.02</t>
  </si>
  <si>
    <t>MANUT DA EXPOSIÇÃO/PROGRAMACAO CULTURAL</t>
  </si>
  <si>
    <t xml:space="preserve">        13.174,59</t>
  </si>
  <si>
    <t>10.635,00</t>
  </si>
  <si>
    <t xml:space="preserve">        23.809,59</t>
  </si>
  <si>
    <t>3.05.01.01.02.152</t>
  </si>
  <si>
    <t>MANUTENCAO EXPOGRAFIA</t>
  </si>
  <si>
    <t xml:space="preserve">         5.254,12</t>
  </si>
  <si>
    <t>230,00</t>
  </si>
  <si>
    <t xml:space="preserve">         5.484,12</t>
  </si>
  <si>
    <t>3.05.01.01.02.154</t>
  </si>
  <si>
    <t>MANUTENCAO TECNOLOGICA</t>
  </si>
  <si>
    <t xml:space="preserve">         7.817,55</t>
  </si>
  <si>
    <t>10.405,00</t>
  </si>
  <si>
    <t xml:space="preserve">        18.222,55</t>
  </si>
  <si>
    <t>3.05.01.01.02.156</t>
  </si>
  <si>
    <t>MANUTENÇÃO EQUIPAMENTOS DO AUDITORIO</t>
  </si>
  <si>
    <t xml:space="preserve">           102,92</t>
  </si>
  <si>
    <t>3.05.01.01.03</t>
  </si>
  <si>
    <t>IMPLANTACAO DE PROJETO MUSEOGRAFICO</t>
  </si>
  <si>
    <t xml:space="preserve">        17.145,86</t>
  </si>
  <si>
    <t>989,91</t>
  </si>
  <si>
    <t xml:space="preserve">        18.135,77</t>
  </si>
  <si>
    <t>3.05.01.01.03.145</t>
  </si>
  <si>
    <t>LICENÇAS WACHOUT</t>
  </si>
  <si>
    <t xml:space="preserve">           645,86</t>
  </si>
  <si>
    <t xml:space="preserve">         1.635,77</t>
  </si>
  <si>
    <t>3.05.01.01.03.146</t>
  </si>
  <si>
    <t>NOVOS PROJETOS/ATUALIZAÇÕES</t>
  </si>
  <si>
    <t xml:space="preserve">        16.500,00</t>
  </si>
  <si>
    <t>3.05.01.01.09</t>
  </si>
  <si>
    <t>EXPOSIÇÕES TEMPORÁRIAS E ITINERANTES</t>
  </si>
  <si>
    <t xml:space="preserve">        10.082,07</t>
  </si>
  <si>
    <t>3.05.01.01.09.001</t>
  </si>
  <si>
    <t>EXPOSIÇÕES TEMPORÁRIAS</t>
  </si>
  <si>
    <t xml:space="preserve">         6.621,84</t>
  </si>
  <si>
    <t>3.05.01.01.09.002</t>
  </si>
  <si>
    <t>PROJETOS ITINERANTES</t>
  </si>
  <si>
    <t xml:space="preserve">         3.460,23</t>
  </si>
  <si>
    <t>3.06</t>
  </si>
  <si>
    <t>PROGRAMA DE SERV EDUCATIVO E PROJ ESP</t>
  </si>
  <si>
    <t xml:space="preserve">        25.202,94</t>
  </si>
  <si>
    <t>94,50</t>
  </si>
  <si>
    <t xml:space="preserve">        25.297,44</t>
  </si>
  <si>
    <t>3.06.01</t>
  </si>
  <si>
    <t>PROGRAMA DE SERV EDUC E PROJ ESPECIAIS</t>
  </si>
  <si>
    <t>3.06.01.01</t>
  </si>
  <si>
    <t>3.06.01.01.01</t>
  </si>
  <si>
    <t>SERVICO EDUCATIVO E PROJETOS ESPECIAIS</t>
  </si>
  <si>
    <t>3.06.01.01.01.004</t>
  </si>
  <si>
    <t>PROJETO DEFICIENTE RESIDENTE-RESIDENTES</t>
  </si>
  <si>
    <t xml:space="preserve">         4.900,00</t>
  </si>
  <si>
    <t>3.06.01.01.01.058</t>
  </si>
  <si>
    <t>JOGOS EDUCATIVOS</t>
  </si>
  <si>
    <t xml:space="preserve">         4.830,93</t>
  </si>
  <si>
    <t>3.06.01.01.01.149</t>
  </si>
  <si>
    <t>PAMF (MANUTENÇÃO DE MAQUETES, AÇÕES DIVER</t>
  </si>
  <si>
    <t xml:space="preserve">         8.668,40</t>
  </si>
  <si>
    <t>3.06.01.01.01.150</t>
  </si>
  <si>
    <t>PROJETO EDUCATIVO YOUTUBE</t>
  </si>
  <si>
    <t xml:space="preserve">         6.803,61</t>
  </si>
  <si>
    <t xml:space="preserve">         6.898,11</t>
  </si>
  <si>
    <t>3.08</t>
  </si>
  <si>
    <t>PROGRAMA DE COMUNICACAO</t>
  </si>
  <si>
    <t xml:space="preserve">        42.233,24</t>
  </si>
  <si>
    <t>5.904,90</t>
  </si>
  <si>
    <t xml:space="preserve">        48.138,14</t>
  </si>
  <si>
    <t>3.08.01</t>
  </si>
  <si>
    <t>3.08.01.01</t>
  </si>
  <si>
    <t>3.08.01.01.01</t>
  </si>
  <si>
    <t>PLANO DE COMUNICACAO E SITE</t>
  </si>
  <si>
    <t xml:space="preserve">        33.644,24</t>
  </si>
  <si>
    <t xml:space="preserve">        39.549,14</t>
  </si>
  <si>
    <t>3.08.01.01.01.090</t>
  </si>
  <si>
    <t>MANUTENCAO WEBSITE</t>
  </si>
  <si>
    <t>3.08.01.01.02</t>
  </si>
  <si>
    <t>PROJ GRAFICSO E MAT DE COMUNICACAO</t>
  </si>
  <si>
    <t xml:space="preserve">         8.589,00</t>
  </si>
  <si>
    <t>3.08.01.01.02.118</t>
  </si>
  <si>
    <t>PEÇAS GRAFICAS(FLYERS, FOLDERS, MAT DIV )</t>
  </si>
  <si>
    <t>3.09</t>
  </si>
  <si>
    <t>PLANO ANUAL</t>
  </si>
  <si>
    <t xml:space="preserve">       693.326,75</t>
  </si>
  <si>
    <t>120.981,23</t>
  </si>
  <si>
    <t>21.733,09</t>
  </si>
  <si>
    <t xml:space="preserve">       792.574,89</t>
  </si>
  <si>
    <t>3.09.01</t>
  </si>
  <si>
    <t>3.09.01.01</t>
  </si>
  <si>
    <t xml:space="preserve">       672.822,33</t>
  </si>
  <si>
    <t>117.961,24</t>
  </si>
  <si>
    <t xml:space="preserve">       769.050,48</t>
  </si>
  <si>
    <t>3.09.01.01.01</t>
  </si>
  <si>
    <t>3.09.01.01.01.003</t>
  </si>
  <si>
    <t>DIREITOS AUTORAIS</t>
  </si>
  <si>
    <t xml:space="preserve">        15.916,68</t>
  </si>
  <si>
    <t>3.09.01.01.01.006</t>
  </si>
  <si>
    <t>TRANSPORTE DE MATERIAL</t>
  </si>
  <si>
    <t xml:space="preserve">         6.040,00</t>
  </si>
  <si>
    <t>3.09.01.01.01.010</t>
  </si>
  <si>
    <t>EDIÇÃO DE IMAGEM</t>
  </si>
  <si>
    <t xml:space="preserve">        16.000,00</t>
  </si>
  <si>
    <t>3.500,00</t>
  </si>
  <si>
    <t xml:space="preserve">        19.500,00</t>
  </si>
  <si>
    <t>3.09.01.01.01.011</t>
  </si>
  <si>
    <t>PROJETO EXPOGRAFICO</t>
  </si>
  <si>
    <t xml:space="preserve">        49.000,00</t>
  </si>
  <si>
    <t>3.09.01.01.01.015</t>
  </si>
  <si>
    <t>MONITORES</t>
  </si>
  <si>
    <t xml:space="preserve">         9.237,00</t>
  </si>
  <si>
    <t>9.408,00</t>
  </si>
  <si>
    <t xml:space="preserve">        18.645,00</t>
  </si>
  <si>
    <t>3.09.01.01.01.016</t>
  </si>
  <si>
    <t>MONTADOR</t>
  </si>
  <si>
    <t xml:space="preserve">         1.250,00</t>
  </si>
  <si>
    <t>3.09.01.01.01.019</t>
  </si>
  <si>
    <t>PROGRAMADOR</t>
  </si>
  <si>
    <t xml:space="preserve">        29.620,00</t>
  </si>
  <si>
    <t>29.620,00</t>
  </si>
  <si>
    <t xml:space="preserve">        59.240,00</t>
  </si>
  <si>
    <t>3.09.01.01.01.022</t>
  </si>
  <si>
    <t>IMPRESSÃO</t>
  </si>
  <si>
    <t xml:space="preserve">        52.528,66</t>
  </si>
  <si>
    <t>1.470,00</t>
  </si>
  <si>
    <t xml:space="preserve">        53.998,66</t>
  </si>
  <si>
    <t>3.09.01.01.01.028</t>
  </si>
  <si>
    <t>LICENÇA DE SOFTWARE</t>
  </si>
  <si>
    <t xml:space="preserve">         7.175,82</t>
  </si>
  <si>
    <t>3.09.01.01.01.031</t>
  </si>
  <si>
    <t>CURADORIA</t>
  </si>
  <si>
    <t xml:space="preserve">        33.000,00</t>
  </si>
  <si>
    <t>3.09.01.01.01.032</t>
  </si>
  <si>
    <t>DESENVOLVIMENTO DE CONTEÚDO</t>
  </si>
  <si>
    <t xml:space="preserve">         5.200,00</t>
  </si>
  <si>
    <t>3.09.01.01.01.034</t>
  </si>
  <si>
    <t>DESIGNER</t>
  </si>
  <si>
    <t xml:space="preserve">        54.450,00</t>
  </si>
  <si>
    <t>3.09.01.01.01.036</t>
  </si>
  <si>
    <t xml:space="preserve">        64.690,00</t>
  </si>
  <si>
    <t>18.490,00</t>
  </si>
  <si>
    <t>10.000,00</t>
  </si>
  <si>
    <t xml:space="preserve">        73.180,00</t>
  </si>
  <si>
    <t>3.09.01.01.01.037</t>
  </si>
  <si>
    <t>MARCENEIRO</t>
  </si>
  <si>
    <t xml:space="preserve">        68.455,00</t>
  </si>
  <si>
    <t>3.09.01.01.01.038</t>
  </si>
  <si>
    <t>REVISÃO DE TEXTO</t>
  </si>
  <si>
    <t xml:space="preserve">           500,00</t>
  </si>
  <si>
    <t>3.09.01.01.01.039</t>
  </si>
  <si>
    <t>REGISTRO E DOCUMENTAÇÃO FOTOGRÁFICA</t>
  </si>
  <si>
    <t xml:space="preserve">         6.370,00</t>
  </si>
  <si>
    <t xml:space="preserve">         6.970,00</t>
  </si>
  <si>
    <t>3.09.01.01.01.041</t>
  </si>
  <si>
    <t>TRADUÇÃO</t>
  </si>
  <si>
    <t>4.109,40</t>
  </si>
  <si>
    <t xml:space="preserve">         4.109,40</t>
  </si>
  <si>
    <t>3.09.01.01.01.047</t>
  </si>
  <si>
    <t>HOSPEDAGEM COM ALIMENTAÇÃO</t>
  </si>
  <si>
    <t xml:space="preserve">         2.058,54</t>
  </si>
  <si>
    <t>660,36</t>
  </si>
  <si>
    <t xml:space="preserve">         2.718,90</t>
  </si>
  <si>
    <t>3.09.01.01.01.048</t>
  </si>
  <si>
    <t>MOBILIÁRIO EXPOSITIVO</t>
  </si>
  <si>
    <t xml:space="preserve">        83.641,38</t>
  </si>
  <si>
    <t>3.09.01.01.01.049</t>
  </si>
  <si>
    <t>REFEIÇÃO</t>
  </si>
  <si>
    <t xml:space="preserve">         6.952,00</t>
  </si>
  <si>
    <t>1.489,22</t>
  </si>
  <si>
    <t>5.324,00</t>
  </si>
  <si>
    <t xml:space="preserve">         3.117,22</t>
  </si>
  <si>
    <t>3.09.01.01.01.051</t>
  </si>
  <si>
    <t>ASSISTENTE DE PRODUÇÃO</t>
  </si>
  <si>
    <t xml:space="preserve">        18.520,00</t>
  </si>
  <si>
    <t>3.09.01.01.01.052</t>
  </si>
  <si>
    <t>CUSTO DE DIVULGAÇÃO</t>
  </si>
  <si>
    <t xml:space="preserve">        21.736,99</t>
  </si>
  <si>
    <t>8.749,00</t>
  </si>
  <si>
    <t xml:space="preserve">        30.485,99</t>
  </si>
  <si>
    <t>3.09.01.01.01.053</t>
  </si>
  <si>
    <t>PASSAGENS AEREAS/TERRESTRES</t>
  </si>
  <si>
    <t xml:space="preserve">         6.758,34</t>
  </si>
  <si>
    <t>1.654,48</t>
  </si>
  <si>
    <t xml:space="preserve">         8.412,82</t>
  </si>
  <si>
    <t>3.09.01.01.01.054</t>
  </si>
  <si>
    <t>PESQUISA</t>
  </si>
  <si>
    <t xml:space="preserve">        12.000,00</t>
  </si>
  <si>
    <t>4.000,00</t>
  </si>
  <si>
    <t>3.09.01.01.01.061</t>
  </si>
  <si>
    <t>EXEC.PROJETO MULTIMÍDIA</t>
  </si>
  <si>
    <t xml:space="preserve">        30.315,00</t>
  </si>
  <si>
    <t>27.283,50</t>
  </si>
  <si>
    <t xml:space="preserve">        57.598,50</t>
  </si>
  <si>
    <t>3.09.01.01.01.062</t>
  </si>
  <si>
    <t>420,81</t>
  </si>
  <si>
    <t xml:space="preserve">           420,81</t>
  </si>
  <si>
    <t>3.09.01.01.01.063</t>
  </si>
  <si>
    <t>MONTAGEM E DESMONTAGEM</t>
  </si>
  <si>
    <t xml:space="preserve">         1.467,52</t>
  </si>
  <si>
    <t>3.09.01.01.01.064</t>
  </si>
  <si>
    <t>PERFORMANCE ARTÍSTICA</t>
  </si>
  <si>
    <t>3.09.01.01.01.069</t>
  </si>
  <si>
    <t>ALUGUEL DE ONIBUS</t>
  </si>
  <si>
    <t xml:space="preserve">         9.602,67</t>
  </si>
  <si>
    <t>1.960,00</t>
  </si>
  <si>
    <t>5.416,67</t>
  </si>
  <si>
    <t xml:space="preserve">         6.146,00</t>
  </si>
  <si>
    <t>3.09.01.01.01.070</t>
  </si>
  <si>
    <t>PALESTRANTE</t>
  </si>
  <si>
    <t xml:space="preserve">         4.460,00</t>
  </si>
  <si>
    <t>1.020,00</t>
  </si>
  <si>
    <t xml:space="preserve">         4.880,00</t>
  </si>
  <si>
    <t>3.09.01.01.01.075</t>
  </si>
  <si>
    <t>CONSULTORES</t>
  </si>
  <si>
    <t xml:space="preserve">        11.150,00</t>
  </si>
  <si>
    <t>3.09.01.01.01.077</t>
  </si>
  <si>
    <t>ASSISTENTE DE MUSEOLOGIA</t>
  </si>
  <si>
    <t xml:space="preserve">         1.000,00</t>
  </si>
  <si>
    <t>3.09.01.01.01.080</t>
  </si>
  <si>
    <t>CONFECÇÃO DE INGRESSOS</t>
  </si>
  <si>
    <t xml:space="preserve">        21.177,60</t>
  </si>
  <si>
    <t>3.09.01.01.01.083</t>
  </si>
  <si>
    <t>CONSERTOS E REPOSIÇÕES</t>
  </si>
  <si>
    <t xml:space="preserve">           560,00</t>
  </si>
  <si>
    <t>1.646,69</t>
  </si>
  <si>
    <t xml:space="preserve">         2.206,69</t>
  </si>
  <si>
    <t>3.09.01.01.01.086</t>
  </si>
  <si>
    <t>INTERPRETE DE LIBRAS</t>
  </si>
  <si>
    <t xml:space="preserve">           285,00</t>
  </si>
  <si>
    <t>3.09.01.01.01.090</t>
  </si>
  <si>
    <t>CUSTOS DE ADMINISTRAÇÃO</t>
  </si>
  <si>
    <t xml:space="preserve">        19.704,13</t>
  </si>
  <si>
    <t>1.879,78</t>
  </si>
  <si>
    <t>392,42</t>
  </si>
  <si>
    <t xml:space="preserve">        21.191,49</t>
  </si>
  <si>
    <t>3.09.01.04</t>
  </si>
  <si>
    <t>CUSTOS/ADMINISTRATIVOS</t>
  </si>
  <si>
    <t xml:space="preserve">        15.500,00</t>
  </si>
  <si>
    <t>2.650,00</t>
  </si>
  <si>
    <t xml:space="preserve">        18.150,00</t>
  </si>
  <si>
    <t>3.09.01.04.01</t>
  </si>
  <si>
    <t>3.09.01.04.01.007</t>
  </si>
  <si>
    <t>REMUNERAÇÃO PARA CAPTAÇÃO DE RECURSOS</t>
  </si>
  <si>
    <t xml:space="preserve">         7.500,00</t>
  </si>
  <si>
    <t>3.09.01.04.01.014</t>
  </si>
  <si>
    <t>ASSESSORIA</t>
  </si>
  <si>
    <t xml:space="preserve">         8.000,00</t>
  </si>
  <si>
    <t xml:space="preserve">        10.650,00</t>
  </si>
  <si>
    <t>3.09.01.05</t>
  </si>
  <si>
    <t>DESPESAS TRIBUTARIAS</t>
  </si>
  <si>
    <t xml:space="preserve">         5.004,42</t>
  </si>
  <si>
    <t>369,99</t>
  </si>
  <si>
    <t xml:space="preserve">         5.374,41</t>
  </si>
  <si>
    <t>3.09.01.05.01</t>
  </si>
  <si>
    <t>3.09.01.05.01.001</t>
  </si>
  <si>
    <t>IRRF S APLICAÇÃO</t>
  </si>
  <si>
    <t xml:space="preserve">         4.162,66</t>
  </si>
  <si>
    <t>290,21</t>
  </si>
  <si>
    <t xml:space="preserve">         4.452,87</t>
  </si>
  <si>
    <t>3.09.01.05.01.002</t>
  </si>
  <si>
    <t>COFINS S REDIMENTO</t>
  </si>
  <si>
    <t xml:space="preserve">           780,44</t>
  </si>
  <si>
    <t>79,78</t>
  </si>
  <si>
    <t xml:space="preserve">           860,22</t>
  </si>
  <si>
    <t>3.09.01.05.01.004</t>
  </si>
  <si>
    <t xml:space="preserve">            61,32</t>
  </si>
  <si>
    <t>3.11</t>
  </si>
  <si>
    <t>DESPESAS DE CONTRAPARTIDA DE PARCERIA</t>
  </si>
  <si>
    <t xml:space="preserve">        28.380,00</t>
  </si>
  <si>
    <t xml:space="preserve">        32.122,19</t>
  </si>
  <si>
    <t>3.11.01</t>
  </si>
  <si>
    <t>3.11.01.01</t>
  </si>
  <si>
    <t>3.11.01.01.01</t>
  </si>
  <si>
    <t>3.11.01.01.01.001</t>
  </si>
  <si>
    <t>PARCERIAS</t>
  </si>
  <si>
    <t>3.15</t>
  </si>
  <si>
    <t>DEPRECIACAO E AMORTIZACAO</t>
  </si>
  <si>
    <t xml:space="preserve">        62.395,75</t>
  </si>
  <si>
    <t xml:space="preserve">        70.252,37</t>
  </si>
  <si>
    <t>3.15.01</t>
  </si>
  <si>
    <t>3.15.01.01</t>
  </si>
  <si>
    <t>3.15.01.01.01</t>
  </si>
  <si>
    <t>3.15.01.01.01.001</t>
  </si>
  <si>
    <t>DEPRECIACAO</t>
  </si>
  <si>
    <t xml:space="preserve">        61.363,09</t>
  </si>
  <si>
    <t>7.709,10</t>
  </si>
  <si>
    <t xml:space="preserve">        69.072,19</t>
  </si>
  <si>
    <t>3.15.01.01.01.002</t>
  </si>
  <si>
    <t>AMORTIZACAO</t>
  </si>
  <si>
    <t xml:space="preserve">         1.032,66</t>
  </si>
  <si>
    <t xml:space="preserve">         1.180,18</t>
  </si>
  <si>
    <t>3.16</t>
  </si>
  <si>
    <t>PERDAS</t>
  </si>
  <si>
    <t xml:space="preserve">        15.882,64</t>
  </si>
  <si>
    <t>3.16.01</t>
  </si>
  <si>
    <t>3.16.01.01</t>
  </si>
  <si>
    <t>3.16.01.01.01</t>
  </si>
  <si>
    <t>3.16.01.01.01.001</t>
  </si>
  <si>
    <t>3.20</t>
  </si>
  <si>
    <t>PROGRAMA DE GESTÃO EXECUTIVA</t>
  </si>
  <si>
    <t xml:space="preserve">         6.478,65</t>
  </si>
  <si>
    <t>509,39</t>
  </si>
  <si>
    <t xml:space="preserve">         6.988,04</t>
  </si>
  <si>
    <t>3.20.01</t>
  </si>
  <si>
    <t>TRANSPARENCIA E GOVERNANCIA</t>
  </si>
  <si>
    <t>3.20.01.01</t>
  </si>
  <si>
    <t>3.20.01.01.01</t>
  </si>
  <si>
    <t>3.20.01.01.01.002</t>
  </si>
  <si>
    <t>PESQUISA DE SATISFAÇÃO DE PUBLICO - TOTEM</t>
  </si>
  <si>
    <t xml:space="preserve">         3.478,65</t>
  </si>
  <si>
    <t xml:space="preserve">         3.988,04</t>
  </si>
  <si>
    <t>3.20.01.01.01.108</t>
  </si>
  <si>
    <t>COORDENAÇÃO E GESTÃO COMPLIANCE</t>
  </si>
  <si>
    <t xml:space="preserve">         3.000,00</t>
  </si>
  <si>
    <t>4</t>
  </si>
  <si>
    <t>RECEITAS</t>
  </si>
  <si>
    <t>979.942,06</t>
  </si>
  <si>
    <t>4.01</t>
  </si>
  <si>
    <t>4.01.01</t>
  </si>
  <si>
    <t>4.01.01.01</t>
  </si>
  <si>
    <t>REPASSE CONTRATO GESTAO</t>
  </si>
  <si>
    <t xml:space="preserve">     4.559.708,72</t>
  </si>
  <si>
    <t xml:space="preserve">     5.179.684,54</t>
  </si>
  <si>
    <t>4.01.01.01.01</t>
  </si>
  <si>
    <t>4.01.01.01.01.001</t>
  </si>
  <si>
    <t>REPASSE CONTRATO DE GESTAO</t>
  </si>
  <si>
    <t>4.01.01.02</t>
  </si>
  <si>
    <t>CAPTACAO DE RECUROS PROPRIOS</t>
  </si>
  <si>
    <t xml:space="preserve">     2.204.009,64</t>
  </si>
  <si>
    <t>337.682,12</t>
  </si>
  <si>
    <t xml:space="preserve">     2.541.691,76</t>
  </si>
  <si>
    <t>4.01.01.02.01</t>
  </si>
  <si>
    <t>RECEITA - CESSAO ONEROSA</t>
  </si>
  <si>
    <t xml:space="preserve">       443.675,32</t>
  </si>
  <si>
    <t>98.380,76</t>
  </si>
  <si>
    <t xml:space="preserve">       542.056,08</t>
  </si>
  <si>
    <t>4.01.01.02.01.004</t>
  </si>
  <si>
    <t>ALUGUEIS</t>
  </si>
  <si>
    <t xml:space="preserve">       217.565,32</t>
  </si>
  <si>
    <t xml:space="preserve">       248.646,08</t>
  </si>
  <si>
    <t>4.01.01.02.01.005</t>
  </si>
  <si>
    <t>CESSÃO DE ESPAÇO - EVENTOS DIVERSOS</t>
  </si>
  <si>
    <t xml:space="preserve">       226.110,00</t>
  </si>
  <si>
    <t>67.300,00</t>
  </si>
  <si>
    <t xml:space="preserve">       293.410,00</t>
  </si>
  <si>
    <t>4.01.01.02.02</t>
  </si>
  <si>
    <t>RECEITA - BILHETERIA</t>
  </si>
  <si>
    <t xml:space="preserve">     1.022.714,05</t>
  </si>
  <si>
    <t xml:space="preserve">     1.161.606,74</t>
  </si>
  <si>
    <t>4.01.01.02.02.001</t>
  </si>
  <si>
    <t>BILHETERIA</t>
  </si>
  <si>
    <t>4.01.01.02.03</t>
  </si>
  <si>
    <t>RECEITA - DOACOES</t>
  </si>
  <si>
    <t xml:space="preserve">        68.380,00</t>
  </si>
  <si>
    <t xml:space="preserve">        72.122,19</t>
  </si>
  <si>
    <t>4.01.01.02.03.005</t>
  </si>
  <si>
    <t>PATROCINIOS</t>
  </si>
  <si>
    <t>4.01.01.02.05</t>
  </si>
  <si>
    <t>PATROCINIO, LEIS DE INCENT. CONV E TERM</t>
  </si>
  <si>
    <t xml:space="preserve">       669.240,27</t>
  </si>
  <si>
    <t xml:space="preserve">       765.906,75</t>
  </si>
  <si>
    <t>4.01.01.02.05.050</t>
  </si>
  <si>
    <t>(-) TRANSFERÊNCIA RESULTADO POSITIVO</t>
  </si>
  <si>
    <t xml:space="preserve">        -3.366,37</t>
  </si>
  <si>
    <t>4.01.01.02.05.053</t>
  </si>
  <si>
    <t>MINC PRONAC 183885 - 2019</t>
  </si>
  <si>
    <t xml:space="preserve">       672.606,64</t>
  </si>
  <si>
    <t xml:space="preserve">       769.273,12</t>
  </si>
  <si>
    <t>4.01.01.03</t>
  </si>
  <si>
    <t>RECEITA FINANCEIRA</t>
  </si>
  <si>
    <t xml:space="preserve">       111.728,33</t>
  </si>
  <si>
    <t>17.786,12</t>
  </si>
  <si>
    <t xml:space="preserve">       129.514,45</t>
  </si>
  <si>
    <t>4.01.01.03.01</t>
  </si>
  <si>
    <t>4.01.01.03.01.002</t>
  </si>
  <si>
    <t>RENDIMENTOS APLIC FINANCEIRA</t>
  </si>
  <si>
    <t xml:space="preserve">        87.438,41</t>
  </si>
  <si>
    <t>15.791,68</t>
  </si>
  <si>
    <t xml:space="preserve">       103.230,09</t>
  </si>
  <si>
    <t>4.01.01.03.01.005</t>
  </si>
  <si>
    <t>RENDIMENTO PRONAC</t>
  </si>
  <si>
    <t xml:space="preserve">        24.086,48</t>
  </si>
  <si>
    <t xml:space="preserve">        26.080,92</t>
  </si>
  <si>
    <t>4.01.01.03.01.006</t>
  </si>
  <si>
    <t>OUTRAS RECEITAS FINANCEIRAS</t>
  </si>
  <si>
    <t xml:space="preserve">           203,44</t>
  </si>
  <si>
    <t>4.01.01.10</t>
  </si>
  <si>
    <t>ENTRADAS DIVERSAS</t>
  </si>
  <si>
    <t xml:space="preserve">         5.437,58</t>
  </si>
  <si>
    <t>4.498,00</t>
  </si>
  <si>
    <t xml:space="preserve">         9.935,58</t>
  </si>
  <si>
    <t>4.01.01.10.01</t>
  </si>
  <si>
    <t>4.01.01.10.01.002</t>
  </si>
  <si>
    <t>OUTRAS ENTRADAS</t>
  </si>
  <si>
    <t xml:space="preserve">         1.074,06</t>
  </si>
  <si>
    <t xml:space="preserve">         5.572,06</t>
  </si>
  <si>
    <t>4.01.01.10.01.005</t>
  </si>
  <si>
    <t>DESPESAS RECUPERADAS</t>
  </si>
  <si>
    <t xml:space="preserve">         4.363,52</t>
  </si>
  <si>
    <t>Resumo</t>
  </si>
  <si>
    <t>Total dos débitos</t>
  </si>
  <si>
    <t>6.285.545,30</t>
  </si>
  <si>
    <t>Total dos créditos</t>
  </si>
  <si>
    <t>Diferença entre débito e crédito</t>
  </si>
  <si>
    <t>Prejuízo do exercício</t>
  </si>
  <si>
    <t>30/09/2019</t>
  </si>
  <si>
    <t>15:34:42</t>
  </si>
  <si>
    <t>1.01.01.01.04.053</t>
  </si>
  <si>
    <t>MDF CEF 1783-6 FI MEGA DI 500 MIL</t>
  </si>
  <si>
    <t>1.01.01.01.05.018</t>
  </si>
  <si>
    <t>MDF BB 1191 42197-9 MESP 1814206</t>
  </si>
  <si>
    <t>2.01.01.04.01.009</t>
  </si>
  <si>
    <t>IRRF 0588 - AUTONOMOS</t>
  </si>
  <si>
    <t>2.01.01.06</t>
  </si>
  <si>
    <t>2.01.01.06.01</t>
  </si>
  <si>
    <t>2.01.01.06.01.510</t>
  </si>
  <si>
    <t>OUTROS ADIANTAMENTOS</t>
  </si>
  <si>
    <t>3.02.01.01.03</t>
  </si>
  <si>
    <t>UNIFORMES E EPIS</t>
  </si>
  <si>
    <t>3.02.01.01.03.001</t>
  </si>
  <si>
    <t>EPIS</t>
  </si>
  <si>
    <t>3.02.01.01.03.002</t>
  </si>
  <si>
    <t>UNIFORMES</t>
  </si>
  <si>
    <t>3.02.01.01.06.076</t>
  </si>
  <si>
    <t>IMPOSTOS E TAXAS MUN/ESTADUAIS/FEDERAIS</t>
  </si>
  <si>
    <t>3.04.01.01.04</t>
  </si>
  <si>
    <t>CONSERVACAO E RESTAURACAO</t>
  </si>
  <si>
    <t>3.04.01.01.04.057</t>
  </si>
  <si>
    <t>SEGURO DA CAMISA DO PELÉ</t>
  </si>
  <si>
    <t>3.04.01.01.04.060</t>
  </si>
  <si>
    <t>SERVIÇOS DE HIGIENIZAÇÃO/CONSERVAÇÃO</t>
  </si>
  <si>
    <t>3.09.01.01.01.042</t>
  </si>
  <si>
    <t>MATERIAIS E EQUIP. PARA MONTAGEM</t>
  </si>
  <si>
    <t xml:space="preserve">     5.284.044,02</t>
  </si>
  <si>
    <t xml:space="preserve">     8.884.315,55</t>
  </si>
  <si>
    <t>7.125.515,07</t>
  </si>
  <si>
    <t>1.01.01.01.04.051</t>
  </si>
  <si>
    <t>MDF BB 12284-8 RF C PRAZO 30 MIL</t>
  </si>
  <si>
    <t>1.01.02.02.01.004</t>
  </si>
  <si>
    <t>ADIANTAMENTO DE RESCISAO</t>
  </si>
  <si>
    <t>2.01.01.04.01.510</t>
  </si>
  <si>
    <t>OUTROS TRIBUTOS A RECOLHER</t>
  </si>
  <si>
    <t>19.124.591,22</t>
  </si>
  <si>
    <t>18/10/2019</t>
  </si>
  <si>
    <t>15:50:16</t>
  </si>
  <si>
    <t>1.01.01.01.04.054</t>
  </si>
  <si>
    <t>MDF BB APLIC 122284-8 RE CP EMPRESA AGIL</t>
  </si>
  <si>
    <t>1.01.02.02.01.510</t>
  </si>
  <si>
    <t>2.01.01.04.01.007</t>
  </si>
  <si>
    <t>ISSQN A RECOLHER</t>
  </si>
  <si>
    <t>3.04.01.01.04.059</t>
  </si>
  <si>
    <t>MATERIAIS PARA CONSERV E PRESERV DO ACERV</t>
  </si>
  <si>
    <t>3.09.01.01.01.030</t>
  </si>
  <si>
    <t>SEGUROS</t>
  </si>
  <si>
    <t>3.09.01.04.01.013</t>
  </si>
  <si>
    <t>CUSTOS DE DIVULGAÇÃO</t>
  </si>
  <si>
    <t>3.09.01.04.01.015</t>
  </si>
  <si>
    <t>Movimento</t>
  </si>
  <si>
    <t>(MATRIZ)</t>
  </si>
  <si>
    <t>4.880.127,91</t>
  </si>
  <si>
    <t>4.076.339,95</t>
  </si>
  <si>
    <t>4.068.333,10</t>
  </si>
  <si>
    <t>4.480.843,53</t>
  </si>
  <si>
    <t>3.733.134,13</t>
  </si>
  <si>
    <t>2.521.777,71</t>
  </si>
  <si>
    <t>2.517.920,88</t>
  </si>
  <si>
    <t>151.340,66</t>
  </si>
  <si>
    <t>151.340,76</t>
  </si>
  <si>
    <t>2.334.025,70</t>
  </si>
  <si>
    <t>2.329.038,75</t>
  </si>
  <si>
    <t>36.411,35</t>
  </si>
  <si>
    <t>37.541,37</t>
  </si>
  <si>
    <t>1.738.654,50</t>
  </si>
  <si>
    <t>781.207,88</t>
  </si>
  <si>
    <t>70,70</t>
  </si>
  <si>
    <t>676,17</t>
  </si>
  <si>
    <t>640.912,85</t>
  </si>
  <si>
    <t>1.366,61</t>
  </si>
  <si>
    <t>2.331,60</t>
  </si>
  <si>
    <t>1.346,18</t>
  </si>
  <si>
    <t>240,66</t>
  </si>
  <si>
    <t>150.962,84</t>
  </si>
  <si>
    <t>37.802,45</t>
  </si>
  <si>
    <t>1.203.916,99</t>
  </si>
  <si>
    <t>340.180,96</t>
  </si>
  <si>
    <t>140.054,37</t>
  </si>
  <si>
    <t>3.080,42</t>
  </si>
  <si>
    <t>217.505,14</t>
  </si>
  <si>
    <t>217.330,90</t>
  </si>
  <si>
    <t>216.500,23</t>
  </si>
  <si>
    <t>399.284,38</t>
  </si>
  <si>
    <t>335.198,97</t>
  </si>
  <si>
    <t>209.717,82</t>
  </si>
  <si>
    <t>184.328,08</t>
  </si>
  <si>
    <t>153.247,32</t>
  </si>
  <si>
    <t>152.322,84</t>
  </si>
  <si>
    <t>149.707,02</t>
  </si>
  <si>
    <t>126.930,00</t>
  </si>
  <si>
    <t>20.113,84</t>
  </si>
  <si>
    <t>22.777,02</t>
  </si>
  <si>
    <t>5.279,00</t>
  </si>
  <si>
    <t>37.243,72</t>
  </si>
  <si>
    <t>1.163,87</t>
  </si>
  <si>
    <t>8.006,85</t>
  </si>
  <si>
    <t>1.646,55</t>
  </si>
  <si>
    <t>1.233,99</t>
  </si>
  <si>
    <t>1.870.874,72</t>
  </si>
  <si>
    <t>2.674.662,68</t>
  </si>
  <si>
    <t>1.862.867,87</t>
  </si>
  <si>
    <t>488.236,79</t>
  </si>
  <si>
    <t>549.512,40</t>
  </si>
  <si>
    <t>460.537,87</t>
  </si>
  <si>
    <t>462.138,85</t>
  </si>
  <si>
    <t>353.980,99</t>
  </si>
  <si>
    <t>846,99</t>
  </si>
  <si>
    <t>105.709,89</t>
  </si>
  <si>
    <t>107.310,87</t>
  </si>
  <si>
    <t>27.698,92</t>
  </si>
  <si>
    <t>87.373,55</t>
  </si>
  <si>
    <t>329,07</t>
  </si>
  <si>
    <t>28.753,01</t>
  </si>
  <si>
    <t>20.097,51</t>
  </si>
  <si>
    <t>36.215,70</t>
  </si>
  <si>
    <t>267,94</t>
  </si>
  <si>
    <t>2.301,34</t>
  </si>
  <si>
    <t>1.604,30</t>
  </si>
  <si>
    <t>2.893,78</t>
  </si>
  <si>
    <t>33,49</t>
  </si>
  <si>
    <t>287,66</t>
  </si>
  <si>
    <t>200,59</t>
  </si>
  <si>
    <t>361,70</t>
  </si>
  <si>
    <t>51,27</t>
  </si>
  <si>
    <t>7.335,58</t>
  </si>
  <si>
    <t>5.114,75</t>
  </si>
  <si>
    <t>9.224,78</t>
  </si>
  <si>
    <t>151.560,02</t>
  </si>
  <si>
    <t>146.826,73</t>
  </si>
  <si>
    <t>119.074,53</t>
  </si>
  <si>
    <t>115.067,30</t>
  </si>
  <si>
    <t>28.875,98</t>
  </si>
  <si>
    <t>28.231,98</t>
  </si>
  <si>
    <t>3.609,51</t>
  </si>
  <si>
    <t>3.527,45</t>
  </si>
  <si>
    <t>63.451,55</t>
  </si>
  <si>
    <t>61.859,12</t>
  </si>
  <si>
    <t>705,24</t>
  </si>
  <si>
    <t>667,31</t>
  </si>
  <si>
    <t>38.607,57</t>
  </si>
  <si>
    <t>38.103,94</t>
  </si>
  <si>
    <t>1.448,91</t>
  </si>
  <si>
    <t>1.284,73</t>
  </si>
  <si>
    <t>6.690,56</t>
  </si>
  <si>
    <t>6.088,50</t>
  </si>
  <si>
    <t>12.879,45</t>
  </si>
  <si>
    <t>12.976,81</t>
  </si>
  <si>
    <t>3.119,82</t>
  </si>
  <si>
    <t>2.737,83</t>
  </si>
  <si>
    <t>422.456,30</t>
  </si>
  <si>
    <t>355.186,94</t>
  </si>
  <si>
    <t>317.943,22</t>
  </si>
  <si>
    <t>517,50</t>
  </si>
  <si>
    <t>2.01.01.06.01.001</t>
  </si>
  <si>
    <t>ADIANTAMENTO DE CLIENTE</t>
  </si>
  <si>
    <t>736.645,71</t>
  </si>
  <si>
    <t>1.561.277,49</t>
  </si>
  <si>
    <t>635.388,25</t>
  </si>
  <si>
    <t>101.257,46</t>
  </si>
  <si>
    <t>996.311,36</t>
  </si>
  <si>
    <t>32.825,54</t>
  </si>
  <si>
    <t>775.739,93</t>
  </si>
  <si>
    <t>29.314,44</t>
  </si>
  <si>
    <t>641.496,19</t>
  </si>
  <si>
    <t>77.556,51</t>
  </si>
  <si>
    <t>1,37</t>
  </si>
  <si>
    <t>38.778,06</t>
  </si>
  <si>
    <t>0,48</t>
  </si>
  <si>
    <t>23.745,69</t>
  </si>
  <si>
    <t>0,47</t>
  </si>
  <si>
    <t>158,31</t>
  </si>
  <si>
    <t>38.778,45</t>
  </si>
  <si>
    <t>0,89</t>
  </si>
  <si>
    <t>23.746,10</t>
  </si>
  <si>
    <t>0,88</t>
  </si>
  <si>
    <t>557.422,01</t>
  </si>
  <si>
    <t>29.313,07</t>
  </si>
  <si>
    <t>107.703,48</t>
  </si>
  <si>
    <t>6.657,46</t>
  </si>
  <si>
    <t>53.616,55</t>
  </si>
  <si>
    <t>6,17</t>
  </si>
  <si>
    <t>14.115,79</t>
  </si>
  <si>
    <t>4.428,42</t>
  </si>
  <si>
    <t>553,13</t>
  </si>
  <si>
    <t>10.169,97</t>
  </si>
  <si>
    <t>6.194,65</t>
  </si>
  <si>
    <t>8.400,00</t>
  </si>
  <si>
    <t>1.833,89</t>
  </si>
  <si>
    <t>321,05</t>
  </si>
  <si>
    <t>4.671,97</t>
  </si>
  <si>
    <t>135,52</t>
  </si>
  <si>
    <t>6.168,87</t>
  </si>
  <si>
    <t>374,90</t>
  </si>
  <si>
    <t>493,50</t>
  </si>
  <si>
    <t>46,84</t>
  </si>
  <si>
    <t>61,67</t>
  </si>
  <si>
    <t>1.194,91</t>
  </si>
  <si>
    <t>1.573,07</t>
  </si>
  <si>
    <t>0,05</t>
  </si>
  <si>
    <t>449.718,53</t>
  </si>
  <si>
    <t>22.655,61</t>
  </si>
  <si>
    <t>228.651,26</t>
  </si>
  <si>
    <t>156,98</t>
  </si>
  <si>
    <t>1.218,84</t>
  </si>
  <si>
    <t>58.218,66</t>
  </si>
  <si>
    <t>18.264,77</t>
  </si>
  <si>
    <t>3.01.01.02.02.008</t>
  </si>
  <si>
    <t>IRRF</t>
  </si>
  <si>
    <t>88,01</t>
  </si>
  <si>
    <t>17,81</t>
  </si>
  <si>
    <t>2.281,97</t>
  </si>
  <si>
    <t>33.447,23</t>
  </si>
  <si>
    <t>16.893,76</t>
  </si>
  <si>
    <t>34.716,27</t>
  </si>
  <si>
    <t>9.516,52</t>
  </si>
  <si>
    <t>3.246,03</t>
  </si>
  <si>
    <t>20.123,44</t>
  </si>
  <si>
    <t>193,55</t>
  </si>
  <si>
    <t>24.770,03</t>
  </si>
  <si>
    <t>354,88</t>
  </si>
  <si>
    <t>1.609,82</t>
  </si>
  <si>
    <t>15,97</t>
  </si>
  <si>
    <t>1.978,14</t>
  </si>
  <si>
    <t>116,76</t>
  </si>
  <si>
    <t>201,24</t>
  </si>
  <si>
    <t>2,00</t>
  </si>
  <si>
    <t>247,26</t>
  </si>
  <si>
    <t>14,64</t>
  </si>
  <si>
    <t>5.131,47</t>
  </si>
  <si>
    <t>6.306,12</t>
  </si>
  <si>
    <t>373,12</t>
  </si>
  <si>
    <t>4.166,32</t>
  </si>
  <si>
    <t>6.517,67</t>
  </si>
  <si>
    <t>2.717,00</t>
  </si>
  <si>
    <t>1.910,67</t>
  </si>
  <si>
    <t>134.243,74</t>
  </si>
  <si>
    <t>14.706,04</t>
  </si>
  <si>
    <t>1.141,30</t>
  </si>
  <si>
    <t>36.240,60</t>
  </si>
  <si>
    <t>25.026,84</t>
  </si>
  <si>
    <t>35.584,98</t>
  </si>
  <si>
    <t>2.216,00</t>
  </si>
  <si>
    <t>947,00</t>
  </si>
  <si>
    <t>1.073,27</t>
  </si>
  <si>
    <t>1.384,11</t>
  </si>
  <si>
    <t>34,99</t>
  </si>
  <si>
    <t>3.634,61</t>
  </si>
  <si>
    <t>58.784,22</t>
  </si>
  <si>
    <t>3.010,70</t>
  </si>
  <si>
    <t>37.576,70</t>
  </si>
  <si>
    <t>3.004,58</t>
  </si>
  <si>
    <t>34.839,56</t>
  </si>
  <si>
    <t>1.268,65</t>
  </si>
  <si>
    <t>1.468,49</t>
  </si>
  <si>
    <t>339,66</t>
  </si>
  <si>
    <t>96,78</t>
  </si>
  <si>
    <t>242,88</t>
  </si>
  <si>
    <t>9.462,83</t>
  </si>
  <si>
    <t>4.728,00</t>
  </si>
  <si>
    <t>1.264,49</t>
  </si>
  <si>
    <t>738,40</t>
  </si>
  <si>
    <t>2.731,94</t>
  </si>
  <si>
    <t>4.979,34</t>
  </si>
  <si>
    <t>6,12</t>
  </si>
  <si>
    <t>1.007,82</t>
  </si>
  <si>
    <t>426,45</t>
  </si>
  <si>
    <t>53,47</t>
  </si>
  <si>
    <t>544,09</t>
  </si>
  <si>
    <t>1.736,99</t>
  </si>
  <si>
    <t>1.210,52</t>
  </si>
  <si>
    <t>6.385,46</t>
  </si>
  <si>
    <t>242,33</t>
  </si>
  <si>
    <t>457,10</t>
  </si>
  <si>
    <t>372,67</t>
  </si>
  <si>
    <t>189,56</t>
  </si>
  <si>
    <t>660,00</t>
  </si>
  <si>
    <t>3.005,47</t>
  </si>
  <si>
    <t>958,33</t>
  </si>
  <si>
    <t>40,23</t>
  </si>
  <si>
    <t>39.414,62</t>
  </si>
  <si>
    <t>0,40</t>
  </si>
  <si>
    <t>38.787,27</t>
  </si>
  <si>
    <t>3.941,98</t>
  </si>
  <si>
    <t>10.365,00</t>
  </si>
  <si>
    <t>8.541,15</t>
  </si>
  <si>
    <t>8.193,27</t>
  </si>
  <si>
    <t>390,50</t>
  </si>
  <si>
    <t>421,81</t>
  </si>
  <si>
    <t>205,54</t>
  </si>
  <si>
    <t>2.370,93</t>
  </si>
  <si>
    <t>1.154,87</t>
  </si>
  <si>
    <t>1.216,06</t>
  </si>
  <si>
    <t>1.282,40</t>
  </si>
  <si>
    <t>591,89</t>
  </si>
  <si>
    <t>4.773,25</t>
  </si>
  <si>
    <t>104.837,88</t>
  </si>
  <si>
    <t>104.540,42</t>
  </si>
  <si>
    <t>10.535,88</t>
  </si>
  <si>
    <t>6.040,00</t>
  </si>
  <si>
    <t>8.000,00</t>
  </si>
  <si>
    <t>4.847,00</t>
  </si>
  <si>
    <t>1.250,00</t>
  </si>
  <si>
    <t>5.963,01</t>
  </si>
  <si>
    <t>7.175,82</t>
  </si>
  <si>
    <t>5.200,00</t>
  </si>
  <si>
    <t>14.690,00</t>
  </si>
  <si>
    <t>11.293,13</t>
  </si>
  <si>
    <t>6.479,00</t>
  </si>
  <si>
    <t>4.387,00</t>
  </si>
  <si>
    <t>1.494,38</t>
  </si>
  <si>
    <t>1.000,00</t>
  </si>
  <si>
    <t>560,00</t>
  </si>
  <si>
    <t>10.208,53</t>
  </si>
  <si>
    <t>297,46</t>
  </si>
  <si>
    <t>174,24</t>
  </si>
  <si>
    <t>123,22</t>
  </si>
  <si>
    <t>7.859,33</t>
  </si>
  <si>
    <t>15.883,48</t>
  </si>
  <si>
    <t>979.369,30</t>
  </si>
  <si>
    <t>15.882,64</t>
  </si>
  <si>
    <t>326.857,92</t>
  </si>
  <si>
    <t>4.01.01.02.01.003</t>
  </si>
  <si>
    <t>CESSÃO DE ESPAÇO - EVENTOS</t>
  </si>
  <si>
    <t>16.682,80</t>
  </si>
  <si>
    <t>13.602,38</t>
  </si>
  <si>
    <t>0,84</t>
  </si>
  <si>
    <t>440,33</t>
  </si>
  <si>
    <t xml:space="preserve">       803.787,96</t>
  </si>
  <si>
    <t xml:space="preserve">       963.485,82</t>
  </si>
  <si>
    <t>7.763.197,47</t>
  </si>
  <si>
    <t>Carta de Responsabilidade da Administração (ANEXO III – Resolução CFC 1.457/2013) Declaramos 
para os devidos fins, como administrador(es) e responsável(eis) legal da Instituição, que as 
informações, fornecidas para escrituração e elaboração das demonstrações contábeis, obrigações 
acessórias, apuração de tributos e arquivos eletrônicos exigidos pela fiscalização federal, 
estadual, municipal, trabalhista e previdenciária são fidedignas. Também declaramos: (a) que os 
controles internos adotados pela nossa empresa são de responsabilidade da administração e estão 
adequados ao tipo de atividade e volume de transações; (b) que não realizamos nenhum tipo de 
operação que possa ser considerada ilegal, frente à legislação vigente; (c) que todos os 
documentos e/ou informações que geramos e recebemos de nossos fornecedores, encaminhados para a 
elaboração da escrituração contábil e demais ser</t>
  </si>
  <si>
    <t>QUALITY ASSOCIADOS</t>
  </si>
  <si>
    <t>contábil SCI VISUAL Sucessor</t>
  </si>
  <si>
    <t>17/07/2019</t>
  </si>
  <si>
    <t>5.713.530,85</t>
  </si>
  <si>
    <t xml:space="preserve">     4.927.061,70</t>
  </si>
  <si>
    <t xml:space="preserve">     4.543.763,76</t>
  </si>
  <si>
    <t xml:space="preserve">       102.242,66</t>
  </si>
  <si>
    <t xml:space="preserve">         9.827,24</t>
  </si>
  <si>
    <t xml:space="preserve">         5.093,58</t>
  </si>
  <si>
    <t xml:space="preserve">            92,33</t>
  </si>
  <si>
    <t xml:space="preserve">        87.229,50</t>
  </si>
  <si>
    <t>87.000,00</t>
  </si>
  <si>
    <t xml:space="preserve">           229,50</t>
  </si>
  <si>
    <t xml:space="preserve">     3.805.127,76</t>
  </si>
  <si>
    <t xml:space="preserve">            39,46</t>
  </si>
  <si>
    <t>0,07</t>
  </si>
  <si>
    <t>39,53</t>
  </si>
  <si>
    <t xml:space="preserve">       539.671,04</t>
  </si>
  <si>
    <t xml:space="preserve">       339.352,40</t>
  </si>
  <si>
    <t xml:space="preserve">     1.167.702,22</t>
  </si>
  <si>
    <t xml:space="preserve">       700.037,75</t>
  </si>
  <si>
    <t xml:space="preserve">       486.364,23</t>
  </si>
  <si>
    <t xml:space="preserve">       571.960,65</t>
  </si>
  <si>
    <t xml:space="preserve">       605.096,94</t>
  </si>
  <si>
    <t xml:space="preserve">       381.890,04</t>
  </si>
  <si>
    <t xml:space="preserve">       223.206,90</t>
  </si>
  <si>
    <t xml:space="preserve">         7.300,00</t>
  </si>
  <si>
    <t xml:space="preserve">       383.297,94</t>
  </si>
  <si>
    <t xml:space="preserve">       178.747,76</t>
  </si>
  <si>
    <t xml:space="preserve">        99.832,64</t>
  </si>
  <si>
    <t xml:space="preserve">        63.717,00</t>
  </si>
  <si>
    <t xml:space="preserve">       174.990,46</t>
  </si>
  <si>
    <t xml:space="preserve">        13.144,12</t>
  </si>
  <si>
    <t>53,57</t>
  </si>
  <si>
    <t xml:space="preserve">        29.420,65</t>
  </si>
  <si>
    <t>11.500,00</t>
  </si>
  <si>
    <t xml:space="preserve">       356.982,32</t>
  </si>
  <si>
    <t xml:space="preserve">    -1.402.052,15</t>
  </si>
  <si>
    <t xml:space="preserve">      -334.504,67</t>
  </si>
  <si>
    <t xml:space="preserve">      -246.748,59</t>
  </si>
  <si>
    <t xml:space="preserve">      -414.356,64</t>
  </si>
  <si>
    <t xml:space="preserve">      -180.654,54</t>
  </si>
  <si>
    <t xml:space="preserve">       923.223,11</t>
  </si>
  <si>
    <t xml:space="preserve">         7.591,26</t>
  </si>
  <si>
    <t xml:space="preserve">       915.631,85</t>
  </si>
  <si>
    <t xml:space="preserve">       236.678,75</t>
  </si>
  <si>
    <t xml:space="preserve">       452.772,45</t>
  </si>
  <si>
    <t xml:space="preserve">         6.855,76</t>
  </si>
  <si>
    <t xml:space="preserve">        36.221,25</t>
  </si>
  <si>
    <t xml:space="preserve">           857,34</t>
  </si>
  <si>
    <t xml:space="preserve">         4.527,72</t>
  </si>
  <si>
    <t xml:space="preserve">        62.261,56</t>
  </si>
  <si>
    <t xml:space="preserve">       115.457,02</t>
  </si>
  <si>
    <t xml:space="preserve">       151.237,03</t>
  </si>
  <si>
    <t xml:space="preserve">       118.693,70</t>
  </si>
  <si>
    <t xml:space="preserve">        28.927,40</t>
  </si>
  <si>
    <t xml:space="preserve">         3.615,93</t>
  </si>
  <si>
    <t xml:space="preserve">        61.900,27</t>
  </si>
  <si>
    <t xml:space="preserve">           662,06</t>
  </si>
  <si>
    <t xml:space="preserve">        38.827,88</t>
  </si>
  <si>
    <t xml:space="preserve">            24,08</t>
  </si>
  <si>
    <t xml:space="preserve">         1.160,78</t>
  </si>
  <si>
    <t xml:space="preserve">         5.903,48</t>
  </si>
  <si>
    <t xml:space="preserve">        12.612,71</t>
  </si>
  <si>
    <t xml:space="preserve">         2.709,28</t>
  </si>
  <si>
    <t>14,16</t>
  </si>
  <si>
    <t xml:space="preserve">       288.121,83</t>
  </si>
  <si>
    <t xml:space="preserve">             0,80</t>
  </si>
  <si>
    <t xml:space="preserve">     3.502.578,66</t>
  </si>
  <si>
    <t xml:space="preserve">     2.927.933,50</t>
  </si>
  <si>
    <t xml:space="preserve">       351.438,26</t>
  </si>
  <si>
    <t xml:space="preserve">     6.686.336,41</t>
  </si>
  <si>
    <t xml:space="preserve">     5.440.280,07</t>
  </si>
  <si>
    <t xml:space="preserve">       696.541,71</t>
  </si>
  <si>
    <t xml:space="preserve">       353.782,78</t>
  </si>
  <si>
    <t xml:space="preserve">       211.882,68</t>
  </si>
  <si>
    <t xml:space="preserve">        54.030,21</t>
  </si>
  <si>
    <t xml:space="preserve">        17.188,10</t>
  </si>
  <si>
    <t xml:space="preserve">         1.640,52</t>
  </si>
  <si>
    <t xml:space="preserve">         5.670,00</t>
  </si>
  <si>
    <t xml:space="preserve">        17.809,17</t>
  </si>
  <si>
    <t xml:space="preserve">        25.064,76</t>
  </si>
  <si>
    <t xml:space="preserve">         1.424,73</t>
  </si>
  <si>
    <t xml:space="preserve">         2.005,18</t>
  </si>
  <si>
    <t xml:space="preserve">           178,09</t>
  </si>
  <si>
    <t xml:space="preserve">           250,65</t>
  </si>
  <si>
    <t xml:space="preserve">         4.541,33</t>
  </si>
  <si>
    <t xml:space="preserve">         6.391,51</t>
  </si>
  <si>
    <t xml:space="preserve">       342.758,93</t>
  </si>
  <si>
    <t xml:space="preserve">       189.349,43</t>
  </si>
  <si>
    <t xml:space="preserve">        48.207,98</t>
  </si>
  <si>
    <t xml:space="preserve">        15.124,05</t>
  </si>
  <si>
    <t xml:space="preserve">         1.890,54</t>
  </si>
  <si>
    <t xml:space="preserve">        24.252,94</t>
  </si>
  <si>
    <t xml:space="preserve">         1.940,24</t>
  </si>
  <si>
    <t xml:space="preserve">           242,53</t>
  </si>
  <si>
    <t xml:space="preserve">         6.184,48</t>
  </si>
  <si>
    <t xml:space="preserve">     4.685.426,47</t>
  </si>
  <si>
    <t xml:space="preserve">       875.445,63</t>
  </si>
  <si>
    <t xml:space="preserve">       461.840,10</t>
  </si>
  <si>
    <t xml:space="preserve">       122.394,97</t>
  </si>
  <si>
    <t xml:space="preserve">        38.513,33</t>
  </si>
  <si>
    <t xml:space="preserve">         4.812,15</t>
  </si>
  <si>
    <t xml:space="preserve">        31.216,04</t>
  </si>
  <si>
    <t xml:space="preserve">        66.810,00</t>
  </si>
  <si>
    <t xml:space="preserve">         9.569,91</t>
  </si>
  <si>
    <t xml:space="preserve">        42.287,70</t>
  </si>
  <si>
    <t xml:space="preserve">        60.708,21</t>
  </si>
  <si>
    <t xml:space="preserve">         3.483,71</t>
  </si>
  <si>
    <t xml:space="preserve">         3.354,95</t>
  </si>
  <si>
    <t xml:space="preserve">           435,48</t>
  </si>
  <si>
    <t xml:space="preserve">           419,39</t>
  </si>
  <si>
    <t xml:space="preserve">        11.104,64</t>
  </si>
  <si>
    <t xml:space="preserve">        10.693,98</t>
  </si>
  <si>
    <t xml:space="preserve">     3.809.980,84</t>
  </si>
  <si>
    <t xml:space="preserve">     1.946.394,03</t>
  </si>
  <si>
    <t xml:space="preserve">       518.385,22</t>
  </si>
  <si>
    <t xml:space="preserve">       168.738,65</t>
  </si>
  <si>
    <t xml:space="preserve">        20.366,29</t>
  </si>
  <si>
    <t xml:space="preserve">       157.752,98</t>
  </si>
  <si>
    <t xml:space="preserve">       313.948,81</t>
  </si>
  <si>
    <t xml:space="preserve">        52.421,85</t>
  </si>
  <si>
    <t xml:space="preserve">         5.594,99</t>
  </si>
  <si>
    <t>3.000,00</t>
  </si>
  <si>
    <t xml:space="preserve">       175.579,29</t>
  </si>
  <si>
    <t xml:space="preserve">       252.541,12</t>
  </si>
  <si>
    <t xml:space="preserve">        14.543,79</t>
  </si>
  <si>
    <t xml:space="preserve">        13.974,48</t>
  </si>
  <si>
    <t xml:space="preserve">         1.817,98</t>
  </si>
  <si>
    <t xml:space="preserve">         1.746,81</t>
  </si>
  <si>
    <t xml:space="preserve">        46.359,78</t>
  </si>
  <si>
    <t xml:space="preserve">        44.543,92</t>
  </si>
  <si>
    <t xml:space="preserve">        45.369,70</t>
  </si>
  <si>
    <t xml:space="preserve">        58.311,89</t>
  </si>
  <si>
    <t xml:space="preserve">        24.823,39</t>
  </si>
  <si>
    <t xml:space="preserve">        18.300,00</t>
  </si>
  <si>
    <t xml:space="preserve">        13.188,50</t>
  </si>
  <si>
    <t xml:space="preserve">     1.246.056,34</t>
  </si>
  <si>
    <t>1.502,28</t>
  </si>
  <si>
    <t xml:space="preserve">        49.636,00</t>
  </si>
  <si>
    <t xml:space="preserve">        54.046,00</t>
  </si>
  <si>
    <t xml:space="preserve">        16.020,00</t>
  </si>
  <si>
    <t xml:space="preserve">       132.310,02</t>
  </si>
  <si>
    <t xml:space="preserve">        10.196,12</t>
  </si>
  <si>
    <t xml:space="preserve">       321.198,63</t>
  </si>
  <si>
    <t xml:space="preserve">       221.906,32</t>
  </si>
  <si>
    <t xml:space="preserve">       328.636,27</t>
  </si>
  <si>
    <t xml:space="preserve">        20.504,00</t>
  </si>
  <si>
    <t>980,00</t>
  </si>
  <si>
    <t xml:space="preserve">        24.792,80</t>
  </si>
  <si>
    <t>522,20</t>
  </si>
  <si>
    <t xml:space="preserve">         7.941,09</t>
  </si>
  <si>
    <t xml:space="preserve">        14.750,59</t>
  </si>
  <si>
    <t xml:space="preserve">        34.147,53</t>
  </si>
  <si>
    <t xml:space="preserve">       633.768,44</t>
  </si>
  <si>
    <t>3.601,08</t>
  </si>
  <si>
    <t xml:space="preserve">       420.287,02</t>
  </si>
  <si>
    <t xml:space="preserve">       385.587,69</t>
  </si>
  <si>
    <t xml:space="preserve">        13.746,77</t>
  </si>
  <si>
    <t xml:space="preserve">        20.952,56</t>
  </si>
  <si>
    <t xml:space="preserve">         4.142,88</t>
  </si>
  <si>
    <t xml:space="preserve">           397,10</t>
  </si>
  <si>
    <t xml:space="preserve">         3.745,78</t>
  </si>
  <si>
    <t xml:space="preserve">        11.021,55</t>
  </si>
  <si>
    <t xml:space="preserve">         4.351,12</t>
  </si>
  <si>
    <t xml:space="preserve">           754,92</t>
  </si>
  <si>
    <t xml:space="preserve">         3.161,66</t>
  </si>
  <si>
    <t xml:space="preserve">        45.237,62</t>
  </si>
  <si>
    <t xml:space="preserve">        32.167,70</t>
  </si>
  <si>
    <t xml:space="preserve">         5.945,49</t>
  </si>
  <si>
    <t>179,00</t>
  </si>
  <si>
    <t xml:space="preserve">        55.744,53</t>
  </si>
  <si>
    <t xml:space="preserve">         9.532,73</t>
  </si>
  <si>
    <t xml:space="preserve">        10.687,50</t>
  </si>
  <si>
    <t xml:space="preserve">            20,80</t>
  </si>
  <si>
    <t xml:space="preserve">         1.034,57</t>
  </si>
  <si>
    <t xml:space="preserve">             1,01</t>
  </si>
  <si>
    <t xml:space="preserve">         4.910,30</t>
  </si>
  <si>
    <t xml:space="preserve">        16.486,49</t>
  </si>
  <si>
    <t xml:space="preserve">        10.954,24</t>
  </si>
  <si>
    <t xml:space="preserve">        90.815,44</t>
  </si>
  <si>
    <t xml:space="preserve">         3.400,70</t>
  </si>
  <si>
    <t xml:space="preserve">         3.393,23</t>
  </si>
  <si>
    <t xml:space="preserve">        16.255,99</t>
  </si>
  <si>
    <t xml:space="preserve">         6.611,03</t>
  </si>
  <si>
    <t xml:space="preserve">        20.893,97</t>
  </si>
  <si>
    <t xml:space="preserve">         4.500,00</t>
  </si>
  <si>
    <t xml:space="preserve">         5.850,00</t>
  </si>
  <si>
    <t xml:space="preserve">        18.992,42</t>
  </si>
  <si>
    <t xml:space="preserve">         3.183,60</t>
  </si>
  <si>
    <t xml:space="preserve">       330.914,88</t>
  </si>
  <si>
    <t xml:space="preserve">       304.673,81</t>
  </si>
  <si>
    <t xml:space="preserve">        63.496,77</t>
  </si>
  <si>
    <t xml:space="preserve">        13.398,55</t>
  </si>
  <si>
    <t xml:space="preserve">       121.901,47</t>
  </si>
  <si>
    <t xml:space="preserve">        45.639,39</t>
  </si>
  <si>
    <t xml:space="preserve">        45.813,13</t>
  </si>
  <si>
    <t xml:space="preserve">         5.312,50</t>
  </si>
  <si>
    <t xml:space="preserve">         8.800,00</t>
  </si>
  <si>
    <t xml:space="preserve">        16.240,69</t>
  </si>
  <si>
    <t xml:space="preserve">        19.109,50</t>
  </si>
  <si>
    <t xml:space="preserve">         3.500,00</t>
  </si>
  <si>
    <t xml:space="preserve">         2.050,00</t>
  </si>
  <si>
    <t xml:space="preserve">         1.450,00</t>
  </si>
  <si>
    <t xml:space="preserve">        12.591,43</t>
  </si>
  <si>
    <t xml:space="preserve">         1.863,20</t>
  </si>
  <si>
    <t xml:space="preserve">       111.763,59</t>
  </si>
  <si>
    <t xml:space="preserve">        50.139,51</t>
  </si>
  <si>
    <t xml:space="preserve">        34.906,24</t>
  </si>
  <si>
    <t xml:space="preserve">        17.462,41</t>
  </si>
  <si>
    <t xml:space="preserve">        17.340,91</t>
  </si>
  <si>
    <t xml:space="preserve">        16.635,77</t>
  </si>
  <si>
    <t xml:space="preserve">        15.000,00</t>
  </si>
  <si>
    <t xml:space="preserve">        28.376,44</t>
  </si>
  <si>
    <t xml:space="preserve">         7.900,00</t>
  </si>
  <si>
    <t xml:space="preserve">         5.779,93</t>
  </si>
  <si>
    <t xml:space="preserve">        10.798,40</t>
  </si>
  <si>
    <t xml:space="preserve">        51.095,54</t>
  </si>
  <si>
    <t>3.407,88</t>
  </si>
  <si>
    <t xml:space="preserve">        42.506,54</t>
  </si>
  <si>
    <t xml:space="preserve">       867.605,24</t>
  </si>
  <si>
    <t xml:space="preserve">       843.847,37</t>
  </si>
  <si>
    <t xml:space="preserve">        16.516,68</t>
  </si>
  <si>
    <t>3.340,00</t>
  </si>
  <si>
    <t xml:space="preserve">         9.380,00</t>
  </si>
  <si>
    <t xml:space="preserve">        19.845,00</t>
  </si>
  <si>
    <t xml:space="preserve">         2.450,00</t>
  </si>
  <si>
    <t xml:space="preserve">        56.700,00</t>
  </si>
  <si>
    <t xml:space="preserve">        74.180,00</t>
  </si>
  <si>
    <t>700,00</t>
  </si>
  <si>
    <t xml:space="preserve">        72.085,00</t>
  </si>
  <si>
    <t xml:space="preserve">         7.570,00</t>
  </si>
  <si>
    <t xml:space="preserve">           390,00</t>
  </si>
  <si>
    <t xml:space="preserve">         4.921,22</t>
  </si>
  <si>
    <t xml:space="preserve">        23.020,00</t>
  </si>
  <si>
    <t xml:space="preserve">        33.923,99</t>
  </si>
  <si>
    <t>33.923,99</t>
  </si>
  <si>
    <t>3.031,50</t>
  </si>
  <si>
    <t xml:space="preserve">        60.630,00</t>
  </si>
  <si>
    <t xml:space="preserve">         3.300,00</t>
  </si>
  <si>
    <t xml:space="preserve">         9.086,00</t>
  </si>
  <si>
    <t xml:space="preserve">         5.480,00</t>
  </si>
  <si>
    <t>300,00</t>
  </si>
  <si>
    <t xml:space="preserve">         5.780,00</t>
  </si>
  <si>
    <t xml:space="preserve">        35.750,00</t>
  </si>
  <si>
    <t xml:space="preserve">        24.981,69</t>
  </si>
  <si>
    <t>22.775,00</t>
  </si>
  <si>
    <t xml:space="preserve">        23.161,38</t>
  </si>
  <si>
    <t>35.326,59</t>
  </si>
  <si>
    <t xml:space="preserve">        35.326,59</t>
  </si>
  <si>
    <t xml:space="preserve">         5.607,87</t>
  </si>
  <si>
    <t xml:space="preserve">         4.622,76</t>
  </si>
  <si>
    <t xml:space="preserve">           923,79</t>
  </si>
  <si>
    <t xml:space="preserve">        47.924,81</t>
  </si>
  <si>
    <t xml:space="preserve">        78.040,63</t>
  </si>
  <si>
    <t xml:space="preserve">        76.712,92</t>
  </si>
  <si>
    <t xml:space="preserve">         1.327,71</t>
  </si>
  <si>
    <t xml:space="preserve">        13.497,43</t>
  </si>
  <si>
    <t xml:space="preserve">         4.497,43</t>
  </si>
  <si>
    <t xml:space="preserve">         9.000,00</t>
  </si>
  <si>
    <t>6.000,00</t>
  </si>
  <si>
    <t xml:space="preserve">     5.798.577,56</t>
  </si>
  <si>
    <t xml:space="preserve">     2.929.736,42</t>
  </si>
  <si>
    <t xml:space="preserve">       697.486,84</t>
  </si>
  <si>
    <t xml:space="preserve">       279.726,84</t>
  </si>
  <si>
    <t xml:space="preserve">       417.760,00</t>
  </si>
  <si>
    <t xml:space="preserve">     1.276.439,47</t>
  </si>
  <si>
    <t xml:space="preserve">       116.462,19</t>
  </si>
  <si>
    <t xml:space="preserve">       839.347,92</t>
  </si>
  <si>
    <t xml:space="preserve">       842.714,29</t>
  </si>
  <si>
    <t xml:space="preserve">       146.065,99</t>
  </si>
  <si>
    <t xml:space="preserve">       118.192,45</t>
  </si>
  <si>
    <t xml:space="preserve">        27.670,10</t>
  </si>
  <si>
    <t xml:space="preserve">        21.996,38</t>
  </si>
  <si>
    <t>2.000,02</t>
  </si>
  <si>
    <t>542.462,68</t>
  </si>
  <si>
    <t>573.559,78</t>
  </si>
  <si>
    <t>1.01.01.01.04.057</t>
  </si>
  <si>
    <t>MDF BB APLIC 122282-1 REF DI VIP</t>
  </si>
  <si>
    <t>2.089,02</t>
  </si>
  <si>
    <t>1.01.01.01.04.058</t>
  </si>
  <si>
    <t>MDF BB APLIC 122281-3 REF DI VIP</t>
  </si>
  <si>
    <t>1.01.01.01.04.059</t>
  </si>
  <si>
    <t>MDF BB APLIC 122284-8 REF DI VIP</t>
  </si>
  <si>
    <t>307,44</t>
  </si>
  <si>
    <t>2.942,28</t>
  </si>
  <si>
    <t>25.000,69</t>
  </si>
  <si>
    <t xml:space="preserve">       327.176,81</t>
  </si>
  <si>
    <t>4.679,99</t>
  </si>
  <si>
    <t xml:space="preserve">       620.028,81</t>
  </si>
  <si>
    <t>2.01.01.05.01.003</t>
  </si>
  <si>
    <t>ALUGUEIS A PAGAR</t>
  </si>
  <si>
    <t>3.418,40</t>
  </si>
  <si>
    <t>844,30</t>
  </si>
  <si>
    <t>105,54</t>
  </si>
  <si>
    <t>2.691,19</t>
  </si>
  <si>
    <t>517,01</t>
  </si>
  <si>
    <t xml:space="preserve">        31.795,49</t>
  </si>
  <si>
    <t>360,00</t>
  </si>
  <si>
    <t>3.01.01.03.01.004</t>
  </si>
  <si>
    <t>750,00</t>
  </si>
  <si>
    <t xml:space="preserve">           750,00</t>
  </si>
  <si>
    <t xml:space="preserve">        27.481,61</t>
  </si>
  <si>
    <t xml:space="preserve">        17.922,64</t>
  </si>
  <si>
    <t>3.02.01.01.01</t>
  </si>
  <si>
    <t>LOCACAO DE MOVEIS</t>
  </si>
  <si>
    <t xml:space="preserve">         3.418,40</t>
  </si>
  <si>
    <t>3.02.01.01.01.001</t>
  </si>
  <si>
    <t xml:space="preserve">       484.528,22</t>
  </si>
  <si>
    <t>2.075,00</t>
  </si>
  <si>
    <t xml:space="preserve">         1.413,40</t>
  </si>
  <si>
    <t xml:space="preserve">        16.414,90</t>
  </si>
  <si>
    <t xml:space="preserve">        22.000,00</t>
  </si>
  <si>
    <t>310,00</t>
  </si>
  <si>
    <t xml:space="preserve">        32.690,00</t>
  </si>
  <si>
    <t>1.091,67</t>
  </si>
  <si>
    <t xml:space="preserve">        73.176,67</t>
  </si>
  <si>
    <t xml:space="preserve">         9.370,00</t>
  </si>
  <si>
    <t>4.500,00</t>
  </si>
  <si>
    <t>2.550,00</t>
  </si>
  <si>
    <t>5.100,00</t>
  </si>
  <si>
    <t>249,67</t>
  </si>
  <si>
    <t xml:space="preserve">        54.444,81</t>
  </si>
  <si>
    <t>5.400,00</t>
  </si>
  <si>
    <t xml:space="preserve">         5.625,63</t>
  </si>
  <si>
    <t xml:space="preserve">     6.383.570,37</t>
  </si>
  <si>
    <t xml:space="preserve">     5.953.573,45</t>
  </si>
  <si>
    <t xml:space="preserve">     5.712.967,73</t>
  </si>
  <si>
    <t xml:space="preserve">        46.767,88</t>
  </si>
  <si>
    <t xml:space="preserve">        19.538,63</t>
  </si>
  <si>
    <t xml:space="preserve">        26.999,74</t>
  </si>
  <si>
    <t xml:space="preserve">     4.027.201,22</t>
  </si>
  <si>
    <t xml:space="preserve">       430.122,06</t>
  </si>
  <si>
    <t xml:space="preserve">     1.180.971,70</t>
  </si>
  <si>
    <t xml:space="preserve">     1.028.828,98</t>
  </si>
  <si>
    <t xml:space="preserve">       543.363,55</t>
  </si>
  <si>
    <t xml:space="preserve">       531.317,96</t>
  </si>
  <si>
    <t xml:space="preserve">         9.217,73</t>
  </si>
  <si>
    <t>1.01.01.01.04.060</t>
  </si>
  <si>
    <t>MDF BB APLIC 122284-8 RF CP EMPRESA AGIL</t>
  </si>
  <si>
    <t>307.032,93</t>
  </si>
  <si>
    <t>3.653,70</t>
  </si>
  <si>
    <t xml:space="preserve">       303.379,23</t>
  </si>
  <si>
    <t xml:space="preserve">     1.617.002,25</t>
  </si>
  <si>
    <t xml:space="preserve">       259.731,37</t>
  </si>
  <si>
    <t xml:space="preserve">       322.278,54</t>
  </si>
  <si>
    <t>1.01.01.01.05.020</t>
  </si>
  <si>
    <t>MDF BB RF SIMPLES 1191 42814-0 MINC PRONAC 193044 -</t>
  </si>
  <si>
    <t>990.169,07</t>
  </si>
  <si>
    <t xml:space="preserve">       990.169,07</t>
  </si>
  <si>
    <t>1.01.01.01.05.021</t>
  </si>
  <si>
    <t>MDF BB 1191 RF REF DI VIP 42814-0 MINC PRONAC 19304</t>
  </si>
  <si>
    <t>44.823,27</t>
  </si>
  <si>
    <t xml:space="preserve">        44.823,27</t>
  </si>
  <si>
    <t>1.01.01.01.08.017</t>
  </si>
  <si>
    <t>97.122,00</t>
  </si>
  <si>
    <t>1.01.01.01.08.018</t>
  </si>
  <si>
    <t>MDF BB 1191 42814-0 MINC PRONAC 193044 - 2020</t>
  </si>
  <si>
    <t>1.034.816,24</t>
  </si>
  <si>
    <t xml:space="preserve">       240.605,72</t>
  </si>
  <si>
    <t xml:space="preserve">       176.400,85</t>
  </si>
  <si>
    <t xml:space="preserve">       136.663,00</t>
  </si>
  <si>
    <t xml:space="preserve">         4.205,00</t>
  </si>
  <si>
    <t xml:space="preserve">        35.532,85</t>
  </si>
  <si>
    <t xml:space="preserve">        34.581,86</t>
  </si>
  <si>
    <t xml:space="preserve">        33.533,43</t>
  </si>
  <si>
    <t xml:space="preserve">           687,87</t>
  </si>
  <si>
    <t xml:space="preserve">           360,56</t>
  </si>
  <si>
    <t xml:space="preserve">        29.483,94</t>
  </si>
  <si>
    <t xml:space="preserve">       429.996,92</t>
  </si>
  <si>
    <t xml:space="preserve">     1.868.821,56</t>
  </si>
  <si>
    <t xml:space="preserve">       513.311,14</t>
  </si>
  <si>
    <t xml:space="preserve">    -1.438.824,64</t>
  </si>
  <si>
    <t xml:space="preserve">      -349.779,24</t>
  </si>
  <si>
    <t xml:space="preserve">      -255.149,93</t>
  </si>
  <si>
    <t xml:space="preserve">      -427.187,15</t>
  </si>
  <si>
    <t xml:space="preserve">      -180.920,61</t>
  </si>
  <si>
    <t xml:space="preserve">     5.913.373,45</t>
  </si>
  <si>
    <t xml:space="preserve">       656.849,68</t>
  </si>
  <si>
    <t xml:space="preserve">         1.767,15</t>
  </si>
  <si>
    <t xml:space="preserve">       655.082,53</t>
  </si>
  <si>
    <t xml:space="preserve">       487.050,57</t>
  </si>
  <si>
    <t xml:space="preserve">        38.963,47</t>
  </si>
  <si>
    <t xml:space="preserve">         4.870,54</t>
  </si>
  <si>
    <t xml:space="preserve">       124.197,95</t>
  </si>
  <si>
    <t xml:space="preserve">       161.824,13</t>
  </si>
  <si>
    <t xml:space="preserve">       116.897,32</t>
  </si>
  <si>
    <t xml:space="preserve">        41.397,40</t>
  </si>
  <si>
    <t xml:space="preserve">         3.529,41</t>
  </si>
  <si>
    <t xml:space="preserve">        46.367,75</t>
  </si>
  <si>
    <t xml:space="preserve">           678,41</t>
  </si>
  <si>
    <t xml:space="preserve">        45.112,97</t>
  </si>
  <si>
    <t xml:space="preserve">            94,37</t>
  </si>
  <si>
    <t xml:space="preserve">           154,43</t>
  </si>
  <si>
    <t xml:space="preserve">           153,25</t>
  </si>
  <si>
    <t xml:space="preserve">           174,32</t>
  </si>
  <si>
    <t xml:space="preserve">        48.679,22</t>
  </si>
  <si>
    <t xml:space="preserve">     4.999.651,87</t>
  </si>
  <si>
    <t xml:space="preserve">     3.382.476,38</t>
  </si>
  <si>
    <t>75.580,00</t>
  </si>
  <si>
    <t xml:space="preserve">       260.001,92</t>
  </si>
  <si>
    <t xml:space="preserve">       322.188,27</t>
  </si>
  <si>
    <t>2.01.01.07.01.020</t>
  </si>
  <si>
    <t>MDF - MINC PRONAC 193044 - 2020</t>
  </si>
  <si>
    <t>1.034.985,30</t>
  </si>
  <si>
    <t xml:space="preserve">     1.034.985,30</t>
  </si>
  <si>
    <t xml:space="preserve">       470.196,92</t>
  </si>
  <si>
    <t>2.02.02.03</t>
  </si>
  <si>
    <t>PASSIVOS CONTIGENTES A LONGO PRAZO</t>
  </si>
  <si>
    <t>40.200,00</t>
  </si>
  <si>
    <t xml:space="preserve">        40.200,00</t>
  </si>
  <si>
    <t>2.02.02.03.01</t>
  </si>
  <si>
    <t>2.02.02.03.01.002</t>
  </si>
  <si>
    <t>CONTINGENCIAS TRABALHISTAS</t>
  </si>
  <si>
    <t xml:space="preserve">    11.951.361,34</t>
  </si>
  <si>
    <t xml:space="preserve">     8.978.793,32</t>
  </si>
  <si>
    <t xml:space="preserve">     7.333.158,72</t>
  </si>
  <si>
    <t xml:space="preserve">       903.887,86</t>
  </si>
  <si>
    <t xml:space="preserve">       444.795,11</t>
  </si>
  <si>
    <t xml:space="preserve">       267.289,87</t>
  </si>
  <si>
    <t>3.01.01.01.01.003</t>
  </si>
  <si>
    <t>0,66</t>
  </si>
  <si>
    <t xml:space="preserve">             0,66</t>
  </si>
  <si>
    <t xml:space="preserve">        68.158,79</t>
  </si>
  <si>
    <t xml:space="preserve">        21.620,60</t>
  </si>
  <si>
    <t xml:space="preserve">         2.194,58</t>
  </si>
  <si>
    <t xml:space="preserve">         7.170,00</t>
  </si>
  <si>
    <t xml:space="preserve">        23.745,56</t>
  </si>
  <si>
    <t xml:space="preserve">        32.979,95</t>
  </si>
  <si>
    <t xml:space="preserve">         1.899,64</t>
  </si>
  <si>
    <t xml:space="preserve">         1.794,10</t>
  </si>
  <si>
    <t xml:space="preserve">           237,44</t>
  </si>
  <si>
    <t xml:space="preserve">           224,26</t>
  </si>
  <si>
    <t xml:space="preserve">         6.055,11</t>
  </si>
  <si>
    <t xml:space="preserve">         5.718,70</t>
  </si>
  <si>
    <t xml:space="preserve">       459.092,75</t>
  </si>
  <si>
    <t xml:space="preserve">       260.585,75</t>
  </si>
  <si>
    <t>3.01.01.01.02.003</t>
  </si>
  <si>
    <t xml:space="preserve">        66.373,31</t>
  </si>
  <si>
    <t xml:space="preserve">        20.822,97</t>
  </si>
  <si>
    <t xml:space="preserve">         2.603,45</t>
  </si>
  <si>
    <t xml:space="preserve">         6.930,00</t>
  </si>
  <si>
    <t xml:space="preserve">        32.168,12</t>
  </si>
  <si>
    <t xml:space="preserve">         2.573,45</t>
  </si>
  <si>
    <t xml:space="preserve">           321,68</t>
  </si>
  <si>
    <t xml:space="preserve">         8.202,85</t>
  </si>
  <si>
    <t xml:space="preserve">     6.352.394,55</t>
  </si>
  <si>
    <t xml:space="preserve">     1.238.635,21</t>
  </si>
  <si>
    <t xml:space="preserve">       631.053,18</t>
  </si>
  <si>
    <t>7.511,50</t>
  </si>
  <si>
    <t>6.924,54</t>
  </si>
  <si>
    <t xml:space="preserve">           586,04</t>
  </si>
  <si>
    <t xml:space="preserve">       212.681,23</t>
  </si>
  <si>
    <t xml:space="preserve">        52.104,89</t>
  </si>
  <si>
    <t xml:space="preserve">         6.511,14</t>
  </si>
  <si>
    <t xml:space="preserve">        42.307,32</t>
  </si>
  <si>
    <t xml:space="preserve">        90.960,00</t>
  </si>
  <si>
    <t xml:space="preserve">        13.419,09</t>
  </si>
  <si>
    <t xml:space="preserve">        56.329,52</t>
  </si>
  <si>
    <t xml:space="preserve">        82.897,37</t>
  </si>
  <si>
    <t xml:space="preserve">         4.652,08</t>
  </si>
  <si>
    <t xml:space="preserve">         5.083,11</t>
  </si>
  <si>
    <t xml:space="preserve">           581,39</t>
  </si>
  <si>
    <t xml:space="preserve">           635,41</t>
  </si>
  <si>
    <t xml:space="preserve">        14.828,87</t>
  </si>
  <si>
    <t xml:space="preserve">        16.202,58</t>
  </si>
  <si>
    <t xml:space="preserve">     5.113.759,34</t>
  </si>
  <si>
    <t xml:space="preserve">     2.655.930,86</t>
  </si>
  <si>
    <t>197,63</t>
  </si>
  <si>
    <t xml:space="preserve">         4.044,45</t>
  </si>
  <si>
    <t>88.413,33</t>
  </si>
  <si>
    <t>85.676,82</t>
  </si>
  <si>
    <t xml:space="preserve">         2.940,60</t>
  </si>
  <si>
    <t xml:space="preserve">       653.715,22</t>
  </si>
  <si>
    <t xml:space="preserve">       225.930,30</t>
  </si>
  <si>
    <t xml:space="preserve">        27.513,56</t>
  </si>
  <si>
    <t xml:space="preserve">       209.055,72</t>
  </si>
  <si>
    <t xml:space="preserve">       421.100,67</t>
  </si>
  <si>
    <t xml:space="preserve">        68.733,66</t>
  </si>
  <si>
    <t xml:space="preserve">        11.444,99</t>
  </si>
  <si>
    <t>1.752,97</t>
  </si>
  <si>
    <t xml:space="preserve">       236.732,89</t>
  </si>
  <si>
    <t>162,98</t>
  </si>
  <si>
    <t xml:space="preserve">       337.389,78</t>
  </si>
  <si>
    <t xml:space="preserve">        19.592,54</t>
  </si>
  <si>
    <t xml:space="preserve">        19.698,60</t>
  </si>
  <si>
    <t xml:space="preserve">         2.473,48</t>
  </si>
  <si>
    <t xml:space="preserve">         2.462,39</t>
  </si>
  <si>
    <t xml:space="preserve">        62.452,92</t>
  </si>
  <si>
    <t xml:space="preserve">        62.789,65</t>
  </si>
  <si>
    <t xml:space="preserve">        57.961,57</t>
  </si>
  <si>
    <t xml:space="preserve">        76.876,31</t>
  </si>
  <si>
    <t xml:space="preserve">        32.923,39</t>
  </si>
  <si>
    <t xml:space="preserve">         2.500,00</t>
  </si>
  <si>
    <t xml:space="preserve">        23.190,00</t>
  </si>
  <si>
    <t xml:space="preserve">        17.512,92</t>
  </si>
  <si>
    <t xml:space="preserve">     1.645.634,60</t>
  </si>
  <si>
    <t xml:space="preserve">        72.252,00</t>
  </si>
  <si>
    <t xml:space="preserve">        74.296,00</t>
  </si>
  <si>
    <t>3.510,00</t>
  </si>
  <si>
    <t xml:space="preserve">        19.530,00</t>
  </si>
  <si>
    <t xml:space="preserve">       176.938,63</t>
  </si>
  <si>
    <t xml:space="preserve">        13.239,72</t>
  </si>
  <si>
    <t xml:space="preserve">       428.552,95</t>
  </si>
  <si>
    <t>3.01.02.01.01.102</t>
  </si>
  <si>
    <t xml:space="preserve">           300,00</t>
  </si>
  <si>
    <t xml:space="preserve">       284.248,79</t>
  </si>
  <si>
    <t xml:space="preserve">       437.025,22</t>
  </si>
  <si>
    <t xml:space="preserve">        27.273,20</t>
  </si>
  <si>
    <t xml:space="preserve">        10.572,85</t>
  </si>
  <si>
    <t xml:space="preserve">        10.470,97</t>
  </si>
  <si>
    <t xml:space="preserve">        45.530,02</t>
  </si>
  <si>
    <t xml:space="preserve">       849.958,04</t>
  </si>
  <si>
    <t xml:space="preserve">       529.612,87</t>
  </si>
  <si>
    <t xml:space="preserve">        17.724,81</t>
  </si>
  <si>
    <t xml:space="preserve">        27.359,84</t>
  </si>
  <si>
    <t>2.806,00</t>
  </si>
  <si>
    <t xml:space="preserve">         4.485,89</t>
  </si>
  <si>
    <t xml:space="preserve">         1.471,11</t>
  </si>
  <si>
    <t xml:space="preserve">         3.014,78</t>
  </si>
  <si>
    <t xml:space="preserve">        13.089,44</t>
  </si>
  <si>
    <t xml:space="preserve">           387,30</t>
  </si>
  <si>
    <t>3.02.01.01.04.039</t>
  </si>
  <si>
    <t>COMBUSTIVEIS</t>
  </si>
  <si>
    <t>186,08</t>
  </si>
  <si>
    <t xml:space="preserve">           186,08</t>
  </si>
  <si>
    <t xml:space="preserve">         2.658,60</t>
  </si>
  <si>
    <t>800,36</t>
  </si>
  <si>
    <t xml:space="preserve">         7.103,61</t>
  </si>
  <si>
    <t>26,96</t>
  </si>
  <si>
    <t xml:space="preserve">        66.091,99</t>
  </si>
  <si>
    <t xml:space="preserve">        41.787,50</t>
  </si>
  <si>
    <t xml:space="preserve">         9.710,91</t>
  </si>
  <si>
    <t xml:space="preserve">        13.180,18</t>
  </si>
  <si>
    <t xml:space="preserve">        74.501,70</t>
  </si>
  <si>
    <t xml:space="preserve">        12.085,01</t>
  </si>
  <si>
    <t xml:space="preserve">        15.963,56</t>
  </si>
  <si>
    <t xml:space="preserve">         1.291,60</t>
  </si>
  <si>
    <t xml:space="preserve">         2.082,88</t>
  </si>
  <si>
    <t xml:space="preserve">            65,51</t>
  </si>
  <si>
    <t xml:space="preserve">         6.684,12</t>
  </si>
  <si>
    <t xml:space="preserve">        20.437,92</t>
  </si>
  <si>
    <t xml:space="preserve">        13.774,21</t>
  </si>
  <si>
    <t>26.952,29</t>
  </si>
  <si>
    <t xml:space="preserve">       118.407,12</t>
  </si>
  <si>
    <t xml:space="preserve">         2.363,14</t>
  </si>
  <si>
    <t xml:space="preserve">         4.182,50</t>
  </si>
  <si>
    <t xml:space="preserve">         4.317,45</t>
  </si>
  <si>
    <t xml:space="preserve">         1.134,56</t>
  </si>
  <si>
    <t xml:space="preserve">        23.182,78</t>
  </si>
  <si>
    <t xml:space="preserve">         7.770,87</t>
  </si>
  <si>
    <t xml:space="preserve">        32.063,32</t>
  </si>
  <si>
    <t xml:space="preserve">           195,00</t>
  </si>
  <si>
    <t>3.02.01.01.07.154</t>
  </si>
  <si>
    <t>1.504,32</t>
  </si>
  <si>
    <t xml:space="preserve">         1.504,32</t>
  </si>
  <si>
    <t xml:space="preserve">        12.803,00</t>
  </si>
  <si>
    <t>15.452,29</t>
  </si>
  <si>
    <t xml:space="preserve">        14.141,28</t>
  </si>
  <si>
    <t xml:space="preserve">         9.556,09</t>
  </si>
  <si>
    <t xml:space="preserve">         5.836,40</t>
  </si>
  <si>
    <t xml:space="preserve">        24.958,14</t>
  </si>
  <si>
    <t xml:space="preserve">        24.380,09</t>
  </si>
  <si>
    <t>3.706,25</t>
  </si>
  <si>
    <t xml:space="preserve">       515.722,57</t>
  </si>
  <si>
    <t>831,25</t>
  </si>
  <si>
    <t xml:space="preserve">       460.590,71</t>
  </si>
  <si>
    <t xml:space="preserve">         5.880,00</t>
  </si>
  <si>
    <t xml:space="preserve">        84.407,01</t>
  </si>
  <si>
    <t xml:space="preserve">        37.753,04</t>
  </si>
  <si>
    <t xml:space="preserve">       169.626,03</t>
  </si>
  <si>
    <t>1.490,90</t>
  </si>
  <si>
    <t xml:space="preserve">         3.564,90</t>
  </si>
  <si>
    <t>8.326,88</t>
  </si>
  <si>
    <t xml:space="preserve">        10.954,88</t>
  </si>
  <si>
    <t xml:space="preserve">        68.080,02</t>
  </si>
  <si>
    <t xml:space="preserve">        73.840,83</t>
  </si>
  <si>
    <t xml:space="preserve">         6.484,00</t>
  </si>
  <si>
    <t xml:space="preserve">        16.209,89</t>
  </si>
  <si>
    <t xml:space="preserve">         5.286,28</t>
  </si>
  <si>
    <t xml:space="preserve">         4.374,73</t>
  </si>
  <si>
    <t>2.875,00</t>
  </si>
  <si>
    <t xml:space="preserve">        33.635,69</t>
  </si>
  <si>
    <t>1.450,00</t>
  </si>
  <si>
    <t xml:space="preserve">        59.693,79</t>
  </si>
  <si>
    <t>2.000,00</t>
  </si>
  <si>
    <t xml:space="preserve">         3.154,87</t>
  </si>
  <si>
    <t>3.04.01.01.01.151</t>
  </si>
  <si>
    <t>SERVIÇOS DE TERCEIROS</t>
  </si>
  <si>
    <t xml:space="preserve">        38.260,82</t>
  </si>
  <si>
    <t>3.04.01.01.04.002</t>
  </si>
  <si>
    <t>RENOVACAO DE DIREITOS</t>
  </si>
  <si>
    <t>24.100,00</t>
  </si>
  <si>
    <t xml:space="preserve">        24.100,00</t>
  </si>
  <si>
    <t xml:space="preserve">        12.110,82</t>
  </si>
  <si>
    <t>6.430,00</t>
  </si>
  <si>
    <t xml:space="preserve">       143.188,01</t>
  </si>
  <si>
    <t>1.580,00</t>
  </si>
  <si>
    <t xml:space="preserve">        60.868,51</t>
  </si>
  <si>
    <t>350,00</t>
  </si>
  <si>
    <t xml:space="preserve">        60.101,66</t>
  </si>
  <si>
    <t xml:space="preserve">        42.536,33</t>
  </si>
  <si>
    <t xml:space="preserve">        12.135,77</t>
  </si>
  <si>
    <t xml:space="preserve">        10.500,00</t>
  </si>
  <si>
    <t xml:space="preserve">        45.658,97</t>
  </si>
  <si>
    <t xml:space="preserve">        15.879,58</t>
  </si>
  <si>
    <t xml:space="preserve">        15.075,78</t>
  </si>
  <si>
    <t>1.035,00</t>
  </si>
  <si>
    <t xml:space="preserve">        56.430,85</t>
  </si>
  <si>
    <t xml:space="preserve">        48.876,85</t>
  </si>
  <si>
    <t xml:space="preserve">         7.554,00</t>
  </si>
  <si>
    <t xml:space="preserve">     1.037.016,90</t>
  </si>
  <si>
    <t xml:space="preserve">       931.460,57</t>
  </si>
  <si>
    <t>596,40</t>
  </si>
  <si>
    <t xml:space="preserve">        48.403,60</t>
  </si>
  <si>
    <t xml:space="preserve">        38.243,00</t>
  </si>
  <si>
    <t xml:space="preserve">        62.649,46</t>
  </si>
  <si>
    <t xml:space="preserve">         1.935,28</t>
  </si>
  <si>
    <t>2.250,00</t>
  </si>
  <si>
    <t xml:space="preserve">        58.950,00</t>
  </si>
  <si>
    <t xml:space="preserve">        87.490,00</t>
  </si>
  <si>
    <t xml:space="preserve">        99.375,40</t>
  </si>
  <si>
    <t xml:space="preserve">         7.225,18</t>
  </si>
  <si>
    <t xml:space="preserve">        41.020,00</t>
  </si>
  <si>
    <t xml:space="preserve">         7.806,10</t>
  </si>
  <si>
    <t xml:space="preserve">         7.612,46</t>
  </si>
  <si>
    <t xml:space="preserve">        30.966,00</t>
  </si>
  <si>
    <t xml:space="preserve">        55.600,00</t>
  </si>
  <si>
    <t>3.09.01.01.01.078</t>
  </si>
  <si>
    <t>BACK LIGHT/FRONT LIGHT</t>
  </si>
  <si>
    <t>8.444,00</t>
  </si>
  <si>
    <t xml:space="preserve">         8.444,00</t>
  </si>
  <si>
    <t xml:space="preserve">        17.211,69</t>
  </si>
  <si>
    <t xml:space="preserve">        97.663,30</t>
  </si>
  <si>
    <t>7.500,00</t>
  </si>
  <si>
    <t xml:space="preserve">        39.336,71</t>
  </si>
  <si>
    <t xml:space="preserve">         7.893,03</t>
  </si>
  <si>
    <t xml:space="preserve">         6.687,13</t>
  </si>
  <si>
    <t xml:space="preserve">         1.144,58</t>
  </si>
  <si>
    <t>3.12</t>
  </si>
  <si>
    <t>CONTINGÊNCIAS</t>
  </si>
  <si>
    <t>3.12.01</t>
  </si>
  <si>
    <t>3.12.01.01</t>
  </si>
  <si>
    <t>3.12.01.01.01</t>
  </si>
  <si>
    <t>3.12.01.01.01.001</t>
  </si>
  <si>
    <t>CONTINGÊNCIA TRABALHISTA</t>
  </si>
  <si>
    <t xml:space="preserve">       114.813,12</t>
  </si>
  <si>
    <t xml:space="preserve">       113.219,34</t>
  </si>
  <si>
    <t xml:space="preserve">         1.593,78</t>
  </si>
  <si>
    <t>12.282,64</t>
  </si>
  <si>
    <t xml:space="preserve">         3.600,00</t>
  </si>
  <si>
    <t xml:space="preserve">        51.840,96</t>
  </si>
  <si>
    <t>3.20.01.01.01.001</t>
  </si>
  <si>
    <t>PRESTAÇÃO DE SERVIÇOS VOLUNTÁRIOS</t>
  </si>
  <si>
    <t>18.806,48</t>
  </si>
  <si>
    <t xml:space="preserve">        18.806,48</t>
  </si>
  <si>
    <t xml:space="preserve">         6.034,48</t>
  </si>
  <si>
    <t xml:space="preserve">        27.000,00</t>
  </si>
  <si>
    <t xml:space="preserve">     7.865.145,74</t>
  </si>
  <si>
    <t xml:space="preserve">     3.855.609,43</t>
  </si>
  <si>
    <t xml:space="preserve">       949.934,12</t>
  </si>
  <si>
    <t xml:space="preserve">       377.071,97</t>
  </si>
  <si>
    <t xml:space="preserve">       572.862,15</t>
  </si>
  <si>
    <t>450,00</t>
  </si>
  <si>
    <t xml:space="preserve">     1.766.894,67</t>
  </si>
  <si>
    <t xml:space="preserve">       134.444,81</t>
  </si>
  <si>
    <t xml:space="preserve">     1.004.335,83</t>
  </si>
  <si>
    <t xml:space="preserve">        -5.394,80</t>
  </si>
  <si>
    <t xml:space="preserve">     1.009.730,63</t>
  </si>
  <si>
    <t xml:space="preserve">       198.426,16</t>
  </si>
  <si>
    <t>4.01.01.03.01.001</t>
  </si>
  <si>
    <t>JUROS RECEBIDOS</t>
  </si>
  <si>
    <t>2.494,76</t>
  </si>
  <si>
    <t xml:space="preserve">         2.494,76</t>
  </si>
  <si>
    <t xml:space="preserve">       162.537,71</t>
  </si>
  <si>
    <t xml:space="preserve">        33.190,25</t>
  </si>
  <si>
    <t xml:space="preserve">        13.373,53</t>
  </si>
  <si>
    <t xml:space="preserve">         7.747,90</t>
  </si>
  <si>
    <t>4.01.01.16</t>
  </si>
  <si>
    <t>SERVIÇOS VOLUNTÁRIOS</t>
  </si>
  <si>
    <t>4.01.01.16.01</t>
  </si>
  <si>
    <t>SERVIÇOS DE VOLUNTÁRIOS</t>
  </si>
  <si>
    <t>4.01.01.16.01.001</t>
  </si>
  <si>
    <t>15.476.630,23</t>
  </si>
  <si>
    <t>14.377.103,88</t>
  </si>
  <si>
    <t>15.366.843,14</t>
  </si>
  <si>
    <t>14.340.331,39</t>
  </si>
  <si>
    <t>14.001.631,86</t>
  </si>
  <si>
    <t>12.832.427,89</t>
  </si>
  <si>
    <t>6.520,00</t>
  </si>
  <si>
    <t>8.520,02</t>
  </si>
  <si>
    <t>6.235.741,56</t>
  </si>
  <si>
    <t>6.291.216,34</t>
  </si>
  <si>
    <t>465.644,28</t>
  </si>
  <si>
    <t>455.932,89</t>
  </si>
  <si>
    <t>5.322.385,07</t>
  </si>
  <si>
    <t>5.327.478,65</t>
  </si>
  <si>
    <t>447.712,21</t>
  </si>
  <si>
    <t>420.804,80</t>
  </si>
  <si>
    <t>5.160.894,54</t>
  </si>
  <si>
    <t>4.938.821,08</t>
  </si>
  <si>
    <t>2.791,64</t>
  </si>
  <si>
    <t>91.628,64</t>
  </si>
  <si>
    <t>858,98</t>
  </si>
  <si>
    <t>13.269,48</t>
  </si>
  <si>
    <t>1.162.085,70</t>
  </si>
  <si>
    <t>1.862.123,45</t>
  </si>
  <si>
    <t>87.195,55</t>
  </si>
  <si>
    <t>456.868,33</t>
  </si>
  <si>
    <t>291.246,16</t>
  </si>
  <si>
    <t>545.452,57</t>
  </si>
  <si>
    <t>673.201,02</t>
  </si>
  <si>
    <t>141.883,06</t>
  </si>
  <si>
    <t>1.530.122,45</t>
  </si>
  <si>
    <t>1.520.904,72</t>
  </si>
  <si>
    <t>1.202.567,69</t>
  </si>
  <si>
    <t>190.662,38</t>
  </si>
  <si>
    <t>68.196,27</t>
  </si>
  <si>
    <t>190.354,94</t>
  </si>
  <si>
    <t>99.379,08</t>
  </si>
  <si>
    <t>1.395.908,07</t>
  </si>
  <si>
    <t>1.403.208,07</t>
  </si>
  <si>
    <t>263.969,83</t>
  </si>
  <si>
    <t>271.269,83</t>
  </si>
  <si>
    <t>1.365.211,28</t>
  </si>
  <si>
    <t>1.507.903,50</t>
  </si>
  <si>
    <t>776.123,05</t>
  </si>
  <si>
    <t>778.469,96</t>
  </si>
  <si>
    <t>315.887,40</t>
  </si>
  <si>
    <t>279.057,04</t>
  </si>
  <si>
    <t>345.017,50</t>
  </si>
  <si>
    <t>404.529,50</t>
  </si>
  <si>
    <t>99.335,51</t>
  </si>
  <si>
    <t>94.883,42</t>
  </si>
  <si>
    <t>574.903,73</t>
  </si>
  <si>
    <t>715.312,33</t>
  </si>
  <si>
    <t>376.068,00</t>
  </si>
  <si>
    <t>88.978,36</t>
  </si>
  <si>
    <t>68.589,05</t>
  </si>
  <si>
    <t>109.217,00</t>
  </si>
  <si>
    <t>267.713,00</t>
  </si>
  <si>
    <t>279,81</t>
  </si>
  <si>
    <t>360,56</t>
  </si>
  <si>
    <t>14.184,50</t>
  </si>
  <si>
    <t>14.121,21</t>
  </si>
  <si>
    <t>109.787,09</t>
  </si>
  <si>
    <t>36.772,49</t>
  </si>
  <si>
    <t>80.106,41</t>
  </si>
  <si>
    <t>15.274,57</t>
  </si>
  <si>
    <t>8.401,34</t>
  </si>
  <si>
    <t>12.830,51</t>
  </si>
  <si>
    <t>266,07</t>
  </si>
  <si>
    <t>6.924.534,39</t>
  </si>
  <si>
    <t>8.024.060,74</t>
  </si>
  <si>
    <t>6.896.354,71</t>
  </si>
  <si>
    <t>7.882.666,46</t>
  </si>
  <si>
    <t>2.435.819,85</t>
  </si>
  <si>
    <t>2.169.446,42</t>
  </si>
  <si>
    <t>1.889.336,80</t>
  </si>
  <si>
    <t>1.883.512,69</t>
  </si>
  <si>
    <t>1.538.320,54</t>
  </si>
  <si>
    <t>3.469,39</t>
  </si>
  <si>
    <t>7.200,00</t>
  </si>
  <si>
    <t>14.335,72</t>
  </si>
  <si>
    <t>326.011,15</t>
  </si>
  <si>
    <t>320.187,04</t>
  </si>
  <si>
    <t>546.483,05</t>
  </si>
  <si>
    <t>285.933,73</t>
  </si>
  <si>
    <t>326.111,33</t>
  </si>
  <si>
    <t>89.432,58</t>
  </si>
  <si>
    <t>88.867,16</t>
  </si>
  <si>
    <t>123.145,28</t>
  </si>
  <si>
    <t>14.031,94</t>
  </si>
  <si>
    <t>7.176,18</t>
  </si>
  <si>
    <t>7.085,72</t>
  </si>
  <si>
    <t>9.827,94</t>
  </si>
  <si>
    <t>1.778,69</t>
  </si>
  <si>
    <t>921,35</t>
  </si>
  <si>
    <t>885,74</t>
  </si>
  <si>
    <t>1.228,56</t>
  </si>
  <si>
    <t>85.136,14</t>
  </si>
  <si>
    <t>22.874,58</t>
  </si>
  <si>
    <t>22.586,33</t>
  </si>
  <si>
    <t>31.327,26</t>
  </si>
  <si>
    <t>570.117,29</t>
  </si>
  <si>
    <t>580.704,39</t>
  </si>
  <si>
    <t>469.899,03</t>
  </si>
  <si>
    <t>468.102,65</t>
  </si>
  <si>
    <t>87.599,52</t>
  </si>
  <si>
    <t>100.069,52</t>
  </si>
  <si>
    <t>12.618,74</t>
  </si>
  <si>
    <t>12.532,22</t>
  </si>
  <si>
    <t>240.417,97</t>
  </si>
  <si>
    <t>224.885,45</t>
  </si>
  <si>
    <t>1.978,26</t>
  </si>
  <si>
    <t>1.994,61</t>
  </si>
  <si>
    <t>145.324,74</t>
  </si>
  <si>
    <t>151.609,83</t>
  </si>
  <si>
    <t>72,24</t>
  </si>
  <si>
    <t>48,16</t>
  </si>
  <si>
    <t>5.276,51</t>
  </si>
  <si>
    <t>4.210,10</t>
  </si>
  <si>
    <t>25.048,68</t>
  </si>
  <si>
    <t>19.299,63</t>
  </si>
  <si>
    <t>50.280,88</t>
  </si>
  <si>
    <t>37.821,42</t>
  </si>
  <si>
    <t>11.422,50</t>
  </si>
  <si>
    <t>8.887,54</t>
  </si>
  <si>
    <t>1.388.897,96</t>
  </si>
  <si>
    <t>1.149.455,35</t>
  </si>
  <si>
    <t>1.369.449,27</t>
  </si>
  <si>
    <t>1.130.006,66</t>
  </si>
  <si>
    <t>16.030,29</t>
  </si>
  <si>
    <t>2.261.101,64</t>
  </si>
  <si>
    <t>3.758.174,85</t>
  </si>
  <si>
    <t>2.094.085,30</t>
  </si>
  <si>
    <t>2.548.628,18</t>
  </si>
  <si>
    <t>167.016,34</t>
  </si>
  <si>
    <t>98.981,37</t>
  </si>
  <si>
    <t>28.179,68</t>
  </si>
  <si>
    <t>141.394,28</t>
  </si>
  <si>
    <t>101.194,28</t>
  </si>
  <si>
    <t>3.427.239,86</t>
  </si>
  <si>
    <t>360.194,07</t>
  </si>
  <si>
    <t>2.482.887,91</t>
  </si>
  <si>
    <t>190.431,00</t>
  </si>
  <si>
    <t>2.081.807,37</t>
  </si>
  <si>
    <t>188.928,72</t>
  </si>
  <si>
    <t>210.991,25</t>
  </si>
  <si>
    <t>3.645,10</t>
  </si>
  <si>
    <t>94.655,15</t>
  </si>
  <si>
    <t>3.642,82</t>
  </si>
  <si>
    <t>55.408,92</t>
  </si>
  <si>
    <t>1,73</t>
  </si>
  <si>
    <t>14.128,58</t>
  </si>
  <si>
    <t>4.432,50</t>
  </si>
  <si>
    <t>554,06</t>
  </si>
  <si>
    <t>1.500,00</t>
  </si>
  <si>
    <t>5.936,40</t>
  </si>
  <si>
    <t>7.915,20</t>
  </si>
  <si>
    <t>474,91</t>
  </si>
  <si>
    <t>633,22</t>
  </si>
  <si>
    <t>59,37</t>
  </si>
  <si>
    <t>79,15</t>
  </si>
  <si>
    <t>1.513,80</t>
  </si>
  <si>
    <t>2.018,38</t>
  </si>
  <si>
    <t>116.336,10</t>
  </si>
  <si>
    <t>2,28</t>
  </si>
  <si>
    <t>71.237,86</t>
  </si>
  <si>
    <t>1,54</t>
  </si>
  <si>
    <t>18.165,33</t>
  </si>
  <si>
    <t>5.698,92</t>
  </si>
  <si>
    <t>712,91</t>
  </si>
  <si>
    <t>633,21</t>
  </si>
  <si>
    <t>1.852.250,71</t>
  </si>
  <si>
    <t>185.282,63</t>
  </si>
  <si>
    <t>390.260,23</t>
  </si>
  <si>
    <t>27.070,65</t>
  </si>
  <si>
    <t>169.353,58</t>
  </si>
  <si>
    <t>140,50</t>
  </si>
  <si>
    <t>90.286,26</t>
  </si>
  <si>
    <t>13.591,56</t>
  </si>
  <si>
    <t>1.698,99</t>
  </si>
  <si>
    <t>28.971,54</t>
  </si>
  <si>
    <t>17.880,26</t>
  </si>
  <si>
    <t>24.150,00</t>
  </si>
  <si>
    <t>5.068,63</t>
  </si>
  <si>
    <t>1.219,45</t>
  </si>
  <si>
    <t>14.653,21</t>
  </si>
  <si>
    <t>611,39</t>
  </si>
  <si>
    <t>22.303,24</t>
  </si>
  <si>
    <t>114,08</t>
  </si>
  <si>
    <t>1.177,60</t>
  </si>
  <si>
    <t>9,23</t>
  </si>
  <si>
    <t>1.760,65</t>
  </si>
  <si>
    <t>32,49</t>
  </si>
  <si>
    <t>147,09</t>
  </si>
  <si>
    <t>1,18</t>
  </si>
  <si>
    <t>220,10</t>
  </si>
  <si>
    <t>4,08</t>
  </si>
  <si>
    <t>3.753,77</t>
  </si>
  <si>
    <t>29,54</t>
  </si>
  <si>
    <t>5.612,51</t>
  </si>
  <si>
    <t>103,91</t>
  </si>
  <si>
    <t>1.461.990,48</t>
  </si>
  <si>
    <t>158.211,98</t>
  </si>
  <si>
    <t>709.927,11</t>
  </si>
  <si>
    <t>390,28</t>
  </si>
  <si>
    <t>6.462,26</t>
  </si>
  <si>
    <t>135.330,00</t>
  </si>
  <si>
    <t>57.191,65</t>
  </si>
  <si>
    <t>7.147,27</t>
  </si>
  <si>
    <t>102.866,17</t>
  </si>
  <si>
    <t>51.563,43</t>
  </si>
  <si>
    <t>107.511,86</t>
  </si>
  <si>
    <t>26.456,62</t>
  </si>
  <si>
    <t>10.144,81</t>
  </si>
  <si>
    <t>8.850,00</t>
  </si>
  <si>
    <t>62.906,57</t>
  </si>
  <si>
    <t>85.011,64</t>
  </si>
  <si>
    <t>5.048,76</t>
  </si>
  <si>
    <t>6.800,86</t>
  </si>
  <si>
    <t>1.076,74</t>
  </si>
  <si>
    <t>655,52</t>
  </si>
  <si>
    <t>850,16</t>
  </si>
  <si>
    <t>134,58</t>
  </si>
  <si>
    <t>16.093,21</t>
  </si>
  <si>
    <t>21.677,99</t>
  </si>
  <si>
    <t>3.432,26</t>
  </si>
  <si>
    <t>12.591,87</t>
  </si>
  <si>
    <t>18.565,41</t>
  </si>
  <si>
    <t>0,99</t>
  </si>
  <si>
    <t>8.100,99</t>
  </si>
  <si>
    <t>4.890,00</t>
  </si>
  <si>
    <t>4.324,42</t>
  </si>
  <si>
    <t>401.080,54</t>
  </si>
  <si>
    <t>22.616,00</t>
  </si>
  <si>
    <t>20.250,00</t>
  </si>
  <si>
    <t>44.628,63</t>
  </si>
  <si>
    <t>3.043,60</t>
  </si>
  <si>
    <t>107.354,34</t>
  </si>
  <si>
    <t>62.342,49</t>
  </si>
  <si>
    <t>108.388,95</t>
  </si>
  <si>
    <t>7.749,20</t>
  </si>
  <si>
    <t>3.211,01</t>
  </si>
  <si>
    <t>2.631,76</t>
  </si>
  <si>
    <t>3.172,05</t>
  </si>
  <si>
    <t>11.382,51</t>
  </si>
  <si>
    <t>255.709,60</t>
  </si>
  <si>
    <t>39.520,00</t>
  </si>
  <si>
    <t>112.926,93</t>
  </si>
  <si>
    <t>102.541,61</t>
  </si>
  <si>
    <t>3.978,04</t>
  </si>
  <si>
    <t>6.407,28</t>
  </si>
  <si>
    <t>3.149,01</t>
  </si>
  <si>
    <t>1.074,01</t>
  </si>
  <si>
    <t>8.201,56</t>
  </si>
  <si>
    <t>6.133,67</t>
  </si>
  <si>
    <t>2.169,85</t>
  </si>
  <si>
    <t>1.903,68</t>
  </si>
  <si>
    <t>3.941,95</t>
  </si>
  <si>
    <t>20.881,33</t>
  </si>
  <si>
    <t>9.619,80</t>
  </si>
  <si>
    <t>3.351,84</t>
  </si>
  <si>
    <t>675,00</t>
  </si>
  <si>
    <t>7.234,69</t>
  </si>
  <si>
    <t>18.757,17</t>
  </si>
  <si>
    <t>2.552,28</t>
  </si>
  <si>
    <t>5.276,06</t>
  </si>
  <si>
    <t>1.270,80</t>
  </si>
  <si>
    <t>1.048,31</t>
  </si>
  <si>
    <t>64,50</t>
  </si>
  <si>
    <t>1.773,82</t>
  </si>
  <si>
    <t>3.951,43</t>
  </si>
  <si>
    <t>2.819,97</t>
  </si>
  <si>
    <t>54.543,97</t>
  </si>
  <si>
    <t>774,50</t>
  </si>
  <si>
    <t>781,80</t>
  </si>
  <si>
    <t>924,22</t>
  </si>
  <si>
    <t>720,00</t>
  </si>
  <si>
    <t>18.426,79</t>
  </si>
  <si>
    <t>1.159,84</t>
  </si>
  <si>
    <t>11.169,35</t>
  </si>
  <si>
    <t>8.303,00</t>
  </si>
  <si>
    <t>10.601,15</t>
  </si>
  <si>
    <t>8.991,40</t>
  </si>
  <si>
    <t>2.652,80</t>
  </si>
  <si>
    <t>22.187,03</t>
  </si>
  <si>
    <t>188.513,94</t>
  </si>
  <si>
    <t>156.748,15</t>
  </si>
  <si>
    <t>21.741,49</t>
  </si>
  <si>
    <t>24.354,49</t>
  </si>
  <si>
    <t>47.724,56</t>
  </si>
  <si>
    <t>22.440,63</t>
  </si>
  <si>
    <t>28.027,70</t>
  </si>
  <si>
    <t>1.171,50</t>
  </si>
  <si>
    <t>7.409,89</t>
  </si>
  <si>
    <t>4.085,90</t>
  </si>
  <si>
    <t>20.270,00</t>
  </si>
  <si>
    <t>42.034,29</t>
  </si>
  <si>
    <t>36.210,82</t>
  </si>
  <si>
    <t>12.110,82</t>
  </si>
  <si>
    <t>3.823,47</t>
  </si>
  <si>
    <t>37.854,42</t>
  </si>
  <si>
    <t>12.309,00</t>
  </si>
  <si>
    <t>25.545,42</t>
  </si>
  <si>
    <t>17.377,03</t>
  </si>
  <si>
    <t>10.099,65</t>
  </si>
  <si>
    <t>4.277,38</t>
  </si>
  <si>
    <t>9.778,19</t>
  </si>
  <si>
    <t>4.442,88</t>
  </si>
  <si>
    <t>271.248,46</t>
  </si>
  <si>
    <t>101.836,80</t>
  </si>
  <si>
    <t>186.550,33</t>
  </si>
  <si>
    <t>98.937,13</t>
  </si>
  <si>
    <t>18.398,00</t>
  </si>
  <si>
    <t>8.650,80</t>
  </si>
  <si>
    <t>1.935,28</t>
  </si>
  <si>
    <t>14.010,00</t>
  </si>
  <si>
    <t>1.800,00</t>
  </si>
  <si>
    <t>15.734,02</t>
  </si>
  <si>
    <t>2.303,96</t>
  </si>
  <si>
    <t>18.000,00</t>
  </si>
  <si>
    <t>7.806,10</t>
  </si>
  <si>
    <t>21.880,00</t>
  </si>
  <si>
    <t>19.850,00</t>
  </si>
  <si>
    <t>30.545,00</t>
  </si>
  <si>
    <t>28.261,38</t>
  </si>
  <si>
    <t>82.412,97</t>
  </si>
  <si>
    <t>2.899,67</t>
  </si>
  <si>
    <t>39.586,38</t>
  </si>
  <si>
    <t>2.285,16</t>
  </si>
  <si>
    <t>2.064,37</t>
  </si>
  <si>
    <t>220,79</t>
  </si>
  <si>
    <t>36.506,42</t>
  </si>
  <si>
    <t>38.343,53</t>
  </si>
  <si>
    <t>1.537,05</t>
  </si>
  <si>
    <t>7.878,43</t>
  </si>
  <si>
    <t>3.074.924,22</t>
  </si>
  <si>
    <t>2.066.568,18</t>
  </si>
  <si>
    <t>933.751,44</t>
  </si>
  <si>
    <t>257.847,28</t>
  </si>
  <si>
    <t>97.345,13</t>
  </si>
  <si>
    <t>160.502,15</t>
  </si>
  <si>
    <t>490.905,20</t>
  </si>
  <si>
    <t>17.982,62</t>
  </si>
  <si>
    <t>2.028,43</t>
  </si>
  <si>
    <t>52.360,17</t>
  </si>
  <si>
    <t>44.345,26</t>
  </si>
  <si>
    <t>5.520,15</t>
  </si>
  <si>
    <t>3.437,95</t>
  </si>
  <si>
    <t>3.384,38</t>
  </si>
  <si>
    <t>25.836.282,91</t>
  </si>
  <si>
    <t>13.3</t>
  </si>
  <si>
    <t>N/A</t>
  </si>
  <si>
    <t>Programa de Acervo</t>
  </si>
  <si>
    <t>11.6.1</t>
  </si>
  <si>
    <t>11.6.2</t>
  </si>
  <si>
    <t>11.6.4</t>
  </si>
  <si>
    <t>11.6.5</t>
  </si>
  <si>
    <t>11.6.6</t>
  </si>
  <si>
    <t>Sistema de Monitoramento/Licenças e Alvaras - AVCB</t>
  </si>
  <si>
    <t>LEIS DE INCENTIVO</t>
  </si>
  <si>
    <t xml:space="preserve">     6.696.088,77</t>
  </si>
  <si>
    <t xml:space="preserve">     6.275.238,13</t>
  </si>
  <si>
    <t xml:space="preserve">     6.176.156,19</t>
  </si>
  <si>
    <t xml:space="preserve">        23.887,82</t>
  </si>
  <si>
    <t xml:space="preserve">        44.859,53</t>
  </si>
  <si>
    <t xml:space="preserve">         7.195,73</t>
  </si>
  <si>
    <t xml:space="preserve">        37.434,29</t>
  </si>
  <si>
    <t xml:space="preserve">     4.475.616,54</t>
  </si>
  <si>
    <t xml:space="preserve">       431.293,08</t>
  </si>
  <si>
    <t xml:space="preserve">     1.184.995,44</t>
  </si>
  <si>
    <t xml:space="preserve">     1.281.019,45</t>
  </si>
  <si>
    <t xml:space="preserve">       545.122,68</t>
  </si>
  <si>
    <t xml:space="preserve">       380.546,80</t>
  </si>
  <si>
    <t xml:space="preserve">       500.142,79</t>
  </si>
  <si>
    <t xml:space="preserve">         2.457,45</t>
  </si>
  <si>
    <t>1.01.01.01.04.061</t>
  </si>
  <si>
    <t>MDF BB APLIC 122284-8 RF REF DI PLUS AGIL</t>
  </si>
  <si>
    <t xml:space="preserve">       150.038,84</t>
  </si>
  <si>
    <t xml:space="preserve">     1.582.031,75</t>
  </si>
  <si>
    <t xml:space="preserve">       229.105,02</t>
  </si>
  <si>
    <t xml:space="preserve">       360.753,89</t>
  </si>
  <si>
    <t xml:space="preserve">       992.172,84</t>
  </si>
  <si>
    <t xml:space="preserve">        49.760,55</t>
  </si>
  <si>
    <t xml:space="preserve">         4.826,40</t>
  </si>
  <si>
    <t xml:space="preserve">        44.934,15</t>
  </si>
  <si>
    <t xml:space="preserve">        99.081,94</t>
  </si>
  <si>
    <t xml:space="preserve">        29.377,71</t>
  </si>
  <si>
    <t xml:space="preserve">         7.000,00</t>
  </si>
  <si>
    <t xml:space="preserve">           200,00</t>
  </si>
  <si>
    <t xml:space="preserve">        22.177,71</t>
  </si>
  <si>
    <t xml:space="preserve">        44.143,19</t>
  </si>
  <si>
    <t xml:space="preserve">        38.689,92</t>
  </si>
  <si>
    <t xml:space="preserve">         3.911,04</t>
  </si>
  <si>
    <t xml:space="preserve">         1.542,23</t>
  </si>
  <si>
    <t xml:space="preserve">        25.421,97</t>
  </si>
  <si>
    <t xml:space="preserve">       420.850,64</t>
  </si>
  <si>
    <t xml:space="preserve">    -1.447.970,92</t>
  </si>
  <si>
    <t xml:space="preserve">      -354.706,30</t>
  </si>
  <si>
    <t xml:space="preserve">      -256.798,24</t>
  </si>
  <si>
    <t xml:space="preserve">      -429.669,36</t>
  </si>
  <si>
    <t xml:space="preserve">      -181.009,31</t>
  </si>
  <si>
    <t xml:space="preserve">     5.933.373,45</t>
  </si>
  <si>
    <t xml:space="preserve">     6.255.038,13</t>
  </si>
  <si>
    <t xml:space="preserve">       656.849,69</t>
  </si>
  <si>
    <t xml:space="preserve">       655.433,77</t>
  </si>
  <si>
    <t xml:space="preserve">         1.767,16</t>
  </si>
  <si>
    <t xml:space="preserve">         8.816,81</t>
  </si>
  <si>
    <t>2.01.01.02.01.513</t>
  </si>
  <si>
    <t>RESCISÕES A PAGAR</t>
  </si>
  <si>
    <t xml:space="preserve">       646.616,96</t>
  </si>
  <si>
    <t xml:space="preserve">        28.420,92</t>
  </si>
  <si>
    <t xml:space="preserve">       452.335,73</t>
  </si>
  <si>
    <t xml:space="preserve">         2.273,33</t>
  </si>
  <si>
    <t xml:space="preserve">        36.186,29</t>
  </si>
  <si>
    <t xml:space="preserve">           284,28</t>
  </si>
  <si>
    <t xml:space="preserve">         4.523,32</t>
  </si>
  <si>
    <t xml:space="preserve">         7.247,49</t>
  </si>
  <si>
    <t xml:space="preserve">       115.345,60</t>
  </si>
  <si>
    <t xml:space="preserve">       150.165,76</t>
  </si>
  <si>
    <t xml:space="preserve">       117.947,05</t>
  </si>
  <si>
    <t xml:space="preserve">        28.638,80</t>
  </si>
  <si>
    <t xml:space="preserve">         3.579,91</t>
  </si>
  <si>
    <t xml:space="preserve">        60.484,39</t>
  </si>
  <si>
    <t xml:space="preserve">         1.313,04</t>
  </si>
  <si>
    <t xml:space="preserve">        37.984,03</t>
  </si>
  <si>
    <t xml:space="preserve">         1.240,29</t>
  </si>
  <si>
    <t xml:space="preserve">         5.444,19</t>
  </si>
  <si>
    <t xml:space="preserve">        12.279,94</t>
  </si>
  <si>
    <t xml:space="preserve">         2.222,90</t>
  </si>
  <si>
    <t xml:space="preserve">        98.857,41</t>
  </si>
  <si>
    <t xml:space="preserve">       262.923,29</t>
  </si>
  <si>
    <t xml:space="preserve">     4.969.473,67</t>
  </si>
  <si>
    <t xml:space="preserve">     5.126.030,12</t>
  </si>
  <si>
    <t xml:space="preserve">     3.352.298,18</t>
  </si>
  <si>
    <t xml:space="preserve">     3.503.288,55</t>
  </si>
  <si>
    <t xml:space="preserve">       224.880,69</t>
  </si>
  <si>
    <t xml:space="preserve">     1.037.106,99</t>
  </si>
  <si>
    <t xml:space="preserve">       450.196,92</t>
  </si>
  <si>
    <t xml:space="preserve">       441.050,64</t>
  </si>
  <si>
    <t xml:space="preserve">        20.200,00</t>
  </si>
  <si>
    <t xml:space="preserve">       943.951,96</t>
  </si>
  <si>
    <t xml:space="preserve">       695.473,12</t>
  </si>
  <si>
    <t xml:space="preserve">       560.439,74</t>
  </si>
  <si>
    <t xml:space="preserve">        77.555,86</t>
  </si>
  <si>
    <t xml:space="preserve">        38.777,44</t>
  </si>
  <si>
    <t xml:space="preserve">        23.745,09</t>
  </si>
  <si>
    <t xml:space="preserve">           237,46</t>
  </si>
  <si>
    <t xml:space="preserve">           630,00</t>
  </si>
  <si>
    <t xml:space="preserve">         1.978,80</t>
  </si>
  <si>
    <t xml:space="preserve">         2.638,39</t>
  </si>
  <si>
    <t xml:space="preserve">           211,07</t>
  </si>
  <si>
    <t xml:space="preserve">            19,79</t>
  </si>
  <si>
    <t xml:space="preserve">            26,39</t>
  </si>
  <si>
    <t xml:space="preserve">           504,60</t>
  </si>
  <si>
    <t xml:space="preserve">           672,80</t>
  </si>
  <si>
    <t xml:space="preserve">        38.778,42</t>
  </si>
  <si>
    <t xml:space="preserve">        23.746,09</t>
  </si>
  <si>
    <t xml:space="preserve">         2.638,40</t>
  </si>
  <si>
    <t xml:space="preserve">            26,38</t>
  </si>
  <si>
    <t xml:space="preserve">           672,78</t>
  </si>
  <si>
    <t xml:space="preserve">       479.051,86</t>
  </si>
  <si>
    <t xml:space="preserve">        97.260,35</t>
  </si>
  <si>
    <t xml:space="preserve">        53.158,00</t>
  </si>
  <si>
    <t xml:space="preserve">        13.555,47</t>
  </si>
  <si>
    <t xml:space="preserve">         4.252,62</t>
  </si>
  <si>
    <t xml:space="preserve">           531,59</t>
  </si>
  <si>
    <t xml:space="preserve">         2.706,37</t>
  </si>
  <si>
    <t xml:space="preserve">         7.650,00</t>
  </si>
  <si>
    <t xml:space="preserve">         1.228,07</t>
  </si>
  <si>
    <t xml:space="preserve">         4.815,03</t>
  </si>
  <si>
    <t xml:space="preserve">         6.395,24</t>
  </si>
  <si>
    <t xml:space="preserve">           385,13</t>
  </si>
  <si>
    <t xml:space="preserve">           303,02</t>
  </si>
  <si>
    <t xml:space="preserve">            48,15</t>
  </si>
  <si>
    <t xml:space="preserve">            37,87</t>
  </si>
  <si>
    <t xml:space="preserve">         1.227,88</t>
  </si>
  <si>
    <t xml:space="preserve">           965,91</t>
  </si>
  <si>
    <t xml:space="preserve">       381.791,51</t>
  </si>
  <si>
    <t xml:space="preserve">       195.899,33</t>
  </si>
  <si>
    <t xml:space="preserve">           960,17</t>
  </si>
  <si>
    <t xml:space="preserve">        50.069,07</t>
  </si>
  <si>
    <t xml:space="preserve">        15.707,71</t>
  </si>
  <si>
    <t xml:space="preserve">         1.963,49</t>
  </si>
  <si>
    <t xml:space="preserve">        12.678,09</t>
  </si>
  <si>
    <t xml:space="preserve">        32.430,00</t>
  </si>
  <si>
    <t xml:space="preserve">         6.316,59</t>
  </si>
  <si>
    <t xml:space="preserve">        19.648,29</t>
  </si>
  <si>
    <t xml:space="preserve">        26.373,74</t>
  </si>
  <si>
    <t xml:space="preserve">         1.571,60</t>
  </si>
  <si>
    <t xml:space="preserve">         1.376,85</t>
  </si>
  <si>
    <t xml:space="preserve">           196,55</t>
  </si>
  <si>
    <t xml:space="preserve">           172,05</t>
  </si>
  <si>
    <t xml:space="preserve">         5.010,41</t>
  </si>
  <si>
    <t xml:space="preserve">         4.388,71</t>
  </si>
  <si>
    <t xml:space="preserve">         7.028,86</t>
  </si>
  <si>
    <t xml:space="preserve">         3.832,02</t>
  </si>
  <si>
    <t xml:space="preserve">         1.750,00</t>
  </si>
  <si>
    <t xml:space="preserve">           250,00</t>
  </si>
  <si>
    <t xml:space="preserve">         1.050,00</t>
  </si>
  <si>
    <t xml:space="preserve">           782,02</t>
  </si>
  <si>
    <t xml:space="preserve">       135.033,38</t>
  </si>
  <si>
    <t xml:space="preserve">         6.507,00</t>
  </si>
  <si>
    <t xml:space="preserve">         6.750,00</t>
  </si>
  <si>
    <t xml:space="preserve">        14.630,16</t>
  </si>
  <si>
    <t xml:space="preserve">           913,08</t>
  </si>
  <si>
    <t xml:space="preserve">        35.810,77</t>
  </si>
  <si>
    <t xml:space="preserve">        20.780,83</t>
  </si>
  <si>
    <t xml:space="preserve">        38.194,89</t>
  </si>
  <si>
    <t xml:space="preserve">         2.216,00</t>
  </si>
  <si>
    <t xml:space="preserve">           918,55</t>
  </si>
  <si>
    <t xml:space="preserve">           928,94</t>
  </si>
  <si>
    <t xml:space="preserve">         3.588,99</t>
  </si>
  <si>
    <t xml:space="preserve">         3.794,17</t>
  </si>
  <si>
    <t xml:space="preserve">        90.396,19</t>
  </si>
  <si>
    <t xml:space="preserve">        57.172,39</t>
  </si>
  <si>
    <t xml:space="preserve">        52.977,64</t>
  </si>
  <si>
    <t xml:space="preserve">         2.203,14</t>
  </si>
  <si>
    <t xml:space="preserve">         1.991,61</t>
  </si>
  <si>
    <t xml:space="preserve">         1.012,64</t>
  </si>
  <si>
    <t xml:space="preserve">         5.635,71</t>
  </si>
  <si>
    <t xml:space="preserve">         4.813,80</t>
  </si>
  <si>
    <t xml:space="preserve">           160,00</t>
  </si>
  <si>
    <t xml:space="preserve">           661,91</t>
  </si>
  <si>
    <t xml:space="preserve">         5.290,83</t>
  </si>
  <si>
    <t xml:space="preserve">           541,74</t>
  </si>
  <si>
    <t xml:space="preserve">           652,24</t>
  </si>
  <si>
    <t xml:space="preserve">           198,06</t>
  </si>
  <si>
    <t xml:space="preserve">           667,88</t>
  </si>
  <si>
    <t xml:space="preserve">         1.834,26</t>
  </si>
  <si>
    <t xml:space="preserve">         1.396,65</t>
  </si>
  <si>
    <t xml:space="preserve">        21.077,42</t>
  </si>
  <si>
    <t xml:space="preserve">         1.222,91</t>
  </si>
  <si>
    <t xml:space="preserve">           132,35</t>
  </si>
  <si>
    <t xml:space="preserve">         1.071,60</t>
  </si>
  <si>
    <t>3.02.01.01.07.094</t>
  </si>
  <si>
    <t xml:space="preserve">           280,00</t>
  </si>
  <si>
    <t xml:space="preserve">        12.108,56</t>
  </si>
  <si>
    <t xml:space="preserve">           767,30</t>
  </si>
  <si>
    <t xml:space="preserve">         1.569,32</t>
  </si>
  <si>
    <t xml:space="preserve">         1.350,00</t>
  </si>
  <si>
    <t xml:space="preserve">         2.575,38</t>
  </si>
  <si>
    <t xml:space="preserve">           207,20</t>
  </si>
  <si>
    <t xml:space="preserve">        75.985,45</t>
  </si>
  <si>
    <t xml:space="preserve">        72.348,57</t>
  </si>
  <si>
    <t xml:space="preserve">           490,00</t>
  </si>
  <si>
    <t xml:space="preserve">         7.540,09</t>
  </si>
  <si>
    <t xml:space="preserve">        22.985,87</t>
  </si>
  <si>
    <t xml:space="preserve">           134,20</t>
  </si>
  <si>
    <t xml:space="preserve">         2.438,70</t>
  </si>
  <si>
    <t xml:space="preserve">        38.369,21</t>
  </si>
  <si>
    <t xml:space="preserve">           390,50</t>
  </si>
  <si>
    <t xml:space="preserve">         1.719,40</t>
  </si>
  <si>
    <t xml:space="preserve">           430,89</t>
  </si>
  <si>
    <t xml:space="preserve">         1.486,59</t>
  </si>
  <si>
    <t xml:space="preserve">         5.274,49</t>
  </si>
  <si>
    <t xml:space="preserve">         4.000,00</t>
  </si>
  <si>
    <t xml:space="preserve">         1.274,49</t>
  </si>
  <si>
    <t xml:space="preserve">         5.859,35</t>
  </si>
  <si>
    <t>3.05.01.01.02.098</t>
  </si>
  <si>
    <t xml:space="preserve">         3.366,37</t>
  </si>
  <si>
    <t xml:space="preserve">         2.492,98</t>
  </si>
  <si>
    <t xml:space="preserve">           494,78</t>
  </si>
  <si>
    <t xml:space="preserve">            14,78</t>
  </si>
  <si>
    <t xml:space="preserve">           480,00</t>
  </si>
  <si>
    <t xml:space="preserve">         5.047,19</t>
  </si>
  <si>
    <t xml:space="preserve">         4.203,19</t>
  </si>
  <si>
    <t xml:space="preserve">           844,00</t>
  </si>
  <si>
    <t>PLANO ANUAL 2019</t>
  </si>
  <si>
    <t xml:space="preserve">        36.606,90</t>
  </si>
  <si>
    <t xml:space="preserve">        36.550,65</t>
  </si>
  <si>
    <t xml:space="preserve">         7.697,00</t>
  </si>
  <si>
    <t xml:space="preserve">         2.420,00</t>
  </si>
  <si>
    <t xml:space="preserve">         6.650,00</t>
  </si>
  <si>
    <t xml:space="preserve">         7.770,00</t>
  </si>
  <si>
    <t>3.09.01.01.01.094</t>
  </si>
  <si>
    <t xml:space="preserve">         5.384,00</t>
  </si>
  <si>
    <t>3.09.01.01.01.112</t>
  </si>
  <si>
    <t>MATERIAL PARA MANUTENÇÃO</t>
  </si>
  <si>
    <t xml:space="preserve">         3.129,65</t>
  </si>
  <si>
    <t xml:space="preserve">            56,25</t>
  </si>
  <si>
    <t xml:space="preserve">            28,02</t>
  </si>
  <si>
    <t xml:space="preserve">            28,23</t>
  </si>
  <si>
    <t>3.10</t>
  </si>
  <si>
    <t>PLANO ANUAL 2020</t>
  </si>
  <si>
    <t xml:space="preserve">            34,23</t>
  </si>
  <si>
    <t>3.10.01</t>
  </si>
  <si>
    <t>3.10.01.02</t>
  </si>
  <si>
    <t>3.10.01.02.01</t>
  </si>
  <si>
    <t>3.10.01.02.01.01</t>
  </si>
  <si>
    <t xml:space="preserve">         2.170,00</t>
  </si>
  <si>
    <t xml:space="preserve">         9.146,28</t>
  </si>
  <si>
    <t xml:space="preserve">         9.057,58</t>
  </si>
  <si>
    <t xml:space="preserve">            88,70</t>
  </si>
  <si>
    <t xml:space="preserve">        17.463,98</t>
  </si>
  <si>
    <t xml:space="preserve">           513,83</t>
  </si>
  <si>
    <t xml:space="preserve">        16.950,15</t>
  </si>
  <si>
    <t xml:space="preserve">       705.317,35</t>
  </si>
  <si>
    <t xml:space="preserve">       217.045,14</t>
  </si>
  <si>
    <t xml:space="preserve">        38.177,71</t>
  </si>
  <si>
    <t xml:space="preserve">       140.886,20</t>
  </si>
  <si>
    <t>RECEITA - PATROCINIOS/PERMUTAS</t>
  </si>
  <si>
    <t xml:space="preserve">        32.311,23</t>
  </si>
  <si>
    <t xml:space="preserve">        -3.090,00</t>
  </si>
  <si>
    <t xml:space="preserve">        35.401,23</t>
  </si>
  <si>
    <t xml:space="preserve">        17.402,62</t>
  </si>
  <si>
    <t xml:space="preserve">        13.572,72</t>
  </si>
  <si>
    <t xml:space="preserve">           705,67</t>
  </si>
  <si>
    <t>4.01.01.03.01.008</t>
  </si>
  <si>
    <t>RENDIMENTO PRONAC 2020</t>
  </si>
  <si>
    <t xml:space="preserve">         2.148,88</t>
  </si>
  <si>
    <t>4.01.01.03.01.009</t>
  </si>
  <si>
    <t>RENDIMENTO MESP</t>
  </si>
  <si>
    <t xml:space="preserve">           975,35</t>
  </si>
  <si>
    <t xml:space="preserve">         4.186,85</t>
  </si>
  <si>
    <t>REEMBOLSOS DIVERSOS</t>
  </si>
  <si>
    <t>6.016.783,67</t>
  </si>
  <si>
    <t xml:space="preserve">     6.941.906,68</t>
  </si>
  <si>
    <t xml:space="preserve">     6.529.507,99</t>
  </si>
  <si>
    <t xml:space="preserve">     6.332.032,91</t>
  </si>
  <si>
    <t xml:space="preserve">       126.423,04</t>
  </si>
  <si>
    <t xml:space="preserve">         4.735,52</t>
  </si>
  <si>
    <t xml:space="preserve">       121.458,01</t>
  </si>
  <si>
    <t xml:space="preserve">     4.563.798,25</t>
  </si>
  <si>
    <t xml:space="preserve">       432.216,10</t>
  </si>
  <si>
    <t xml:space="preserve">     1.235.493,22</t>
  </si>
  <si>
    <t xml:space="preserve">     1.338.380,69</t>
  </si>
  <si>
    <t xml:space="preserve">       546.485,83</t>
  </si>
  <si>
    <t xml:space="preserve">       381.498,40</t>
  </si>
  <si>
    <t xml:space="preserve">       629.724,00</t>
  </si>
  <si>
    <t xml:space="preserve">     1.608.968,89</t>
  </si>
  <si>
    <t xml:space="preserve">       209.563,68</t>
  </si>
  <si>
    <t xml:space="preserve">       361.550,67</t>
  </si>
  <si>
    <t>1.01.01.01.05.022</t>
  </si>
  <si>
    <t>MDF BB 1191 42815-9 MINC PRONAC 193044</t>
  </si>
  <si>
    <t xml:space="preserve">     1.037.854,54</t>
  </si>
  <si>
    <t xml:space="preserve">         8.954,91</t>
  </si>
  <si>
    <t>1.01.01.01.08.020</t>
  </si>
  <si>
    <t xml:space="preserve">       197.475,08</t>
  </si>
  <si>
    <t xml:space="preserve">       148.102,71</t>
  </si>
  <si>
    <t xml:space="preserve">        48.570,00</t>
  </si>
  <si>
    <t xml:space="preserve">        77.355,00</t>
  </si>
  <si>
    <t xml:space="preserve">        28.097,02</t>
  </si>
  <si>
    <t xml:space="preserve">        11.321,75</t>
  </si>
  <si>
    <t xml:space="preserve">         5.322,00</t>
  </si>
  <si>
    <t xml:space="preserve">         9.911,04</t>
  </si>
  <si>
    <t xml:space="preserve">        21.136,28</t>
  </si>
  <si>
    <t xml:space="preserve">       412.398,69</t>
  </si>
  <si>
    <t xml:space="preserve">    -1.456.422,87</t>
  </si>
  <si>
    <t xml:space="preserve">      -359.633,36</t>
  </si>
  <si>
    <t xml:space="preserve">      -258.363,22</t>
  </si>
  <si>
    <t xml:space="preserve">      -431.540,58</t>
  </si>
  <si>
    <t xml:space="preserve">      -181.098,00</t>
  </si>
  <si>
    <t xml:space="preserve">     6.500.856,04</t>
  </si>
  <si>
    <t xml:space="preserve">       662.374,85</t>
  </si>
  <si>
    <t xml:space="preserve">         8.162,17</t>
  </si>
  <si>
    <t xml:space="preserve">       654.212,68</t>
  </si>
  <si>
    <t xml:space="preserve">        56.758,47</t>
  </si>
  <si>
    <t xml:space="preserve">       430.001,63</t>
  </si>
  <si>
    <t xml:space="preserve">         4.114,78</t>
  </si>
  <si>
    <t xml:space="preserve">        34.399,54</t>
  </si>
  <si>
    <t xml:space="preserve">           514,40</t>
  </si>
  <si>
    <t xml:space="preserve">         4.300,02</t>
  </si>
  <si>
    <t xml:space="preserve">        14.473,46</t>
  </si>
  <si>
    <t xml:space="preserve">       109.650,38</t>
  </si>
  <si>
    <t xml:space="preserve">       151.040,13</t>
  </si>
  <si>
    <t xml:space="preserve">       118.369,92</t>
  </si>
  <si>
    <t xml:space="preserve">        29.041,63</t>
  </si>
  <si>
    <t xml:space="preserve">         3.628,58</t>
  </si>
  <si>
    <t xml:space="preserve">        58.935,23</t>
  </si>
  <si>
    <t xml:space="preserve">           593,06</t>
  </si>
  <si>
    <t xml:space="preserve">        32.048,99</t>
  </si>
  <si>
    <t xml:space="preserve">         2.504,03</t>
  </si>
  <si>
    <t xml:space="preserve">         9.428,72</t>
  </si>
  <si>
    <t xml:space="preserve">         2.209,28</t>
  </si>
  <si>
    <t xml:space="preserve">       396.438,30</t>
  </si>
  <si>
    <t xml:space="preserve">     5.232.066,73</t>
  </si>
  <si>
    <t xml:space="preserve">     3.780.789,28</t>
  </si>
  <si>
    <t xml:space="preserve">        51.872,24</t>
  </si>
  <si>
    <t xml:space="preserve">     2.018.946,53</t>
  </si>
  <si>
    <t xml:space="preserve">     1.407.739,13</t>
  </si>
  <si>
    <t xml:space="preserve">     1.132.961,60</t>
  </si>
  <si>
    <t xml:space="preserve">       133.420,71</t>
  </si>
  <si>
    <t xml:space="preserve">        74.231,79</t>
  </si>
  <si>
    <t xml:space="preserve">        47.490,18</t>
  </si>
  <si>
    <t xml:space="preserve">        12.335,80</t>
  </si>
  <si>
    <t xml:space="preserve">         2.374,56</t>
  </si>
  <si>
    <t xml:space="preserve">         1.260,00</t>
  </si>
  <si>
    <t xml:space="preserve">         3.957,59</t>
  </si>
  <si>
    <t xml:space="preserve">           316,60</t>
  </si>
  <si>
    <t xml:space="preserve">            39,58</t>
  </si>
  <si>
    <t xml:space="preserve">         1.009,19</t>
  </si>
  <si>
    <t xml:space="preserve">        59.188,92</t>
  </si>
  <si>
    <t xml:space="preserve">        32.452,44</t>
  </si>
  <si>
    <t xml:space="preserve">        10.495,54</t>
  </si>
  <si>
    <t xml:space="preserve">         2.596,18</t>
  </si>
  <si>
    <t xml:space="preserve">           324,53</t>
  </si>
  <si>
    <t xml:space="preserve">           900,00</t>
  </si>
  <si>
    <t xml:space="preserve">         5.276,80</t>
  </si>
  <si>
    <t xml:space="preserve">           422,14</t>
  </si>
  <si>
    <t xml:space="preserve">            52,77</t>
  </si>
  <si>
    <t xml:space="preserve">         1.345,56</t>
  </si>
  <si>
    <t xml:space="preserve">       992.227,31</t>
  </si>
  <si>
    <t xml:space="preserve">       196.364,37</t>
  </si>
  <si>
    <t xml:space="preserve">       107.519,19</t>
  </si>
  <si>
    <t xml:space="preserve">           809,64</t>
  </si>
  <si>
    <t xml:space="preserve">        27.424,47</t>
  </si>
  <si>
    <t xml:space="preserve">         8.677,71</t>
  </si>
  <si>
    <t xml:space="preserve">         1.083,30</t>
  </si>
  <si>
    <t xml:space="preserve">         5.412,74</t>
  </si>
  <si>
    <t xml:space="preserve">        14.370,00</t>
  </si>
  <si>
    <t xml:space="preserve">         2.775,51</t>
  </si>
  <si>
    <t xml:space="preserve">         9.739,17</t>
  </si>
  <si>
    <t xml:space="preserve">        12.971,30</t>
  </si>
  <si>
    <t xml:space="preserve">           779,07</t>
  </si>
  <si>
    <t xml:space="preserve">           515,12</t>
  </si>
  <si>
    <t xml:space="preserve">            97,38</t>
  </si>
  <si>
    <t xml:space="preserve">            64,38</t>
  </si>
  <si>
    <t xml:space="preserve">         2.483,47</t>
  </si>
  <si>
    <t xml:space="preserve">         1.641,92</t>
  </si>
  <si>
    <t xml:space="preserve">       795.862,94</t>
  </si>
  <si>
    <t xml:space="preserve">       415.872,05</t>
  </si>
  <si>
    <t xml:space="preserve">         1.355,60</t>
  </si>
  <si>
    <t xml:space="preserve">       103.876,43</t>
  </si>
  <si>
    <t xml:space="preserve">        33.281,50</t>
  </si>
  <si>
    <t xml:space="preserve">         4.159,97</t>
  </si>
  <si>
    <t xml:space="preserve">        25.860,89</t>
  </si>
  <si>
    <t xml:space="preserve">        66.870,00</t>
  </si>
  <si>
    <t xml:space="preserve">        14.408,80</t>
  </si>
  <si>
    <t xml:space="preserve">        39.319,31</t>
  </si>
  <si>
    <t xml:space="preserve">        49.956,29</t>
  </si>
  <si>
    <t xml:space="preserve">         3.145,25</t>
  </si>
  <si>
    <t xml:space="preserve">         3.171,13</t>
  </si>
  <si>
    <t xml:space="preserve">           393,19</t>
  </si>
  <si>
    <t xml:space="preserve">           396,38</t>
  </si>
  <si>
    <t xml:space="preserve">        10.026,45</t>
  </si>
  <si>
    <t xml:space="preserve">        10.108,20</t>
  </si>
  <si>
    <t xml:space="preserve">        13.361,50</t>
  </si>
  <si>
    <t xml:space="preserve">         7.313,58</t>
  </si>
  <si>
    <t xml:space="preserve">         1.680,00</t>
  </si>
  <si>
    <t xml:space="preserve">         1.633,58</t>
  </si>
  <si>
    <t xml:space="preserve">       274.777,53</t>
  </si>
  <si>
    <t xml:space="preserve">        12.414,00</t>
  </si>
  <si>
    <t xml:space="preserve">        13.673,38</t>
  </si>
  <si>
    <t xml:space="preserve">         3.510,00</t>
  </si>
  <si>
    <t xml:space="preserve">        29.260,32</t>
  </si>
  <si>
    <t xml:space="preserve">         2.897,25</t>
  </si>
  <si>
    <t xml:space="preserve">        70.940,75</t>
  </si>
  <si>
    <t xml:space="preserve">        41.561,66</t>
  </si>
  <si>
    <t xml:space="preserve">        74.324,44</t>
  </si>
  <si>
    <t xml:space="preserve">         4.432,00</t>
  </si>
  <si>
    <t xml:space="preserve">         4.784,37</t>
  </si>
  <si>
    <t xml:space="preserve">         1.848,23</t>
  </si>
  <si>
    <t xml:space="preserve">         4.892,79</t>
  </si>
  <si>
    <t xml:space="preserve">         2.650,00</t>
  </si>
  <si>
    <t xml:space="preserve">         7.588,34</t>
  </si>
  <si>
    <t xml:space="preserve">       165.119,93</t>
  </si>
  <si>
    <t xml:space="preserve">       109.153,13</t>
  </si>
  <si>
    <t xml:space="preserve">       101.034,08</t>
  </si>
  <si>
    <t xml:space="preserve">         3.323,81</t>
  </si>
  <si>
    <t xml:space="preserve">         4.795,24</t>
  </si>
  <si>
    <t xml:space="preserve">        10.139,16</t>
  </si>
  <si>
    <t xml:space="preserve">         7.270,70</t>
  </si>
  <si>
    <t xml:space="preserve">         1.285,46</t>
  </si>
  <si>
    <t xml:space="preserve">         1.423,00</t>
  </si>
  <si>
    <t xml:space="preserve">        10.073,67</t>
  </si>
  <si>
    <t xml:space="preserve">         1.324,53</t>
  </si>
  <si>
    <t xml:space="preserve">         1.015,18</t>
  </si>
  <si>
    <t xml:space="preserve">           638,68</t>
  </si>
  <si>
    <t xml:space="preserve">         1.260,94</t>
  </si>
  <si>
    <t xml:space="preserve">         3.876,87</t>
  </si>
  <si>
    <t xml:space="preserve">         1.957,47</t>
  </si>
  <si>
    <t xml:space="preserve">        30.787,36</t>
  </si>
  <si>
    <t xml:space="preserve">           392,10</t>
  </si>
  <si>
    <t xml:space="preserve">        14.779,56</t>
  </si>
  <si>
    <t xml:space="preserve">         4.423,12</t>
  </si>
  <si>
    <t xml:space="preserve">         2.700,00</t>
  </si>
  <si>
    <t xml:space="preserve">         5.150,77</t>
  </si>
  <si>
    <t xml:space="preserve">         2.308,61</t>
  </si>
  <si>
    <t xml:space="preserve">         1.645,36</t>
  </si>
  <si>
    <t xml:space="preserve">       104.418,81</t>
  </si>
  <si>
    <t xml:space="preserve">        98.690,94</t>
  </si>
  <si>
    <t xml:space="preserve">           980,00</t>
  </si>
  <si>
    <t xml:space="preserve">        14.405,46</t>
  </si>
  <si>
    <t xml:space="preserve">           507,21</t>
  </si>
  <si>
    <t xml:space="preserve">        35.592,07</t>
  </si>
  <si>
    <t xml:space="preserve">         3.326,70</t>
  </si>
  <si>
    <t xml:space="preserve">        42.964,30</t>
  </si>
  <si>
    <t xml:space="preserve">           781,00</t>
  </si>
  <si>
    <t xml:space="preserve">         2.323,80</t>
  </si>
  <si>
    <t xml:space="preserve">         2.973,18</t>
  </si>
  <si>
    <t xml:space="preserve">         6.694,42</t>
  </si>
  <si>
    <t xml:space="preserve">         4.145,44</t>
  </si>
  <si>
    <t xml:space="preserve">           145,44</t>
  </si>
  <si>
    <t xml:space="preserve">         2.548,98</t>
  </si>
  <si>
    <t xml:space="preserve">        12.459,35</t>
  </si>
  <si>
    <t xml:space="preserve">         9.092,98</t>
  </si>
  <si>
    <t xml:space="preserve">         1.767,28</t>
  </si>
  <si>
    <t xml:space="preserve">         1.287,28</t>
  </si>
  <si>
    <t xml:space="preserve">         9.041,89</t>
  </si>
  <si>
    <t xml:space="preserve">         6.553,19</t>
  </si>
  <si>
    <t xml:space="preserve">         5.953,19</t>
  </si>
  <si>
    <t>3.08.01.01.01.092</t>
  </si>
  <si>
    <t>PRODUÇÃO DE PEÇAS DE COMUNICAÇÃO(VINHETAS</t>
  </si>
  <si>
    <t xml:space="preserve">           600,00</t>
  </si>
  <si>
    <t xml:space="preserve">         2.488,70</t>
  </si>
  <si>
    <t xml:space="preserve">       210.102,05</t>
  </si>
  <si>
    <t xml:space="preserve">       208.217,76</t>
  </si>
  <si>
    <t xml:space="preserve">         1.140,00</t>
  </si>
  <si>
    <t xml:space="preserve">           223,71</t>
  </si>
  <si>
    <t xml:space="preserve">        50.000,00</t>
  </si>
  <si>
    <t xml:space="preserve">        65.000,00</t>
  </si>
  <si>
    <t xml:space="preserve">           500,04</t>
  </si>
  <si>
    <t xml:space="preserve">           611,10</t>
  </si>
  <si>
    <t xml:space="preserve">         6.352,36</t>
  </si>
  <si>
    <t>3.09.01.01.01.060</t>
  </si>
  <si>
    <t>DESENVOLVIMENTO/MAT.DE MULTISSENSORIALIDA</t>
  </si>
  <si>
    <t xml:space="preserve">         2.750,00</t>
  </si>
  <si>
    <t xml:space="preserve">         2.439,90</t>
  </si>
  <si>
    <t xml:space="preserve">        14.300,00</t>
  </si>
  <si>
    <t>3.09.01.01.01.100</t>
  </si>
  <si>
    <t>DIRETOR ARTÍSTICO</t>
  </si>
  <si>
    <t xml:space="preserve">        35.000,00</t>
  </si>
  <si>
    <t xml:space="preserve">            84,29</t>
  </si>
  <si>
    <t xml:space="preserve">            56,06</t>
  </si>
  <si>
    <t xml:space="preserve">           770,07</t>
  </si>
  <si>
    <t xml:space="preserve">        18.403,00</t>
  </si>
  <si>
    <t xml:space="preserve">        17.598,23</t>
  </si>
  <si>
    <t xml:space="preserve">        17.420,84</t>
  </si>
  <si>
    <t xml:space="preserve">           177,39</t>
  </si>
  <si>
    <t xml:space="preserve">        64.832,37</t>
  </si>
  <si>
    <t xml:space="preserve">           882,22</t>
  </si>
  <si>
    <t>3.20.01.01.01.104</t>
  </si>
  <si>
    <t>ATUALIZAÇÃO DO PLANO MUSEOLÓGICO/ESTRATÉG</t>
  </si>
  <si>
    <t xml:space="preserve">        42.000,00</t>
  </si>
  <si>
    <t xml:space="preserve">        21.950,15</t>
  </si>
  <si>
    <t xml:space="preserve">     1.274.575,37</t>
  </si>
  <si>
    <t xml:space="preserve">       708.812,04</t>
  </si>
  <si>
    <t xml:space="preserve">       132.899,61</t>
  </si>
  <si>
    <t xml:space="preserve">        54.899,61</t>
  </si>
  <si>
    <t xml:space="preserve">        78.000,00</t>
  </si>
  <si>
    <t xml:space="preserve">       325.234,08</t>
  </si>
  <si>
    <t xml:space="preserve">        46.903,00</t>
  </si>
  <si>
    <t xml:space="preserve">       203.775,35</t>
  </si>
  <si>
    <t xml:space="preserve">        -4.634,33</t>
  </si>
  <si>
    <t xml:space="preserve">       208.409,68</t>
  </si>
  <si>
    <t xml:space="preserve">        31.364,05</t>
  </si>
  <si>
    <t xml:space="preserve">        24.767,28</t>
  </si>
  <si>
    <t xml:space="preserve">         1.192,37</t>
  </si>
  <si>
    <t xml:space="preserve">         3.632,27</t>
  </si>
  <si>
    <t xml:space="preserve">         1.772,13</t>
  </si>
  <si>
    <t xml:space="preserve">         4.195,07</t>
  </si>
  <si>
    <t>9.238.772,00</t>
  </si>
  <si>
    <t xml:space="preserve">     6.625.484,07</t>
  </si>
  <si>
    <t xml:space="preserve">     6.221.517,09</t>
  </si>
  <si>
    <t xml:space="preserve">     5.916.981,81</t>
  </si>
  <si>
    <t xml:space="preserve">       104.149,15</t>
  </si>
  <si>
    <t xml:space="preserve">        32.352,13</t>
  </si>
  <si>
    <t xml:space="preserve">        71.567,51</t>
  </si>
  <si>
    <t xml:space="preserve">     4.185.682,61</t>
  </si>
  <si>
    <t xml:space="preserve">       433.975,90</t>
  </si>
  <si>
    <t xml:space="preserve">     1.239.180,87</t>
  </si>
  <si>
    <t xml:space="preserve">     1.454.316,50</t>
  </si>
  <si>
    <t xml:space="preserve">       546.087,17</t>
  </si>
  <si>
    <t xml:space="preserve">       276.198,98</t>
  </si>
  <si>
    <t xml:space="preserve">       235.923,18</t>
  </si>
  <si>
    <t xml:space="preserve">     1.599.610,78</t>
  </si>
  <si>
    <t xml:space="preserve">       200.055,32</t>
  </si>
  <si>
    <t xml:space="preserve">       362.458,03</t>
  </si>
  <si>
    <t xml:space="preserve">     1.037.097,43</t>
  </si>
  <si>
    <t xml:space="preserve">         3.651,45</t>
  </si>
  <si>
    <t xml:space="preserve">       304.535,28</t>
  </si>
  <si>
    <t xml:space="preserve">        47.849,25</t>
  </si>
  <si>
    <t xml:space="preserve">        32.849,25</t>
  </si>
  <si>
    <t xml:space="preserve">       239.696,35</t>
  </si>
  <si>
    <t xml:space="preserve">         5.867,11</t>
  </si>
  <si>
    <t xml:space="preserve">        11.318,00</t>
  </si>
  <si>
    <t xml:space="preserve">       220.767,33</t>
  </si>
  <si>
    <t xml:space="preserve">         1.743,91</t>
  </si>
  <si>
    <t xml:space="preserve">        16.850,61</t>
  </si>
  <si>
    <t xml:space="preserve">       403.966,98</t>
  </si>
  <si>
    <t xml:space="preserve">    -1.464.854,58</t>
  </si>
  <si>
    <t xml:space="preserve">      -364.549,18</t>
  </si>
  <si>
    <t xml:space="preserve">      -259.919,19</t>
  </si>
  <si>
    <t xml:space="preserve">      -433.411,80</t>
  </si>
  <si>
    <t xml:space="preserve">      -181.186,70</t>
  </si>
  <si>
    <t xml:space="preserve">     6.184.433,43</t>
  </si>
  <si>
    <t xml:space="preserve">       677.555,19</t>
  </si>
  <si>
    <t xml:space="preserve">         8.274,46</t>
  </si>
  <si>
    <t xml:space="preserve">       669.280,73</t>
  </si>
  <si>
    <t xml:space="preserve">        78.967,86</t>
  </si>
  <si>
    <t xml:space="preserve">       419.396,14</t>
  </si>
  <si>
    <t xml:space="preserve">         5.412,13</t>
  </si>
  <si>
    <t xml:space="preserve">        33.551,15</t>
  </si>
  <si>
    <t xml:space="preserve">           676,58</t>
  </si>
  <si>
    <t xml:space="preserve">         4.193,98</t>
  </si>
  <si>
    <t xml:space="preserve">        20.136,83</t>
  </si>
  <si>
    <t xml:space="preserve">       106.946,06</t>
  </si>
  <si>
    <t xml:space="preserve">       146.215,82</t>
  </si>
  <si>
    <t xml:space="preserve">       114.629,77</t>
  </si>
  <si>
    <t xml:space="preserve">        28.068,78</t>
  </si>
  <si>
    <t xml:space="preserve">         3.517,27</t>
  </si>
  <si>
    <t xml:space="preserve">        69.047,64</t>
  </si>
  <si>
    <t xml:space="preserve">           317,74</t>
  </si>
  <si>
    <t xml:space="preserve">        36.858,05</t>
  </si>
  <si>
    <t xml:space="preserve">         3.437,96</t>
  </si>
  <si>
    <t xml:space="preserve">        12.199,56</t>
  </si>
  <si>
    <t xml:space="preserve">        12.205,05</t>
  </si>
  <si>
    <t xml:space="preserve">         4.029,28</t>
  </si>
  <si>
    <t xml:space="preserve">       433.129,66</t>
  </si>
  <si>
    <t xml:space="preserve">     4.858.484,32</t>
  </si>
  <si>
    <t xml:space="preserve">     3.470.375,40</t>
  </si>
  <si>
    <t xml:space="preserve">       205.539,40</t>
  </si>
  <si>
    <t xml:space="preserve">       820.111,49</t>
  </si>
  <si>
    <t xml:space="preserve">     2.985.366,18</t>
  </si>
  <si>
    <t xml:space="preserve">     2.146.572,59</t>
  </si>
  <si>
    <t xml:space="preserve">     1.736.026,46</t>
  </si>
  <si>
    <t xml:space="preserve">       199.413,92</t>
  </si>
  <si>
    <t xml:space="preserve">       116.558,28</t>
  </si>
  <si>
    <t xml:space="preserve">        71.235,69</t>
  </si>
  <si>
    <t xml:space="preserve">        18.390,91</t>
  </si>
  <si>
    <t xml:space="preserve">         3.799,28</t>
  </si>
  <si>
    <t xml:space="preserve">         2.612,02</t>
  </si>
  <si>
    <t xml:space="preserve">         1.890,00</t>
  </si>
  <si>
    <t xml:space="preserve">         5.936,39</t>
  </si>
  <si>
    <t xml:space="preserve">         7.915,19</t>
  </si>
  <si>
    <t xml:space="preserve">           474,91</t>
  </si>
  <si>
    <t xml:space="preserve">           633,21</t>
  </si>
  <si>
    <t xml:space="preserve">            59,36</t>
  </si>
  <si>
    <t xml:space="preserve">            79,16</t>
  </si>
  <si>
    <t xml:space="preserve">         1.513,78</t>
  </si>
  <si>
    <t xml:space="preserve">         2.018,38</t>
  </si>
  <si>
    <t xml:space="preserve">        82.855,64</t>
  </si>
  <si>
    <t xml:space="preserve">        32.452,11</t>
  </si>
  <si>
    <t>3.01.01.01.02.004</t>
  </si>
  <si>
    <t xml:space="preserve">        21.371,00</t>
  </si>
  <si>
    <t xml:space="preserve">        15.945,15</t>
  </si>
  <si>
    <t xml:space="preserve">         4.305,86</t>
  </si>
  <si>
    <t xml:space="preserve">           538,24</t>
  </si>
  <si>
    <t xml:space="preserve">        -1.984,07</t>
  </si>
  <si>
    <t xml:space="preserve">          -248,01</t>
  </si>
  <si>
    <t xml:space="preserve">         1.513,76</t>
  </si>
  <si>
    <t xml:space="preserve">        -6.324,25</t>
  </si>
  <si>
    <t xml:space="preserve">     1.522.846,50</t>
  </si>
  <si>
    <t xml:space="preserve">       292.010,68</t>
  </si>
  <si>
    <t xml:space="preserve">       159.842,90</t>
  </si>
  <si>
    <t xml:space="preserve">        40.767,16</t>
  </si>
  <si>
    <t xml:space="preserve">        12.863,59</t>
  </si>
  <si>
    <t xml:space="preserve">         1.606,55</t>
  </si>
  <si>
    <t xml:space="preserve">         8.293,32</t>
  </si>
  <si>
    <t xml:space="preserve">        21.510,00</t>
  </si>
  <si>
    <t xml:space="preserve">         4.127,12</t>
  </si>
  <si>
    <t xml:space="preserve">        14.401,71</t>
  </si>
  <si>
    <t xml:space="preserve">        19.295,08</t>
  </si>
  <si>
    <t xml:space="preserve">         1.152,05</t>
  </si>
  <si>
    <t xml:space="preserve">           817,41</t>
  </si>
  <si>
    <t xml:space="preserve">           144,02</t>
  </si>
  <si>
    <t xml:space="preserve">           102,16</t>
  </si>
  <si>
    <t xml:space="preserve">         3.672,46</t>
  </si>
  <si>
    <t xml:space="preserve">         2.605,51</t>
  </si>
  <si>
    <t xml:space="preserve">     1.230.835,82</t>
  </si>
  <si>
    <t xml:space="preserve">       644.268,35</t>
  </si>
  <si>
    <t xml:space="preserve">       162.116,14</t>
  </si>
  <si>
    <t xml:space="preserve">        51.520,31</t>
  </si>
  <si>
    <t xml:space="preserve">         6.439,78</t>
  </si>
  <si>
    <t xml:space="preserve">        39.075,71</t>
  </si>
  <si>
    <t xml:space="preserve">       102.204,34</t>
  </si>
  <si>
    <t xml:space="preserve">        23.683,88</t>
  </si>
  <si>
    <t xml:space="preserve">        58.844,95</t>
  </si>
  <si>
    <t xml:space="preserve">        78.615,95</t>
  </si>
  <si>
    <t xml:space="preserve">         4.707,31</t>
  </si>
  <si>
    <t xml:space="preserve">         5.166,90</t>
  </si>
  <si>
    <t xml:space="preserve">           588,43</t>
  </si>
  <si>
    <t xml:space="preserve">           645,87</t>
  </si>
  <si>
    <t xml:space="preserve">        15.005,43</t>
  </si>
  <si>
    <t xml:space="preserve">        16.469,65</t>
  </si>
  <si>
    <t xml:space="preserve">        19.827,22</t>
  </si>
  <si>
    <t xml:space="preserve">        13.766,04</t>
  </si>
  <si>
    <t xml:space="preserve">         5.550,00</t>
  </si>
  <si>
    <t xml:space="preserve">         4.050,00</t>
  </si>
  <si>
    <t xml:space="preserve">         3.166,04</t>
  </si>
  <si>
    <t xml:space="preserve">       410.546,13</t>
  </si>
  <si>
    <t xml:space="preserve">        18.321,00</t>
  </si>
  <si>
    <t xml:space="preserve">        20.423,38</t>
  </si>
  <si>
    <t xml:space="preserve">        43.890,48</t>
  </si>
  <si>
    <t xml:space="preserve">         3.901,65</t>
  </si>
  <si>
    <t xml:space="preserve">       106.070,73</t>
  </si>
  <si>
    <t xml:space="preserve">        62.342,49</t>
  </si>
  <si>
    <t xml:space="preserve">       110.997,40</t>
  </si>
  <si>
    <t xml:space="preserve">         6.648,00</t>
  </si>
  <si>
    <t xml:space="preserve">         9.635,75</t>
  </si>
  <si>
    <t xml:space="preserve">         2.684,23</t>
  </si>
  <si>
    <t xml:space="preserve">         8.088,51</t>
  </si>
  <si>
    <t xml:space="preserve">        11.382,51</t>
  </si>
  <si>
    <t xml:space="preserve">       242.468,35</t>
  </si>
  <si>
    <t xml:space="preserve">       145.136,16</t>
  </si>
  <si>
    <t xml:space="preserve">       132.569,39</t>
  </si>
  <si>
    <t xml:space="preserve">         5.621,86</t>
  </si>
  <si>
    <t xml:space="preserve">         6.944,91</t>
  </si>
  <si>
    <t xml:space="preserve">         2.108,11</t>
  </si>
  <si>
    <t xml:space="preserve">        15.660,58</t>
  </si>
  <si>
    <t xml:space="preserve">        10.020,90</t>
  </si>
  <si>
    <t xml:space="preserve">         2.682,53</t>
  </si>
  <si>
    <t xml:space="preserve">           425,00</t>
  </si>
  <si>
    <t xml:space="preserve">         2.532,15</t>
  </si>
  <si>
    <t xml:space="preserve">        13.795,50</t>
  </si>
  <si>
    <t xml:space="preserve">         2.033,87</t>
  </si>
  <si>
    <t xml:space="preserve">         1.833,04</t>
  </si>
  <si>
    <t xml:space="preserve">           855,11</t>
  </si>
  <si>
    <t xml:space="preserve">         1.558,31</t>
  </si>
  <si>
    <t xml:space="preserve">         5.235,82</t>
  </si>
  <si>
    <t xml:space="preserve">         2.279,35</t>
  </si>
  <si>
    <t xml:space="preserve">        57.567,03</t>
  </si>
  <si>
    <t xml:space="preserve">        19.650,00</t>
  </si>
  <si>
    <t xml:space="preserve">         1.288,61</t>
  </si>
  <si>
    <t xml:space="preserve">            72,00</t>
  </si>
  <si>
    <t xml:space="preserve">         1.212,20</t>
  </si>
  <si>
    <t xml:space="preserve">         1.380,30</t>
  </si>
  <si>
    <t xml:space="preserve">         6.034,61</t>
  </si>
  <si>
    <t xml:space="preserve">            22,00</t>
  </si>
  <si>
    <t xml:space="preserve">         7.726,15</t>
  </si>
  <si>
    <t xml:space="preserve">         6.555,61</t>
  </si>
  <si>
    <t xml:space="preserve">       153.612,93</t>
  </si>
  <si>
    <t xml:space="preserve">       145.898,47</t>
  </si>
  <si>
    <t xml:space="preserve">         1.470,00</t>
  </si>
  <si>
    <t xml:space="preserve">        21.692,90</t>
  </si>
  <si>
    <t xml:space="preserve">         3.586,11</t>
  </si>
  <si>
    <t xml:space="preserve">        55.762,07</t>
  </si>
  <si>
    <t xml:space="preserve">         1.034,20</t>
  </si>
  <si>
    <t>3.03.01.01.01.133</t>
  </si>
  <si>
    <t>MATERIAL PARA GERADOR</t>
  </si>
  <si>
    <t xml:space="preserve">           522,00</t>
  </si>
  <si>
    <t>3.03.01.01.01.141</t>
  </si>
  <si>
    <t>MATERIAL PINTURA</t>
  </si>
  <si>
    <t xml:space="preserve">         2.328,74</t>
  </si>
  <si>
    <t xml:space="preserve">        10.381,06</t>
  </si>
  <si>
    <t xml:space="preserve">        47.559,39</t>
  </si>
  <si>
    <t xml:space="preserve">         1.562,00</t>
  </si>
  <si>
    <t xml:space="preserve">         2.823,80</t>
  </si>
  <si>
    <t xml:space="preserve">         4.459,77</t>
  </si>
  <si>
    <t xml:space="preserve">         8.114,35</t>
  </si>
  <si>
    <t xml:space="preserve">         4.290,88</t>
  </si>
  <si>
    <t xml:space="preserve">           290,88</t>
  </si>
  <si>
    <t xml:space="preserve">         3.823,47</t>
  </si>
  <si>
    <t xml:space="preserve">        11.464,47</t>
  </si>
  <si>
    <t xml:space="preserve">         8.753,19</t>
  </si>
  <si>
    <t xml:space="preserve">         8.153,19</t>
  </si>
  <si>
    <t xml:space="preserve">         2.711,28</t>
  </si>
  <si>
    <t>3.08.01.01.02.117</t>
  </si>
  <si>
    <t>APLICATIVO QRCODE PARA AUDIOGUIAS</t>
  </si>
  <si>
    <t xml:space="preserve">           222,58</t>
  </si>
  <si>
    <t xml:space="preserve">        56.944,15</t>
  </si>
  <si>
    <t xml:space="preserve">        55.021,87</t>
  </si>
  <si>
    <t xml:space="preserve">           447,41</t>
  </si>
  <si>
    <t xml:space="preserve">        16.950,00</t>
  </si>
  <si>
    <t xml:space="preserve">           122,28</t>
  </si>
  <si>
    <t xml:space="preserve">            73,68</t>
  </si>
  <si>
    <t xml:space="preserve">            48,60</t>
  </si>
  <si>
    <t xml:space="preserve">       217.756,01</t>
  </si>
  <si>
    <t>3.10.01.01</t>
  </si>
  <si>
    <t xml:space="preserve">       216.985,94</t>
  </si>
  <si>
    <t>3.10.01.01.01</t>
  </si>
  <si>
    <t>3.10.01.01.01.02</t>
  </si>
  <si>
    <t>3.10.01.01.01.03</t>
  </si>
  <si>
    <t xml:space="preserve">        19.000,00</t>
  </si>
  <si>
    <t>3.10.01.01.01.04</t>
  </si>
  <si>
    <t>3.10.01.01.01.05</t>
  </si>
  <si>
    <t>3.10.01.01.01.06</t>
  </si>
  <si>
    <t>3.10.01.01.01.08</t>
  </si>
  <si>
    <t xml:space="preserve">           570,15</t>
  </si>
  <si>
    <t>3.10.01.01.01.09</t>
  </si>
  <si>
    <t xml:space="preserve">         3.146,24</t>
  </si>
  <si>
    <t>3.10.01.01.01.10</t>
  </si>
  <si>
    <t>DESENHOS TECNICOS</t>
  </si>
  <si>
    <t xml:space="preserve">        20.000,00</t>
  </si>
  <si>
    <t>3.10.01.01.01.11</t>
  </si>
  <si>
    <t xml:space="preserve">         6.400,00</t>
  </si>
  <si>
    <t>3.10.01.01.01.12</t>
  </si>
  <si>
    <t xml:space="preserve">         4.800,00</t>
  </si>
  <si>
    <t>3.10.01.01.01.13</t>
  </si>
  <si>
    <t>PRODUTOR EXECUTIVO</t>
  </si>
  <si>
    <t xml:space="preserve">        10.000,00</t>
  </si>
  <si>
    <t>3.10.01.01.01.14</t>
  </si>
  <si>
    <t>3.10.01.01.01.15</t>
  </si>
  <si>
    <t xml:space="preserve">        59.000,00</t>
  </si>
  <si>
    <t>3.10.01.01.01.18</t>
  </si>
  <si>
    <t xml:space="preserve">        38.976,00</t>
  </si>
  <si>
    <t xml:space="preserve">        26.029,94</t>
  </si>
  <si>
    <t xml:space="preserve">        25.763,85</t>
  </si>
  <si>
    <t xml:space="preserve">           266,09</t>
  </si>
  <si>
    <t xml:space="preserve">        69.200,76</t>
  </si>
  <si>
    <t xml:space="preserve">         1.250,61</t>
  </si>
  <si>
    <t xml:space="preserve">        25.950,15</t>
  </si>
  <si>
    <t xml:space="preserve">     2.077.626,00</t>
  </si>
  <si>
    <t xml:space="preserve">       865.759,07</t>
  </si>
  <si>
    <t xml:space="preserve">       133.999,61</t>
  </si>
  <si>
    <t xml:space="preserve">        67.899,61</t>
  </si>
  <si>
    <t xml:space="preserve">        66.100,00</t>
  </si>
  <si>
    <t xml:space="preserve">       397.339,58</t>
  </si>
  <si>
    <t xml:space="preserve">        67.476,00</t>
  </si>
  <si>
    <t xml:space="preserve">       266.943,88</t>
  </si>
  <si>
    <t xml:space="preserve">      -159.208,85</t>
  </si>
  <si>
    <t>4.01.01.02.05.055</t>
  </si>
  <si>
    <t>MINC PRONAC 193044 - 2020</t>
  </si>
  <si>
    <t xml:space="preserve">       217.743,05</t>
  </si>
  <si>
    <t xml:space="preserve">        37.786,04</t>
  </si>
  <si>
    <t xml:space="preserve">        30.529,76</t>
  </si>
  <si>
    <t xml:space="preserve">         1.701,63</t>
  </si>
  <si>
    <t xml:space="preserve">         2.875,16</t>
  </si>
  <si>
    <t xml:space="preserve">         2.679,49</t>
  </si>
  <si>
    <t>6.732.781,94</t>
  </si>
  <si>
    <t xml:space="preserve">     6.537.380,63</t>
  </si>
  <si>
    <t xml:space="preserve">     6.141.845,36</t>
  </si>
  <si>
    <t xml:space="preserve">     5.703.030,28</t>
  </si>
  <si>
    <t xml:space="preserve">         6.678,07</t>
  </si>
  <si>
    <t>MDF - CEF C/C 1.783-6 - CAPTAÇÃO</t>
  </si>
  <si>
    <t xml:space="preserve">         2.508,53</t>
  </si>
  <si>
    <t>MDF - BB C/C 122284-8 - CONTRATO DE GESTÃO</t>
  </si>
  <si>
    <t xml:space="preserve">         3.926,92</t>
  </si>
  <si>
    <t>MDF - BB C/C 122281-3 - CAPTAÇÃO</t>
  </si>
  <si>
    <t xml:space="preserve">            13,11</t>
  </si>
  <si>
    <t>MDF - BB C/C 122283-X - FUNDO DE CONTINGENCIA</t>
  </si>
  <si>
    <t>MDF - BB C/C 122282-1 - FUNDO DE RESERVA</t>
  </si>
  <si>
    <t xml:space="preserve">     4.065.578,22</t>
  </si>
  <si>
    <t>MDF - BB CDB/RDB 122284-8 CONTRATO DE GESTÃO</t>
  </si>
  <si>
    <t>MDF - BB CDB 122283-X FUNDO DE CONTINGENCIA</t>
  </si>
  <si>
    <t xml:space="preserve">       434.938,50</t>
  </si>
  <si>
    <t>MDF - CEF  003.000001783-6 APLICAÇÃO - CAPTAÇÃO</t>
  </si>
  <si>
    <t xml:space="preserve">     1.242.094,89</t>
  </si>
  <si>
    <t>MDF - CEF 1783-6 FI MEGA DI 500 MIL -CAPTAÇÃO</t>
  </si>
  <si>
    <t xml:space="preserve">     1.152.464,60</t>
  </si>
  <si>
    <t>MDF - BB APLIC 122282-1 REF DI VIP - FUNDO DE RESER</t>
  </si>
  <si>
    <t xml:space="preserve">       547.392,29</t>
  </si>
  <si>
    <t>MDF - BB APLIC 122281-3 REF DI VIP - CAPTAÇÃO</t>
  </si>
  <si>
    <t xml:space="preserve">       133.305,07</t>
  </si>
  <si>
    <t>MDF - BB APLIC 122284-8 REF DI VIP CONTRATO DE GEST</t>
  </si>
  <si>
    <t xml:space="preserve">       555.382,86</t>
  </si>
  <si>
    <t xml:space="preserve">     1.603.234,72</t>
  </si>
  <si>
    <t>MDF - BB  42128-6 MINC PRONAC 183885 - P. A. 2019</t>
  </si>
  <si>
    <t xml:space="preserve">       200.462,66</t>
  </si>
  <si>
    <t>MDF - BB  42197-9 MESP 1814206 LEI DO ESPORTE</t>
  </si>
  <si>
    <t xml:space="preserve">       363.196,03</t>
  </si>
  <si>
    <t>MDF - BB  42815-9 MINC PRONAC 193044 P. A. 2020</t>
  </si>
  <si>
    <t xml:space="preserve">     1.039.576,03</t>
  </si>
  <si>
    <t>MDF-  BB  42128-6 MINC PRONAC 183885 - P. A. 2019</t>
  </si>
  <si>
    <t xml:space="preserve">       438.815,08</t>
  </si>
  <si>
    <t xml:space="preserve">        37.638,00</t>
  </si>
  <si>
    <t xml:space="preserve">        22.638,00</t>
  </si>
  <si>
    <t xml:space="preserve">       388.473,10</t>
  </si>
  <si>
    <t xml:space="preserve">        28.695,86</t>
  </si>
  <si>
    <t xml:space="preserve">        17.666,00</t>
  </si>
  <si>
    <t xml:space="preserve">       340.367,33</t>
  </si>
  <si>
    <t xml:space="preserve">        12.564,91</t>
  </si>
  <si>
    <t xml:space="preserve">       395.535,27</t>
  </si>
  <si>
    <t xml:space="preserve">    -1.473.286,29</t>
  </si>
  <si>
    <t xml:space="preserve">      -369.464,99</t>
  </si>
  <si>
    <t xml:space="preserve">      -261.475,17</t>
  </si>
  <si>
    <t xml:space="preserve">      -435.283,03</t>
  </si>
  <si>
    <t xml:space="preserve">      -181.275,39</t>
  </si>
  <si>
    <t xml:space="preserve">     6.121.645,36</t>
  </si>
  <si>
    <t xml:space="preserve">       669.178,45</t>
  </si>
  <si>
    <t xml:space="preserve">         7.835,43</t>
  </si>
  <si>
    <t xml:space="preserve">       661.343,02</t>
  </si>
  <si>
    <t xml:space="preserve">       106.168,39</t>
  </si>
  <si>
    <t xml:space="preserve">       386.718,40</t>
  </si>
  <si>
    <t xml:space="preserve">         7.080,59</t>
  </si>
  <si>
    <t xml:space="preserve">        30.936,96</t>
  </si>
  <si>
    <t xml:space="preserve">           885,21</t>
  </si>
  <si>
    <t xml:space="preserve">         3.867,19</t>
  </si>
  <si>
    <t xml:space="preserve">        27.073,02</t>
  </si>
  <si>
    <t xml:space="preserve">        98.613,26</t>
  </si>
  <si>
    <t xml:space="preserve">       142.021,25</t>
  </si>
  <si>
    <t xml:space="preserve">       110.984,80</t>
  </si>
  <si>
    <t xml:space="preserve">        27.580,24</t>
  </si>
  <si>
    <t xml:space="preserve">         3.456,21</t>
  </si>
  <si>
    <t xml:space="preserve">        65.627,32</t>
  </si>
  <si>
    <t xml:space="preserve">           710,31</t>
  </si>
  <si>
    <t xml:space="preserve">        34.634,30</t>
  </si>
  <si>
    <t xml:space="preserve">         3.325,31</t>
  </si>
  <si>
    <t xml:space="preserve">        11.687,57</t>
  </si>
  <si>
    <t xml:space="preserve">        10.965,86</t>
  </si>
  <si>
    <t xml:space="preserve">         4.303,97</t>
  </si>
  <si>
    <t xml:space="preserve">       481.128,89</t>
  </si>
  <si>
    <t xml:space="preserve">           216,86</t>
  </si>
  <si>
    <t xml:space="preserve">     4.763.472,59</t>
  </si>
  <si>
    <t xml:space="preserve">     3.491.328,87</t>
  </si>
  <si>
    <t xml:space="preserve">       205.706,74</t>
  </si>
  <si>
    <t xml:space="preserve">       703.240,95</t>
  </si>
  <si>
    <t xml:space="preserve">       415.735,27</t>
  </si>
  <si>
    <t xml:space="preserve">     3.852.470,34</t>
  </si>
  <si>
    <t xml:space="preserve">     2.780.794,74</t>
  </si>
  <si>
    <t xml:space="preserve">     2.250.331,61</t>
  </si>
  <si>
    <t xml:space="preserve">       240.736,78</t>
  </si>
  <si>
    <t xml:space="preserve">       155.159,00</t>
  </si>
  <si>
    <t xml:space="preserve">        94.982,20</t>
  </si>
  <si>
    <t xml:space="preserve">        24.267,92</t>
  </si>
  <si>
    <t xml:space="preserve">         5.698,92</t>
  </si>
  <si>
    <t xml:space="preserve">         2.849,48</t>
  </si>
  <si>
    <t xml:space="preserve">         2.520,00</t>
  </si>
  <si>
    <t xml:space="preserve">        10.553,57</t>
  </si>
  <si>
    <t xml:space="preserve">           844,28</t>
  </si>
  <si>
    <t xml:space="preserve">            79,15</t>
  </si>
  <si>
    <t xml:space="preserve">           105,54</t>
  </si>
  <si>
    <t xml:space="preserve">         2.018,37</t>
  </si>
  <si>
    <t xml:space="preserve">         2.691,17</t>
  </si>
  <si>
    <t xml:space="preserve">        85.577,78</t>
  </si>
  <si>
    <t xml:space="preserve">        23.412,83</t>
  </si>
  <si>
    <t xml:space="preserve">        16.241,18</t>
  </si>
  <si>
    <t xml:space="preserve">         4.402,20</t>
  </si>
  <si>
    <t>3.01.01.01.02.008</t>
  </si>
  <si>
    <t>IRRF - FOLPAG</t>
  </si>
  <si>
    <t xml:space="preserve">           287,94</t>
  </si>
  <si>
    <t xml:space="preserve">     1.991.518,79</t>
  </si>
  <si>
    <t xml:space="preserve">       380.315,41</t>
  </si>
  <si>
    <t xml:space="preserve">       210.054,80</t>
  </si>
  <si>
    <t xml:space="preserve">        53.139,29</t>
  </si>
  <si>
    <t xml:space="preserve">        16.880,46</t>
  </si>
  <si>
    <t xml:space="preserve">         2.108,67</t>
  </si>
  <si>
    <t xml:space="preserve">        10.512,43</t>
  </si>
  <si>
    <t xml:space="preserve">        26.610,00</t>
  </si>
  <si>
    <t xml:space="preserve">         4.247,71</t>
  </si>
  <si>
    <t xml:space="preserve">        19.002,54</t>
  </si>
  <si>
    <t xml:space="preserve">        25.438,17</t>
  </si>
  <si>
    <t xml:space="preserve">         1.520,14</t>
  </si>
  <si>
    <t xml:space="preserve">         1.149,21</t>
  </si>
  <si>
    <t xml:space="preserve">           190,03</t>
  </si>
  <si>
    <t xml:space="preserve">           143,62</t>
  </si>
  <si>
    <t xml:space="preserve">         4.845,61</t>
  </si>
  <si>
    <t xml:space="preserve">         3.663,09</t>
  </si>
  <si>
    <t xml:space="preserve">     1.611.203,38</t>
  </si>
  <si>
    <t xml:space="preserve">       843.914,46</t>
  </si>
  <si>
    <t xml:space="preserve">           352,11</t>
  </si>
  <si>
    <t xml:space="preserve">       211.052,30</t>
  </si>
  <si>
    <t xml:space="preserve">        67.477,86</t>
  </si>
  <si>
    <t xml:space="preserve">         8.434,47</t>
  </si>
  <si>
    <t xml:space="preserve">        51.042,30</t>
  </si>
  <si>
    <t xml:space="preserve">       128.604,34</t>
  </si>
  <si>
    <t xml:space="preserve">        24.753,87</t>
  </si>
  <si>
    <t xml:space="preserve">        79.465,85</t>
  </si>
  <si>
    <t xml:space="preserve">       105.335,19</t>
  </si>
  <si>
    <t xml:space="preserve">         6.356,94</t>
  </si>
  <si>
    <t xml:space="preserve">         7.208,46</t>
  </si>
  <si>
    <t xml:space="preserve">           794,68</t>
  </si>
  <si>
    <t xml:space="preserve">           901,09</t>
  </si>
  <si>
    <t xml:space="preserve">        20.263,88</t>
  </si>
  <si>
    <t xml:space="preserve">        22.977,28</t>
  </si>
  <si>
    <t xml:space="preserve">        30.612,70</t>
  </si>
  <si>
    <t xml:space="preserve">        18.076,04</t>
  </si>
  <si>
    <t xml:space="preserve">         8.300,00</t>
  </si>
  <si>
    <t xml:space="preserve">         5.610,00</t>
  </si>
  <si>
    <t xml:space="preserve">       530.463,13</t>
  </si>
  <si>
    <t xml:space="preserve">        24.228,00</t>
  </si>
  <si>
    <t xml:space="preserve">        27.173,38</t>
  </si>
  <si>
    <t xml:space="preserve">        60.440,12</t>
  </si>
  <si>
    <t xml:space="preserve">         4.776,45</t>
  </si>
  <si>
    <t xml:space="preserve">       129.912,71</t>
  </si>
  <si>
    <t xml:space="preserve">        72.762,61</t>
  </si>
  <si>
    <t xml:space="preserve">       154.786,53</t>
  </si>
  <si>
    <t xml:space="preserve">        12.530,00</t>
  </si>
  <si>
    <t xml:space="preserve">         9.392,31</t>
  </si>
  <si>
    <t xml:space="preserve">        15.981,04</t>
  </si>
  <si>
    <t xml:space="preserve">       278.845,98</t>
  </si>
  <si>
    <t xml:space="preserve">       168.958,25</t>
  </si>
  <si>
    <t xml:space="preserve">       153.176,66</t>
  </si>
  <si>
    <t xml:space="preserve">         6.772,95</t>
  </si>
  <si>
    <t xml:space="preserve">         9.008,64</t>
  </si>
  <si>
    <t xml:space="preserve">        17.909,50</t>
  </si>
  <si>
    <t xml:space="preserve">        11.030,40</t>
  </si>
  <si>
    <t xml:space="preserve">         3.771,57</t>
  </si>
  <si>
    <t xml:space="preserve">        15.875,21</t>
  </si>
  <si>
    <t xml:space="preserve">         2.711,65</t>
  </si>
  <si>
    <t xml:space="preserve">         2.247,32</t>
  </si>
  <si>
    <t xml:space="preserve">         1.010,15</t>
  </si>
  <si>
    <t xml:space="preserve">         1.835,45</t>
  </si>
  <si>
    <t xml:space="preserve">         5.791,29</t>
  </si>
  <si>
    <t xml:space="preserve">        63.485,41</t>
  </si>
  <si>
    <t xml:space="preserve">         1.337,05</t>
  </si>
  <si>
    <t xml:space="preserve">         3.077,44</t>
  </si>
  <si>
    <t xml:space="preserve">         6.205,61</t>
  </si>
  <si>
    <t xml:space="preserve">         5.400,00</t>
  </si>
  <si>
    <t xml:space="preserve">        10.301,54</t>
  </si>
  <si>
    <t xml:space="preserve">         8.864,14</t>
  </si>
  <si>
    <t xml:space="preserve">       168.504,84</t>
  </si>
  <si>
    <t xml:space="preserve">       159.303,78</t>
  </si>
  <si>
    <t xml:space="preserve">         1.960,00</t>
  </si>
  <si>
    <t xml:space="preserve">        29.200,55</t>
  </si>
  <si>
    <t xml:space="preserve">        56.184,14</t>
  </si>
  <si>
    <t xml:space="preserve">        52.154,48</t>
  </si>
  <si>
    <t xml:space="preserve">         1.952,50</t>
  </si>
  <si>
    <t xml:space="preserve">         5.946,37</t>
  </si>
  <si>
    <t xml:space="preserve">         9.388,84</t>
  </si>
  <si>
    <t xml:space="preserve">         5.097,96</t>
  </si>
  <si>
    <t xml:space="preserve">         2.847,18</t>
  </si>
  <si>
    <t xml:space="preserve">         2.367,18</t>
  </si>
  <si>
    <t xml:space="preserve">        14.017,87</t>
  </si>
  <si>
    <t xml:space="preserve">        10.953,19</t>
  </si>
  <si>
    <t xml:space="preserve">        10.353,19</t>
  </si>
  <si>
    <t xml:space="preserve">         3.064,68</t>
  </si>
  <si>
    <t>AÇÕES DE DIVULGAÇÃO</t>
  </si>
  <si>
    <t xml:space="preserve">           575,98</t>
  </si>
  <si>
    <t xml:space="preserve">        57.184,15</t>
  </si>
  <si>
    <t xml:space="preserve">        55.245,58</t>
  </si>
  <si>
    <t xml:space="preserve">           671,12</t>
  </si>
  <si>
    <t xml:space="preserve">           138,57</t>
  </si>
  <si>
    <t xml:space="preserve">            64,89</t>
  </si>
  <si>
    <t xml:space="preserve">       337.105,15</t>
  </si>
  <si>
    <t xml:space="preserve">       336.235,94</t>
  </si>
  <si>
    <t>3.10.01.01.01.07</t>
  </si>
  <si>
    <t xml:space="preserve">        53.000,00</t>
  </si>
  <si>
    <t xml:space="preserve">        30.000,00</t>
  </si>
  <si>
    <t xml:space="preserve">         8.400,00</t>
  </si>
  <si>
    <t xml:space="preserve">         6.000,00</t>
  </si>
  <si>
    <t xml:space="preserve">       101.000,00</t>
  </si>
  <si>
    <t>3.10.01.01.01.19</t>
  </si>
  <si>
    <t xml:space="preserve">           869,21</t>
  </si>
  <si>
    <t>3.10.01.02.01.02</t>
  </si>
  <si>
    <t>COFINS SOBRE RENDIMENTO</t>
  </si>
  <si>
    <t xml:space="preserve">            99,14</t>
  </si>
  <si>
    <t xml:space="preserve">        41.146,00</t>
  </si>
  <si>
    <t xml:space="preserve">        34.461,65</t>
  </si>
  <si>
    <t xml:space="preserve">        34.106,87</t>
  </si>
  <si>
    <t xml:space="preserve">           354,78</t>
  </si>
  <si>
    <t xml:space="preserve">       115.714,59</t>
  </si>
  <si>
    <t xml:space="preserve">         1.764,44</t>
  </si>
  <si>
    <t xml:space="preserve">        84.000,00</t>
  </si>
  <si>
    <t xml:space="preserve">        29.950,15</t>
  </si>
  <si>
    <t xml:space="preserve">     2.810.705,54</t>
  </si>
  <si>
    <t xml:space="preserve">       991.821,27</t>
  </si>
  <si>
    <t xml:space="preserve">       405.266,58</t>
  </si>
  <si>
    <t xml:space="preserve">        69.646,00</t>
  </si>
  <si>
    <t xml:space="preserve">       382.909,08</t>
  </si>
  <si>
    <t xml:space="preserve">      -160.114,19</t>
  </si>
  <si>
    <t xml:space="preserve">       334.613,59</t>
  </si>
  <si>
    <t xml:space="preserve">        45.748,46</t>
  </si>
  <si>
    <t xml:space="preserve">        34.868,24</t>
  </si>
  <si>
    <t xml:space="preserve">         2.108,97</t>
  </si>
  <si>
    <t xml:space="preserve">         5.353,76</t>
  </si>
  <si>
    <t xml:space="preserve">         3.417,49</t>
  </si>
  <si>
    <t>6.416.156,87</t>
  </si>
  <si>
    <t xml:space="preserve">     6.285.361,27</t>
  </si>
  <si>
    <t xml:space="preserve">     5.898.105,20</t>
  </si>
  <si>
    <t xml:space="preserve">     5.496.427,46</t>
  </si>
  <si>
    <t xml:space="preserve">         2.434,29</t>
  </si>
  <si>
    <t xml:space="preserve">         2.434,28</t>
  </si>
  <si>
    <t xml:space="preserve">     3.860.686,08</t>
  </si>
  <si>
    <t>MDF BB APLIC 122281-3 CAPTAÇÃO</t>
  </si>
  <si>
    <t xml:space="preserve">         9.249,34</t>
  </si>
  <si>
    <t>MDF BB RF CP 122284-8 CONTRATO DE GESTÃO</t>
  </si>
  <si>
    <t xml:space="preserve">         3.351,38</t>
  </si>
  <si>
    <t>1.01.01.01.04.035</t>
  </si>
  <si>
    <t>MDF BB RF CP 122283-X FUNDO DE CONTINGENCIA</t>
  </si>
  <si>
    <t xml:space="preserve">           229,58</t>
  </si>
  <si>
    <t xml:space="preserve">       435.709,80</t>
  </si>
  <si>
    <t xml:space="preserve">     1.244.719,66</t>
  </si>
  <si>
    <t xml:space="preserve">     1.156.614,67</t>
  </si>
  <si>
    <t xml:space="preserve">       547.591,97</t>
  </si>
  <si>
    <t xml:space="preserve">       133.538,46</t>
  </si>
  <si>
    <t xml:space="preserve">       329.681,21</t>
  </si>
  <si>
    <t xml:space="preserve">     1.394.113,97</t>
  </si>
  <si>
    <t xml:space="preserve">       352.815,44</t>
  </si>
  <si>
    <t xml:space="preserve">     1.041.298,53</t>
  </si>
  <si>
    <t xml:space="preserve">       215.305,30</t>
  </si>
  <si>
    <t>1.01.01.01.08.015</t>
  </si>
  <si>
    <t>MDF BB 1191 42125-1 MINC PRONAC 183885</t>
  </si>
  <si>
    <t xml:space="preserve">         3.511,96</t>
  </si>
  <si>
    <t xml:space="preserve">       203.792,51</t>
  </si>
  <si>
    <t xml:space="preserve">         8.000,83</t>
  </si>
  <si>
    <t xml:space="preserve">       401.677,74</t>
  </si>
  <si>
    <t xml:space="preserve">        29.438,00</t>
  </si>
  <si>
    <t xml:space="preserve">        22.438,00</t>
  </si>
  <si>
    <t xml:space="preserve">       363.821,44</t>
  </si>
  <si>
    <t xml:space="preserve">       346.155,44</t>
  </si>
  <si>
    <t xml:space="preserve">         8.279,23</t>
  </si>
  <si>
    <t xml:space="preserve">       387.256,07</t>
  </si>
  <si>
    <t xml:space="preserve">    -1.481.565,49</t>
  </si>
  <si>
    <t xml:space="preserve">      -374.380,80</t>
  </si>
  <si>
    <t xml:space="preserve">      -262.878,64</t>
  </si>
  <si>
    <t xml:space="preserve">      -437.154,26</t>
  </si>
  <si>
    <t xml:space="preserve">      -181.364,08</t>
  </si>
  <si>
    <t xml:space="preserve">     5.877.905,20</t>
  </si>
  <si>
    <t xml:space="preserve">       708.364,83</t>
  </si>
  <si>
    <t xml:space="preserve">         4.523,07</t>
  </si>
  <si>
    <t xml:space="preserve">       703.841,76</t>
  </si>
  <si>
    <t xml:space="preserve">       128.890,46</t>
  </si>
  <si>
    <t xml:space="preserve">       395.594,01</t>
  </si>
  <si>
    <t xml:space="preserve">         8.898,31</t>
  </si>
  <si>
    <t xml:space="preserve">        31.647,02</t>
  </si>
  <si>
    <t xml:space="preserve">         1.112,40</t>
  </si>
  <si>
    <t xml:space="preserve">         3.955,95</t>
  </si>
  <si>
    <t xml:space="preserve">        32.867,14</t>
  </si>
  <si>
    <t xml:space="preserve">       100.876,47</t>
  </si>
  <si>
    <t xml:space="preserve">        95.697,54</t>
  </si>
  <si>
    <t xml:space="preserve">        75.212,27</t>
  </si>
  <si>
    <t xml:space="preserve">        18.201,42</t>
  </si>
  <si>
    <t xml:space="preserve">         2.283,85</t>
  </si>
  <si>
    <t xml:space="preserve">        51.020,69</t>
  </si>
  <si>
    <t xml:space="preserve">         1.253,10</t>
  </si>
  <si>
    <t xml:space="preserve">        18.695,63</t>
  </si>
  <si>
    <t xml:space="preserve">         3.256,83</t>
  </si>
  <si>
    <t xml:space="preserve">        11.522,63</t>
  </si>
  <si>
    <t xml:space="preserve">        11.471,58</t>
  </si>
  <si>
    <t xml:space="preserve">         4.820,92</t>
  </si>
  <si>
    <t xml:space="preserve">       462.819,99</t>
  </si>
  <si>
    <t xml:space="preserve">     4.559.785,29</t>
  </si>
  <si>
    <t xml:space="preserve">     3.294.920,57</t>
  </si>
  <si>
    <t xml:space="preserve">       208.602,11</t>
  </si>
  <si>
    <t xml:space="preserve">       362.815,44</t>
  </si>
  <si>
    <t xml:space="preserve">       693.447,17</t>
  </si>
  <si>
    <t xml:space="preserve">       407.456,07</t>
  </si>
  <si>
    <t xml:space="preserve">     4.481.905,69</t>
  </si>
  <si>
    <t xml:space="preserve">     3.323.780,17</t>
  </si>
  <si>
    <t xml:space="preserve">     2.675.905,52</t>
  </si>
  <si>
    <t xml:space="preserve">       271.712,72</t>
  </si>
  <si>
    <t xml:space="preserve">       185.818,70</t>
  </si>
  <si>
    <t xml:space="preserve">       112.791,21</t>
  </si>
  <si>
    <t xml:space="preserve">        28.675,68</t>
  </si>
  <si>
    <t xml:space="preserve">         7.123,65</t>
  </si>
  <si>
    <t xml:space="preserve">         3.027,57</t>
  </si>
  <si>
    <t xml:space="preserve">         3.150,00</t>
  </si>
  <si>
    <t xml:space="preserve">         9.893,98</t>
  </si>
  <si>
    <t xml:space="preserve">        13.191,97</t>
  </si>
  <si>
    <t xml:space="preserve">           791,51</t>
  </si>
  <si>
    <t xml:space="preserve">         1.055,35</t>
  </si>
  <si>
    <t xml:space="preserve">            98,94</t>
  </si>
  <si>
    <t xml:space="preserve">           131,92</t>
  </si>
  <si>
    <t xml:space="preserve">         2.522,97</t>
  </si>
  <si>
    <t xml:space="preserve">         3.363,95</t>
  </si>
  <si>
    <t xml:space="preserve">        85.894,02</t>
  </si>
  <si>
    <t xml:space="preserve">        32.768,35</t>
  </si>
  <si>
    <t xml:space="preserve">     2.382.506,76</t>
  </si>
  <si>
    <t xml:space="preserve">       451.470,60</t>
  </si>
  <si>
    <t xml:space="preserve">       245.898,70</t>
  </si>
  <si>
    <t xml:space="preserve">        61.429,26</t>
  </si>
  <si>
    <t xml:space="preserve">        19.572,86</t>
  </si>
  <si>
    <t xml:space="preserve">         2.445,22</t>
  </si>
  <si>
    <t xml:space="preserve">         7.617,76</t>
  </si>
  <si>
    <t xml:space="preserve">        39.829,51</t>
  </si>
  <si>
    <t xml:space="preserve">        22.742,05</t>
  </si>
  <si>
    <t xml:space="preserve">        31.860,44</t>
  </si>
  <si>
    <t xml:space="preserve">         1.819,29</t>
  </si>
  <si>
    <t xml:space="preserve">         1.662,98</t>
  </si>
  <si>
    <t xml:space="preserve">           227,41</t>
  </si>
  <si>
    <t xml:space="preserve">           207,87</t>
  </si>
  <si>
    <t xml:space="preserve">         5.799,20</t>
  </si>
  <si>
    <t xml:space="preserve">         5.300,70</t>
  </si>
  <si>
    <t xml:space="preserve">     1.931.036,16</t>
  </si>
  <si>
    <t xml:space="preserve">       997.420,56</t>
  </si>
  <si>
    <t xml:space="preserve">       246.588,51</t>
  </si>
  <si>
    <t xml:space="preserve">        79.028,34</t>
  </si>
  <si>
    <t xml:space="preserve">         9.878,26</t>
  </si>
  <si>
    <t xml:space="preserve">        46.746,86</t>
  </si>
  <si>
    <t xml:space="preserve">       182.330,44</t>
  </si>
  <si>
    <t xml:space="preserve">        24.995,42</t>
  </si>
  <si>
    <t xml:space="preserve">        96.469,62</t>
  </si>
  <si>
    <t xml:space="preserve">       136.824,32</t>
  </si>
  <si>
    <t xml:space="preserve">         7.717,21</t>
  </si>
  <si>
    <t xml:space="preserve">         9.727,49</t>
  </si>
  <si>
    <t xml:space="preserve">           964,70</t>
  </si>
  <si>
    <t xml:space="preserve">         1.215,97</t>
  </si>
  <si>
    <t xml:space="preserve">        24.599,81</t>
  </si>
  <si>
    <t xml:space="preserve">        31.006,79</t>
  </si>
  <si>
    <t xml:space="preserve">        33.514,15</t>
  </si>
  <si>
    <t xml:space="preserve">        21.686,04</t>
  </si>
  <si>
    <t xml:space="preserve">         6.870,00</t>
  </si>
  <si>
    <t xml:space="preserve">       647.874,65</t>
  </si>
  <si>
    <t xml:space="preserve">        30.135,00</t>
  </si>
  <si>
    <t xml:space="preserve">        33.923,38</t>
  </si>
  <si>
    <t xml:space="preserve">        75.550,15</t>
  </si>
  <si>
    <t xml:space="preserve">         5.435,25</t>
  </si>
  <si>
    <t xml:space="preserve">       160.927,58</t>
  </si>
  <si>
    <t xml:space="preserve">        89.327,08</t>
  </si>
  <si>
    <t xml:space="preserve">       192.831,05</t>
  </si>
  <si>
    <t xml:space="preserve">         9.934,56</t>
  </si>
  <si>
    <t xml:space="preserve">        19.044,06</t>
  </si>
  <si>
    <t xml:space="preserve">       314.676,59</t>
  </si>
  <si>
    <t xml:space="preserve">       191.020,68</t>
  </si>
  <si>
    <t xml:space="preserve">       171.888,34</t>
  </si>
  <si>
    <t xml:space="preserve">         7.881,81</t>
  </si>
  <si>
    <t xml:space="preserve">        11.250,53</t>
  </si>
  <si>
    <t xml:space="preserve">        18.602,30</t>
  </si>
  <si>
    <t xml:space="preserve">        12.232,64</t>
  </si>
  <si>
    <t xml:space="preserve">         3.262,13</t>
  </si>
  <si>
    <t xml:space="preserve">        20.119,88</t>
  </si>
  <si>
    <t xml:space="preserve">         3.379,65</t>
  </si>
  <si>
    <t xml:space="preserve">         5.152,51</t>
  </si>
  <si>
    <t xml:space="preserve">         1.242,73</t>
  </si>
  <si>
    <t xml:space="preserve">         2.274,35</t>
  </si>
  <si>
    <t xml:space="preserve">        70.226,79</t>
  </si>
  <si>
    <t xml:space="preserve">        17.595,56</t>
  </si>
  <si>
    <t xml:space="preserve">        12.876,92</t>
  </si>
  <si>
    <t xml:space="preserve">        10.953,47</t>
  </si>
  <si>
    <t xml:space="preserve">       165.557,58</t>
  </si>
  <si>
    <t xml:space="preserve">       155.262,84</t>
  </si>
  <si>
    <t xml:space="preserve">        29.141,23</t>
  </si>
  <si>
    <t xml:space="preserve">        64.322,01</t>
  </si>
  <si>
    <t xml:space="preserve">        39.154,49</t>
  </si>
  <si>
    <t xml:space="preserve">         2.343,00</t>
  </si>
  <si>
    <t xml:space="preserve">            37,97</t>
  </si>
  <si>
    <t xml:space="preserve">         7.432,97</t>
  </si>
  <si>
    <t xml:space="preserve">        11.341,57</t>
  </si>
  <si>
    <t xml:space="preserve">         2.290,88</t>
  </si>
  <si>
    <t xml:space="preserve">           241,94</t>
  </si>
  <si>
    <t xml:space="preserve">         8.808,75</t>
  </si>
  <si>
    <t>3.04.01.01.05.002</t>
  </si>
  <si>
    <t>SERVICOS DE TERCEIROS</t>
  </si>
  <si>
    <t xml:space="preserve">         3.710,79</t>
  </si>
  <si>
    <t xml:space="preserve">        15.589,00</t>
  </si>
  <si>
    <t xml:space="preserve">         2.817,39</t>
  </si>
  <si>
    <t xml:space="preserve">         2.337,39</t>
  </si>
  <si>
    <t xml:space="preserve">        22.752,13</t>
  </si>
  <si>
    <t xml:space="preserve">        13.153,19</t>
  </si>
  <si>
    <t xml:space="preserve">        12.553,19</t>
  </si>
  <si>
    <t xml:space="preserve">         9.598,94</t>
  </si>
  <si>
    <t xml:space="preserve">         1.110,24</t>
  </si>
  <si>
    <t xml:space="preserve">         8.488,70</t>
  </si>
  <si>
    <t xml:space="preserve">        58.233,25</t>
  </si>
  <si>
    <t xml:space="preserve">        55.766,11</t>
  </si>
  <si>
    <t xml:space="preserve">           894,82</t>
  </si>
  <si>
    <t xml:space="preserve">           218,33</t>
  </si>
  <si>
    <t xml:space="preserve">            78,50</t>
  </si>
  <si>
    <t xml:space="preserve">           667,14</t>
  </si>
  <si>
    <t xml:space="preserve">           594,29</t>
  </si>
  <si>
    <t xml:space="preserve">            72,85</t>
  </si>
  <si>
    <t xml:space="preserve">       348.621,43</t>
  </si>
  <si>
    <t xml:space="preserve">       347.656,29</t>
  </si>
  <si>
    <t xml:space="preserve">        10.400,00</t>
  </si>
  <si>
    <t xml:space="preserve">         5.300,00</t>
  </si>
  <si>
    <t>3.10.01.01.01.20</t>
  </si>
  <si>
    <t>LOCAÇÃO DE DEPÓSITO PARA ACERVO DE EXPOSIÇÃO</t>
  </si>
  <si>
    <t xml:space="preserve">         3.400,00</t>
  </si>
  <si>
    <t>3.10.01.01.01.21</t>
  </si>
  <si>
    <t>EDIÇÃO DE TEXTO</t>
  </si>
  <si>
    <t xml:space="preserve">           965,14</t>
  </si>
  <si>
    <t xml:space="preserve">           195,07</t>
  </si>
  <si>
    <t xml:space="preserve">        59.549,00</t>
  </si>
  <si>
    <t xml:space="preserve">        42.740,85</t>
  </si>
  <si>
    <t xml:space="preserve">        42.297,38</t>
  </si>
  <si>
    <t xml:space="preserve">           443,47</t>
  </si>
  <si>
    <t xml:space="preserve">       116.246,73</t>
  </si>
  <si>
    <t xml:space="preserve">         2.296,58</t>
  </si>
  <si>
    <t xml:space="preserve">     3.383.946,56</t>
  </si>
  <si>
    <t xml:space="preserve">     1.036.170,23</t>
  </si>
  <si>
    <t xml:space="preserve">       103.049,00</t>
  </si>
  <si>
    <t xml:space="preserve">       393.855,04</t>
  </si>
  <si>
    <t xml:space="preserve">       209.181,27</t>
  </si>
  <si>
    <t>4.01.01.02.05.054</t>
  </si>
  <si>
    <t>MESP 1814206-00</t>
  </si>
  <si>
    <t xml:space="preserve">           380,59</t>
  </si>
  <si>
    <t xml:space="preserve">       344.407,37</t>
  </si>
  <si>
    <t xml:space="preserve">        59.337,74</t>
  </si>
  <si>
    <t xml:space="preserve">        45.282,05</t>
  </si>
  <si>
    <t>4.01.01.03.01.003</t>
  </si>
  <si>
    <t>VARIACAO MONETARIA ATIVA</t>
  </si>
  <si>
    <t xml:space="preserve">            19,50</t>
  </si>
  <si>
    <t xml:space="preserve">         2.307,98</t>
  </si>
  <si>
    <t xml:space="preserve">         7.752,11</t>
  </si>
  <si>
    <t xml:space="preserve">         3.976,10</t>
  </si>
  <si>
    <t xml:space="preserve">         2.451,16</t>
  </si>
  <si>
    <t>3.836.588,80</t>
  </si>
  <si>
    <t xml:space="preserve">     5.893.686,98</t>
  </si>
  <si>
    <t xml:space="preserve">     5.514.569,54</t>
  </si>
  <si>
    <t xml:space="preserve">     5.316.228,27</t>
  </si>
  <si>
    <t xml:space="preserve">         1.371,24</t>
  </si>
  <si>
    <t xml:space="preserve">         1.371,23</t>
  </si>
  <si>
    <t xml:space="preserve">     3.879.096,24</t>
  </si>
  <si>
    <t xml:space="preserve">       223.878,45</t>
  </si>
  <si>
    <t xml:space="preserve">        43.298,38</t>
  </si>
  <si>
    <t xml:space="preserve">           229,68</t>
  </si>
  <si>
    <t xml:space="preserve">       436.406,28</t>
  </si>
  <si>
    <t xml:space="preserve">     1.246.999,96</t>
  </si>
  <si>
    <t xml:space="preserve">     1.159.736,97</t>
  </si>
  <si>
    <t xml:space="preserve">       548.912,76</t>
  </si>
  <si>
    <t xml:space="preserve">       133.860,55</t>
  </si>
  <si>
    <t xml:space="preserve">        85.773,20</t>
  </si>
  <si>
    <t xml:space="preserve">     1.403.872,14</t>
  </si>
  <si>
    <t xml:space="preserve">       353.274,18</t>
  </si>
  <si>
    <t xml:space="preserve">     1.043.309,60</t>
  </si>
  <si>
    <t>1.01.01.01.05.023</t>
  </si>
  <si>
    <t>MDF - BB  42815-9 SOBERANO MINC PRONAC 193044 P. A.</t>
  </si>
  <si>
    <t xml:space="preserve">         7.288,36</t>
  </si>
  <si>
    <t xml:space="preserve">       198.341,27</t>
  </si>
  <si>
    <t xml:space="preserve">       166.028,27</t>
  </si>
  <si>
    <t xml:space="preserve">       147.862,27</t>
  </si>
  <si>
    <t xml:space="preserve">         2.875,00</t>
  </si>
  <si>
    <t xml:space="preserve">       379.117,44</t>
  </si>
  <si>
    <t xml:space="preserve">    -1.489.704,12</t>
  </si>
  <si>
    <t xml:space="preserve">      -379.296,61</t>
  </si>
  <si>
    <t xml:space="preserve">      -264.217,67</t>
  </si>
  <si>
    <t xml:space="preserve">      -438.949,36</t>
  </si>
  <si>
    <t xml:space="preserve">      -181.452,77</t>
  </si>
  <si>
    <t xml:space="preserve">     5.494.369,54</t>
  </si>
  <si>
    <t xml:space="preserve">       771.078,97</t>
  </si>
  <si>
    <t xml:space="preserve">         3.646,20</t>
  </si>
  <si>
    <t xml:space="preserve">       767.432,77</t>
  </si>
  <si>
    <t xml:space="preserve">       147.563,48</t>
  </si>
  <si>
    <t xml:space="preserve">       424.200,53</t>
  </si>
  <si>
    <t xml:space="preserve">        10.392,23</t>
  </si>
  <si>
    <t xml:space="preserve">        33.935,50</t>
  </si>
  <si>
    <t xml:space="preserve">         1.299,10</t>
  </si>
  <si>
    <t xml:space="preserve">         4.242,05</t>
  </si>
  <si>
    <t xml:space="preserve">        37.628,71</t>
  </si>
  <si>
    <t xml:space="preserve">       108.171,17</t>
  </si>
  <si>
    <t xml:space="preserve">        92.071,86</t>
  </si>
  <si>
    <t xml:space="preserve">        72.063,93</t>
  </si>
  <si>
    <t xml:space="preserve">        17.779,02</t>
  </si>
  <si>
    <t xml:space="preserve">         2.228,91</t>
  </si>
  <si>
    <t xml:space="preserve">        49.137,13</t>
  </si>
  <si>
    <t xml:space="preserve">           464,23</t>
  </si>
  <si>
    <t xml:space="preserve">        22.429,72</t>
  </si>
  <si>
    <t xml:space="preserve">         2.879,52</t>
  </si>
  <si>
    <t xml:space="preserve">         9.768,14</t>
  </si>
  <si>
    <t xml:space="preserve">         7.321,17</t>
  </si>
  <si>
    <t xml:space="preserve">         4.066,31</t>
  </si>
  <si>
    <t xml:space="preserve">         2.208,04</t>
  </si>
  <si>
    <t xml:space="preserve">       266.860,94</t>
  </si>
  <si>
    <t xml:space="preserve">     4.315.220,64</t>
  </si>
  <si>
    <t xml:space="preserve">     3.054.709,96</t>
  </si>
  <si>
    <t xml:space="preserve">       361.275,01</t>
  </si>
  <si>
    <t xml:space="preserve">       899.235,67</t>
  </si>
  <si>
    <t xml:space="preserve">       399.317,44</t>
  </si>
  <si>
    <t xml:space="preserve">     5.131.922,97</t>
  </si>
  <si>
    <t xml:space="preserve">     3.873.224,85</t>
  </si>
  <si>
    <t xml:space="preserve">     3.138.198,55</t>
  </si>
  <si>
    <t xml:space="preserve">       306.575,05</t>
  </si>
  <si>
    <t xml:space="preserve">       220.681,03</t>
  </si>
  <si>
    <t xml:space="preserve">       131.298,20</t>
  </si>
  <si>
    <t xml:space="preserve">        33.256,22</t>
  </si>
  <si>
    <t xml:space="preserve">         8.604,23</t>
  </si>
  <si>
    <t xml:space="preserve">         3.212,64</t>
  </si>
  <si>
    <t xml:space="preserve">        12.338,20</t>
  </si>
  <si>
    <t xml:space="preserve">        17.795,45</t>
  </si>
  <si>
    <t xml:space="preserve">           987,05</t>
  </si>
  <si>
    <t xml:space="preserve">         1.423,62</t>
  </si>
  <si>
    <t xml:space="preserve">           123,38</t>
  </si>
  <si>
    <t xml:space="preserve">           177,96</t>
  </si>
  <si>
    <t xml:space="preserve">         4.537,84</t>
  </si>
  <si>
    <t xml:space="preserve">     2.806.677,46</t>
  </si>
  <si>
    <t xml:space="preserve">       521.423,55</t>
  </si>
  <si>
    <t xml:space="preserve">       283.904,86</t>
  </si>
  <si>
    <t xml:space="preserve">        70.094,33</t>
  </si>
  <si>
    <t xml:space="preserve">        22.373,65</t>
  </si>
  <si>
    <t xml:space="preserve">         2.795,32</t>
  </si>
  <si>
    <t xml:space="preserve">        10.113,92</t>
  </si>
  <si>
    <t xml:space="preserve">        47.689,51</t>
  </si>
  <si>
    <t xml:space="preserve">        26.632,44</t>
  </si>
  <si>
    <t xml:space="preserve">        35.237,44</t>
  </si>
  <si>
    <t xml:space="preserve">         2.130,51</t>
  </si>
  <si>
    <t xml:space="preserve">         1.933,14</t>
  </si>
  <si>
    <t xml:space="preserve">           266,32</t>
  </si>
  <si>
    <t xml:space="preserve">           241,65</t>
  </si>
  <si>
    <t xml:space="preserve">         6.791,25</t>
  </si>
  <si>
    <t xml:space="preserve">         6.161,86</t>
  </si>
  <si>
    <t xml:space="preserve">     2.285.253,91</t>
  </si>
  <si>
    <t xml:space="preserve">     1.149.084,37</t>
  </si>
  <si>
    <t xml:space="preserve">        17.282,49</t>
  </si>
  <si>
    <t xml:space="preserve">       284.312,91</t>
  </si>
  <si>
    <t xml:space="preserve">        91.558,28</t>
  </si>
  <si>
    <t xml:space="preserve">        11.442,37</t>
  </si>
  <si>
    <t xml:space="preserve">        60.421,00</t>
  </si>
  <si>
    <t xml:space="preserve">       218.600,44</t>
  </si>
  <si>
    <t xml:space="preserve">        25.914,15</t>
  </si>
  <si>
    <t xml:space="preserve">       120.904,41</t>
  </si>
  <si>
    <t xml:space="preserve">       178.955,03</t>
  </si>
  <si>
    <t xml:space="preserve">         9.672,08</t>
  </si>
  <si>
    <t xml:space="preserve">        11.377,54</t>
  </si>
  <si>
    <t xml:space="preserve">         1.209,01</t>
  </si>
  <si>
    <t xml:space="preserve">         1.422,25</t>
  </si>
  <si>
    <t xml:space="preserve">        30.830,62</t>
  </si>
  <si>
    <t xml:space="preserve">        36.266,44</t>
  </si>
  <si>
    <t xml:space="preserve">        35.348,41</t>
  </si>
  <si>
    <t xml:space="preserve">        24.946,04</t>
  </si>
  <si>
    <t xml:space="preserve">        12.650,00</t>
  </si>
  <si>
    <t xml:space="preserve">         8.130,00</t>
  </si>
  <si>
    <t xml:space="preserve">       735.026,30</t>
  </si>
  <si>
    <t xml:space="preserve">        36.042,00</t>
  </si>
  <si>
    <t xml:space="preserve">        40.673,38</t>
  </si>
  <si>
    <t xml:space="preserve">         7.020,00</t>
  </si>
  <si>
    <t xml:space="preserve">        90.660,18</t>
  </si>
  <si>
    <t xml:space="preserve">         6.094,05</t>
  </si>
  <si>
    <t xml:space="preserve">       173.838,88</t>
  </si>
  <si>
    <t xml:space="preserve">       230.875,57</t>
  </si>
  <si>
    <t xml:space="preserve">        16.790,00</t>
  </si>
  <si>
    <t xml:space="preserve">       344.901,20</t>
  </si>
  <si>
    <t xml:space="preserve">       212.161,80</t>
  </si>
  <si>
    <t xml:space="preserve">       190.914,03</t>
  </si>
  <si>
    <t xml:space="preserve">         9.364,21</t>
  </si>
  <si>
    <t xml:space="preserve">        11.883,56</t>
  </si>
  <si>
    <t xml:space="preserve">           319,21</t>
  </si>
  <si>
    <t xml:space="preserve">        24.288,25</t>
  </si>
  <si>
    <t xml:space="preserve">         4.047,65</t>
  </si>
  <si>
    <t xml:space="preserve">         4.745,17</t>
  </si>
  <si>
    <t xml:space="preserve">         1.489,36</t>
  </si>
  <si>
    <t xml:space="preserve">         2.738,59</t>
  </si>
  <si>
    <t xml:space="preserve">         6.780,09</t>
  </si>
  <si>
    <t xml:space="preserve">        74.404,09</t>
  </si>
  <si>
    <t xml:space="preserve">         1.120,09</t>
  </si>
  <si>
    <t xml:space="preserve">           120,00</t>
  </si>
  <si>
    <t xml:space="preserve">        17.679,00</t>
  </si>
  <si>
    <t xml:space="preserve">         8.100,00</t>
  </si>
  <si>
    <t xml:space="preserve">        15.452,29</t>
  </si>
  <si>
    <t xml:space="preserve">        11.372,08</t>
  </si>
  <si>
    <t xml:space="preserve">       176.641,62</t>
  </si>
  <si>
    <t xml:space="preserve">       164.799,78</t>
  </si>
  <si>
    <t xml:space="preserve">         2.940,00</t>
  </si>
  <si>
    <t xml:space="preserve">        29.396,05</t>
  </si>
  <si>
    <t xml:space="preserve">         4.387,71</t>
  </si>
  <si>
    <t xml:space="preserve">         1.566,00</t>
  </si>
  <si>
    <t>3.03.01.01.01.132</t>
  </si>
  <si>
    <t>MATERIAL HIDRAULICO</t>
  </si>
  <si>
    <t xml:space="preserve">           161,00</t>
  </si>
  <si>
    <t xml:space="preserve">         2.548,04</t>
  </si>
  <si>
    <t xml:space="preserve">        16.034,78</t>
  </si>
  <si>
    <t xml:space="preserve">         2.733,50</t>
  </si>
  <si>
    <t xml:space="preserve">            98,47</t>
  </si>
  <si>
    <t xml:space="preserve">         8.919,57</t>
  </si>
  <si>
    <t xml:space="preserve">        18.919,13</t>
  </si>
  <si>
    <t xml:space="preserve">           741,94</t>
  </si>
  <si>
    <t xml:space="preserve">         7.077,56</t>
  </si>
  <si>
    <t xml:space="preserve">        15.910,76</t>
  </si>
  <si>
    <t xml:space="preserve">         9.414,74</t>
  </si>
  <si>
    <t xml:space="preserve">         4.613,09</t>
  </si>
  <si>
    <t xml:space="preserve">         2.393,09</t>
  </si>
  <si>
    <t xml:space="preserve">         2.220,00</t>
  </si>
  <si>
    <t xml:space="preserve">        31.215,65</t>
  </si>
  <si>
    <t xml:space="preserve">        21.353,19</t>
  </si>
  <si>
    <t xml:space="preserve">        20.753,19</t>
  </si>
  <si>
    <t xml:space="preserve">         9.862,46</t>
  </si>
  <si>
    <t xml:space="preserve">         1.373,76</t>
  </si>
  <si>
    <t xml:space="preserve">        59.575,51</t>
  </si>
  <si>
    <t xml:space="preserve">        57.108,37</t>
  </si>
  <si>
    <t xml:space="preserve">         2.237,08</t>
  </si>
  <si>
    <t xml:space="preserve">       353.543,81</t>
  </si>
  <si>
    <t xml:space="preserve">       351.883,42</t>
  </si>
  <si>
    <t>3.10.01.01.01.01</t>
  </si>
  <si>
    <t xml:space="preserve">         2.877,13</t>
  </si>
  <si>
    <t xml:space="preserve">         4.250,00</t>
  </si>
  <si>
    <t xml:space="preserve">         1.660,39</t>
  </si>
  <si>
    <t xml:space="preserve">         1.447,51</t>
  </si>
  <si>
    <t>3.10.01.02.01.04</t>
  </si>
  <si>
    <t xml:space="preserve">            17,81</t>
  </si>
  <si>
    <t xml:space="preserve">        61.719,00</t>
  </si>
  <si>
    <t xml:space="preserve">        50.879,48</t>
  </si>
  <si>
    <t xml:space="preserve">        50.347,32</t>
  </si>
  <si>
    <t xml:space="preserve">           532,16</t>
  </si>
  <si>
    <t xml:space="preserve">       140.778,87</t>
  </si>
  <si>
    <t xml:space="preserve">         2.828,72</t>
  </si>
  <si>
    <t xml:space="preserve">       108.000,00</t>
  </si>
  <si>
    <t xml:space="preserve">     3.996.276,09</t>
  </si>
  <si>
    <t xml:space="preserve">     1.060.934,79</t>
  </si>
  <si>
    <t xml:space="preserve">       153.999,61</t>
  </si>
  <si>
    <t xml:space="preserve">        86.100,00</t>
  </si>
  <si>
    <t xml:space="preserve">       105.219,00</t>
  </si>
  <si>
    <t xml:space="preserve">       396.449,60</t>
  </si>
  <si>
    <t xml:space="preserve">      -160.572,93</t>
  </si>
  <si>
    <t xml:space="preserve">       210.523,53</t>
  </si>
  <si>
    <t xml:space="preserve">       346.118,41</t>
  </si>
  <si>
    <t xml:space="preserve">        70.943,53</t>
  </si>
  <si>
    <t xml:space="preserve">        53.893,61</t>
  </si>
  <si>
    <t xml:space="preserve">        10.287,60</t>
  </si>
  <si>
    <t xml:space="preserve">         4.434,84</t>
  </si>
  <si>
    <t xml:space="preserve">         3.768,56</t>
  </si>
  <si>
    <t>5.411.580,64</t>
  </si>
  <si>
    <t>3.02.01.01.05.108</t>
  </si>
  <si>
    <t>DESPESAS C/REABERTURA PÓS COVID-19</t>
  </si>
  <si>
    <t>3.10.01.01.01.22</t>
  </si>
  <si>
    <t>3.10.01.01.01.23</t>
  </si>
  <si>
    <t>PRODUÇÃO DE IMAGEM</t>
  </si>
  <si>
    <t>3.10.01.01.01.24</t>
  </si>
  <si>
    <t>CENOGRAFIA</t>
  </si>
  <si>
    <t>CESSÃO DE ESPAÇO - LOCAÇÕES DIVERSAS</t>
  </si>
  <si>
    <t xml:space="preserve">     5.589.059,51</t>
  </si>
  <si>
    <t xml:space="preserve">     5.803.337,63</t>
  </si>
  <si>
    <t>4.498.003,99</t>
  </si>
  <si>
    <t>1.01.01.01.05.019</t>
  </si>
  <si>
    <t>MDF - BB 42197-9 AUT MESP 1814206 LEI DO ESPORTE</t>
  </si>
  <si>
    <t>3.04.01.01.07.007</t>
  </si>
  <si>
    <t>AQUISIÇÃO DE NOVAS LICENÇAS</t>
  </si>
  <si>
    <t>3.10.01.01.01.25</t>
  </si>
  <si>
    <t>ROTEIRISTA</t>
  </si>
  <si>
    <t>3.10.01.01.01.26</t>
  </si>
  <si>
    <t>PROJETO DE ILUMINAÇÃO</t>
  </si>
  <si>
    <t>3.10.01.01.01.27</t>
  </si>
  <si>
    <t>3.10.01.01.01.28</t>
  </si>
  <si>
    <t>3.10.01.01.01.29</t>
  </si>
  <si>
    <t xml:space="preserve">     5.682.943,41</t>
  </si>
  <si>
    <t xml:space="preserve">     6.548.794,17</t>
  </si>
  <si>
    <t>4.514.254,70</t>
  </si>
  <si>
    <t>1.01.01.01.05.024</t>
  </si>
  <si>
    <t>MDF - BB 42814-0 SOBERANO MINC PRONAC 193044 - 2020</t>
  </si>
  <si>
    <t>3.10.01.01.01.30</t>
  </si>
  <si>
    <t>3.10.01.01.01.31</t>
  </si>
  <si>
    <t>3.10.01.01.01.32</t>
  </si>
  <si>
    <t>3.10.01.01.01.33</t>
  </si>
  <si>
    <t>3.10.01.01.01.34</t>
  </si>
  <si>
    <t>EDIÇÃO DE SOM</t>
  </si>
  <si>
    <t>3.10.01.01.01.35</t>
  </si>
  <si>
    <t>ARTISTA CRIAÇÃO</t>
  </si>
  <si>
    <t>3.10.01.01.01.36</t>
  </si>
  <si>
    <t>ANOTAÇÃO DE RESPONSABILIDADE TECNICA</t>
  </si>
  <si>
    <t xml:space="preserve">     5.729.508,75</t>
  </si>
  <si>
    <t xml:space="preserve">     7.366.922,42</t>
  </si>
  <si>
    <t>5.413.856,25</t>
  </si>
  <si>
    <t xml:space="preserve">     5.623.460,53</t>
  </si>
  <si>
    <t xml:space="preserve">     8.194.869,39</t>
  </si>
  <si>
    <t>3.04.01.01.04.061</t>
  </si>
  <si>
    <t>3.05.01.01.02.157</t>
  </si>
  <si>
    <t>3.10.01.01.01.37</t>
  </si>
  <si>
    <t>3.10.01.01.01.38</t>
  </si>
  <si>
    <t>CENOGRAFIA/MATERIAL/CONFECÇÃO</t>
  </si>
  <si>
    <t>3.10.01.01.01.39</t>
  </si>
  <si>
    <t>LOCAÇÃO DE EQUIPAMENTOS DE LUZ</t>
  </si>
  <si>
    <t>3.10.01.01.01.40</t>
  </si>
  <si>
    <t>SINALIZAÇÃO</t>
  </si>
  <si>
    <t>5.419.204,24</t>
  </si>
  <si>
    <t xml:space="preserve">     5.626.778,50</t>
  </si>
  <si>
    <t xml:space="preserve">     8.999.961,25</t>
  </si>
  <si>
    <t>3.02.01.01.07.156</t>
  </si>
  <si>
    <t>BENS DURAVEIS</t>
  </si>
  <si>
    <t>3.04.01.01.02</t>
  </si>
  <si>
    <t>ARMAZENAMENTO DE ACERVO EM RESERVA TEC</t>
  </si>
  <si>
    <t>3.04.01.01.02.123</t>
  </si>
  <si>
    <t>3.04.01.01.06</t>
  </si>
  <si>
    <t>3.04.01.01.06.137</t>
  </si>
  <si>
    <t>MANUTENCAO DE BANCO DE DADOS</t>
  </si>
  <si>
    <t>3.10.01.01.01.17</t>
  </si>
  <si>
    <t>5.546.466,31</t>
  </si>
  <si>
    <t>1.01.01.01.05.026</t>
  </si>
  <si>
    <t>MDF BB 1191 42815-9 MINC PRONAC 193044 - P SOBERANO</t>
  </si>
  <si>
    <t>1.01.01.01.05.027</t>
  </si>
  <si>
    <t>MDF BB 1191 43857 - X MESP 2000900-00 S PUBLICO</t>
  </si>
  <si>
    <t>1.01.01.01.08.021</t>
  </si>
  <si>
    <t>MDF BB 1191 43857-X MESP 2000900-00</t>
  </si>
  <si>
    <t>1.01.01.01.08.022</t>
  </si>
  <si>
    <t>MDF BB 42814-0 - MINC PRONAC 2020</t>
  </si>
  <si>
    <t>2.01.01.02.01.512</t>
  </si>
  <si>
    <t>13º SALARIO A PAGAR</t>
  </si>
  <si>
    <t>2.01.01.07.01.023</t>
  </si>
  <si>
    <t>MDF - MESP 2000900-00</t>
  </si>
  <si>
    <t>3.02.01.01.07.049</t>
  </si>
  <si>
    <t>XEROX</t>
  </si>
  <si>
    <t>3.02.01.01.07.900</t>
  </si>
  <si>
    <t>MANUTENÇÃO TELEFONIA/RÁDIOS/NOBREAK</t>
  </si>
  <si>
    <t>3.04.01.01.01.146</t>
  </si>
  <si>
    <t>AÇÕES DO CRFB</t>
  </si>
  <si>
    <t>3.10.01.01.01.41</t>
  </si>
  <si>
    <t>3.20.01.01.01.107</t>
  </si>
  <si>
    <t>PROGRAMA DE SEGURANÇA</t>
  </si>
  <si>
    <t>.</t>
  </si>
  <si>
    <t>14.1.3</t>
  </si>
  <si>
    <t>Despesas Lei do Esporte</t>
  </si>
  <si>
    <t>Despesas Tributárias Leis de Incentivo</t>
  </si>
  <si>
    <t>PATROCÍNIOS/PERMUTA PUBLICITÁRIA</t>
  </si>
  <si>
    <t>4.01.01.04</t>
  </si>
  <si>
    <t>RECEITAS OPERACIONAIS</t>
  </si>
  <si>
    <t>4.01.01.04.01</t>
  </si>
  <si>
    <t>OUTRAS RECEITAS</t>
  </si>
  <si>
    <t>4.01.01.04.01.001</t>
  </si>
  <si>
    <t>REVERSÃO CONTINGÊNCIA TRABALHISTA</t>
  </si>
  <si>
    <t>1.02.03.06.01.009</t>
  </si>
  <si>
    <t>IMOBILIZADO EM ANDAMENTO</t>
  </si>
  <si>
    <t xml:space="preserve">     8.238.573,02</t>
  </si>
  <si>
    <t xml:space="preserve">    10.166.984,51</t>
  </si>
  <si>
    <t>14.673.383,40</t>
  </si>
  <si>
    <t>14.1.4</t>
  </si>
  <si>
    <t>Despesas Lei Aldir Blanc</t>
  </si>
  <si>
    <t>14.15</t>
  </si>
  <si>
    <t>Despesas Recursos BNDES</t>
  </si>
  <si>
    <t xml:space="preserve">     8.072.935,94</t>
  </si>
  <si>
    <t>1.01.01.01.05.028</t>
  </si>
  <si>
    <t>MDF BB APLIC 11548-7 - CDB/RDB BNDS</t>
  </si>
  <si>
    <t>1.01.01.01.08.024</t>
  </si>
  <si>
    <t>MDF - BB C/C 44046-9 LEI ALDIR BLANC</t>
  </si>
  <si>
    <t>1.01.01.01.08.025</t>
  </si>
  <si>
    <t>MDF - BB C/C 11548-7 BNDS</t>
  </si>
  <si>
    <t>2.01.01.07.01.024</t>
  </si>
  <si>
    <t>MDF - LEI ALDIR BLANC</t>
  </si>
  <si>
    <t>2.01.01.07.01.025</t>
  </si>
  <si>
    <t>MDF - INCENTIVO BNDS</t>
  </si>
  <si>
    <t xml:space="preserve">       982.415,02</t>
  </si>
  <si>
    <t>5.813.516,81</t>
  </si>
  <si>
    <t>1.01.01.01.05.029</t>
  </si>
  <si>
    <t>MDF - BB 42197-9 P SOBERANO MESP 1814206 LEI DO ESP</t>
  </si>
  <si>
    <t>1.01.01.01.05.030</t>
  </si>
  <si>
    <t>MDF BB 44090-6 MESP-1814206-00 S.Público Automático</t>
  </si>
  <si>
    <t>1.01.01.01.05.031</t>
  </si>
  <si>
    <t>MDF - BB C/A 44046-9 LEI ALDIR BLANC</t>
  </si>
  <si>
    <t>1.01.01.01.08.023</t>
  </si>
  <si>
    <t>MDF BB 44090-6 MESP 1814206-00</t>
  </si>
  <si>
    <t>2.01.01.07.01.026</t>
  </si>
  <si>
    <t>MDF - MINC PRONAC - 2021</t>
  </si>
  <si>
    <t>3.04.01.01.05.136</t>
  </si>
  <si>
    <t>MATERIAL PARA MANUTENCAO TECNOLOGICA</t>
  </si>
  <si>
    <t>3.10.02</t>
  </si>
  <si>
    <t>LEI ROUANET PLANO ANUAL 2021</t>
  </si>
  <si>
    <t>3.10.02.01</t>
  </si>
  <si>
    <t>3.10.02.01.01</t>
  </si>
  <si>
    <t>3.10.02.01.01.001</t>
  </si>
  <si>
    <t>3.10.02.01.01.002</t>
  </si>
  <si>
    <t>3.10.06</t>
  </si>
  <si>
    <t>VERBA BNDES</t>
  </si>
  <si>
    <t>3.10.06.01</t>
  </si>
  <si>
    <t>3.10.06.01.01</t>
  </si>
  <si>
    <t>3.10.06.01.01.001</t>
  </si>
  <si>
    <t>COORDENAÇÃO DE PESQUISAS</t>
  </si>
  <si>
    <t>3.10.06.01.01.002</t>
  </si>
  <si>
    <t>COORDENAÇÃO DE PRODUÇÃO</t>
  </si>
  <si>
    <t>4.01.01.02.05.058</t>
  </si>
  <si>
    <t>INCENTIVO BNDS</t>
  </si>
  <si>
    <t>4.01.01.02.05.059</t>
  </si>
  <si>
    <t>MINC PRONAC - 2021</t>
  </si>
  <si>
    <t xml:space="preserve">     8.097.662,62</t>
  </si>
  <si>
    <t xml:space="preserve">     1.792.178,02</t>
  </si>
  <si>
    <t>6.342.192,43</t>
  </si>
  <si>
    <t>Orçamento
exercicio 2021</t>
  </si>
  <si>
    <t>3.10.01.01.01.44</t>
  </si>
  <si>
    <t>CONTÁBIL</t>
  </si>
  <si>
    <t>3.10.02.01.01.003</t>
  </si>
  <si>
    <t>3.10.02.01.01.004</t>
  </si>
  <si>
    <t>3.10.02.01.01.005</t>
  </si>
  <si>
    <t>3.10.02.01.01.006</t>
  </si>
  <si>
    <t>COORDENADOR DE PROJETO</t>
  </si>
  <si>
    <t>3.10.02.01.01.007</t>
  </si>
  <si>
    <t>REGISTRO VIDEOGRAFICO</t>
  </si>
  <si>
    <t>3.10.06.01.01.003</t>
  </si>
  <si>
    <t>PRODUTOR DE PODCAST</t>
  </si>
  <si>
    <t>3.10.06.01.01.004</t>
  </si>
  <si>
    <t>RECOMPENSAS</t>
  </si>
  <si>
    <t>3.10.06.01.02</t>
  </si>
  <si>
    <t>DESPESAS FINANCEIRAS/TRIBUTARIAS</t>
  </si>
  <si>
    <t>3.10.06.01.02.001</t>
  </si>
  <si>
    <t>3.10.06.01.02.002</t>
  </si>
  <si>
    <t>6.151.255,34</t>
  </si>
  <si>
    <t xml:space="preserve">     8.053.786,69</t>
  </si>
  <si>
    <t xml:space="preserve">     2.924.428,86</t>
  </si>
  <si>
    <t xml:space="preserve">     7.963.266,01</t>
  </si>
  <si>
    <t>1.01.01.01.08.026</t>
  </si>
  <si>
    <t>MDF BB 1191 44019-1 MINC PRONAC 204732</t>
  </si>
  <si>
    <t>2.01.01.07.01.027</t>
  </si>
  <si>
    <t>MLP - MINC PRONAC 204732</t>
  </si>
  <si>
    <t xml:space="preserve">     4.507.452,33</t>
  </si>
  <si>
    <t>3.02.01.01.06.081</t>
  </si>
  <si>
    <t>JUROS DE MORA</t>
  </si>
  <si>
    <t>3.10.02.01.01.009</t>
  </si>
  <si>
    <t>3.10.02.01.01.010</t>
  </si>
  <si>
    <t>3.10.02.01.01.011</t>
  </si>
  <si>
    <t>3.10.05</t>
  </si>
  <si>
    <t>LEI ALDIR BLANC</t>
  </si>
  <si>
    <t>3.10.05.01</t>
  </si>
  <si>
    <t>3.10.05.01.001</t>
  </si>
  <si>
    <t>DESPESAS COM SERVIÇOS DA EXPOSIÇÃO</t>
  </si>
  <si>
    <t>3.10.05.01.002</t>
  </si>
  <si>
    <t>CUSTOS COM DIVULGAÇÃO</t>
  </si>
  <si>
    <t>3.10.05.02</t>
  </si>
  <si>
    <t>DESPESAS FINANCEIRAS/TRIBUTÁRIAS</t>
  </si>
  <si>
    <t>3.10.05.02.001</t>
  </si>
  <si>
    <t>3.10.05.02.002</t>
  </si>
  <si>
    <t>3.10.06.01.01.006</t>
  </si>
  <si>
    <t>PERSONAGEM-LOCUÇÃO</t>
  </si>
  <si>
    <t>4.01.01.02.05.060</t>
  </si>
  <si>
    <t>8.622.768,95</t>
  </si>
  <si>
    <t>3.10.06.01.01.005</t>
  </si>
  <si>
    <t>1.01.01.01.05.033</t>
  </si>
  <si>
    <t>MDF - BB 1191 44019-1 MINC PRONAC 204732 RF Simples</t>
  </si>
  <si>
    <t>3.01.02.01.01.080</t>
  </si>
  <si>
    <t>3.01.02.01.01.175</t>
  </si>
  <si>
    <t>CONSULTORIA</t>
  </si>
  <si>
    <t>3.01.02.01.01.187</t>
  </si>
  <si>
    <t>SERVIÇOS DE DESIGN</t>
  </si>
  <si>
    <t>3.02.01.01.20.095</t>
  </si>
  <si>
    <t>MATERIAL INFORMATICA</t>
  </si>
  <si>
    <t>3.10.02.01.01.015</t>
  </si>
  <si>
    <t>3.10.02.01.01.016</t>
  </si>
  <si>
    <t>EXECUÇÃO PROJETO MULTIMIDIA</t>
  </si>
  <si>
    <t>3.10.02.01.01.017</t>
  </si>
  <si>
    <t>PASSAGENS AÉREAS</t>
  </si>
  <si>
    <t>3.10.02.01.01.018</t>
  </si>
  <si>
    <t>RESTAURAÇÃO/CONSERVAÇÃO</t>
  </si>
  <si>
    <t>3.10.02.01.01.020</t>
  </si>
  <si>
    <t>CENARIO</t>
  </si>
  <si>
    <t>3.10.02.01.02</t>
  </si>
  <si>
    <t>3.10.02.01.02.002</t>
  </si>
  <si>
    <t>3.10.03</t>
  </si>
  <si>
    <t>LEI DO ESPORTE – SE JOGA NA PRAÇA</t>
  </si>
  <si>
    <t>3.10.03.02</t>
  </si>
  <si>
    <t>3.10.03.02.001</t>
  </si>
  <si>
    <t>3.11.01.01.01.003</t>
  </si>
  <si>
    <t>DEMAIS TRABALHOS VOLUNTÁRIOS CONTAB.</t>
  </si>
  <si>
    <t xml:space="preserve">     7.169.645,24</t>
  </si>
  <si>
    <t xml:space="preserve">     6.595.390,25</t>
  </si>
  <si>
    <t>16.020.870,69</t>
  </si>
  <si>
    <t>1.01.01.01.04.069</t>
  </si>
  <si>
    <t>MDF BB APL 122282-1 REF AUTOMATICO</t>
  </si>
  <si>
    <t>3.02.01.01.02.003</t>
  </si>
  <si>
    <t>AGUA E ESGOTO</t>
  </si>
  <si>
    <t>3.02.01.01.06.042</t>
  </si>
  <si>
    <t>CONTRIB SINDICAL PATRONAL</t>
  </si>
  <si>
    <t>3.02.01.01.07.055</t>
  </si>
  <si>
    <t>OUTRAS DESPESAS DIVERSAS</t>
  </si>
  <si>
    <t>3.02.01.01.08.001</t>
  </si>
  <si>
    <t>RENOVAÇÃO ESTAÇÕES DE TRABALHO</t>
  </si>
  <si>
    <t>3.10.02.01.01.019</t>
  </si>
  <si>
    <t>3.10.02.01.01.027</t>
  </si>
  <si>
    <t>APROVAÇÕES, LICENÇAS E ALVARÁS</t>
  </si>
  <si>
    <t>3.10.02.01.01.028</t>
  </si>
  <si>
    <t>BACK-LIGHT/FRONT-LIGHT</t>
  </si>
  <si>
    <t>3.10.02.01.01.029</t>
  </si>
  <si>
    <t>3.10.02.01.01.030</t>
  </si>
  <si>
    <t>3.10.02.01.01.031</t>
  </si>
  <si>
    <t>MATERIAIS E EQUIPAMENTOS PARA MONTAGEM</t>
  </si>
  <si>
    <t>3.10.02.01.01.032</t>
  </si>
  <si>
    <t>3.10.06.01.01.007</t>
  </si>
  <si>
    <t>GRAFICA IMPRESSÃO</t>
  </si>
  <si>
    <t>'RENOVAÇÃO ESTAÇÕES DE TRABALHO</t>
  </si>
  <si>
    <t>3.10.05.01.003</t>
  </si>
  <si>
    <t>3.10.05.01.004</t>
  </si>
  <si>
    <t>3.10.05.01.005</t>
  </si>
  <si>
    <t>3.10.05.01.006</t>
  </si>
  <si>
    <t xml:space="preserve">     6.993.924,02</t>
  </si>
  <si>
    <t xml:space="preserve">     8.223.588,13</t>
  </si>
  <si>
    <t>LICENÇAS / DIREITOS AUTORAIS</t>
  </si>
  <si>
    <t>11.077.314,27</t>
  </si>
  <si>
    <t>Julho</t>
  </si>
  <si>
    <t>Agosto</t>
  </si>
  <si>
    <t>2º Quadrimestre 2021</t>
  </si>
  <si>
    <t>Setembro</t>
  </si>
  <si>
    <t>Outubro</t>
  </si>
  <si>
    <t>Novembro</t>
  </si>
  <si>
    <t>Dezembro</t>
  </si>
  <si>
    <t>Constituição Recursos de Reserva</t>
  </si>
  <si>
    <t>Constituição Recursos de ISS</t>
  </si>
  <si>
    <t>1.2.3</t>
  </si>
  <si>
    <t>4.2.2.1</t>
  </si>
  <si>
    <t>Recursos Captados com liberação exercicio Subsequente</t>
  </si>
  <si>
    <t>Equipamentos e implementos</t>
  </si>
  <si>
    <t>Alvará de Funcionamento</t>
  </si>
  <si>
    <t>Aquisições de Acervo</t>
  </si>
  <si>
    <t>Reserva Técnica</t>
  </si>
  <si>
    <t>Transporte de Acervo</t>
  </si>
  <si>
    <t>Restauro</t>
  </si>
  <si>
    <t>Higienização</t>
  </si>
  <si>
    <t>Projeto de documentação</t>
  </si>
  <si>
    <t>Centro de Referência/Pesquisa/Projeto de história oral</t>
  </si>
  <si>
    <t>Mobiliário e equipamentos para áreas técnicas</t>
  </si>
  <si>
    <t>Outros (workshops, webnarios, materiais diversos)</t>
  </si>
  <si>
    <t>Manutenção da exposição de longa duração</t>
  </si>
  <si>
    <t>Nova exposição de longa duração</t>
  </si>
  <si>
    <t>Exposições temporárias</t>
  </si>
  <si>
    <t>Exposições itinerantes</t>
  </si>
  <si>
    <t>Exposições virtuais</t>
  </si>
  <si>
    <t>Programação cultural</t>
  </si>
  <si>
    <t>Festival Ocupa Pacaembu</t>
  </si>
  <si>
    <t>Cursos e oficinas</t>
  </si>
  <si>
    <t>Outros (Assessoria Curatorial)</t>
  </si>
  <si>
    <t>3º Quadrimestre 2021</t>
  </si>
  <si>
    <t>Programas/Projetos educativos</t>
  </si>
  <si>
    <t>Ações extramuros</t>
  </si>
  <si>
    <t>Ações de formação para público educativo</t>
  </si>
  <si>
    <t xml:space="preserve">Materiais e recursos educativos </t>
  </si>
  <si>
    <t>Aquisição de equipamentos e materiais</t>
  </si>
  <si>
    <t>Conteúdo digital e engajamento virtual</t>
  </si>
  <si>
    <t>Outros ( especificar)</t>
  </si>
  <si>
    <t>Ações de formação (oficinas, palestras, estágios etc.)</t>
  </si>
  <si>
    <t>Ações de comunicação (publicações temáticas, exposições em museus fora da capital etc.)</t>
  </si>
  <si>
    <t>Ações de articulação (redes temáticas de museus)</t>
  </si>
  <si>
    <t>Ações de fomento (chamadas públicas para exposições com curadoria compartilhada interinstitucional)</t>
  </si>
  <si>
    <t>Programa de Comunicação e Imprensa</t>
  </si>
  <si>
    <t>Plano de Comunicação e Site</t>
  </si>
  <si>
    <t>Projetos gráficos e materiais de comunicação</t>
  </si>
  <si>
    <t>Publicações</t>
  </si>
  <si>
    <t xml:space="preserve">Assessoria de imprensa e custos de publicidade </t>
  </si>
  <si>
    <t>Outros (concursos e laboratórios)</t>
  </si>
  <si>
    <t>Programa de Gestão Museológica</t>
  </si>
  <si>
    <t>Plano Museológico</t>
  </si>
  <si>
    <t>Planejamento Estratégico</t>
  </si>
  <si>
    <t>Pesquisa de público</t>
  </si>
  <si>
    <t>Acessibilidade</t>
  </si>
  <si>
    <t>Sustentabilidade</t>
  </si>
  <si>
    <t>Gestão tecnológica</t>
  </si>
  <si>
    <t>Compliance</t>
  </si>
  <si>
    <t>Nº 003/2021</t>
  </si>
  <si>
    <t xml:space="preserve">Recursos de Captação </t>
  </si>
  <si>
    <t>Recurso de Captação Voltado a Custeio</t>
  </si>
  <si>
    <t>Captação de Recursos Operacionais (bilheteria, cessão onerosa de espaço, loja, café, doações, estacionamento, etc)</t>
  </si>
  <si>
    <t>Captação de Recursos Incentivados</t>
  </si>
  <si>
    <t xml:space="preserve">Trabalho Voluntário </t>
  </si>
  <si>
    <t>Parcerias</t>
  </si>
  <si>
    <t>Recursos de Captação voltados a Investimentos</t>
  </si>
  <si>
    <t>3.1.1</t>
  </si>
  <si>
    <t>3.1.2</t>
  </si>
  <si>
    <t>3.1.3</t>
  </si>
  <si>
    <t>3.1.4</t>
  </si>
  <si>
    <t>Investimento CG</t>
  </si>
  <si>
    <t>Total de Receitas Financeiras</t>
  </si>
  <si>
    <t>6.1</t>
  </si>
  <si>
    <t>Sub Total de Despesas</t>
  </si>
  <si>
    <t>Total de Despesas</t>
  </si>
  <si>
    <t>Recursos Humanos - Salários, encargos e benefícios</t>
  </si>
  <si>
    <t>6.1.1</t>
  </si>
  <si>
    <t>6.1.1.1</t>
  </si>
  <si>
    <t>6.1.1.2</t>
  </si>
  <si>
    <t>6.1.1.3</t>
  </si>
  <si>
    <t>6.1.1.1.1</t>
  </si>
  <si>
    <t>6.1.1.1.2</t>
  </si>
  <si>
    <t>6.1.1.2.1</t>
  </si>
  <si>
    <t>6.1.1.2.2</t>
  </si>
  <si>
    <t>6.1.1.3.1</t>
  </si>
  <si>
    <t>6.1.1.3.2</t>
  </si>
  <si>
    <t>6.1.1.4</t>
  </si>
  <si>
    <t>6.1.1.4.1</t>
  </si>
  <si>
    <t>6.1.1.4.2</t>
  </si>
  <si>
    <t>6.1.2</t>
  </si>
  <si>
    <t>6.1.2.1</t>
  </si>
  <si>
    <t>6.1.2.2</t>
  </si>
  <si>
    <t>6.1.2.3</t>
  </si>
  <si>
    <t>6.1.2.4</t>
  </si>
  <si>
    <t>6.1.2.5</t>
  </si>
  <si>
    <t>6.1.2.6</t>
  </si>
  <si>
    <t>6.1.2.7</t>
  </si>
  <si>
    <t>6.1.2.8</t>
  </si>
  <si>
    <t>6.1.3</t>
  </si>
  <si>
    <t>6.1.3.1</t>
  </si>
  <si>
    <t>6.1.3.2</t>
  </si>
  <si>
    <t>6.1.3.2.1</t>
  </si>
  <si>
    <t>6.1.3.2.2</t>
  </si>
  <si>
    <t>6.1.3.2.3</t>
  </si>
  <si>
    <t>6.1.3.2.4</t>
  </si>
  <si>
    <t>6.1.3.2.5</t>
  </si>
  <si>
    <t>6.1.3.3</t>
  </si>
  <si>
    <t>6.1.3.4</t>
  </si>
  <si>
    <t>6.1.3.5</t>
  </si>
  <si>
    <t>6.1.3.6</t>
  </si>
  <si>
    <t>6.1.3.7</t>
  </si>
  <si>
    <t>6.1.3.8</t>
  </si>
  <si>
    <t>6.1.3.9</t>
  </si>
  <si>
    <t>6.1.3.10</t>
  </si>
  <si>
    <t>6.1.4</t>
  </si>
  <si>
    <t>6.1.4.1</t>
  </si>
  <si>
    <t>6.1.4.2</t>
  </si>
  <si>
    <t>6.1.4.3</t>
  </si>
  <si>
    <t>6.1.4.4</t>
  </si>
  <si>
    <t>6.1.4.5</t>
  </si>
  <si>
    <t>6.1.5</t>
  </si>
  <si>
    <t>6.1.5.1</t>
  </si>
  <si>
    <t>6.1.5.1.1</t>
  </si>
  <si>
    <t>6.1.5.1.2</t>
  </si>
  <si>
    <t>6.1.5.1.3</t>
  </si>
  <si>
    <t>6.1.5.1.4</t>
  </si>
  <si>
    <t>6.1.5.1.5</t>
  </si>
  <si>
    <t>6.1.5.1.6</t>
  </si>
  <si>
    <t>6.1.5.1.7</t>
  </si>
  <si>
    <t>6.1.5.1.8</t>
  </si>
  <si>
    <t>6.1.5.1.9</t>
  </si>
  <si>
    <t>6.1.5.1.10</t>
  </si>
  <si>
    <t>6.1.5.1.11</t>
  </si>
  <si>
    <t>6.1.5.1.12</t>
  </si>
  <si>
    <t>6.1.5.2</t>
  </si>
  <si>
    <t>6.1.5.2.1</t>
  </si>
  <si>
    <t>6.1.5.2.2</t>
  </si>
  <si>
    <t>6.1.5.2.3</t>
  </si>
  <si>
    <t>6.1.5.2.4</t>
  </si>
  <si>
    <t>6.1.5.2.5</t>
  </si>
  <si>
    <t>6.1.5.2.6</t>
  </si>
  <si>
    <t>6.1.5.2.7</t>
  </si>
  <si>
    <t>6.1.5.2.8</t>
  </si>
  <si>
    <t>6.1.5.2.9</t>
  </si>
  <si>
    <t>6.1.5.3</t>
  </si>
  <si>
    <t>6.1.5.3.1</t>
  </si>
  <si>
    <t>6.1.5.3.2</t>
  </si>
  <si>
    <t>6.1.5.3.3</t>
  </si>
  <si>
    <t>6.1.5.3.4</t>
  </si>
  <si>
    <t>6.1.5.3.5</t>
  </si>
  <si>
    <t>6.1.5.3.6</t>
  </si>
  <si>
    <t>6.1.5.3.7</t>
  </si>
  <si>
    <t>6.1.5.4</t>
  </si>
  <si>
    <t>6.1.5.4.1</t>
  </si>
  <si>
    <t>6.1.5.4.2</t>
  </si>
  <si>
    <t>6.1.5.4.3</t>
  </si>
  <si>
    <t>6.1.5.4.4</t>
  </si>
  <si>
    <t>6.1.5.5</t>
  </si>
  <si>
    <t>6.1.5.5.1</t>
  </si>
  <si>
    <t>6.1.5.5.2</t>
  </si>
  <si>
    <t>6.1.5.5.3</t>
  </si>
  <si>
    <t>6.1.5.5.4</t>
  </si>
  <si>
    <t>6.1.5.5.5</t>
  </si>
  <si>
    <t>6.1.5.5.6</t>
  </si>
  <si>
    <t>6.1.5.5.7</t>
  </si>
  <si>
    <t>6.1.5.5.8</t>
  </si>
  <si>
    <t>6.1.5.5.9</t>
  </si>
  <si>
    <t>6.1.6</t>
  </si>
  <si>
    <t>6.1.6.1</t>
  </si>
  <si>
    <t>6.1.6.2</t>
  </si>
  <si>
    <t>6.1.6.3</t>
  </si>
  <si>
    <t>6.1.6.4</t>
  </si>
  <si>
    <t>6.1.6.5</t>
  </si>
  <si>
    <t>6.2</t>
  </si>
  <si>
    <t>6.2.1</t>
  </si>
  <si>
    <t>6.2.2</t>
  </si>
  <si>
    <t>6.2.3</t>
  </si>
  <si>
    <t>6.2.4</t>
  </si>
  <si>
    <t>Amortização</t>
  </si>
  <si>
    <t>Baixa</t>
  </si>
  <si>
    <t>Outras/Contigencias</t>
  </si>
  <si>
    <t>Depreciação</t>
  </si>
  <si>
    <t>10.4</t>
  </si>
  <si>
    <t>10.5</t>
  </si>
  <si>
    <t>10.6</t>
  </si>
  <si>
    <t>11.6</t>
  </si>
  <si>
    <t>11.7</t>
  </si>
  <si>
    <t>11.8</t>
  </si>
  <si>
    <t>Recursos incentivados a ser executado</t>
  </si>
  <si>
    <t>Recursos Captados</t>
  </si>
  <si>
    <t>Despesa Realizada dos Recursos Captados</t>
  </si>
  <si>
    <t>Receita Apropriada dos Recursos Captados</t>
  </si>
  <si>
    <t>12.1</t>
  </si>
  <si>
    <t>12.3</t>
  </si>
  <si>
    <t>OUTRAS RESERVAS: SALDOS</t>
  </si>
  <si>
    <t>Recurso de Reserva</t>
  </si>
  <si>
    <t>Recurso de Contingência</t>
  </si>
  <si>
    <t>Projetos Incentivados - (Lei Rouanet e Lei do Esporte)</t>
  </si>
  <si>
    <t>Contrato de Gestão</t>
  </si>
  <si>
    <t>Disponibilidades</t>
  </si>
  <si>
    <t>13.4</t>
  </si>
  <si>
    <t>13.5</t>
  </si>
  <si>
    <t xml:space="preserve">       678.006,19</t>
  </si>
  <si>
    <t xml:space="preserve">     5.246.533,02</t>
  </si>
  <si>
    <t xml:space="preserve">           829,18</t>
  </si>
  <si>
    <t>105325</t>
  </si>
  <si>
    <t xml:space="preserve">         2.552,84</t>
  </si>
  <si>
    <t>40191</t>
  </si>
  <si>
    <t xml:space="preserve">         4.483,40</t>
  </si>
  <si>
    <t>188</t>
  </si>
  <si>
    <t xml:space="preserve">         7.865,42</t>
  </si>
  <si>
    <t>183</t>
  </si>
  <si>
    <t>182</t>
  </si>
  <si>
    <t xml:space="preserve">        -2.385,69</t>
  </si>
  <si>
    <t>101729</t>
  </si>
  <si>
    <t>142</t>
  </si>
  <si>
    <t xml:space="preserve">         2.387,00</t>
  </si>
  <si>
    <t>101320</t>
  </si>
  <si>
    <t>180</t>
  </si>
  <si>
    <t xml:space="preserve">       150.232,06</t>
  </si>
  <si>
    <t>40012</t>
  </si>
  <si>
    <t>178</t>
  </si>
  <si>
    <t xml:space="preserve">       150.233,37</t>
  </si>
  <si>
    <t>53</t>
  </si>
  <si>
    <t xml:space="preserve">       519.907,40</t>
  </si>
  <si>
    <t>40005</t>
  </si>
  <si>
    <t>190</t>
  </si>
  <si>
    <t>189</t>
  </si>
  <si>
    <t>186</t>
  </si>
  <si>
    <t>185</t>
  </si>
  <si>
    <t>184</t>
  </si>
  <si>
    <t xml:space="preserve">           536,71</t>
  </si>
  <si>
    <t>536,71</t>
  </si>
  <si>
    <t>102164</t>
  </si>
  <si>
    <t>101400</t>
  </si>
  <si>
    <t>101397</t>
  </si>
  <si>
    <t>101389</t>
  </si>
  <si>
    <t>101370</t>
  </si>
  <si>
    <t>30805</t>
  </si>
  <si>
    <t xml:space="preserve">        19.534,38</t>
  </si>
  <si>
    <t>30804</t>
  </si>
  <si>
    <t xml:space="preserve">        19.534,39</t>
  </si>
  <si>
    <t>30803</t>
  </si>
  <si>
    <t>30802</t>
  </si>
  <si>
    <t>30801</t>
  </si>
  <si>
    <t>30800</t>
  </si>
  <si>
    <t>101788</t>
  </si>
  <si>
    <t>101770</t>
  </si>
  <si>
    <t>101761</t>
  </si>
  <si>
    <t>101753</t>
  </si>
  <si>
    <t>101745</t>
  </si>
  <si>
    <t xml:space="preserve">           996,33</t>
  </si>
  <si>
    <t>106674</t>
  </si>
  <si>
    <t>106658</t>
  </si>
  <si>
    <t>106348</t>
  </si>
  <si>
    <t>106291</t>
  </si>
  <si>
    <t>105171</t>
  </si>
  <si>
    <t xml:space="preserve">         7.702,00</t>
  </si>
  <si>
    <t>102687</t>
  </si>
  <si>
    <t>Código</t>
  </si>
  <si>
    <t xml:space="preserve">         2.300,00</t>
  </si>
  <si>
    <t>102636</t>
  </si>
  <si>
    <t xml:space="preserve">        10.002,00</t>
  </si>
  <si>
    <t>172</t>
  </si>
  <si>
    <t>164</t>
  </si>
  <si>
    <t>163</t>
  </si>
  <si>
    <t>162</t>
  </si>
  <si>
    <t xml:space="preserve">         1.200,00</t>
  </si>
  <si>
    <t>101265</t>
  </si>
  <si>
    <t>80</t>
  </si>
  <si>
    <t xml:space="preserve">           571,43</t>
  </si>
  <si>
    <t>3.05.01.01.01.123</t>
  </si>
  <si>
    <t>40030</t>
  </si>
  <si>
    <t>15992</t>
  </si>
  <si>
    <t xml:space="preserve">         1.071,43</t>
  </si>
  <si>
    <t>171</t>
  </si>
  <si>
    <t xml:space="preserve">         2.271,43</t>
  </si>
  <si>
    <t>167</t>
  </si>
  <si>
    <t>166</t>
  </si>
  <si>
    <t>165</t>
  </si>
  <si>
    <t>103179</t>
  </si>
  <si>
    <t>124</t>
  </si>
  <si>
    <t>250,00</t>
  </si>
  <si>
    <t>40039</t>
  </si>
  <si>
    <t>44</t>
  </si>
  <si>
    <t xml:space="preserve">         2.798,98</t>
  </si>
  <si>
    <t>159</t>
  </si>
  <si>
    <t>158</t>
  </si>
  <si>
    <t>157</t>
  </si>
  <si>
    <t xml:space="preserve">         5.937,07</t>
  </si>
  <si>
    <t>30257</t>
  </si>
  <si>
    <t>199</t>
  </si>
  <si>
    <t xml:space="preserve">         5.051,29</t>
  </si>
  <si>
    <t>5.051,29</t>
  </si>
  <si>
    <t>15981</t>
  </si>
  <si>
    <t xml:space="preserve">         1.879,14</t>
  </si>
  <si>
    <t>1.879,14</t>
  </si>
  <si>
    <t>30236</t>
  </si>
  <si>
    <t>30704</t>
  </si>
  <si>
    <t xml:space="preserve">         7.420,43</t>
  </si>
  <si>
    <t>56</t>
  </si>
  <si>
    <t xml:space="preserve">        13.357,50</t>
  </si>
  <si>
    <t>154</t>
  </si>
  <si>
    <t>153</t>
  </si>
  <si>
    <t>152</t>
  </si>
  <si>
    <t xml:space="preserve">           105,00</t>
  </si>
  <si>
    <t>30228</t>
  </si>
  <si>
    <t xml:space="preserve">         3.218,43</t>
  </si>
  <si>
    <t>3.218,43</t>
  </si>
  <si>
    <t>30227</t>
  </si>
  <si>
    <t xml:space="preserve">         3.323,43</t>
  </si>
  <si>
    <t>109</t>
  </si>
  <si>
    <t xml:space="preserve">           460,00</t>
  </si>
  <si>
    <t>104264</t>
  </si>
  <si>
    <t>104256</t>
  </si>
  <si>
    <t xml:space="preserve">         1.017,35</t>
  </si>
  <si>
    <t>1.017,35</t>
  </si>
  <si>
    <t>16076</t>
  </si>
  <si>
    <t>1.350,00</t>
  </si>
  <si>
    <t>15970</t>
  </si>
  <si>
    <t xml:space="preserve">         2.367,35</t>
  </si>
  <si>
    <t>74</t>
  </si>
  <si>
    <t xml:space="preserve">           371,05</t>
  </si>
  <si>
    <t>104591</t>
  </si>
  <si>
    <t xml:space="preserve">           393,21</t>
  </si>
  <si>
    <t>104590</t>
  </si>
  <si>
    <t xml:space="preserve">           458,00</t>
  </si>
  <si>
    <t>16074</t>
  </si>
  <si>
    <t xml:space="preserve">            57,49</t>
  </si>
  <si>
    <t>100420</t>
  </si>
  <si>
    <t xml:space="preserve">           590,16</t>
  </si>
  <si>
    <t>30191</t>
  </si>
  <si>
    <t xml:space="preserve">           472,52</t>
  </si>
  <si>
    <t>30190</t>
  </si>
  <si>
    <t xml:space="preserve">         2.342,43</t>
  </si>
  <si>
    <t>75</t>
  </si>
  <si>
    <t xml:space="preserve">         1.713,50</t>
  </si>
  <si>
    <t>30168</t>
  </si>
  <si>
    <t xml:space="preserve">        34.164,63</t>
  </si>
  <si>
    <t>30165</t>
  </si>
  <si>
    <t xml:space="preserve">        35.878,13</t>
  </si>
  <si>
    <t>207</t>
  </si>
  <si>
    <t xml:space="preserve">        44.371,34</t>
  </si>
  <si>
    <t>64</t>
  </si>
  <si>
    <t>63</t>
  </si>
  <si>
    <t>62</t>
  </si>
  <si>
    <t xml:space="preserve">         4.190,23</t>
  </si>
  <si>
    <t>103187</t>
  </si>
  <si>
    <t xml:space="preserve">           732,99</t>
  </si>
  <si>
    <t>40130</t>
  </si>
  <si>
    <t xml:space="preserve">           158,00</t>
  </si>
  <si>
    <t>30158</t>
  </si>
  <si>
    <t xml:space="preserve">           220,00</t>
  </si>
  <si>
    <t>30157</t>
  </si>
  <si>
    <t xml:space="preserve">        39.901,09</t>
  </si>
  <si>
    <t>30154</t>
  </si>
  <si>
    <t xml:space="preserve">        22.537,04</t>
  </si>
  <si>
    <t>30143</t>
  </si>
  <si>
    <t xml:space="preserve">        38.098,85</t>
  </si>
  <si>
    <t>38.098,85</t>
  </si>
  <si>
    <t>30136</t>
  </si>
  <si>
    <t xml:space="preserve">           946,08</t>
  </si>
  <si>
    <t>30134</t>
  </si>
  <si>
    <t xml:space="preserve">        15.478,71</t>
  </si>
  <si>
    <t>30120</t>
  </si>
  <si>
    <t xml:space="preserve">         7.175,08</t>
  </si>
  <si>
    <t>30118</t>
  </si>
  <si>
    <t xml:space="preserve">         6.498,00</t>
  </si>
  <si>
    <t>6.498,00</t>
  </si>
  <si>
    <t>30117</t>
  </si>
  <si>
    <t xml:space="preserve">       135.936,07</t>
  </si>
  <si>
    <t>151</t>
  </si>
  <si>
    <t>150</t>
  </si>
  <si>
    <t>149</t>
  </si>
  <si>
    <t xml:space="preserve">        -1.929,83</t>
  </si>
  <si>
    <t>100412</t>
  </si>
  <si>
    <t xml:space="preserve">         4.423,28</t>
  </si>
  <si>
    <t>100404</t>
  </si>
  <si>
    <t xml:space="preserve">           -71,14</t>
  </si>
  <si>
    <t>100390</t>
  </si>
  <si>
    <t xml:space="preserve">           163,07</t>
  </si>
  <si>
    <t>100382</t>
  </si>
  <si>
    <t xml:space="preserve">          -569,23</t>
  </si>
  <si>
    <t>100374</t>
  </si>
  <si>
    <t xml:space="preserve">         1.304,53</t>
  </si>
  <si>
    <t>100366</t>
  </si>
  <si>
    <t xml:space="preserve">         1.782,90</t>
  </si>
  <si>
    <t>100358</t>
  </si>
  <si>
    <t xml:space="preserve">        16.308,13</t>
  </si>
  <si>
    <t>100340</t>
  </si>
  <si>
    <t xml:space="preserve">           303,92</t>
  </si>
  <si>
    <t>30073</t>
  </si>
  <si>
    <t xml:space="preserve">        29.568,00</t>
  </si>
  <si>
    <t>30072</t>
  </si>
  <si>
    <t xml:space="preserve">        13.605,42</t>
  </si>
  <si>
    <t>30070</t>
  </si>
  <si>
    <t xml:space="preserve">         1.751,03</t>
  </si>
  <si>
    <t>378</t>
  </si>
  <si>
    <t xml:space="preserve">        13.930,34</t>
  </si>
  <si>
    <t>364</t>
  </si>
  <si>
    <t xml:space="preserve">        47.229,36</t>
  </si>
  <si>
    <t>357</t>
  </si>
  <si>
    <t xml:space="preserve">           702,03</t>
  </si>
  <si>
    <t>343</t>
  </si>
  <si>
    <t xml:space="preserve">       173.507,14</t>
  </si>
  <si>
    <t>322</t>
  </si>
  <si>
    <t xml:space="preserve">       302.008,95</t>
  </si>
  <si>
    <t>315</t>
  </si>
  <si>
    <t xml:space="preserve">         1.836,61</t>
  </si>
  <si>
    <t>100331</t>
  </si>
  <si>
    <t xml:space="preserve">         1.380,38</t>
  </si>
  <si>
    <t>100323</t>
  </si>
  <si>
    <t xml:space="preserve">            67,71</t>
  </si>
  <si>
    <t>100315</t>
  </si>
  <si>
    <t xml:space="preserve">            50,88</t>
  </si>
  <si>
    <t>100307</t>
  </si>
  <si>
    <t xml:space="preserve">           541,71</t>
  </si>
  <si>
    <t>100293</t>
  </si>
  <si>
    <t xml:space="preserve">           407,11</t>
  </si>
  <si>
    <t>100285</t>
  </si>
  <si>
    <t xml:space="preserve">         6.771,47</t>
  </si>
  <si>
    <t>100277</t>
  </si>
  <si>
    <t xml:space="preserve">         4.772,94</t>
  </si>
  <si>
    <t>100269</t>
  </si>
  <si>
    <t xml:space="preserve">         4.018,12</t>
  </si>
  <si>
    <t>30055</t>
  </si>
  <si>
    <t xml:space="preserve">         7.552,00</t>
  </si>
  <si>
    <t>30054</t>
  </si>
  <si>
    <t xml:space="preserve">         2.836,42</t>
  </si>
  <si>
    <t>30052</t>
  </si>
  <si>
    <t xml:space="preserve">           521,34</t>
  </si>
  <si>
    <t>259</t>
  </si>
  <si>
    <t xml:space="preserve">         4.411,62</t>
  </si>
  <si>
    <t>245</t>
  </si>
  <si>
    <t xml:space="preserve">        13.945,07</t>
  </si>
  <si>
    <t>238</t>
  </si>
  <si>
    <t xml:space="preserve">         3.011,66</t>
  </si>
  <si>
    <t>OUTROS PROVENTOS</t>
  </si>
  <si>
    <t>3.01.01.02.01.005</t>
  </si>
  <si>
    <t>30046</t>
  </si>
  <si>
    <t xml:space="preserve">        48.359,52</t>
  </si>
  <si>
    <t>21</t>
  </si>
  <si>
    <t xml:space="preserve">       100.484,56</t>
  </si>
  <si>
    <t>14</t>
  </si>
  <si>
    <t xml:space="preserve">       402.493,51</t>
  </si>
  <si>
    <t>7</t>
  </si>
  <si>
    <t xml:space="preserve">           789,93</t>
  </si>
  <si>
    <t>789,93</t>
  </si>
  <si>
    <t>100170</t>
  </si>
  <si>
    <t xml:space="preserve">           592,44</t>
  </si>
  <si>
    <t>100161</t>
  </si>
  <si>
    <t xml:space="preserve">            29,12</t>
  </si>
  <si>
    <t>29,12</t>
  </si>
  <si>
    <t>100153</t>
  </si>
  <si>
    <t xml:space="preserve">            21,84</t>
  </si>
  <si>
    <t>21,84</t>
  </si>
  <si>
    <t>100145</t>
  </si>
  <si>
    <t xml:space="preserve">           232,99</t>
  </si>
  <si>
    <t>232,99</t>
  </si>
  <si>
    <t>100137</t>
  </si>
  <si>
    <t xml:space="preserve">           174,74</t>
  </si>
  <si>
    <t>174,74</t>
  </si>
  <si>
    <t>100129</t>
  </si>
  <si>
    <t xml:space="preserve">         2.912,36</t>
  </si>
  <si>
    <t>100110</t>
  </si>
  <si>
    <t xml:space="preserve">         2.184,27</t>
  </si>
  <si>
    <t>2.184,27</t>
  </si>
  <si>
    <t>100102</t>
  </si>
  <si>
    <t xml:space="preserve">           704,00</t>
  </si>
  <si>
    <t>704,00</t>
  </si>
  <si>
    <t>30017</t>
  </si>
  <si>
    <t xml:space="preserve">           262,11</t>
  </si>
  <si>
    <t>262,11</t>
  </si>
  <si>
    <t>36641</t>
  </si>
  <si>
    <t xml:space="preserve">         2.096,90</t>
  </si>
  <si>
    <t>2.096,90</t>
  </si>
  <si>
    <t>36639</t>
  </si>
  <si>
    <t xml:space="preserve">         7.109,32</t>
  </si>
  <si>
    <t>7.109,32</t>
  </si>
  <si>
    <t>36638</t>
  </si>
  <si>
    <t xml:space="preserve">        26.210,91</t>
  </si>
  <si>
    <t>36633</t>
  </si>
  <si>
    <t xml:space="preserve">        43.320,93</t>
  </si>
  <si>
    <t>42</t>
  </si>
  <si>
    <t>78</t>
  </si>
  <si>
    <t xml:space="preserve">       445.814,44</t>
  </si>
  <si>
    <t>198</t>
  </si>
  <si>
    <t xml:space="preserve">       581.750,51</t>
  </si>
  <si>
    <t>98</t>
  </si>
  <si>
    <t>65</t>
  </si>
  <si>
    <t xml:space="preserve">     1.045.396,65</t>
  </si>
  <si>
    <t>CONTRATO GESTAO - IMOBILIZADO CG 03_2021</t>
  </si>
  <si>
    <t>2.02.02.01.01.006</t>
  </si>
  <si>
    <t>107247</t>
  </si>
  <si>
    <t>82</t>
  </si>
  <si>
    <t>81</t>
  </si>
  <si>
    <t>94</t>
  </si>
  <si>
    <t>136</t>
  </si>
  <si>
    <t xml:space="preserve">     1.513.103,13</t>
  </si>
  <si>
    <t>MDF - CONTRATO DE GESTAO 03_2021</t>
  </si>
  <si>
    <t>2.01.01.07.01.028</t>
  </si>
  <si>
    <t>107131</t>
  </si>
  <si>
    <t xml:space="preserve">     1.119.033,94</t>
  </si>
  <si>
    <t>106429</t>
  </si>
  <si>
    <t xml:space="preserve">        60.329,96</t>
  </si>
  <si>
    <t>106089</t>
  </si>
  <si>
    <t xml:space="preserve">       364.695,27</t>
  </si>
  <si>
    <t>104222</t>
  </si>
  <si>
    <t xml:space="preserve">     3.057.162,30</t>
  </si>
  <si>
    <t>148</t>
  </si>
  <si>
    <t>147</t>
  </si>
  <si>
    <t xml:space="preserve">       164.561,33</t>
  </si>
  <si>
    <t>20036</t>
  </si>
  <si>
    <t>129</t>
  </si>
  <si>
    <t>128</t>
  </si>
  <si>
    <t xml:space="preserve">         2.404,11</t>
  </si>
  <si>
    <t>20033</t>
  </si>
  <si>
    <t xml:space="preserve">        13.222,65</t>
  </si>
  <si>
    <t>20032</t>
  </si>
  <si>
    <t xml:space="preserve">         5.676,95</t>
  </si>
  <si>
    <t>20031</t>
  </si>
  <si>
    <t xml:space="preserve">         1.202,06</t>
  </si>
  <si>
    <t>20030</t>
  </si>
  <si>
    <t xml:space="preserve">        26.190,48</t>
  </si>
  <si>
    <t>20027</t>
  </si>
  <si>
    <t>20022</t>
  </si>
  <si>
    <t xml:space="preserve">        49.154,25</t>
  </si>
  <si>
    <t>122</t>
  </si>
  <si>
    <t>121</t>
  </si>
  <si>
    <t xml:space="preserve">         2.937,42</t>
  </si>
  <si>
    <t>20017</t>
  </si>
  <si>
    <t xml:space="preserve">        23.662,27</t>
  </si>
  <si>
    <t>20015</t>
  </si>
  <si>
    <t xml:space="preserve">       100.157,87</t>
  </si>
  <si>
    <t>103.890,11</t>
  </si>
  <si>
    <t>20014</t>
  </si>
  <si>
    <t xml:space="preserve">       126.757,56</t>
  </si>
  <si>
    <t>86</t>
  </si>
  <si>
    <t>85</t>
  </si>
  <si>
    <t xml:space="preserve">       118.185,98</t>
  </si>
  <si>
    <t>100099</t>
  </si>
  <si>
    <t xml:space="preserve">        44.181,26</t>
  </si>
  <si>
    <t>100080</t>
  </si>
  <si>
    <t xml:space="preserve">         4.357,37</t>
  </si>
  <si>
    <t>100072</t>
  </si>
  <si>
    <t xml:space="preserve">           232,31</t>
  </si>
  <si>
    <t>100064</t>
  </si>
  <si>
    <t xml:space="preserve">        34.858,43</t>
  </si>
  <si>
    <t>100056</t>
  </si>
  <si>
    <t xml:space="preserve">         1.855,77</t>
  </si>
  <si>
    <t>100048</t>
  </si>
  <si>
    <t xml:space="preserve">       435.737,23</t>
  </si>
  <si>
    <t>100030</t>
  </si>
  <si>
    <t xml:space="preserve">       162.574,58</t>
  </si>
  <si>
    <t>100021</t>
  </si>
  <si>
    <t xml:space="preserve">       801.982,93</t>
  </si>
  <si>
    <t>100013</t>
  </si>
  <si>
    <t xml:space="preserve">         1.143,00</t>
  </si>
  <si>
    <t>20012</t>
  </si>
  <si>
    <t>939,75</t>
  </si>
  <si>
    <t>36631</t>
  </si>
  <si>
    <t xml:space="preserve">           375,00</t>
  </si>
  <si>
    <t>20009</t>
  </si>
  <si>
    <t xml:space="preserve">         1.518,00</t>
  </si>
  <si>
    <t>120</t>
  </si>
  <si>
    <t xml:space="preserve">       803.500,93</t>
  </si>
  <si>
    <t>119</t>
  </si>
  <si>
    <t xml:space="preserve">     4.201.136,37</t>
  </si>
  <si>
    <t>93</t>
  </si>
  <si>
    <t>135</t>
  </si>
  <si>
    <t>134</t>
  </si>
  <si>
    <t xml:space="preserve">      -182.517,09</t>
  </si>
  <si>
    <t>36503</t>
  </si>
  <si>
    <t xml:space="preserve">       -36.503,54</t>
  </si>
  <si>
    <t>36502</t>
  </si>
  <si>
    <t xml:space="preserve">      -483.900,31</t>
  </si>
  <si>
    <t>36499</t>
  </si>
  <si>
    <t xml:space="preserve">      -283.343,29</t>
  </si>
  <si>
    <t>36498</t>
  </si>
  <si>
    <t xml:space="preserve">      -441.462,90</t>
  </si>
  <si>
    <t>36497</t>
  </si>
  <si>
    <t>36496</t>
  </si>
  <si>
    <t xml:space="preserve">    -1.617.927,13</t>
  </si>
  <si>
    <t>68</t>
  </si>
  <si>
    <t>69</t>
  </si>
  <si>
    <t>36495</t>
  </si>
  <si>
    <t xml:space="preserve">       628.380,04</t>
  </si>
  <si>
    <t>36494</t>
  </si>
  <si>
    <t xml:space="preserve">       465.686,96</t>
  </si>
  <si>
    <t>36493</t>
  </si>
  <si>
    <t>36492</t>
  </si>
  <si>
    <t xml:space="preserve">        41.082,71</t>
  </si>
  <si>
    <t>36490</t>
  </si>
  <si>
    <t xml:space="preserve">     1.155.456,98</t>
  </si>
  <si>
    <t>36489</t>
  </si>
  <si>
    <t xml:space="preserve">     2.663.323,78</t>
  </si>
  <si>
    <t>100</t>
  </si>
  <si>
    <t>99</t>
  </si>
  <si>
    <t>47</t>
  </si>
  <si>
    <t>46</t>
  </si>
  <si>
    <t xml:space="preserve">        46.067,90</t>
  </si>
  <si>
    <t>10058</t>
  </si>
  <si>
    <t>73</t>
  </si>
  <si>
    <t>72</t>
  </si>
  <si>
    <t>10034</t>
  </si>
  <si>
    <t xml:space="preserve">       149.376,00</t>
  </si>
  <si>
    <t>10033</t>
  </si>
  <si>
    <t xml:space="preserve">        33.811,62</t>
  </si>
  <si>
    <t>10032</t>
  </si>
  <si>
    <t>10031</t>
  </si>
  <si>
    <t xml:space="preserve">       183.187,62</t>
  </si>
  <si>
    <t>31</t>
  </si>
  <si>
    <t>28</t>
  </si>
  <si>
    <t xml:space="preserve">       116.172,05</t>
  </si>
  <si>
    <t>10024</t>
  </si>
  <si>
    <t>10018</t>
  </si>
  <si>
    <t>26</t>
  </si>
  <si>
    <t xml:space="preserve">       345.427,57</t>
  </si>
  <si>
    <t>10017</t>
  </si>
  <si>
    <t>MDF BB 1191 44020-5 MINC PRONAC 204732</t>
  </si>
  <si>
    <t>1.01.01.01.08.027</t>
  </si>
  <si>
    <t>107158</t>
  </si>
  <si>
    <t>106690</t>
  </si>
  <si>
    <t>16047</t>
  </si>
  <si>
    <t>MDF - BB 1191 44020-5 MINC PRONAC 204732 S.Público</t>
  </si>
  <si>
    <t>1.01.01.01.05.034</t>
  </si>
  <si>
    <t>107140</t>
  </si>
  <si>
    <t>106895</t>
  </si>
  <si>
    <t xml:space="preserve">       357.732,23</t>
  </si>
  <si>
    <t>106224</t>
  </si>
  <si>
    <t xml:space="preserve">         6.963,04</t>
  </si>
  <si>
    <t>106216</t>
  </si>
  <si>
    <t>106070</t>
  </si>
  <si>
    <t xml:space="preserve">     1.544.059,17</t>
  </si>
  <si>
    <t>39</t>
  </si>
  <si>
    <t xml:space="preserve">       833.797,12</t>
  </si>
  <si>
    <t>MDF BB APL 4307-9 11710-2 FD CONTING CDB DI</t>
  </si>
  <si>
    <t>1.01.01.01.04.073</t>
  </si>
  <si>
    <t>107239</t>
  </si>
  <si>
    <t xml:space="preserve">        18.016,42</t>
  </si>
  <si>
    <t>MDF BB APL 4307-9 11708-0 CAPTAÇÃO RF Ref DI Plus Á</t>
  </si>
  <si>
    <t>1.01.01.01.04.072</t>
  </si>
  <si>
    <t>107204</t>
  </si>
  <si>
    <t xml:space="preserve">       406.730,99</t>
  </si>
  <si>
    <t>MDF BB APL 4307-9 11707-2 RF Ref DI Plus Ágil</t>
  </si>
  <si>
    <t>1.01.01.01.04.071</t>
  </si>
  <si>
    <t>107182</t>
  </si>
  <si>
    <t xml:space="preserve">       501.070,00</t>
  </si>
  <si>
    <t>MDF BB APL 4307-9 11707-2 CDB DI</t>
  </si>
  <si>
    <t>1.01.01.01.04.070</t>
  </si>
  <si>
    <t>107174</t>
  </si>
  <si>
    <t xml:space="preserve">     1.759.614,53</t>
  </si>
  <si>
    <t>48</t>
  </si>
  <si>
    <t xml:space="preserve">           733,47</t>
  </si>
  <si>
    <t>MDF BB 4307-9 11710-2 FD CONTING</t>
  </si>
  <si>
    <t>1.01.01.01.02.038</t>
  </si>
  <si>
    <t>107220</t>
  </si>
  <si>
    <t xml:space="preserve">        22.227,57</t>
  </si>
  <si>
    <t>MDF BB 4307-9 11708-0 CAPTAÇÃO</t>
  </si>
  <si>
    <t>1.01.01.01.02.036</t>
  </si>
  <si>
    <t>107190</t>
  </si>
  <si>
    <t xml:space="preserve">       520.074,06</t>
  </si>
  <si>
    <t>MDF BB 4307-9 11707-2</t>
  </si>
  <si>
    <t>1.01.01.01.02.035</t>
  </si>
  <si>
    <t>107166</t>
  </si>
  <si>
    <t xml:space="preserve">       543.035,10</t>
  </si>
  <si>
    <t>50</t>
  </si>
  <si>
    <t>15963</t>
  </si>
  <si>
    <t>10004</t>
  </si>
  <si>
    <t>10003</t>
  </si>
  <si>
    <t xml:space="preserve">     3.855.708,80</t>
  </si>
  <si>
    <t>79</t>
  </si>
  <si>
    <t>10002</t>
  </si>
  <si>
    <t>10001</t>
  </si>
  <si>
    <t>10000</t>
  </si>
  <si>
    <t>3.106.906,07</t>
  </si>
  <si>
    <t>3.004.862,96</t>
  </si>
  <si>
    <t xml:space="preserve">     5.348.576,13</t>
  </si>
  <si>
    <t>3.103.687,64</t>
  </si>
  <si>
    <t>2.985.666,14</t>
  </si>
  <si>
    <t xml:space="preserve">     4.319.157,87</t>
  </si>
  <si>
    <t>2.636.615,20</t>
  </si>
  <si>
    <t>2.523.309,97</t>
  </si>
  <si>
    <t xml:space="preserve">     3.969.014,03</t>
  </si>
  <si>
    <t>252.387,00</t>
  </si>
  <si>
    <t>1.330.444,74</t>
  </si>
  <si>
    <t>1.768.405,41</t>
  </si>
  <si>
    <t xml:space="preserve">       105.074,43</t>
  </si>
  <si>
    <t>1.217.612,24</t>
  </si>
  <si>
    <t>1.737.686,30</t>
  </si>
  <si>
    <t>61.822,24</t>
  </si>
  <si>
    <t>30.664,16</t>
  </si>
  <si>
    <t xml:space="preserve">        53.385,65</t>
  </si>
  <si>
    <t>107212</t>
  </si>
  <si>
    <t>1.01.01.01.02.037</t>
  </si>
  <si>
    <t>MDF BB 4307-9 11709-9 FD CONTING</t>
  </si>
  <si>
    <t>43.723,08</t>
  </si>
  <si>
    <t xml:space="preserve">        43.723,08</t>
  </si>
  <si>
    <t>7.287,18</t>
  </si>
  <si>
    <t>54,95</t>
  </si>
  <si>
    <t xml:space="preserve">         7.965,70</t>
  </si>
  <si>
    <t>1.043.530,44</t>
  </si>
  <si>
    <t>490.013,13</t>
  </si>
  <si>
    <t>512.492,84</t>
  </si>
  <si>
    <t>384.969,29</t>
  </si>
  <si>
    <t xml:space="preserve">       628.593,55</t>
  </si>
  <si>
    <t>498.203,79</t>
  </si>
  <si>
    <t>104.156,72</t>
  </si>
  <si>
    <t xml:space="preserve">       800.778,06</t>
  </si>
  <si>
    <t>1.368,37</t>
  </si>
  <si>
    <t xml:space="preserve">        19.384,79</t>
  </si>
  <si>
    <t>3.361,28</t>
  </si>
  <si>
    <t>865,28</t>
  </si>
  <si>
    <t xml:space="preserve">       836.293,12</t>
  </si>
  <si>
    <t>107476</t>
  </si>
  <si>
    <t>1.01.01.01.04.075</t>
  </si>
  <si>
    <t>MDF BB APL 4307-9 11708-0 CAPTAÇÃO CDB DI</t>
  </si>
  <si>
    <t>28.104,16</t>
  </si>
  <si>
    <t xml:space="preserve">        28.082,32</t>
  </si>
  <si>
    <t>4.003,02</t>
  </si>
  <si>
    <t>6.254,43</t>
  </si>
  <si>
    <t xml:space="preserve">     1.541.807,76</t>
  </si>
  <si>
    <t>156,38</t>
  </si>
  <si>
    <t xml:space="preserve">        60.486,34</t>
  </si>
  <si>
    <t>19,59</t>
  </si>
  <si>
    <t xml:space="preserve">         6.982,63</t>
  </si>
  <si>
    <t>927,29</t>
  </si>
  <si>
    <t xml:space="preserve">       358.659,52</t>
  </si>
  <si>
    <t>2.899,76</t>
  </si>
  <si>
    <t xml:space="preserve">     1.115.679,27</t>
  </si>
  <si>
    <t>6.250,00</t>
  </si>
  <si>
    <t>467.072,44</t>
  </si>
  <si>
    <t>462.356,17</t>
  </si>
  <si>
    <t xml:space="preserve">       350.143,84</t>
  </si>
  <si>
    <t>344.622,04</t>
  </si>
  <si>
    <t>314.209,04</t>
  </si>
  <si>
    <t xml:space="preserve">       146.585,05</t>
  </si>
  <si>
    <t>122.450,40</t>
  </si>
  <si>
    <t>142.887,99</t>
  </si>
  <si>
    <t xml:space="preserve">       162.750,03</t>
  </si>
  <si>
    <t>95.054,00</t>
  </si>
  <si>
    <t>27.396,40</t>
  </si>
  <si>
    <t>47.833,99</t>
  </si>
  <si>
    <t xml:space="preserve">        13.374,03</t>
  </si>
  <si>
    <t>5.259,14</t>
  </si>
  <si>
    <t xml:space="preserve">        40.808,76</t>
  </si>
  <si>
    <t>19.196,82</t>
  </si>
  <si>
    <t xml:space="preserve">     1.029.418,26</t>
  </si>
  <si>
    <t xml:space="preserve">     2.666.542,21</t>
  </si>
  <si>
    <t xml:space="preserve">       468.905,39</t>
  </si>
  <si>
    <t xml:space="preserve">    -1.637.123,95</t>
  </si>
  <si>
    <t>4.505,93</t>
  </si>
  <si>
    <t xml:space="preserve">      -445.968,83</t>
  </si>
  <si>
    <t>2.306,48</t>
  </si>
  <si>
    <t xml:space="preserve">      -285.649,77</t>
  </si>
  <si>
    <t>12.292,83</t>
  </si>
  <si>
    <t xml:space="preserve">      -496.193,14</t>
  </si>
  <si>
    <t>91,58</t>
  </si>
  <si>
    <t xml:space="preserve">       -36.595,12</t>
  </si>
  <si>
    <t>1.770.711,54</t>
  </si>
  <si>
    <t>1.872.754,65</t>
  </si>
  <si>
    <t>1.754.733,15</t>
  </si>
  <si>
    <t>479.990,05</t>
  </si>
  <si>
    <t>479.743,97</t>
  </si>
  <si>
    <t xml:space="preserve">       803.254,85</t>
  </si>
  <si>
    <t>397.101,60</t>
  </si>
  <si>
    <t>398.787,66</t>
  </si>
  <si>
    <t xml:space="preserve">         3.204,06</t>
  </si>
  <si>
    <t>313.860,56</t>
  </si>
  <si>
    <t>313.485,56</t>
  </si>
  <si>
    <t>36632</t>
  </si>
  <si>
    <t>81.701,29</t>
  </si>
  <si>
    <t>83.762,35</t>
  </si>
  <si>
    <t>82.888,45</t>
  </si>
  <si>
    <t>80.956,31</t>
  </si>
  <si>
    <t xml:space="preserve">       800.050,79</t>
  </si>
  <si>
    <t>646,30</t>
  </si>
  <si>
    <t>25.135,75</t>
  </si>
  <si>
    <t xml:space="preserve">       187.064,03</t>
  </si>
  <si>
    <t>60.325,84</t>
  </si>
  <si>
    <t>34.308,73</t>
  </si>
  <si>
    <t xml:space="preserve">       409.720,12</t>
  </si>
  <si>
    <t>5,61</t>
  </si>
  <si>
    <t>2.019,45</t>
  </si>
  <si>
    <t xml:space="preserve">         3.869,61</t>
  </si>
  <si>
    <t>4.826,03</t>
  </si>
  <si>
    <t>2.744,66</t>
  </si>
  <si>
    <t xml:space="preserve">        32.777,06</t>
  </si>
  <si>
    <t>0,70</t>
  </si>
  <si>
    <t>252,46</t>
  </si>
  <si>
    <t xml:space="preserve">           484,07</t>
  </si>
  <si>
    <t>603,27</t>
  </si>
  <si>
    <t>343,12</t>
  </si>
  <si>
    <t xml:space="preserve">         4.097,22</t>
  </si>
  <si>
    <t>118,38</t>
  </si>
  <si>
    <t>6.846,57</t>
  </si>
  <si>
    <t xml:space="preserve">        50.909,45</t>
  </si>
  <si>
    <t>16.362,32</t>
  </si>
  <si>
    <t>9.305,57</t>
  </si>
  <si>
    <t xml:space="preserve">       111.129,23</t>
  </si>
  <si>
    <t>130.490,09</t>
  </si>
  <si>
    <t>132.032,28</t>
  </si>
  <si>
    <t xml:space="preserve">       128.299,75</t>
  </si>
  <si>
    <t>105.045,51</t>
  </si>
  <si>
    <t xml:space="preserve">       101.313,27</t>
  </si>
  <si>
    <t>23.662,56</t>
  </si>
  <si>
    <t>23.988,24</t>
  </si>
  <si>
    <t xml:space="preserve">        23.987,95</t>
  </si>
  <si>
    <t>2.937,42</t>
  </si>
  <si>
    <t>2.998,53</t>
  </si>
  <si>
    <t xml:space="preserve">         2.998,53</t>
  </si>
  <si>
    <t>54.301,85</t>
  </si>
  <si>
    <t>54.239,04</t>
  </si>
  <si>
    <t xml:space="preserve">        49.091,44</t>
  </si>
  <si>
    <t>458,60</t>
  </si>
  <si>
    <t>470,62</t>
  </si>
  <si>
    <t xml:space="preserve">           470,02</t>
  </si>
  <si>
    <t>30.538,42</t>
  </si>
  <si>
    <t>30.217,48</t>
  </si>
  <si>
    <t xml:space="preserve">        25.869,54</t>
  </si>
  <si>
    <t>1.317,06</t>
  </si>
  <si>
    <t>1.355,13</t>
  </si>
  <si>
    <t xml:space="preserve">         1.240,13</t>
  </si>
  <si>
    <t>6.014,08</t>
  </si>
  <si>
    <t>6.140,09</t>
  </si>
  <si>
    <t xml:space="preserve">         5.802,96</t>
  </si>
  <si>
    <t>13.275,45</t>
  </si>
  <si>
    <t>13.332,42</t>
  </si>
  <si>
    <t xml:space="preserve">        13.279,62</t>
  </si>
  <si>
    <t>2.698,24</t>
  </si>
  <si>
    <t>2.723,30</t>
  </si>
  <si>
    <t xml:space="preserve">         2.429,17</t>
  </si>
  <si>
    <t>457.112,90</t>
  </si>
  <si>
    <t>460.939,71</t>
  </si>
  <si>
    <t xml:space="preserve">       168.388,14</t>
  </si>
  <si>
    <t>632.838,26</t>
  </si>
  <si>
    <t>745.799,65</t>
  </si>
  <si>
    <t xml:space="preserve">     3.170.123,69</t>
  </si>
  <si>
    <t>946,88</t>
  </si>
  <si>
    <t xml:space="preserve">       365.642,15</t>
  </si>
  <si>
    <t>3.354,67</t>
  </si>
  <si>
    <t>629.483,59</t>
  </si>
  <si>
    <t>744.696,39</t>
  </si>
  <si>
    <t xml:space="preserve">     1.628.315,93</t>
  </si>
  <si>
    <t>15.978,39</t>
  </si>
  <si>
    <t>1.018.832,33</t>
  </si>
  <si>
    <t>30.481,61</t>
  </si>
  <si>
    <t xml:space="preserve">     1.666.356,91</t>
  </si>
  <si>
    <t>646.792,48</t>
  </si>
  <si>
    <t>25.292,22</t>
  </si>
  <si>
    <t xml:space="preserve">     1.203.250,77</t>
  </si>
  <si>
    <t>505.268,04</t>
  </si>
  <si>
    <t>25.291,22</t>
  </si>
  <si>
    <t xml:space="preserve">       925.791,26</t>
  </si>
  <si>
    <t>43.322,12</t>
  </si>
  <si>
    <t>0,18</t>
  </si>
  <si>
    <t xml:space="preserve">        86.642,87</t>
  </si>
  <si>
    <t>26.212,08</t>
  </si>
  <si>
    <t>0,17</t>
  </si>
  <si>
    <t xml:space="preserve">        52.422,82</t>
  </si>
  <si>
    <t xml:space="preserve">        14.218,64</t>
  </si>
  <si>
    <t xml:space="preserve">         4.193,80</t>
  </si>
  <si>
    <t xml:space="preserve">           524,22</t>
  </si>
  <si>
    <t xml:space="preserve">         1.408,00</t>
  </si>
  <si>
    <t xml:space="preserve">         4.368,54</t>
  </si>
  <si>
    <t>2.912,38</t>
  </si>
  <si>
    <t xml:space="preserve">         5.824,74</t>
  </si>
  <si>
    <t xml:space="preserve">           349,48</t>
  </si>
  <si>
    <t xml:space="preserve">           465,98</t>
  </si>
  <si>
    <t xml:space="preserve">            43,68</t>
  </si>
  <si>
    <t xml:space="preserve">            58,24</t>
  </si>
  <si>
    <t>592,44</t>
  </si>
  <si>
    <t xml:space="preserve">         1.184,88</t>
  </si>
  <si>
    <t xml:space="preserve">         1.579,85</t>
  </si>
  <si>
    <t>459.654,99</t>
  </si>
  <si>
    <t>25.291,04</t>
  </si>
  <si>
    <t xml:space="preserve">       836.857,46</t>
  </si>
  <si>
    <t>91.182,99</t>
  </si>
  <si>
    <t>9.055,22</t>
  </si>
  <si>
    <t xml:space="preserve">       182.612,33</t>
  </si>
  <si>
    <t>43.563,88</t>
  </si>
  <si>
    <t>7,01</t>
  </si>
  <si>
    <t xml:space="preserve">        91.916,39</t>
  </si>
  <si>
    <t>10.935,20</t>
  </si>
  <si>
    <t xml:space="preserve">        24.880,27</t>
  </si>
  <si>
    <t>3.523,89</t>
  </si>
  <si>
    <t xml:space="preserve">         7.935,51</t>
  </si>
  <si>
    <t>440,49</t>
  </si>
  <si>
    <t xml:space="preserve">           961,83</t>
  </si>
  <si>
    <t>8.984,42</t>
  </si>
  <si>
    <t>5.885,78</t>
  </si>
  <si>
    <t xml:space="preserve">         5.935,06</t>
  </si>
  <si>
    <t>6.592,00</t>
  </si>
  <si>
    <t xml:space="preserve">        14.144,00</t>
  </si>
  <si>
    <t>804,69</t>
  </si>
  <si>
    <t>268,12</t>
  </si>
  <si>
    <t xml:space="preserve">         4.554,69</t>
  </si>
  <si>
    <t>5.077,11</t>
  </si>
  <si>
    <t>209,84</t>
  </si>
  <si>
    <t xml:space="preserve">         9.640,21</t>
  </si>
  <si>
    <t>6.897,21</t>
  </si>
  <si>
    <t xml:space="preserve">        13.668,66</t>
  </si>
  <si>
    <t>414,71</t>
  </si>
  <si>
    <t xml:space="preserve">           821,82</t>
  </si>
  <si>
    <t>551,77</t>
  </si>
  <si>
    <t>594,51</t>
  </si>
  <si>
    <t xml:space="preserve">           498,97</t>
  </si>
  <si>
    <t>51,83</t>
  </si>
  <si>
    <t xml:space="preserve">           102,71</t>
  </si>
  <si>
    <t>68,99</t>
  </si>
  <si>
    <t>74,31</t>
  </si>
  <si>
    <t xml:space="preserve">            62,39</t>
  </si>
  <si>
    <t>1.406,04</t>
  </si>
  <si>
    <t xml:space="preserve">         2.786,42</t>
  </si>
  <si>
    <t>1.870,76</t>
  </si>
  <si>
    <t>2.015,63</t>
  </si>
  <si>
    <t xml:space="preserve">         1.691,74</t>
  </si>
  <si>
    <t>368.472,00</t>
  </si>
  <si>
    <t>16.235,82</t>
  </si>
  <si>
    <t xml:space="preserve">       654.245,13</t>
  </si>
  <si>
    <t>180.405,69</t>
  </si>
  <si>
    <t>433,01</t>
  </si>
  <si>
    <t xml:space="preserve">       353.479,82</t>
  </si>
  <si>
    <t>48.750,18</t>
  </si>
  <si>
    <t xml:space="preserve">        95.979,54</t>
  </si>
  <si>
    <t>14.378,93</t>
  </si>
  <si>
    <t xml:space="preserve">        28.309,27</t>
  </si>
  <si>
    <t>1.797,36</t>
  </si>
  <si>
    <t xml:space="preserve">         3.548,39</t>
  </si>
  <si>
    <t>27.950,29</t>
  </si>
  <si>
    <t>10.377,34</t>
  </si>
  <si>
    <t xml:space="preserve">        31.178,37</t>
  </si>
  <si>
    <t>31.744,00</t>
  </si>
  <si>
    <t xml:space="preserve">        61.312,00</t>
  </si>
  <si>
    <t>4.313,91</t>
  </si>
  <si>
    <t>2.562,78</t>
  </si>
  <si>
    <t xml:space="preserve">         2.055,05</t>
  </si>
  <si>
    <t>17.874,37</t>
  </si>
  <si>
    <t>436,46</t>
  </si>
  <si>
    <t xml:space="preserve">        33.746,04</t>
  </si>
  <si>
    <t>24.499,14</t>
  </si>
  <si>
    <t>1.204,15</t>
  </si>
  <si>
    <t xml:space="preserve">        25.077,89</t>
  </si>
  <si>
    <t>1.430,00</t>
  </si>
  <si>
    <t xml:space="preserve">         2.728,92</t>
  </si>
  <si>
    <t>1.959,90</t>
  </si>
  <si>
    <t>243,00</t>
  </si>
  <si>
    <t xml:space="preserve">         1.147,67</t>
  </si>
  <si>
    <t>178,79</t>
  </si>
  <si>
    <t xml:space="preserve">           341,16</t>
  </si>
  <si>
    <t>245,01</t>
  </si>
  <si>
    <t>30,39</t>
  </si>
  <si>
    <t xml:space="preserve">           143,48</t>
  </si>
  <si>
    <t>4.848,09</t>
  </si>
  <si>
    <t xml:space="preserve">         9.152,99</t>
  </si>
  <si>
    <t>6.644,88</t>
  </si>
  <si>
    <t>824,00</t>
  </si>
  <si>
    <t xml:space="preserve">         3.891,05</t>
  </si>
  <si>
    <t>101451</t>
  </si>
  <si>
    <t>1.451,46</t>
  </si>
  <si>
    <t xml:space="preserve">         1.451,46</t>
  </si>
  <si>
    <t>90</t>
  </si>
  <si>
    <t>2.290,93</t>
  </si>
  <si>
    <t xml:space="preserve">         2.290,93</t>
  </si>
  <si>
    <t>43</t>
  </si>
  <si>
    <t>36667</t>
  </si>
  <si>
    <t xml:space="preserve">           450,00</t>
  </si>
  <si>
    <t>30109</t>
  </si>
  <si>
    <t>1.056,00</t>
  </si>
  <si>
    <t xml:space="preserve">         1.056,00</t>
  </si>
  <si>
    <t>30110</t>
  </si>
  <si>
    <t>784,93</t>
  </si>
  <si>
    <t xml:space="preserve">           784,93</t>
  </si>
  <si>
    <t>141.524,44</t>
  </si>
  <si>
    <t>1,00</t>
  </si>
  <si>
    <t xml:space="preserve">       277.459,51</t>
  </si>
  <si>
    <t xml:space="preserve">        12.996,00</t>
  </si>
  <si>
    <t xml:space="preserve">        13.925,08</t>
  </si>
  <si>
    <t>15.685,57</t>
  </si>
  <si>
    <t xml:space="preserve">        31.164,28</t>
  </si>
  <si>
    <t>1.400,80</t>
  </si>
  <si>
    <t xml:space="preserve">         2.346,88</t>
  </si>
  <si>
    <t xml:space="preserve">        76.197,70</t>
  </si>
  <si>
    <t>22.644,85</t>
  </si>
  <si>
    <t xml:space="preserve">        45.181,89</t>
  </si>
  <si>
    <t>40.056,65</t>
  </si>
  <si>
    <t xml:space="preserve">        79.956,74</t>
  </si>
  <si>
    <t>4.652,00</t>
  </si>
  <si>
    <t xml:space="preserve">         4.872,00</t>
  </si>
  <si>
    <t>1.391,93</t>
  </si>
  <si>
    <t xml:space="preserve">         2.124,92</t>
  </si>
  <si>
    <t>4.345,79</t>
  </si>
  <si>
    <t xml:space="preserve">         8.536,02</t>
  </si>
  <si>
    <t>57.900,92</t>
  </si>
  <si>
    <t xml:space="preserve">        99.053,83</t>
  </si>
  <si>
    <t>41.311,80</t>
  </si>
  <si>
    <t xml:space="preserve">        77.189,93</t>
  </si>
  <si>
    <t>38.084,12</t>
  </si>
  <si>
    <t xml:space="preserve">        72.248,75</t>
  </si>
  <si>
    <t>30166</t>
  </si>
  <si>
    <t>770,98</t>
  </si>
  <si>
    <t xml:space="preserve">           770,98</t>
  </si>
  <si>
    <t>2.456,70</t>
  </si>
  <si>
    <t xml:space="preserve">         4.170,20</t>
  </si>
  <si>
    <t>118</t>
  </si>
  <si>
    <t>9.564,92</t>
  </si>
  <si>
    <t xml:space="preserve">         9.564,92</t>
  </si>
  <si>
    <t>30092</t>
  </si>
  <si>
    <t>8.154,02</t>
  </si>
  <si>
    <t xml:space="preserve">         8.154,02</t>
  </si>
  <si>
    <t>30182</t>
  </si>
  <si>
    <t>482,10</t>
  </si>
  <si>
    <t xml:space="preserve">           482,10</t>
  </si>
  <si>
    <t>226</t>
  </si>
  <si>
    <t>928,80</t>
  </si>
  <si>
    <t xml:space="preserve">           928,80</t>
  </si>
  <si>
    <t>3.985,25</t>
  </si>
  <si>
    <t xml:space="preserve">         6.327,68</t>
  </si>
  <si>
    <t>851,55</t>
  </si>
  <si>
    <t xml:space="preserve">         1.324,07</t>
  </si>
  <si>
    <t>1.361,89</t>
  </si>
  <si>
    <t xml:space="preserve">         1.952,05</t>
  </si>
  <si>
    <t xml:space="preserve">           928,62</t>
  </si>
  <si>
    <t>615,74</t>
  </si>
  <si>
    <t xml:space="preserve">         1.008,95</t>
  </si>
  <si>
    <t>685,45</t>
  </si>
  <si>
    <t xml:space="preserve">         1.056,50</t>
  </si>
  <si>
    <t>2.642,05</t>
  </si>
  <si>
    <t xml:space="preserve">         5.009,40</t>
  </si>
  <si>
    <t>30222</t>
  </si>
  <si>
    <t>274,70</t>
  </si>
  <si>
    <t xml:space="preserve">           274,70</t>
  </si>
  <si>
    <t xml:space="preserve">         2.034,70</t>
  </si>
  <si>
    <t>297,00</t>
  </si>
  <si>
    <t xml:space="preserve">           757,00</t>
  </si>
  <si>
    <t>99,90</t>
  </si>
  <si>
    <t xml:space="preserve">           204,90</t>
  </si>
  <si>
    <t>31.275,85</t>
  </si>
  <si>
    <t xml:space="preserve">        44.633,35</t>
  </si>
  <si>
    <t>27.855,48</t>
  </si>
  <si>
    <t xml:space="preserve">        35.275,91</t>
  </si>
  <si>
    <t>480,00</t>
  </si>
  <si>
    <t xml:space="preserve">           970,00</t>
  </si>
  <si>
    <t xml:space="preserve">         3.758,28</t>
  </si>
  <si>
    <t>30237</t>
  </si>
  <si>
    <t>292,35</t>
  </si>
  <si>
    <t xml:space="preserve">           292,35</t>
  </si>
  <si>
    <t>30238</t>
  </si>
  <si>
    <t>12.362,00</t>
  </si>
  <si>
    <t xml:space="preserve">        12.362,00</t>
  </si>
  <si>
    <t>15991</t>
  </si>
  <si>
    <t>3.035,00</t>
  </si>
  <si>
    <t xml:space="preserve">         3.035,00</t>
  </si>
  <si>
    <t>40105</t>
  </si>
  <si>
    <t>3.974,70</t>
  </si>
  <si>
    <t xml:space="preserve">         3.974,70</t>
  </si>
  <si>
    <t xml:space="preserve">        10.102,58</t>
  </si>
  <si>
    <t>16036</t>
  </si>
  <si>
    <t>3.420,37</t>
  </si>
  <si>
    <t xml:space="preserve">         9.357,44</t>
  </si>
  <si>
    <t xml:space="preserve">         3.048,98</t>
  </si>
  <si>
    <t>2.844,53</t>
  </si>
  <si>
    <t xml:space="preserve">         5.115,96</t>
  </si>
  <si>
    <t>1.571,42</t>
  </si>
  <si>
    <t xml:space="preserve">         2.642,85</t>
  </si>
  <si>
    <t xml:space="preserve">         1.500,00</t>
  </si>
  <si>
    <t>571,42</t>
  </si>
  <si>
    <t xml:space="preserve">         1.142,85</t>
  </si>
  <si>
    <t>1.273,11</t>
  </si>
  <si>
    <t xml:space="preserve">         2.473,11</t>
  </si>
  <si>
    <t>30000</t>
  </si>
  <si>
    <t>3.05.01.01.02.153</t>
  </si>
  <si>
    <t>EVENTOS DIVERSOS</t>
  </si>
  <si>
    <t xml:space="preserve">           720,00</t>
  </si>
  <si>
    <t>101877</t>
  </si>
  <si>
    <t>553,11</t>
  </si>
  <si>
    <t xml:space="preserve">           553,11</t>
  </si>
  <si>
    <t>1.393,59</t>
  </si>
  <si>
    <t>1.970,96</t>
  </si>
  <si>
    <t xml:space="preserve">         9.424,63</t>
  </si>
  <si>
    <t xml:space="preserve">         1.722,63</t>
  </si>
  <si>
    <t xml:space="preserve">         7.250,76</t>
  </si>
  <si>
    <t>106356</t>
  </si>
  <si>
    <t xml:space="preserve">         6.250,00</t>
  </si>
  <si>
    <t>106852</t>
  </si>
  <si>
    <t>4,43</t>
  </si>
  <si>
    <t xml:space="preserve">         1.000,76</t>
  </si>
  <si>
    <t xml:space="preserve">       254.774,00</t>
  </si>
  <si>
    <t xml:space="preserve">        38.731,21</t>
  </si>
  <si>
    <t xml:space="preserve">        38.731,20</t>
  </si>
  <si>
    <t xml:space="preserve">         1.073,42</t>
  </si>
  <si>
    <t>1.103,26</t>
  </si>
  <si>
    <t>989.453,98</t>
  </si>
  <si>
    <t xml:space="preserve">     1.149.390,99</t>
  </si>
  <si>
    <t>347.733,91</t>
  </si>
  <si>
    <t xml:space="preserve">       496.864,02</t>
  </si>
  <si>
    <t>179</t>
  </si>
  <si>
    <t xml:space="preserve">             0,20</t>
  </si>
  <si>
    <t>40099</t>
  </si>
  <si>
    <t>91.992,04</t>
  </si>
  <si>
    <t xml:space="preserve">       242.224,10</t>
  </si>
  <si>
    <t xml:space="preserve">          -134,28</t>
  </si>
  <si>
    <t xml:space="preserve">        -3.488,95</t>
  </si>
  <si>
    <t>106437</t>
  </si>
  <si>
    <t xml:space="preserve">         3.354,67</t>
  </si>
  <si>
    <t>11.750,48</t>
  </si>
  <si>
    <t xml:space="preserve">        19.615,90</t>
  </si>
  <si>
    <t>7.747,46</t>
  </si>
  <si>
    <t xml:space="preserve">        12.230,86</t>
  </si>
  <si>
    <t xml:space="preserve">         5.452,60</t>
  </si>
  <si>
    <t xml:space="preserve">         1.932,44</t>
  </si>
  <si>
    <t>87</t>
  </si>
  <si>
    <t>486,00</t>
  </si>
  <si>
    <t xml:space="preserve">           486,00</t>
  </si>
  <si>
    <t>88</t>
  </si>
  <si>
    <t>127</t>
  </si>
  <si>
    <t>Férias Anderson Novaes da Silva IRRF s/ Férias 1118-00/21 Nro. Doc: 1118-00/21</t>
  </si>
  <si>
    <t>Férias Doris Regis da Vigens IRRF s/ Férias 1115-00/21 Nro. Doc: 1115-00/21</t>
  </si>
  <si>
    <t>Férias Eduardo Gomes da Silva IRRF s/ Férias 1122-00/21 Nro. Doc: 1122-00/21</t>
  </si>
  <si>
    <t>Férias Mariana Cabral IRRF s/ Férias 1114-00/21 Nro. Doc: 1114-00/21</t>
  </si>
  <si>
    <t>Férias Rafael Degl Iesposti da Silva IRRF s/ Férias 1113-00/21 Nro. Doc: 1113-00/21</t>
  </si>
  <si>
    <t>Rui Rui Carletti Araujo Tucunduva IRRF s/ Férias 1106-00/21 Nro. Doc: 1106-00/21</t>
  </si>
  <si>
    <t>TRANFERENCIA 11548-7 P CC 11708-0</t>
  </si>
  <si>
    <t>18</t>
  </si>
  <si>
    <t>TRANSFERENCIA CC 1.783-6 P CC 11707-2</t>
  </si>
  <si>
    <t>TRANSFERENCIA CC 122283-X P CC 11710-2</t>
  </si>
  <si>
    <t>TRANSFERENCIA CC 122284-8 P CC 11707-2</t>
  </si>
  <si>
    <t>TRANSFERENCIA DE ADIANTAMENTOS ENTRE CONTRATOS - ADIANTAMENTO DE 13 SALARIO</t>
  </si>
  <si>
    <t>TRANSFERENCIA DE ADIANTAMENTOS ENTRE CONTRATOS - ADIANTAMENTO DE FERIAS</t>
  </si>
  <si>
    <t>TRANSFERENCIA DE PROVISOES TRABALHISTAS ENTRE CONTRATOS - PROVISAO FGTS S/ 13º SALARIO</t>
  </si>
  <si>
    <t>TRANSFERENCIA DE PROVISOES TRABALHISTAS ENTRE CONTRATOS - PROVISAO FGTS S/ FERIAS E 1/3</t>
  </si>
  <si>
    <t>TRANSFERENCIA DE PROVISOES TRABALHISTAS ENTRE CONTRATOS - PROVISAO INSS S/ 13º SALARIO</t>
  </si>
  <si>
    <t>TRANSFERENCIA DE PROVISOES TRABALHISTAS ENTRE CONTRATOS - PROVISAO INSS S/FERIAS E 1/3</t>
  </si>
  <si>
    <t>TRANSFERENCIA DE PROVISOES TRABALHISTAS ENTRE CONTRATOS - PROVISAO P/ 13º SALARIO</t>
  </si>
  <si>
    <t>TRANSFERENCIA DE PROVISOES TRABALHISTAS ENTRE CONTRATOS - PROVISAO P/ FERIAS E 1/3</t>
  </si>
  <si>
    <t>TRANSFERENCIA DE PROVISOES TRABALHISTAS ENTRE CONTRATOS - PROVISAO PIS S/ 13º SALARIO</t>
  </si>
  <si>
    <t>TRANSFERENCIA DE PROVISOES TRABALHISTAS ENTRE CONTRATOS - PROVISAO PIS S/ FERIAS E 1/3</t>
  </si>
  <si>
    <t>TRANSFERENCIA DE SEGUROS ENTRE CONTRATOS - PREMIOS DE SEGUROS A APROPRIAR</t>
  </si>
  <si>
    <t>VLR REF APURAÇÃO CONTRATO GESTÃO 07/2021</t>
  </si>
  <si>
    <t>VLR REF ATIVO IMOBILIZADO 07.2021</t>
  </si>
  <si>
    <t>0488-00/21 CREDITADO CONTA MOVIMENTO(LÍQ.MENOS TRF.FDOS) Nro. Doc: 0488-00/21</t>
  </si>
  <si>
    <t>4.142.050,77</t>
  </si>
  <si>
    <t>3.038.661,76</t>
  </si>
  <si>
    <t>3.019.566,81</t>
  </si>
  <si>
    <t>3.856.837,07</t>
  </si>
  <si>
    <t>2.697.342,38</t>
  </si>
  <si>
    <t>2.387,00</t>
  </si>
  <si>
    <t>2.522.263,56</t>
  </si>
  <si>
    <t>1.683.440,13</t>
  </si>
  <si>
    <t>1.402.410,47</t>
  </si>
  <si>
    <t>1.017.832,57</t>
  </si>
  <si>
    <t>178.919,76</t>
  </si>
  <si>
    <t>MDF BB 4307-9 11709-9 FD DE REVERSA</t>
  </si>
  <si>
    <t>87.446,16</t>
  </si>
  <si>
    <t>87.054,95</t>
  </si>
  <si>
    <t>14.574,36</t>
  </si>
  <si>
    <t>15.054,95</t>
  </si>
  <si>
    <t>827.172,87</t>
  </si>
  <si>
    <t>674.135,47</t>
  </si>
  <si>
    <t>545.310,84</t>
  </si>
  <si>
    <t>652,67</t>
  </si>
  <si>
    <t>1.818,37</t>
  </si>
  <si>
    <t>672.510,02</t>
  </si>
  <si>
    <t>53.649,55</t>
  </si>
  <si>
    <t>18.536,56</t>
  </si>
  <si>
    <t>794,68</t>
  </si>
  <si>
    <t>120.516,51</t>
  </si>
  <si>
    <t>105,02</t>
  </si>
  <si>
    <t>107689</t>
  </si>
  <si>
    <t>1.01.01.01.04.078</t>
  </si>
  <si>
    <t>MDF BB APL 4307-9 11709-9 RESERVA CDB DI</t>
  </si>
  <si>
    <t>87.341,04</t>
  </si>
  <si>
    <t>73,08</t>
  </si>
  <si>
    <t>225.680,64</t>
  </si>
  <si>
    <t>58.046,78</t>
  </si>
  <si>
    <t>169,81</t>
  </si>
  <si>
    <t>21,07</t>
  </si>
  <si>
    <t>1.006,86</t>
  </si>
  <si>
    <t>221.363,00</t>
  </si>
  <si>
    <t>3.119,90</t>
  </si>
  <si>
    <t>279.333,00</t>
  </si>
  <si>
    <t>57.970,00</t>
  </si>
  <si>
    <t>285.213,70</t>
  </si>
  <si>
    <t>322.224,43</t>
  </si>
  <si>
    <t>132.967,70</t>
  </si>
  <si>
    <t>194.122,05</t>
  </si>
  <si>
    <t>123.177,70</t>
  </si>
  <si>
    <t>93.622,85</t>
  </si>
  <si>
    <t>10025</t>
  </si>
  <si>
    <t>9.790,00</t>
  </si>
  <si>
    <t>100.499,20</t>
  </si>
  <si>
    <t>152.246,00</t>
  </si>
  <si>
    <t>122.843,24</t>
  </si>
  <si>
    <t>108.114,00</t>
  </si>
  <si>
    <t>103.380,00</t>
  </si>
  <si>
    <t>44.132,00</t>
  </si>
  <si>
    <t>16.737,25</t>
  </si>
  <si>
    <t>2.725,99</t>
  </si>
  <si>
    <t>19.094,95</t>
  </si>
  <si>
    <t>4.503,02</t>
  </si>
  <si>
    <t>2.207,52</t>
  </si>
  <si>
    <t>1.624.613,32</t>
  </si>
  <si>
    <t>2.728.002,33</t>
  </si>
  <si>
    <t>1.605.518,37</t>
  </si>
  <si>
    <t>463.850,90</t>
  </si>
  <si>
    <t>513.224,18</t>
  </si>
  <si>
    <t>425.441,56</t>
  </si>
  <si>
    <t>425.853,52</t>
  </si>
  <si>
    <t>322.938,98</t>
  </si>
  <si>
    <t>2.274,77</t>
  </si>
  <si>
    <t>320,00</t>
  </si>
  <si>
    <t>86.209,48</t>
  </si>
  <si>
    <t>86.276,46</t>
  </si>
  <si>
    <t>104930</t>
  </si>
  <si>
    <t>13.698,33</t>
  </si>
  <si>
    <t>38.409,34</t>
  </si>
  <si>
    <t>87.370,66</t>
  </si>
  <si>
    <t>3.632,16</t>
  </si>
  <si>
    <t>26.213,53</t>
  </si>
  <si>
    <t>24.846,93</t>
  </si>
  <si>
    <t>37.969,78</t>
  </si>
  <si>
    <t>49,42</t>
  </si>
  <si>
    <t>2.099,28</t>
  </si>
  <si>
    <t>1.987,73</t>
  </si>
  <si>
    <t>3.037,61</t>
  </si>
  <si>
    <t>5,94</t>
  </si>
  <si>
    <t>262,12</t>
  </si>
  <si>
    <t>248,49</t>
  </si>
  <si>
    <t>379,72</t>
  </si>
  <si>
    <t>899,35</t>
  </si>
  <si>
    <t>7.109,98</t>
  </si>
  <si>
    <t>6.739,32</t>
  </si>
  <si>
    <t>10.298,64</t>
  </si>
  <si>
    <t>141.452,39</t>
  </si>
  <si>
    <t>141.232,85</t>
  </si>
  <si>
    <t>105.396,93</t>
  </si>
  <si>
    <t>33.408,35</t>
  </si>
  <si>
    <t>32.887,47</t>
  </si>
  <si>
    <t>2.948,45</t>
  </si>
  <si>
    <t>50.264,81</t>
  </si>
  <si>
    <t>50.851,16</t>
  </si>
  <si>
    <t>470,02</t>
  </si>
  <si>
    <t>564,19</t>
  </si>
  <si>
    <t>25.903,32</t>
  </si>
  <si>
    <t>25.979,48</t>
  </si>
  <si>
    <t>1.462,26</t>
  </si>
  <si>
    <t>1.562,73</t>
  </si>
  <si>
    <t>6.505,91</t>
  </si>
  <si>
    <t>6.445,40</t>
  </si>
  <si>
    <t>13.343,18</t>
  </si>
  <si>
    <t>13.617,08</t>
  </si>
  <si>
    <t>2.580,12</t>
  </si>
  <si>
    <t>2.682,28</t>
  </si>
  <si>
    <t>200.191,44</t>
  </si>
  <si>
    <t>226.628,04</t>
  </si>
  <si>
    <t>749.758,83</t>
  </si>
  <si>
    <t>1.796.066,10</t>
  </si>
  <si>
    <t>36475</t>
  </si>
  <si>
    <t>1.981,89</t>
  </si>
  <si>
    <t>1.027,93</t>
  </si>
  <si>
    <t>54.944,03</t>
  </si>
  <si>
    <t>694.814,80</t>
  </si>
  <si>
    <t>1.571.523,47</t>
  </si>
  <si>
    <t>876.356,56</t>
  </si>
  <si>
    <t>32.287,80</t>
  </si>
  <si>
    <t>717.377,27</t>
  </si>
  <si>
    <t>577.929,59</t>
  </si>
  <si>
    <t>43.321,79</t>
  </si>
  <si>
    <t>26.211,73</t>
  </si>
  <si>
    <t>0,82</t>
  </si>
  <si>
    <t>2.184,28</t>
  </si>
  <si>
    <t>2.912,36</t>
  </si>
  <si>
    <t>29,13</t>
  </si>
  <si>
    <t>592,45</t>
  </si>
  <si>
    <t>789,94</t>
  </si>
  <si>
    <t>532.487,75</t>
  </si>
  <si>
    <t>32.286,97</t>
  </si>
  <si>
    <t>119.063,87</t>
  </si>
  <si>
    <t>10.109,44</t>
  </si>
  <si>
    <t>61.672,56</t>
  </si>
  <si>
    <t>3.247,21</t>
  </si>
  <si>
    <t>16.112,15</t>
  </si>
  <si>
    <t>5.050,81</t>
  </si>
  <si>
    <t>631,36</t>
  </si>
  <si>
    <t>9.258,84</t>
  </si>
  <si>
    <t>6.037,78</t>
  </si>
  <si>
    <t>8.096,00</t>
  </si>
  <si>
    <t>864,84</t>
  </si>
  <si>
    <t>229,82</t>
  </si>
  <si>
    <t>5.484,98</t>
  </si>
  <si>
    <t>329,86</t>
  </si>
  <si>
    <t>7.280,87</t>
  </si>
  <si>
    <t>438,78</t>
  </si>
  <si>
    <t>582,46</t>
  </si>
  <si>
    <t>57,55</t>
  </si>
  <si>
    <t>54,88</t>
  </si>
  <si>
    <t>72,81</t>
  </si>
  <si>
    <t>7,20</t>
  </si>
  <si>
    <t>1.487,71</t>
  </si>
  <si>
    <t>3,66</t>
  </si>
  <si>
    <t>1.974,82</t>
  </si>
  <si>
    <t>195,12</t>
  </si>
  <si>
    <t>413.423,88</t>
  </si>
  <si>
    <t>22.177,53</t>
  </si>
  <si>
    <t>195.071,78</t>
  </si>
  <si>
    <t>4.779,89</t>
  </si>
  <si>
    <t>329</t>
  </si>
  <si>
    <t>487,96</t>
  </si>
  <si>
    <t>336</t>
  </si>
  <si>
    <t>372,62</t>
  </si>
  <si>
    <t>1,01</t>
  </si>
  <si>
    <t>6.720,29</t>
  </si>
  <si>
    <t>51.830,65</t>
  </si>
  <si>
    <t>24.526,71</t>
  </si>
  <si>
    <t>1.903,63</t>
  </si>
  <si>
    <t>27.690,35</t>
  </si>
  <si>
    <t>10.285,50</t>
  </si>
  <si>
    <t>33.824,00</t>
  </si>
  <si>
    <t>192,00</t>
  </si>
  <si>
    <t>5.942,51</t>
  </si>
  <si>
    <t>2.598,82</t>
  </si>
  <si>
    <t>707</t>
  </si>
  <si>
    <t>18.544,27</t>
  </si>
  <si>
    <t>27.776,55</t>
  </si>
  <si>
    <t>863,71</t>
  </si>
  <si>
    <t>1.483,52</t>
  </si>
  <si>
    <t>2.222,16</t>
  </si>
  <si>
    <t>765,48</t>
  </si>
  <si>
    <t>185,40</t>
  </si>
  <si>
    <t>277,78</t>
  </si>
  <si>
    <t>95,70</t>
  </si>
  <si>
    <t>5.029,82</t>
  </si>
  <si>
    <t>7.533,88</t>
  </si>
  <si>
    <t>2.595,36</t>
  </si>
  <si>
    <t>2.120,05</t>
  </si>
  <si>
    <t>900,00</t>
  </si>
  <si>
    <t>516,05</t>
  </si>
  <si>
    <t>139.447,68</t>
  </si>
  <si>
    <t>1.277,85</t>
  </si>
  <si>
    <t>22.647,00</t>
  </si>
  <si>
    <t>2.436,00</t>
  </si>
  <si>
    <t>280,00</t>
  </si>
  <si>
    <t>4.325,83</t>
  </si>
  <si>
    <t>66.129,47</t>
  </si>
  <si>
    <t>49.415,16</t>
  </si>
  <si>
    <t>42.254,90</t>
  </si>
  <si>
    <t>1.541,96</t>
  </si>
  <si>
    <t>5.618,30</t>
  </si>
  <si>
    <t>1.669,82</t>
  </si>
  <si>
    <t>1.385,32</t>
  </si>
  <si>
    <t>284,50</t>
  </si>
  <si>
    <t>9.350,86</t>
  </si>
  <si>
    <t>882,62</t>
  </si>
  <si>
    <t>2.359,11</t>
  </si>
  <si>
    <t>65,78</t>
  </si>
  <si>
    <t>4.615,45</t>
  </si>
  <si>
    <t>3.558,73</t>
  </si>
  <si>
    <t>30200</t>
  </si>
  <si>
    <t>13,50</t>
  </si>
  <si>
    <t>30207</t>
  </si>
  <si>
    <t>152,80</t>
  </si>
  <si>
    <t>30216</t>
  </si>
  <si>
    <t>488,00</t>
  </si>
  <si>
    <t>30217</t>
  </si>
  <si>
    <t>121,00</t>
  </si>
  <si>
    <t>30218</t>
  </si>
  <si>
    <t>345,17</t>
  </si>
  <si>
    <t>30219</t>
  </si>
  <si>
    <t>40,00</t>
  </si>
  <si>
    <t>30,91</t>
  </si>
  <si>
    <t>2.035,00</t>
  </si>
  <si>
    <t>21.049,03</t>
  </si>
  <si>
    <t>16.738,66</t>
  </si>
  <si>
    <t>988,50</t>
  </si>
  <si>
    <t>5.210,00</t>
  </si>
  <si>
    <t>33117</t>
  </si>
  <si>
    <t>345,70</t>
  </si>
  <si>
    <t>30241</t>
  </si>
  <si>
    <t>583,42</t>
  </si>
  <si>
    <t>1.310,11</t>
  </si>
  <si>
    <t>201</t>
  </si>
  <si>
    <t>890,00</t>
  </si>
  <si>
    <t>30243</t>
  </si>
  <si>
    <t>1.524,49</t>
  </si>
  <si>
    <t>22.868,60</t>
  </si>
  <si>
    <t>21.599,42</t>
  </si>
  <si>
    <t>30321</t>
  </si>
  <si>
    <t>3.05.01.01.01.053</t>
  </si>
  <si>
    <t>15.628,00</t>
  </si>
  <si>
    <t>1.269,18</t>
  </si>
  <si>
    <t>170</t>
  </si>
  <si>
    <t>1.770,00</t>
  </si>
  <si>
    <t>168</t>
  </si>
  <si>
    <t>169</t>
  </si>
  <si>
    <t>200</t>
  </si>
  <si>
    <t>107778</t>
  </si>
  <si>
    <t>3.06.01.01.01.152</t>
  </si>
  <si>
    <t>PROGRAMAS E PROJETOS EDUCATIVOS</t>
  </si>
  <si>
    <t>392,26</t>
  </si>
  <si>
    <t>23.226,78</t>
  </si>
  <si>
    <t>23.150,00</t>
  </si>
  <si>
    <t>106364</t>
  </si>
  <si>
    <t>11.000,00</t>
  </si>
  <si>
    <t>106461</t>
  </si>
  <si>
    <t>106607</t>
  </si>
  <si>
    <t>6.150,00</t>
  </si>
  <si>
    <t>76,78</t>
  </si>
  <si>
    <t>3.179,63</t>
  </si>
  <si>
    <t>847.248,39</t>
  </si>
  <si>
    <t>1.197,74</t>
  </si>
  <si>
    <t>138.328,73</t>
  </si>
  <si>
    <t>48.377,70</t>
  </si>
  <si>
    <t>22.177,70</t>
  </si>
  <si>
    <t>40200</t>
  </si>
  <si>
    <t>26.200,00</t>
  </si>
  <si>
    <t>84.590,00</t>
  </si>
  <si>
    <t>2.974,03</t>
  </si>
  <si>
    <t>14.104,86</t>
  </si>
  <si>
    <t>9.787,22</t>
  </si>
  <si>
    <t>4.380.578,78</t>
  </si>
  <si>
    <t>4.305.196,31</t>
  </si>
  <si>
    <t>4.286.177,88</t>
  </si>
  <si>
    <t>3.879.674,99</t>
  </si>
  <si>
    <t>3.748.344,39</t>
  </si>
  <si>
    <t>150.000,00</t>
  </si>
  <si>
    <t>1.485.231,17</t>
  </si>
  <si>
    <t>2.263.279,39</t>
  </si>
  <si>
    <t>1.314.668,46</t>
  </si>
  <si>
    <t>1.313.849,08</t>
  </si>
  <si>
    <t>119.552,45</t>
  </si>
  <si>
    <t>898.320,41</t>
  </si>
  <si>
    <t>44.054,95</t>
  </si>
  <si>
    <t>7.054,95</t>
  </si>
  <si>
    <t>1.533.411,15</t>
  </si>
  <si>
    <t>588.134,26</t>
  </si>
  <si>
    <t>580.328,82</t>
  </si>
  <si>
    <t>456.172,86</t>
  </si>
  <si>
    <t>152,47</t>
  </si>
  <si>
    <t>129.958,30</t>
  </si>
  <si>
    <t>318,97</t>
  </si>
  <si>
    <t>10.942,60</t>
  </si>
  <si>
    <t>887,62</t>
  </si>
  <si>
    <t>897.080,59</t>
  </si>
  <si>
    <t>982,78</t>
  </si>
  <si>
    <t>44.587,70</t>
  </si>
  <si>
    <t>132,70</t>
  </si>
  <si>
    <t>226.937,57</t>
  </si>
  <si>
    <t>262.835,64</t>
  </si>
  <si>
    <t>200,51</t>
  </si>
  <si>
    <t>24,71</t>
  </si>
  <si>
    <t>1.188,96</t>
  </si>
  <si>
    <t>36,15</t>
  </si>
  <si>
    <t>221.399,15</t>
  </si>
  <si>
    <t>225.487,24</t>
  </si>
  <si>
    <t>41.436,49</t>
  </si>
  <si>
    <t>484.095,10</t>
  </si>
  <si>
    <t>221.364,13</t>
  </si>
  <si>
    <t>262.730,97</t>
  </si>
  <si>
    <t>500.903,79</t>
  </si>
  <si>
    <t>537.833,49</t>
  </si>
  <si>
    <t>365.799,25</t>
  </si>
  <si>
    <t>360.261,65</t>
  </si>
  <si>
    <t>156.860,05</t>
  </si>
  <si>
    <t>274.666,30</t>
  </si>
  <si>
    <t>208.939,20</t>
  </si>
  <si>
    <t>85.595,35</t>
  </si>
  <si>
    <t>135.104,54</t>
  </si>
  <si>
    <t>172.562,70</t>
  </si>
  <si>
    <t>93.523,00</t>
  </si>
  <si>
    <t>98.257,00</t>
  </si>
  <si>
    <t>23.457,02</t>
  </si>
  <si>
    <t>51.104,39</t>
  </si>
  <si>
    <t>5.076,79</t>
  </si>
  <si>
    <t>18.124,52</t>
  </si>
  <si>
    <t>5.009,14</t>
  </si>
  <si>
    <t>19.018,43</t>
  </si>
  <si>
    <t>4.484,21</t>
  </si>
  <si>
    <t>2.149,81</t>
  </si>
  <si>
    <t>1.838.928,89</t>
  </si>
  <si>
    <t>1.914.311,36</t>
  </si>
  <si>
    <t>1.819.910,46</t>
  </si>
  <si>
    <t>551.693,08</t>
  </si>
  <si>
    <t>527.430,99</t>
  </si>
  <si>
    <t>438.827,51</t>
  </si>
  <si>
    <t>442.258,53</t>
  </si>
  <si>
    <t>351.619,66</t>
  </si>
  <si>
    <t>197,51</t>
  </si>
  <si>
    <t>1.532,53</t>
  </si>
  <si>
    <t>3.560,00</t>
  </si>
  <si>
    <t>1.880,00</t>
  </si>
  <si>
    <t>83.450,34</t>
  </si>
  <si>
    <t>87.226,34</t>
  </si>
  <si>
    <t>112.865,57</t>
  </si>
  <si>
    <t>85.172,46</t>
  </si>
  <si>
    <t>7.968,81</t>
  </si>
  <si>
    <t>26.382,60</t>
  </si>
  <si>
    <t>75.321,24</t>
  </si>
  <si>
    <t>36.181,11</t>
  </si>
  <si>
    <t>208,02</t>
  </si>
  <si>
    <t>2.112,49</t>
  </si>
  <si>
    <t>6.025,62</t>
  </si>
  <si>
    <t>2.894,36</t>
  </si>
  <si>
    <t>76,79</t>
  </si>
  <si>
    <t>264,10</t>
  </si>
  <si>
    <t>753,23</t>
  </si>
  <si>
    <t>361,77</t>
  </si>
  <si>
    <t>2.082,28</t>
  </si>
  <si>
    <t>7.162,49</t>
  </si>
  <si>
    <t>20.429,58</t>
  </si>
  <si>
    <t>9.813,54</t>
  </si>
  <si>
    <t>95.799,63</t>
  </si>
  <si>
    <t>159.005,12</t>
  </si>
  <si>
    <t>69.383,84</t>
  </si>
  <si>
    <t>130.316,99</t>
  </si>
  <si>
    <t>23.467,34</t>
  </si>
  <si>
    <t>25.463,93</t>
  </si>
  <si>
    <t>3.224,20</t>
  </si>
  <si>
    <t>59.125,16</t>
  </si>
  <si>
    <t>58.566,12</t>
  </si>
  <si>
    <t>652,76</t>
  </si>
  <si>
    <t>2.944,58</t>
  </si>
  <si>
    <t>33.628,99</t>
  </si>
  <si>
    <t>30.624,58</t>
  </si>
  <si>
    <t>20028</t>
  </si>
  <si>
    <t>324,10</t>
  </si>
  <si>
    <t>1.442,73</t>
  </si>
  <si>
    <t>6.445,39</t>
  </si>
  <si>
    <t>6.648,74</t>
  </si>
  <si>
    <t>13.563,18</t>
  </si>
  <si>
    <t>13.289,28</t>
  </si>
  <si>
    <t>3.392,11</t>
  </si>
  <si>
    <t>3.292,11</t>
  </si>
  <si>
    <t>410.976,74</t>
  </si>
  <si>
    <t>420.158,52</t>
  </si>
  <si>
    <t>702.315,85</t>
  </si>
  <si>
    <t>749.150,61</t>
  </si>
  <si>
    <t>1.213,67</t>
  </si>
  <si>
    <t>45.638,88</t>
  </si>
  <si>
    <t>656.676,97</t>
  </si>
  <si>
    <t>747.736,43</t>
  </si>
  <si>
    <t>1.027.418,64</t>
  </si>
  <si>
    <t>34.029,77</t>
  </si>
  <si>
    <t>699.335,32</t>
  </si>
  <si>
    <t>31.584,77</t>
  </si>
  <si>
    <t>555.597,30</t>
  </si>
  <si>
    <t>27.503,55</t>
  </si>
  <si>
    <t>3.366,99</t>
  </si>
  <si>
    <t>8.737,48</t>
  </si>
  <si>
    <t>8.689,14</t>
  </si>
  <si>
    <t>2.562,87</t>
  </si>
  <si>
    <t>320,36</t>
  </si>
  <si>
    <t>256,00</t>
  </si>
  <si>
    <t>745,56</t>
  </si>
  <si>
    <t>21,85</t>
  </si>
  <si>
    <t>93,19</t>
  </si>
  <si>
    <t>2.527,77</t>
  </si>
  <si>
    <t>526.489,75</t>
  </si>
  <si>
    <t>28.217,78</t>
  </si>
  <si>
    <t>114.633,60</t>
  </si>
  <si>
    <t>9.556,44</t>
  </si>
  <si>
    <t>58.328,79</t>
  </si>
  <si>
    <t>2.271,95</t>
  </si>
  <si>
    <t>18.115,40</t>
  </si>
  <si>
    <t>1.283,32</t>
  </si>
  <si>
    <t>109,62</t>
  </si>
  <si>
    <t>9.136,39</t>
  </si>
  <si>
    <t>6.159,81</t>
  </si>
  <si>
    <t>9.344,00</t>
  </si>
  <si>
    <t>558,35</t>
  </si>
  <si>
    <t>171,03</t>
  </si>
  <si>
    <t>5.570,43</t>
  </si>
  <si>
    <t>291,69</t>
  </si>
  <si>
    <t>7.468,43</t>
  </si>
  <si>
    <t>22,56</t>
  </si>
  <si>
    <t>447,60</t>
  </si>
  <si>
    <t>597,39</t>
  </si>
  <si>
    <t>141,55</t>
  </si>
  <si>
    <t>55,95</t>
  </si>
  <si>
    <t>74,68</t>
  </si>
  <si>
    <t>17,71</t>
  </si>
  <si>
    <t>1.517,59</t>
  </si>
  <si>
    <t>2.025,66</t>
  </si>
  <si>
    <t>480,14</t>
  </si>
  <si>
    <t>411.856,15</t>
  </si>
  <si>
    <t>18.661,34</t>
  </si>
  <si>
    <t>190.398,10</t>
  </si>
  <si>
    <t>1.346,96</t>
  </si>
  <si>
    <t>0,21</t>
  </si>
  <si>
    <t>7.528,66</t>
  </si>
  <si>
    <t>60.159,16</t>
  </si>
  <si>
    <t>17.337,62</t>
  </si>
  <si>
    <t>2.208,44</t>
  </si>
  <si>
    <t>23.658,83</t>
  </si>
  <si>
    <t>10.004,77</t>
  </si>
  <si>
    <t>32.736,00</t>
  </si>
  <si>
    <t>224,00</t>
  </si>
  <si>
    <t>6.645,30</t>
  </si>
  <si>
    <t>2.270,05</t>
  </si>
  <si>
    <t>18.627,90</t>
  </si>
  <si>
    <t>25.800,32</t>
  </si>
  <si>
    <t>1.490,15</t>
  </si>
  <si>
    <t>2.063,98</t>
  </si>
  <si>
    <t>1.066,40</t>
  </si>
  <si>
    <t>186,30</t>
  </si>
  <si>
    <t>0,03</t>
  </si>
  <si>
    <t>257,97</t>
  </si>
  <si>
    <t>133,31</t>
  </si>
  <si>
    <t>5.052,46</t>
  </si>
  <si>
    <t>6.997,95</t>
  </si>
  <si>
    <t>3.615,58</t>
  </si>
  <si>
    <t>8.827,01</t>
  </si>
  <si>
    <t>1.604,00</t>
  </si>
  <si>
    <t>143.738,02</t>
  </si>
  <si>
    <t>10.698,00</t>
  </si>
  <si>
    <t>1.037,34</t>
  </si>
  <si>
    <t>2.440,00</t>
  </si>
  <si>
    <t>609,00</t>
  </si>
  <si>
    <t>78.173,62</t>
  </si>
  <si>
    <t>55.409,10</t>
  </si>
  <si>
    <t>52.135,03</t>
  </si>
  <si>
    <t>2.503,09</t>
  </si>
  <si>
    <t>209</t>
  </si>
  <si>
    <t>6.414,46</t>
  </si>
  <si>
    <t>30175</t>
  </si>
  <si>
    <t>639,10</t>
  </si>
  <si>
    <t>30177</t>
  </si>
  <si>
    <t>5.775,36</t>
  </si>
  <si>
    <t>3.347,35</t>
  </si>
  <si>
    <t>1.299,60</t>
  </si>
  <si>
    <t>1.004,50</t>
  </si>
  <si>
    <t>1.043,25</t>
  </si>
  <si>
    <t>7.215,26</t>
  </si>
  <si>
    <t>715,25</t>
  </si>
  <si>
    <t>2.187,62</t>
  </si>
  <si>
    <t>1.012,98</t>
  </si>
  <si>
    <t>354,83</t>
  </si>
  <si>
    <t>5.392,45</t>
  </si>
  <si>
    <t>667,71</t>
  </si>
  <si>
    <t>1.364,90</t>
  </si>
  <si>
    <t>344,00</t>
  </si>
  <si>
    <t>88,69</t>
  </si>
  <si>
    <t>100,00</t>
  </si>
  <si>
    <t>609,80</t>
  </si>
  <si>
    <t>1.200,00</t>
  </si>
  <si>
    <t>395,00</t>
  </si>
  <si>
    <t>32.955,51</t>
  </si>
  <si>
    <t>19.809,34</t>
  </si>
  <si>
    <t>3.117,40</t>
  </si>
  <si>
    <t>5.595,00</t>
  </si>
  <si>
    <t>82,61</t>
  </si>
  <si>
    <t>30702</t>
  </si>
  <si>
    <t>1.024,08</t>
  </si>
  <si>
    <t>2.669,32</t>
  </si>
  <si>
    <t>9.240,00</t>
  </si>
  <si>
    <t>89</t>
  </si>
  <si>
    <t>485,80</t>
  </si>
  <si>
    <t>30246</t>
  </si>
  <si>
    <t>10.704,54</t>
  </si>
  <si>
    <t>2.445,00</t>
  </si>
  <si>
    <t>8.571,42</t>
  </si>
  <si>
    <t>2.133,12</t>
  </si>
  <si>
    <t>924,87</t>
  </si>
  <si>
    <t>376,00</t>
  </si>
  <si>
    <t>832,25</t>
  </si>
  <si>
    <t>367,73</t>
  </si>
  <si>
    <t>32.665,29</t>
  </si>
  <si>
    <t>22.934,54</t>
  </si>
  <si>
    <t>6.788,00</t>
  </si>
  <si>
    <t>106887</t>
  </si>
  <si>
    <t>14.600,00</t>
  </si>
  <si>
    <t>107328</t>
  </si>
  <si>
    <t>3.10.02.01.01.038</t>
  </si>
  <si>
    <t>1.546,54</t>
  </si>
  <si>
    <t>104,67</t>
  </si>
  <si>
    <t>69,98</t>
  </si>
  <si>
    <t>106682</t>
  </si>
  <si>
    <t>3.10.02.01.02.003</t>
  </si>
  <si>
    <t>IOF S APLICAÇÃO</t>
  </si>
  <si>
    <t>34,69</t>
  </si>
  <si>
    <t>107298</t>
  </si>
  <si>
    <t>3.10.02.01.03</t>
  </si>
  <si>
    <t>2.421,48</t>
  </si>
  <si>
    <t>107301</t>
  </si>
  <si>
    <t>3.10.02.01.03.001</t>
  </si>
  <si>
    <t>PASSAGEM AÉREA</t>
  </si>
  <si>
    <t>2.042,43</t>
  </si>
  <si>
    <t>107336</t>
  </si>
  <si>
    <t>3.10.02.01.03.002</t>
  </si>
  <si>
    <t>HOSPEDAGEM</t>
  </si>
  <si>
    <t>379,05</t>
  </si>
  <si>
    <t>107379</t>
  </si>
  <si>
    <t>3.10.02.01.04</t>
  </si>
  <si>
    <t>2.924,60</t>
  </si>
  <si>
    <t>107387</t>
  </si>
  <si>
    <t>3.10.02.01.04.001</t>
  </si>
  <si>
    <t>EQUIPAMENTOS DE PROTEÇÃO INDIVIDUAL - EPI</t>
  </si>
  <si>
    <t>2.564,60</t>
  </si>
  <si>
    <t>107816</t>
  </si>
  <si>
    <t>3.10.02.01.04.002</t>
  </si>
  <si>
    <t>107450</t>
  </si>
  <si>
    <t>3.10.02.01.05</t>
  </si>
  <si>
    <t>MATERIAL DE USO E CONSUMO</t>
  </si>
  <si>
    <t>4.280,00</t>
  </si>
  <si>
    <t>107468</t>
  </si>
  <si>
    <t>3.10.02.01.05.001</t>
  </si>
  <si>
    <t>152.387,00</t>
  </si>
  <si>
    <t>1.414,18</t>
  </si>
  <si>
    <t>994.803,05</t>
  </si>
  <si>
    <t>318.755,88</t>
  </si>
  <si>
    <t>2.500,00</t>
  </si>
  <si>
    <t>118.230,00</t>
  </si>
  <si>
    <t>19.366,38</t>
  </si>
  <si>
    <t>13.792,94</t>
  </si>
  <si>
    <t>4.159,26</t>
  </si>
  <si>
    <t>3,82</t>
  </si>
  <si>
    <t>1.869,68</t>
  </si>
  <si>
    <t>5.357,31</t>
  </si>
  <si>
    <t>17.475,49</t>
  </si>
  <si>
    <t>24.702,48</t>
  </si>
  <si>
    <t>64.531,41</t>
  </si>
  <si>
    <t>453,10</t>
  </si>
  <si>
    <t>98.020,00</t>
  </si>
  <si>
    <t>7.521,90</t>
  </si>
  <si>
    <t>115.600,00</t>
  </si>
  <si>
    <t>25.465,43</t>
  </si>
  <si>
    <t>141.065,43</t>
  </si>
  <si>
    <t>456.003,84</t>
  </si>
  <si>
    <t>7.975,00</t>
  </si>
  <si>
    <t>623.033,78</t>
  </si>
  <si>
    <t>1.103.740,10</t>
  </si>
  <si>
    <t>7.770,43</t>
  </si>
  <si>
    <t>104663</t>
  </si>
  <si>
    <t>569,31</t>
  </si>
  <si>
    <t>8.339,74</t>
  </si>
  <si>
    <t>18.999,41</t>
  </si>
  <si>
    <t>1.416,58</t>
  </si>
  <si>
    <t>106925</t>
  </si>
  <si>
    <t>106917</t>
  </si>
  <si>
    <t>106305</t>
  </si>
  <si>
    <t>1.473,52</t>
  </si>
  <si>
    <t>3.146,80</t>
  </si>
  <si>
    <t>COORDENADOR DE PRODUÇÃO</t>
  </si>
  <si>
    <t>3.10.02.01.01.051</t>
  </si>
  <si>
    <t>107891</t>
  </si>
  <si>
    <t>4.180,00</t>
  </si>
  <si>
    <t>TRADUÇÃO SIMULTANEA</t>
  </si>
  <si>
    <t>3.10.02.01.01.042</t>
  </si>
  <si>
    <t>107620</t>
  </si>
  <si>
    <t>40.000,00</t>
  </si>
  <si>
    <t>107050</t>
  </si>
  <si>
    <t>7.980,00</t>
  </si>
  <si>
    <t>3.10.02.01.01.024</t>
  </si>
  <si>
    <t>106992</t>
  </si>
  <si>
    <t>950,40</t>
  </si>
  <si>
    <t>3.10.02.01.01.012</t>
  </si>
  <si>
    <t>106801</t>
  </si>
  <si>
    <t>1.910,00</t>
  </si>
  <si>
    <t>106623</t>
  </si>
  <si>
    <t>10,00</t>
  </si>
  <si>
    <t>6.778,00</t>
  </si>
  <si>
    <t>65.278,40</t>
  </si>
  <si>
    <t>69.898,72</t>
  </si>
  <si>
    <t>71.315,30</t>
  </si>
  <si>
    <t>4.189,36</t>
  </si>
  <si>
    <t>1.165,00</t>
  </si>
  <si>
    <t>631,41</t>
  </si>
  <si>
    <t>100803</t>
  </si>
  <si>
    <t>1.796,41</t>
  </si>
  <si>
    <t>1.686,00</t>
  </si>
  <si>
    <t>55,00</t>
  </si>
  <si>
    <t>8.372,00</t>
  </si>
  <si>
    <t>10.058,00</t>
  </si>
  <si>
    <t>3.951,92</t>
  </si>
  <si>
    <t>102490</t>
  </si>
  <si>
    <t>57</t>
  </si>
  <si>
    <t>5.226,41</t>
  </si>
  <si>
    <t>523,01</t>
  </si>
  <si>
    <t>835,27</t>
  </si>
  <si>
    <t>5.911,29</t>
  </si>
  <si>
    <t>4.266,99</t>
  </si>
  <si>
    <t>1.022,44</t>
  </si>
  <si>
    <t>1.160,34</t>
  </si>
  <si>
    <t>8.620,60</t>
  </si>
  <si>
    <t>844,09</t>
  </si>
  <si>
    <t>25.075,39</t>
  </si>
  <si>
    <t>25.598,40</t>
  </si>
  <si>
    <t>3.035,71</t>
  </si>
  <si>
    <t>3.135,61</t>
  </si>
  <si>
    <t>790,00</t>
  </si>
  <si>
    <t>6.420,00</t>
  </si>
  <si>
    <t>1.453,40</t>
  </si>
  <si>
    <t>20,00</t>
  </si>
  <si>
    <t>70,00</t>
  </si>
  <si>
    <t>1.186,87</t>
  </si>
  <si>
    <t>52,00</t>
  </si>
  <si>
    <t>1.177,69</t>
  </si>
  <si>
    <t>255,20</t>
  </si>
  <si>
    <t>30197</t>
  </si>
  <si>
    <t>11.632,51</t>
  </si>
  <si>
    <t>578,45</t>
  </si>
  <si>
    <t>747,19</t>
  </si>
  <si>
    <t>2.169,92</t>
  </si>
  <si>
    <t>1.077,57</t>
  </si>
  <si>
    <t>108,54</t>
  </si>
  <si>
    <t>3.015,89</t>
  </si>
  <si>
    <t>718,46</t>
  </si>
  <si>
    <t>2.278,46</t>
  </si>
  <si>
    <t>6.137,56</t>
  </si>
  <si>
    <t>3.440,55</t>
  </si>
  <si>
    <t>715,00</t>
  </si>
  <si>
    <t>4.057,50</t>
  </si>
  <si>
    <t>8.213,05</t>
  </si>
  <si>
    <t>3.554,64</t>
  </si>
  <si>
    <t>30178</t>
  </si>
  <si>
    <t>261,28</t>
  </si>
  <si>
    <t>1.749,62</t>
  </si>
  <si>
    <t>1.396,43</t>
  </si>
  <si>
    <t>30173</t>
  </si>
  <si>
    <t>6.961,97</t>
  </si>
  <si>
    <t>1.738,56</t>
  </si>
  <si>
    <t>49.910,14</t>
  </si>
  <si>
    <t>52.419,68</t>
  </si>
  <si>
    <t>2.298,46</t>
  </si>
  <si>
    <t>89.290,38</t>
  </si>
  <si>
    <t>16,64</t>
  </si>
  <si>
    <t>1.649,00</t>
  </si>
  <si>
    <t>100790</t>
  </si>
  <si>
    <t>10.016,00</t>
  </si>
  <si>
    <t>4,00</t>
  </si>
  <si>
    <t>40.056,68</t>
  </si>
  <si>
    <t>20,12</t>
  </si>
  <si>
    <t>1.217,73</t>
  </si>
  <si>
    <t>15.685,55</t>
  </si>
  <si>
    <t>9.837,00</t>
  </si>
  <si>
    <t>40,79</t>
  </si>
  <si>
    <t>154.109,42</t>
  </si>
  <si>
    <t>864,00</t>
  </si>
  <si>
    <t>1.764,00</t>
  </si>
  <si>
    <t>3.866,17</t>
  </si>
  <si>
    <t>543,34</t>
  </si>
  <si>
    <t>6.042,46</t>
  </si>
  <si>
    <t>4.599,12</t>
  </si>
  <si>
    <t>20,03</t>
  </si>
  <si>
    <t>222,79</t>
  </si>
  <si>
    <t>220,31</t>
  </si>
  <si>
    <t>160,23</t>
  </si>
  <si>
    <t>1.782,19</t>
  </si>
  <si>
    <t>1.356,48</t>
  </si>
  <si>
    <t>22.277,82</t>
  </si>
  <si>
    <t>16.956,37</t>
  </si>
  <si>
    <t>2.248,09</t>
  </si>
  <si>
    <t>13.456,63</t>
  </si>
  <si>
    <t>33.589,49</t>
  </si>
  <si>
    <t>9.395,28</t>
  </si>
  <si>
    <t>17.228,35</t>
  </si>
  <si>
    <t>1.959,56</t>
  </si>
  <si>
    <t>15.756,44</t>
  </si>
  <si>
    <t>53.420,49</t>
  </si>
  <si>
    <t>22,05</t>
  </si>
  <si>
    <t>197.564,91</t>
  </si>
  <si>
    <t>12.389,02</t>
  </si>
  <si>
    <t>390.299,58</t>
  </si>
  <si>
    <t>2.703,01</t>
  </si>
  <si>
    <t>1.840,67</t>
  </si>
  <si>
    <t>7,28</t>
  </si>
  <si>
    <t>1.509,58</t>
  </si>
  <si>
    <t>99,64</t>
  </si>
  <si>
    <t>67,86</t>
  </si>
  <si>
    <t>0,29</t>
  </si>
  <si>
    <t>55,70</t>
  </si>
  <si>
    <t>797,17</t>
  </si>
  <si>
    <t>542,83</t>
  </si>
  <si>
    <t>2,12</t>
  </si>
  <si>
    <t>445,23</t>
  </si>
  <si>
    <t>45,88</t>
  </si>
  <si>
    <t>6.786,36</t>
  </si>
  <si>
    <t>20,39</t>
  </si>
  <si>
    <t>5.565,62</t>
  </si>
  <si>
    <t>132,51</t>
  </si>
  <si>
    <t>334,67</t>
  </si>
  <si>
    <t>896,00</t>
  </si>
  <si>
    <t>8.448,00</t>
  </si>
  <si>
    <t>5.654,30</t>
  </si>
  <si>
    <t>30053</t>
  </si>
  <si>
    <t>6.322,50</t>
  </si>
  <si>
    <t>3.413,28</t>
  </si>
  <si>
    <t>638,09</t>
  </si>
  <si>
    <t>22.978,94</t>
  </si>
  <si>
    <t>16.828,72</t>
  </si>
  <si>
    <t>13.736,90</t>
  </si>
  <si>
    <t>224</t>
  </si>
  <si>
    <t>1,67</t>
  </si>
  <si>
    <t>819,09</t>
  </si>
  <si>
    <t>217</t>
  </si>
  <si>
    <t>1.092,12</t>
  </si>
  <si>
    <t>210</t>
  </si>
  <si>
    <t>1.021,61</t>
  </si>
  <si>
    <t>56.832,96</t>
  </si>
  <si>
    <t>12.050,07</t>
  </si>
  <si>
    <t>147.590,92</t>
  </si>
  <si>
    <t>24.439,09</t>
  </si>
  <si>
    <t>537.890,50</t>
  </si>
  <si>
    <t>631,95</t>
  </si>
  <si>
    <t>23,30</t>
  </si>
  <si>
    <t>186,39</t>
  </si>
  <si>
    <t>7.109,41</t>
  </si>
  <si>
    <t>0,39</t>
  </si>
  <si>
    <t>26.211,30</t>
  </si>
  <si>
    <t>842,04</t>
  </si>
  <si>
    <t>43.321,42</t>
  </si>
  <si>
    <t>25.281,13</t>
  </si>
  <si>
    <t>582.975,92</t>
  </si>
  <si>
    <t>25.321,92</t>
  </si>
  <si>
    <t>737.085,34</t>
  </si>
  <si>
    <t>28.520,65</t>
  </si>
  <si>
    <t>1.124.285,75</t>
  </si>
  <si>
    <t>728.718,00</t>
  </si>
  <si>
    <t>64,36</t>
  </si>
  <si>
    <t>388,74</t>
  </si>
  <si>
    <t>729.171,10</t>
  </si>
  <si>
    <t>687.565,19</t>
  </si>
  <si>
    <t>20039</t>
  </si>
  <si>
    <t>481.465,47</t>
  </si>
  <si>
    <t>479.906,37</t>
  </si>
  <si>
    <t>483.465,47</t>
  </si>
  <si>
    <t>481.906,37</t>
  </si>
  <si>
    <t>2.876,13</t>
  </si>
  <si>
    <t>7.819,16</t>
  </si>
  <si>
    <t>7.159,00</t>
  </si>
  <si>
    <t>1.712,14</t>
  </si>
  <si>
    <t>1.683,49</t>
  </si>
  <si>
    <t>28.066,35</t>
  </si>
  <si>
    <t>22.941,29</t>
  </si>
  <si>
    <t>54.894,53</t>
  </si>
  <si>
    <t>51.217,87</t>
  </si>
  <si>
    <t>3.081,13</t>
  </si>
  <si>
    <t>42.603,67</t>
  </si>
  <si>
    <t>44.063,47</t>
  </si>
  <si>
    <t>109.661,82</t>
  </si>
  <si>
    <t>111.397,37</t>
  </si>
  <si>
    <t>155.346,62</t>
  </si>
  <si>
    <t>158.685,04</t>
  </si>
  <si>
    <t>8.673,06</t>
  </si>
  <si>
    <t>8.675,12</t>
  </si>
  <si>
    <t>6.701,15</t>
  </si>
  <si>
    <t>1.272,71</t>
  </si>
  <si>
    <t>319,77</t>
  </si>
  <si>
    <t>319,82</t>
  </si>
  <si>
    <t>297,85</t>
  </si>
  <si>
    <t>44,81</t>
  </si>
  <si>
    <t>2.558,01</t>
  </si>
  <si>
    <t>2.558,61</t>
  </si>
  <si>
    <t>1.976,45</t>
  </si>
  <si>
    <t>358,69</t>
  </si>
  <si>
    <t>31.976,54</t>
  </si>
  <si>
    <t>31.984,29</t>
  </si>
  <si>
    <t>24.706,26</t>
  </si>
  <si>
    <t>4.686,02</t>
  </si>
  <si>
    <t>77.209,09</t>
  </si>
  <si>
    <t>49.900,07</t>
  </si>
  <si>
    <t>14.097,96</t>
  </si>
  <si>
    <t>87.558,89</t>
  </si>
  <si>
    <t>87.503,63</t>
  </si>
  <si>
    <t>5.608,79</t>
  </si>
  <si>
    <t>333.761,31</t>
  </si>
  <si>
    <t>441.026,95</t>
  </si>
  <si>
    <t>440.971,69</t>
  </si>
  <si>
    <t>518.236,04</t>
  </si>
  <si>
    <t>490.871,76</t>
  </si>
  <si>
    <t>1.941.113,76</t>
  </si>
  <si>
    <t>1.870.246,23</t>
  </si>
  <si>
    <t>91,60</t>
  </si>
  <si>
    <t>12.292,80</t>
  </si>
  <si>
    <t>2.130,40</t>
  </si>
  <si>
    <t>4.484,61</t>
  </si>
  <si>
    <t>1.540,36</t>
  </si>
  <si>
    <t>10036</t>
  </si>
  <si>
    <t>2.581,33</t>
  </si>
  <si>
    <t>2.377,00</t>
  </si>
  <si>
    <t>22.925,83</t>
  </si>
  <si>
    <t>13.186,00</t>
  </si>
  <si>
    <t>104.217,00</t>
  </si>
  <si>
    <t>129.724,16</t>
  </si>
  <si>
    <t>119.977,51</t>
  </si>
  <si>
    <t>10027</t>
  </si>
  <si>
    <t>75.686,81</t>
  </si>
  <si>
    <t>143.408,10</t>
  </si>
  <si>
    <t>260.037,00</t>
  </si>
  <si>
    <t>269.747,00</t>
  </si>
  <si>
    <t>335.723,81</t>
  </si>
  <si>
    <t>438.620,53</t>
  </si>
  <si>
    <t>466.988,33</t>
  </si>
  <si>
    <t>560.598,04</t>
  </si>
  <si>
    <t>67.173,40</t>
  </si>
  <si>
    <t>70.320,20</t>
  </si>
  <si>
    <t>1.190,78</t>
  </si>
  <si>
    <t>1.572,43</t>
  </si>
  <si>
    <t>24,98</t>
  </si>
  <si>
    <t>32,07</t>
  </si>
  <si>
    <t>200,82</t>
  </si>
  <si>
    <t>265,18</t>
  </si>
  <si>
    <t>71.736,78</t>
  </si>
  <si>
    <t>7.226,99</t>
  </si>
  <si>
    <t>210,33</t>
  </si>
  <si>
    <t>44.451,99</t>
  </si>
  <si>
    <t>1.493,30</t>
  </si>
  <si>
    <t>189.550,93</t>
  </si>
  <si>
    <t>1.100,45</t>
  </si>
  <si>
    <t>12.369,95</t>
  </si>
  <si>
    <t>211,09</t>
  </si>
  <si>
    <t>376,16</t>
  </si>
  <si>
    <t>281,33</t>
  </si>
  <si>
    <t>0,75</t>
  </si>
  <si>
    <t>642.340,00</t>
  </si>
  <si>
    <t>516.334,25</t>
  </si>
  <si>
    <t>645.636,50</t>
  </si>
  <si>
    <t>763.084,03</t>
  </si>
  <si>
    <t>7.554,95</t>
  </si>
  <si>
    <t>43.554,95</t>
  </si>
  <si>
    <t>184.522,80</t>
  </si>
  <si>
    <t>128.495,00</t>
  </si>
  <si>
    <t>1.372.063,49</t>
  </si>
  <si>
    <t>1.371.510,42</t>
  </si>
  <si>
    <t>1.607.696,19</t>
  </si>
  <si>
    <t>1.551.015,68</t>
  </si>
  <si>
    <t>2.544.629,87</t>
  </si>
  <si>
    <t>2.540.887,10</t>
  </si>
  <si>
    <t>3.011.618,20</t>
  </si>
  <si>
    <t>3.101.485,14</t>
  </si>
  <si>
    <t>3.030.617,61</t>
  </si>
  <si>
    <t>39.147.790,56</t>
  </si>
  <si>
    <t>26.197.125,75</t>
  </si>
  <si>
    <t>39.115.599,32</t>
  </si>
  <si>
    <t>26.178.126,70</t>
  </si>
  <si>
    <t>38.460.118,92</t>
  </si>
  <si>
    <t>25.318.501,92</t>
  </si>
  <si>
    <t>200.002,31</t>
  </si>
  <si>
    <t>12.159.369,85</t>
  </si>
  <si>
    <t>12.150.817,73</t>
  </si>
  <si>
    <t>11.173.630,80</t>
  </si>
  <si>
    <t>11.173.884,74</t>
  </si>
  <si>
    <t>304.728,79</t>
  </si>
  <si>
    <t>244.823,09</t>
  </si>
  <si>
    <t>583.723,08</t>
  </si>
  <si>
    <t>627.554,95</t>
  </si>
  <si>
    <t>97.287,18</t>
  </si>
  <si>
    <t>104.554,95</t>
  </si>
  <si>
    <t>10.282.389,76</t>
  </si>
  <si>
    <t>1.448.035,37</t>
  </si>
  <si>
    <t>9.299.573,91</t>
  </si>
  <si>
    <t>1.444.211,90</t>
  </si>
  <si>
    <t>495,53</t>
  </si>
  <si>
    <t>111.011,08</t>
  </si>
  <si>
    <t>1.434,86</t>
  </si>
  <si>
    <t>241.700,94</t>
  </si>
  <si>
    <t>2.070,35</t>
  </si>
  <si>
    <t>629.608,30</t>
  </si>
  <si>
    <t>318,26</t>
  </si>
  <si>
    <t>6.527.176,26</t>
  </si>
  <si>
    <t>2.228.465,77</t>
  </si>
  <si>
    <t>1.107.748,19</t>
  </si>
  <si>
    <t>42,79</t>
  </si>
  <si>
    <t>2.116,31</t>
  </si>
  <si>
    <t>2.672.204,54</t>
  </si>
  <si>
    <t>2.201.830,18</t>
  </si>
  <si>
    <t>2.745.064,43</t>
  </si>
  <si>
    <t>26.635,59</t>
  </si>
  <si>
    <t>9.291.180,74</t>
  </si>
  <si>
    <t>106062</t>
  </si>
  <si>
    <t>1.106.758,90</t>
  </si>
  <si>
    <t>5.414.407,00</t>
  </si>
  <si>
    <t>2.770.014,84</t>
  </si>
  <si>
    <t>655.480,40</t>
  </si>
  <si>
    <t>859.624,78</t>
  </si>
  <si>
    <t>437.980,89</t>
  </si>
  <si>
    <t>506.064,75</t>
  </si>
  <si>
    <t>216.142,84</t>
  </si>
  <si>
    <t>284.186,49</t>
  </si>
  <si>
    <t>94.771,81</t>
  </si>
  <si>
    <t>134.230,15</t>
  </si>
  <si>
    <t>104.702,74</t>
  </si>
  <si>
    <t>87.648,11</t>
  </si>
  <si>
    <t>10029</t>
  </si>
  <si>
    <t>22.363,50</t>
  </si>
  <si>
    <t>217.499,51</t>
  </si>
  <si>
    <t>344.915,43</t>
  </si>
  <si>
    <t>108.628,00</t>
  </si>
  <si>
    <t>17.197,00</t>
  </si>
  <si>
    <t>3.381,58</t>
  </si>
  <si>
    <t>141.368,89</t>
  </si>
  <si>
    <t>91.536,96</t>
  </si>
  <si>
    <t>137,55</t>
  </si>
  <si>
    <t>8.644,60</t>
  </si>
  <si>
    <t>32.191,24</t>
  </si>
  <si>
    <t>18.999,05</t>
  </si>
  <si>
    <t>4.475,85</t>
  </si>
  <si>
    <t>2.138,80</t>
  </si>
  <si>
    <t>12.292,82</t>
  </si>
  <si>
    <t>2.983.904,62</t>
  </si>
  <si>
    <t>15.934.569,43</t>
  </si>
  <si>
    <t>2.964.905,21</t>
  </si>
  <si>
    <t>15.921.377,24</t>
  </si>
  <si>
    <t>1.168.263,18</t>
  </si>
  <si>
    <t>847.974,82</t>
  </si>
  <si>
    <t>758.356,13</t>
  </si>
  <si>
    <t>763.424,23</t>
  </si>
  <si>
    <t>400.066,38</t>
  </si>
  <si>
    <t>1.088,00</t>
  </si>
  <si>
    <t>2.600,00</t>
  </si>
  <si>
    <t>96.495,54</t>
  </si>
  <si>
    <t>100.051,64</t>
  </si>
  <si>
    <t>104825</t>
  </si>
  <si>
    <t>260.706,21</t>
  </si>
  <si>
    <t>409.907,05</t>
  </si>
  <si>
    <t>84.550,59</t>
  </si>
  <si>
    <t>274.830,92</t>
  </si>
  <si>
    <t>26.751,49</t>
  </si>
  <si>
    <t>34.689,38</t>
  </si>
  <si>
    <t>35.404,96</t>
  </si>
  <si>
    <t>11.581,38</t>
  </si>
  <si>
    <t>2.139,68</t>
  </si>
  <si>
    <t>2.775,11</t>
  </si>
  <si>
    <t>2.832,35</t>
  </si>
  <si>
    <t>1.447,30</t>
  </si>
  <si>
    <t>266,70</t>
  </si>
  <si>
    <t>346,89</t>
  </si>
  <si>
    <t>354,04</t>
  </si>
  <si>
    <t>74.827,18</t>
  </si>
  <si>
    <t>7.198,45</t>
  </si>
  <si>
    <t>9.408,89</t>
  </si>
  <si>
    <t>9.602,92</t>
  </si>
  <si>
    <t>349.202,35</t>
  </si>
  <si>
    <t>307.562,92</t>
  </si>
  <si>
    <t>251.983,51</t>
  </si>
  <si>
    <t>199.536,77</t>
  </si>
  <si>
    <t>94.127,71</t>
  </si>
  <si>
    <t>103.671,06</t>
  </si>
  <si>
    <t>3.091,13</t>
  </si>
  <si>
    <t>4.355,09</t>
  </si>
  <si>
    <t>54.614,28</t>
  </si>
  <si>
    <t>81.264,33</t>
  </si>
  <si>
    <t>989,00</t>
  </si>
  <si>
    <t>2.088,09</t>
  </si>
  <si>
    <t>53.841,91</t>
  </si>
  <si>
    <t>1.500,03</t>
  </si>
  <si>
    <t>1.471,38</t>
  </si>
  <si>
    <t>8.205,58</t>
  </si>
  <si>
    <t>7.714,08</t>
  </si>
  <si>
    <t>13.397,08</t>
  </si>
  <si>
    <t>2.456,24</t>
  </si>
  <si>
    <t>2.805,69</t>
  </si>
  <si>
    <t>565.051,90</t>
  </si>
  <si>
    <t>613.569,53</t>
  </si>
  <si>
    <t>827.773,50</t>
  </si>
  <si>
    <t>14.071.005,64</t>
  </si>
  <si>
    <t>2.159,10</t>
  </si>
  <si>
    <t>21.439,11</t>
  </si>
  <si>
    <t>3.213.379,94</t>
  </si>
  <si>
    <t>806.334,39</t>
  </si>
  <si>
    <t>9.747.718,41</t>
  </si>
  <si>
    <t>13.192,19</t>
  </si>
  <si>
    <t>1.452.470,80</t>
  </si>
  <si>
    <t>116.579,09</t>
  </si>
  <si>
    <t>866.233,16</t>
  </si>
  <si>
    <t>93.392,39</t>
  </si>
  <si>
    <t>728.303,49</t>
  </si>
  <si>
    <t>93.392,36</t>
  </si>
  <si>
    <t>43.326,07</t>
  </si>
  <si>
    <t>1,09</t>
  </si>
  <si>
    <t>26.211,60</t>
  </si>
  <si>
    <t>0,69</t>
  </si>
  <si>
    <t>7.109,31</t>
  </si>
  <si>
    <t>707,80</t>
  </si>
  <si>
    <t>2.184,92</t>
  </si>
  <si>
    <t>0,37</t>
  </si>
  <si>
    <t>174,75</t>
  </si>
  <si>
    <t>232,98</t>
  </si>
  <si>
    <t>675.980,77</t>
  </si>
  <si>
    <t>93.391,27</t>
  </si>
  <si>
    <t>241.269,98</t>
  </si>
  <si>
    <t>38.124,92</t>
  </si>
  <si>
    <t>48.268,78</t>
  </si>
  <si>
    <t>5,97</t>
  </si>
  <si>
    <t>3.081,04</t>
  </si>
  <si>
    <t>2.323,61</t>
  </si>
  <si>
    <t>1.926,22</t>
  </si>
  <si>
    <t>53.418,60</t>
  </si>
  <si>
    <t>17.177,22</t>
  </si>
  <si>
    <t>16.168,80</t>
  </si>
  <si>
    <t>72.991,26</t>
  </si>
  <si>
    <t>546,85</t>
  </si>
  <si>
    <t>9.022,42</t>
  </si>
  <si>
    <t>2.815,64</t>
  </si>
  <si>
    <t>8.337,03</t>
  </si>
  <si>
    <t>352,00</t>
  </si>
  <si>
    <t>7.191,20</t>
  </si>
  <si>
    <t>203,00</t>
  </si>
  <si>
    <t>8.808,15</t>
  </si>
  <si>
    <t>1.032,55</t>
  </si>
  <si>
    <t>6.014,91</t>
  </si>
  <si>
    <t>436,73</t>
  </si>
  <si>
    <t>82,94</t>
  </si>
  <si>
    <t>481,21</t>
  </si>
  <si>
    <t>2.061,39</t>
  </si>
  <si>
    <t>54,46</t>
  </si>
  <si>
    <t>10,40</t>
  </si>
  <si>
    <t>60,14</t>
  </si>
  <si>
    <t>257,67</t>
  </si>
  <si>
    <t>1.424,91</t>
  </si>
  <si>
    <t>565,03</t>
  </si>
  <si>
    <t>1.631,46</t>
  </si>
  <si>
    <t>6.989,01</t>
  </si>
  <si>
    <t>434.710,79</t>
  </si>
  <si>
    <t>55.266,35</t>
  </si>
  <si>
    <t>210.090,34</t>
  </si>
  <si>
    <t>2.570,19</t>
  </si>
  <si>
    <t>236,21</t>
  </si>
  <si>
    <t>26,28</t>
  </si>
  <si>
    <t>922,77</t>
  </si>
  <si>
    <t>3.171,45</t>
  </si>
  <si>
    <t>52.118,91</t>
  </si>
  <si>
    <t>35.031,68</t>
  </si>
  <si>
    <t>16.751,44</t>
  </si>
  <si>
    <t>2.079,03</t>
  </si>
  <si>
    <t>23.949,57</t>
  </si>
  <si>
    <t>10.331,10</t>
  </si>
  <si>
    <t>37.859,85</t>
  </si>
  <si>
    <t>8.387,03</t>
  </si>
  <si>
    <t>2.706,37</t>
  </si>
  <si>
    <t>29.158,27</t>
  </si>
  <si>
    <t>26.477,69</t>
  </si>
  <si>
    <t>708,65</t>
  </si>
  <si>
    <t>1.528,20</t>
  </si>
  <si>
    <t>2.118,16</t>
  </si>
  <si>
    <t>472,06</t>
  </si>
  <si>
    <t>190,40</t>
  </si>
  <si>
    <t>264,78</t>
  </si>
  <si>
    <t>59,01</t>
  </si>
  <si>
    <t>5.181,09</t>
  </si>
  <si>
    <t>7.181,53</t>
  </si>
  <si>
    <t>1.600,52</t>
  </si>
  <si>
    <t>7.940,56</t>
  </si>
  <si>
    <t>8.996,65</t>
  </si>
  <si>
    <t>2.820,00</t>
  </si>
  <si>
    <t>3.660,96</t>
  </si>
  <si>
    <t>2.515,69</t>
  </si>
  <si>
    <t>137.929,67</t>
  </si>
  <si>
    <t>3.249,00</t>
  </si>
  <si>
    <t>160,00</t>
  </si>
  <si>
    <t>3.080,01</t>
  </si>
  <si>
    <t>51,00</t>
  </si>
  <si>
    <t>121.894,10</t>
  </si>
  <si>
    <t>22.364,40</t>
  </si>
  <si>
    <t>63.814,58</t>
  </si>
  <si>
    <t>59.413,19</t>
  </si>
  <si>
    <t>3.630,41</t>
  </si>
  <si>
    <t>206</t>
  </si>
  <si>
    <t>2.334,34</t>
  </si>
  <si>
    <t>30170</t>
  </si>
  <si>
    <t>3.027,15</t>
  </si>
  <si>
    <t>714,15</t>
  </si>
  <si>
    <t>2.313,00</t>
  </si>
  <si>
    <t>8.240,07</t>
  </si>
  <si>
    <t>3.007,70</t>
  </si>
  <si>
    <t>5.232,37</t>
  </si>
  <si>
    <t>19.044,39</t>
  </si>
  <si>
    <t>0,90</t>
  </si>
  <si>
    <t>1.971,49</t>
  </si>
  <si>
    <t>3.505,21</t>
  </si>
  <si>
    <t>30192</t>
  </si>
  <si>
    <t>22,30</t>
  </si>
  <si>
    <t>104248</t>
  </si>
  <si>
    <t>30,94</t>
  </si>
  <si>
    <t>996,75</t>
  </si>
  <si>
    <t>10.429,61</t>
  </si>
  <si>
    <t>11.714,41</t>
  </si>
  <si>
    <t>262,05</t>
  </si>
  <si>
    <t>30201</t>
  </si>
  <si>
    <t>318,60</t>
  </si>
  <si>
    <t>640,30</t>
  </si>
  <si>
    <t>260,00</t>
  </si>
  <si>
    <t>929,20</t>
  </si>
  <si>
    <t>1.900,00</t>
  </si>
  <si>
    <t>570,91</t>
  </si>
  <si>
    <t>30211</t>
  </si>
  <si>
    <t>3.02.01.01.07.137</t>
  </si>
  <si>
    <t>DEMAIS DESPESAS</t>
  </si>
  <si>
    <t>4.576,00</t>
  </si>
  <si>
    <t>102377</t>
  </si>
  <si>
    <t>3.150,80</t>
  </si>
  <si>
    <t>102393</t>
  </si>
  <si>
    <t>10.568,36</t>
  </si>
  <si>
    <t>2.304,76</t>
  </si>
  <si>
    <t>8.263,60</t>
  </si>
  <si>
    <t>87.608,92</t>
  </si>
  <si>
    <t>68.487,59</t>
  </si>
  <si>
    <t>22.879,15</t>
  </si>
  <si>
    <t>6.164,93</t>
  </si>
  <si>
    <t>16.930,00</t>
  </si>
  <si>
    <t>30239</t>
  </si>
  <si>
    <t>1.780,00</t>
  </si>
  <si>
    <t>8.331,22</t>
  </si>
  <si>
    <t>11.131,29</t>
  </si>
  <si>
    <t>6.803,61</t>
  </si>
  <si>
    <t>30245</t>
  </si>
  <si>
    <t>3.756,82</t>
  </si>
  <si>
    <t>3.046,79</t>
  </si>
  <si>
    <t>6.317,72</t>
  </si>
  <si>
    <t>4.139,49</t>
  </si>
  <si>
    <t>40</t>
  </si>
  <si>
    <t>2.865,00</t>
  </si>
  <si>
    <t>102440</t>
  </si>
  <si>
    <t>38.719,15</t>
  </si>
  <si>
    <t>23.827,86</t>
  </si>
  <si>
    <t>14.685,00</t>
  </si>
  <si>
    <t>1.142,86</t>
  </si>
  <si>
    <t>14.891,29</t>
  </si>
  <si>
    <t>899,90</t>
  </si>
  <si>
    <t>13.991,39</t>
  </si>
  <si>
    <t>12.910,00</t>
  </si>
  <si>
    <t>5.024,60</t>
  </si>
  <si>
    <t>144</t>
  </si>
  <si>
    <t>30445</t>
  </si>
  <si>
    <t>3.824,60</t>
  </si>
  <si>
    <t>48,60</t>
  </si>
  <si>
    <t>3.776,00</t>
  </si>
  <si>
    <t>35.097,69</t>
  </si>
  <si>
    <t>822,30</t>
  </si>
  <si>
    <t>20.913,68</t>
  </si>
  <si>
    <t>106615</t>
  </si>
  <si>
    <t>800,00</t>
  </si>
  <si>
    <t>106844</t>
  </si>
  <si>
    <t>106976</t>
  </si>
  <si>
    <t>3.10.02.01.01.022</t>
  </si>
  <si>
    <t>CONTABILIDADE</t>
  </si>
  <si>
    <t>107719</t>
  </si>
  <si>
    <t>3.10.02.01.01.047</t>
  </si>
  <si>
    <t>ALIMENTAÇÃO/LANCHE PARA EDUCANDOS</t>
  </si>
  <si>
    <t>671,00</t>
  </si>
  <si>
    <t>107905</t>
  </si>
  <si>
    <t>3.10.02.01.01.052</t>
  </si>
  <si>
    <t>4.200,00</t>
  </si>
  <si>
    <t>107913</t>
  </si>
  <si>
    <t>3.10.02.01.01.053</t>
  </si>
  <si>
    <t>166,67</t>
  </si>
  <si>
    <t>830,87</t>
  </si>
  <si>
    <t>44,56</t>
  </si>
  <si>
    <t>786,31</t>
  </si>
  <si>
    <t>857,17</t>
  </si>
  <si>
    <t>5.255,97</t>
  </si>
  <si>
    <t>4.433,67</t>
  </si>
  <si>
    <t>6.720,00</t>
  </si>
  <si>
    <t>107980</t>
  </si>
  <si>
    <t>3.10.02.01.06</t>
  </si>
  <si>
    <t>RECOLHIMENTOS</t>
  </si>
  <si>
    <t>520,00</t>
  </si>
  <si>
    <t>107999</t>
  </si>
  <si>
    <t>3.10.02.01.06.001</t>
  </si>
  <si>
    <t>222.275,33</t>
  </si>
  <si>
    <t>103330</t>
  </si>
  <si>
    <t>3.11.01.01.01.002</t>
  </si>
  <si>
    <t>CONSELHEIROS</t>
  </si>
  <si>
    <t>22.273,02</t>
  </si>
  <si>
    <t>39.569,31</t>
  </si>
  <si>
    <t>101419</t>
  </si>
  <si>
    <t>35.000,00</t>
  </si>
  <si>
    <t>103357</t>
  </si>
  <si>
    <t>3.562,04</t>
  </si>
  <si>
    <t>1.339.453,75</t>
  </si>
  <si>
    <t>792.222,20</t>
  </si>
  <si>
    <t>3.319,04</t>
  </si>
  <si>
    <t>436.884,69</t>
  </si>
  <si>
    <t>113.391,37</t>
  </si>
  <si>
    <t>8.688,63</t>
  </si>
  <si>
    <t>170,65</t>
  </si>
  <si>
    <t>102.051,90</t>
  </si>
  <si>
    <t>3.148,39</t>
  </si>
  <si>
    <t>52.202,13</t>
  </si>
  <si>
    <t>36.389,76</t>
  </si>
  <si>
    <t>12.663,98</t>
  </si>
  <si>
    <t>871,71</t>
  </si>
  <si>
    <t>101346</t>
  </si>
  <si>
    <t>57.273,02</t>
  </si>
  <si>
    <t>101354</t>
  </si>
  <si>
    <t>101362</t>
  </si>
  <si>
    <t>10.2.1</t>
  </si>
  <si>
    <t>10.2.2</t>
  </si>
  <si>
    <t>11.1.1.1</t>
  </si>
  <si>
    <t>11.1.1.2</t>
  </si>
  <si>
    <t>11.1.1.3</t>
  </si>
  <si>
    <t>11.1.1.4</t>
  </si>
  <si>
    <t>11.1.1.5</t>
  </si>
  <si>
    <t>11.1.1.6</t>
  </si>
  <si>
    <t>11.1.1.7</t>
  </si>
  <si>
    <t>11.1.1.8</t>
  </si>
  <si>
    <t>11.2.1.1</t>
  </si>
  <si>
    <t>11.2.1.2</t>
  </si>
  <si>
    <t>11.2.1.3</t>
  </si>
  <si>
    <t>11.2.1.4</t>
  </si>
  <si>
    <t>11.2.1.5</t>
  </si>
  <si>
    <t>11.2.1.6</t>
  </si>
  <si>
    <t>11.2.1.7</t>
  </si>
  <si>
    <t>11.5.5</t>
  </si>
  <si>
    <t>11.5.6</t>
  </si>
  <si>
    <t>11.5.7</t>
  </si>
  <si>
    <t>11.5.8</t>
  </si>
  <si>
    <t>11.5.9</t>
  </si>
  <si>
    <t>12.4</t>
  </si>
  <si>
    <t>11.5.10</t>
  </si>
  <si>
    <t>6.1.5.5.10</t>
  </si>
  <si>
    <t>Trabalho Voluntário</t>
  </si>
  <si>
    <t xml:space="preserve"> Parcerias</t>
  </si>
  <si>
    <t>TRABALHOS VOLUNTÁRIOS CONTAB.</t>
  </si>
  <si>
    <t>7.1</t>
  </si>
  <si>
    <t>7.2</t>
  </si>
  <si>
    <t>7.3</t>
  </si>
  <si>
    <t>7.4</t>
  </si>
  <si>
    <t>7.5</t>
  </si>
  <si>
    <t>1.2.4</t>
  </si>
  <si>
    <t>Constituição recursos Nova Exposição</t>
  </si>
  <si>
    <t xml:space="preserve">    13.923.735,03</t>
  </si>
  <si>
    <t xml:space="preserve">    18.583.785,57</t>
  </si>
  <si>
    <t>83.137.122,78</t>
  </si>
  <si>
    <t>80.387.628,71</t>
  </si>
  <si>
    <t xml:space="preserve">    21.333.279,64</t>
  </si>
  <si>
    <t xml:space="preserve">    12.119.096,50</t>
  </si>
  <si>
    <t>81.559.627,45</t>
  </si>
  <si>
    <t>79.215.546,57</t>
  </si>
  <si>
    <t xml:space="preserve">    14.463.177,38</t>
  </si>
  <si>
    <t xml:space="preserve">    12.087.453,24</t>
  </si>
  <si>
    <t>79.113.458,52</t>
  </si>
  <si>
    <t>76.836.472,92</t>
  </si>
  <si>
    <t xml:space="preserve">    14.364.438,84</t>
  </si>
  <si>
    <t>76.341,00</t>
  </si>
  <si>
    <t>10.803,65</t>
  </si>
  <si>
    <t xml:space="preserve">        66.037,35</t>
  </si>
  <si>
    <t>15961</t>
  </si>
  <si>
    <t>1.01.01.01.01.002</t>
  </si>
  <si>
    <t>CAIXA BILHETERIA</t>
  </si>
  <si>
    <t>62.180,00</t>
  </si>
  <si>
    <t>1.380,00</t>
  </si>
  <si>
    <t xml:space="preserve">        60.800,00</t>
  </si>
  <si>
    <t>7.161,00</t>
  </si>
  <si>
    <t>105953</t>
  </si>
  <si>
    <t>1.01.01.01.01.008</t>
  </si>
  <si>
    <t>MLP FUNDO FIXO CG 001.2020</t>
  </si>
  <si>
    <t>7.000,00</t>
  </si>
  <si>
    <t>2.262,65</t>
  </si>
  <si>
    <t xml:space="preserve">         5.237,35</t>
  </si>
  <si>
    <t xml:space="preserve">           127,66</t>
  </si>
  <si>
    <t>28.041.670,58</t>
  </si>
  <si>
    <t>28.041.798,24</t>
  </si>
  <si>
    <t>105791</t>
  </si>
  <si>
    <t>1.01.01.01.02.032</t>
  </si>
  <si>
    <t>MLP BB 4307-9 11.498-7 CONTR GESTAO 01/2020</t>
  </si>
  <si>
    <t>26.552.456,96</t>
  </si>
  <si>
    <t>105805</t>
  </si>
  <si>
    <t>1.01.01.01.02.033</t>
  </si>
  <si>
    <t>MLP BB 4307-9 11.500-2 FD CONTING CG 01/2020</t>
  </si>
  <si>
    <t>142.000,00</t>
  </si>
  <si>
    <t>142.127,66</t>
  </si>
  <si>
    <t>107433</t>
  </si>
  <si>
    <t>1.01.01.01.02.039</t>
  </si>
  <si>
    <t>MLP BB 4307-9 11502-9 - CAPTAÇÃO</t>
  </si>
  <si>
    <t>1.347.213,62</t>
  </si>
  <si>
    <t>49</t>
  </si>
  <si>
    <t>22.300.387,02</t>
  </si>
  <si>
    <t>106020</t>
  </si>
  <si>
    <t>1.01.01.01.03.017</t>
  </si>
  <si>
    <t>MLP BB 1191 43891-X_B - MINC PRONAC 204483</t>
  </si>
  <si>
    <t>11.953.043,44</t>
  </si>
  <si>
    <t>106569</t>
  </si>
  <si>
    <t>1.01.01.01.03.018</t>
  </si>
  <si>
    <t>MLP BB 1191 43892-8_B - MINC PRONAC 204483</t>
  </si>
  <si>
    <t>10.347.343,58</t>
  </si>
  <si>
    <t xml:space="preserve">     9.154.529,66</t>
  </si>
  <si>
    <t>16.422.515,72</t>
  </si>
  <si>
    <t>16.536.128,12</t>
  </si>
  <si>
    <t xml:space="preserve">     9.040.917,26</t>
  </si>
  <si>
    <t>105848</t>
  </si>
  <si>
    <t>1.01.01.01.04.064</t>
  </si>
  <si>
    <t>MLP BB 4307-9 11.498-7 APLIC FINANC  CG 01/2020_AUT</t>
  </si>
  <si>
    <t xml:space="preserve">     1.147.953,33</t>
  </si>
  <si>
    <t>7.363.513,14</t>
  </si>
  <si>
    <t>8.418.449,99</t>
  </si>
  <si>
    <t xml:space="preserve">        93.016,48</t>
  </si>
  <si>
    <t>105856</t>
  </si>
  <si>
    <t>1.01.01.01.04.065</t>
  </si>
  <si>
    <t>MLP BB 4307-9 11.500-2 APLIC FINANC  FD CONTING CG</t>
  </si>
  <si>
    <t xml:space="preserve">       953.701,60</t>
  </si>
  <si>
    <t>159.955,48</t>
  </si>
  <si>
    <t>7.368,26</t>
  </si>
  <si>
    <t xml:space="preserve">     1.106.288,82</t>
  </si>
  <si>
    <t>105864</t>
  </si>
  <si>
    <t>1.01.01.01.04.066</t>
  </si>
  <si>
    <t>MLP BB 4307-9 11500-2 APLIC FINANC FD CONTING CG 01</t>
  </si>
  <si>
    <t>25.173,95</t>
  </si>
  <si>
    <t>25.030,51</t>
  </si>
  <si>
    <t xml:space="preserve">           143,44</t>
  </si>
  <si>
    <t>105872</t>
  </si>
  <si>
    <t>1.01.01.01.04.067</t>
  </si>
  <si>
    <t>MLP BB 4307-9 11.499-5 APLIC FINANC  FD RESERVA CG</t>
  </si>
  <si>
    <t xml:space="preserve">     1.271.382,80</t>
  </si>
  <si>
    <t>54.083,20</t>
  </si>
  <si>
    <t>9.459,20</t>
  </si>
  <si>
    <t xml:space="preserve">     1.316.006,80</t>
  </si>
  <si>
    <t>105945</t>
  </si>
  <si>
    <t>1.01.01.01.04.068</t>
  </si>
  <si>
    <t>MLP BB 4307-9 11.498-7 APLIC FINANC  CG 01/2020CDB</t>
  </si>
  <si>
    <t xml:space="preserve">     5.781.491,93</t>
  </si>
  <si>
    <t>7.526.535,26</t>
  </si>
  <si>
    <t>7.572.238,83</t>
  </si>
  <si>
    <t xml:space="preserve">     5.735.788,36</t>
  </si>
  <si>
    <t>107441</t>
  </si>
  <si>
    <t>1.01.01.01.04.074</t>
  </si>
  <si>
    <t>MLP BB 4307-9 11502-9 - APLIC FINAN CAPTAÇÃO</t>
  </si>
  <si>
    <t>1.786,70</t>
  </si>
  <si>
    <t>1.786,65</t>
  </si>
  <si>
    <t xml:space="preserve">             0,05</t>
  </si>
  <si>
    <t>107590</t>
  </si>
  <si>
    <t>1.01.01.01.04.076</t>
  </si>
  <si>
    <t>MLP BB 4307-9 11502-9 - APLIC FINAN BB AUTOMATICA</t>
  </si>
  <si>
    <t>528.724,17</t>
  </si>
  <si>
    <t>467.519,61</t>
  </si>
  <si>
    <t xml:space="preserve">        61.204,56</t>
  </si>
  <si>
    <t>107603</t>
  </si>
  <si>
    <t>1.01.01.01.04.077</t>
  </si>
  <si>
    <t>MLP BB 4307-9 11502-9 - APLIC FINAN CDB</t>
  </si>
  <si>
    <t>762.743,82</t>
  </si>
  <si>
    <t>34.275,07</t>
  </si>
  <si>
    <t xml:space="preserve">       728.468,75</t>
  </si>
  <si>
    <t xml:space="preserve">     2.932.295,92</t>
  </si>
  <si>
    <t>12.272.544,20</t>
  </si>
  <si>
    <t>9.947.355,89</t>
  </si>
  <si>
    <t xml:space="preserve">     5.257.484,23</t>
  </si>
  <si>
    <t>106038</t>
  </si>
  <si>
    <t>1.01.01.01.05.025</t>
  </si>
  <si>
    <t>MLP BB 1191 43891-X MINC PRONAC 204483</t>
  </si>
  <si>
    <t>1.903.839,25</t>
  </si>
  <si>
    <t>4.836.135,17</t>
  </si>
  <si>
    <t>106550</t>
  </si>
  <si>
    <t>1.01.01.01.05.032</t>
  </si>
  <si>
    <t>MLP BB 1191 43892-8 MINC PRONAC 204483</t>
  </si>
  <si>
    <t>5.146.258,90</t>
  </si>
  <si>
    <t>2.510.245,99</t>
  </si>
  <si>
    <t xml:space="preserve">     2.636.012,91</t>
  </si>
  <si>
    <t>107700</t>
  </si>
  <si>
    <t>1.01.01.01.05.035</t>
  </si>
  <si>
    <t>2.400.818,97</t>
  </si>
  <si>
    <t>107743</t>
  </si>
  <si>
    <t>1.01.01.01.05.036</t>
  </si>
  <si>
    <t>MLP BB 1191 43892-8 MINC PRONAC 204483 S PUBLICO</t>
  </si>
  <si>
    <t>2.821.627,08</t>
  </si>
  <si>
    <t>200.155,76</t>
  </si>
  <si>
    <t xml:space="preserve">     2.621.471,32</t>
  </si>
  <si>
    <t xml:space="preserve">        31.643,26</t>
  </si>
  <si>
    <t>2.446.168,93</t>
  </si>
  <si>
    <t>2.379.073,65</t>
  </si>
  <si>
    <t xml:space="preserve">        98.738,54</t>
  </si>
  <si>
    <t>906.885,73</t>
  </si>
  <si>
    <t>851.095,73</t>
  </si>
  <si>
    <t xml:space="preserve">        55.790,00</t>
  </si>
  <si>
    <t>10019</t>
  </si>
  <si>
    <t>187.640,00</t>
  </si>
  <si>
    <t>168.460,00</t>
  </si>
  <si>
    <t xml:space="preserve">        19.180,00</t>
  </si>
  <si>
    <t>104.210,57</t>
  </si>
  <si>
    <t>606.710,00</t>
  </si>
  <si>
    <t>570.100,00</t>
  </si>
  <si>
    <t xml:space="preserve">        36.610,00</t>
  </si>
  <si>
    <t>5.938,16</t>
  </si>
  <si>
    <t xml:space="preserve">         3.024,68</t>
  </si>
  <si>
    <t>1.407.489,02</t>
  </si>
  <si>
    <t>1.388.900,77</t>
  </si>
  <si>
    <t xml:space="preserve">        21.612,93</t>
  </si>
  <si>
    <t>1.132.060,00</t>
  </si>
  <si>
    <t xml:space="preserve">           997,16</t>
  </si>
  <si>
    <t>101.882,54</t>
  </si>
  <si>
    <t>85.373,15</t>
  </si>
  <si>
    <t xml:space="preserve">        17.506,55</t>
  </si>
  <si>
    <t>121.860,00</t>
  </si>
  <si>
    <t>1.071,66</t>
  </si>
  <si>
    <t xml:space="preserve">         2.027,52</t>
  </si>
  <si>
    <t>50.614,82</t>
  </si>
  <si>
    <t>48.535,96</t>
  </si>
  <si>
    <t xml:space="preserve">         4.106,38</t>
  </si>
  <si>
    <t xml:space="preserve">        28.618,58</t>
  </si>
  <si>
    <t>131.794,18</t>
  </si>
  <si>
    <t>139.077,15</t>
  </si>
  <si>
    <t xml:space="preserve">        21.335,61</t>
  </si>
  <si>
    <t xml:space="preserve">     6.464.689,07</t>
  </si>
  <si>
    <t>1.577.495,33</t>
  </si>
  <si>
    <t>1.172.082,14</t>
  </si>
  <si>
    <t xml:space="preserve">     6.870.102,26</t>
  </si>
  <si>
    <t>101</t>
  </si>
  <si>
    <t>1.02.03.01</t>
  </si>
  <si>
    <t>IMOB.VINCULADO AO CONTRATO DE GESTÃO (APÓS)</t>
  </si>
  <si>
    <t xml:space="preserve">     1.014.907,80</t>
  </si>
  <si>
    <t>16.447,45</t>
  </si>
  <si>
    <t xml:space="preserve">     2.575.955,68</t>
  </si>
  <si>
    <t>02/03/2022</t>
  </si>
  <si>
    <t>08:04:59</t>
  </si>
  <si>
    <t>* Titulo do relatório alterado pelo usuário do sistema</t>
  </si>
  <si>
    <t>Página: 2</t>
  </si>
  <si>
    <t>102</t>
  </si>
  <si>
    <t>1.02.03.01.01</t>
  </si>
  <si>
    <t>IMOBILIZADO CONTRATO DE GESTÃO (APÓS)</t>
  </si>
  <si>
    <t>10075</t>
  </si>
  <si>
    <t>1.02.03.01.01.001</t>
  </si>
  <si>
    <t>EQUIPAMENTOS DE TELECOMUNICAÇÕES</t>
  </si>
  <si>
    <t xml:space="preserve">           705,60</t>
  </si>
  <si>
    <t>10084</t>
  </si>
  <si>
    <t>1.02.03.01.01.010</t>
  </si>
  <si>
    <t xml:space="preserve">       132.113,65</t>
  </si>
  <si>
    <t>778.142,75</t>
  </si>
  <si>
    <t xml:space="preserve">       910.256,40</t>
  </si>
  <si>
    <t>10085</t>
  </si>
  <si>
    <t>1.02.03.01.01.011</t>
  </si>
  <si>
    <t xml:space="preserve">        44.974,10</t>
  </si>
  <si>
    <t>491.619,49</t>
  </si>
  <si>
    <t xml:space="preserve">       536.593,59</t>
  </si>
  <si>
    <t>10086</t>
  </si>
  <si>
    <t>1.02.03.01.01.012</t>
  </si>
  <si>
    <t>EQUIPAMENTOS PROC DADOS</t>
  </si>
  <si>
    <t xml:space="preserve">       837.114,45</t>
  </si>
  <si>
    <t>278.905,23</t>
  </si>
  <si>
    <t xml:space="preserve">     1.116.019,68</t>
  </si>
  <si>
    <t>10088</t>
  </si>
  <si>
    <t>1.02.03.01.01.014</t>
  </si>
  <si>
    <t>SOFTWARES</t>
  </si>
  <si>
    <t>12.380,41</t>
  </si>
  <si>
    <t xml:space="preserve">        12.380,41</t>
  </si>
  <si>
    <t>10089</t>
  </si>
  <si>
    <t>1.02.03.01.01.505</t>
  </si>
  <si>
    <t>70</t>
  </si>
  <si>
    <t>1.02.03.02</t>
  </si>
  <si>
    <t>DEPRECIACOES ACUMULADAS</t>
  </si>
  <si>
    <t xml:space="preserve">      103.600,37-</t>
  </si>
  <si>
    <t>253.370,29</t>
  </si>
  <si>
    <t xml:space="preserve">      356.970,66-</t>
  </si>
  <si>
    <t>71</t>
  </si>
  <si>
    <t>1.02.03.02.01</t>
  </si>
  <si>
    <t>10095</t>
  </si>
  <si>
    <t>1.02.03.02.01.004</t>
  </si>
  <si>
    <t>DEPR ACUM MAQUINAS E EQUIPAMENTOS</t>
  </si>
  <si>
    <t xml:space="preserve">        2.399,97-</t>
  </si>
  <si>
    <t>32.080,06</t>
  </si>
  <si>
    <t xml:space="preserve">       34.480,03-</t>
  </si>
  <si>
    <t>10096</t>
  </si>
  <si>
    <t>1.02.03.02.01.005</t>
  </si>
  <si>
    <t>DEPR ACUM MOVEIS E UTENSILIOS</t>
  </si>
  <si>
    <t xml:space="preserve">        8.968,95-</t>
  </si>
  <si>
    <t>22.286,93</t>
  </si>
  <si>
    <t xml:space="preserve">       31.255,88-</t>
  </si>
  <si>
    <t>10097</t>
  </si>
  <si>
    <t>1.02.03.02.01.006</t>
  </si>
  <si>
    <t>DEPR ACUM EQUIPAMENTOS PROC DADOS</t>
  </si>
  <si>
    <t xml:space="preserve">       91.996,25-</t>
  </si>
  <si>
    <t>198.388,95</t>
  </si>
  <si>
    <t xml:space="preserve">      290.385,20-</t>
  </si>
  <si>
    <t>10098</t>
  </si>
  <si>
    <t>1.02.03.02.01.007</t>
  </si>
  <si>
    <t>DEPR ACUM SOFTWARES</t>
  </si>
  <si>
    <t>379,15</t>
  </si>
  <si>
    <t xml:space="preserve">          379,15-</t>
  </si>
  <si>
    <t>30162</t>
  </si>
  <si>
    <t>1.02.03.02.01.008</t>
  </si>
  <si>
    <t>DEPR ACUM EQUIPAMENTOS TELECOMUNICAÇÕES</t>
  </si>
  <si>
    <t xml:space="preserve">          235,20-</t>
  </si>
  <si>
    <t>235,20</t>
  </si>
  <si>
    <t xml:space="preserve">          470,40-</t>
  </si>
  <si>
    <t xml:space="preserve">     5.854.136,44</t>
  </si>
  <si>
    <t xml:space="preserve">     3.168.459,24</t>
  </si>
  <si>
    <t xml:space="preserve">       749.207,50</t>
  </si>
  <si>
    <t xml:space="preserve">     1.936.469,70</t>
  </si>
  <si>
    <t xml:space="preserve">      300.754,80-</t>
  </si>
  <si>
    <t>902.264,40</t>
  </si>
  <si>
    <t xml:space="preserve">    1.203.019,20-</t>
  </si>
  <si>
    <t xml:space="preserve">       64.549,08-</t>
  </si>
  <si>
    <t>193.647,24</t>
  </si>
  <si>
    <t xml:space="preserve">      258.196,32-</t>
  </si>
  <si>
    <t xml:space="preserve">       24.975,08-</t>
  </si>
  <si>
    <t>74.925,24</t>
  </si>
  <si>
    <t xml:space="preserve">       99.900,32-</t>
  </si>
  <si>
    <t xml:space="preserve">      211.230,64-</t>
  </si>
  <si>
    <t>633.691,92</t>
  </si>
  <si>
    <t xml:space="preserve">      844.922,56-</t>
  </si>
  <si>
    <t>30.395.517,55</t>
  </si>
  <si>
    <t>33.145.011,62</t>
  </si>
  <si>
    <t>29.458.449,61</t>
  </si>
  <si>
    <t>31.802.530,49</t>
  </si>
  <si>
    <t xml:space="preserve">       176.358,51</t>
  </si>
  <si>
    <t>4.719.356,88</t>
  </si>
  <si>
    <t>5.094.853,38</t>
  </si>
  <si>
    <t xml:space="preserve">       551.855,01</t>
  </si>
  <si>
    <t xml:space="preserve">         1.850,99</t>
  </si>
  <si>
    <t>4.204.424,76</t>
  </si>
  <si>
    <t>4.204.894,67</t>
  </si>
  <si>
    <t xml:space="preserve">         2.320,90</t>
  </si>
  <si>
    <t>3.180.279,70</t>
  </si>
  <si>
    <t>8.522,51</t>
  </si>
  <si>
    <t>8.922,51</t>
  </si>
  <si>
    <t xml:space="preserve">           400,00</t>
  </si>
  <si>
    <t>16043</t>
  </si>
  <si>
    <t>16.141,07</t>
  </si>
  <si>
    <t>728.887,27</t>
  </si>
  <si>
    <t>728.957,18</t>
  </si>
  <si>
    <t xml:space="preserve">         1.920,90</t>
  </si>
  <si>
    <t>265.418,30</t>
  </si>
  <si>
    <t>5.175,91</t>
  </si>
  <si>
    <t xml:space="preserve">       174.507,52</t>
  </si>
  <si>
    <t>514.932,12</t>
  </si>
  <si>
    <t>889.958,71</t>
  </si>
  <si>
    <t xml:space="preserve">       549.534,11</t>
  </si>
  <si>
    <t>267.593,43</t>
  </si>
  <si>
    <t xml:space="preserve">       129.745,44</t>
  </si>
  <si>
    <t>113.365,68</t>
  </si>
  <si>
    <t>392.196,18</t>
  </si>
  <si>
    <t xml:space="preserve">       408.575,94</t>
  </si>
  <si>
    <t>21.418,73</t>
  </si>
  <si>
    <t xml:space="preserve">        10.379,46</t>
  </si>
  <si>
    <t>9.068,86</t>
  </si>
  <si>
    <t>31.374,89</t>
  </si>
  <si>
    <t xml:space="preserve">        32.685,49</t>
  </si>
  <si>
    <t>2.674,66</t>
  </si>
  <si>
    <t xml:space="preserve">         1.297,50</t>
  </si>
  <si>
    <t>1.133,66</t>
  </si>
  <si>
    <t>3.921,95</t>
  </si>
  <si>
    <t xml:space="preserve">         4.085,79</t>
  </si>
  <si>
    <t>70.768,85</t>
  </si>
  <si>
    <t xml:space="preserve">        33.085,12</t>
  </si>
  <si>
    <t>28.908,25</t>
  </si>
  <si>
    <t>100.010,02</t>
  </si>
  <si>
    <t xml:space="preserve">       104.186,89</t>
  </si>
  <si>
    <t xml:space="preserve">        70.384,89</t>
  </si>
  <si>
    <t>1.361.190,16</t>
  </si>
  <si>
    <t>1.517.250,24</t>
  </si>
  <si>
    <t xml:space="preserve">       226.444,97</t>
  </si>
  <si>
    <t xml:space="preserve">        52.464,96</t>
  </si>
  <si>
    <t>1.082.374,69</t>
  </si>
  <si>
    <t>1.149.449,65</t>
  </si>
  <si>
    <t xml:space="preserve">       119.539,92</t>
  </si>
  <si>
    <t xml:space="preserve">        15.935,87</t>
  </si>
  <si>
    <t>247.846,01</t>
  </si>
  <si>
    <t>333.940,20</t>
  </si>
  <si>
    <t xml:space="preserve">       102.030,06</t>
  </si>
  <si>
    <t xml:space="preserve">         1.984,06</t>
  </si>
  <si>
    <t>30.969,46</t>
  </si>
  <si>
    <t>33.860,39</t>
  </si>
  <si>
    <t xml:space="preserve">         4.874,99</t>
  </si>
  <si>
    <t xml:space="preserve">        59.476,63</t>
  </si>
  <si>
    <t>834.393,84</t>
  </si>
  <si>
    <t>881.429,30</t>
  </si>
  <si>
    <t xml:space="preserve">       106.512,09</t>
  </si>
  <si>
    <t xml:space="preserve">           423,23</t>
  </si>
  <si>
    <t>15.713,11</t>
  </si>
  <si>
    <t>18.771,67</t>
  </si>
  <si>
    <t xml:space="preserve">         3.481,79</t>
  </si>
  <si>
    <t xml:space="preserve">        30.048,95</t>
  </si>
  <si>
    <t>326.205,66</t>
  </si>
  <si>
    <t>360.282,03</t>
  </si>
  <si>
    <t xml:space="preserve">        64.125,32</t>
  </si>
  <si>
    <t xml:space="preserve">         1.548,77</t>
  </si>
  <si>
    <t>29.256,82</t>
  </si>
  <si>
    <t>28.063,17</t>
  </si>
  <si>
    <t xml:space="preserve">           355,12</t>
  </si>
  <si>
    <t xml:space="preserve">         7.201,75</t>
  </si>
  <si>
    <t>153.908,22</t>
  </si>
  <si>
    <t>147.820,38</t>
  </si>
  <si>
    <t xml:space="preserve">         1.113,91</t>
  </si>
  <si>
    <t xml:space="preserve">        17.107,91</t>
  </si>
  <si>
    <t>246.236,23</t>
  </si>
  <si>
    <t>264.841,20</t>
  </si>
  <si>
    <t xml:space="preserve">        35.712,88</t>
  </si>
  <si>
    <t>Página: 3</t>
  </si>
  <si>
    <t xml:space="preserve">         3.146,02</t>
  </si>
  <si>
    <t>63.073,80</t>
  </si>
  <si>
    <t>61.650,85</t>
  </si>
  <si>
    <t xml:space="preserve">         1.723,07</t>
  </si>
  <si>
    <t xml:space="preserve">     1.036.757,22</t>
  </si>
  <si>
    <t>8.783.424,07</t>
  </si>
  <si>
    <t>8.028.769,69</t>
  </si>
  <si>
    <t xml:space="preserve">       282.102,84</t>
  </si>
  <si>
    <t xml:space="preserve">     1.000.530,99</t>
  </si>
  <si>
    <t>8.647.403,65</t>
  </si>
  <si>
    <t>7.896.975,51</t>
  </si>
  <si>
    <t xml:space="preserve">       250.102,85</t>
  </si>
  <si>
    <t xml:space="preserve">        21.226,24</t>
  </si>
  <si>
    <t>136.020,42</t>
  </si>
  <si>
    <t xml:space="preserve">        17.000,00</t>
  </si>
  <si>
    <t>20040</t>
  </si>
  <si>
    <t>2.01.01.05.01.510</t>
  </si>
  <si>
    <t>OUTRAS CONTAS A PAGAR</t>
  </si>
  <si>
    <t xml:space="preserve">        14.999,99</t>
  </si>
  <si>
    <t>29</t>
  </si>
  <si>
    <t>30</t>
  </si>
  <si>
    <t>20042</t>
  </si>
  <si>
    <t xml:space="preserve">    10.776.119,25</t>
  </si>
  <si>
    <t>13.760.074,66</t>
  </si>
  <si>
    <t>16.280.217,88</t>
  </si>
  <si>
    <t xml:space="preserve">    13.296.262,47</t>
  </si>
  <si>
    <t>105821</t>
  </si>
  <si>
    <t>2.01.01.07.01.021</t>
  </si>
  <si>
    <t>MLP - CONTRATO GESTÃO 001/2020</t>
  </si>
  <si>
    <t xml:space="preserve">     7.843.823,33</t>
  </si>
  <si>
    <t>11.314.559,40</t>
  </si>
  <si>
    <t>11.556.276,49</t>
  </si>
  <si>
    <t xml:space="preserve">     8.085.540,42</t>
  </si>
  <si>
    <t>106011</t>
  </si>
  <si>
    <t>2.01.01.07.01.022</t>
  </si>
  <si>
    <t>MLP - MINC PRONAC 204483</t>
  </si>
  <si>
    <t>2.445.515,26</t>
  </si>
  <si>
    <t>4.723.941,39</t>
  </si>
  <si>
    <t xml:space="preserve">     5.210.722,05</t>
  </si>
  <si>
    <t>937.067,94</t>
  </si>
  <si>
    <t>1.342.481,13</t>
  </si>
  <si>
    <t>20087</t>
  </si>
  <si>
    <t xml:space="preserve">     5.553.381,64</t>
  </si>
  <si>
    <t xml:space="preserve">     4.651.117,24</t>
  </si>
  <si>
    <t>104876</t>
  </si>
  <si>
    <t>2.02.02.01.01.005</t>
  </si>
  <si>
    <t>CONTRATO GESTÃO - IMOBILIZADO APÓS</t>
  </si>
  <si>
    <t xml:space="preserve">       911.307,43</t>
  </si>
  <si>
    <t>34.803,54</t>
  </si>
  <si>
    <t xml:space="preserve">     2.218.985,02</t>
  </si>
  <si>
    <t>15.733.273,75</t>
  </si>
  <si>
    <t>1.809.538,72</t>
  </si>
  <si>
    <t>7.915.620,53</t>
  </si>
  <si>
    <t>664.438,68</t>
  </si>
  <si>
    <t xml:space="preserve">     7.251.181,85</t>
  </si>
  <si>
    <t>6.339.583,57</t>
  </si>
  <si>
    <t>628.262,00</t>
  </si>
  <si>
    <t xml:space="preserve">     5.711.321,57</t>
  </si>
  <si>
    <t>975.924,55</t>
  </si>
  <si>
    <t>465.730,24</t>
  </si>
  <si>
    <t xml:space="preserve">       510.194,31</t>
  </si>
  <si>
    <t>465.023,60</t>
  </si>
  <si>
    <t>285.258,66</t>
  </si>
  <si>
    <t>72.739,63</t>
  </si>
  <si>
    <t>23.067,08</t>
  </si>
  <si>
    <t>2.605,75</t>
  </si>
  <si>
    <t>30015</t>
  </si>
  <si>
    <t>79,01</t>
  </si>
  <si>
    <t>5.410,00</t>
  </si>
  <si>
    <t>24.026,99</t>
  </si>
  <si>
    <t>32.377,09</t>
  </si>
  <si>
    <t>1.922,15</t>
  </si>
  <si>
    <t>2.590,15</t>
  </si>
  <si>
    <t>240,27</t>
  </si>
  <si>
    <t>323,76</t>
  </si>
  <si>
    <t>6.126,89</t>
  </si>
  <si>
    <t>8.256,17</t>
  </si>
  <si>
    <t>41</t>
  </si>
  <si>
    <t>510.900,95</t>
  </si>
  <si>
    <t>706,64</t>
  </si>
  <si>
    <t>36650</t>
  </si>
  <si>
    <t>311.466,44</t>
  </si>
  <si>
    <t>0,74</t>
  </si>
  <si>
    <t xml:space="preserve">       311.465,70</t>
  </si>
  <si>
    <t>36655</t>
  </si>
  <si>
    <t>79.423,48</t>
  </si>
  <si>
    <t xml:space="preserve">        79.423,48</t>
  </si>
  <si>
    <t>36656</t>
  </si>
  <si>
    <t>25.163,98</t>
  </si>
  <si>
    <t xml:space="preserve">        25.163,98</t>
  </si>
  <si>
    <t>36658</t>
  </si>
  <si>
    <t>2.867,86</t>
  </si>
  <si>
    <t xml:space="preserve">         2.867,86</t>
  </si>
  <si>
    <t>30035</t>
  </si>
  <si>
    <t>9.260,26</t>
  </si>
  <si>
    <t xml:space="preserve">         8.556,26</t>
  </si>
  <si>
    <t>100188</t>
  </si>
  <si>
    <t>26.211,78</t>
  </si>
  <si>
    <t>1,88</t>
  </si>
  <si>
    <t xml:space="preserve">        26.209,90</t>
  </si>
  <si>
    <t>100196</t>
  </si>
  <si>
    <t>35.289,44</t>
  </si>
  <si>
    <t xml:space="preserve">        35.289,44</t>
  </si>
  <si>
    <t>100200</t>
  </si>
  <si>
    <t>100218</t>
  </si>
  <si>
    <t>2.823,14</t>
  </si>
  <si>
    <t xml:space="preserve">         2.823,14</t>
  </si>
  <si>
    <t>100226</t>
  </si>
  <si>
    <t xml:space="preserve">           262,10</t>
  </si>
  <si>
    <t>100234</t>
  </si>
  <si>
    <t>352,89</t>
  </si>
  <si>
    <t xml:space="preserve">           352,89</t>
  </si>
  <si>
    <t>100242</t>
  </si>
  <si>
    <t>6.683,86</t>
  </si>
  <si>
    <t xml:space="preserve">         6.683,86</t>
  </si>
  <si>
    <t>100250</t>
  </si>
  <si>
    <t>8.998,81</t>
  </si>
  <si>
    <t xml:space="preserve">         8.998,80</t>
  </si>
  <si>
    <t>5.363.659,02</t>
  </si>
  <si>
    <t>162.531,76</t>
  </si>
  <si>
    <t xml:space="preserve">     5.201.127,26</t>
  </si>
  <si>
    <t>996.632,59</t>
  </si>
  <si>
    <t>14.902,44</t>
  </si>
  <si>
    <t xml:space="preserve">       981.730,15</t>
  </si>
  <si>
    <t>497.739,86</t>
  </si>
  <si>
    <t>53,78</t>
  </si>
  <si>
    <t xml:space="preserve">       497.686,08</t>
  </si>
  <si>
    <t>870,54</t>
  </si>
  <si>
    <t xml:space="preserve">           870,54</t>
  </si>
  <si>
    <t>40,82</t>
  </si>
  <si>
    <t>7,82</t>
  </si>
  <si>
    <t xml:space="preserve">            33,00</t>
  </si>
  <si>
    <t>127.050,50</t>
  </si>
  <si>
    <t xml:space="preserve">       127.050,50</t>
  </si>
  <si>
    <t>102.177,49</t>
  </si>
  <si>
    <t xml:space="preserve">       102.177,49</t>
  </si>
  <si>
    <t>4.996,15</t>
  </si>
  <si>
    <t xml:space="preserve">         4.996,15</t>
  </si>
  <si>
    <t>27.810,61</t>
  </si>
  <si>
    <t>8.298,29</t>
  </si>
  <si>
    <t xml:space="preserve">        19.512,32</t>
  </si>
  <si>
    <t>83.790,39</t>
  </si>
  <si>
    <t xml:space="preserve">        83.790,39</t>
  </si>
  <si>
    <t>Página: 4</t>
  </si>
  <si>
    <t>1.642,48</t>
  </si>
  <si>
    <t>2.572,82</t>
  </si>
  <si>
    <t xml:space="preserve">          930,34-</t>
  </si>
  <si>
    <t>30056</t>
  </si>
  <si>
    <t>3.01.01.02.01.015</t>
  </si>
  <si>
    <t>OUTROS BENEFICIOS</t>
  </si>
  <si>
    <t>485,81</t>
  </si>
  <si>
    <t xml:space="preserve">           485,81</t>
  </si>
  <si>
    <t>46.898,12</t>
  </si>
  <si>
    <t>561,53</t>
  </si>
  <si>
    <t xml:space="preserve">        46.336,59</t>
  </si>
  <si>
    <t>64.910,65</t>
  </si>
  <si>
    <t>870,55</t>
  </si>
  <si>
    <t xml:space="preserve">        64.040,10</t>
  </si>
  <si>
    <t>3.647,85</t>
  </si>
  <si>
    <t>15,62</t>
  </si>
  <si>
    <t xml:space="preserve">         3.632,23</t>
  </si>
  <si>
    <t>5.192,74</t>
  </si>
  <si>
    <t>573,25</t>
  </si>
  <si>
    <t xml:space="preserve">         4.619,49</t>
  </si>
  <si>
    <t>456,03</t>
  </si>
  <si>
    <t xml:space="preserve">           456,00</t>
  </si>
  <si>
    <t>649,08</t>
  </si>
  <si>
    <t>71,67</t>
  </si>
  <si>
    <t xml:space="preserve">           577,41</t>
  </si>
  <si>
    <t>11.721,23</t>
  </si>
  <si>
    <t>49,77</t>
  </si>
  <si>
    <t xml:space="preserve">        11.671,46</t>
  </si>
  <si>
    <t>16.552,24</t>
  </si>
  <si>
    <t>1.827,31</t>
  </si>
  <si>
    <t xml:space="preserve">        14.724,93</t>
  </si>
  <si>
    <t>4.367.026,43</t>
  </si>
  <si>
    <t>147.629,32</t>
  </si>
  <si>
    <t xml:space="preserve">     4.219.397,11</t>
  </si>
  <si>
    <t>2.243.473,51</t>
  </si>
  <si>
    <t>2.918,17</t>
  </si>
  <si>
    <t xml:space="preserve">     2.240.555,34</t>
  </si>
  <si>
    <t>2.317,15</t>
  </si>
  <si>
    <t xml:space="preserve">         2.317,15</t>
  </si>
  <si>
    <t>956,21</t>
  </si>
  <si>
    <t>34,79</t>
  </si>
  <si>
    <t xml:space="preserve">           921,42</t>
  </si>
  <si>
    <t>1.256,69</t>
  </si>
  <si>
    <t>571.853,61</t>
  </si>
  <si>
    <t xml:space="preserve">       571.853,61</t>
  </si>
  <si>
    <t>179.775,21</t>
  </si>
  <si>
    <t xml:space="preserve">       179.775,21</t>
  </si>
  <si>
    <t>22.366,42</t>
  </si>
  <si>
    <t xml:space="preserve">        22.366,40</t>
  </si>
  <si>
    <t>173.674,58</t>
  </si>
  <si>
    <t>83.320,39</t>
  </si>
  <si>
    <t xml:space="preserve">        90.354,19</t>
  </si>
  <si>
    <t>380.379,93</t>
  </si>
  <si>
    <t>3.900,00</t>
  </si>
  <si>
    <t xml:space="preserve">       376.479,93</t>
  </si>
  <si>
    <t>93.508,93</t>
  </si>
  <si>
    <t>31.949,88</t>
  </si>
  <si>
    <t xml:space="preserve">        61.559,05</t>
  </si>
  <si>
    <t>480,01</t>
  </si>
  <si>
    <t>202.920,61</t>
  </si>
  <si>
    <t>9.843,44</t>
  </si>
  <si>
    <t xml:space="preserve">       193.077,17</t>
  </si>
  <si>
    <t>291.996,09</t>
  </si>
  <si>
    <t>1.758,13</t>
  </si>
  <si>
    <t xml:space="preserve">       290.237,96</t>
  </si>
  <si>
    <t>15.661,76</t>
  </si>
  <si>
    <t>15,08</t>
  </si>
  <si>
    <t xml:space="preserve">        15.646,68</t>
  </si>
  <si>
    <t>23.359,01</t>
  </si>
  <si>
    <t>2.811,16</t>
  </si>
  <si>
    <t xml:space="preserve">        20.547,85</t>
  </si>
  <si>
    <t>1.955,00</t>
  </si>
  <si>
    <t>1,98</t>
  </si>
  <si>
    <t xml:space="preserve">         1.953,02</t>
  </si>
  <si>
    <t>2.919,98</t>
  </si>
  <si>
    <t>351,43</t>
  </si>
  <si>
    <t xml:space="preserve">         2.568,55</t>
  </si>
  <si>
    <t>52.363,76</t>
  </si>
  <si>
    <t>26,56</t>
  </si>
  <si>
    <t xml:space="preserve">        52.337,20</t>
  </si>
  <si>
    <t>74.458,95</t>
  </si>
  <si>
    <t>8.961,59</t>
  </si>
  <si>
    <t xml:space="preserve">        65.497,36</t>
  </si>
  <si>
    <t>31.349,02</t>
  </si>
  <si>
    <t xml:space="preserve">        31.349,02</t>
  </si>
  <si>
    <t>1.576.036,96</t>
  </si>
  <si>
    <t>36.176,68</t>
  </si>
  <si>
    <t xml:space="preserve">     1.539.860,28</t>
  </si>
  <si>
    <t>12.695,00</t>
  </si>
  <si>
    <t xml:space="preserve">        12.695,00</t>
  </si>
  <si>
    <t>38.624,65</t>
  </si>
  <si>
    <t xml:space="preserve">        38.624,65</t>
  </si>
  <si>
    <t>30119</t>
  </si>
  <si>
    <t>14.976,00</t>
  </si>
  <si>
    <t xml:space="preserve">        14.976,00</t>
  </si>
  <si>
    <t>172.644,58</t>
  </si>
  <si>
    <t xml:space="preserve">       172.644,56</t>
  </si>
  <si>
    <t>30132</t>
  </si>
  <si>
    <t>3.01.02.01.01.067</t>
  </si>
  <si>
    <t>EXEC PROG VISUAL</t>
  </si>
  <si>
    <t>17.587,56</t>
  </si>
  <si>
    <t>348.877,15</t>
  </si>
  <si>
    <t xml:space="preserve">       348.877,14</t>
  </si>
  <si>
    <t>222.833,43</t>
  </si>
  <si>
    <t>7.741,15</t>
  </si>
  <si>
    <t xml:space="preserve">       215.092,28</t>
  </si>
  <si>
    <t>30150</t>
  </si>
  <si>
    <t>3.01.02.01.01.115</t>
  </si>
  <si>
    <t>PROJETO DE MONTAGEM</t>
  </si>
  <si>
    <t>10.847,94</t>
  </si>
  <si>
    <t>445.966,87</t>
  </si>
  <si>
    <t xml:space="preserve">       445.966,87</t>
  </si>
  <si>
    <t>11.330,00</t>
  </si>
  <si>
    <t xml:space="preserve">        11.330,00</t>
  </si>
  <si>
    <t>67.847,96</t>
  </si>
  <si>
    <t xml:space="preserve">        67.847,96</t>
  </si>
  <si>
    <t>1.446,80</t>
  </si>
  <si>
    <t xml:space="preserve">         1.446,80</t>
  </si>
  <si>
    <t>20.333,97</t>
  </si>
  <si>
    <t xml:space="preserve">        20.333,97</t>
  </si>
  <si>
    <t>188.150,05</t>
  </si>
  <si>
    <t xml:space="preserve">       188.150,05</t>
  </si>
  <si>
    <t>104493</t>
  </si>
  <si>
    <t>3.01.02.01.01.195</t>
  </si>
  <si>
    <t>AVALIAÇÃO DE ESPAÇO PARA LOCAÇÃO</t>
  </si>
  <si>
    <t>1.875,00</t>
  </si>
  <si>
    <t xml:space="preserve">         1.875,00</t>
  </si>
  <si>
    <t>1.060.646,70</t>
  </si>
  <si>
    <t>261.666,58</t>
  </si>
  <si>
    <t xml:space="preserve">       798.980,12</t>
  </si>
  <si>
    <t>447.350,51</t>
  </si>
  <si>
    <t>1.617,59</t>
  </si>
  <si>
    <t xml:space="preserve">       445.732,92</t>
  </si>
  <si>
    <t>412.040,03</t>
  </si>
  <si>
    <t xml:space="preserve">       412.040,03</t>
  </si>
  <si>
    <t>22.708,65</t>
  </si>
  <si>
    <t>1.518,60</t>
  </si>
  <si>
    <t xml:space="preserve">        21.190,05</t>
  </si>
  <si>
    <t>12.601,83</t>
  </si>
  <si>
    <t>98,99</t>
  </si>
  <si>
    <t xml:space="preserve">        12.502,84</t>
  </si>
  <si>
    <t>23.892,39</t>
  </si>
  <si>
    <t xml:space="preserve">        14.055,39</t>
  </si>
  <si>
    <t>21.536,82</t>
  </si>
  <si>
    <t xml:space="preserve">        11.699,82</t>
  </si>
  <si>
    <t>30171</t>
  </si>
  <si>
    <t>1.095,80</t>
  </si>
  <si>
    <t xml:space="preserve">         1.095,80</t>
  </si>
  <si>
    <t>106003</t>
  </si>
  <si>
    <t>3.02.01.01.03.004</t>
  </si>
  <si>
    <t>EPIS - POS PANDEMIA COVID 19</t>
  </si>
  <si>
    <t>1.259,77</t>
  </si>
  <si>
    <t xml:space="preserve">         1.259,77</t>
  </si>
  <si>
    <t>32.339,65</t>
  </si>
  <si>
    <t xml:space="preserve">        32.339,65</t>
  </si>
  <si>
    <t>18.680,15</t>
  </si>
  <si>
    <t xml:space="preserve">        18.680,15</t>
  </si>
  <si>
    <t>6.005,44</t>
  </si>
  <si>
    <t xml:space="preserve">         6.005,44</t>
  </si>
  <si>
    <t>5.614,06</t>
  </si>
  <si>
    <t xml:space="preserve">         5.614,06</t>
  </si>
  <si>
    <t>Página: 5</t>
  </si>
  <si>
    <t>246</t>
  </si>
  <si>
    <t>3.02.01.01.05.106</t>
  </si>
  <si>
    <t>SERVICOS GRAFICOS</t>
  </si>
  <si>
    <t>2.040,00</t>
  </si>
  <si>
    <t xml:space="preserve">         2.040,00</t>
  </si>
  <si>
    <t>146.413,74</t>
  </si>
  <si>
    <t>2.062,17</t>
  </si>
  <si>
    <t xml:space="preserve">       144.351,57</t>
  </si>
  <si>
    <t>5.583,56</t>
  </si>
  <si>
    <t xml:space="preserve">         5.583,56</t>
  </si>
  <si>
    <t>49.717,60</t>
  </si>
  <si>
    <t xml:space="preserve">        49.717,60</t>
  </si>
  <si>
    <t>2.255,10</t>
  </si>
  <si>
    <t xml:space="preserve">         2.255,10</t>
  </si>
  <si>
    <t>2.687,20</t>
  </si>
  <si>
    <t xml:space="preserve">         2.687,20</t>
  </si>
  <si>
    <t>30195</t>
  </si>
  <si>
    <t>3.02.01.01.06.127</t>
  </si>
  <si>
    <t>TARIFA BANCARIA</t>
  </si>
  <si>
    <t>342,10</t>
  </si>
  <si>
    <t xml:space="preserve">           342,10</t>
  </si>
  <si>
    <t>257</t>
  </si>
  <si>
    <t>1.242,65</t>
  </si>
  <si>
    <t xml:space="preserve">         1.242,65</t>
  </si>
  <si>
    <t xml:space="preserve">        18.771,66</t>
  </si>
  <si>
    <t>100820</t>
  </si>
  <si>
    <t>3.02.01.01.06.130</t>
  </si>
  <si>
    <t>ISS S/ PRESTACAO DE SERVICO</t>
  </si>
  <si>
    <t>2.062,16</t>
  </si>
  <si>
    <t>61.962,10</t>
  </si>
  <si>
    <t xml:space="preserve">        61.962,10</t>
  </si>
  <si>
    <t>1.681,60</t>
  </si>
  <si>
    <t xml:space="preserve">         1.681,60</t>
  </si>
  <si>
    <t>107875</t>
  </si>
  <si>
    <t>3.02.01.01.06.137</t>
  </si>
  <si>
    <t>ESTORNO BILHETES</t>
  </si>
  <si>
    <t>108,00</t>
  </si>
  <si>
    <t xml:space="preserve">           108,00</t>
  </si>
  <si>
    <t>58.901,50</t>
  </si>
  <si>
    <t>7.332,57</t>
  </si>
  <si>
    <t xml:space="preserve">        51.568,93</t>
  </si>
  <si>
    <t>21.380,00</t>
  </si>
  <si>
    <t xml:space="preserve">        21.380,00</t>
  </si>
  <si>
    <t>30206</t>
  </si>
  <si>
    <t>775,40</t>
  </si>
  <si>
    <t xml:space="preserve">           775,40</t>
  </si>
  <si>
    <t>182,80</t>
  </si>
  <si>
    <t xml:space="preserve">           182,80</t>
  </si>
  <si>
    <t>30210</t>
  </si>
  <si>
    <t>1.612,85</t>
  </si>
  <si>
    <t xml:space="preserve">         1.612,85</t>
  </si>
  <si>
    <t>2.859,99</t>
  </si>
  <si>
    <t>2.522,57</t>
  </si>
  <si>
    <t xml:space="preserve">           337,42</t>
  </si>
  <si>
    <t>195,00</t>
  </si>
  <si>
    <t>18.454,60</t>
  </si>
  <si>
    <t xml:space="preserve">        18.454,60</t>
  </si>
  <si>
    <t>187,00</t>
  </si>
  <si>
    <t xml:space="preserve">           187,00</t>
  </si>
  <si>
    <t>2.692,86</t>
  </si>
  <si>
    <t xml:space="preserve">         2.692,86</t>
  </si>
  <si>
    <t>40135</t>
  </si>
  <si>
    <t>4.810,00</t>
  </si>
  <si>
    <t>4.002,00</t>
  </si>
  <si>
    <t xml:space="preserve">         4.002,00</t>
  </si>
  <si>
    <t>107824</t>
  </si>
  <si>
    <t>3.02.01.01.07.904</t>
  </si>
  <si>
    <t>INGRESSO / VOUCHER PARA 3º ANDAR</t>
  </si>
  <si>
    <t>1.749,00</t>
  </si>
  <si>
    <t xml:space="preserve">         1.749,00</t>
  </si>
  <si>
    <t xml:space="preserve">           360,00</t>
  </si>
  <si>
    <t>351.388,91</t>
  </si>
  <si>
    <t>240.817,25</t>
  </si>
  <si>
    <t xml:space="preserve">       110.571,66</t>
  </si>
  <si>
    <t>106780</t>
  </si>
  <si>
    <t>3.02.01.01.20.001</t>
  </si>
  <si>
    <t>PROJETO MOBILIARIO – ESPAÇO INTERNO</t>
  </si>
  <si>
    <t>230.799,00</t>
  </si>
  <si>
    <t>207.924,00</t>
  </si>
  <si>
    <t xml:space="preserve">        22.875,00</t>
  </si>
  <si>
    <t>106836</t>
  </si>
  <si>
    <t>3.02.01.01.20.002</t>
  </si>
  <si>
    <t>PROJETO TERRAÇO, TERREO E AUDITORIO</t>
  </si>
  <si>
    <t>25.000,00</t>
  </si>
  <si>
    <t xml:space="preserve">        25.000,00</t>
  </si>
  <si>
    <t>30225</t>
  </si>
  <si>
    <t>3.02.01.01.20.091</t>
  </si>
  <si>
    <t>11.423,36</t>
  </si>
  <si>
    <t>1.189,00</t>
  </si>
  <si>
    <t xml:space="preserve">        10.234,36</t>
  </si>
  <si>
    <t>30226</t>
  </si>
  <si>
    <t>61.235,50</t>
  </si>
  <si>
    <t>24.460,28</t>
  </si>
  <si>
    <t xml:space="preserve">        36.775,22</t>
  </si>
  <si>
    <t>6.609,00</t>
  </si>
  <si>
    <t>15.576,94</t>
  </si>
  <si>
    <t>634,97</t>
  </si>
  <si>
    <t xml:space="preserve">        14.941,97</t>
  </si>
  <si>
    <t>107794</t>
  </si>
  <si>
    <t>3.02.01.01.20.125</t>
  </si>
  <si>
    <t>MOBILIÁRIO ESPAÇOS INT.</t>
  </si>
  <si>
    <t>745,11</t>
  </si>
  <si>
    <t xml:space="preserve">           745,11</t>
  </si>
  <si>
    <t>619.558,08</t>
  </si>
  <si>
    <t>17.601,95</t>
  </si>
  <si>
    <t xml:space="preserve">       601.956,13</t>
  </si>
  <si>
    <t>339.738,33</t>
  </si>
  <si>
    <t>5.830,09</t>
  </si>
  <si>
    <t xml:space="preserve">       333.908,24</t>
  </si>
  <si>
    <t>8.450,00</t>
  </si>
  <si>
    <t xml:space="preserve">         8.450,00</t>
  </si>
  <si>
    <t>64.830,01</t>
  </si>
  <si>
    <t xml:space="preserve">        64.830,01</t>
  </si>
  <si>
    <t>40042</t>
  </si>
  <si>
    <t>3.03.01.01.01.093</t>
  </si>
  <si>
    <t>1.084,32</t>
  </si>
  <si>
    <t xml:space="preserve">         1.084,32</t>
  </si>
  <si>
    <t>25.680,54</t>
  </si>
  <si>
    <t xml:space="preserve">        25.680,54</t>
  </si>
  <si>
    <t>22.652,54</t>
  </si>
  <si>
    <t>3.272,14</t>
  </si>
  <si>
    <t xml:space="preserve">        19.380,40</t>
  </si>
  <si>
    <t>5.765,60</t>
  </si>
  <si>
    <t xml:space="preserve">         5.765,60</t>
  </si>
  <si>
    <t>30240</t>
  </si>
  <si>
    <t>3.03.01.01.01.120</t>
  </si>
  <si>
    <t>REMOCAO DE ENTULHO</t>
  </si>
  <si>
    <t>2.370,00</t>
  </si>
  <si>
    <t xml:space="preserve">         2.370,00</t>
  </si>
  <si>
    <t>4.516,49</t>
  </si>
  <si>
    <t xml:space="preserve">         4.516,49</t>
  </si>
  <si>
    <t>6.164,90</t>
  </si>
  <si>
    <t xml:space="preserve">         6.164,90</t>
  </si>
  <si>
    <t>1.392,19</t>
  </si>
  <si>
    <t xml:space="preserve">         1.392,19</t>
  </si>
  <si>
    <t>40049</t>
  </si>
  <si>
    <t>3.03.01.01.01.145</t>
  </si>
  <si>
    <t>COLETA SELETIVA</t>
  </si>
  <si>
    <t>44.264,50</t>
  </si>
  <si>
    <t>2.557,95</t>
  </si>
  <si>
    <t xml:space="preserve">        41.706,55</t>
  </si>
  <si>
    <t>54.079,24</t>
  </si>
  <si>
    <t xml:space="preserve">        54.079,24</t>
  </si>
  <si>
    <t xml:space="preserve">         7.200,00</t>
  </si>
  <si>
    <t>106127</t>
  </si>
  <si>
    <t>3.03.01.01.01.153</t>
  </si>
  <si>
    <t>MANUTENÇÃO NO NOBREAK</t>
  </si>
  <si>
    <t>9.900,00</t>
  </si>
  <si>
    <t xml:space="preserve">         9.900,00</t>
  </si>
  <si>
    <t>106771</t>
  </si>
  <si>
    <t>3.03.01.01.01.154</t>
  </si>
  <si>
    <t>IMPRESSÃO E PLOTAGEM DE PROJETO</t>
  </si>
  <si>
    <t>2.878,00</t>
  </si>
  <si>
    <t xml:space="preserve">         2.878,00</t>
  </si>
  <si>
    <t>107964</t>
  </si>
  <si>
    <t>3.03.01.01.01.155</t>
  </si>
  <si>
    <t>SISTEMAS ESPECIAIS AUTOMAÇÃO</t>
  </si>
  <si>
    <t>75.000,00</t>
  </si>
  <si>
    <t xml:space="preserve">        75.000,00</t>
  </si>
  <si>
    <t>45.168,32</t>
  </si>
  <si>
    <t>2.150,00</t>
  </si>
  <si>
    <t xml:space="preserve">        43.018,32</t>
  </si>
  <si>
    <t>Página: 6</t>
  </si>
  <si>
    <t>121.631,39</t>
  </si>
  <si>
    <t>9.480,56</t>
  </si>
  <si>
    <t xml:space="preserve">       112.150,83</t>
  </si>
  <si>
    <t>3.194,44</t>
  </si>
  <si>
    <t xml:space="preserve">         3.194,44</t>
  </si>
  <si>
    <t>113.690,95</t>
  </si>
  <si>
    <t xml:space="preserve">       104.210,39</t>
  </si>
  <si>
    <t>107360</t>
  </si>
  <si>
    <t>3.03.01.01.03.137</t>
  </si>
  <si>
    <t>EQUIPAMENTOS POS PANDEMIA COVID 19</t>
  </si>
  <si>
    <t>4.746,00</t>
  </si>
  <si>
    <t xml:space="preserve">         4.746,00</t>
  </si>
  <si>
    <t>112.234,04</t>
  </si>
  <si>
    <t xml:space="preserve">       112.234,04</t>
  </si>
  <si>
    <t>105767</t>
  </si>
  <si>
    <t>3.03.01.01.10</t>
  </si>
  <si>
    <t>COVID-19</t>
  </si>
  <si>
    <t>786,00</t>
  </si>
  <si>
    <t>141,30</t>
  </si>
  <si>
    <t xml:space="preserve">           644,70</t>
  </si>
  <si>
    <t>105775</t>
  </si>
  <si>
    <t>3.03.01.01.10.001</t>
  </si>
  <si>
    <t>MATERIAIS PÓS PANDEMIA COVID-19</t>
  </si>
  <si>
    <t>971.174,76</t>
  </si>
  <si>
    <t>643.623,45</t>
  </si>
  <si>
    <t xml:space="preserve">       327.551,31</t>
  </si>
  <si>
    <t>3.516,90</t>
  </si>
  <si>
    <t xml:space="preserve">         3.516,90</t>
  </si>
  <si>
    <t>102512</t>
  </si>
  <si>
    <t>886.371,86</t>
  </si>
  <si>
    <t>638.439,45</t>
  </si>
  <si>
    <t xml:space="preserve">       247.932,41</t>
  </si>
  <si>
    <t>106950</t>
  </si>
  <si>
    <t>3.04.01.01.05.003</t>
  </si>
  <si>
    <t>EVENTOS - CENTRO REFERENCIA</t>
  </si>
  <si>
    <t>12.584,00</t>
  </si>
  <si>
    <t>1.344,00</t>
  </si>
  <si>
    <t xml:space="preserve">        11.240,00</t>
  </si>
  <si>
    <t>16023</t>
  </si>
  <si>
    <t>3.04.01.01.05.138</t>
  </si>
  <si>
    <t>21.500,00</t>
  </si>
  <si>
    <t xml:space="preserve">        21.500,00</t>
  </si>
  <si>
    <t>16024</t>
  </si>
  <si>
    <t>3.04.01.01.05.139</t>
  </si>
  <si>
    <t>INVESTIMENTOS EM PROGRAMAS E SOFTWARE</t>
  </si>
  <si>
    <t>1.950,00</t>
  </si>
  <si>
    <t>106186</t>
  </si>
  <si>
    <t>3.04.01.01.05.146</t>
  </si>
  <si>
    <t>ASSESSORIA CURATORIAL</t>
  </si>
  <si>
    <t>66.000,00</t>
  </si>
  <si>
    <t xml:space="preserve">        66.000,00</t>
  </si>
  <si>
    <t>107344</t>
  </si>
  <si>
    <t>3.04.01.01.05.148</t>
  </si>
  <si>
    <t>EVENTO ABERTURA MUSEU</t>
  </si>
  <si>
    <t>151.192,41</t>
  </si>
  <si>
    <t xml:space="preserve">       149.192,41</t>
  </si>
  <si>
    <t>107395</t>
  </si>
  <si>
    <t>3.04.01.01.05.149</t>
  </si>
  <si>
    <t>ENXOVAL DE ILUMINAÇÃO (ESPAÇO EXP.TEMPORÁRIA)</t>
  </si>
  <si>
    <t>633.145,45</t>
  </si>
  <si>
    <t>111</t>
  </si>
  <si>
    <t>78.986,00</t>
  </si>
  <si>
    <t>4.584,00</t>
  </si>
  <si>
    <t xml:space="preserve">        74.402,00</t>
  </si>
  <si>
    <t>107352</t>
  </si>
  <si>
    <t>3.04.01.01.06.143</t>
  </si>
  <si>
    <t>EQUIPAMENTOS, MATE.EXPOSIÇÃO PÓS COVID</t>
  </si>
  <si>
    <t>15974</t>
  </si>
  <si>
    <t>2.300,00</t>
  </si>
  <si>
    <t xml:space="preserve">         1.700,00</t>
  </si>
  <si>
    <t>102466</t>
  </si>
  <si>
    <t>1.700,00</t>
  </si>
  <si>
    <t>104531</t>
  </si>
  <si>
    <t>3.04.01.01.07.008</t>
  </si>
  <si>
    <t>FITAS DE BACKUP</t>
  </si>
  <si>
    <t>1.159.675,97</t>
  </si>
  <si>
    <t>86.936,08</t>
  </si>
  <si>
    <t xml:space="preserve">     1.072.739,89</t>
  </si>
  <si>
    <t>82.566,50</t>
  </si>
  <si>
    <t>3.352,00</t>
  </si>
  <si>
    <t xml:space="preserve">        79.214,50</t>
  </si>
  <si>
    <t>15.107,00</t>
  </si>
  <si>
    <t xml:space="preserve">        12.607,00</t>
  </si>
  <si>
    <t>62.107,50</t>
  </si>
  <si>
    <t xml:space="preserve">        62.107,50</t>
  </si>
  <si>
    <t>5.352,00</t>
  </si>
  <si>
    <t>852,00</t>
  </si>
  <si>
    <t>102237</t>
  </si>
  <si>
    <t>1.077.109,47</t>
  </si>
  <si>
    <t>83.584,08</t>
  </si>
  <si>
    <t xml:space="preserve">       993.525,39</t>
  </si>
  <si>
    <t>102245</t>
  </si>
  <si>
    <t>52.360,66</t>
  </si>
  <si>
    <t>8.500,00</t>
  </si>
  <si>
    <t xml:space="preserve">        43.860,66</t>
  </si>
  <si>
    <t>43.860,66</t>
  </si>
  <si>
    <t>10.985,50</t>
  </si>
  <si>
    <t xml:space="preserve">        10.985,50</t>
  </si>
  <si>
    <t>16013</t>
  </si>
  <si>
    <t>3.06.01.01.01.146</t>
  </si>
  <si>
    <t>ACOES</t>
  </si>
  <si>
    <t>6.325,00</t>
  </si>
  <si>
    <t xml:space="preserve">         6.325,00</t>
  </si>
  <si>
    <t>107492</t>
  </si>
  <si>
    <t>3.06.01.01.01.151</t>
  </si>
  <si>
    <t>ACESSIBILIDADE</t>
  </si>
  <si>
    <t>15.200,00</t>
  </si>
  <si>
    <t xml:space="preserve">        15.200,00</t>
  </si>
  <si>
    <t>107786</t>
  </si>
  <si>
    <t>3.06.01.01.01.153</t>
  </si>
  <si>
    <t>OFICINAS - ENCONTROS COM GRUPOS TERRITORIO</t>
  </si>
  <si>
    <t>11.350,16</t>
  </si>
  <si>
    <t xml:space="preserve">        11.350,16</t>
  </si>
  <si>
    <t>126</t>
  </si>
  <si>
    <t>3.06.01.01.03</t>
  </si>
  <si>
    <t>103020</t>
  </si>
  <si>
    <t>3.06.01.01.03.158</t>
  </si>
  <si>
    <t>TRILHA SONORA</t>
  </si>
  <si>
    <t>33.686,44</t>
  </si>
  <si>
    <t xml:space="preserve">        33.086,44</t>
  </si>
  <si>
    <t>23.631,19</t>
  </si>
  <si>
    <t xml:space="preserve">        23.031,19</t>
  </si>
  <si>
    <t>108049</t>
  </si>
  <si>
    <t>3.08.01.01.01.034</t>
  </si>
  <si>
    <t>FOTOGRAFO</t>
  </si>
  <si>
    <t>4.800,00</t>
  </si>
  <si>
    <t xml:space="preserve">         4.200,00</t>
  </si>
  <si>
    <t>Página: 7</t>
  </si>
  <si>
    <t>737,19</t>
  </si>
  <si>
    <t xml:space="preserve">           737,19</t>
  </si>
  <si>
    <t>101338</t>
  </si>
  <si>
    <t>3.08.01.01.01.091</t>
  </si>
  <si>
    <t>PATROCIONIOS</t>
  </si>
  <si>
    <t>102300</t>
  </si>
  <si>
    <t>1.988,00</t>
  </si>
  <si>
    <t xml:space="preserve">         1.988,00</t>
  </si>
  <si>
    <t>107654</t>
  </si>
  <si>
    <t>3.08.01.01.01.096</t>
  </si>
  <si>
    <t>INVESTIMENTOS EM PROGRAMAS DE SOFTWARE</t>
  </si>
  <si>
    <t>13.719,00</t>
  </si>
  <si>
    <t xml:space="preserve">        13.719,00</t>
  </si>
  <si>
    <t>10.055,25</t>
  </si>
  <si>
    <t xml:space="preserve">        10.055,25</t>
  </si>
  <si>
    <t>4.987,72</t>
  </si>
  <si>
    <t xml:space="preserve">         4.987,72</t>
  </si>
  <si>
    <t>3.867,53</t>
  </si>
  <si>
    <t xml:space="preserve">         3.867,53</t>
  </si>
  <si>
    <t>107514</t>
  </si>
  <si>
    <t>3.08.01.01.02.119</t>
  </si>
  <si>
    <t>VIDEOMAKER</t>
  </si>
  <si>
    <t>2.678.259,68</t>
  </si>
  <si>
    <t>116.441,05</t>
  </si>
  <si>
    <t xml:space="preserve">     2.561.818,63</t>
  </si>
  <si>
    <t>2.632.177,12</t>
  </si>
  <si>
    <t xml:space="preserve">     2.515.736,07</t>
  </si>
  <si>
    <t>34.000,00</t>
  </si>
  <si>
    <t>12.000,00</t>
  </si>
  <si>
    <t>106372</t>
  </si>
  <si>
    <t xml:space="preserve">        40.000,00</t>
  </si>
  <si>
    <t>106445</t>
  </si>
  <si>
    <t>7.690,00</t>
  </si>
  <si>
    <t xml:space="preserve">         7.690,00</t>
  </si>
  <si>
    <t>106453</t>
  </si>
  <si>
    <t>63.800,00</t>
  </si>
  <si>
    <t>26.300,00</t>
  </si>
  <si>
    <t xml:space="preserve">        37.500,00</t>
  </si>
  <si>
    <t>106488</t>
  </si>
  <si>
    <t>57.085,00</t>
  </si>
  <si>
    <t xml:space="preserve">        57.085,00</t>
  </si>
  <si>
    <t>106593</t>
  </si>
  <si>
    <t>3.10.02.01.01.008</t>
  </si>
  <si>
    <t>89.000,00</t>
  </si>
  <si>
    <t xml:space="preserve">        89.000,00</t>
  </si>
  <si>
    <t>18.400,00</t>
  </si>
  <si>
    <t>10.050,00</t>
  </si>
  <si>
    <t xml:space="preserve">         8.350,00</t>
  </si>
  <si>
    <t>19.920,00</t>
  </si>
  <si>
    <t xml:space="preserve">        19.600,00</t>
  </si>
  <si>
    <t>10.690,00</t>
  </si>
  <si>
    <t xml:space="preserve">        10.690,00</t>
  </si>
  <si>
    <t>195.873,56</t>
  </si>
  <si>
    <t xml:space="preserve">       195.873,56</t>
  </si>
  <si>
    <t>106810</t>
  </si>
  <si>
    <t>3.10.02.01.01.013</t>
  </si>
  <si>
    <t>GRUPO TEATRAL</t>
  </si>
  <si>
    <t>13.200,00</t>
  </si>
  <si>
    <t xml:space="preserve">        13.200,00</t>
  </si>
  <si>
    <t>106828</t>
  </si>
  <si>
    <t>3.10.02.01.01.014</t>
  </si>
  <si>
    <t>PERFORMANCE ARTISTICA</t>
  </si>
  <si>
    <t>27.000,00</t>
  </si>
  <si>
    <t>2.730,00</t>
  </si>
  <si>
    <t xml:space="preserve">         2.730,00</t>
  </si>
  <si>
    <t>106968</t>
  </si>
  <si>
    <t>3.10.02.01.01.021</t>
  </si>
  <si>
    <t>144.550,77</t>
  </si>
  <si>
    <t xml:space="preserve">       144.550,77</t>
  </si>
  <si>
    <t>28.952,00</t>
  </si>
  <si>
    <t xml:space="preserve">        28.952,00</t>
  </si>
  <si>
    <t>106984</t>
  </si>
  <si>
    <t>3.10.02.01.01.023</t>
  </si>
  <si>
    <t>ASSESSORIA JURIDICA</t>
  </si>
  <si>
    <t>64.999,44</t>
  </si>
  <si>
    <t xml:space="preserve">        64.999,44</t>
  </si>
  <si>
    <t>34.136,87</t>
  </si>
  <si>
    <t xml:space="preserve">        34.136,87</t>
  </si>
  <si>
    <t>107000</t>
  </si>
  <si>
    <t>3.10.02.01.01.025</t>
  </si>
  <si>
    <t>15.000,00</t>
  </si>
  <si>
    <t>107018</t>
  </si>
  <si>
    <t>3.10.02.01.01.026</t>
  </si>
  <si>
    <t>DESENVOLVIMENTO / MATERIAL DE MULTISSENSORIALIDADE</t>
  </si>
  <si>
    <t>20.660,00</t>
  </si>
  <si>
    <t xml:space="preserve">        20.660,00</t>
  </si>
  <si>
    <t>107255</t>
  </si>
  <si>
    <t>3.10.02.01.01.033</t>
  </si>
  <si>
    <t>18.226,15</t>
  </si>
  <si>
    <t xml:space="preserve">        18.226,15</t>
  </si>
  <si>
    <t>107263</t>
  </si>
  <si>
    <t>3.10.02.01.01.034</t>
  </si>
  <si>
    <t>SEGURANÇA</t>
  </si>
  <si>
    <t>818.253,35</t>
  </si>
  <si>
    <t xml:space="preserve">       818.253,34</t>
  </si>
  <si>
    <t>107271</t>
  </si>
  <si>
    <t>3.10.02.01.01.035</t>
  </si>
  <si>
    <t>107280</t>
  </si>
  <si>
    <t>3.10.02.01.01.036</t>
  </si>
  <si>
    <t>PROJETO CENOGRÁFICO</t>
  </si>
  <si>
    <t>44.900,00</t>
  </si>
  <si>
    <t xml:space="preserve">        44.900,00</t>
  </si>
  <si>
    <t>107310</t>
  </si>
  <si>
    <t>3.10.02.01.01.037</t>
  </si>
  <si>
    <t>INFORMÁTICA</t>
  </si>
  <si>
    <t>24.771,04</t>
  </si>
  <si>
    <t>4.920,00</t>
  </si>
  <si>
    <t xml:space="preserve">         4.920,00</t>
  </si>
  <si>
    <t>107409</t>
  </si>
  <si>
    <t>3.10.02.01.01.039</t>
  </si>
  <si>
    <t>77.923,00</t>
  </si>
  <si>
    <t xml:space="preserve">        73.923,00</t>
  </si>
  <si>
    <t>107425</t>
  </si>
  <si>
    <t>3.10.02.01.01.040</t>
  </si>
  <si>
    <t>BOMBEIRO</t>
  </si>
  <si>
    <t>164.804,58</t>
  </si>
  <si>
    <t xml:space="preserve">       164.804,58</t>
  </si>
  <si>
    <t>107611</t>
  </si>
  <si>
    <t>3.10.02.01.01.041</t>
  </si>
  <si>
    <t>PROFESSOR</t>
  </si>
  <si>
    <t>8.540,00</t>
  </si>
  <si>
    <t xml:space="preserve">         8.540,00</t>
  </si>
  <si>
    <t>4.760,00</t>
  </si>
  <si>
    <t xml:space="preserve">         4.760,00</t>
  </si>
  <si>
    <t>107638</t>
  </si>
  <si>
    <t>3.10.02.01.01.043</t>
  </si>
  <si>
    <t>14.000,00</t>
  </si>
  <si>
    <t xml:space="preserve">        14.000,00</t>
  </si>
  <si>
    <t>107646</t>
  </si>
  <si>
    <t>3.10.02.01.01.044</t>
  </si>
  <si>
    <t>PROGRAMAÇÃO VISUAL</t>
  </si>
  <si>
    <t>31.060,00</t>
  </si>
  <si>
    <t xml:space="preserve">        31.060,00</t>
  </si>
  <si>
    <t>107662</t>
  </si>
  <si>
    <t>3.10.02.01.01.045</t>
  </si>
  <si>
    <t>ASSISTENTE DE CURADORIA</t>
  </si>
  <si>
    <t xml:space="preserve">        18.000,00</t>
  </si>
  <si>
    <t>107670</t>
  </si>
  <si>
    <t>3.10.02.01.01.046</t>
  </si>
  <si>
    <t>COORDENADOR DE PESQUISA</t>
  </si>
  <si>
    <t>30.000,00</t>
  </si>
  <si>
    <t>5.750,50</t>
  </si>
  <si>
    <t xml:space="preserve">         5.750,50</t>
  </si>
  <si>
    <t>107727</t>
  </si>
  <si>
    <t>3.10.02.01.01.048</t>
  </si>
  <si>
    <t>122.100,00</t>
  </si>
  <si>
    <t>24.000,00</t>
  </si>
  <si>
    <t xml:space="preserve">        98.100,00</t>
  </si>
  <si>
    <t>107735</t>
  </si>
  <si>
    <t>3.10.02.01.01.049</t>
  </si>
  <si>
    <t>107751</t>
  </si>
  <si>
    <t>3.10.02.01.01.050</t>
  </si>
  <si>
    <t xml:space="preserve">         8.500,00</t>
  </si>
  <si>
    <t>8.960,00</t>
  </si>
  <si>
    <t xml:space="preserve">         8.960,00</t>
  </si>
  <si>
    <t>107921</t>
  </si>
  <si>
    <t>3.10.02.01.01.054</t>
  </si>
  <si>
    <t>AMPLIAÇÕES DAS IMAGENS - (84)</t>
  </si>
  <si>
    <t>10.898,00</t>
  </si>
  <si>
    <t xml:space="preserve">        10.898,00</t>
  </si>
  <si>
    <t>107930</t>
  </si>
  <si>
    <t>3.10.02.01.01.055</t>
  </si>
  <si>
    <t>9.500,00</t>
  </si>
  <si>
    <t xml:space="preserve">         9.500,00</t>
  </si>
  <si>
    <t>107948</t>
  </si>
  <si>
    <t>3.10.02.01.01.056</t>
  </si>
  <si>
    <t>191.838,90</t>
  </si>
  <si>
    <t xml:space="preserve">       191.838,90</t>
  </si>
  <si>
    <t>107956</t>
  </si>
  <si>
    <t>3.10.02.01.01.057</t>
  </si>
  <si>
    <t>2.973,96</t>
  </si>
  <si>
    <t xml:space="preserve">         2.973,96</t>
  </si>
  <si>
    <t>108014</t>
  </si>
  <si>
    <t>3.10.02.01.01.058</t>
  </si>
  <si>
    <t>24.280,00</t>
  </si>
  <si>
    <t xml:space="preserve">        24.280,00</t>
  </si>
  <si>
    <t>108022</t>
  </si>
  <si>
    <t>3.10.02.01.01.059</t>
  </si>
  <si>
    <t>TAXA DE EMPRESTIMO</t>
  </si>
  <si>
    <t>108057</t>
  </si>
  <si>
    <t>3.10.02.01.01.060</t>
  </si>
  <si>
    <t>REGISTRO E DOC. FOTOGRAFICA</t>
  </si>
  <si>
    <t>108065</t>
  </si>
  <si>
    <t>3.10.02.01.01.061</t>
  </si>
  <si>
    <t>EDITOR</t>
  </si>
  <si>
    <t>37.050,00</t>
  </si>
  <si>
    <t xml:space="preserve">        37.050,00</t>
  </si>
  <si>
    <t>108073</t>
  </si>
  <si>
    <t>3.10.02.01.01.062</t>
  </si>
  <si>
    <t>SONORIZAÇÃO</t>
  </si>
  <si>
    <t>108081</t>
  </si>
  <si>
    <t>3.10.02.01.01.063</t>
  </si>
  <si>
    <t>INSS PRESTADORES</t>
  </si>
  <si>
    <t>22.012,31</t>
  </si>
  <si>
    <t xml:space="preserve">        22.012,31</t>
  </si>
  <si>
    <t>106666</t>
  </si>
  <si>
    <t>3.10.02.01.02.001</t>
  </si>
  <si>
    <t>1.590,97</t>
  </si>
  <si>
    <t xml:space="preserve">         1.590,97</t>
  </si>
  <si>
    <t>Página: 8</t>
  </si>
  <si>
    <t>18.371,70</t>
  </si>
  <si>
    <t xml:space="preserve">        18.371,70</t>
  </si>
  <si>
    <t>2.049,64</t>
  </si>
  <si>
    <t xml:space="preserve">         2.049,64</t>
  </si>
  <si>
    <t>6.291,29</t>
  </si>
  <si>
    <t xml:space="preserve">         6.291,29</t>
  </si>
  <si>
    <t>4.841,59</t>
  </si>
  <si>
    <t xml:space="preserve">         4.841,59</t>
  </si>
  <si>
    <t>549,70</t>
  </si>
  <si>
    <t xml:space="preserve">           549,70</t>
  </si>
  <si>
    <t>107417</t>
  </si>
  <si>
    <t>3.10.02.01.03.003</t>
  </si>
  <si>
    <t>DIÁRIAS</t>
  </si>
  <si>
    <t>6.379,06</t>
  </si>
  <si>
    <t xml:space="preserve">         6.379,06</t>
  </si>
  <si>
    <t>11.399,90</t>
  </si>
  <si>
    <t xml:space="preserve">        11.399,90</t>
  </si>
  <si>
    <t>39.900,31</t>
  </si>
  <si>
    <t xml:space="preserve">        39.900,31</t>
  </si>
  <si>
    <t>11.946,00</t>
  </si>
  <si>
    <t xml:space="preserve">        11.946,00</t>
  </si>
  <si>
    <t>27.954,31</t>
  </si>
  <si>
    <t xml:space="preserve">        27.954,31</t>
  </si>
  <si>
    <t>1.155.634,69</t>
  </si>
  <si>
    <t xml:space="preserve">     1.155.634,69</t>
  </si>
  <si>
    <t>PROGRAMA DE GESTÃO MUSEOLÓGICA</t>
  </si>
  <si>
    <t>46.755,93</t>
  </si>
  <si>
    <t>9.730,93</t>
  </si>
  <si>
    <t xml:space="preserve">        37.025,00</t>
  </si>
  <si>
    <t>44.730,93</t>
  </si>
  <si>
    <t>2.025,00</t>
  </si>
  <si>
    <t xml:space="preserve">         2.025,00</t>
  </si>
  <si>
    <t>6.567,39</t>
  </si>
  <si>
    <t>13.930.302,42</t>
  </si>
  <si>
    <t>9.972.078,26</t>
  </si>
  <si>
    <t xml:space="preserve">     9.972.078,26</t>
  </si>
  <si>
    <t>105910</t>
  </si>
  <si>
    <t>4.01.01.01.01.100</t>
  </si>
  <si>
    <t>REPASSE CONTRATO GESTÃO 001_2020</t>
  </si>
  <si>
    <t>3.423.597,99</t>
  </si>
  <si>
    <t xml:space="preserve">     3.417.030,60</t>
  </si>
  <si>
    <t>92.574,73</t>
  </si>
  <si>
    <t xml:space="preserve">        92.574,73</t>
  </si>
  <si>
    <t>40009</t>
  </si>
  <si>
    <t>4.01.01.02.01.002</t>
  </si>
  <si>
    <t>RECEITA DE ALUGUEL</t>
  </si>
  <si>
    <t>16.574,73</t>
  </si>
  <si>
    <t xml:space="preserve">        16.574,73</t>
  </si>
  <si>
    <t>40010</t>
  </si>
  <si>
    <t>76.000,00</t>
  </si>
  <si>
    <t xml:space="preserve">        76.000,00</t>
  </si>
  <si>
    <t>1.370,00</t>
  </si>
  <si>
    <t>856.530,00</t>
  </si>
  <si>
    <t xml:space="preserve">       855.160,00</t>
  </si>
  <si>
    <t>249.820,00</t>
  </si>
  <si>
    <t xml:space="preserve">       248.450,00</t>
  </si>
  <si>
    <t>107549</t>
  </si>
  <si>
    <t>4.01.01.02.02.002</t>
  </si>
  <si>
    <t>CARTÃO DE CRÉDITO VENDA ON-LINE</t>
  </si>
  <si>
    <t>551.960,00</t>
  </si>
  <si>
    <t xml:space="preserve">       551.960,00</t>
  </si>
  <si>
    <t>107557</t>
  </si>
  <si>
    <t>4.01.01.02.02.003</t>
  </si>
  <si>
    <t>BOLETO VENDA ON-LINE</t>
  </si>
  <si>
    <t>42.090,00</t>
  </si>
  <si>
    <t xml:space="preserve">        42.090,00</t>
  </si>
  <si>
    <t>107565</t>
  </si>
  <si>
    <t>4.01.01.02.02.004</t>
  </si>
  <si>
    <t>CARTÃO DE CRÉDITO VENDA  TOTEM</t>
  </si>
  <si>
    <t>7.420,00</t>
  </si>
  <si>
    <t xml:space="preserve">         7.420,00</t>
  </si>
  <si>
    <t>107573</t>
  </si>
  <si>
    <t>4.01.01.02.02.005</t>
  </si>
  <si>
    <t>CARTÃO DE DÉBITO VENDA  TOTEM</t>
  </si>
  <si>
    <t xml:space="preserve">         5.210,00</t>
  </si>
  <si>
    <t>107581</t>
  </si>
  <si>
    <t>4.01.01.02.02.006</t>
  </si>
  <si>
    <t>BOLETO VENDA  TOTEM</t>
  </si>
  <si>
    <t>30,00</t>
  </si>
  <si>
    <t xml:space="preserve">            30,00</t>
  </si>
  <si>
    <t>28.978,00</t>
  </si>
  <si>
    <t xml:space="preserve">        28.978,00</t>
  </si>
  <si>
    <t>40094</t>
  </si>
  <si>
    <t>4.01.01.02.03.003</t>
  </si>
  <si>
    <t>DOACOES</t>
  </si>
  <si>
    <t>12.800,00</t>
  </si>
  <si>
    <t xml:space="preserve">        12.800,00</t>
  </si>
  <si>
    <t>19</t>
  </si>
  <si>
    <t>4.01.01.02.03.004</t>
  </si>
  <si>
    <t>16.178,00</t>
  </si>
  <si>
    <t xml:space="preserve">        16.178,00</t>
  </si>
  <si>
    <t>5.197,39</t>
  </si>
  <si>
    <t xml:space="preserve">     2.440.317,87</t>
  </si>
  <si>
    <t xml:space="preserve">        5.197,39-</t>
  </si>
  <si>
    <t>106046</t>
  </si>
  <si>
    <t>4.01.01.02.05.056</t>
  </si>
  <si>
    <t>MINC PRONAC 204483</t>
  </si>
  <si>
    <t xml:space="preserve">     2.445.515,26</t>
  </si>
  <si>
    <t>469.291,21</t>
  </si>
  <si>
    <t xml:space="preserve">       469.291,21</t>
  </si>
  <si>
    <t>347.790,18</t>
  </si>
  <si>
    <t xml:space="preserve">       347.790,18</t>
  </si>
  <si>
    <t>40104</t>
  </si>
  <si>
    <t>4.01.01.03.01.004</t>
  </si>
  <si>
    <t>DESCONTOS OBTIDOS</t>
  </si>
  <si>
    <t>0,27</t>
  </si>
  <si>
    <t xml:space="preserve">             0,27</t>
  </si>
  <si>
    <t>121.500,76</t>
  </si>
  <si>
    <t xml:space="preserve">       121.500,76</t>
  </si>
  <si>
    <t>Página: 9</t>
  </si>
  <si>
    <t>2.380,65</t>
  </si>
  <si>
    <t xml:space="preserve">         2.380,65</t>
  </si>
  <si>
    <t>62.954,31</t>
  </si>
  <si>
    <t xml:space="preserve">        62.954,31</t>
  </si>
  <si>
    <t>129.272.481,47</t>
  </si>
  <si>
    <t xml:space="preserve">
        _______________________________________
              Rogério Gerlah Paganatto 
                   CRC 131987/O-3
                CPF 129.306.908-60</t>
  </si>
  <si>
    <t xml:space="preserve">        17.474,17</t>
  </si>
  <si>
    <t>698,97</t>
  </si>
  <si>
    <t>931,95</t>
  </si>
  <si>
    <t>87,37</t>
  </si>
  <si>
    <t>0,06</t>
  </si>
  <si>
    <t>524,22</t>
  </si>
  <si>
    <t>9.000,00</t>
  </si>
  <si>
    <t>2.700,00</t>
  </si>
  <si>
    <t>3.092.122,24</t>
  </si>
  <si>
    <t>102.800,85</t>
  </si>
  <si>
    <t>49.415,20</t>
  </si>
  <si>
    <t>840.020,65</t>
  </si>
  <si>
    <t>832.054,95</t>
  </si>
  <si>
    <t>1.013.782,84</t>
  </si>
  <si>
    <t>385.189,29</t>
  </si>
  <si>
    <t>1.024.996,35</t>
  </si>
  <si>
    <t>224.218,29</t>
  </si>
  <si>
    <t>19.384,79</t>
  </si>
  <si>
    <t>837.524,48</t>
  </si>
  <si>
    <t>1.231,36</t>
  </si>
  <si>
    <t>1.121.933,70</t>
  </si>
  <si>
    <t>1.124.486,07</t>
  </si>
  <si>
    <t>1.155.456,98</t>
  </si>
  <si>
    <t>41.082,71</t>
  </si>
  <si>
    <t>190.200,00</t>
  </si>
  <si>
    <t>628.380,04</t>
  </si>
  <si>
    <t>182.517,09</t>
  </si>
  <si>
    <t xml:space="preserve">    1.637.123,95-</t>
  </si>
  <si>
    <t xml:space="preserve">      190.200,00-</t>
  </si>
  <si>
    <t xml:space="preserve">      445.968,83-</t>
  </si>
  <si>
    <t xml:space="preserve">      285.649,77-</t>
  </si>
  <si>
    <t xml:space="preserve">      496.193,14-</t>
  </si>
  <si>
    <t xml:space="preserve">       36.595,12-</t>
  </si>
  <si>
    <t xml:space="preserve">      182.517,09-</t>
  </si>
  <si>
    <t>1.972.215,85</t>
  </si>
  <si>
    <t>3.600.531,78</t>
  </si>
  <si>
    <t>2.663.323,78</t>
  </si>
  <si>
    <t>1.633.905,52</t>
  </si>
  <si>
    <t>116,49</t>
  </si>
  <si>
    <t>3.159,73</t>
  </si>
  <si>
    <t>3.011,66</t>
  </si>
  <si>
    <t>152.395,40</t>
  </si>
  <si>
    <t>5.567,72</t>
  </si>
  <si>
    <t>4.069,40</t>
  </si>
  <si>
    <t>1.952,50</t>
  </si>
  <si>
    <t xml:space="preserve">         7.646,94</t>
  </si>
  <si>
    <t>2.642,85</t>
  </si>
  <si>
    <t>1.142,85</t>
  </si>
  <si>
    <t>7.702,00</t>
  </si>
  <si>
    <t xml:space="preserve">           800,00</t>
  </si>
  <si>
    <t xml:space="preserve">    19.548.879,95</t>
  </si>
  <si>
    <t xml:space="preserve">    18.563.382,29</t>
  </si>
  <si>
    <t xml:space="preserve">    18.397.713,55</t>
  </si>
  <si>
    <t>507.160,92</t>
  </si>
  <si>
    <t xml:space="preserve">       117.721,25</t>
  </si>
  <si>
    <t>15.262.220,15</t>
  </si>
  <si>
    <t>15.262.207,78</t>
  </si>
  <si>
    <t xml:space="preserve">            12,37</t>
  </si>
  <si>
    <t>1.570.608,81</t>
  </si>
  <si>
    <t>1.506.586,06</t>
  </si>
  <si>
    <t xml:space="preserve">       117.408,40</t>
  </si>
  <si>
    <t>758.615,40</t>
  </si>
  <si>
    <t>802.219,80</t>
  </si>
  <si>
    <t xml:space="preserve">           118,68</t>
  </si>
  <si>
    <t>126.435,90</t>
  </si>
  <si>
    <t>134.219,80</t>
  </si>
  <si>
    <t xml:space="preserve">           181,80</t>
  </si>
  <si>
    <t xml:space="preserve">    12.363.248,05</t>
  </si>
  <si>
    <t>10.941.547,82</t>
  </si>
  <si>
    <t>2.543.377,43</t>
  </si>
  <si>
    <t xml:space="preserve">     9.026.763,94</t>
  </si>
  <si>
    <t>1.971,59</t>
  </si>
  <si>
    <t>802.749,65</t>
  </si>
  <si>
    <t>54.840,21</t>
  </si>
  <si>
    <t xml:space="preserve">        74.013,91</t>
  </si>
  <si>
    <t>152.860,19</t>
  </si>
  <si>
    <t>4.217,61</t>
  </si>
  <si>
    <t xml:space="preserve">       984.935,70</t>
  </si>
  <si>
    <t>1.448.848,97</t>
  </si>
  <si>
    <t>4.651,45</t>
  </si>
  <si>
    <t xml:space="preserve">     1.472.279,84</t>
  </si>
  <si>
    <t>805.989,03</t>
  </si>
  <si>
    <t>734,37</t>
  </si>
  <si>
    <t xml:space="preserve">       805.254,66</t>
  </si>
  <si>
    <t>6.987.021,46</t>
  </si>
  <si>
    <t>2.621.084,97</t>
  </si>
  <si>
    <t xml:space="preserve">     5.907.744,25</t>
  </si>
  <si>
    <t>1.108.383,69</t>
  </si>
  <si>
    <t xml:space="preserve">     1.168.669,21</t>
  </si>
  <si>
    <t>120,64</t>
  </si>
  <si>
    <t xml:space="preserve">         7.078,29</t>
  </si>
  <si>
    <t>5.884,56</t>
  </si>
  <si>
    <t xml:space="preserve">       363.353,30</t>
  </si>
  <si>
    <t>2.893.603,69</t>
  </si>
  <si>
    <t>2.423.229,33</t>
  </si>
  <si>
    <t xml:space="preserve">       470.374,36</t>
  </si>
  <si>
    <t>2.979.028,88</t>
  </si>
  <si>
    <t>196.439,06</t>
  </si>
  <si>
    <t xml:space="preserve">     3.898.269,09</t>
  </si>
  <si>
    <t>10.121.782,24</t>
  </si>
  <si>
    <t>5.857.134,13</t>
  </si>
  <si>
    <t>3.157.889,21</t>
  </si>
  <si>
    <t xml:space="preserve">       165.668,74</t>
  </si>
  <si>
    <t>1.377.752,98</t>
  </si>
  <si>
    <t>1.398.556,87</t>
  </si>
  <si>
    <t xml:space="preserve">       125.781,16</t>
  </si>
  <si>
    <t>768.312,20</t>
  </si>
  <si>
    <t>914.897,25</t>
  </si>
  <si>
    <t>456.909,11</t>
  </si>
  <si>
    <t>396.011,51</t>
  </si>
  <si>
    <t xml:space="preserve">        60.897,60</t>
  </si>
  <si>
    <t>130.168,17</t>
  </si>
  <si>
    <t xml:space="preserve">        42.520,06</t>
  </si>
  <si>
    <t xml:space="preserve">        22.363,50</t>
  </si>
  <si>
    <t xml:space="preserve">        17.532,06</t>
  </si>
  <si>
    <t>414.482,00</t>
  </si>
  <si>
    <t>97.972,02</t>
  </si>
  <si>
    <t>94.149,05</t>
  </si>
  <si>
    <t xml:space="preserve">        17.197,00</t>
  </si>
  <si>
    <t>151.753,00</t>
  </si>
  <si>
    <t>109.661,48</t>
  </si>
  <si>
    <t xml:space="preserve">           335,06</t>
  </si>
  <si>
    <t>20.453,24</t>
  </si>
  <si>
    <t xml:space="preserve">        22.355,52</t>
  </si>
  <si>
    <t>76.111,84</t>
  </si>
  <si>
    <t xml:space="preserve">       985.497,66</t>
  </si>
  <si>
    <t xml:space="preserve">     2.698.733,45</t>
  </si>
  <si>
    <t xml:space="preserve">     1.187.648,22</t>
  </si>
  <si>
    <t xml:space="preserve">    1.713.235,79-</t>
  </si>
  <si>
    <t>17.947,69</t>
  </si>
  <si>
    <t xml:space="preserve">      463.916,52-</t>
  </si>
  <si>
    <t>8.626,53</t>
  </si>
  <si>
    <t xml:space="preserve">      294.276,30-</t>
  </si>
  <si>
    <t>49.171,28</t>
  </si>
  <si>
    <t xml:space="preserve">      545.364,42-</t>
  </si>
  <si>
    <t>366,34</t>
  </si>
  <si>
    <t xml:space="preserve">       36.961,46-</t>
  </si>
  <si>
    <t>2.674.678,92</t>
  </si>
  <si>
    <t>2.406.866,03</t>
  </si>
  <si>
    <t xml:space="preserve">       535.441,96</t>
  </si>
  <si>
    <t>2.063.596,89</t>
  </si>
  <si>
    <t>2.072.563,23</t>
  </si>
  <si>
    <t xml:space="preserve">        12.170,40</t>
  </si>
  <si>
    <t>1.408.386,33</t>
  </si>
  <si>
    <t>8.081,07</t>
  </si>
  <si>
    <t>4.968,00</t>
  </si>
  <si>
    <t>6.480,00</t>
  </si>
  <si>
    <t xml:space="preserve">         1.512,00</t>
  </si>
  <si>
    <t>353.658,99</t>
  </si>
  <si>
    <t>361.113,33</t>
  </si>
  <si>
    <t xml:space="preserve">        10.658,40</t>
  </si>
  <si>
    <t>27.796,29</t>
  </si>
  <si>
    <t>611.082,03</t>
  </si>
  <si>
    <t>334.302,80</t>
  </si>
  <si>
    <t xml:space="preserve">       523.271,56</t>
  </si>
  <si>
    <t>291.117,91</t>
  </si>
  <si>
    <t>104.053,88</t>
  </si>
  <si>
    <t>166.841,84</t>
  </si>
  <si>
    <t>141.532,39</t>
  </si>
  <si>
    <t xml:space="preserve">       384.410,67</t>
  </si>
  <si>
    <t>12.197,51</t>
  </si>
  <si>
    <t>8.327,90</t>
  </si>
  <si>
    <t>13.347,07</t>
  </si>
  <si>
    <t>11.322,33</t>
  </si>
  <si>
    <t xml:space="preserve">        30.752,32</t>
  </si>
  <si>
    <t>1.574,84</t>
  </si>
  <si>
    <t>1.090,77</t>
  </si>
  <si>
    <t>1.668,43</t>
  </si>
  <si>
    <t>1.415,30</t>
  </si>
  <si>
    <t xml:space="preserve">         3.844,09</t>
  </si>
  <si>
    <t>79.081,52</t>
  </si>
  <si>
    <t>28.172,07</t>
  </si>
  <si>
    <t>45.252,91</t>
  </si>
  <si>
    <t>38.388,16</t>
  </si>
  <si>
    <t xml:space="preserve">       104.264,48</t>
  </si>
  <si>
    <t>745.139,41</t>
  </si>
  <si>
    <t>763.147,51</t>
  </si>
  <si>
    <t xml:space="preserve">       146.307,85</t>
  </si>
  <si>
    <t>537.810,23</t>
  </si>
  <si>
    <t>544.912,51</t>
  </si>
  <si>
    <t xml:space="preserve">       108.415,55</t>
  </si>
  <si>
    <t>195.066,87</t>
  </si>
  <si>
    <t>204.626,13</t>
  </si>
  <si>
    <t xml:space="preserve">        33.547,21</t>
  </si>
  <si>
    <t>12.262,31</t>
  </si>
  <si>
    <t>13.608,87</t>
  </si>
  <si>
    <t xml:space="preserve">         4.345,09</t>
  </si>
  <si>
    <t>245.576,14</t>
  </si>
  <si>
    <t xml:space="preserve">        79.445,46</t>
  </si>
  <si>
    <t>5.056,36</t>
  </si>
  <si>
    <t>6.674,43</t>
  </si>
  <si>
    <t xml:space="preserve">         2.088,09</t>
  </si>
  <si>
    <t>110.539,95</t>
  </si>
  <si>
    <t>138.512,32</t>
  </si>
  <si>
    <t xml:space="preserve">        53.841,91</t>
  </si>
  <si>
    <t>6.088,51</t>
  </si>
  <si>
    <t>6.188,98</t>
  </si>
  <si>
    <t xml:space="preserve">         1.340,60</t>
  </si>
  <si>
    <t>28.627,38</t>
  </si>
  <si>
    <t xml:space="preserve">         6.114,46</t>
  </si>
  <si>
    <t>53.592,72</t>
  </si>
  <si>
    <t>11.656,21</t>
  </si>
  <si>
    <t xml:space="preserve">         2.780,78</t>
  </si>
  <si>
    <t>1.746.206,17</t>
  </si>
  <si>
    <t xml:space="preserve">       254.083,25</t>
  </si>
  <si>
    <t>1.744.206,17</t>
  </si>
  <si>
    <t xml:space="preserve">    17.548.103,77</t>
  </si>
  <si>
    <t xml:space="preserve">         1.981,89</t>
  </si>
  <si>
    <t>4.789,44</t>
  </si>
  <si>
    <t xml:space="preserve">       370.431,59</t>
  </si>
  <si>
    <t>1.108.182,87</t>
  </si>
  <si>
    <t>186.553,43</t>
  </si>
  <si>
    <t xml:space="preserve">     4.363.868,78</t>
  </si>
  <si>
    <t>2.780.859,94</t>
  </si>
  <si>
    <t>12.795.696,31</t>
  </si>
  <si>
    <t xml:space="preserve">    11.643.152,30</t>
  </si>
  <si>
    <t>57.112,79</t>
  </si>
  <si>
    <t>211.417,31</t>
  </si>
  <si>
    <t>3.020.031,09</t>
  </si>
  <si>
    <t>182.586,88</t>
  </si>
  <si>
    <t>2.444.806,30</t>
  </si>
  <si>
    <t>182.546,06</t>
  </si>
  <si>
    <t>157.472,83</t>
  </si>
  <si>
    <t>4.210,95</t>
  </si>
  <si>
    <t>87.372,11</t>
  </si>
  <si>
    <t>2,37</t>
  </si>
  <si>
    <t>30.017,18</t>
  </si>
  <si>
    <t>8.853,57</t>
  </si>
  <si>
    <t>1.106,69</t>
  </si>
  <si>
    <t>2.371,80</t>
  </si>
  <si>
    <t>8.737,74</t>
  </si>
  <si>
    <t>11.649,44</t>
  </si>
  <si>
    <t>2.369,79</t>
  </si>
  <si>
    <t>2.272.848,77</t>
  </si>
  <si>
    <t>178.335,11</t>
  </si>
  <si>
    <t>622.558,37</t>
  </si>
  <si>
    <t>69.840,87</t>
  </si>
  <si>
    <t>225.103,09</t>
  </si>
  <si>
    <t>6.546,74</t>
  </si>
  <si>
    <t>4.173,16</t>
  </si>
  <si>
    <t>3.142,70</t>
  </si>
  <si>
    <t>1.927,89</t>
  </si>
  <si>
    <t>67.155,50</t>
  </si>
  <si>
    <t xml:space="preserve">        67.155,50</t>
  </si>
  <si>
    <t>68.233,49</t>
  </si>
  <si>
    <t>102.304,33</t>
  </si>
  <si>
    <t>1.925,92</t>
  </si>
  <si>
    <t>30.830,93</t>
  </si>
  <si>
    <t>21.335,73</t>
  </si>
  <si>
    <t>34.225,03</t>
  </si>
  <si>
    <t>1.248,00</t>
  </si>
  <si>
    <t>8.949,06</t>
  </si>
  <si>
    <t>736,36</t>
  </si>
  <si>
    <t>25.429,18</t>
  </si>
  <si>
    <t>1.674,49</t>
  </si>
  <si>
    <t>27.550,57</t>
  </si>
  <si>
    <t>68,44</t>
  </si>
  <si>
    <t>1.768,34</t>
  </si>
  <si>
    <t>86,13</t>
  </si>
  <si>
    <t>2.203,89</t>
  </si>
  <si>
    <t>3.057,66</t>
  </si>
  <si>
    <t>220,99</t>
  </si>
  <si>
    <t>10,86</t>
  </si>
  <si>
    <t>275,49</t>
  </si>
  <si>
    <t>382,22</t>
  </si>
  <si>
    <t>5.939,79</t>
  </si>
  <si>
    <t>575,97</t>
  </si>
  <si>
    <t>7.472,61</t>
  </si>
  <si>
    <t>10.367,28</t>
  </si>
  <si>
    <t>1.650.290,40</t>
  </si>
  <si>
    <t>108.494,24</t>
  </si>
  <si>
    <t>793.125,13</t>
  </si>
  <si>
    <t>8.719,09</t>
  </si>
  <si>
    <t>724,17</t>
  </si>
  <si>
    <t>398,90</t>
  </si>
  <si>
    <t>923,99</t>
  </si>
  <si>
    <t>17.420,40</t>
  </si>
  <si>
    <t>217.529,21</t>
  </si>
  <si>
    <t>74.372,21</t>
  </si>
  <si>
    <t>8.150,66</t>
  </si>
  <si>
    <t>92.527,10</t>
  </si>
  <si>
    <t>40.016,65</t>
  </si>
  <si>
    <t>138.009,34</t>
  </si>
  <si>
    <t>1.280,00</t>
  </si>
  <si>
    <t>34.431,47</t>
  </si>
  <si>
    <t>9.823,33</t>
  </si>
  <si>
    <t>3.880,00</t>
  </si>
  <si>
    <t>83.286,81</t>
  </si>
  <si>
    <t>102.332,38</t>
  </si>
  <si>
    <t>1.572,36</t>
  </si>
  <si>
    <t>5.858,35</t>
  </si>
  <si>
    <t>8.186,49</t>
  </si>
  <si>
    <t>2.464,17</t>
  </si>
  <si>
    <t>782,41</t>
  </si>
  <si>
    <t>1.023,32</t>
  </si>
  <si>
    <t>308,05</t>
  </si>
  <si>
    <t>19.862,49</t>
  </si>
  <si>
    <t>27.755,82</t>
  </si>
  <si>
    <t>8.354,80</t>
  </si>
  <si>
    <t>20.633,74</t>
  </si>
  <si>
    <t>14.484,70</t>
  </si>
  <si>
    <t>5.520,00</t>
  </si>
  <si>
    <t>5.932,96</t>
  </si>
  <si>
    <t>3.031,74</t>
  </si>
  <si>
    <t>575.224,79</t>
  </si>
  <si>
    <t>30.282,00</t>
  </si>
  <si>
    <t>62.742,24</t>
  </si>
  <si>
    <t>3.692,92</t>
  </si>
  <si>
    <t>90.581,55</t>
  </si>
  <si>
    <t>20,13</t>
  </si>
  <si>
    <t>160.226,63</t>
  </si>
  <si>
    <t>9.748,00</t>
  </si>
  <si>
    <t>13.985,01</t>
  </si>
  <si>
    <t>17.303,32</t>
  </si>
  <si>
    <t>16,65</t>
  </si>
  <si>
    <t>24.662,86</t>
  </si>
  <si>
    <t>221.058,52</t>
  </si>
  <si>
    <t>203.713,26</t>
  </si>
  <si>
    <t>3.854,90</t>
  </si>
  <si>
    <t>13.490,36</t>
  </si>
  <si>
    <t>16.403,58</t>
  </si>
  <si>
    <t xml:space="preserve">        16.403,58</t>
  </si>
  <si>
    <t>2.110,58</t>
  </si>
  <si>
    <t xml:space="preserve">         2.110,58</t>
  </si>
  <si>
    <t>2.388,72</t>
  </si>
  <si>
    <t xml:space="preserve">         2.388,72</t>
  </si>
  <si>
    <t>6.036,64</t>
  </si>
  <si>
    <t xml:space="preserve">         6.036,64</t>
  </si>
  <si>
    <t>5.867,64</t>
  </si>
  <si>
    <t xml:space="preserve">         5.867,64</t>
  </si>
  <si>
    <t>21.470,29</t>
  </si>
  <si>
    <t>5.357,10</t>
  </si>
  <si>
    <t>6.112,52</t>
  </si>
  <si>
    <t>10.000,67</t>
  </si>
  <si>
    <t>2.279,36</t>
  </si>
  <si>
    <t>4.287,82</t>
  </si>
  <si>
    <t xml:space="preserve">            22,30</t>
  </si>
  <si>
    <t xml:space="preserve">            30,94</t>
  </si>
  <si>
    <t>2.170,82</t>
  </si>
  <si>
    <t>3.620,63</t>
  </si>
  <si>
    <t>5.999,69</t>
  </si>
  <si>
    <t>108030</t>
  </si>
  <si>
    <t>3.02.01.01.06.138</t>
  </si>
  <si>
    <t>TARIFA SOBRE VENDAS PELA INTERNET</t>
  </si>
  <si>
    <t>9.978,65</t>
  </si>
  <si>
    <t xml:space="preserve">         9.978,65</t>
  </si>
  <si>
    <t>32.298,10</t>
  </si>
  <si>
    <t xml:space="preserve">           255,20</t>
  </si>
  <si>
    <t>943,26</t>
  </si>
  <si>
    <t>471,40</t>
  </si>
  <si>
    <t>3.670,89</t>
  </si>
  <si>
    <t>777,00</t>
  </si>
  <si>
    <t>2.549,93</t>
  </si>
  <si>
    <t>2.110,00</t>
  </si>
  <si>
    <t>2.665,02</t>
  </si>
  <si>
    <t xml:space="preserve">         4.576,00</t>
  </si>
  <si>
    <t>10.170,00</t>
  </si>
  <si>
    <t>3.220,00</t>
  </si>
  <si>
    <t>13.803,87</t>
  </si>
  <si>
    <t>5.340,47</t>
  </si>
  <si>
    <t>8.463,40</t>
  </si>
  <si>
    <t>167.211,86</t>
  </si>
  <si>
    <t>130.110,98</t>
  </si>
  <si>
    <t>2.450,00</t>
  </si>
  <si>
    <t>28.516,57</t>
  </si>
  <si>
    <t>11.114,92</t>
  </si>
  <si>
    <t>36.355,60</t>
  </si>
  <si>
    <t>1.506,04</t>
  </si>
  <si>
    <t>666,03</t>
  </si>
  <si>
    <t xml:space="preserve">           666,03</t>
  </si>
  <si>
    <t>2.046,52</t>
  </si>
  <si>
    <t>16.577,64</t>
  </si>
  <si>
    <t>27.145,16</t>
  </si>
  <si>
    <t>16.130,00</t>
  </si>
  <si>
    <t>7.289,41</t>
  </si>
  <si>
    <t>3.532,59</t>
  </si>
  <si>
    <t>13.681,47</t>
  </si>
  <si>
    <t>12.164,88</t>
  </si>
  <si>
    <t xml:space="preserve">         2.865,00</t>
  </si>
  <si>
    <t xml:space="preserve">         3.951,92</t>
  </si>
  <si>
    <t>5.097,96</t>
  </si>
  <si>
    <t>82.350,29</t>
  </si>
  <si>
    <t>62.370,70</t>
  </si>
  <si>
    <t xml:space="preserve">        62.513,55</t>
  </si>
  <si>
    <t>20.085,00</t>
  </si>
  <si>
    <t xml:space="preserve">        19.085,00</t>
  </si>
  <si>
    <t>2.285,70</t>
  </si>
  <si>
    <t xml:space="preserve">         3.428,55</t>
  </si>
  <si>
    <t>19.979,59</t>
  </si>
  <si>
    <t>1.824,77</t>
  </si>
  <si>
    <t xml:space="preserve">         3.024,77</t>
  </si>
  <si>
    <t>17.778,82</t>
  </si>
  <si>
    <t>16.476,41</t>
  </si>
  <si>
    <t>13.541,41</t>
  </si>
  <si>
    <t>2.935,00</t>
  </si>
  <si>
    <t xml:space="preserve">         2.935,00</t>
  </si>
  <si>
    <t>9.973,95</t>
  </si>
  <si>
    <t>8.773,95</t>
  </si>
  <si>
    <t>4.997,95</t>
  </si>
  <si>
    <t>162.305,06</t>
  </si>
  <si>
    <t>832,30</t>
  </si>
  <si>
    <t>160.888,48</t>
  </si>
  <si>
    <t>132.276,62</t>
  </si>
  <si>
    <t>26.344,00</t>
  </si>
  <si>
    <t>1.910,01</t>
  </si>
  <si>
    <t xml:space="preserve">         1.910,01</t>
  </si>
  <si>
    <t xml:space="preserve">           950,40</t>
  </si>
  <si>
    <t xml:space="preserve">        14.600,00</t>
  </si>
  <si>
    <t xml:space="preserve">         7.980,00</t>
  </si>
  <si>
    <t>2.026,54</t>
  </si>
  <si>
    <t xml:space="preserve">         2.026,54</t>
  </si>
  <si>
    <t xml:space="preserve">         4.180,00</t>
  </si>
  <si>
    <t xml:space="preserve">           671,00</t>
  </si>
  <si>
    <t xml:space="preserve">           166,67</t>
  </si>
  <si>
    <t>4.159,12</t>
  </si>
  <si>
    <t>3.338,12</t>
  </si>
  <si>
    <t>821,00</t>
  </si>
  <si>
    <t xml:space="preserve">           821,00</t>
  </si>
  <si>
    <t>4.752,17</t>
  </si>
  <si>
    <t xml:space="preserve">         4.752,17</t>
  </si>
  <si>
    <t>3.515,95</t>
  </si>
  <si>
    <t xml:space="preserve">         3.515,95</t>
  </si>
  <si>
    <t>1.236,22</t>
  </si>
  <si>
    <t xml:space="preserve">         1.236,22</t>
  </si>
  <si>
    <t>8.180,57</t>
  </si>
  <si>
    <t xml:space="preserve">         7.358,27</t>
  </si>
  <si>
    <t>3.386,90</t>
  </si>
  <si>
    <t xml:space="preserve">         2.564,60</t>
  </si>
  <si>
    <t>4.793,67</t>
  </si>
  <si>
    <t xml:space="preserve">         4.793,67</t>
  </si>
  <si>
    <t xml:space="preserve">        11.000,00</t>
  </si>
  <si>
    <t xml:space="preserve">           520,00</t>
  </si>
  <si>
    <t>509.547,92</t>
  </si>
  <si>
    <t>71.255,49</t>
  </si>
  <si>
    <t>2.212,04</t>
  </si>
  <si>
    <t>2.766.747,75</t>
  </si>
  <si>
    <t>13.905,96</t>
  </si>
  <si>
    <t>1.352.357,75</t>
  </si>
  <si>
    <t>305.334,50</t>
  </si>
  <si>
    <t>152.345,87</t>
  </si>
  <si>
    <t xml:space="preserve">       152.346,07</t>
  </si>
  <si>
    <t>152.988,63</t>
  </si>
  <si>
    <t>7.692,55</t>
  </si>
  <si>
    <t>402.891,90</t>
  </si>
  <si>
    <t>6.213,41</t>
  </si>
  <si>
    <t>134.583,43</t>
  </si>
  <si>
    <t>25.300,45</t>
  </si>
  <si>
    <t>7.629,99</t>
  </si>
  <si>
    <t>2.224,89</t>
  </si>
  <si>
    <t>875,53</t>
  </si>
  <si>
    <t>15.836.223,04</t>
  </si>
  <si>
    <t>10.487.646,91</t>
  </si>
  <si>
    <t>13.169.680,83</t>
  </si>
  <si>
    <t>8.850.522,96</t>
  </si>
  <si>
    <t>12.176.250,17</t>
  </si>
  <si>
    <t>8.207.236,14</t>
  </si>
  <si>
    <t>263.774,00</t>
  </si>
  <si>
    <t>254.774,00</t>
  </si>
  <si>
    <t>4.078.666,82</t>
  </si>
  <si>
    <t>3.973.592,39</t>
  </si>
  <si>
    <t>2.923.792,62</t>
  </si>
  <si>
    <t>610.660,78</t>
  </si>
  <si>
    <t xml:space="preserve">     2.313.131,84</t>
  </si>
  <si>
    <t>2.667.294,59</t>
  </si>
  <si>
    <t>1.125.486,83</t>
  </si>
  <si>
    <t>60.486,34</t>
  </si>
  <si>
    <t>6.982,63</t>
  </si>
  <si>
    <t>358.659,52</t>
  </si>
  <si>
    <t>1.119.232,40</t>
  </si>
  <si>
    <t>2.242.722,14</t>
  </si>
  <si>
    <t>1.118.236,07</t>
  </si>
  <si>
    <t>993.430,66</t>
  </si>
  <si>
    <t>643.286,82</t>
  </si>
  <si>
    <t>497.241,09</t>
  </si>
  <si>
    <t>350.656,04</t>
  </si>
  <si>
    <t>442.345,82</t>
  </si>
  <si>
    <t>279.595,79</t>
  </si>
  <si>
    <t>189.316,00</t>
  </si>
  <si>
    <t>101.191,49</t>
  </si>
  <si>
    <t>87.817,46</t>
  </si>
  <si>
    <t>150.352,00</t>
  </si>
  <si>
    <t>976,00</t>
  </si>
  <si>
    <t>1.486,33</t>
  </si>
  <si>
    <t>53.843,75</t>
  </si>
  <si>
    <t>13.034,99</t>
  </si>
  <si>
    <t>2.666.542,21</t>
  </si>
  <si>
    <t>1.637.123,95</t>
  </si>
  <si>
    <t>468.905,39</t>
  </si>
  <si>
    <t>445.968,83</t>
  </si>
  <si>
    <t>285.649,77</t>
  </si>
  <si>
    <t>496.193,14</t>
  </si>
  <si>
    <t>36.595,12</t>
  </si>
  <si>
    <t>5.237.380,17</t>
  </si>
  <si>
    <t>10.585.956,30</t>
  </si>
  <si>
    <t>3.603.474,65</t>
  </si>
  <si>
    <t>7.922.632,52</t>
  </si>
  <si>
    <t>961.060,18</t>
  </si>
  <si>
    <t>1.764.315,03</t>
  </si>
  <si>
    <t>781.928,26</t>
  </si>
  <si>
    <t>785.132,32</t>
  </si>
  <si>
    <t>620.182,00</t>
  </si>
  <si>
    <t>1.879,50</t>
  </si>
  <si>
    <t>159.266,76</t>
  </si>
  <si>
    <t>162.470,82</t>
  </si>
  <si>
    <t>179.131,92</t>
  </si>
  <si>
    <t>979.182,71</t>
  </si>
  <si>
    <t>1.969,73</t>
  </si>
  <si>
    <t>189.033,76</t>
  </si>
  <si>
    <t>129.840,78</t>
  </si>
  <si>
    <t>539.560,90</t>
  </si>
  <si>
    <t>39,28</t>
  </si>
  <si>
    <t>3.908,89</t>
  </si>
  <si>
    <t>10.383,48</t>
  </si>
  <si>
    <t>43.160,54</t>
  </si>
  <si>
    <t>4,58</t>
  </si>
  <si>
    <t>488,65</t>
  </si>
  <si>
    <t>1.297,94</t>
  </si>
  <si>
    <t>5.395,16</t>
  </si>
  <si>
    <t>391,56</t>
  </si>
  <si>
    <t>51.301,01</t>
  </si>
  <si>
    <t>35.204,57</t>
  </si>
  <si>
    <t>146.333,80</t>
  </si>
  <si>
    <t>134.222,58</t>
  </si>
  <si>
    <t>262.522,33</t>
  </si>
  <si>
    <t>107.622,35</t>
  </si>
  <si>
    <t>208.935,62</t>
  </si>
  <si>
    <t>23.662,79</t>
  </si>
  <si>
    <t>47.650,74</t>
  </si>
  <si>
    <t>2.937,44</t>
  </si>
  <si>
    <t>5.935,97</t>
  </si>
  <si>
    <t>56.549,15</t>
  </si>
  <si>
    <t>105.640,59</t>
  </si>
  <si>
    <t>928,62</t>
  </si>
  <si>
    <t>32.256,17</t>
  </si>
  <si>
    <t>58.125,71</t>
  </si>
  <si>
    <t>1.431,53</t>
  </si>
  <si>
    <t>2.671,66</t>
  </si>
  <si>
    <t>6.327,96</t>
  </si>
  <si>
    <t>12.130,92</t>
  </si>
  <si>
    <t>13.329,35</t>
  </si>
  <si>
    <t>26.608,97</t>
  </si>
  <si>
    <t>2.745,54</t>
  </si>
  <si>
    <t>5.174,71</t>
  </si>
  <si>
    <t>476.072,22</t>
  </si>
  <si>
    <t>644.460,36</t>
  </si>
  <si>
    <t>1.975.570,52</t>
  </si>
  <si>
    <t>5.145.694,21</t>
  </si>
  <si>
    <t>365.642,15</t>
  </si>
  <si>
    <t>1.119.033,94</t>
  </si>
  <si>
    <t>1.748.827,04</t>
  </si>
  <si>
    <t>82.470,13</t>
  </si>
  <si>
    <t>1.280.531,51</t>
  </si>
  <si>
    <t>77.280,74</t>
  </si>
  <si>
    <t>1.003.071,00</t>
  </si>
  <si>
    <t>77.279,74</t>
  </si>
  <si>
    <t>86.643,58</t>
  </si>
  <si>
    <t>0,71</t>
  </si>
  <si>
    <t>52.423,51</t>
  </si>
  <si>
    <t>14.218,64</t>
  </si>
  <si>
    <t>4.193,80</t>
  </si>
  <si>
    <t>1.408,00</t>
  </si>
  <si>
    <t>4.368,54</t>
  </si>
  <si>
    <t>5.824,74</t>
  </si>
  <si>
    <t>349,48</t>
  </si>
  <si>
    <t>465,98</t>
  </si>
  <si>
    <t>43,68</t>
  </si>
  <si>
    <t>58,24</t>
  </si>
  <si>
    <t>1.184,89</t>
  </si>
  <si>
    <t>1.579,86</t>
  </si>
  <si>
    <t>914.136,49</t>
  </si>
  <si>
    <t>77.279,03</t>
  </si>
  <si>
    <t>198.372,06</t>
  </si>
  <si>
    <t>15.759,73</t>
  </si>
  <si>
    <t>91.973,35</t>
  </si>
  <si>
    <t>56,96</t>
  </si>
  <si>
    <t>24.880,27</t>
  </si>
  <si>
    <t>7.935,51</t>
  </si>
  <si>
    <t>961,83</t>
  </si>
  <si>
    <t>17.710,36</t>
  </si>
  <si>
    <t>11.775,30</t>
  </si>
  <si>
    <t>14.144,00</t>
  </si>
  <si>
    <t>5.211,49</t>
  </si>
  <si>
    <t>656,80</t>
  </si>
  <si>
    <t>10.201,34</t>
  </si>
  <si>
    <t>561,13</t>
  </si>
  <si>
    <t>13.677,76</t>
  </si>
  <si>
    <t>9,10</t>
  </si>
  <si>
    <t>824,65</t>
  </si>
  <si>
    <t>2,83</t>
  </si>
  <si>
    <t>1.094,17</t>
  </si>
  <si>
    <t>595,20</t>
  </si>
  <si>
    <t>103,09</t>
  </si>
  <si>
    <t>0,38</t>
  </si>
  <si>
    <t>136,80</t>
  </si>
  <si>
    <t>74,41</t>
  </si>
  <si>
    <t>2.795,91</t>
  </si>
  <si>
    <t>9,49</t>
  </si>
  <si>
    <t>3.709,87</t>
  </si>
  <si>
    <t>2.018,13</t>
  </si>
  <si>
    <t>715.764,43</t>
  </si>
  <si>
    <t>61.519,30</t>
  </si>
  <si>
    <t>354.493,99</t>
  </si>
  <si>
    <t>1.014,17</t>
  </si>
  <si>
    <t>702,03</t>
  </si>
  <si>
    <t>95.979,54</t>
  </si>
  <si>
    <t>28.309,27</t>
  </si>
  <si>
    <t>3.548,39</t>
  </si>
  <si>
    <t>52.644,67</t>
  </si>
  <si>
    <t>21.466,30</t>
  </si>
  <si>
    <t>61.760,00</t>
  </si>
  <si>
    <t>448,00</t>
  </si>
  <si>
    <t>6.936,48</t>
  </si>
  <si>
    <t>4.881,43</t>
  </si>
  <si>
    <t>34.182,50</t>
  </si>
  <si>
    <t>46.593,73</t>
  </si>
  <si>
    <t>21.515,84</t>
  </si>
  <si>
    <t>2.734,53</t>
  </si>
  <si>
    <t>3.723,79</t>
  </si>
  <si>
    <t>2.576,12</t>
  </si>
  <si>
    <t>341,86</t>
  </si>
  <si>
    <t>465,48</t>
  </si>
  <si>
    <t>322,00</t>
  </si>
  <si>
    <t>9.271,39</t>
  </si>
  <si>
    <t>118,40</t>
  </si>
  <si>
    <t>12.625,32</t>
  </si>
  <si>
    <t>8.734,27</t>
  </si>
  <si>
    <t>277.460,51</t>
  </si>
  <si>
    <t>12.996,00</t>
  </si>
  <si>
    <t>13.925,08</t>
  </si>
  <si>
    <t>31.164,28</t>
  </si>
  <si>
    <t>2.346,88</t>
  </si>
  <si>
    <t>76.197,70</t>
  </si>
  <si>
    <t>45.181,89</t>
  </si>
  <si>
    <t>79.957,74</t>
  </si>
  <si>
    <t>4.872,00</t>
  </si>
  <si>
    <t>158,00</t>
  </si>
  <si>
    <t>2.124,92</t>
  </si>
  <si>
    <t>8.536,02</t>
  </si>
  <si>
    <t>102.272,26</t>
  </si>
  <si>
    <t>77.189,93</t>
  </si>
  <si>
    <t>72.248,75</t>
  </si>
  <si>
    <t>4.170,20</t>
  </si>
  <si>
    <t>6.327,68</t>
  </si>
  <si>
    <t>1.324,07</t>
  </si>
  <si>
    <t>1.952,05</t>
  </si>
  <si>
    <t>57,49</t>
  </si>
  <si>
    <t>1.008,95</t>
  </si>
  <si>
    <t>1.056,50</t>
  </si>
  <si>
    <t>5.009,40</t>
  </si>
  <si>
    <t>2.034,70</t>
  </si>
  <si>
    <t>757,00</t>
  </si>
  <si>
    <t>3.423,33</t>
  </si>
  <si>
    <t>204,90</t>
  </si>
  <si>
    <t>44.633,35</t>
  </si>
  <si>
    <t>35.275,91</t>
  </si>
  <si>
    <t>970,00</t>
  </si>
  <si>
    <t>3.758,28</t>
  </si>
  <si>
    <t>10.102,58</t>
  </si>
  <si>
    <t>9.357,44</t>
  </si>
  <si>
    <t>3.048,98</t>
  </si>
  <si>
    <t>2.548,98</t>
  </si>
  <si>
    <t>5.115,96</t>
  </si>
  <si>
    <t>2.473,11</t>
  </si>
  <si>
    <t>11.395,59</t>
  </si>
  <si>
    <t>3.693,59</t>
  </si>
  <si>
    <t>7.250,76</t>
  </si>
  <si>
    <t>1.000,76</t>
  </si>
  <si>
    <t>38.731,21</t>
  </si>
  <si>
    <t>38.731,20</t>
  </si>
  <si>
    <t>1.073,42</t>
  </si>
  <si>
    <t>3.488,95</t>
  </si>
  <si>
    <t>1.669.845,86</t>
  </si>
  <si>
    <t>1.149.390,99</t>
  </si>
  <si>
    <t>500.352,97</t>
  </si>
  <si>
    <t>242.224,10</t>
  </si>
  <si>
    <t xml:space="preserve">          134,28-</t>
  </si>
  <si>
    <t xml:space="preserve">        3.488,95-</t>
  </si>
  <si>
    <t>19.615,90</t>
  </si>
  <si>
    <t>12.230,86</t>
  </si>
  <si>
    <t>5.452,60</t>
  </si>
  <si>
    <t>1.932,44</t>
  </si>
  <si>
    <t>22.825.919,20</t>
  </si>
  <si>
    <t>08:37:41</t>
  </si>
  <si>
    <t>50.776.674,47</t>
  </si>
  <si>
    <t>36.576.370,65</t>
  </si>
  <si>
    <t>50.744.483,23</t>
  </si>
  <si>
    <t>36.500.258,81</t>
  </si>
  <si>
    <t>48.739.902,69</t>
  </si>
  <si>
    <t>34.311.203,17</t>
  </si>
  <si>
    <t>17.717.880,26</t>
  </si>
  <si>
    <t>17.705.233,44</t>
  </si>
  <si>
    <t>13.406.057,81</t>
  </si>
  <si>
    <t>3.355.941,60</t>
  </si>
  <si>
    <t>2.004.580,54</t>
  </si>
  <si>
    <t>2.189.055,64</t>
  </si>
  <si>
    <t>624.827,56</t>
  </si>
  <si>
    <t>770.045,53</t>
  </si>
  <si>
    <t>335,06</t>
  </si>
  <si>
    <t>8.320.077,67</t>
  </si>
  <si>
    <t>22.520.381,49</t>
  </si>
  <si>
    <t>8.262.964,88</t>
  </si>
  <si>
    <t>22.507.189,30</t>
  </si>
  <si>
    <t>215.222,12</t>
  </si>
  <si>
    <t>28.315,88</t>
  </si>
  <si>
    <t>11.304,60</t>
  </si>
  <si>
    <t>1.660.511,06</t>
  </si>
  <si>
    <t>1.658.511,06</t>
  </si>
  <si>
    <t>2.967.413,37</t>
  </si>
  <si>
    <t>17.345.393,45</t>
  </si>
  <si>
    <t>3.434.742,94</t>
  </si>
  <si>
    <t>4.482.916,36</t>
  </si>
  <si>
    <t xml:space="preserve">     5.937.855,96</t>
  </si>
  <si>
    <t xml:space="preserve">     4.040.694,98</t>
  </si>
  <si>
    <t xml:space="preserve">     3.188.051,50</t>
  </si>
  <si>
    <t xml:space="preserve">       239.904,75</t>
  </si>
  <si>
    <t xml:space="preserve">       139.792,56</t>
  </si>
  <si>
    <t xml:space="preserve">        44.235,82</t>
  </si>
  <si>
    <t xml:space="preserve">        13.047,37</t>
  </si>
  <si>
    <t xml:space="preserve">         1.630,91</t>
  </si>
  <si>
    <t xml:space="preserve">         3.779,80</t>
  </si>
  <si>
    <t xml:space="preserve">        13.105,91</t>
  </si>
  <si>
    <t xml:space="preserve">         1.048,45</t>
  </si>
  <si>
    <t xml:space="preserve">           131,04</t>
  </si>
  <si>
    <t xml:space="preserve">         3.554,65</t>
  </si>
  <si>
    <t xml:space="preserve">     2.931.371,12</t>
  </si>
  <si>
    <t xml:space="preserve">       735.329,83</t>
  </si>
  <si>
    <t xml:space="preserve">       310.472,74</t>
  </si>
  <si>
    <t xml:space="preserve">         4.173,16</t>
  </si>
  <si>
    <t xml:space="preserve">         1.214,81</t>
  </si>
  <si>
    <t xml:space="preserve">        76.944,96</t>
  </si>
  <si>
    <t xml:space="preserve">       110.239,84</t>
  </si>
  <si>
    <t xml:space="preserve">         2.887,75</t>
  </si>
  <si>
    <t xml:space="preserve">        15.430,26</t>
  </si>
  <si>
    <t xml:space="preserve">        47.121,03</t>
  </si>
  <si>
    <t xml:space="preserve">        12.767,39</t>
  </si>
  <si>
    <t xml:space="preserve">        33.394,90</t>
  </si>
  <si>
    <t xml:space="preserve">        41.150,79</t>
  </si>
  <si>
    <t xml:space="preserve">          354,80-</t>
  </si>
  <si>
    <t xml:space="preserve">           312,84</t>
  </si>
  <si>
    <t xml:space="preserve">           44,34-</t>
  </si>
  <si>
    <t xml:space="preserve">         8.150,24</t>
  </si>
  <si>
    <t xml:space="preserve">        1.202,93-</t>
  </si>
  <si>
    <t xml:space="preserve">     2.196.041,29</t>
  </si>
  <si>
    <t xml:space="preserve">     1.137.885,86</t>
  </si>
  <si>
    <t xml:space="preserve">           724,17</t>
  </si>
  <si>
    <t xml:space="preserve">          525,09-</t>
  </si>
  <si>
    <t xml:space="preserve">        18.122,43</t>
  </si>
  <si>
    <t xml:space="preserve">       278.477,07</t>
  </si>
  <si>
    <t xml:space="preserve">       102.681,48</t>
  </si>
  <si>
    <t xml:space="preserve">        11.699,05</t>
  </si>
  <si>
    <t xml:space="preserve">        83.688,82</t>
  </si>
  <si>
    <t xml:space="preserve">       198.041,34</t>
  </si>
  <si>
    <t xml:space="preserve">        26.663,19</t>
  </si>
  <si>
    <t xml:space="preserve">         3.880,00</t>
  </si>
  <si>
    <t xml:space="preserve">       117.032,84</t>
  </si>
  <si>
    <t xml:space="preserve">       125.837,91</t>
  </si>
  <si>
    <t xml:space="preserve">         8.587,26</t>
  </si>
  <si>
    <t xml:space="preserve">         6.869,99</t>
  </si>
  <si>
    <t xml:space="preserve">         1.123,53</t>
  </si>
  <si>
    <t xml:space="preserve">           858,75</t>
  </si>
  <si>
    <t xml:space="preserve">        29.015,42</t>
  </si>
  <si>
    <t xml:space="preserve">        23.292,07</t>
  </si>
  <si>
    <t xml:space="preserve">        22.085,20</t>
  </si>
  <si>
    <t xml:space="preserve">        16.775,63</t>
  </si>
  <si>
    <t xml:space="preserve">         5.970,00</t>
  </si>
  <si>
    <t xml:space="preserve">         6.988,96</t>
  </si>
  <si>
    <t xml:space="preserve">         3.816,67</t>
  </si>
  <si>
    <t xml:space="preserve">       852.643,48</t>
  </si>
  <si>
    <t xml:space="preserve">        43.278,00</t>
  </si>
  <si>
    <t xml:space="preserve">        40.925,08</t>
  </si>
  <si>
    <t xml:space="preserve">        93.906,49</t>
  </si>
  <si>
    <t xml:space="preserve">         6.039,80</t>
  </si>
  <si>
    <t xml:space="preserve">       228.593,09</t>
  </si>
  <si>
    <t xml:space="preserve">       135.743,31</t>
  </si>
  <si>
    <t xml:space="preserve">       240.183,37</t>
  </si>
  <si>
    <t xml:space="preserve">        14.616,00</t>
  </si>
  <si>
    <t xml:space="preserve">        14.143,01</t>
  </si>
  <si>
    <t xml:space="preserve">         7.692,64</t>
  </si>
  <si>
    <t xml:space="preserve">        25.822,69</t>
  </si>
  <si>
    <t>355.487,57</t>
  </si>
  <si>
    <t xml:space="preserve">       429.878,54</t>
  </si>
  <si>
    <t xml:space="preserve">       275.884,95</t>
  </si>
  <si>
    <t xml:space="preserve">       253.598,51</t>
  </si>
  <si>
    <t xml:space="preserve">         4.625,88</t>
  </si>
  <si>
    <t xml:space="preserve">        17.660,56</t>
  </si>
  <si>
    <t xml:space="preserve">         2.334,34</t>
  </si>
  <si>
    <t xml:space="preserve">        31.035,21</t>
  </si>
  <si>
    <t xml:space="preserve">        13.511,12</t>
  </si>
  <si>
    <t xml:space="preserve">         6.594,62</t>
  </si>
  <si>
    <t xml:space="preserve">        10.929,47</t>
  </si>
  <si>
    <t>41.748,07</t>
  </si>
  <si>
    <t xml:space="preserve">        45.796,39</t>
  </si>
  <si>
    <t xml:space="preserve">         5.611,89</t>
  </si>
  <si>
    <t>11.067,83</t>
  </si>
  <si>
    <t xml:space="preserve">        12.911,34</t>
  </si>
  <si>
    <t xml:space="preserve">           123,27</t>
  </si>
  <si>
    <t xml:space="preserve">         5.432,23</t>
  </si>
  <si>
    <t xml:space="preserve">         4.629,58</t>
  </si>
  <si>
    <t xml:space="preserve">         7.056,19</t>
  </si>
  <si>
    <t xml:space="preserve">        37.287,50</t>
  </si>
  <si>
    <t xml:space="preserve">           943,26</t>
  </si>
  <si>
    <t xml:space="preserve">            40,00</t>
  </si>
  <si>
    <t xml:space="preserve">           471,40</t>
  </si>
  <si>
    <t xml:space="preserve">         3.670,89</t>
  </si>
  <si>
    <t xml:space="preserve">           777,00</t>
  </si>
  <si>
    <t xml:space="preserve">         2.549,93</t>
  </si>
  <si>
    <t xml:space="preserve">         2.090,00</t>
  </si>
  <si>
    <t xml:space="preserve">         2.939,72</t>
  </si>
  <si>
    <t xml:space="preserve">        12.870,00</t>
  </si>
  <si>
    <t xml:space="preserve">         6.104,10</t>
  </si>
  <si>
    <t xml:space="preserve">         3.150,80</t>
  </si>
  <si>
    <t xml:space="preserve">         3.977,00</t>
  </si>
  <si>
    <t xml:space="preserve">        14.008,77</t>
  </si>
  <si>
    <t xml:space="preserve">         5.340,47</t>
  </si>
  <si>
    <t xml:space="preserve">         8.668,30</t>
  </si>
  <si>
    <t xml:space="preserve">       211.009,94</t>
  </si>
  <si>
    <t xml:space="preserve">       165.386,89</t>
  </si>
  <si>
    <t xml:space="preserve">         3.420,00</t>
  </si>
  <si>
    <t xml:space="preserve">        32.274,85</t>
  </si>
  <si>
    <t xml:space="preserve">        11.407,27</t>
  </si>
  <si>
    <t xml:space="preserve">        48.717,60</t>
  </si>
  <si>
    <t xml:space="preserve">         1.780,00</t>
  </si>
  <si>
    <t xml:space="preserve">         1.506,04</t>
  </si>
  <si>
    <t xml:space="preserve">         2.046,52</t>
  </si>
  <si>
    <t xml:space="preserve">        20.552,34</t>
  </si>
  <si>
    <t xml:space="preserve">        37.247,74</t>
  </si>
  <si>
    <t xml:space="preserve">        15.294,73</t>
  </si>
  <si>
    <t xml:space="preserve">         7.289,41</t>
  </si>
  <si>
    <t xml:space="preserve">         3.756,82</t>
  </si>
  <si>
    <t xml:space="preserve">         3.532,59</t>
  </si>
  <si>
    <t xml:space="preserve">        23.038,91</t>
  </si>
  <si>
    <t xml:space="preserve">        15.213,86</t>
  </si>
  <si>
    <t xml:space="preserve">        84.966,25</t>
  </si>
  <si>
    <t xml:space="preserve">        22.452,70</t>
  </si>
  <si>
    <t xml:space="preserve">         1.096,00</t>
  </si>
  <si>
    <t xml:space="preserve">        18.331,93</t>
  </si>
  <si>
    <t xml:space="preserve">        16.476,41</t>
  </si>
  <si>
    <t xml:space="preserve">        13.541,41</t>
  </si>
  <si>
    <t xml:space="preserve">        19.398,58</t>
  </si>
  <si>
    <t xml:space="preserve">        18.198,58</t>
  </si>
  <si>
    <t xml:space="preserve">         6.720,58</t>
  </si>
  <si>
    <t xml:space="preserve">        11.478,00</t>
  </si>
  <si>
    <t xml:space="preserve">       168.723,52</t>
  </si>
  <si>
    <t xml:space="preserve">       167.306,94</t>
  </si>
  <si>
    <t xml:space="preserve">       138.516,62</t>
  </si>
  <si>
    <t xml:space="preserve">        26.334,00</t>
  </si>
  <si>
    <t xml:space="preserve">         6.150,00</t>
  </si>
  <si>
    <t xml:space="preserve">         5.159,88</t>
  </si>
  <si>
    <t xml:space="preserve">         4.338,88</t>
  </si>
  <si>
    <t xml:space="preserve">         1.416,58</t>
  </si>
  <si>
    <t xml:space="preserve">       764.321,92</t>
  </si>
  <si>
    <t xml:space="preserve">       114.843,05</t>
  </si>
  <si>
    <t xml:space="preserve">       114.843,04</t>
  </si>
  <si>
    <t xml:space="preserve">        72.328,91</t>
  </si>
  <si>
    <t xml:space="preserve">        57.273,02</t>
  </si>
  <si>
    <t xml:space="preserve">         3.285,46</t>
  </si>
  <si>
    <t xml:space="preserve">         7.770,43</t>
  </si>
  <si>
    <t>16.130,85</t>
  </si>
  <si>
    <t>4.287.629,90</t>
  </si>
  <si>
    <t xml:space="preserve">     3.916.138,74</t>
  </si>
  <si>
    <t xml:space="preserve">     1.835.315,81</t>
  </si>
  <si>
    <t xml:space="preserve">       305.334,70</t>
  </si>
  <si>
    <t xml:space="preserve">       152.988,63</t>
  </si>
  <si>
    <t xml:space="preserve">       637.423,45</t>
  </si>
  <si>
    <t xml:space="preserve">       128.235,74</t>
  </si>
  <si>
    <t xml:space="preserve">        9.702,36-</t>
  </si>
  <si>
    <t xml:space="preserve">       137.938,10</t>
  </si>
  <si>
    <t>110.375,85</t>
  </si>
  <si>
    <t xml:space="preserve">       129.991,75</t>
  </si>
  <si>
    <t>77.445,41</t>
  </si>
  <si>
    <t xml:space="preserve">        89.676,27</t>
  </si>
  <si>
    <t xml:space="preserve">        30.753,05</t>
  </si>
  <si>
    <t xml:space="preserve">         9.562,43</t>
  </si>
  <si>
    <t xml:space="preserve">          863,36-</t>
  </si>
  <si>
    <t>63.595.799,35</t>
  </si>
  <si>
    <t>08:40:14</t>
  </si>
  <si>
    <t>202.386,92</t>
  </si>
  <si>
    <t xml:space="preserve">     4.599.579,64</t>
  </si>
  <si>
    <t>1.454.855,41</t>
  </si>
  <si>
    <t xml:space="preserve">     3.267.854,21</t>
  </si>
  <si>
    <t xml:space="preserve">     2.553.140,37</t>
  </si>
  <si>
    <t xml:space="preserve">       196.579,77</t>
  </si>
  <si>
    <t xml:space="preserve">       113.581,65</t>
  </si>
  <si>
    <t xml:space="preserve">        37.126,51</t>
  </si>
  <si>
    <t xml:space="preserve">        10.950,47</t>
  </si>
  <si>
    <t xml:space="preserve">         1.368,80</t>
  </si>
  <si>
    <t xml:space="preserve">         3.072,00</t>
  </si>
  <si>
    <t xml:space="preserve">        10.921,36</t>
  </si>
  <si>
    <t xml:space="preserve">        14.561,81</t>
  </si>
  <si>
    <t xml:space="preserve">           873,70</t>
  </si>
  <si>
    <t xml:space="preserve">           233,00</t>
  </si>
  <si>
    <t xml:space="preserve">           109,21</t>
  </si>
  <si>
    <t xml:space="preserve">         2.962,22</t>
  </si>
  <si>
    <t xml:space="preserve">           789,92</t>
  </si>
  <si>
    <t xml:space="preserve">     2.348.781,62</t>
  </si>
  <si>
    <t xml:space="preserve">       532.184,77</t>
  </si>
  <si>
    <t xml:space="preserve">       262.209,93</t>
  </si>
  <si>
    <t xml:space="preserve">         1.092,12</t>
  </si>
  <si>
    <t xml:space="preserve">           817,42</t>
  </si>
  <si>
    <t xml:space="preserve">        13.736,90</t>
  </si>
  <si>
    <t xml:space="preserve">        75.936,54</t>
  </si>
  <si>
    <t xml:space="preserve">        37.248,58</t>
  </si>
  <si>
    <t xml:space="preserve">         2.340,90</t>
  </si>
  <si>
    <t xml:space="preserve">         9.223,48</t>
  </si>
  <si>
    <t xml:space="preserve">         5.654,30</t>
  </si>
  <si>
    <t xml:space="preserve">        39.136,00</t>
  </si>
  <si>
    <t xml:space="preserve">         5.779,19</t>
  </si>
  <si>
    <t xml:space="preserve">        25.619,30</t>
  </si>
  <si>
    <t xml:space="preserve">        35.135,88</t>
  </si>
  <si>
    <t xml:space="preserve">         2.150,24</t>
  </si>
  <si>
    <t xml:space="preserve">         1.225,38</t>
  </si>
  <si>
    <t xml:space="preserve">           268,78</t>
  </si>
  <si>
    <t xml:space="preserve">           153,19</t>
  </si>
  <si>
    <t xml:space="preserve">         7.290,36</t>
  </si>
  <si>
    <t xml:space="preserve">         4.154,62</t>
  </si>
  <si>
    <t xml:space="preserve">     1.816.596,85</t>
  </si>
  <si>
    <t xml:space="preserve">       930.365,71</t>
  </si>
  <si>
    <t xml:space="preserve">           487,96</t>
  </si>
  <si>
    <t xml:space="preserve">           371,40</t>
  </si>
  <si>
    <t xml:space="preserve">        14.950,98</t>
  </si>
  <si>
    <t xml:space="preserve">       261.389,84</t>
  </si>
  <si>
    <t xml:space="preserve">        85.930,04</t>
  </si>
  <si>
    <t xml:space="preserve">         9.620,02</t>
  </si>
  <si>
    <t xml:space="preserve">        70.070,35</t>
  </si>
  <si>
    <t xml:space="preserve">       161.045,49</t>
  </si>
  <si>
    <t xml:space="preserve">        20.982,53</t>
  </si>
  <si>
    <t xml:space="preserve">        87.874,57</t>
  </si>
  <si>
    <t xml:space="preserve">       100.068,87</t>
  </si>
  <si>
    <t xml:space="preserve">         7.059,06</t>
  </si>
  <si>
    <t xml:space="preserve">         5.223,89</t>
  </si>
  <si>
    <t xml:space="preserve">           933,13</t>
  </si>
  <si>
    <t xml:space="preserve">           652,98</t>
  </si>
  <si>
    <t xml:space="preserve">        23.834,33</t>
  </si>
  <si>
    <t xml:space="preserve">        17.711,06</t>
  </si>
  <si>
    <t xml:space="preserve">        14.144,64</t>
  </si>
  <si>
    <t xml:space="preserve">         7.778,98</t>
  </si>
  <si>
    <t xml:space="preserve">         3.328,00</t>
  </si>
  <si>
    <t xml:space="preserve">         1.300,98</t>
  </si>
  <si>
    <t xml:space="preserve">       714.713,84</t>
  </si>
  <si>
    <t xml:space="preserve">        40.029,00</t>
  </si>
  <si>
    <t xml:space="preserve">        34.175,08</t>
  </si>
  <si>
    <t xml:space="preserve">        78.220,94</t>
  </si>
  <si>
    <t xml:space="preserve">         5.879,80</t>
  </si>
  <si>
    <t xml:space="preserve">       190.494,25</t>
  </si>
  <si>
    <t xml:space="preserve">       113.098,47</t>
  </si>
  <si>
    <t xml:space="preserve">       200.126,72</t>
  </si>
  <si>
    <t xml:space="preserve">        12.180,00</t>
  </si>
  <si>
    <t xml:space="preserve">        11.063,00</t>
  </si>
  <si>
    <t xml:space="preserve">         6.300,71</t>
  </si>
  <si>
    <t xml:space="preserve">         1.649,00</t>
  </si>
  <si>
    <t xml:space="preserve">        21.496,87</t>
  </si>
  <si>
    <t xml:space="preserve">       330.348,84</t>
  </si>
  <si>
    <t xml:space="preserve">       234.433,87</t>
  </si>
  <si>
    <t xml:space="preserve">       216.548,82</t>
  </si>
  <si>
    <t xml:space="preserve">         3.854,90</t>
  </si>
  <si>
    <t xml:space="preserve">        14.030,15</t>
  </si>
  <si>
    <t xml:space="preserve">        13.376,43</t>
  </si>
  <si>
    <t xml:space="preserve">         1.396,43</t>
  </si>
  <si>
    <t xml:space="preserve">         3.554,64</t>
  </si>
  <si>
    <t xml:space="preserve">        22.795,14</t>
  </si>
  <si>
    <t xml:space="preserve">         3.586,92</t>
  </si>
  <si>
    <t xml:space="preserve">         5.697,10</t>
  </si>
  <si>
    <t xml:space="preserve">        26.752,90</t>
  </si>
  <si>
    <t xml:space="preserve">         3.640,40</t>
  </si>
  <si>
    <t xml:space="preserve">         9.406,13</t>
  </si>
  <si>
    <t xml:space="preserve">         3.345,04</t>
  </si>
  <si>
    <t xml:space="preserve">         3.632,83</t>
  </si>
  <si>
    <t xml:space="preserve">         6.605,23</t>
  </si>
  <si>
    <t>450,96</t>
  </si>
  <si>
    <t xml:space="preserve">        25.573,09</t>
  </si>
  <si>
    <t xml:space="preserve">           681,21</t>
  </si>
  <si>
    <t xml:space="preserve">           152,80</t>
  </si>
  <si>
    <t xml:space="preserve">         3.030,59</t>
  </si>
  <si>
    <t xml:space="preserve">           517,00</t>
  </si>
  <si>
    <t xml:space="preserve">         1.620,73</t>
  </si>
  <si>
    <t xml:space="preserve">           190,00</t>
  </si>
  <si>
    <t xml:space="preserve">         2.368,81</t>
  </si>
  <si>
    <t xml:space="preserve">        11.670,00</t>
  </si>
  <si>
    <t xml:space="preserve">         5.086,75</t>
  </si>
  <si>
    <t xml:space="preserve">         3.440,41</t>
  </si>
  <si>
    <t xml:space="preserve">         3.035,71</t>
  </si>
  <si>
    <t xml:space="preserve">           404,70</t>
  </si>
  <si>
    <t xml:space="preserve">       123.401,02</t>
  </si>
  <si>
    <t xml:space="preserve">        96.899,30</t>
  </si>
  <si>
    <t xml:space="preserve">         2.930,00</t>
  </si>
  <si>
    <t xml:space="preserve">         9.395,70</t>
  </si>
  <si>
    <t xml:space="preserve">         5.242,34</t>
  </si>
  <si>
    <t xml:space="preserve">        31.787,60</t>
  </si>
  <si>
    <t xml:space="preserve">        12.221,12</t>
  </si>
  <si>
    <t xml:space="preserve">        26.116,45</t>
  </si>
  <si>
    <t xml:space="preserve">         9.294,73</t>
  </si>
  <si>
    <t xml:space="preserve">           485,80</t>
  </si>
  <si>
    <t xml:space="preserve">        16.721,19</t>
  </si>
  <si>
    <t xml:space="preserve">        11.074,37</t>
  </si>
  <si>
    <t xml:space="preserve">         6.372,45</t>
  </si>
  <si>
    <t xml:space="preserve">        46.247,10</t>
  </si>
  <si>
    <t xml:space="preserve">        38.685,69</t>
  </si>
  <si>
    <t xml:space="preserve">        32.000,00</t>
  </si>
  <si>
    <t xml:space="preserve">         4.400,00</t>
  </si>
  <si>
    <t xml:space="preserve">         2.285,69</t>
  </si>
  <si>
    <t xml:space="preserve">         7.561,41</t>
  </si>
  <si>
    <t xml:space="preserve">         2.124,87</t>
  </si>
  <si>
    <t xml:space="preserve">         4.340,54</t>
  </si>
  <si>
    <t xml:space="preserve">         3.566,41</t>
  </si>
  <si>
    <t xml:space="preserve">           631,41</t>
  </si>
  <si>
    <t xml:space="preserve">        14.373,98</t>
  </si>
  <si>
    <t xml:space="preserve">         6.671,98</t>
  </si>
  <si>
    <t xml:space="preserve">       134.448,13</t>
  </si>
  <si>
    <t xml:space="preserve">       133.031,55</t>
  </si>
  <si>
    <t xml:space="preserve">       117.602,94</t>
  </si>
  <si>
    <t xml:space="preserve">        19.556,00</t>
  </si>
  <si>
    <t xml:space="preserve">         1.910,00</t>
  </si>
  <si>
    <t xml:space="preserve">         4.329,01</t>
  </si>
  <si>
    <t xml:space="preserve">         4.294,32</t>
  </si>
  <si>
    <t xml:space="preserve">            34,69</t>
  </si>
  <si>
    <t xml:space="preserve">         3.895,00</t>
  </si>
  <si>
    <t xml:space="preserve">           379,05</t>
  </si>
  <si>
    <t xml:space="preserve">         2.924,60</t>
  </si>
  <si>
    <t xml:space="preserve">         4.280,00</t>
  </si>
  <si>
    <t xml:space="preserve">       561.935,00</t>
  </si>
  <si>
    <t xml:space="preserve">        95.844,00</t>
  </si>
  <si>
    <t xml:space="preserve">        95.843,99</t>
  </si>
  <si>
    <t xml:space="preserve">        10.486,58</t>
  </si>
  <si>
    <t>61.842,33</t>
  </si>
  <si>
    <t xml:space="preserve">         2.716,15</t>
  </si>
  <si>
    <t>1.341.838,36</t>
  </si>
  <si>
    <t xml:space="preserve">     3.123.916,54</t>
  </si>
  <si>
    <t xml:space="preserve">     1.399.365,55</t>
  </si>
  <si>
    <t>439.269,30</t>
  </si>
  <si>
    <t xml:space="preserve">       191.943,33</t>
  </si>
  <si>
    <t xml:space="preserve">        47.643,33</t>
  </si>
  <si>
    <t xml:space="preserve">       144.300,00</t>
  </si>
  <si>
    <t xml:space="preserve">       535.542,20</t>
  </si>
  <si>
    <t xml:space="preserve">       109.945,02</t>
  </si>
  <si>
    <t xml:space="preserve">        6.553,97-</t>
  </si>
  <si>
    <t xml:space="preserve">       116.498,99</t>
  </si>
  <si>
    <t xml:space="preserve">        77.789,62</t>
  </si>
  <si>
    <t xml:space="preserve">        53.286,51</t>
  </si>
  <si>
    <t xml:space="preserve">        18.089,07</t>
  </si>
  <si>
    <t xml:space="preserve">         6.414,04</t>
  </si>
  <si>
    <t xml:space="preserve">        1.492,07-</t>
  </si>
  <si>
    <t>43.597.266,46</t>
  </si>
  <si>
    <t>08:52:17</t>
  </si>
  <si>
    <t>6.1.3.6.1</t>
  </si>
  <si>
    <t>Despesas com venda de ingressos</t>
  </si>
  <si>
    <t>TRANSF. SALDOS DE LEIS DE FEDERAIS CG/042016</t>
  </si>
  <si>
    <t>Conservação Preventiva (de Acervo)</t>
  </si>
  <si>
    <t>Parceiras / Permuta Publicitária</t>
  </si>
  <si>
    <t>SALDO FINAL DO PERÍODO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</si>
</sst>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43" formatCode="_-* #,##0.00_-;\-* #,##0.00_-;_-* &quot;-&quot;??_-;_-@_-"/>
    <numFmt numFmtId="164" formatCode="[$-416]dddd\,\ d&quot; de &quot;mmmm&quot; de &quot;yyyy"/>
    <numFmt numFmtId="165" formatCode="_-* #,##0_-;\-* #,##0_-;_-* &quot;-&quot;??_-;_-@_-"/>
    <numFmt numFmtId="166" formatCode="#,##0.00_ ;[Red]\-#,##0.00\ "/>
    <numFmt numFmtId="167" formatCode="#,##0_ ;[Red]\-#,##0\ "/>
    <numFmt numFmtId="168" formatCode="#,##0_ ;\-#,##0\ "/>
    <numFmt numFmtId="169" formatCode="#,##0.00_ ;\-#,##0.00\ "/>
    <numFmt numFmtId="170" formatCode="0.0%"/>
  </numFmts>
  <fonts count="6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Arial"/>
      <family val="2"/>
    </font>
    <font>
      <sz val="7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"/>
      <color rgb="FF000000"/>
      <name val="Arial"/>
      <family val="2"/>
    </font>
    <font>
      <sz val="7"/>
      <color rgb="FF0000FF"/>
      <name val="Arial"/>
      <family val="2"/>
    </font>
    <font>
      <b/>
      <sz val="10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Arial"/>
      <family val="2"/>
    </font>
    <font>
      <b/>
      <u/>
      <sz val="7"/>
      <color rgb="FF000080"/>
      <name val="Arial"/>
      <family val="2"/>
    </font>
    <font>
      <b/>
      <sz val="12"/>
      <color rgb="FF000000"/>
      <name val="Arial"/>
      <family val="2"/>
    </font>
    <font>
      <b/>
      <u/>
      <sz val="8"/>
      <color rgb="FF000080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0000FF"/>
      <name val="Arial"/>
      <family val="2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7"/>
      <color rgb="FF0000FF"/>
      <name val="Arial"/>
      <family val="2"/>
    </font>
    <font>
      <b/>
      <sz val="9"/>
      <color rgb="FF0000FF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</borders>
  <cellStyleXfs count="395">
    <xf numFmtId="0" fontId="0" fillId="0" borderId="0"/>
    <xf numFmtId="0" fontId="32" fillId="0" borderId="0">
      <alignment horizontal="left" vertical="top"/>
    </xf>
    <xf numFmtId="43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3" fillId="0" borderId="0">
      <alignment horizontal="center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6" fillId="0" borderId="0">
      <alignment horizontal="right" vertical="top"/>
    </xf>
    <xf numFmtId="0" fontId="46" fillId="0" borderId="0"/>
    <xf numFmtId="0" fontId="32" fillId="0" borderId="0">
      <alignment horizontal="right" vertical="top"/>
    </xf>
    <xf numFmtId="0" fontId="35" fillId="0" borderId="0">
      <alignment horizontal="center" vertical="top"/>
    </xf>
    <xf numFmtId="0" fontId="34" fillId="0" borderId="0">
      <alignment horizontal="left" vertical="center"/>
    </xf>
    <xf numFmtId="0" fontId="40" fillId="0" borderId="0">
      <alignment horizontal="left" vertical="top"/>
    </xf>
    <xf numFmtId="0" fontId="32" fillId="0" borderId="0">
      <alignment horizontal="left" vertical="center"/>
    </xf>
    <xf numFmtId="0" fontId="33" fillId="0" borderId="0">
      <alignment horizontal="center" vertical="top"/>
    </xf>
    <xf numFmtId="0" fontId="39" fillId="0" borderId="0">
      <alignment horizontal="center"/>
    </xf>
    <xf numFmtId="0" fontId="32" fillId="0" borderId="0">
      <alignment horizontal="left" vertical="top"/>
    </xf>
    <xf numFmtId="0" fontId="31" fillId="0" borderId="0"/>
    <xf numFmtId="0" fontId="39" fillId="0" borderId="0">
      <alignment horizontal="left" vertical="top"/>
    </xf>
    <xf numFmtId="0" fontId="33" fillId="0" borderId="0">
      <alignment horizontal="right" vertical="top"/>
    </xf>
    <xf numFmtId="0" fontId="42" fillId="0" borderId="0">
      <alignment horizontal="right" vertical="top"/>
    </xf>
    <xf numFmtId="0" fontId="43" fillId="0" borderId="0">
      <alignment horizontal="center" vertical="top"/>
    </xf>
    <xf numFmtId="0" fontId="36" fillId="0" borderId="0">
      <alignment horizontal="left" vertical="top"/>
    </xf>
    <xf numFmtId="0" fontId="38" fillId="0" borderId="0">
      <alignment horizontal="left" vertical="top"/>
    </xf>
    <xf numFmtId="164" fontId="46" fillId="0" borderId="0" applyFont="0" applyFill="0" applyBorder="0" applyAlignment="0" applyProtection="0"/>
    <xf numFmtId="0" fontId="32" fillId="0" borderId="0">
      <alignment horizontal="right" vertical="top"/>
    </xf>
    <xf numFmtId="0" fontId="32" fillId="0" borderId="0">
      <alignment horizontal="left" vertical="top"/>
    </xf>
    <xf numFmtId="0" fontId="35" fillId="0" borderId="0">
      <alignment horizontal="right" vertical="top"/>
    </xf>
    <xf numFmtId="0" fontId="41" fillId="0" borderId="0">
      <alignment horizontal="left" vertical="top"/>
    </xf>
    <xf numFmtId="0" fontId="38" fillId="0" borderId="0">
      <alignment horizontal="left" vertical="top"/>
    </xf>
    <xf numFmtId="43" fontId="31" fillId="0" borderId="0" applyFont="0" applyFill="0" applyBorder="0" applyAlignment="0" applyProtection="0"/>
    <xf numFmtId="0" fontId="32" fillId="0" borderId="0">
      <alignment horizontal="left" vertical="top"/>
    </xf>
    <xf numFmtId="0" fontId="39" fillId="0" borderId="0">
      <alignment horizontal="center"/>
    </xf>
    <xf numFmtId="0" fontId="35" fillId="0" borderId="0">
      <alignment horizontal="right" vertical="top"/>
    </xf>
    <xf numFmtId="43" fontId="31" fillId="0" borderId="0" applyFont="0" applyFill="0" applyBorder="0" applyAlignment="0" applyProtection="0"/>
    <xf numFmtId="0" fontId="32" fillId="0" borderId="0">
      <alignment horizontal="left" vertical="center"/>
    </xf>
    <xf numFmtId="0" fontId="32" fillId="0" borderId="0">
      <alignment horizontal="right" vertical="center"/>
    </xf>
    <xf numFmtId="0" fontId="37" fillId="0" borderId="0">
      <alignment horizontal="left" vertical="top"/>
    </xf>
    <xf numFmtId="43" fontId="46" fillId="0" borderId="0" applyFont="0" applyFill="0" applyBorder="0" applyAlignment="0" applyProtection="0"/>
    <xf numFmtId="0" fontId="40" fillId="0" borderId="0">
      <alignment horizontal="right" vertical="top"/>
    </xf>
    <xf numFmtId="0" fontId="32" fillId="0" borderId="0">
      <alignment horizontal="left" vertical="top"/>
    </xf>
    <xf numFmtId="0" fontId="32" fillId="0" borderId="0">
      <alignment horizontal="right" vertical="center"/>
    </xf>
    <xf numFmtId="0" fontId="32" fillId="0" borderId="0">
      <alignment horizontal="left" vertical="center"/>
    </xf>
    <xf numFmtId="0" fontId="35" fillId="0" borderId="0">
      <alignment horizontal="center" vertical="top"/>
    </xf>
    <xf numFmtId="0" fontId="32" fillId="0" borderId="0">
      <alignment horizontal="right" vertical="center"/>
    </xf>
    <xf numFmtId="0" fontId="39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left" vertical="center"/>
    </xf>
    <xf numFmtId="0" fontId="35" fillId="0" borderId="0">
      <alignment horizontal="right" vertical="top"/>
    </xf>
    <xf numFmtId="0" fontId="44" fillId="0" borderId="0">
      <alignment horizontal="left" vertical="top"/>
    </xf>
    <xf numFmtId="0" fontId="32" fillId="0" borderId="0">
      <alignment horizontal="right" vertical="top"/>
    </xf>
    <xf numFmtId="0" fontId="35" fillId="0" borderId="0">
      <alignment horizontal="right" vertical="top"/>
    </xf>
    <xf numFmtId="0" fontId="32" fillId="0" borderId="0">
      <alignment horizontal="right" vertical="center"/>
    </xf>
    <xf numFmtId="0" fontId="39" fillId="0" borderId="0">
      <alignment horizontal="left" vertical="top"/>
    </xf>
    <xf numFmtId="0" fontId="39" fillId="0" borderId="0">
      <alignment horizontal="center"/>
    </xf>
    <xf numFmtId="0" fontId="36" fillId="0" borderId="0">
      <alignment horizontal="right" vertical="top"/>
    </xf>
    <xf numFmtId="0" fontId="44" fillId="0" borderId="0">
      <alignment horizontal="left" vertical="top"/>
    </xf>
    <xf numFmtId="0" fontId="35" fillId="0" borderId="0">
      <alignment horizontal="right" vertical="top"/>
    </xf>
    <xf numFmtId="0" fontId="32" fillId="0" borderId="0">
      <alignment horizontal="left" vertical="center"/>
    </xf>
    <xf numFmtId="0" fontId="32" fillId="0" borderId="0">
      <alignment horizontal="left" vertical="top"/>
    </xf>
    <xf numFmtId="0" fontId="39" fillId="0" borderId="0">
      <alignment horizontal="left" vertical="top"/>
    </xf>
    <xf numFmtId="0" fontId="32" fillId="0" borderId="0">
      <alignment horizontal="right" vertical="center"/>
    </xf>
    <xf numFmtId="0" fontId="36" fillId="0" borderId="0">
      <alignment horizontal="right" vertical="top"/>
    </xf>
    <xf numFmtId="0" fontId="39" fillId="0" borderId="0">
      <alignment horizontal="center"/>
    </xf>
    <xf numFmtId="0" fontId="39" fillId="0" borderId="0">
      <alignment horizontal="left" vertical="top"/>
    </xf>
    <xf numFmtId="0" fontId="32" fillId="0" borderId="0">
      <alignment horizontal="left" vertical="center"/>
    </xf>
    <xf numFmtId="0" fontId="33" fillId="0" borderId="0">
      <alignment horizontal="center" vertical="top"/>
    </xf>
    <xf numFmtId="0" fontId="32" fillId="0" borderId="0">
      <alignment horizontal="right" vertical="center"/>
    </xf>
    <xf numFmtId="0" fontId="41" fillId="0" borderId="0">
      <alignment horizontal="left" vertical="top"/>
    </xf>
    <xf numFmtId="0" fontId="36" fillId="0" borderId="0">
      <alignment horizontal="right" vertical="top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4" fillId="0" borderId="0">
      <alignment horizontal="right" vertical="center"/>
    </xf>
    <xf numFmtId="0" fontId="36" fillId="0" borderId="0">
      <alignment horizontal="left" vertical="top"/>
    </xf>
    <xf numFmtId="0" fontId="38" fillId="0" borderId="0">
      <alignment horizontal="right" vertical="top"/>
    </xf>
    <xf numFmtId="0" fontId="34" fillId="0" borderId="0">
      <alignment horizontal="right" vertical="center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4" fillId="0" borderId="0">
      <alignment horizontal="right" vertical="center"/>
    </xf>
    <xf numFmtId="0" fontId="40" fillId="0" borderId="0">
      <alignment horizontal="left" vertical="top"/>
    </xf>
    <xf numFmtId="0" fontId="34" fillId="0" borderId="0">
      <alignment horizontal="left" vertical="center"/>
    </xf>
    <xf numFmtId="0" fontId="32" fillId="0" borderId="0">
      <alignment horizontal="left" vertical="top"/>
    </xf>
    <xf numFmtId="0" fontId="43" fillId="0" borderId="0">
      <alignment horizontal="center" vertical="top"/>
    </xf>
    <xf numFmtId="0" fontId="40" fillId="0" borderId="0">
      <alignment horizontal="left" vertical="top"/>
    </xf>
    <xf numFmtId="0" fontId="32" fillId="0" borderId="0">
      <alignment horizontal="left" vertical="top"/>
    </xf>
    <xf numFmtId="0" fontId="34" fillId="0" borderId="0">
      <alignment horizontal="left" vertical="center"/>
    </xf>
    <xf numFmtId="0" fontId="40" fillId="0" borderId="0">
      <alignment horizontal="right" vertical="top"/>
    </xf>
    <xf numFmtId="0" fontId="44" fillId="0" borderId="0">
      <alignment horizontal="lef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7" fillId="0" borderId="0">
      <alignment horizontal="left" vertical="top"/>
    </xf>
    <xf numFmtId="0" fontId="40" fillId="0" borderId="0">
      <alignment horizontal="left" vertical="top"/>
    </xf>
    <xf numFmtId="0" fontId="36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righ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6" fillId="0" borderId="0">
      <alignment horizontal="right" vertical="top"/>
    </xf>
    <xf numFmtId="0" fontId="38" fillId="0" borderId="0">
      <alignment horizontal="left" vertical="top"/>
    </xf>
    <xf numFmtId="0" fontId="32" fillId="0" borderId="0">
      <alignment horizontal="right" vertical="top"/>
    </xf>
    <xf numFmtId="0" fontId="39" fillId="0" borderId="0">
      <alignment horizontal="center"/>
    </xf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7" fillId="0" borderId="0"/>
    <xf numFmtId="0" fontId="47" fillId="0" borderId="0">
      <alignment horizontal="right" vertical="top"/>
    </xf>
    <xf numFmtId="0" fontId="48" fillId="0" borderId="0">
      <alignment horizontal="left" vertical="top"/>
    </xf>
    <xf numFmtId="0" fontId="49" fillId="0" borderId="0">
      <alignment horizontal="left" vertical="top"/>
    </xf>
    <xf numFmtId="0" fontId="49" fillId="0" borderId="0">
      <alignment horizontal="right" vertical="top"/>
    </xf>
    <xf numFmtId="0" fontId="50" fillId="0" borderId="0">
      <alignment horizontal="left" vertical="top"/>
    </xf>
    <xf numFmtId="0" fontId="50" fillId="0" borderId="0">
      <alignment horizontal="right" vertical="top"/>
    </xf>
    <xf numFmtId="0" fontId="51" fillId="0" borderId="0">
      <alignment horizontal="left" vertical="top"/>
    </xf>
    <xf numFmtId="0" fontId="51" fillId="0" borderId="0">
      <alignment horizontal="right" vertical="top"/>
    </xf>
    <xf numFmtId="0" fontId="52" fillId="0" borderId="0">
      <alignment horizontal="left" vertical="top"/>
    </xf>
    <xf numFmtId="0" fontId="53" fillId="0" borderId="0">
      <alignment horizontal="center"/>
    </xf>
    <xf numFmtId="0" fontId="52" fillId="0" borderId="0">
      <alignment horizontal="left" vertical="center"/>
    </xf>
    <xf numFmtId="0" fontId="52" fillId="0" borderId="0">
      <alignment horizontal="right" vertical="center"/>
    </xf>
    <xf numFmtId="0" fontId="54" fillId="0" borderId="0">
      <alignment horizontal="center" vertical="top"/>
    </xf>
    <xf numFmtId="0" fontId="54" fillId="0" borderId="0">
      <alignment horizontal="right" vertical="top"/>
    </xf>
    <xf numFmtId="0" fontId="53" fillId="0" borderId="0">
      <alignment horizontal="left" vertical="top"/>
    </xf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11" fillId="0" borderId="0"/>
    <xf numFmtId="0" fontId="10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9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8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8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7" fillId="0" borderId="0"/>
    <xf numFmtId="0" fontId="7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6" fillId="0" borderId="0"/>
    <xf numFmtId="0" fontId="62" fillId="0" borderId="0">
      <alignment horizontal="left" vertical="top"/>
    </xf>
    <xf numFmtId="0" fontId="62" fillId="0" borderId="0">
      <alignment horizontal="righ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5" fillId="0" borderId="0"/>
    <xf numFmtId="0" fontId="36" fillId="0" borderId="0">
      <alignment horizontal="left" vertical="top"/>
    </xf>
    <xf numFmtId="0" fontId="36" fillId="0" borderId="0">
      <alignment horizontal="right" vertical="top"/>
    </xf>
    <xf numFmtId="0" fontId="40" fillId="0" borderId="0">
      <alignment horizontal="left" vertical="top"/>
    </xf>
    <xf numFmtId="0" fontId="40" fillId="0" borderId="0">
      <alignment horizontal="righ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2" fillId="0" borderId="0">
      <alignment horizontal="left" vertical="top"/>
    </xf>
    <xf numFmtId="0" fontId="62" fillId="0" borderId="0">
      <alignment horizontal="left" vertical="top"/>
    </xf>
    <xf numFmtId="0" fontId="62" fillId="0" borderId="0">
      <alignment horizontal="righ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4" fillId="0" borderId="0"/>
    <xf numFmtId="0" fontId="35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left" vertical="top"/>
    </xf>
    <xf numFmtId="0" fontId="35" fillId="0" borderId="0">
      <alignment horizontal="center" vertical="top"/>
    </xf>
    <xf numFmtId="0" fontId="37" fillId="0" borderId="0">
      <alignment horizontal="left" vertical="top"/>
    </xf>
    <xf numFmtId="0" fontId="36" fillId="0" borderId="0">
      <alignment horizontal="left" vertical="top"/>
    </xf>
    <xf numFmtId="0" fontId="4" fillId="0" borderId="0"/>
    <xf numFmtId="0" fontId="40" fillId="0" borderId="0">
      <alignment horizontal="left" vertical="top"/>
    </xf>
    <xf numFmtId="0" fontId="38" fillId="0" borderId="0">
      <alignment horizontal="left" vertical="top"/>
    </xf>
    <xf numFmtId="0" fontId="41" fillId="0" borderId="0">
      <alignment horizontal="left" vertical="top"/>
    </xf>
    <xf numFmtId="0" fontId="35" fillId="0" borderId="0">
      <alignment horizontal="right" vertical="top"/>
    </xf>
    <xf numFmtId="0" fontId="34" fillId="0" borderId="0">
      <alignment horizontal="right" vertical="center"/>
    </xf>
    <xf numFmtId="0" fontId="34" fillId="0" borderId="0">
      <alignment horizontal="right" vertical="center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right" vertical="top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4" fillId="0" borderId="0">
      <alignment horizontal="right" vertical="center"/>
    </xf>
    <xf numFmtId="0" fontId="34" fillId="0" borderId="0">
      <alignment horizontal="right" vertical="center"/>
    </xf>
    <xf numFmtId="0" fontId="34" fillId="0" borderId="0">
      <alignment horizontal="left" vertical="center"/>
    </xf>
    <xf numFmtId="0" fontId="36" fillId="0" borderId="0">
      <alignment horizontal="left" vertical="top"/>
    </xf>
    <xf numFmtId="0" fontId="36" fillId="0" borderId="0">
      <alignment horizontal="right" vertical="top"/>
    </xf>
    <xf numFmtId="0" fontId="36" fillId="0" borderId="0">
      <alignment horizontal="right" vertical="top"/>
    </xf>
    <xf numFmtId="0" fontId="32" fillId="0" borderId="0">
      <alignment horizontal="right" vertical="top"/>
    </xf>
    <xf numFmtId="0" fontId="32" fillId="0" borderId="0">
      <alignment horizontal="right" vertical="top"/>
    </xf>
    <xf numFmtId="0" fontId="40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right" vertical="top"/>
    </xf>
    <xf numFmtId="0" fontId="35" fillId="0" borderId="0">
      <alignment horizontal="center" vertical="top"/>
    </xf>
    <xf numFmtId="0" fontId="3" fillId="0" borderId="0"/>
    <xf numFmtId="43" fontId="3" fillId="0" borderId="0" applyFont="0" applyFill="0" applyBorder="0" applyAlignment="0" applyProtection="0"/>
    <xf numFmtId="0" fontId="35" fillId="0" borderId="0">
      <alignment horizontal="center" vertical="top"/>
    </xf>
    <xf numFmtId="0" fontId="35" fillId="0" borderId="0">
      <alignment horizontal="right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5" fillId="0" borderId="0">
      <alignment horizontal="center" vertical="top"/>
    </xf>
    <xf numFmtId="0" fontId="32" fillId="0" borderId="0">
      <alignment horizontal="right" vertical="center"/>
    </xf>
    <xf numFmtId="0" fontId="32" fillId="0" borderId="0">
      <alignment horizontal="left" vertical="center"/>
    </xf>
    <xf numFmtId="0" fontId="39" fillId="0" borderId="0">
      <alignment horizontal="center"/>
    </xf>
    <xf numFmtId="0" fontId="62" fillId="0" borderId="0">
      <alignment horizontal="right" vertical="top"/>
    </xf>
    <xf numFmtId="0" fontId="62" fillId="0" borderId="0">
      <alignment horizontal="left" vertical="top"/>
    </xf>
    <xf numFmtId="0" fontId="6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6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40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40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1" fillId="0" borderId="0"/>
    <xf numFmtId="0" fontId="1" fillId="0" borderId="0"/>
    <xf numFmtId="0" fontId="36" fillId="0" borderId="0">
      <alignment horizontal="righ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1" fillId="0" borderId="0"/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37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7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  <xf numFmtId="0" fontId="40" fillId="0" borderId="0">
      <alignment horizontal="left" vertical="top"/>
    </xf>
    <xf numFmtId="0" fontId="32" fillId="0" borderId="0">
      <alignment horizontal="left" vertical="top"/>
    </xf>
    <xf numFmtId="0" fontId="32" fillId="0" borderId="0">
      <alignment horizontal="right" vertical="top"/>
    </xf>
    <xf numFmtId="0" fontId="32" fillId="0" borderId="0">
      <alignment horizontal="left" vertical="top"/>
    </xf>
    <xf numFmtId="0" fontId="38" fillId="0" borderId="0">
      <alignment horizontal="right" vertical="top"/>
    </xf>
    <xf numFmtId="0" fontId="38" fillId="0" borderId="0">
      <alignment horizontal="left" vertical="top"/>
    </xf>
    <xf numFmtId="0" fontId="39" fillId="0" borderId="0">
      <alignment horizontal="center"/>
    </xf>
    <xf numFmtId="0" fontId="32" fillId="0" borderId="0">
      <alignment horizontal="left" vertical="center"/>
    </xf>
    <xf numFmtId="0" fontId="32" fillId="0" borderId="0">
      <alignment horizontal="right" vertical="center"/>
    </xf>
    <xf numFmtId="0" fontId="35" fillId="0" borderId="0">
      <alignment horizontal="center" vertical="top"/>
    </xf>
    <xf numFmtId="0" fontId="35" fillId="0" borderId="0">
      <alignment horizontal="right" vertical="top"/>
    </xf>
    <xf numFmtId="0" fontId="39" fillId="0" borderId="0">
      <alignment horizontal="left" vertical="top"/>
    </xf>
  </cellStyleXfs>
  <cellXfs count="900">
    <xf numFmtId="0" fontId="0" fillId="0" borderId="0" xfId="0"/>
    <xf numFmtId="0" fontId="18" fillId="0" borderId="0" xfId="0" applyFont="1"/>
    <xf numFmtId="43" fontId="18" fillId="0" borderId="0" xfId="2" applyFont="1"/>
    <xf numFmtId="0" fontId="19" fillId="0" borderId="0" xfId="28" applyFont="1">
      <alignment horizontal="left" vertical="top"/>
    </xf>
    <xf numFmtId="0" fontId="20" fillId="0" borderId="1" xfId="71" applyFont="1" applyBorder="1">
      <alignment horizontal="left" vertical="top"/>
    </xf>
    <xf numFmtId="0" fontId="20" fillId="0" borderId="1" xfId="76" applyFont="1" applyBorder="1">
      <alignment horizontal="right" vertical="top"/>
    </xf>
    <xf numFmtId="0" fontId="20" fillId="0" borderId="0" xfId="80" applyFont="1">
      <alignment horizontal="left" vertical="top"/>
    </xf>
    <xf numFmtId="4" fontId="20" fillId="0" borderId="0" xfId="87" applyNumberFormat="1" applyFont="1">
      <alignment horizontal="right" vertical="top"/>
    </xf>
    <xf numFmtId="0" fontId="20" fillId="0" borderId="0" xfId="87" applyFont="1">
      <alignment horizontal="right" vertical="top"/>
    </xf>
    <xf numFmtId="0" fontId="21" fillId="0" borderId="0" xfId="95" applyFont="1">
      <alignment horizontal="left" vertical="top"/>
    </xf>
    <xf numFmtId="4" fontId="21" fillId="0" borderId="0" xfId="98" applyNumberFormat="1" applyFont="1">
      <alignment horizontal="right" vertical="top"/>
    </xf>
    <xf numFmtId="0" fontId="21" fillId="0" borderId="0" xfId="98" applyFont="1">
      <alignment horizontal="right" vertical="top"/>
    </xf>
    <xf numFmtId="0" fontId="19" fillId="0" borderId="0" xfId="85" applyFont="1">
      <alignment horizontal="left" vertical="top"/>
    </xf>
    <xf numFmtId="0" fontId="19" fillId="0" borderId="0" xfId="19" applyFont="1">
      <alignment horizontal="right" vertical="top"/>
    </xf>
    <xf numFmtId="43" fontId="18" fillId="2" borderId="0" xfId="2" applyFont="1" applyFill="1"/>
    <xf numFmtId="0" fontId="20" fillId="0" borderId="0" xfId="104" applyFont="1">
      <alignment horizontal="center"/>
    </xf>
    <xf numFmtId="0" fontId="19" fillId="0" borderId="0" xfId="13" applyFont="1">
      <alignment horizontal="left" vertical="center"/>
    </xf>
    <xf numFmtId="0" fontId="19" fillId="0" borderId="0" xfId="36" applyFont="1">
      <alignment horizontal="right" vertical="center"/>
    </xf>
    <xf numFmtId="4" fontId="19" fillId="0" borderId="0" xfId="36" applyNumberFormat="1" applyFont="1">
      <alignment horizontal="right" vertical="center"/>
    </xf>
    <xf numFmtId="0" fontId="18" fillId="0" borderId="0" xfId="0" applyFont="1" applyAlignment="1">
      <alignment horizontal="left"/>
    </xf>
    <xf numFmtId="0" fontId="20" fillId="0" borderId="1" xfId="76" applyFont="1" applyBorder="1" applyAlignment="1">
      <alignment horizontal="left" vertical="top"/>
    </xf>
    <xf numFmtId="0" fontId="20" fillId="0" borderId="0" xfId="83" applyFont="1" applyAlignment="1">
      <alignment horizontal="left" vertical="top"/>
    </xf>
    <xf numFmtId="0" fontId="20" fillId="0" borderId="0" xfId="84" applyFont="1">
      <alignment horizontal="left" vertical="top"/>
    </xf>
    <xf numFmtId="0" fontId="20" fillId="0" borderId="0" xfId="90" applyFont="1" applyAlignment="1">
      <alignment horizontal="left" vertical="top"/>
    </xf>
    <xf numFmtId="0" fontId="21" fillId="0" borderId="0" xfId="23" applyFont="1">
      <alignment horizontal="left" vertical="top"/>
    </xf>
    <xf numFmtId="0" fontId="21" fillId="0" borderId="0" xfId="74" applyFont="1" applyAlignment="1">
      <alignment horizontal="left" vertical="top"/>
    </xf>
    <xf numFmtId="0" fontId="19" fillId="0" borderId="0" xfId="1" applyFont="1">
      <alignment horizontal="left" vertical="top"/>
    </xf>
    <xf numFmtId="0" fontId="19" fillId="0" borderId="0" xfId="19" applyFont="1" applyAlignment="1">
      <alignment horizontal="left" vertical="top"/>
    </xf>
    <xf numFmtId="4" fontId="20" fillId="0" borderId="0" xfId="90" applyNumberFormat="1" applyFont="1" applyAlignment="1">
      <alignment horizontal="left" vertical="top"/>
    </xf>
    <xf numFmtId="4" fontId="21" fillId="0" borderId="0" xfId="74" applyNumberFormat="1" applyFont="1" applyAlignment="1">
      <alignment horizontal="left" vertical="top"/>
    </xf>
    <xf numFmtId="0" fontId="22" fillId="3" borderId="2" xfId="17" applyFont="1" applyFill="1" applyBorder="1" applyAlignment="1">
      <alignment horizontal="left" vertical="center"/>
    </xf>
    <xf numFmtId="0" fontId="22" fillId="3" borderId="2" xfId="17" applyFont="1" applyFill="1" applyBorder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19" fillId="0" borderId="0" xfId="35" applyFont="1">
      <alignment horizontal="left" vertical="center"/>
    </xf>
    <xf numFmtId="0" fontId="19" fillId="0" borderId="0" xfId="41" applyFont="1" applyAlignment="1">
      <alignment horizontal="left" vertical="center"/>
    </xf>
    <xf numFmtId="0" fontId="19" fillId="0" borderId="0" xfId="10" applyFont="1" applyAlignment="1">
      <alignment horizontal="left" vertical="top"/>
    </xf>
    <xf numFmtId="0" fontId="20" fillId="0" borderId="0" xfId="18" applyFont="1">
      <alignment horizontal="left" vertical="top"/>
    </xf>
    <xf numFmtId="0" fontId="19" fillId="0" borderId="0" xfId="51" applyFont="1" applyAlignment="1">
      <alignment horizontal="left" vertical="top"/>
    </xf>
    <xf numFmtId="49" fontId="22" fillId="3" borderId="2" xfId="17" applyNumberFormat="1" applyFont="1" applyFill="1" applyBorder="1" applyAlignment="1">
      <alignment vertical="center"/>
    </xf>
    <xf numFmtId="4" fontId="19" fillId="0" borderId="0" xfId="41" applyNumberFormat="1" applyFont="1" applyAlignment="1">
      <alignment horizontal="left" vertical="center"/>
    </xf>
    <xf numFmtId="43" fontId="18" fillId="0" borderId="0" xfId="38" applyFont="1"/>
    <xf numFmtId="43" fontId="20" fillId="0" borderId="0" xfId="38" applyFont="1" applyAlignment="1">
      <alignment horizontal="right" vertical="top"/>
    </xf>
    <xf numFmtId="43" fontId="21" fillId="0" borderId="0" xfId="38" applyFont="1" applyAlignment="1">
      <alignment horizontal="right" vertical="top"/>
    </xf>
    <xf numFmtId="43" fontId="19" fillId="0" borderId="0" xfId="38" applyFont="1" applyAlignment="1">
      <alignment horizontal="left" vertical="top"/>
    </xf>
    <xf numFmtId="43" fontId="19" fillId="0" borderId="0" xfId="38" applyFont="1" applyAlignment="1">
      <alignment horizontal="right" vertical="top"/>
    </xf>
    <xf numFmtId="43" fontId="20" fillId="0" borderId="0" xfId="38" applyFont="1" applyAlignment="1">
      <alignment horizontal="left" vertical="top"/>
    </xf>
    <xf numFmtId="43" fontId="18" fillId="0" borderId="0" xfId="0" applyNumberFormat="1" applyFont="1"/>
    <xf numFmtId="43" fontId="20" fillId="0" borderId="0" xfId="38" applyFont="1" applyAlignment="1">
      <alignment horizontal="center"/>
    </xf>
    <xf numFmtId="43" fontId="19" fillId="0" borderId="0" xfId="38" applyFont="1" applyAlignment="1">
      <alignment horizontal="left" vertical="center"/>
    </xf>
    <xf numFmtId="43" fontId="19" fillId="0" borderId="0" xfId="38" applyFont="1" applyAlignment="1">
      <alignment horizontal="right" vertical="center"/>
    </xf>
    <xf numFmtId="0" fontId="19" fillId="0" borderId="0" xfId="48" applyFont="1">
      <alignment horizontal="right" vertical="top"/>
    </xf>
    <xf numFmtId="4" fontId="18" fillId="0" borderId="0" xfId="0" applyNumberFormat="1" applyFont="1"/>
    <xf numFmtId="0" fontId="23" fillId="0" borderId="0" xfId="0" applyFont="1"/>
    <xf numFmtId="165" fontId="18" fillId="0" borderId="0" xfId="2" applyNumberFormat="1" applyFont="1"/>
    <xf numFmtId="0" fontId="24" fillId="3" borderId="0" xfId="17" applyFont="1" applyFill="1"/>
    <xf numFmtId="0" fontId="22" fillId="3" borderId="0" xfId="17" applyFont="1" applyFill="1"/>
    <xf numFmtId="0" fontId="24" fillId="0" borderId="4" xfId="17" applyFont="1" applyBorder="1" applyAlignment="1">
      <alignment horizontal="center"/>
    </xf>
    <xf numFmtId="0" fontId="23" fillId="0" borderId="5" xfId="0" applyFont="1" applyBorder="1"/>
    <xf numFmtId="0" fontId="22" fillId="3" borderId="6" xfId="17" applyFont="1" applyFill="1" applyBorder="1"/>
    <xf numFmtId="0" fontId="22" fillId="3" borderId="5" xfId="17" applyFont="1" applyFill="1" applyBorder="1"/>
    <xf numFmtId="0" fontId="24" fillId="0" borderId="6" xfId="17" applyFont="1" applyBorder="1"/>
    <xf numFmtId="0" fontId="24" fillId="0" borderId="2" xfId="17" applyFont="1" applyBorder="1" applyAlignment="1">
      <alignment horizontal="center"/>
    </xf>
    <xf numFmtId="0" fontId="25" fillId="3" borderId="0" xfId="17" applyFont="1" applyFill="1"/>
    <xf numFmtId="0" fontId="24" fillId="0" borderId="0" xfId="17" applyFont="1"/>
    <xf numFmtId="165" fontId="24" fillId="5" borderId="2" xfId="105" applyNumberFormat="1" applyFont="1" applyFill="1" applyBorder="1" applyAlignment="1">
      <alignment horizontal="center" vertical="center" wrapText="1"/>
    </xf>
    <xf numFmtId="0" fontId="24" fillId="3" borderId="2" xfId="17" applyFont="1" applyFill="1" applyBorder="1" applyAlignment="1">
      <alignment horizontal="left" vertical="center"/>
    </xf>
    <xf numFmtId="166" fontId="18" fillId="0" borderId="2" xfId="105" applyNumberFormat="1" applyFont="1" applyFill="1" applyBorder="1" applyAlignment="1">
      <alignment horizontal="center" vertical="center"/>
    </xf>
    <xf numFmtId="0" fontId="22" fillId="3" borderId="2" xfId="17" applyFont="1" applyFill="1" applyBorder="1" applyAlignment="1">
      <alignment vertical="center"/>
    </xf>
    <xf numFmtId="0" fontId="25" fillId="0" borderId="5" xfId="17" applyFont="1" applyBorder="1" applyAlignment="1">
      <alignment vertical="center" wrapText="1"/>
    </xf>
    <xf numFmtId="0" fontId="25" fillId="0" borderId="8" xfId="17" applyFont="1" applyBorder="1" applyAlignment="1">
      <alignment vertical="center" wrapText="1"/>
    </xf>
    <xf numFmtId="167" fontId="23" fillId="0" borderId="2" xfId="105" applyNumberFormat="1" applyFont="1" applyFill="1" applyBorder="1" applyAlignment="1">
      <alignment horizontal="right" vertical="center"/>
    </xf>
    <xf numFmtId="0" fontId="22" fillId="0" borderId="5" xfId="17" applyFont="1" applyBorder="1" applyAlignment="1">
      <alignment vertical="center" wrapText="1"/>
    </xf>
    <xf numFmtId="0" fontId="22" fillId="0" borderId="8" xfId="17" applyFont="1" applyBorder="1" applyAlignment="1">
      <alignment vertical="center" wrapText="1"/>
    </xf>
    <xf numFmtId="167" fontId="18" fillId="0" borderId="2" xfId="105" applyNumberFormat="1" applyFont="1" applyFill="1" applyBorder="1" applyAlignment="1">
      <alignment horizontal="right" vertical="center"/>
    </xf>
    <xf numFmtId="167" fontId="18" fillId="0" borderId="2" xfId="105" applyNumberFormat="1" applyFont="1" applyFill="1" applyBorder="1" applyAlignment="1">
      <alignment horizontal="center" vertical="center"/>
    </xf>
    <xf numFmtId="0" fontId="24" fillId="0" borderId="5" xfId="17" applyFont="1" applyBorder="1" applyAlignment="1">
      <alignment horizontal="left" vertical="center"/>
    </xf>
    <xf numFmtId="0" fontId="25" fillId="0" borderId="8" xfId="17" applyFont="1" applyBorder="1" applyAlignment="1">
      <alignment horizontal="left" vertical="center"/>
    </xf>
    <xf numFmtId="167" fontId="23" fillId="0" borderId="2" xfId="105" applyNumberFormat="1" applyFont="1" applyFill="1" applyBorder="1" applyAlignment="1">
      <alignment vertical="center"/>
    </xf>
    <xf numFmtId="0" fontId="24" fillId="0" borderId="8" xfId="17" applyFont="1" applyBorder="1" applyAlignment="1">
      <alignment horizontal="left" vertical="center"/>
    </xf>
    <xf numFmtId="167" fontId="18" fillId="0" borderId="2" xfId="105" applyNumberFormat="1" applyFont="1" applyFill="1" applyBorder="1" applyAlignment="1">
      <alignment vertical="center"/>
    </xf>
    <xf numFmtId="0" fontId="24" fillId="0" borderId="5" xfId="17" applyFont="1" applyBorder="1" applyAlignment="1">
      <alignment vertical="center"/>
    </xf>
    <xf numFmtId="0" fontId="24" fillId="0" borderId="8" xfId="17" applyFont="1" applyBorder="1" applyAlignment="1">
      <alignment vertical="center"/>
    </xf>
    <xf numFmtId="0" fontId="24" fillId="0" borderId="2" xfId="17" applyFont="1" applyBorder="1" applyAlignment="1">
      <alignment horizontal="left" vertical="center"/>
    </xf>
    <xf numFmtId="167" fontId="23" fillId="0" borderId="2" xfId="105" applyNumberFormat="1" applyFont="1" applyFill="1" applyBorder="1" applyAlignment="1">
      <alignment horizontal="center" vertical="center"/>
    </xf>
    <xf numFmtId="0" fontId="22" fillId="0" borderId="2" xfId="17" applyFont="1" applyBorder="1" applyAlignment="1">
      <alignment horizontal="left" vertical="center"/>
    </xf>
    <xf numFmtId="49" fontId="24" fillId="3" borderId="2" xfId="17" applyNumberFormat="1" applyFont="1" applyFill="1" applyBorder="1" applyAlignment="1">
      <alignment vertical="center"/>
    </xf>
    <xf numFmtId="49" fontId="24" fillId="3" borderId="5" xfId="17" applyNumberFormat="1" applyFont="1" applyFill="1" applyBorder="1" applyAlignment="1">
      <alignment vertical="center"/>
    </xf>
    <xf numFmtId="49" fontId="22" fillId="3" borderId="5" xfId="17" applyNumberFormat="1" applyFont="1" applyFill="1" applyBorder="1" applyAlignment="1">
      <alignment vertical="center"/>
    </xf>
    <xf numFmtId="0" fontId="25" fillId="3" borderId="3" xfId="17" applyFont="1" applyFill="1" applyBorder="1" applyAlignment="1">
      <alignment vertical="center" wrapText="1"/>
    </xf>
    <xf numFmtId="0" fontId="26" fillId="3" borderId="4" xfId="17" applyFont="1" applyFill="1" applyBorder="1" applyAlignment="1">
      <alignment vertical="center" wrapText="1"/>
    </xf>
    <xf numFmtId="49" fontId="22" fillId="0" borderId="5" xfId="17" applyNumberFormat="1" applyFont="1" applyBorder="1" applyAlignment="1">
      <alignment vertical="center"/>
    </xf>
    <xf numFmtId="0" fontId="26" fillId="0" borderId="7" xfId="17" applyFont="1" applyBorder="1" applyAlignment="1">
      <alignment vertical="center" wrapText="1"/>
    </xf>
    <xf numFmtId="0" fontId="26" fillId="0" borderId="1" xfId="17" applyFont="1" applyBorder="1" applyAlignment="1">
      <alignment vertical="center" wrapText="1"/>
    </xf>
    <xf numFmtId="0" fontId="26" fillId="3" borderId="5" xfId="17" applyFont="1" applyFill="1" applyBorder="1" applyAlignment="1">
      <alignment vertical="center" wrapText="1"/>
    </xf>
    <xf numFmtId="0" fontId="26" fillId="3" borderId="8" xfId="17" applyFont="1" applyFill="1" applyBorder="1" applyAlignment="1">
      <alignment vertical="center" wrapText="1"/>
    </xf>
    <xf numFmtId="167" fontId="23" fillId="3" borderId="2" xfId="105" applyNumberFormat="1" applyFont="1" applyFill="1" applyBorder="1" applyAlignment="1">
      <alignment horizontal="right" vertical="center"/>
    </xf>
    <xf numFmtId="0" fontId="24" fillId="4" borderId="5" xfId="17" applyFont="1" applyFill="1" applyBorder="1" applyAlignment="1">
      <alignment horizontal="left" vertical="center"/>
    </xf>
    <xf numFmtId="0" fontId="23" fillId="4" borderId="5" xfId="17" applyFont="1" applyFill="1" applyBorder="1" applyAlignment="1">
      <alignment horizontal="left" vertical="center"/>
    </xf>
    <xf numFmtId="0" fontId="23" fillId="4" borderId="10" xfId="17" applyFont="1" applyFill="1" applyBorder="1" applyAlignment="1">
      <alignment horizontal="center" vertical="center"/>
    </xf>
    <xf numFmtId="167" fontId="24" fillId="4" borderId="2" xfId="105" applyNumberFormat="1" applyFont="1" applyFill="1" applyBorder="1" applyAlignment="1">
      <alignment vertical="center" wrapText="1"/>
    </xf>
    <xf numFmtId="167" fontId="22" fillId="0" borderId="2" xfId="105" applyNumberFormat="1" applyFont="1" applyFill="1" applyBorder="1" applyAlignment="1">
      <alignment vertical="center"/>
    </xf>
    <xf numFmtId="167" fontId="28" fillId="0" borderId="2" xfId="105" applyNumberFormat="1" applyFont="1" applyFill="1" applyBorder="1" applyAlignment="1">
      <alignment vertical="center"/>
    </xf>
    <xf numFmtId="0" fontId="22" fillId="3" borderId="5" xfId="17" applyFont="1" applyFill="1" applyBorder="1" applyAlignment="1">
      <alignment vertical="center" wrapText="1"/>
    </xf>
    <xf numFmtId="0" fontId="22" fillId="3" borderId="8" xfId="17" applyFont="1" applyFill="1" applyBorder="1" applyAlignment="1">
      <alignment vertical="center" wrapText="1"/>
    </xf>
    <xf numFmtId="167" fontId="29" fillId="3" borderId="2" xfId="105" applyNumberFormat="1" applyFont="1" applyFill="1" applyBorder="1" applyAlignment="1">
      <alignment horizontal="right" vertical="center"/>
    </xf>
    <xf numFmtId="167" fontId="29" fillId="0" borderId="2" xfId="105" applyNumberFormat="1" applyFont="1" applyFill="1" applyBorder="1" applyAlignment="1">
      <alignment vertical="center"/>
    </xf>
    <xf numFmtId="168" fontId="29" fillId="0" borderId="2" xfId="105" applyNumberFormat="1" applyFont="1" applyFill="1" applyBorder="1" applyAlignment="1">
      <alignment vertical="center"/>
    </xf>
    <xf numFmtId="167" fontId="24" fillId="4" borderId="2" xfId="105" applyNumberFormat="1" applyFont="1" applyFill="1" applyBorder="1" applyAlignment="1">
      <alignment vertical="center"/>
    </xf>
    <xf numFmtId="166" fontId="24" fillId="0" borderId="2" xfId="105" applyNumberFormat="1" applyFont="1" applyFill="1" applyBorder="1" applyAlignment="1">
      <alignment vertical="center"/>
    </xf>
    <xf numFmtId="167" fontId="29" fillId="0" borderId="2" xfId="105" applyNumberFormat="1" applyFont="1" applyFill="1" applyBorder="1" applyAlignment="1">
      <alignment horizontal="right" vertical="center"/>
    </xf>
    <xf numFmtId="165" fontId="24" fillId="5" borderId="2" xfId="2" applyNumberFormat="1" applyFont="1" applyFill="1" applyBorder="1" applyAlignment="1">
      <alignment horizontal="center" vertical="center" wrapText="1"/>
    </xf>
    <xf numFmtId="165" fontId="24" fillId="0" borderId="2" xfId="2" applyNumberFormat="1" applyFont="1" applyFill="1" applyBorder="1" applyAlignment="1">
      <alignment horizontal="right" vertical="center"/>
    </xf>
    <xf numFmtId="169" fontId="28" fillId="0" borderId="0" xfId="105" applyNumberFormat="1" applyFont="1" applyFill="1"/>
    <xf numFmtId="169" fontId="23" fillId="5" borderId="2" xfId="105" applyNumberFormat="1" applyFont="1" applyFill="1" applyBorder="1" applyAlignment="1">
      <alignment horizontal="center" vertical="center"/>
    </xf>
    <xf numFmtId="170" fontId="24" fillId="0" borderId="12" xfId="3" applyNumberFormat="1" applyFont="1" applyFill="1" applyBorder="1" applyAlignment="1">
      <alignment vertical="center" wrapText="1"/>
    </xf>
    <xf numFmtId="167" fontId="0" fillId="0" borderId="0" xfId="0" applyNumberFormat="1"/>
    <xf numFmtId="0" fontId="24" fillId="5" borderId="5" xfId="17" applyFont="1" applyFill="1" applyBorder="1" applyAlignment="1">
      <alignment vertical="center"/>
    </xf>
    <xf numFmtId="0" fontId="24" fillId="4" borderId="6" xfId="17" applyFont="1" applyFill="1" applyBorder="1" applyAlignment="1">
      <alignment horizontal="center" vertical="center"/>
    </xf>
    <xf numFmtId="0" fontId="22" fillId="3" borderId="6" xfId="17" applyFont="1" applyFill="1" applyBorder="1" applyAlignment="1">
      <alignment vertical="center" wrapText="1"/>
    </xf>
    <xf numFmtId="41" fontId="29" fillId="0" borderId="2" xfId="105" applyNumberFormat="1" applyFont="1" applyFill="1" applyBorder="1" applyAlignment="1">
      <alignment vertical="center"/>
    </xf>
    <xf numFmtId="0" fontId="22" fillId="3" borderId="7" xfId="17" applyFont="1" applyFill="1" applyBorder="1" applyAlignment="1">
      <alignment vertical="center" wrapText="1"/>
    </xf>
    <xf numFmtId="0" fontId="22" fillId="3" borderId="1" xfId="17" applyFont="1" applyFill="1" applyBorder="1" applyAlignment="1">
      <alignment vertical="center" wrapText="1"/>
    </xf>
    <xf numFmtId="167" fontId="29" fillId="3" borderId="2" xfId="105" applyNumberFormat="1" applyFont="1" applyFill="1" applyBorder="1" applyAlignment="1">
      <alignment vertical="center"/>
    </xf>
    <xf numFmtId="167" fontId="22" fillId="0" borderId="2" xfId="105" applyNumberFormat="1" applyFont="1" applyFill="1" applyBorder="1" applyAlignment="1">
      <alignment horizontal="right" vertical="center"/>
    </xf>
    <xf numFmtId="167" fontId="24" fillId="5" borderId="2" xfId="105" applyNumberFormat="1" applyFont="1" applyFill="1" applyBorder="1" applyAlignment="1">
      <alignment vertical="center"/>
    </xf>
    <xf numFmtId="0" fontId="24" fillId="5" borderId="5" xfId="17" applyFont="1" applyFill="1" applyBorder="1" applyAlignment="1">
      <alignment horizontal="left" vertical="center" wrapText="1"/>
    </xf>
    <xf numFmtId="0" fontId="24" fillId="5" borderId="8" xfId="17" applyFont="1" applyFill="1" applyBorder="1" applyAlignment="1">
      <alignment horizontal="left" vertical="center" wrapText="1"/>
    </xf>
    <xf numFmtId="0" fontId="22" fillId="3" borderId="13" xfId="17" applyFont="1" applyFill="1" applyBorder="1" applyAlignment="1">
      <alignment horizontal="center" vertical="center" wrapText="1"/>
    </xf>
    <xf numFmtId="0" fontId="22" fillId="3" borderId="7" xfId="17" applyFont="1" applyFill="1" applyBorder="1" applyAlignment="1">
      <alignment horizontal="center" vertical="center" wrapText="1"/>
    </xf>
    <xf numFmtId="0" fontId="22" fillId="3" borderId="5" xfId="17" applyFont="1" applyFill="1" applyBorder="1" applyAlignment="1">
      <alignment horizontal="left" vertical="center" wrapText="1"/>
    </xf>
    <xf numFmtId="41" fontId="28" fillId="5" borderId="2" xfId="105" applyNumberFormat="1" applyFont="1" applyFill="1" applyBorder="1" applyAlignment="1">
      <alignment vertical="center"/>
    </xf>
    <xf numFmtId="0" fontId="22" fillId="0" borderId="2" xfId="17" applyFont="1" applyBorder="1" applyAlignment="1">
      <alignment horizontal="left"/>
    </xf>
    <xf numFmtId="0" fontId="24" fillId="0" borderId="5" xfId="17" applyFont="1" applyBorder="1" applyAlignment="1">
      <alignment vertical="center" wrapText="1"/>
    </xf>
    <xf numFmtId="167" fontId="23" fillId="0" borderId="2" xfId="105" applyNumberFormat="1" applyFont="1" applyFill="1" applyBorder="1"/>
    <xf numFmtId="0" fontId="22" fillId="3" borderId="0" xfId="17" applyFont="1" applyFill="1" applyAlignment="1">
      <alignment horizontal="left"/>
    </xf>
    <xf numFmtId="0" fontId="22" fillId="3" borderId="2" xfId="17" applyFont="1" applyFill="1" applyBorder="1" applyAlignment="1">
      <alignment horizontal="left"/>
    </xf>
    <xf numFmtId="0" fontId="22" fillId="3" borderId="8" xfId="17" applyFont="1" applyFill="1" applyBorder="1"/>
    <xf numFmtId="0" fontId="18" fillId="3" borderId="5" xfId="0" applyFont="1" applyFill="1" applyBorder="1"/>
    <xf numFmtId="0" fontId="18" fillId="3" borderId="8" xfId="0" applyFont="1" applyFill="1" applyBorder="1"/>
    <xf numFmtId="0" fontId="18" fillId="3" borderId="2" xfId="0" applyFont="1" applyFill="1" applyBorder="1" applyAlignment="1">
      <alignment horizontal="left"/>
    </xf>
    <xf numFmtId="0" fontId="22" fillId="3" borderId="7" xfId="17" applyFont="1" applyFill="1" applyBorder="1" applyAlignment="1">
      <alignment horizontal="left"/>
    </xf>
    <xf numFmtId="0" fontId="22" fillId="3" borderId="1" xfId="17" applyFont="1" applyFill="1" applyBorder="1" applyAlignment="1">
      <alignment horizontal="left"/>
    </xf>
    <xf numFmtId="165" fontId="23" fillId="0" borderId="2" xfId="2" applyNumberFormat="1" applyFont="1" applyFill="1" applyBorder="1"/>
    <xf numFmtId="0" fontId="22" fillId="3" borderId="5" xfId="17" applyFont="1" applyFill="1" applyBorder="1" applyAlignment="1">
      <alignment horizontal="left"/>
    </xf>
    <xf numFmtId="0" fontId="22" fillId="3" borderId="8" xfId="17" applyFont="1" applyFill="1" applyBorder="1" applyAlignment="1">
      <alignment horizontal="left"/>
    </xf>
    <xf numFmtId="165" fontId="23" fillId="0" borderId="2" xfId="2" applyNumberFormat="1" applyFont="1" applyBorder="1"/>
    <xf numFmtId="0" fontId="18" fillId="3" borderId="5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left"/>
    </xf>
    <xf numFmtId="0" fontId="18" fillId="3" borderId="9" xfId="0" applyFont="1" applyFill="1" applyBorder="1" applyAlignment="1">
      <alignment horizontal="left"/>
    </xf>
    <xf numFmtId="0" fontId="23" fillId="4" borderId="8" xfId="17" applyFont="1" applyFill="1" applyBorder="1" applyAlignment="1">
      <alignment horizontal="left" vertical="center"/>
    </xf>
    <xf numFmtId="0" fontId="23" fillId="4" borderId="5" xfId="17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left"/>
    </xf>
    <xf numFmtId="167" fontId="22" fillId="0" borderId="2" xfId="105" applyNumberFormat="1" applyFont="1" applyFill="1" applyBorder="1" applyAlignment="1"/>
    <xf numFmtId="167" fontId="24" fillId="0" borderId="2" xfId="105" applyNumberFormat="1" applyFont="1" applyFill="1" applyBorder="1"/>
    <xf numFmtId="167" fontId="22" fillId="0" borderId="2" xfId="105" applyNumberFormat="1" applyFont="1" applyFill="1" applyBorder="1"/>
    <xf numFmtId="167" fontId="24" fillId="0" borderId="2" xfId="2" applyNumberFormat="1" applyFont="1" applyFill="1" applyBorder="1"/>
    <xf numFmtId="167" fontId="23" fillId="0" borderId="2" xfId="2" applyNumberFormat="1" applyFont="1" applyFill="1" applyBorder="1"/>
    <xf numFmtId="165" fontId="24" fillId="0" borderId="2" xfId="2" applyNumberFormat="1" applyFont="1" applyFill="1" applyBorder="1"/>
    <xf numFmtId="165" fontId="23" fillId="5" borderId="2" xfId="2" applyNumberFormat="1" applyFont="1" applyFill="1" applyBorder="1" applyAlignment="1">
      <alignment horizontal="center" vertical="center"/>
    </xf>
    <xf numFmtId="0" fontId="18" fillId="3" borderId="0" xfId="0" applyFont="1" applyFill="1" applyAlignment="1">
      <alignment horizontal="left"/>
    </xf>
    <xf numFmtId="165" fontId="23" fillId="0" borderId="0" xfId="2" applyNumberFormat="1" applyFont="1" applyFill="1" applyBorder="1"/>
    <xf numFmtId="165" fontId="24" fillId="0" borderId="0" xfId="2" applyNumberFormat="1" applyFont="1" applyFill="1" applyBorder="1"/>
    <xf numFmtId="0" fontId="0" fillId="0" borderId="0" xfId="0" quotePrefix="1"/>
    <xf numFmtId="0" fontId="19" fillId="0" borderId="0" xfId="19" quotePrefix="1" applyFont="1">
      <alignment horizontal="right" vertical="top"/>
    </xf>
    <xf numFmtId="0" fontId="19" fillId="0" borderId="0" xfId="28" quotePrefix="1" applyFont="1">
      <alignment horizontal="left" vertical="top"/>
    </xf>
    <xf numFmtId="0" fontId="20" fillId="0" borderId="1" xfId="71" quotePrefix="1" applyFont="1" applyBorder="1">
      <alignment horizontal="left" vertical="top"/>
    </xf>
    <xf numFmtId="0" fontId="20" fillId="0" borderId="1" xfId="76" quotePrefix="1" applyFont="1" applyBorder="1">
      <alignment horizontal="right" vertical="top"/>
    </xf>
    <xf numFmtId="0" fontId="20" fillId="0" borderId="0" xfId="80" quotePrefix="1" applyFont="1">
      <alignment horizontal="left" vertical="top"/>
    </xf>
    <xf numFmtId="0" fontId="20" fillId="0" borderId="0" xfId="87" quotePrefix="1" applyFont="1">
      <alignment horizontal="right" vertical="top"/>
    </xf>
    <xf numFmtId="0" fontId="21" fillId="0" borderId="0" xfId="95" quotePrefix="1" applyFont="1">
      <alignment horizontal="left" vertical="top"/>
    </xf>
    <xf numFmtId="0" fontId="21" fillId="0" borderId="0" xfId="98" quotePrefix="1" applyFont="1">
      <alignment horizontal="right" vertical="top"/>
    </xf>
    <xf numFmtId="0" fontId="19" fillId="0" borderId="0" xfId="85" quotePrefix="1" applyFont="1">
      <alignment horizontal="left" vertical="top"/>
    </xf>
    <xf numFmtId="0" fontId="20" fillId="0" borderId="0" xfId="104" quotePrefix="1" applyFont="1">
      <alignment horizontal="center"/>
    </xf>
    <xf numFmtId="0" fontId="19" fillId="0" borderId="0" xfId="13" quotePrefix="1" applyFont="1">
      <alignment horizontal="left" vertical="center"/>
    </xf>
    <xf numFmtId="0" fontId="19" fillId="0" borderId="0" xfId="36" quotePrefix="1" applyFont="1">
      <alignment horizontal="right" vertical="center"/>
    </xf>
    <xf numFmtId="0" fontId="19" fillId="0" borderId="0" xfId="48" quotePrefix="1" applyFont="1">
      <alignment horizontal="right" vertical="top"/>
    </xf>
    <xf numFmtId="43" fontId="20" fillId="0" borderId="1" xfId="38" quotePrefix="1" applyFont="1" applyBorder="1" applyAlignment="1">
      <alignment horizontal="right" vertical="top"/>
    </xf>
    <xf numFmtId="0" fontId="19" fillId="0" borderId="0" xfId="19" quotePrefix="1" applyFont="1" applyAlignment="1">
      <alignment horizontal="left" vertical="top"/>
    </xf>
    <xf numFmtId="0" fontId="20" fillId="0" borderId="1" xfId="76" quotePrefix="1" applyFont="1" applyBorder="1" applyAlignment="1">
      <alignment horizontal="left" vertical="top"/>
    </xf>
    <xf numFmtId="0" fontId="20" fillId="0" borderId="0" xfId="83" quotePrefix="1" applyFont="1" applyAlignment="1">
      <alignment horizontal="left" vertical="top"/>
    </xf>
    <xf numFmtId="0" fontId="20" fillId="0" borderId="0" xfId="84" quotePrefix="1" applyFont="1">
      <alignment horizontal="left" vertical="top"/>
    </xf>
    <xf numFmtId="0" fontId="20" fillId="0" borderId="0" xfId="90" quotePrefix="1" applyFont="1" applyAlignment="1">
      <alignment horizontal="left" vertical="top"/>
    </xf>
    <xf numFmtId="0" fontId="21" fillId="0" borderId="0" xfId="23" quotePrefix="1" applyFont="1">
      <alignment horizontal="left" vertical="top"/>
    </xf>
    <xf numFmtId="0" fontId="21" fillId="0" borderId="0" xfId="74" quotePrefix="1" applyFont="1" applyAlignment="1">
      <alignment horizontal="left" vertical="top"/>
    </xf>
    <xf numFmtId="0" fontId="19" fillId="0" borderId="0" xfId="1" quotePrefix="1" applyFont="1">
      <alignment horizontal="left" vertical="top"/>
    </xf>
    <xf numFmtId="0" fontId="20" fillId="0" borderId="0" xfId="32" quotePrefix="1" applyFont="1" applyAlignment="1">
      <alignment horizontal="left"/>
    </xf>
    <xf numFmtId="0" fontId="19" fillId="0" borderId="0" xfId="35" quotePrefix="1" applyFont="1">
      <alignment horizontal="left" vertical="center"/>
    </xf>
    <xf numFmtId="0" fontId="19" fillId="0" borderId="0" xfId="41" quotePrefix="1" applyFont="1" applyAlignment="1">
      <alignment horizontal="left" vertical="center"/>
    </xf>
    <xf numFmtId="0" fontId="19" fillId="0" borderId="0" xfId="10" quotePrefix="1" applyFont="1" applyAlignment="1">
      <alignment horizontal="left" vertical="top"/>
    </xf>
    <xf numFmtId="0" fontId="20" fillId="0" borderId="0" xfId="18" quotePrefix="1" applyFont="1">
      <alignment horizontal="left" vertical="top"/>
    </xf>
    <xf numFmtId="0" fontId="19" fillId="0" borderId="0" xfId="51" quotePrefix="1" applyFont="1" applyAlignment="1">
      <alignment horizontal="left" vertical="top"/>
    </xf>
    <xf numFmtId="0" fontId="56" fillId="0" borderId="0" xfId="108" applyFont="1"/>
    <xf numFmtId="0" fontId="55" fillId="0" borderId="0" xfId="109" quotePrefix="1" applyFont="1">
      <alignment horizontal="right" vertical="top"/>
    </xf>
    <xf numFmtId="0" fontId="55" fillId="0" borderId="0" xfId="109" applyFont="1">
      <alignment horizontal="right" vertical="top"/>
    </xf>
    <xf numFmtId="0" fontId="55" fillId="0" borderId="0" xfId="110" quotePrefix="1" applyFont="1">
      <alignment horizontal="left" vertical="top"/>
    </xf>
    <xf numFmtId="0" fontId="55" fillId="0" borderId="0" xfId="110" applyFont="1">
      <alignment horizontal="left" vertical="top"/>
    </xf>
    <xf numFmtId="0" fontId="57" fillId="0" borderId="1" xfId="111" quotePrefix="1" applyFont="1" applyBorder="1">
      <alignment horizontal="left" vertical="top"/>
    </xf>
    <xf numFmtId="0" fontId="57" fillId="0" borderId="1" xfId="111" applyFont="1" applyBorder="1">
      <alignment horizontal="left" vertical="top"/>
    </xf>
    <xf numFmtId="0" fontId="57" fillId="0" borderId="1" xfId="112" quotePrefix="1" applyFont="1" applyBorder="1">
      <alignment horizontal="right" vertical="top"/>
    </xf>
    <xf numFmtId="0" fontId="57" fillId="0" borderId="1" xfId="112" applyFont="1" applyBorder="1">
      <alignment horizontal="right" vertical="top"/>
    </xf>
    <xf numFmtId="0" fontId="57" fillId="0" borderId="0" xfId="113" quotePrefix="1" applyFont="1">
      <alignment horizontal="left" vertical="top"/>
    </xf>
    <xf numFmtId="0" fontId="57" fillId="0" borderId="0" xfId="113" applyFont="1">
      <alignment horizontal="left" vertical="top"/>
    </xf>
    <xf numFmtId="0" fontId="57" fillId="0" borderId="0" xfId="114" quotePrefix="1" applyFont="1">
      <alignment horizontal="right" vertical="top"/>
    </xf>
    <xf numFmtId="0" fontId="57" fillId="0" borderId="0" xfId="114" applyFont="1">
      <alignment horizontal="right" vertical="top"/>
    </xf>
    <xf numFmtId="0" fontId="58" fillId="0" borderId="0" xfId="115" quotePrefix="1" applyFont="1">
      <alignment horizontal="left" vertical="top"/>
    </xf>
    <xf numFmtId="0" fontId="58" fillId="0" borderId="0" xfId="115" applyFont="1">
      <alignment horizontal="left" vertical="top"/>
    </xf>
    <xf numFmtId="0" fontId="58" fillId="0" borderId="0" xfId="116" quotePrefix="1" applyFont="1">
      <alignment horizontal="right" vertical="top"/>
    </xf>
    <xf numFmtId="0" fontId="58" fillId="0" borderId="0" xfId="116" applyFont="1">
      <alignment horizontal="right" vertical="top"/>
    </xf>
    <xf numFmtId="0" fontId="55" fillId="0" borderId="0" xfId="117" quotePrefix="1" applyFont="1">
      <alignment horizontal="left" vertical="top"/>
    </xf>
    <xf numFmtId="0" fontId="55" fillId="0" borderId="0" xfId="117" applyFont="1">
      <alignment horizontal="left" vertical="top"/>
    </xf>
    <xf numFmtId="0" fontId="57" fillId="0" borderId="0" xfId="118" quotePrefix="1" applyFont="1">
      <alignment horizontal="center"/>
    </xf>
    <xf numFmtId="0" fontId="57" fillId="0" borderId="0" xfId="118" applyFont="1">
      <alignment horizontal="center"/>
    </xf>
    <xf numFmtId="0" fontId="55" fillId="0" borderId="0" xfId="119" quotePrefix="1" applyFont="1">
      <alignment horizontal="left" vertical="center"/>
    </xf>
    <xf numFmtId="0" fontId="55" fillId="0" borderId="0" xfId="119" applyFont="1">
      <alignment horizontal="left" vertical="center"/>
    </xf>
    <xf numFmtId="0" fontId="55" fillId="0" borderId="0" xfId="120" quotePrefix="1" applyFont="1">
      <alignment horizontal="right" vertical="center"/>
    </xf>
    <xf numFmtId="0" fontId="55" fillId="0" borderId="0" xfId="120" applyFont="1">
      <alignment horizontal="right" vertical="center"/>
    </xf>
    <xf numFmtId="0" fontId="59" fillId="0" borderId="2" xfId="17" applyFont="1" applyBorder="1" applyAlignment="1">
      <alignment horizontal="left"/>
    </xf>
    <xf numFmtId="170" fontId="24" fillId="6" borderId="12" xfId="3" applyNumberFormat="1" applyFont="1" applyFill="1" applyBorder="1" applyAlignment="1">
      <alignment vertical="center" wrapText="1"/>
    </xf>
    <xf numFmtId="41" fontId="0" fillId="0" borderId="0" xfId="0" applyNumberFormat="1"/>
    <xf numFmtId="0" fontId="60" fillId="3" borderId="8" xfId="17" applyFont="1" applyFill="1" applyBorder="1" applyAlignment="1">
      <alignment vertical="center" wrapText="1"/>
    </xf>
    <xf numFmtId="165" fontId="24" fillId="0" borderId="0" xfId="2" applyNumberFormat="1" applyFont="1" applyFill="1" applyBorder="1" applyAlignment="1">
      <alignment horizontal="center"/>
    </xf>
    <xf numFmtId="43" fontId="18" fillId="0" borderId="2" xfId="2" applyFont="1" applyFill="1" applyBorder="1" applyAlignment="1">
      <alignment horizontal="right" vertical="center"/>
    </xf>
    <xf numFmtId="0" fontId="56" fillId="0" borderId="0" xfId="124" applyFont="1"/>
    <xf numFmtId="0" fontId="56" fillId="0" borderId="0" xfId="125" applyFont="1"/>
    <xf numFmtId="43" fontId="56" fillId="0" borderId="0" xfId="2" applyFont="1"/>
    <xf numFmtId="43" fontId="57" fillId="0" borderId="0" xfId="2" applyFont="1" applyAlignment="1">
      <alignment horizontal="right" vertical="top"/>
    </xf>
    <xf numFmtId="43" fontId="57" fillId="0" borderId="1" xfId="2" applyFont="1" applyBorder="1" applyAlignment="1">
      <alignment horizontal="right" vertical="top"/>
    </xf>
    <xf numFmtId="43" fontId="55" fillId="0" borderId="0" xfId="2" applyFont="1" applyAlignment="1">
      <alignment horizontal="left" vertical="top"/>
    </xf>
    <xf numFmtId="43" fontId="57" fillId="0" borderId="15" xfId="2" applyFont="1" applyBorder="1" applyAlignment="1">
      <alignment horizontal="right" vertical="top"/>
    </xf>
    <xf numFmtId="43" fontId="57" fillId="0" borderId="16" xfId="2" applyFont="1" applyBorder="1" applyAlignment="1">
      <alignment horizontal="right" vertical="top"/>
    </xf>
    <xf numFmtId="43" fontId="57" fillId="0" borderId="17" xfId="2" applyFont="1" applyBorder="1" applyAlignment="1">
      <alignment horizontal="right" vertical="top"/>
    </xf>
    <xf numFmtId="0" fontId="57" fillId="0" borderId="15" xfId="111" quotePrefix="1" applyFont="1" applyBorder="1">
      <alignment horizontal="left" vertical="top"/>
    </xf>
    <xf numFmtId="0" fontId="57" fillId="0" borderId="14" xfId="111" quotePrefix="1" applyFont="1" applyBorder="1">
      <alignment horizontal="left" vertical="top"/>
    </xf>
    <xf numFmtId="0" fontId="57" fillId="0" borderId="18" xfId="113" quotePrefix="1" applyFont="1" applyBorder="1">
      <alignment horizontal="left" vertical="top"/>
    </xf>
    <xf numFmtId="0" fontId="58" fillId="0" borderId="18" xfId="115" quotePrefix="1" applyFont="1" applyBorder="1">
      <alignment horizontal="left" vertical="top"/>
    </xf>
    <xf numFmtId="0" fontId="58" fillId="0" borderId="19" xfId="115" quotePrefix="1" applyFont="1" applyBorder="1">
      <alignment horizontal="left" vertical="top"/>
    </xf>
    <xf numFmtId="4" fontId="57" fillId="0" borderId="0" xfId="114" quotePrefix="1" applyNumberFormat="1" applyFont="1">
      <alignment horizontal="right" vertical="top"/>
    </xf>
    <xf numFmtId="4" fontId="58" fillId="0" borderId="0" xfId="116" quotePrefix="1" applyNumberFormat="1" applyFont="1">
      <alignment horizontal="right" vertical="top"/>
    </xf>
    <xf numFmtId="43" fontId="56" fillId="0" borderId="0" xfId="2" applyFont="1" applyAlignment="1"/>
    <xf numFmtId="43" fontId="57" fillId="0" borderId="0" xfId="2" applyFont="1" applyAlignment="1">
      <alignment horizontal="center"/>
    </xf>
    <xf numFmtId="43" fontId="55" fillId="0" borderId="0" xfId="2" applyFont="1" applyAlignment="1">
      <alignment horizontal="right" vertical="center"/>
    </xf>
    <xf numFmtId="4" fontId="56" fillId="0" borderId="0" xfId="124" applyNumberFormat="1" applyFont="1"/>
    <xf numFmtId="167" fontId="56" fillId="0" borderId="2" xfId="2" applyNumberFormat="1" applyFont="1" applyFill="1" applyBorder="1"/>
    <xf numFmtId="9" fontId="0" fillId="0" borderId="0" xfId="3" applyFont="1"/>
    <xf numFmtId="43" fontId="57" fillId="7" borderId="16" xfId="2" applyFont="1" applyFill="1" applyBorder="1" applyAlignment="1">
      <alignment horizontal="right" vertical="top"/>
    </xf>
    <xf numFmtId="0" fontId="24" fillId="3" borderId="2" xfId="17" applyFont="1" applyFill="1" applyBorder="1" applyAlignment="1">
      <alignment horizontal="center"/>
    </xf>
    <xf numFmtId="43" fontId="20" fillId="0" borderId="16" xfId="2" applyFont="1" applyBorder="1" applyAlignment="1">
      <alignment horizontal="right" vertical="top"/>
    </xf>
    <xf numFmtId="0" fontId="18" fillId="0" borderId="0" xfId="126" applyFont="1"/>
    <xf numFmtId="43" fontId="20" fillId="0" borderId="1" xfId="2" applyFont="1" applyBorder="1" applyAlignment="1">
      <alignment horizontal="right" vertical="top"/>
    </xf>
    <xf numFmtId="43" fontId="20" fillId="0" borderId="0" xfId="2" applyFont="1" applyAlignment="1">
      <alignment horizontal="right" vertical="top"/>
    </xf>
    <xf numFmtId="43" fontId="19" fillId="0" borderId="0" xfId="2" applyFont="1" applyAlignment="1">
      <alignment horizontal="left" vertical="top"/>
    </xf>
    <xf numFmtId="43" fontId="20" fillId="0" borderId="0" xfId="2" applyFont="1" applyAlignment="1">
      <alignment horizontal="left" vertical="top"/>
    </xf>
    <xf numFmtId="43" fontId="20" fillId="0" borderId="0" xfId="2" applyFont="1" applyAlignment="1">
      <alignment horizontal="center"/>
    </xf>
    <xf numFmtId="43" fontId="19" fillId="0" borderId="0" xfId="2" applyFont="1" applyAlignment="1">
      <alignment horizontal="right" vertical="center"/>
    </xf>
    <xf numFmtId="43" fontId="18" fillId="0" borderId="0" xfId="2" applyFont="1" applyAlignment="1"/>
    <xf numFmtId="0" fontId="21" fillId="0" borderId="18" xfId="115" quotePrefix="1" applyFont="1" applyBorder="1">
      <alignment horizontal="left" vertical="top"/>
    </xf>
    <xf numFmtId="0" fontId="21" fillId="0" borderId="18" xfId="115" applyFont="1" applyBorder="1">
      <alignment horizontal="left" vertical="top"/>
    </xf>
    <xf numFmtId="4" fontId="20" fillId="0" borderId="0" xfId="87" quotePrefix="1" applyNumberFormat="1" applyFont="1">
      <alignment horizontal="right" vertical="top"/>
    </xf>
    <xf numFmtId="4" fontId="21" fillId="0" borderId="0" xfId="98" quotePrefix="1" applyNumberFormat="1" applyFont="1">
      <alignment horizontal="right" vertical="top"/>
    </xf>
    <xf numFmtId="167" fontId="23" fillId="0" borderId="0" xfId="2" applyNumberFormat="1" applyFont="1"/>
    <xf numFmtId="167" fontId="23" fillId="0" borderId="0" xfId="0" applyNumberFormat="1" applyFont="1"/>
    <xf numFmtId="167" fontId="0" fillId="0" borderId="0" xfId="2" applyNumberFormat="1" applyFont="1"/>
    <xf numFmtId="167" fontId="24" fillId="0" borderId="0" xfId="2" applyNumberFormat="1" applyFont="1" applyFill="1" applyBorder="1" applyAlignment="1">
      <alignment horizontal="center"/>
    </xf>
    <xf numFmtId="167" fontId="24" fillId="0" borderId="0" xfId="2" applyNumberFormat="1" applyFont="1" applyFill="1" applyBorder="1"/>
    <xf numFmtId="167" fontId="24" fillId="0" borderId="0" xfId="17" applyNumberFormat="1" applyFont="1"/>
    <xf numFmtId="167" fontId="24" fillId="0" borderId="0" xfId="17" applyNumberFormat="1" applyFont="1" applyAlignment="1">
      <alignment horizontal="center"/>
    </xf>
    <xf numFmtId="167" fontId="24" fillId="0" borderId="0" xfId="2" applyNumberFormat="1" applyFont="1" applyFill="1"/>
    <xf numFmtId="167" fontId="23" fillId="0" borderId="0" xfId="2" applyNumberFormat="1" applyFont="1" applyFill="1" applyBorder="1"/>
    <xf numFmtId="4" fontId="18" fillId="0" borderId="0" xfId="126" applyNumberFormat="1" applyFont="1"/>
    <xf numFmtId="0" fontId="18" fillId="0" borderId="0" xfId="127" applyFont="1"/>
    <xf numFmtId="4" fontId="19" fillId="0" borderId="0" xfId="36" quotePrefix="1" applyNumberFormat="1" applyFont="1">
      <alignment horizontal="right" vertical="center"/>
    </xf>
    <xf numFmtId="4" fontId="18" fillId="0" borderId="0" xfId="127" applyNumberFormat="1" applyFont="1"/>
    <xf numFmtId="0" fontId="20" fillId="0" borderId="0" xfId="131" quotePrefix="1" applyFont="1">
      <alignment horizontal="left" vertical="top"/>
    </xf>
    <xf numFmtId="0" fontId="20" fillId="0" borderId="0" xfId="131" applyFont="1">
      <alignment horizontal="left" vertical="top"/>
    </xf>
    <xf numFmtId="0" fontId="20" fillId="0" borderId="0" xfId="132" quotePrefix="1" applyFont="1">
      <alignment horizontal="right" vertical="top"/>
    </xf>
    <xf numFmtId="0" fontId="20" fillId="0" borderId="0" xfId="132" applyFont="1">
      <alignment horizontal="right" vertical="top"/>
    </xf>
    <xf numFmtId="0" fontId="21" fillId="0" borderId="0" xfId="133" quotePrefix="1" applyFont="1">
      <alignment horizontal="left" vertical="top"/>
    </xf>
    <xf numFmtId="0" fontId="21" fillId="0" borderId="0" xfId="133" applyFont="1">
      <alignment horizontal="left" vertical="top"/>
    </xf>
    <xf numFmtId="0" fontId="21" fillId="0" borderId="0" xfId="134" quotePrefix="1" applyFont="1">
      <alignment horizontal="right" vertical="top"/>
    </xf>
    <xf numFmtId="0" fontId="21" fillId="0" borderId="0" xfId="134" applyFont="1">
      <alignment horizontal="right" vertical="top"/>
    </xf>
    <xf numFmtId="0" fontId="19" fillId="0" borderId="0" xfId="135" quotePrefix="1" applyFont="1">
      <alignment horizontal="left" vertical="top"/>
    </xf>
    <xf numFmtId="0" fontId="19" fillId="0" borderId="0" xfId="135" applyFont="1">
      <alignment horizontal="left" vertical="top"/>
    </xf>
    <xf numFmtId="0" fontId="20" fillId="0" borderId="0" xfId="136" quotePrefix="1" applyFont="1">
      <alignment horizontal="center"/>
    </xf>
    <xf numFmtId="0" fontId="20" fillId="0" borderId="0" xfId="136" applyFont="1">
      <alignment horizontal="center"/>
    </xf>
    <xf numFmtId="0" fontId="19" fillId="0" borderId="0" xfId="137" quotePrefix="1" applyFont="1">
      <alignment horizontal="left" vertical="center"/>
    </xf>
    <xf numFmtId="0" fontId="19" fillId="0" borderId="0" xfId="137" applyFont="1">
      <alignment horizontal="left" vertical="center"/>
    </xf>
    <xf numFmtId="0" fontId="19" fillId="0" borderId="0" xfId="138" quotePrefix="1" applyFont="1">
      <alignment horizontal="right" vertical="center"/>
    </xf>
    <xf numFmtId="0" fontId="19" fillId="0" borderId="0" xfId="138" applyFont="1">
      <alignment horizontal="right" vertical="center"/>
    </xf>
    <xf numFmtId="0" fontId="18" fillId="0" borderId="0" xfId="128" applyFont="1"/>
    <xf numFmtId="4" fontId="20" fillId="0" borderId="0" xfId="132" quotePrefix="1" applyNumberFormat="1" applyFont="1">
      <alignment horizontal="right" vertical="top"/>
    </xf>
    <xf numFmtId="4" fontId="21" fillId="0" borderId="0" xfId="134" quotePrefix="1" applyNumberFormat="1" applyFont="1">
      <alignment horizontal="right" vertical="top"/>
    </xf>
    <xf numFmtId="4" fontId="19" fillId="0" borderId="0" xfId="138" quotePrefix="1" applyNumberFormat="1" applyFont="1">
      <alignment horizontal="right" vertical="center"/>
    </xf>
    <xf numFmtId="0" fontId="18" fillId="0" borderId="0" xfId="142" applyFont="1"/>
    <xf numFmtId="43" fontId="57" fillId="0" borderId="16" xfId="2" applyFont="1" applyFill="1" applyBorder="1" applyAlignment="1">
      <alignment horizontal="right" vertical="top"/>
    </xf>
    <xf numFmtId="4" fontId="18" fillId="0" borderId="0" xfId="142" applyNumberFormat="1" applyFont="1"/>
    <xf numFmtId="167" fontId="24" fillId="6" borderId="2" xfId="105" applyNumberFormat="1" applyFont="1" applyFill="1" applyBorder="1" applyAlignment="1">
      <alignment vertical="center" wrapText="1"/>
    </xf>
    <xf numFmtId="43" fontId="22" fillId="0" borderId="2" xfId="2" applyFont="1" applyFill="1" applyBorder="1" applyAlignment="1">
      <alignment vertical="center"/>
    </xf>
    <xf numFmtId="0" fontId="22" fillId="3" borderId="0" xfId="17" applyFont="1" applyFill="1" applyAlignment="1">
      <alignment horizontal="left" vertical="center"/>
    </xf>
    <xf numFmtId="167" fontId="23" fillId="6" borderId="2" xfId="105" applyNumberFormat="1" applyFont="1" applyFill="1" applyBorder="1" applyAlignment="1">
      <alignment vertical="center"/>
    </xf>
    <xf numFmtId="0" fontId="9" fillId="0" borderId="0" xfId="157"/>
    <xf numFmtId="0" fontId="20" fillId="0" borderId="0" xfId="160" quotePrefix="1" applyFont="1">
      <alignment horizontal="left" vertical="top"/>
    </xf>
    <xf numFmtId="0" fontId="20" fillId="0" borderId="0" xfId="160" applyFont="1">
      <alignment horizontal="left" vertical="top"/>
    </xf>
    <xf numFmtId="0" fontId="20" fillId="0" borderId="0" xfId="161" quotePrefix="1" applyFont="1">
      <alignment horizontal="right" vertical="top"/>
    </xf>
    <xf numFmtId="0" fontId="20" fillId="0" borderId="0" xfId="161" applyFont="1">
      <alignment horizontal="right" vertical="top"/>
    </xf>
    <xf numFmtId="0" fontId="21" fillId="0" borderId="0" xfId="162" quotePrefix="1" applyFont="1">
      <alignment horizontal="left" vertical="top"/>
    </xf>
    <xf numFmtId="0" fontId="21" fillId="0" borderId="0" xfId="162" applyFont="1">
      <alignment horizontal="left" vertical="top"/>
    </xf>
    <xf numFmtId="0" fontId="21" fillId="0" borderId="0" xfId="163" quotePrefix="1" applyFont="1">
      <alignment horizontal="right" vertical="top"/>
    </xf>
    <xf numFmtId="0" fontId="21" fillId="0" borderId="0" xfId="163" applyFont="1">
      <alignment horizontal="right" vertical="top"/>
    </xf>
    <xf numFmtId="0" fontId="19" fillId="0" borderId="0" xfId="164" quotePrefix="1" applyFont="1">
      <alignment horizontal="left" vertical="top"/>
    </xf>
    <xf numFmtId="0" fontId="19" fillId="0" borderId="0" xfId="164" applyFont="1">
      <alignment horizontal="left" vertical="top"/>
    </xf>
    <xf numFmtId="0" fontId="20" fillId="0" borderId="0" xfId="165" quotePrefix="1" applyFont="1">
      <alignment horizontal="center"/>
    </xf>
    <xf numFmtId="0" fontId="20" fillId="0" borderId="0" xfId="165" applyFont="1">
      <alignment horizontal="center"/>
    </xf>
    <xf numFmtId="0" fontId="19" fillId="0" borderId="0" xfId="166" quotePrefix="1" applyFont="1">
      <alignment horizontal="left" vertical="center"/>
    </xf>
    <xf numFmtId="0" fontId="19" fillId="0" borderId="0" xfId="166" applyFont="1">
      <alignment horizontal="left" vertical="center"/>
    </xf>
    <xf numFmtId="0" fontId="19" fillId="0" borderId="0" xfId="167" quotePrefix="1" applyFont="1">
      <alignment horizontal="right" vertical="center"/>
    </xf>
    <xf numFmtId="0" fontId="19" fillId="0" borderId="0" xfId="167" applyFont="1">
      <alignment horizontal="right" vertical="center"/>
    </xf>
    <xf numFmtId="4" fontId="20" fillId="0" borderId="0" xfId="161" quotePrefix="1" applyNumberFormat="1" applyFont="1">
      <alignment horizontal="right" vertical="top"/>
    </xf>
    <xf numFmtId="4" fontId="21" fillId="0" borderId="0" xfId="163" quotePrefix="1" applyNumberFormat="1" applyFont="1">
      <alignment horizontal="right" vertical="top"/>
    </xf>
    <xf numFmtId="4" fontId="19" fillId="0" borderId="0" xfId="167" quotePrefix="1" applyNumberFormat="1" applyFont="1">
      <alignment horizontal="right" vertical="center"/>
    </xf>
    <xf numFmtId="0" fontId="22" fillId="3" borderId="8" xfId="17" applyFont="1" applyFill="1" applyBorder="1" applyAlignment="1">
      <alignment horizontal="left" vertical="center"/>
    </xf>
    <xf numFmtId="43" fontId="22" fillId="6" borderId="2" xfId="2" applyFont="1" applyFill="1" applyBorder="1" applyAlignment="1">
      <alignment vertical="center"/>
    </xf>
    <xf numFmtId="43" fontId="22" fillId="3" borderId="2" xfId="2" applyFont="1" applyFill="1" applyBorder="1" applyAlignment="1">
      <alignment vertical="center"/>
    </xf>
    <xf numFmtId="167" fontId="28" fillId="6" borderId="6" xfId="105" applyNumberFormat="1" applyFont="1" applyFill="1" applyBorder="1" applyAlignment="1">
      <alignment vertical="center"/>
    </xf>
    <xf numFmtId="4" fontId="21" fillId="0" borderId="0" xfId="177" quotePrefix="1" applyNumberFormat="1" applyFont="1">
      <alignment horizontal="right" vertical="top"/>
    </xf>
    <xf numFmtId="4" fontId="20" fillId="0" borderId="0" xfId="175" quotePrefix="1" applyNumberFormat="1" applyFont="1">
      <alignment horizontal="right" vertical="top"/>
    </xf>
    <xf numFmtId="0" fontId="8" fillId="0" borderId="0" xfId="171"/>
    <xf numFmtId="0" fontId="20" fillId="0" borderId="1" xfId="172" quotePrefix="1" applyFont="1" applyBorder="1">
      <alignment horizontal="left" vertical="top"/>
    </xf>
    <xf numFmtId="0" fontId="20" fillId="0" borderId="1" xfId="172" applyFont="1" applyBorder="1">
      <alignment horizontal="left" vertical="top"/>
    </xf>
    <xf numFmtId="0" fontId="20" fillId="0" borderId="1" xfId="173" quotePrefix="1" applyFont="1" applyBorder="1">
      <alignment horizontal="right" vertical="top"/>
    </xf>
    <xf numFmtId="0" fontId="20" fillId="0" borderId="1" xfId="173" applyFont="1" applyBorder="1">
      <alignment horizontal="right" vertical="top"/>
    </xf>
    <xf numFmtId="0" fontId="20" fillId="0" borderId="0" xfId="174" quotePrefix="1" applyFont="1">
      <alignment horizontal="left" vertical="top"/>
    </xf>
    <xf numFmtId="0" fontId="20" fillId="0" borderId="0" xfId="174" applyFont="1">
      <alignment horizontal="left" vertical="top"/>
    </xf>
    <xf numFmtId="0" fontId="20" fillId="0" borderId="0" xfId="175" quotePrefix="1" applyFont="1">
      <alignment horizontal="right" vertical="top"/>
    </xf>
    <xf numFmtId="0" fontId="20" fillId="0" borderId="0" xfId="175" applyFont="1">
      <alignment horizontal="right" vertical="top"/>
    </xf>
    <xf numFmtId="0" fontId="21" fillId="0" borderId="0" xfId="176" quotePrefix="1" applyFont="1">
      <alignment horizontal="left" vertical="top"/>
    </xf>
    <xf numFmtId="0" fontId="21" fillId="0" borderId="0" xfId="176" applyFont="1">
      <alignment horizontal="left" vertical="top"/>
    </xf>
    <xf numFmtId="0" fontId="21" fillId="0" borderId="0" xfId="177" quotePrefix="1" applyFont="1">
      <alignment horizontal="right" vertical="top"/>
    </xf>
    <xf numFmtId="0" fontId="21" fillId="0" borderId="0" xfId="177" applyFont="1">
      <alignment horizontal="right" vertical="top"/>
    </xf>
    <xf numFmtId="0" fontId="19" fillId="0" borderId="0" xfId="178" quotePrefix="1" applyFont="1">
      <alignment horizontal="left" vertical="top"/>
    </xf>
    <xf numFmtId="0" fontId="19" fillId="0" borderId="0" xfId="178" applyFont="1">
      <alignment horizontal="left" vertical="top"/>
    </xf>
    <xf numFmtId="0" fontId="20" fillId="0" borderId="0" xfId="179" quotePrefix="1" applyFont="1">
      <alignment horizontal="center"/>
    </xf>
    <xf numFmtId="0" fontId="20" fillId="0" borderId="0" xfId="179" applyFont="1">
      <alignment horizontal="center"/>
    </xf>
    <xf numFmtId="0" fontId="19" fillId="0" borderId="0" xfId="180" quotePrefix="1" applyFont="1">
      <alignment horizontal="left" vertical="center"/>
    </xf>
    <xf numFmtId="0" fontId="19" fillId="0" borderId="0" xfId="180" applyFont="1">
      <alignment horizontal="left" vertical="center"/>
    </xf>
    <xf numFmtId="0" fontId="19" fillId="0" borderId="0" xfId="181" quotePrefix="1" applyFont="1">
      <alignment horizontal="right" vertical="center"/>
    </xf>
    <xf numFmtId="0" fontId="19" fillId="0" borderId="0" xfId="181" applyFont="1">
      <alignment horizontal="right" vertical="center"/>
    </xf>
    <xf numFmtId="4" fontId="19" fillId="0" borderId="0" xfId="181" quotePrefix="1" applyNumberFormat="1" applyFont="1">
      <alignment horizontal="right" vertical="center"/>
    </xf>
    <xf numFmtId="0" fontId="19" fillId="0" borderId="1" xfId="28" applyFont="1" applyBorder="1">
      <alignment horizontal="left" vertical="top"/>
    </xf>
    <xf numFmtId="4" fontId="0" fillId="0" borderId="0" xfId="0" applyNumberFormat="1"/>
    <xf numFmtId="0" fontId="8" fillId="0" borderId="0" xfId="185"/>
    <xf numFmtId="0" fontId="20" fillId="0" borderId="1" xfId="186" quotePrefix="1" applyFont="1" applyBorder="1">
      <alignment horizontal="left" vertical="top"/>
    </xf>
    <xf numFmtId="0" fontId="20" fillId="0" borderId="1" xfId="186" applyFont="1" applyBorder="1">
      <alignment horizontal="left" vertical="top"/>
    </xf>
    <xf numFmtId="0" fontId="20" fillId="0" borderId="1" xfId="187" quotePrefix="1" applyFont="1" applyBorder="1">
      <alignment horizontal="right" vertical="top"/>
    </xf>
    <xf numFmtId="0" fontId="20" fillId="0" borderId="1" xfId="187" applyFont="1" applyBorder="1">
      <alignment horizontal="right" vertical="top"/>
    </xf>
    <xf numFmtId="0" fontId="20" fillId="0" borderId="0" xfId="188" quotePrefix="1" applyFont="1">
      <alignment horizontal="left" vertical="top"/>
    </xf>
    <xf numFmtId="0" fontId="20" fillId="0" borderId="0" xfId="188" applyFont="1">
      <alignment horizontal="left" vertical="top"/>
    </xf>
    <xf numFmtId="0" fontId="20" fillId="0" borderId="0" xfId="189" quotePrefix="1" applyFont="1">
      <alignment horizontal="right" vertical="top"/>
    </xf>
    <xf numFmtId="0" fontId="20" fillId="0" borderId="0" xfId="189" applyFont="1">
      <alignment horizontal="right" vertical="top"/>
    </xf>
    <xf numFmtId="0" fontId="21" fillId="0" borderId="0" xfId="190" quotePrefix="1" applyFont="1">
      <alignment horizontal="left" vertical="top"/>
    </xf>
    <xf numFmtId="0" fontId="21" fillId="0" borderId="0" xfId="190" applyFont="1">
      <alignment horizontal="left" vertical="top"/>
    </xf>
    <xf numFmtId="0" fontId="21" fillId="0" borderId="0" xfId="191" quotePrefix="1" applyFont="1">
      <alignment horizontal="right" vertical="top"/>
    </xf>
    <xf numFmtId="0" fontId="21" fillId="0" borderId="0" xfId="191" applyFont="1">
      <alignment horizontal="right" vertical="top"/>
    </xf>
    <xf numFmtId="0" fontId="19" fillId="0" borderId="0" xfId="192" quotePrefix="1" applyFont="1">
      <alignment horizontal="left" vertical="top"/>
    </xf>
    <xf numFmtId="0" fontId="19" fillId="0" borderId="0" xfId="192" applyFont="1">
      <alignment horizontal="left" vertical="top"/>
    </xf>
    <xf numFmtId="0" fontId="20" fillId="0" borderId="0" xfId="193" quotePrefix="1" applyFont="1">
      <alignment horizontal="center"/>
    </xf>
    <xf numFmtId="0" fontId="20" fillId="0" borderId="0" xfId="193" applyFont="1">
      <alignment horizontal="center"/>
    </xf>
    <xf numFmtId="0" fontId="19" fillId="0" borderId="0" xfId="194" quotePrefix="1" applyFont="1">
      <alignment horizontal="left" vertical="center"/>
    </xf>
    <xf numFmtId="0" fontId="19" fillId="0" borderId="0" xfId="194" applyFont="1">
      <alignment horizontal="left" vertical="center"/>
    </xf>
    <xf numFmtId="0" fontId="19" fillId="0" borderId="0" xfId="195" quotePrefix="1" applyFont="1">
      <alignment horizontal="right" vertical="center"/>
    </xf>
    <xf numFmtId="0" fontId="19" fillId="0" borderId="0" xfId="195" applyFont="1">
      <alignment horizontal="right" vertical="center"/>
    </xf>
    <xf numFmtId="4" fontId="20" fillId="0" borderId="0" xfId="189" quotePrefix="1" applyNumberFormat="1" applyFont="1">
      <alignment horizontal="right" vertical="top"/>
    </xf>
    <xf numFmtId="4" fontId="21" fillId="0" borderId="0" xfId="191" quotePrefix="1" applyNumberFormat="1" applyFont="1">
      <alignment horizontal="right" vertical="top"/>
    </xf>
    <xf numFmtId="4" fontId="19" fillId="0" borderId="0" xfId="195" quotePrefix="1" applyNumberFormat="1" applyFont="1">
      <alignment horizontal="right" vertical="center"/>
    </xf>
    <xf numFmtId="165" fontId="23" fillId="0" borderId="0" xfId="2" applyNumberFormat="1" applyFont="1"/>
    <xf numFmtId="165" fontId="24" fillId="0" borderId="3" xfId="2" applyNumberFormat="1" applyFont="1" applyFill="1" applyBorder="1" applyAlignment="1">
      <alignment horizontal="center"/>
    </xf>
    <xf numFmtId="165" fontId="24" fillId="0" borderId="0" xfId="2" applyNumberFormat="1" applyFont="1" applyFill="1"/>
    <xf numFmtId="165" fontId="18" fillId="0" borderId="2" xfId="2" applyNumberFormat="1" applyFont="1" applyFill="1" applyBorder="1" applyAlignment="1">
      <alignment horizontal="center" vertical="center"/>
    </xf>
    <xf numFmtId="165" fontId="23" fillId="0" borderId="2" xfId="2" applyNumberFormat="1" applyFont="1" applyFill="1" applyBorder="1" applyAlignment="1">
      <alignment horizontal="right" vertical="center"/>
    </xf>
    <xf numFmtId="165" fontId="61" fillId="0" borderId="2" xfId="2" applyNumberFormat="1" applyFont="1" applyFill="1" applyBorder="1" applyAlignment="1">
      <alignment horizontal="right" vertical="center"/>
    </xf>
    <xf numFmtId="165" fontId="61" fillId="0" borderId="2" xfId="2" applyNumberFormat="1" applyFont="1" applyFill="1" applyBorder="1" applyAlignment="1">
      <alignment vertical="center"/>
    </xf>
    <xf numFmtId="165" fontId="18" fillId="0" borderId="2" xfId="2" applyNumberFormat="1" applyFont="1" applyFill="1" applyBorder="1" applyAlignment="1">
      <alignment horizontal="right" vertical="center"/>
    </xf>
    <xf numFmtId="165" fontId="23" fillId="0" borderId="2" xfId="2" applyNumberFormat="1" applyFont="1" applyFill="1" applyBorder="1" applyAlignment="1">
      <alignment vertical="center"/>
    </xf>
    <xf numFmtId="165" fontId="18" fillId="0" borderId="2" xfId="2" applyNumberFormat="1" applyFont="1" applyFill="1" applyBorder="1" applyAlignment="1">
      <alignment vertical="center"/>
    </xf>
    <xf numFmtId="165" fontId="56" fillId="0" borderId="2" xfId="2" applyNumberFormat="1" applyFont="1" applyFill="1" applyBorder="1" applyAlignment="1">
      <alignment vertical="center"/>
    </xf>
    <xf numFmtId="165" fontId="22" fillId="0" borderId="2" xfId="2" applyNumberFormat="1" applyFont="1" applyFill="1" applyBorder="1" applyAlignment="1">
      <alignment vertical="center"/>
    </xf>
    <xf numFmtId="165" fontId="29" fillId="0" borderId="2" xfId="2" applyNumberFormat="1" applyFont="1" applyFill="1" applyBorder="1" applyAlignment="1">
      <alignment vertical="center"/>
    </xf>
    <xf numFmtId="165" fontId="22" fillId="6" borderId="2" xfId="2" applyNumberFormat="1" applyFont="1" applyFill="1" applyBorder="1" applyAlignment="1">
      <alignment vertical="center"/>
    </xf>
    <xf numFmtId="165" fontId="56" fillId="0" borderId="2" xfId="2" applyNumberFormat="1" applyFont="1" applyBorder="1"/>
    <xf numFmtId="165" fontId="56" fillId="0" borderId="2" xfId="2" applyNumberFormat="1" applyFont="1" applyFill="1" applyBorder="1"/>
    <xf numFmtId="165" fontId="0" fillId="0" borderId="0" xfId="2" applyNumberFormat="1" applyFont="1"/>
    <xf numFmtId="165" fontId="28" fillId="4" borderId="2" xfId="2" applyNumberFormat="1" applyFont="1" applyFill="1" applyBorder="1" applyAlignment="1">
      <alignment vertical="center" wrapText="1"/>
    </xf>
    <xf numFmtId="165" fontId="28" fillId="0" borderId="2" xfId="2" applyNumberFormat="1" applyFont="1" applyFill="1" applyBorder="1" applyAlignment="1">
      <alignment vertical="center"/>
    </xf>
    <xf numFmtId="165" fontId="28" fillId="6" borderId="2" xfId="2" applyNumberFormat="1" applyFont="1" applyFill="1" applyBorder="1" applyAlignment="1">
      <alignment vertical="center"/>
    </xf>
    <xf numFmtId="165" fontId="24" fillId="6" borderId="2" xfId="105" applyNumberFormat="1" applyFont="1" applyFill="1" applyBorder="1" applyAlignment="1">
      <alignment horizontal="center" vertical="center" wrapText="1"/>
    </xf>
    <xf numFmtId="165" fontId="24" fillId="6" borderId="5" xfId="2" applyNumberFormat="1" applyFont="1" applyFill="1" applyBorder="1" applyAlignment="1">
      <alignment horizontal="center" vertical="center" wrapText="1"/>
    </xf>
    <xf numFmtId="165" fontId="24" fillId="6" borderId="11" xfId="2" applyNumberFormat="1" applyFont="1" applyFill="1" applyBorder="1" applyAlignment="1">
      <alignment horizontal="center" vertical="center" wrapText="1"/>
    </xf>
    <xf numFmtId="165" fontId="24" fillId="6" borderId="2" xfId="2" applyNumberFormat="1" applyFont="1" applyFill="1" applyBorder="1" applyAlignment="1">
      <alignment horizontal="center" vertical="center" wrapText="1"/>
    </xf>
    <xf numFmtId="169" fontId="23" fillId="6" borderId="2" xfId="105" applyNumberFormat="1" applyFont="1" applyFill="1" applyBorder="1" applyAlignment="1">
      <alignment horizontal="center" vertical="center"/>
    </xf>
    <xf numFmtId="165" fontId="23" fillId="6" borderId="9" xfId="2" applyNumberFormat="1" applyFont="1" applyFill="1" applyBorder="1" applyAlignment="1">
      <alignment vertical="center"/>
    </xf>
    <xf numFmtId="167" fontId="23" fillId="6" borderId="9" xfId="105" applyNumberFormat="1" applyFont="1" applyFill="1" applyBorder="1" applyAlignment="1">
      <alignment vertical="center"/>
    </xf>
    <xf numFmtId="167" fontId="24" fillId="6" borderId="2" xfId="105" applyNumberFormat="1" applyFont="1" applyFill="1" applyBorder="1" applyAlignment="1">
      <alignment horizontal="right" vertical="center" wrapText="1"/>
    </xf>
    <xf numFmtId="170" fontId="24" fillId="6" borderId="12" xfId="3" applyNumberFormat="1" applyFont="1" applyFill="1" applyBorder="1" applyAlignment="1">
      <alignment horizontal="right" vertical="center" wrapText="1"/>
    </xf>
    <xf numFmtId="169" fontId="23" fillId="6" borderId="6" xfId="105" applyNumberFormat="1" applyFont="1" applyFill="1" applyBorder="1" applyAlignment="1">
      <alignment horizontal="center" vertical="center"/>
    </xf>
    <xf numFmtId="170" fontId="24" fillId="6" borderId="2" xfId="3" applyNumberFormat="1" applyFont="1" applyFill="1" applyBorder="1" applyAlignment="1">
      <alignment vertical="center" wrapText="1"/>
    </xf>
    <xf numFmtId="167" fontId="24" fillId="6" borderId="2" xfId="105" applyNumberFormat="1" applyFont="1" applyFill="1" applyBorder="1" applyAlignment="1">
      <alignment vertical="center"/>
    </xf>
    <xf numFmtId="170" fontId="24" fillId="6" borderId="2" xfId="3" applyNumberFormat="1" applyFont="1" applyFill="1" applyBorder="1" applyAlignment="1">
      <alignment horizontal="right" vertical="center" wrapText="1"/>
    </xf>
    <xf numFmtId="167" fontId="23" fillId="6" borderId="2" xfId="105" applyNumberFormat="1" applyFont="1" applyFill="1" applyBorder="1"/>
    <xf numFmtId="165" fontId="23" fillId="6" borderId="2" xfId="2" applyNumberFormat="1" applyFont="1" applyFill="1" applyBorder="1"/>
    <xf numFmtId="165" fontId="29" fillId="0" borderId="2" xfId="2" applyNumberFormat="1" applyFont="1" applyBorder="1"/>
    <xf numFmtId="165" fontId="28" fillId="0" borderId="2" xfId="2" applyNumberFormat="1" applyFont="1" applyFill="1" applyBorder="1"/>
    <xf numFmtId="0" fontId="18" fillId="0" borderId="0" xfId="199" applyFont="1"/>
    <xf numFmtId="4" fontId="21" fillId="0" borderId="0" xfId="206" quotePrefix="1" applyNumberFormat="1" applyFont="1">
      <alignment horizontal="right" vertical="top"/>
    </xf>
    <xf numFmtId="4" fontId="20" fillId="0" borderId="0" xfId="204" quotePrefix="1" applyNumberFormat="1" applyFont="1">
      <alignment horizontal="right" vertical="top"/>
    </xf>
    <xf numFmtId="0" fontId="7" fillId="0" borderId="0" xfId="200"/>
    <xf numFmtId="0" fontId="20" fillId="0" borderId="0" xfId="203" quotePrefix="1" applyFont="1">
      <alignment horizontal="left" vertical="top"/>
    </xf>
    <xf numFmtId="0" fontId="20" fillId="0" borderId="0" xfId="203" applyFont="1">
      <alignment horizontal="left" vertical="top"/>
    </xf>
    <xf numFmtId="0" fontId="20" fillId="0" borderId="0" xfId="204" quotePrefix="1" applyFont="1">
      <alignment horizontal="right" vertical="top"/>
    </xf>
    <xf numFmtId="0" fontId="20" fillId="0" borderId="0" xfId="204" applyFont="1">
      <alignment horizontal="right" vertical="top"/>
    </xf>
    <xf numFmtId="0" fontId="21" fillId="0" borderId="0" xfId="205" quotePrefix="1" applyFont="1">
      <alignment horizontal="left" vertical="top"/>
    </xf>
    <xf numFmtId="0" fontId="21" fillId="0" borderId="0" xfId="205" applyFont="1">
      <alignment horizontal="left" vertical="top"/>
    </xf>
    <xf numFmtId="0" fontId="21" fillId="0" borderId="0" xfId="206" quotePrefix="1" applyFont="1">
      <alignment horizontal="right" vertical="top"/>
    </xf>
    <xf numFmtId="0" fontId="21" fillId="0" borderId="0" xfId="206" applyFont="1">
      <alignment horizontal="right" vertical="top"/>
    </xf>
    <xf numFmtId="0" fontId="19" fillId="0" borderId="0" xfId="207" quotePrefix="1" applyFont="1">
      <alignment horizontal="left" vertical="top"/>
    </xf>
    <xf numFmtId="0" fontId="19" fillId="0" borderId="0" xfId="207" applyFont="1">
      <alignment horizontal="left" vertical="top"/>
    </xf>
    <xf numFmtId="0" fontId="20" fillId="0" borderId="0" xfId="208" quotePrefix="1" applyFont="1">
      <alignment horizontal="center"/>
    </xf>
    <xf numFmtId="0" fontId="20" fillId="0" borderId="0" xfId="208" applyFont="1">
      <alignment horizontal="center"/>
    </xf>
    <xf numFmtId="0" fontId="19" fillId="0" borderId="0" xfId="209" quotePrefix="1" applyFont="1">
      <alignment horizontal="left" vertical="center"/>
    </xf>
    <xf numFmtId="0" fontId="19" fillId="0" borderId="0" xfId="209" applyFont="1">
      <alignment horizontal="left" vertical="center"/>
    </xf>
    <xf numFmtId="0" fontId="19" fillId="0" borderId="0" xfId="210" quotePrefix="1" applyFont="1">
      <alignment horizontal="right" vertical="center"/>
    </xf>
    <xf numFmtId="0" fontId="19" fillId="0" borderId="0" xfId="210" applyFont="1">
      <alignment horizontal="right" vertical="center"/>
    </xf>
    <xf numFmtId="4" fontId="19" fillId="0" borderId="0" xfId="210" quotePrefix="1" applyNumberFormat="1" applyFont="1">
      <alignment horizontal="right" vertical="center"/>
    </xf>
    <xf numFmtId="4" fontId="18" fillId="0" borderId="0" xfId="199" applyNumberFormat="1" applyFont="1"/>
    <xf numFmtId="0" fontId="20" fillId="0" borderId="1" xfId="202" quotePrefix="1" applyFont="1" applyBorder="1">
      <alignment horizontal="right" vertical="top"/>
    </xf>
    <xf numFmtId="0" fontId="20" fillId="0" borderId="1" xfId="202" applyFont="1" applyBorder="1">
      <alignment horizontal="right" vertical="top"/>
    </xf>
    <xf numFmtId="0" fontId="18" fillId="0" borderId="0" xfId="214" applyFont="1"/>
    <xf numFmtId="0" fontId="63" fillId="0" borderId="0" xfId="215" quotePrefix="1" applyFont="1">
      <alignment horizontal="left" vertical="top"/>
    </xf>
    <xf numFmtId="0" fontId="63" fillId="0" borderId="0" xfId="215" applyFont="1">
      <alignment horizontal="left" vertical="top"/>
    </xf>
    <xf numFmtId="0" fontId="63" fillId="0" borderId="0" xfId="216" quotePrefix="1" applyFont="1">
      <alignment horizontal="right" vertical="top"/>
    </xf>
    <xf numFmtId="0" fontId="63" fillId="0" borderId="0" xfId="216" applyFont="1">
      <alignment horizontal="right" vertical="top"/>
    </xf>
    <xf numFmtId="0" fontId="20" fillId="0" borderId="0" xfId="217" quotePrefix="1" applyFont="1">
      <alignment horizontal="center"/>
    </xf>
    <xf numFmtId="0" fontId="20" fillId="0" borderId="0" xfId="217" applyFont="1">
      <alignment horizontal="center"/>
    </xf>
    <xf numFmtId="0" fontId="19" fillId="0" borderId="0" xfId="218" quotePrefix="1" applyFont="1">
      <alignment horizontal="left" vertical="center"/>
    </xf>
    <xf numFmtId="0" fontId="19" fillId="0" borderId="0" xfId="218" applyFont="1">
      <alignment horizontal="left" vertical="center"/>
    </xf>
    <xf numFmtId="0" fontId="19" fillId="0" borderId="0" xfId="219" quotePrefix="1" applyFont="1">
      <alignment horizontal="right" vertical="center"/>
    </xf>
    <xf numFmtId="0" fontId="19" fillId="0" borderId="0" xfId="219" applyFont="1">
      <alignment horizontal="right" vertical="center"/>
    </xf>
    <xf numFmtId="4" fontId="63" fillId="0" borderId="0" xfId="216" quotePrefix="1" applyNumberFormat="1" applyFont="1">
      <alignment horizontal="right" vertical="top"/>
    </xf>
    <xf numFmtId="4" fontId="19" fillId="0" borderId="0" xfId="219" quotePrefix="1" applyNumberFormat="1" applyFont="1">
      <alignment horizontal="right" vertical="center"/>
    </xf>
    <xf numFmtId="0" fontId="57" fillId="0" borderId="20" xfId="113" quotePrefix="1" applyFont="1" applyBorder="1">
      <alignment horizontal="left" vertical="top"/>
    </xf>
    <xf numFmtId="0" fontId="57" fillId="0" borderId="16" xfId="113" quotePrefix="1" applyFont="1" applyBorder="1">
      <alignment horizontal="left" vertical="top"/>
    </xf>
    <xf numFmtId="0" fontId="58" fillId="0" borderId="16" xfId="115" quotePrefix="1" applyFont="1" applyBorder="1">
      <alignment horizontal="left" vertical="top"/>
    </xf>
    <xf numFmtId="0" fontId="58" fillId="0" borderId="16" xfId="115" applyFont="1" applyBorder="1">
      <alignment horizontal="left" vertical="top"/>
    </xf>
    <xf numFmtId="0" fontId="21" fillId="0" borderId="16" xfId="115" applyFont="1" applyBorder="1">
      <alignment horizontal="left" vertical="top"/>
    </xf>
    <xf numFmtId="0" fontId="21" fillId="0" borderId="16" xfId="115" quotePrefix="1" applyFont="1" applyBorder="1">
      <alignment horizontal="left" vertical="top"/>
    </xf>
    <xf numFmtId="0" fontId="58" fillId="0" borderId="17" xfId="115" quotePrefix="1" applyFont="1" applyBorder="1">
      <alignment horizontal="left" vertical="top"/>
    </xf>
    <xf numFmtId="0" fontId="21" fillId="0" borderId="18" xfId="95" quotePrefix="1" applyFont="1" applyBorder="1">
      <alignment horizontal="left" vertical="top"/>
    </xf>
    <xf numFmtId="0" fontId="21" fillId="0" borderId="18" xfId="176" quotePrefix="1" applyFont="1" applyBorder="1">
      <alignment horizontal="left" vertical="top"/>
    </xf>
    <xf numFmtId="0" fontId="20" fillId="0" borderId="18" xfId="113" quotePrefix="1" applyFont="1" applyBorder="1">
      <alignment horizontal="left" vertical="top"/>
    </xf>
    <xf numFmtId="0" fontId="21" fillId="0" borderId="16" xfId="162" quotePrefix="1" applyFont="1" applyBorder="1">
      <alignment horizontal="left" vertical="top"/>
    </xf>
    <xf numFmtId="0" fontId="18" fillId="0" borderId="0" xfId="125" applyFont="1"/>
    <xf numFmtId="4" fontId="21" fillId="0" borderId="0" xfId="226" quotePrefix="1" applyNumberFormat="1" applyFont="1">
      <alignment horizontal="right" vertical="top"/>
    </xf>
    <xf numFmtId="4" fontId="20" fillId="0" borderId="0" xfId="224" quotePrefix="1" applyNumberFormat="1" applyFont="1">
      <alignment horizontal="right" vertical="top"/>
    </xf>
    <xf numFmtId="0" fontId="5" fillId="0" borderId="0" xfId="220"/>
    <xf numFmtId="0" fontId="20" fillId="0" borderId="1" xfId="221" quotePrefix="1" applyFont="1" applyBorder="1">
      <alignment horizontal="left" vertical="top"/>
    </xf>
    <xf numFmtId="0" fontId="20" fillId="0" borderId="1" xfId="221" applyFont="1" applyBorder="1">
      <alignment horizontal="left" vertical="top"/>
    </xf>
    <xf numFmtId="0" fontId="20" fillId="0" borderId="1" xfId="222" quotePrefix="1" applyFont="1" applyBorder="1">
      <alignment horizontal="right" vertical="top"/>
    </xf>
    <xf numFmtId="0" fontId="20" fillId="0" borderId="1" xfId="222" applyFont="1" applyBorder="1">
      <alignment horizontal="right" vertical="top"/>
    </xf>
    <xf numFmtId="0" fontId="20" fillId="0" borderId="0" xfId="223" quotePrefix="1" applyFont="1">
      <alignment horizontal="left" vertical="top"/>
    </xf>
    <xf numFmtId="0" fontId="20" fillId="0" borderId="0" xfId="223" applyFont="1">
      <alignment horizontal="left" vertical="top"/>
    </xf>
    <xf numFmtId="0" fontId="20" fillId="0" borderId="0" xfId="224" quotePrefix="1" applyFont="1">
      <alignment horizontal="right" vertical="top"/>
    </xf>
    <xf numFmtId="0" fontId="20" fillId="0" borderId="0" xfId="224" applyFont="1">
      <alignment horizontal="right" vertical="top"/>
    </xf>
    <xf numFmtId="0" fontId="21" fillId="0" borderId="0" xfId="225" quotePrefix="1" applyFont="1">
      <alignment horizontal="left" vertical="top"/>
    </xf>
    <xf numFmtId="0" fontId="21" fillId="0" borderId="0" xfId="225" applyFont="1">
      <alignment horizontal="left" vertical="top"/>
    </xf>
    <xf numFmtId="0" fontId="21" fillId="0" borderId="0" xfId="226" quotePrefix="1" applyFont="1">
      <alignment horizontal="right" vertical="top"/>
    </xf>
    <xf numFmtId="0" fontId="21" fillId="0" borderId="0" xfId="226" applyFont="1">
      <alignment horizontal="right" vertical="top"/>
    </xf>
    <xf numFmtId="0" fontId="19" fillId="0" borderId="0" xfId="227" quotePrefix="1" applyFont="1">
      <alignment horizontal="left" vertical="top"/>
    </xf>
    <xf numFmtId="0" fontId="19" fillId="0" borderId="0" xfId="227" applyFont="1">
      <alignment horizontal="left" vertical="top"/>
    </xf>
    <xf numFmtId="0" fontId="63" fillId="0" borderId="0" xfId="228" quotePrefix="1" applyFont="1">
      <alignment horizontal="left" vertical="top"/>
    </xf>
    <xf numFmtId="0" fontId="63" fillId="0" borderId="0" xfId="228" applyFont="1">
      <alignment horizontal="left" vertical="top"/>
    </xf>
    <xf numFmtId="0" fontId="63" fillId="0" borderId="0" xfId="229" quotePrefix="1" applyFont="1">
      <alignment horizontal="right" vertical="top"/>
    </xf>
    <xf numFmtId="0" fontId="63" fillId="0" borderId="0" xfId="229" applyFont="1">
      <alignment horizontal="right" vertical="top"/>
    </xf>
    <xf numFmtId="0" fontId="20" fillId="0" borderId="0" xfId="230" quotePrefix="1" applyFont="1">
      <alignment horizontal="center"/>
    </xf>
    <xf numFmtId="0" fontId="20" fillId="0" borderId="0" xfId="230" applyFont="1">
      <alignment horizontal="center"/>
    </xf>
    <xf numFmtId="0" fontId="19" fillId="0" borderId="0" xfId="231" quotePrefix="1" applyFont="1">
      <alignment horizontal="left" vertical="center"/>
    </xf>
    <xf numFmtId="0" fontId="19" fillId="0" borderId="0" xfId="231" applyFont="1">
      <alignment horizontal="left" vertical="center"/>
    </xf>
    <xf numFmtId="0" fontId="19" fillId="0" borderId="0" xfId="232" quotePrefix="1" applyFont="1">
      <alignment horizontal="right" vertical="center"/>
    </xf>
    <xf numFmtId="0" fontId="19" fillId="0" borderId="0" xfId="232" applyFont="1">
      <alignment horizontal="right" vertical="center"/>
    </xf>
    <xf numFmtId="4" fontId="63" fillId="0" borderId="0" xfId="229" quotePrefix="1" applyNumberFormat="1" applyFont="1">
      <alignment horizontal="right" vertical="top"/>
    </xf>
    <xf numFmtId="4" fontId="19" fillId="0" borderId="0" xfId="232" quotePrefix="1" applyNumberFormat="1" applyFont="1">
      <alignment horizontal="right" vertical="center"/>
    </xf>
    <xf numFmtId="165" fontId="18" fillId="0" borderId="2" xfId="2" applyNumberFormat="1" applyFont="1" applyBorder="1"/>
    <xf numFmtId="170" fontId="24" fillId="3" borderId="2" xfId="3" applyNumberFormat="1" applyFont="1" applyFill="1" applyBorder="1" applyAlignment="1">
      <alignment horizontal="right" vertical="center" wrapText="1"/>
    </xf>
    <xf numFmtId="43" fontId="29" fillId="3" borderId="2" xfId="2" applyFont="1" applyFill="1" applyBorder="1" applyAlignment="1">
      <alignment vertical="center"/>
    </xf>
    <xf numFmtId="0" fontId="18" fillId="3" borderId="0" xfId="0" applyFont="1" applyFill="1"/>
    <xf numFmtId="165" fontId="18" fillId="3" borderId="2" xfId="2" applyNumberFormat="1" applyFont="1" applyFill="1" applyBorder="1" applyAlignment="1">
      <alignment horizontal="center" vertical="center"/>
    </xf>
    <xf numFmtId="165" fontId="18" fillId="3" borderId="2" xfId="2" applyNumberFormat="1" applyFont="1" applyFill="1" applyBorder="1" applyAlignment="1">
      <alignment horizontal="right" vertical="center"/>
    </xf>
    <xf numFmtId="165" fontId="56" fillId="3" borderId="2" xfId="2" applyNumberFormat="1" applyFont="1" applyFill="1" applyBorder="1" applyAlignment="1">
      <alignment vertical="center"/>
    </xf>
    <xf numFmtId="165" fontId="29" fillId="3" borderId="2" xfId="2" applyNumberFormat="1" applyFont="1" applyFill="1" applyBorder="1" applyAlignment="1">
      <alignment vertical="center"/>
    </xf>
    <xf numFmtId="165" fontId="18" fillId="3" borderId="2" xfId="2" applyNumberFormat="1" applyFont="1" applyFill="1" applyBorder="1"/>
    <xf numFmtId="165" fontId="24" fillId="3" borderId="0" xfId="2" applyNumberFormat="1" applyFont="1" applyFill="1" applyBorder="1" applyAlignment="1">
      <alignment horizontal="center"/>
    </xf>
    <xf numFmtId="0" fontId="0" fillId="3" borderId="0" xfId="0" applyFill="1"/>
    <xf numFmtId="0" fontId="22" fillId="6" borderId="5" xfId="17" applyFont="1" applyFill="1" applyBorder="1" applyAlignment="1">
      <alignment vertical="center" wrapText="1"/>
    </xf>
    <xf numFmtId="0" fontId="22" fillId="6" borderId="6" xfId="17" applyFont="1" applyFill="1" applyBorder="1" applyAlignment="1">
      <alignment vertical="center" wrapText="1"/>
    </xf>
    <xf numFmtId="0" fontId="24" fillId="0" borderId="6" xfId="17" applyFont="1" applyBorder="1" applyAlignment="1">
      <alignment horizontal="left" vertical="center"/>
    </xf>
    <xf numFmtId="0" fontId="23" fillId="6" borderId="1" xfId="17" applyFont="1" applyFill="1" applyBorder="1" applyAlignment="1">
      <alignment horizontal="left" vertical="center" wrapText="1"/>
    </xf>
    <xf numFmtId="2" fontId="24" fillId="3" borderId="2" xfId="17" applyNumberFormat="1" applyFont="1" applyFill="1" applyBorder="1" applyAlignment="1">
      <alignment vertical="center"/>
    </xf>
    <xf numFmtId="0" fontId="64" fillId="3" borderId="0" xfId="17" applyFont="1" applyFill="1" applyAlignment="1">
      <alignment horizontal="left" vertical="center"/>
    </xf>
    <xf numFmtId="0" fontId="23" fillId="4" borderId="8" xfId="17" applyFont="1" applyFill="1" applyBorder="1" applyAlignment="1">
      <alignment horizontal="center" vertical="center"/>
    </xf>
    <xf numFmtId="0" fontId="24" fillId="3" borderId="8" xfId="17" applyFont="1" applyFill="1" applyBorder="1" applyAlignment="1">
      <alignment vertical="center" wrapText="1"/>
    </xf>
    <xf numFmtId="0" fontId="24" fillId="3" borderId="5" xfId="17" applyFont="1" applyFill="1" applyBorder="1" applyAlignment="1">
      <alignment horizontal="left" vertical="center" wrapText="1"/>
    </xf>
    <xf numFmtId="165" fontId="24" fillId="6" borderId="2" xfId="17" applyNumberFormat="1" applyFont="1" applyFill="1" applyBorder="1" applyAlignment="1">
      <alignment vertical="center" wrapText="1"/>
    </xf>
    <xf numFmtId="167" fontId="64" fillId="4" borderId="2" xfId="105" applyNumberFormat="1" applyFont="1" applyFill="1" applyBorder="1" applyAlignment="1">
      <alignment vertical="center" wrapText="1"/>
    </xf>
    <xf numFmtId="165" fontId="18" fillId="0" borderId="0" xfId="2" applyNumberFormat="1" applyFont="1" applyBorder="1"/>
    <xf numFmtId="165" fontId="18" fillId="3" borderId="0" xfId="2" applyNumberFormat="1" applyFont="1" applyFill="1" applyBorder="1"/>
    <xf numFmtId="0" fontId="22" fillId="3" borderId="2" xfId="17" applyFont="1" applyFill="1" applyBorder="1"/>
    <xf numFmtId="165" fontId="24" fillId="3" borderId="2" xfId="2" applyNumberFormat="1" applyFont="1" applyFill="1" applyBorder="1" applyAlignment="1"/>
    <xf numFmtId="0" fontId="18" fillId="0" borderId="0" xfId="236" applyFont="1"/>
    <xf numFmtId="0" fontId="21" fillId="0" borderId="0" xfId="100" applyFont="1">
      <alignment horizontal="right" vertical="top"/>
    </xf>
    <xf numFmtId="0" fontId="21" fillId="0" borderId="0" xfId="100" quotePrefix="1" applyFont="1">
      <alignment horizontal="right" vertical="top"/>
    </xf>
    <xf numFmtId="0" fontId="21" fillId="0" borderId="0" xfId="99" applyFont="1">
      <alignment horizontal="left" vertical="top"/>
    </xf>
    <xf numFmtId="0" fontId="21" fillId="0" borderId="0" xfId="99" quotePrefix="1" applyFont="1">
      <alignment horizontal="left" vertical="top"/>
    </xf>
    <xf numFmtId="0" fontId="21" fillId="0" borderId="0" xfId="29" quotePrefix="1" applyFont="1">
      <alignment horizontal="left" vertical="top"/>
    </xf>
    <xf numFmtId="0" fontId="20" fillId="0" borderId="0" xfId="90" applyFont="1">
      <alignment horizontal="right" vertical="top"/>
    </xf>
    <xf numFmtId="0" fontId="20" fillId="0" borderId="0" xfId="90" quotePrefix="1" applyFont="1">
      <alignment horizontal="right" vertical="top"/>
    </xf>
    <xf numFmtId="0" fontId="20" fillId="0" borderId="0" xfId="12" quotePrefix="1" applyFont="1">
      <alignment horizontal="left" vertical="top"/>
    </xf>
    <xf numFmtId="0" fontId="19" fillId="0" borderId="0" xfId="26" applyFont="1">
      <alignment horizontal="left" vertical="top"/>
    </xf>
    <xf numFmtId="0" fontId="19" fillId="0" borderId="0" xfId="26" quotePrefix="1" applyFont="1">
      <alignment horizontal="left" vertical="top"/>
    </xf>
    <xf numFmtId="0" fontId="19" fillId="0" borderId="0" xfId="16" quotePrefix="1" applyFont="1">
      <alignment horizontal="left" vertical="top"/>
    </xf>
    <xf numFmtId="0" fontId="20" fillId="0" borderId="1" xfId="77" applyFont="1" applyBorder="1">
      <alignment horizontal="right" vertical="top"/>
    </xf>
    <xf numFmtId="0" fontId="20" fillId="0" borderId="1" xfId="77" quotePrefix="1" applyFont="1" applyBorder="1">
      <alignment horizontal="right" vertical="top"/>
    </xf>
    <xf numFmtId="0" fontId="20" fillId="0" borderId="1" xfId="73" applyFont="1" applyBorder="1">
      <alignment horizontal="left" vertical="top"/>
    </xf>
    <xf numFmtId="0" fontId="20" fillId="0" borderId="1" xfId="73" quotePrefix="1" applyFont="1" applyBorder="1">
      <alignment horizontal="left" vertical="top"/>
    </xf>
    <xf numFmtId="0" fontId="19" fillId="0" borderId="0" xfId="68" applyFont="1">
      <alignment horizontal="left" vertical="top"/>
    </xf>
    <xf numFmtId="0" fontId="19" fillId="0" borderId="0" xfId="68" quotePrefix="1" applyFont="1">
      <alignment horizontal="left" vertical="top"/>
    </xf>
    <xf numFmtId="0" fontId="20" fillId="0" borderId="14" xfId="242" quotePrefix="1" applyFont="1" applyBorder="1">
      <alignment horizontal="left" vertical="top"/>
    </xf>
    <xf numFmtId="0" fontId="20" fillId="0" borderId="15" xfId="242" quotePrefix="1" applyFont="1" applyBorder="1">
      <alignment horizontal="left" vertical="top"/>
    </xf>
    <xf numFmtId="43" fontId="20" fillId="0" borderId="15" xfId="2" applyFont="1" applyBorder="1" applyAlignment="1">
      <alignment horizontal="right" vertical="top"/>
    </xf>
    <xf numFmtId="0" fontId="18" fillId="0" borderId="0" xfId="243" applyFont="1"/>
    <xf numFmtId="0" fontId="20" fillId="0" borderId="18" xfId="244" quotePrefix="1" applyFont="1" applyBorder="1">
      <alignment horizontal="left" vertical="top"/>
    </xf>
    <xf numFmtId="0" fontId="20" fillId="0" borderId="20" xfId="244" quotePrefix="1" applyFont="1" applyBorder="1">
      <alignment horizontal="left" vertical="top"/>
    </xf>
    <xf numFmtId="0" fontId="20" fillId="0" borderId="16" xfId="244" quotePrefix="1" applyFont="1" applyBorder="1">
      <alignment horizontal="left" vertical="top"/>
    </xf>
    <xf numFmtId="0" fontId="21" fillId="0" borderId="18" xfId="245" quotePrefix="1" applyFont="1" applyBorder="1">
      <alignment horizontal="left" vertical="top"/>
    </xf>
    <xf numFmtId="0" fontId="21" fillId="0" borderId="16" xfId="245" quotePrefix="1" applyFont="1" applyBorder="1">
      <alignment horizontal="left" vertical="top"/>
    </xf>
    <xf numFmtId="0" fontId="21" fillId="0" borderId="16" xfId="245" applyFont="1" applyBorder="1">
      <alignment horizontal="left" vertical="top"/>
    </xf>
    <xf numFmtId="0" fontId="21" fillId="0" borderId="18" xfId="245" applyFont="1" applyBorder="1">
      <alignment horizontal="left" vertical="top"/>
    </xf>
    <xf numFmtId="43" fontId="20" fillId="7" borderId="16" xfId="2" applyFont="1" applyFill="1" applyBorder="1" applyAlignment="1">
      <alignment horizontal="right" vertical="top"/>
    </xf>
    <xf numFmtId="43" fontId="20" fillId="0" borderId="16" xfId="2" applyFont="1" applyFill="1" applyBorder="1" applyAlignment="1">
      <alignment horizontal="right" vertical="top"/>
    </xf>
    <xf numFmtId="0" fontId="21" fillId="0" borderId="19" xfId="245" quotePrefix="1" applyFont="1" applyBorder="1">
      <alignment horizontal="left" vertical="top"/>
    </xf>
    <xf numFmtId="0" fontId="21" fillId="0" borderId="17" xfId="245" quotePrefix="1" applyFont="1" applyBorder="1">
      <alignment horizontal="left" vertical="top"/>
    </xf>
    <xf numFmtId="43" fontId="20" fillId="0" borderId="17" xfId="2" applyFont="1" applyBorder="1" applyAlignment="1">
      <alignment horizontal="right" vertical="top"/>
    </xf>
    <xf numFmtId="0" fontId="19" fillId="0" borderId="0" xfId="246" quotePrefix="1" applyFont="1">
      <alignment horizontal="left" vertical="top"/>
    </xf>
    <xf numFmtId="0" fontId="19" fillId="0" borderId="0" xfId="246" applyFont="1">
      <alignment horizontal="left" vertical="top"/>
    </xf>
    <xf numFmtId="4" fontId="20" fillId="0" borderId="0" xfId="90" quotePrefix="1" applyNumberFormat="1" applyFont="1">
      <alignment horizontal="right" vertical="top"/>
    </xf>
    <xf numFmtId="4" fontId="21" fillId="0" borderId="0" xfId="100" quotePrefix="1" applyNumberFormat="1" applyFont="1">
      <alignment horizontal="right" vertical="top"/>
    </xf>
    <xf numFmtId="4" fontId="18" fillId="0" borderId="0" xfId="236" applyNumberFormat="1" applyFont="1"/>
    <xf numFmtId="0" fontId="20" fillId="0" borderId="12" xfId="73" quotePrefix="1" applyFont="1" applyBorder="1">
      <alignment horizontal="left" vertical="top"/>
    </xf>
    <xf numFmtId="0" fontId="20" fillId="0" borderId="21" xfId="84" quotePrefix="1" applyFont="1" applyBorder="1">
      <alignment horizontal="left" vertical="top"/>
    </xf>
    <xf numFmtId="0" fontId="21" fillId="0" borderId="21" xfId="99" quotePrefix="1" applyFont="1" applyBorder="1">
      <alignment horizontal="left" vertical="top"/>
    </xf>
    <xf numFmtId="0" fontId="19" fillId="0" borderId="21" xfId="26" quotePrefix="1" applyFont="1" applyBorder="1">
      <alignment horizontal="left" vertical="top"/>
    </xf>
    <xf numFmtId="0" fontId="20" fillId="0" borderId="12" xfId="73" applyFont="1" applyBorder="1">
      <alignment horizontal="left" vertical="top"/>
    </xf>
    <xf numFmtId="0" fontId="18" fillId="0" borderId="21" xfId="236" applyFont="1" applyBorder="1"/>
    <xf numFmtId="43" fontId="18" fillId="7" borderId="0" xfId="2" applyFont="1" applyFill="1" applyAlignment="1"/>
    <xf numFmtId="4" fontId="18" fillId="7" borderId="0" xfId="236" applyNumberFormat="1" applyFont="1" applyFill="1"/>
    <xf numFmtId="0" fontId="19" fillId="0" borderId="0" xfId="257" quotePrefix="1" applyFont="1">
      <alignment horizontal="left" vertical="top"/>
    </xf>
    <xf numFmtId="0" fontId="19" fillId="0" borderId="0" xfId="255" quotePrefix="1" applyFont="1">
      <alignment horizontal="right" vertical="top"/>
    </xf>
    <xf numFmtId="4" fontId="19" fillId="0" borderId="0" xfId="254" applyNumberFormat="1" applyFont="1">
      <alignment horizontal="right" vertical="top"/>
    </xf>
    <xf numFmtId="0" fontId="19" fillId="0" borderId="0" xfId="270" quotePrefix="1" applyFont="1">
      <alignment horizontal="left" vertical="top"/>
    </xf>
    <xf numFmtId="0" fontId="19" fillId="0" borderId="0" xfId="268" quotePrefix="1" applyFont="1">
      <alignment horizontal="right" vertical="top"/>
    </xf>
    <xf numFmtId="4" fontId="19" fillId="0" borderId="0" xfId="267" applyNumberFormat="1" applyFont="1">
      <alignment horizontal="right" vertical="top"/>
    </xf>
    <xf numFmtId="43" fontId="18" fillId="8" borderId="0" xfId="2" applyFont="1" applyFill="1" applyAlignment="1"/>
    <xf numFmtId="0" fontId="18" fillId="0" borderId="0" xfId="273" applyFont="1"/>
    <xf numFmtId="43" fontId="19" fillId="0" borderId="0" xfId="274" applyFont="1" applyAlignment="1">
      <alignment horizontal="right" vertical="top"/>
    </xf>
    <xf numFmtId="43" fontId="19" fillId="0" borderId="0" xfId="274" applyFont="1" applyAlignment="1">
      <alignment horizontal="left" vertical="top"/>
    </xf>
    <xf numFmtId="43" fontId="20" fillId="0" borderId="1" xfId="274" quotePrefix="1" applyFont="1" applyBorder="1" applyAlignment="1">
      <alignment horizontal="right" vertical="top"/>
    </xf>
    <xf numFmtId="0" fontId="20" fillId="0" borderId="0" xfId="92" quotePrefix="1" applyFont="1">
      <alignment horizontal="left" vertical="top"/>
    </xf>
    <xf numFmtId="43" fontId="20" fillId="0" borderId="0" xfId="274" quotePrefix="1" applyFont="1" applyAlignment="1">
      <alignment horizontal="right" vertical="top"/>
    </xf>
    <xf numFmtId="0" fontId="21" fillId="0" borderId="0" xfId="102" quotePrefix="1" applyFont="1">
      <alignment horizontal="left" vertical="top"/>
    </xf>
    <xf numFmtId="0" fontId="21" fillId="0" borderId="0" xfId="74" quotePrefix="1" applyFont="1">
      <alignment horizontal="right" vertical="top"/>
    </xf>
    <xf numFmtId="0" fontId="21" fillId="0" borderId="0" xfId="74" applyFont="1">
      <alignment horizontal="right" vertical="top"/>
    </xf>
    <xf numFmtId="43" fontId="21" fillId="0" borderId="0" xfId="274" quotePrefix="1" applyFont="1" applyAlignment="1">
      <alignment horizontal="right" vertical="top"/>
    </xf>
    <xf numFmtId="0" fontId="19" fillId="0" borderId="0" xfId="257" applyFont="1">
      <alignment horizontal="left" vertical="top"/>
    </xf>
    <xf numFmtId="43" fontId="20" fillId="0" borderId="0" xfId="274" applyFont="1" applyAlignment="1">
      <alignment horizontal="left" vertical="top"/>
    </xf>
    <xf numFmtId="0" fontId="20" fillId="0" borderId="0" xfId="6" quotePrefix="1" applyFont="1">
      <alignment horizontal="center"/>
    </xf>
    <xf numFmtId="0" fontId="20" fillId="0" borderId="0" xfId="6" applyFont="1">
      <alignment horizontal="center"/>
    </xf>
    <xf numFmtId="43" fontId="20" fillId="0" borderId="0" xfId="274" applyFont="1" applyAlignment="1">
      <alignment horizontal="center"/>
    </xf>
    <xf numFmtId="0" fontId="19" fillId="0" borderId="0" xfId="47" quotePrefix="1" applyFont="1">
      <alignment horizontal="left" vertical="center"/>
    </xf>
    <xf numFmtId="0" fontId="19" fillId="0" borderId="0" xfId="47" applyFont="1">
      <alignment horizontal="left" vertical="center"/>
    </xf>
    <xf numFmtId="43" fontId="19" fillId="0" borderId="0" xfId="274" quotePrefix="1" applyFont="1" applyAlignment="1">
      <alignment horizontal="right" vertical="center"/>
    </xf>
    <xf numFmtId="0" fontId="19" fillId="0" borderId="0" xfId="52" applyFont="1">
      <alignment horizontal="right" vertical="center"/>
    </xf>
    <xf numFmtId="43" fontId="18" fillId="0" borderId="0" xfId="274" applyFont="1" applyAlignment="1"/>
    <xf numFmtId="0" fontId="19" fillId="0" borderId="0" xfId="275" quotePrefix="1" applyFont="1">
      <alignment horizontal="center" vertical="top"/>
    </xf>
    <xf numFmtId="0" fontId="19" fillId="0" borderId="0" xfId="275" applyFont="1">
      <alignment horizontal="center" vertical="top"/>
    </xf>
    <xf numFmtId="43" fontId="19" fillId="0" borderId="0" xfId="274" applyFont="1" applyAlignment="1">
      <alignment horizontal="center" vertical="top"/>
    </xf>
    <xf numFmtId="0" fontId="20" fillId="0" borderId="0" xfId="64" quotePrefix="1" applyFont="1">
      <alignment horizontal="left" vertical="top"/>
    </xf>
    <xf numFmtId="0" fontId="20" fillId="0" borderId="0" xfId="64" applyFont="1">
      <alignment horizontal="left" vertical="top"/>
    </xf>
    <xf numFmtId="0" fontId="19" fillId="0" borderId="0" xfId="276" quotePrefix="1" applyFont="1">
      <alignment horizontal="right" vertical="top"/>
    </xf>
    <xf numFmtId="0" fontId="19" fillId="0" borderId="0" xfId="276" applyFont="1">
      <alignment horizontal="right" vertical="top"/>
    </xf>
    <xf numFmtId="4" fontId="21" fillId="0" borderId="0" xfId="74" quotePrefix="1" applyNumberFormat="1" applyFont="1">
      <alignment horizontal="right" vertical="top"/>
    </xf>
    <xf numFmtId="4" fontId="19" fillId="0" borderId="0" xfId="52" quotePrefix="1" applyNumberFormat="1" applyFont="1">
      <alignment horizontal="right" vertical="center"/>
    </xf>
    <xf numFmtId="0" fontId="19" fillId="0" borderId="0" xfId="52" quotePrefix="1" applyFont="1">
      <alignment horizontal="right" vertical="center"/>
    </xf>
    <xf numFmtId="0" fontId="63" fillId="0" borderId="0" xfId="283" applyFont="1">
      <alignment horizontal="right" vertical="top"/>
    </xf>
    <xf numFmtId="4" fontId="63" fillId="0" borderId="0" xfId="283" quotePrefix="1" applyNumberFormat="1" applyFont="1">
      <alignment horizontal="right" vertical="top"/>
    </xf>
    <xf numFmtId="0" fontId="63" fillId="0" borderId="0" xfId="283" quotePrefix="1" applyFont="1">
      <alignment horizontal="right" vertical="top"/>
    </xf>
    <xf numFmtId="0" fontId="63" fillId="0" borderId="0" xfId="284" applyFont="1">
      <alignment horizontal="left" vertical="top"/>
    </xf>
    <xf numFmtId="0" fontId="63" fillId="0" borderId="0" xfId="284" quotePrefix="1" applyFont="1">
      <alignment horizontal="left" vertical="top"/>
    </xf>
    <xf numFmtId="0" fontId="63" fillId="0" borderId="0" xfId="285" quotePrefix="1" applyFont="1">
      <alignment horizontal="left" vertical="top"/>
    </xf>
    <xf numFmtId="43" fontId="20" fillId="7" borderId="0" xfId="2" applyFont="1" applyFill="1" applyAlignment="1">
      <alignment horizontal="right" vertical="top"/>
    </xf>
    <xf numFmtId="43" fontId="20" fillId="7" borderId="0" xfId="274" quotePrefix="1" applyFont="1" applyFill="1" applyAlignment="1">
      <alignment horizontal="right" vertical="top"/>
    </xf>
    <xf numFmtId="43" fontId="21" fillId="7" borderId="0" xfId="274" quotePrefix="1" applyFont="1" applyFill="1" applyAlignment="1">
      <alignment horizontal="right" vertical="top"/>
    </xf>
    <xf numFmtId="43" fontId="21" fillId="0" borderId="0" xfId="274" quotePrefix="1" applyFont="1" applyFill="1" applyAlignment="1">
      <alignment horizontal="right" vertical="top"/>
    </xf>
    <xf numFmtId="4" fontId="20" fillId="7" borderId="0" xfId="161" quotePrefix="1" applyNumberFormat="1" applyFont="1" applyFill="1">
      <alignment horizontal="right" vertical="top"/>
    </xf>
    <xf numFmtId="0" fontId="20" fillId="7" borderId="0" xfId="161" quotePrefix="1" applyFont="1" applyFill="1">
      <alignment horizontal="right" vertical="top"/>
    </xf>
    <xf numFmtId="4" fontId="21" fillId="7" borderId="0" xfId="74" quotePrefix="1" applyNumberFormat="1" applyFont="1" applyFill="1">
      <alignment horizontal="right" vertical="top"/>
    </xf>
    <xf numFmtId="0" fontId="21" fillId="7" borderId="0" xfId="74" quotePrefix="1" applyFont="1" applyFill="1">
      <alignment horizontal="right" vertical="top"/>
    </xf>
    <xf numFmtId="43" fontId="0" fillId="0" borderId="0" xfId="0" applyNumberFormat="1"/>
    <xf numFmtId="43" fontId="2" fillId="0" borderId="0" xfId="0" applyNumberFormat="1" applyFont="1"/>
    <xf numFmtId="0" fontId="64" fillId="3" borderId="6" xfId="17" applyFont="1" applyFill="1" applyBorder="1" applyAlignment="1">
      <alignment horizontal="left" vertical="center"/>
    </xf>
    <xf numFmtId="0" fontId="18" fillId="0" borderId="2" xfId="0" applyFont="1" applyBorder="1"/>
    <xf numFmtId="0" fontId="22" fillId="6" borderId="0" xfId="17" applyFont="1" applyFill="1" applyAlignment="1">
      <alignment horizontal="left"/>
    </xf>
    <xf numFmtId="0" fontId="22" fillId="6" borderId="0" xfId="17" applyFont="1" applyFill="1"/>
    <xf numFmtId="49" fontId="24" fillId="6" borderId="2" xfId="17" applyNumberFormat="1" applyFont="1" applyFill="1" applyBorder="1" applyAlignment="1">
      <alignment vertical="center"/>
    </xf>
    <xf numFmtId="165" fontId="22" fillId="0" borderId="2" xfId="2" applyNumberFormat="1" applyFont="1" applyFill="1" applyBorder="1" applyAlignment="1">
      <alignment horizontal="right" vertical="center"/>
    </xf>
    <xf numFmtId="165" fontId="0" fillId="0" borderId="0" xfId="0" applyNumberFormat="1"/>
    <xf numFmtId="0" fontId="32" fillId="0" borderId="0" xfId="90" quotePrefix="1" applyFont="1" applyAlignment="1">
      <alignment horizontal="right" vertical="top" wrapText="1"/>
    </xf>
    <xf numFmtId="0" fontId="0" fillId="0" borderId="0" xfId="0" applyAlignment="1">
      <alignment wrapText="1"/>
    </xf>
    <xf numFmtId="0" fontId="41" fillId="0" borderId="0" xfId="68" quotePrefix="1" applyAlignment="1">
      <alignment horizontal="left" vertical="top" wrapText="1"/>
    </xf>
    <xf numFmtId="0" fontId="41" fillId="0" borderId="0" xfId="68" applyAlignment="1">
      <alignment horizontal="left" vertical="top" wrapText="1"/>
    </xf>
    <xf numFmtId="0" fontId="33" fillId="0" borderId="0" xfId="19" quotePrefix="1" applyAlignment="1">
      <alignment horizontal="right" vertical="top" wrapText="1"/>
    </xf>
    <xf numFmtId="0" fontId="33" fillId="0" borderId="0" xfId="19" applyAlignment="1">
      <alignment horizontal="right" vertical="top" wrapText="1"/>
    </xf>
    <xf numFmtId="0" fontId="36" fillId="0" borderId="1" xfId="73" quotePrefix="1" applyBorder="1" applyAlignment="1">
      <alignment horizontal="left" vertical="top" wrapText="1"/>
    </xf>
    <xf numFmtId="0" fontId="36" fillId="0" borderId="1" xfId="73" applyBorder="1" applyAlignment="1">
      <alignment horizontal="left" vertical="top" wrapText="1"/>
    </xf>
    <xf numFmtId="0" fontId="36" fillId="0" borderId="1" xfId="77" quotePrefix="1" applyBorder="1" applyAlignment="1">
      <alignment horizontal="right" vertical="top" wrapText="1"/>
    </xf>
    <xf numFmtId="0" fontId="36" fillId="0" borderId="1" xfId="77" applyBorder="1" applyAlignment="1">
      <alignment horizontal="right" vertical="top" wrapText="1"/>
    </xf>
    <xf numFmtId="0" fontId="32" fillId="0" borderId="0" xfId="12" quotePrefix="1" applyFont="1" applyAlignment="1">
      <alignment horizontal="left" vertical="top" wrapText="1"/>
    </xf>
    <xf numFmtId="0" fontId="32" fillId="0" borderId="0" xfId="84" quotePrefix="1" applyFont="1" applyAlignment="1">
      <alignment horizontal="left" vertical="top" wrapText="1"/>
    </xf>
    <xf numFmtId="0" fontId="32" fillId="0" borderId="0" xfId="84" applyFont="1" applyAlignment="1">
      <alignment horizontal="left" vertical="top" wrapText="1"/>
    </xf>
    <xf numFmtId="0" fontId="32" fillId="0" borderId="0" xfId="90" applyFont="1" applyAlignment="1">
      <alignment horizontal="right" vertical="top" wrapText="1"/>
    </xf>
    <xf numFmtId="0" fontId="41" fillId="0" borderId="0" xfId="28" quotePrefix="1" applyAlignment="1">
      <alignment horizontal="left" vertical="top" wrapText="1"/>
    </xf>
    <xf numFmtId="0" fontId="38" fillId="0" borderId="0" xfId="29" quotePrefix="1" applyAlignment="1">
      <alignment horizontal="left" vertical="top" wrapText="1"/>
    </xf>
    <xf numFmtId="0" fontId="38" fillId="0" borderId="0" xfId="99" quotePrefix="1" applyAlignment="1">
      <alignment horizontal="left" vertical="top" wrapText="1"/>
    </xf>
    <xf numFmtId="0" fontId="38" fillId="0" borderId="0" xfId="99" applyAlignment="1">
      <alignment horizontal="left" vertical="top" wrapText="1"/>
    </xf>
    <xf numFmtId="0" fontId="38" fillId="0" borderId="0" xfId="100" quotePrefix="1" applyAlignment="1">
      <alignment horizontal="right" vertical="top" wrapText="1"/>
    </xf>
    <xf numFmtId="0" fontId="38" fillId="0" borderId="0" xfId="100" applyAlignment="1">
      <alignment horizontal="right" vertical="top" wrapText="1"/>
    </xf>
    <xf numFmtId="0" fontId="39" fillId="0" borderId="0" xfId="45" quotePrefix="1" applyAlignment="1">
      <alignment horizontal="left" vertical="top" wrapText="1"/>
    </xf>
    <xf numFmtId="0" fontId="39" fillId="0" borderId="0" xfId="45" applyAlignment="1">
      <alignment horizontal="left" vertical="top" wrapText="1"/>
    </xf>
    <xf numFmtId="0" fontId="37" fillId="0" borderId="0" xfId="66" quotePrefix="1" applyFont="1" applyAlignment="1">
      <alignment horizontal="left" vertical="top" wrapText="1"/>
    </xf>
    <xf numFmtId="0" fontId="37" fillId="0" borderId="0" xfId="66" applyFont="1" applyAlignment="1">
      <alignment horizontal="left" vertical="top" wrapText="1"/>
    </xf>
    <xf numFmtId="0" fontId="35" fillId="0" borderId="0" xfId="33" quotePrefix="1" applyAlignment="1">
      <alignment horizontal="right" vertical="top" wrapText="1"/>
    </xf>
    <xf numFmtId="0" fontId="35" fillId="0" borderId="0" xfId="33" applyAlignment="1">
      <alignment horizontal="right" vertical="top" wrapText="1"/>
    </xf>
    <xf numFmtId="0" fontId="35" fillId="0" borderId="0" xfId="51" quotePrefix="1" applyAlignment="1">
      <alignment horizontal="right" vertical="top" wrapText="1"/>
    </xf>
    <xf numFmtId="0" fontId="35" fillId="0" borderId="0" xfId="51" applyAlignment="1">
      <alignment horizontal="right" vertical="top" wrapText="1"/>
    </xf>
    <xf numFmtId="0" fontId="39" fillId="0" borderId="0" xfId="282" quotePrefix="1" applyAlignment="1">
      <alignment horizontal="center" wrapText="1"/>
    </xf>
    <xf numFmtId="0" fontId="39" fillId="0" borderId="0" xfId="282" applyAlignment="1">
      <alignment horizontal="center" wrapText="1"/>
    </xf>
    <xf numFmtId="0" fontId="32" fillId="0" borderId="0" xfId="281" quotePrefix="1" applyAlignment="1">
      <alignment horizontal="left" vertical="center" wrapText="1"/>
    </xf>
    <xf numFmtId="0" fontId="32" fillId="0" borderId="0" xfId="281" applyAlignment="1">
      <alignment horizontal="left" vertical="center" wrapText="1"/>
    </xf>
    <xf numFmtId="0" fontId="32" fillId="0" borderId="0" xfId="280" quotePrefix="1" applyAlignment="1">
      <alignment horizontal="right" vertical="center" wrapText="1"/>
    </xf>
    <xf numFmtId="0" fontId="32" fillId="0" borderId="0" xfId="280" applyAlignment="1">
      <alignment horizontal="right" vertical="center" wrapText="1"/>
    </xf>
    <xf numFmtId="0" fontId="37" fillId="0" borderId="22" xfId="37" quotePrefix="1" applyBorder="1" applyAlignment="1">
      <alignment horizontal="left" vertical="top" wrapText="1"/>
    </xf>
    <xf numFmtId="0" fontId="37" fillId="0" borderId="22" xfId="37" applyBorder="1" applyAlignment="1">
      <alignment horizontal="left" vertical="top" wrapText="1"/>
    </xf>
    <xf numFmtId="0" fontId="41" fillId="0" borderId="0" xfId="28" applyAlignment="1">
      <alignment horizontal="left" vertical="top" wrapText="1"/>
    </xf>
    <xf numFmtId="0" fontId="35" fillId="0" borderId="0" xfId="279" quotePrefix="1" applyAlignment="1">
      <alignment horizontal="center" vertical="top" wrapText="1"/>
    </xf>
    <xf numFmtId="0" fontId="35" fillId="0" borderId="0" xfId="279" applyAlignment="1">
      <alignment horizontal="center" vertical="top" wrapText="1"/>
    </xf>
    <xf numFmtId="0" fontId="1" fillId="0" borderId="0" xfId="315"/>
    <xf numFmtId="0" fontId="35" fillId="0" borderId="0" xfId="336" applyAlignment="1">
      <alignment horizontal="center" vertical="top" wrapText="1"/>
    </xf>
    <xf numFmtId="0" fontId="35" fillId="0" borderId="0" xfId="336" quotePrefix="1" applyAlignment="1">
      <alignment horizontal="center" vertical="top" wrapText="1"/>
    </xf>
    <xf numFmtId="0" fontId="40" fillId="0" borderId="0" xfId="12" quotePrefix="1" applyAlignment="1">
      <alignment horizontal="left" vertical="top" wrapText="1"/>
    </xf>
    <xf numFmtId="0" fontId="40" fillId="0" borderId="0" xfId="84" quotePrefix="1" applyAlignment="1">
      <alignment horizontal="left" vertical="top" wrapText="1"/>
    </xf>
    <xf numFmtId="0" fontId="40" fillId="0" borderId="0" xfId="84" applyAlignment="1">
      <alignment horizontal="left" vertical="top" wrapText="1"/>
    </xf>
    <xf numFmtId="0" fontId="40" fillId="0" borderId="0" xfId="90" quotePrefix="1" applyAlignment="1">
      <alignment horizontal="right" vertical="top" wrapText="1"/>
    </xf>
    <xf numFmtId="0" fontId="40" fillId="0" borderId="0" xfId="90" applyAlignment="1">
      <alignment horizontal="right" vertical="top" wrapText="1"/>
    </xf>
    <xf numFmtId="0" fontId="32" fillId="0" borderId="0" xfId="328" quotePrefix="1" applyAlignment="1">
      <alignment horizontal="left" vertical="top" wrapText="1"/>
    </xf>
    <xf numFmtId="0" fontId="32" fillId="0" borderId="0" xfId="326" quotePrefix="1" applyAlignment="1">
      <alignment horizontal="left" vertical="top" wrapText="1"/>
    </xf>
    <xf numFmtId="0" fontId="32" fillId="0" borderId="0" xfId="326" applyAlignment="1">
      <alignment horizontal="left" vertical="top" wrapText="1"/>
    </xf>
    <xf numFmtId="0" fontId="32" fillId="0" borderId="0" xfId="327" quotePrefix="1" applyAlignment="1">
      <alignment horizontal="right" vertical="top" wrapText="1"/>
    </xf>
    <xf numFmtId="0" fontId="32" fillId="0" borderId="0" xfId="327" applyAlignment="1">
      <alignment horizontal="right" vertical="top" wrapText="1"/>
    </xf>
    <xf numFmtId="0" fontId="38" fillId="0" borderId="0" xfId="331" quotePrefix="1" applyAlignment="1">
      <alignment horizontal="left" vertical="top" wrapText="1"/>
    </xf>
    <xf numFmtId="0" fontId="38" fillId="0" borderId="0" xfId="329" quotePrefix="1" applyAlignment="1">
      <alignment horizontal="left" vertical="top" wrapText="1"/>
    </xf>
    <xf numFmtId="0" fontId="38" fillId="0" borderId="0" xfId="329" applyAlignment="1">
      <alignment horizontal="left" vertical="top" wrapText="1"/>
    </xf>
    <xf numFmtId="0" fontId="38" fillId="0" borderId="0" xfId="330" quotePrefix="1" applyAlignment="1">
      <alignment horizontal="right" vertical="top" wrapText="1"/>
    </xf>
    <xf numFmtId="0" fontId="38" fillId="0" borderId="0" xfId="330" applyAlignment="1">
      <alignment horizontal="right" vertical="top" wrapText="1"/>
    </xf>
    <xf numFmtId="0" fontId="39" fillId="0" borderId="0" xfId="333" quotePrefix="1" applyAlignment="1">
      <alignment horizontal="center" wrapText="1"/>
    </xf>
    <xf numFmtId="0" fontId="39" fillId="0" borderId="0" xfId="333" applyAlignment="1">
      <alignment horizontal="center" wrapText="1"/>
    </xf>
    <xf numFmtId="0" fontId="32" fillId="0" borderId="0" xfId="334" quotePrefix="1" applyAlignment="1">
      <alignment horizontal="left" vertical="center" wrapText="1"/>
    </xf>
    <xf numFmtId="0" fontId="32" fillId="0" borderId="0" xfId="334" applyAlignment="1">
      <alignment horizontal="left" vertical="center" wrapText="1"/>
    </xf>
    <xf numFmtId="0" fontId="32" fillId="0" borderId="0" xfId="335" quotePrefix="1" applyAlignment="1">
      <alignment horizontal="right" vertical="center" wrapText="1"/>
    </xf>
    <xf numFmtId="0" fontId="32" fillId="0" borderId="0" xfId="335" applyAlignment="1">
      <alignment horizontal="right" vertical="center" wrapText="1"/>
    </xf>
    <xf numFmtId="0" fontId="37" fillId="0" borderId="22" xfId="332" quotePrefix="1" applyBorder="1" applyAlignment="1">
      <alignment horizontal="left" vertical="top" wrapText="1"/>
    </xf>
    <xf numFmtId="0" fontId="37" fillId="0" borderId="22" xfId="332" applyBorder="1" applyAlignment="1">
      <alignment horizontal="left" vertical="top" wrapText="1"/>
    </xf>
    <xf numFmtId="0" fontId="39" fillId="0" borderId="0" xfId="338" quotePrefix="1" applyAlignment="1">
      <alignment horizontal="left" vertical="top" wrapText="1"/>
    </xf>
    <xf numFmtId="0" fontId="39" fillId="0" borderId="0" xfId="338" applyAlignment="1">
      <alignment horizontal="left" vertical="top" wrapText="1"/>
    </xf>
    <xf numFmtId="0" fontId="37" fillId="0" borderId="0" xfId="339" quotePrefix="1" applyAlignment="1">
      <alignment horizontal="left" vertical="top" wrapText="1"/>
    </xf>
    <xf numFmtId="0" fontId="37" fillId="0" borderId="0" xfId="339" applyAlignment="1">
      <alignment horizontal="left" vertical="top" wrapText="1"/>
    </xf>
    <xf numFmtId="0" fontId="35" fillId="0" borderId="0" xfId="337" quotePrefix="1" applyAlignment="1">
      <alignment horizontal="right" vertical="top" wrapText="1"/>
    </xf>
    <xf numFmtId="0" fontId="35" fillId="0" borderId="0" xfId="337" applyAlignment="1">
      <alignment horizontal="right" vertical="top" wrapText="1"/>
    </xf>
    <xf numFmtId="0" fontId="1" fillId="0" borderId="0" xfId="325"/>
    <xf numFmtId="0" fontId="35" fillId="0" borderId="0" xfId="351" applyAlignment="1">
      <alignment horizontal="center" vertical="top" wrapText="1"/>
    </xf>
    <xf numFmtId="0" fontId="35" fillId="0" borderId="0" xfId="351" quotePrefix="1" applyAlignment="1">
      <alignment horizontal="center" vertical="top" wrapText="1"/>
    </xf>
    <xf numFmtId="0" fontId="32" fillId="0" borderId="0" xfId="343" quotePrefix="1" applyAlignment="1">
      <alignment horizontal="left" vertical="top" wrapText="1"/>
    </xf>
    <xf numFmtId="0" fontId="32" fillId="0" borderId="0" xfId="341" quotePrefix="1" applyAlignment="1">
      <alignment horizontal="left" vertical="top" wrapText="1"/>
    </xf>
    <xf numFmtId="0" fontId="32" fillId="0" borderId="0" xfId="341" applyAlignment="1">
      <alignment horizontal="left" vertical="top" wrapText="1"/>
    </xf>
    <xf numFmtId="0" fontId="32" fillId="0" borderId="0" xfId="342" quotePrefix="1" applyAlignment="1">
      <alignment horizontal="right" vertical="top" wrapText="1"/>
    </xf>
    <xf numFmtId="0" fontId="32" fillId="0" borderId="0" xfId="342" applyAlignment="1">
      <alignment horizontal="right" vertical="top" wrapText="1"/>
    </xf>
    <xf numFmtId="0" fontId="38" fillId="0" borderId="0" xfId="346" quotePrefix="1" applyAlignment="1">
      <alignment horizontal="left" vertical="top" wrapText="1"/>
    </xf>
    <xf numFmtId="0" fontId="38" fillId="0" borderId="0" xfId="344" quotePrefix="1" applyAlignment="1">
      <alignment horizontal="left" vertical="top" wrapText="1"/>
    </xf>
    <xf numFmtId="0" fontId="38" fillId="0" borderId="0" xfId="344" applyAlignment="1">
      <alignment horizontal="left" vertical="top" wrapText="1"/>
    </xf>
    <xf numFmtId="0" fontId="38" fillId="0" borderId="0" xfId="345" quotePrefix="1" applyAlignment="1">
      <alignment horizontal="right" vertical="top" wrapText="1"/>
    </xf>
    <xf numFmtId="0" fontId="38" fillId="0" borderId="0" xfId="345" applyAlignment="1">
      <alignment horizontal="right" vertical="top" wrapText="1"/>
    </xf>
    <xf numFmtId="0" fontId="39" fillId="0" borderId="0" xfId="348" quotePrefix="1" applyAlignment="1">
      <alignment horizontal="center" wrapText="1"/>
    </xf>
    <xf numFmtId="0" fontId="39" fillId="0" borderId="0" xfId="348" applyAlignment="1">
      <alignment horizontal="center" wrapText="1"/>
    </xf>
    <xf numFmtId="0" fontId="32" fillId="0" borderId="0" xfId="349" quotePrefix="1" applyAlignment="1">
      <alignment horizontal="left" vertical="center" wrapText="1"/>
    </xf>
    <xf numFmtId="0" fontId="32" fillId="0" borderId="0" xfId="349" applyAlignment="1">
      <alignment horizontal="left" vertical="center" wrapText="1"/>
    </xf>
    <xf numFmtId="0" fontId="32" fillId="0" borderId="0" xfId="350" quotePrefix="1" applyAlignment="1">
      <alignment horizontal="right" vertical="center" wrapText="1"/>
    </xf>
    <xf numFmtId="0" fontId="32" fillId="0" borderId="0" xfId="350" applyAlignment="1">
      <alignment horizontal="right" vertical="center" wrapText="1"/>
    </xf>
    <xf numFmtId="0" fontId="37" fillId="0" borderId="22" xfId="347" quotePrefix="1" applyBorder="1" applyAlignment="1">
      <alignment horizontal="left" vertical="top" wrapText="1"/>
    </xf>
    <xf numFmtId="0" fontId="37" fillId="0" borderId="22" xfId="347" applyBorder="1" applyAlignment="1">
      <alignment horizontal="left" vertical="top" wrapText="1"/>
    </xf>
    <xf numFmtId="0" fontId="39" fillId="0" borderId="0" xfId="353" quotePrefix="1" applyAlignment="1">
      <alignment horizontal="left" vertical="top" wrapText="1"/>
    </xf>
    <xf numFmtId="0" fontId="39" fillId="0" borderId="0" xfId="353" applyAlignment="1">
      <alignment horizontal="left" vertical="top" wrapText="1"/>
    </xf>
    <xf numFmtId="0" fontId="37" fillId="0" borderId="0" xfId="354" quotePrefix="1" applyAlignment="1">
      <alignment horizontal="left" vertical="top" wrapText="1"/>
    </xf>
    <xf numFmtId="0" fontId="37" fillId="0" borderId="0" xfId="354" applyAlignment="1">
      <alignment horizontal="left" vertical="top" wrapText="1"/>
    </xf>
    <xf numFmtId="0" fontId="35" fillId="0" borderId="0" xfId="352" quotePrefix="1" applyAlignment="1">
      <alignment horizontal="right" vertical="top" wrapText="1"/>
    </xf>
    <xf numFmtId="0" fontId="35" fillId="0" borderId="0" xfId="352" applyAlignment="1">
      <alignment horizontal="right" vertical="top" wrapText="1"/>
    </xf>
    <xf numFmtId="0" fontId="1" fillId="0" borderId="0" xfId="340"/>
    <xf numFmtId="0" fontId="35" fillId="0" borderId="0" xfId="366" applyAlignment="1">
      <alignment horizontal="center" vertical="top" wrapText="1"/>
    </xf>
    <xf numFmtId="0" fontId="35" fillId="0" borderId="0" xfId="366" quotePrefix="1" applyAlignment="1">
      <alignment horizontal="center" vertical="top" wrapText="1"/>
    </xf>
    <xf numFmtId="0" fontId="32" fillId="0" borderId="0" xfId="358" quotePrefix="1" applyAlignment="1">
      <alignment horizontal="left" vertical="top" wrapText="1"/>
    </xf>
    <xf numFmtId="0" fontId="32" fillId="0" borderId="0" xfId="356" quotePrefix="1" applyAlignment="1">
      <alignment horizontal="left" vertical="top" wrapText="1"/>
    </xf>
    <xf numFmtId="0" fontId="32" fillId="0" borderId="0" xfId="356" applyAlignment="1">
      <alignment horizontal="left" vertical="top" wrapText="1"/>
    </xf>
    <xf numFmtId="0" fontId="32" fillId="0" borderId="0" xfId="357" quotePrefix="1" applyAlignment="1">
      <alignment horizontal="right" vertical="top" wrapText="1"/>
    </xf>
    <xf numFmtId="0" fontId="32" fillId="0" borderId="0" xfId="357" applyAlignment="1">
      <alignment horizontal="right" vertical="top" wrapText="1"/>
    </xf>
    <xf numFmtId="0" fontId="38" fillId="0" borderId="0" xfId="361" quotePrefix="1" applyAlignment="1">
      <alignment horizontal="left" vertical="top" wrapText="1"/>
    </xf>
    <xf numFmtId="0" fontId="38" fillId="0" borderId="0" xfId="359" quotePrefix="1" applyAlignment="1">
      <alignment horizontal="left" vertical="top" wrapText="1"/>
    </xf>
    <xf numFmtId="0" fontId="38" fillId="0" borderId="0" xfId="359" applyAlignment="1">
      <alignment horizontal="left" vertical="top" wrapText="1"/>
    </xf>
    <xf numFmtId="0" fontId="38" fillId="0" borderId="0" xfId="360" quotePrefix="1" applyAlignment="1">
      <alignment horizontal="right" vertical="top" wrapText="1"/>
    </xf>
    <xf numFmtId="0" fontId="38" fillId="0" borderId="0" xfId="360" applyAlignment="1">
      <alignment horizontal="right" vertical="top" wrapText="1"/>
    </xf>
    <xf numFmtId="0" fontId="39" fillId="0" borderId="0" xfId="363" quotePrefix="1" applyAlignment="1">
      <alignment horizontal="center" wrapText="1"/>
    </xf>
    <xf numFmtId="0" fontId="39" fillId="0" borderId="0" xfId="363" applyAlignment="1">
      <alignment horizontal="center" wrapText="1"/>
    </xf>
    <xf numFmtId="0" fontId="32" fillId="0" borderId="0" xfId="364" quotePrefix="1" applyAlignment="1">
      <alignment horizontal="left" vertical="center" wrapText="1"/>
    </xf>
    <xf numFmtId="0" fontId="32" fillId="0" borderId="0" xfId="364" applyAlignment="1">
      <alignment horizontal="left" vertical="center" wrapText="1"/>
    </xf>
    <xf numFmtId="0" fontId="32" fillId="0" borderId="0" xfId="365" quotePrefix="1" applyAlignment="1">
      <alignment horizontal="right" vertical="center" wrapText="1"/>
    </xf>
    <xf numFmtId="0" fontId="32" fillId="0" borderId="0" xfId="365" applyAlignment="1">
      <alignment horizontal="right" vertical="center" wrapText="1"/>
    </xf>
    <xf numFmtId="0" fontId="37" fillId="0" borderId="22" xfId="362" quotePrefix="1" applyBorder="1" applyAlignment="1">
      <alignment horizontal="left" vertical="top" wrapText="1"/>
    </xf>
    <xf numFmtId="0" fontId="37" fillId="0" borderId="22" xfId="362" applyBorder="1" applyAlignment="1">
      <alignment horizontal="left" vertical="top" wrapText="1"/>
    </xf>
    <xf numFmtId="0" fontId="39" fillId="0" borderId="0" xfId="368" quotePrefix="1" applyAlignment="1">
      <alignment horizontal="left" vertical="top" wrapText="1"/>
    </xf>
    <xf numFmtId="0" fontId="39" fillId="0" borderId="0" xfId="368" applyAlignment="1">
      <alignment horizontal="left" vertical="top" wrapText="1"/>
    </xf>
    <xf numFmtId="0" fontId="37" fillId="0" borderId="0" xfId="369" quotePrefix="1" applyAlignment="1">
      <alignment horizontal="left" vertical="top" wrapText="1"/>
    </xf>
    <xf numFmtId="0" fontId="37" fillId="0" borderId="0" xfId="369" applyAlignment="1">
      <alignment horizontal="left" vertical="top" wrapText="1"/>
    </xf>
    <xf numFmtId="0" fontId="35" fillId="0" borderId="0" xfId="367" quotePrefix="1" applyAlignment="1">
      <alignment horizontal="right" vertical="top" wrapText="1"/>
    </xf>
    <xf numFmtId="0" fontId="35" fillId="0" borderId="0" xfId="367" applyAlignment="1">
      <alignment horizontal="right" vertical="top" wrapText="1"/>
    </xf>
    <xf numFmtId="43" fontId="0" fillId="0" borderId="0" xfId="2" applyFont="1"/>
    <xf numFmtId="0" fontId="1" fillId="0" borderId="0" xfId="355"/>
    <xf numFmtId="0" fontId="35" fillId="0" borderId="0" xfId="380" applyAlignment="1">
      <alignment horizontal="center" vertical="top" wrapText="1"/>
    </xf>
    <xf numFmtId="0" fontId="35" fillId="0" borderId="0" xfId="380" quotePrefix="1" applyAlignment="1">
      <alignment horizontal="center" vertical="top" wrapText="1"/>
    </xf>
    <xf numFmtId="0" fontId="32" fillId="0" borderId="0" xfId="372" quotePrefix="1" applyAlignment="1">
      <alignment horizontal="left" vertical="top" wrapText="1"/>
    </xf>
    <xf numFmtId="0" fontId="32" fillId="0" borderId="0" xfId="370" quotePrefix="1" applyAlignment="1">
      <alignment horizontal="left" vertical="top" wrapText="1"/>
    </xf>
    <xf numFmtId="0" fontId="32" fillId="0" borderId="0" xfId="370" applyAlignment="1">
      <alignment horizontal="left" vertical="top" wrapText="1"/>
    </xf>
    <xf numFmtId="0" fontId="32" fillId="0" borderId="0" xfId="371" quotePrefix="1" applyAlignment="1">
      <alignment horizontal="right" vertical="top" wrapText="1"/>
    </xf>
    <xf numFmtId="0" fontId="32" fillId="0" borderId="0" xfId="371" applyAlignment="1">
      <alignment horizontal="right" vertical="top" wrapText="1"/>
    </xf>
    <xf numFmtId="0" fontId="38" fillId="0" borderId="0" xfId="375" quotePrefix="1" applyAlignment="1">
      <alignment horizontal="left" vertical="top" wrapText="1"/>
    </xf>
    <xf numFmtId="0" fontId="38" fillId="0" borderId="0" xfId="373" quotePrefix="1" applyAlignment="1">
      <alignment horizontal="left" vertical="top" wrapText="1"/>
    </xf>
    <xf numFmtId="0" fontId="38" fillId="0" borderId="0" xfId="373" applyAlignment="1">
      <alignment horizontal="left" vertical="top" wrapText="1"/>
    </xf>
    <xf numFmtId="0" fontId="38" fillId="0" borderId="0" xfId="374" quotePrefix="1" applyAlignment="1">
      <alignment horizontal="right" vertical="top" wrapText="1"/>
    </xf>
    <xf numFmtId="0" fontId="38" fillId="0" borderId="0" xfId="374" applyAlignment="1">
      <alignment horizontal="right" vertical="top" wrapText="1"/>
    </xf>
    <xf numFmtId="0" fontId="39" fillId="0" borderId="0" xfId="377" quotePrefix="1" applyAlignment="1">
      <alignment horizontal="center" wrapText="1"/>
    </xf>
    <xf numFmtId="0" fontId="39" fillId="0" borderId="0" xfId="377" applyAlignment="1">
      <alignment horizontal="center" wrapText="1"/>
    </xf>
    <xf numFmtId="0" fontId="32" fillId="0" borderId="0" xfId="378" quotePrefix="1" applyAlignment="1">
      <alignment horizontal="left" vertical="center" wrapText="1"/>
    </xf>
    <xf numFmtId="0" fontId="32" fillId="0" borderId="0" xfId="378" applyAlignment="1">
      <alignment horizontal="left" vertical="center" wrapText="1"/>
    </xf>
    <xf numFmtId="0" fontId="32" fillId="0" borderId="0" xfId="379" quotePrefix="1" applyAlignment="1">
      <alignment horizontal="right" vertical="center" wrapText="1"/>
    </xf>
    <xf numFmtId="0" fontId="32" fillId="0" borderId="0" xfId="379" applyAlignment="1">
      <alignment horizontal="right" vertical="center" wrapText="1"/>
    </xf>
    <xf numFmtId="0" fontId="37" fillId="0" borderId="22" xfId="376" quotePrefix="1" applyBorder="1" applyAlignment="1">
      <alignment horizontal="left" vertical="top" wrapText="1"/>
    </xf>
    <xf numFmtId="0" fontId="37" fillId="0" borderId="22" xfId="376" applyBorder="1" applyAlignment="1">
      <alignment horizontal="left" vertical="top" wrapText="1"/>
    </xf>
    <xf numFmtId="0" fontId="39" fillId="0" borderId="0" xfId="382" quotePrefix="1" applyAlignment="1">
      <alignment horizontal="left" vertical="top" wrapText="1"/>
    </xf>
    <xf numFmtId="0" fontId="39" fillId="0" borderId="0" xfId="382" applyAlignment="1">
      <alignment horizontal="left" vertical="top" wrapText="1"/>
    </xf>
    <xf numFmtId="0" fontId="35" fillId="0" borderId="0" xfId="381" quotePrefix="1" applyAlignment="1">
      <alignment horizontal="right" vertical="top" wrapText="1"/>
    </xf>
    <xf numFmtId="0" fontId="35" fillId="0" borderId="0" xfId="381" applyAlignment="1">
      <alignment horizontal="right" vertical="top" wrapText="1"/>
    </xf>
    <xf numFmtId="0" fontId="1" fillId="0" borderId="0" xfId="314"/>
    <xf numFmtId="0" fontId="35" fillId="0" borderId="0" xfId="392" applyAlignment="1">
      <alignment horizontal="center" vertical="top" wrapText="1"/>
    </xf>
    <xf numFmtId="0" fontId="35" fillId="0" borderId="0" xfId="392" quotePrefix="1" applyAlignment="1">
      <alignment horizontal="center" vertical="top" wrapText="1"/>
    </xf>
    <xf numFmtId="0" fontId="36" fillId="0" borderId="1" xfId="288" quotePrefix="1" applyBorder="1" applyAlignment="1">
      <alignment horizontal="left" vertical="top" wrapText="1"/>
    </xf>
    <xf numFmtId="0" fontId="36" fillId="0" borderId="1" xfId="288" applyBorder="1" applyAlignment="1">
      <alignment horizontal="left" vertical="top" wrapText="1"/>
    </xf>
    <xf numFmtId="0" fontId="36" fillId="0" borderId="1" xfId="316" quotePrefix="1" applyBorder="1" applyAlignment="1">
      <alignment horizontal="right" vertical="top" wrapText="1"/>
    </xf>
    <xf numFmtId="0" fontId="36" fillId="0" borderId="1" xfId="316" applyBorder="1" applyAlignment="1">
      <alignment horizontal="right" vertical="top" wrapText="1"/>
    </xf>
    <xf numFmtId="0" fontId="40" fillId="0" borderId="0" xfId="383" quotePrefix="1" applyAlignment="1">
      <alignment horizontal="left" vertical="top" wrapText="1"/>
    </xf>
    <xf numFmtId="0" fontId="40" fillId="0" borderId="0" xfId="294" quotePrefix="1" applyAlignment="1">
      <alignment horizontal="left" vertical="top" wrapText="1"/>
    </xf>
    <xf numFmtId="0" fontId="40" fillId="0" borderId="0" xfId="294" applyAlignment="1">
      <alignment horizontal="left" vertical="top" wrapText="1"/>
    </xf>
    <xf numFmtId="0" fontId="40" fillId="0" borderId="0" xfId="304" quotePrefix="1" applyAlignment="1">
      <alignment horizontal="right" vertical="top" wrapText="1"/>
    </xf>
    <xf numFmtId="0" fontId="40" fillId="0" borderId="0" xfId="304" applyAlignment="1">
      <alignment horizontal="right" vertical="top" wrapText="1"/>
    </xf>
    <xf numFmtId="0" fontId="32" fillId="0" borderId="0" xfId="386" quotePrefix="1" applyAlignment="1">
      <alignment horizontal="left" vertical="top" wrapText="1"/>
    </xf>
    <xf numFmtId="0" fontId="32" fillId="0" borderId="0" xfId="384" quotePrefix="1" applyAlignment="1">
      <alignment horizontal="left" vertical="top" wrapText="1"/>
    </xf>
    <xf numFmtId="0" fontId="32" fillId="0" borderId="0" xfId="384" applyAlignment="1">
      <alignment horizontal="left" vertical="top" wrapText="1"/>
    </xf>
    <xf numFmtId="0" fontId="32" fillId="0" borderId="0" xfId="385" quotePrefix="1" applyAlignment="1">
      <alignment horizontal="right" vertical="top" wrapText="1"/>
    </xf>
    <xf numFmtId="0" fontId="32" fillId="0" borderId="0" xfId="385" applyAlignment="1">
      <alignment horizontal="right" vertical="top" wrapText="1"/>
    </xf>
    <xf numFmtId="0" fontId="38" fillId="0" borderId="0" xfId="388" quotePrefix="1" applyAlignment="1">
      <alignment horizontal="left" vertical="top" wrapText="1"/>
    </xf>
    <xf numFmtId="0" fontId="38" fillId="0" borderId="0" xfId="29" applyAlignment="1">
      <alignment horizontal="left" vertical="top" wrapText="1"/>
    </xf>
    <xf numFmtId="0" fontId="38" fillId="0" borderId="0" xfId="387" quotePrefix="1" applyAlignment="1">
      <alignment horizontal="right" vertical="top" wrapText="1"/>
    </xf>
    <xf numFmtId="0" fontId="38" fillId="0" borderId="0" xfId="387" applyAlignment="1">
      <alignment horizontal="right" vertical="top" wrapText="1"/>
    </xf>
    <xf numFmtId="0" fontId="39" fillId="0" borderId="0" xfId="389" quotePrefix="1" applyAlignment="1">
      <alignment horizontal="center" wrapText="1"/>
    </xf>
    <xf numFmtId="0" fontId="39" fillId="0" borderId="0" xfId="389" applyAlignment="1">
      <alignment horizontal="center" wrapText="1"/>
    </xf>
    <xf numFmtId="0" fontId="32" fillId="0" borderId="0" xfId="390" quotePrefix="1" applyAlignment="1">
      <alignment horizontal="left" vertical="center" wrapText="1"/>
    </xf>
    <xf numFmtId="0" fontId="32" fillId="0" borderId="0" xfId="390" applyAlignment="1">
      <alignment horizontal="left" vertical="center" wrapText="1"/>
    </xf>
    <xf numFmtId="0" fontId="32" fillId="0" borderId="0" xfId="391" quotePrefix="1" applyAlignment="1">
      <alignment horizontal="right" vertical="center" wrapText="1"/>
    </xf>
    <xf numFmtId="0" fontId="32" fillId="0" borderId="0" xfId="391" applyAlignment="1">
      <alignment horizontal="right" vertical="center" wrapText="1"/>
    </xf>
    <xf numFmtId="0" fontId="39" fillId="0" borderId="0" xfId="394" quotePrefix="1" applyAlignment="1">
      <alignment horizontal="left" vertical="top" wrapText="1"/>
    </xf>
    <xf numFmtId="0" fontId="39" fillId="0" borderId="0" xfId="394" applyAlignment="1">
      <alignment horizontal="left" vertical="top" wrapText="1"/>
    </xf>
    <xf numFmtId="0" fontId="35" fillId="0" borderId="0" xfId="393" quotePrefix="1" applyAlignment="1">
      <alignment horizontal="right" vertical="top" wrapText="1"/>
    </xf>
    <xf numFmtId="0" fontId="35" fillId="0" borderId="0" xfId="393" applyAlignment="1">
      <alignment horizontal="right" vertical="top" wrapText="1"/>
    </xf>
    <xf numFmtId="4" fontId="18" fillId="0" borderId="0" xfId="273" applyNumberFormat="1" applyFont="1"/>
    <xf numFmtId="167" fontId="23" fillId="3" borderId="2" xfId="105" applyNumberFormat="1" applyFont="1" applyFill="1" applyBorder="1" applyAlignment="1">
      <alignment vertical="center"/>
    </xf>
    <xf numFmtId="167" fontId="0" fillId="3" borderId="0" xfId="0" applyNumberFormat="1" applyFill="1"/>
    <xf numFmtId="43" fontId="18" fillId="3" borderId="2" xfId="2" applyFont="1" applyFill="1" applyBorder="1" applyAlignment="1">
      <alignment horizontal="right" vertical="center"/>
    </xf>
    <xf numFmtId="165" fontId="22" fillId="0" borderId="2" xfId="2" applyNumberFormat="1" applyFont="1" applyFill="1" applyBorder="1"/>
    <xf numFmtId="165" fontId="24" fillId="0" borderId="2" xfId="2" applyNumberFormat="1" applyFont="1" applyFill="1" applyBorder="1" applyAlignment="1">
      <alignment vertical="center"/>
    </xf>
    <xf numFmtId="0" fontId="22" fillId="6" borderId="2" xfId="17" applyFont="1" applyFill="1" applyBorder="1" applyAlignment="1">
      <alignment horizontal="left" vertical="center"/>
    </xf>
    <xf numFmtId="41" fontId="29" fillId="6" borderId="2" xfId="105" applyNumberFormat="1" applyFont="1" applyFill="1" applyBorder="1" applyAlignment="1">
      <alignment vertical="center"/>
    </xf>
    <xf numFmtId="165" fontId="24" fillId="3" borderId="5" xfId="2" applyNumberFormat="1" applyFont="1" applyFill="1" applyBorder="1" applyAlignment="1">
      <alignment horizontal="center" vertical="center" wrapText="1"/>
    </xf>
    <xf numFmtId="165" fontId="24" fillId="3" borderId="2" xfId="2" applyNumberFormat="1" applyFont="1" applyFill="1" applyBorder="1" applyAlignment="1">
      <alignment horizontal="center" vertical="center" wrapText="1"/>
    </xf>
    <xf numFmtId="165" fontId="23" fillId="3" borderId="2" xfId="2" applyNumberFormat="1" applyFont="1" applyFill="1" applyBorder="1" applyAlignment="1">
      <alignment horizontal="center" vertical="center"/>
    </xf>
    <xf numFmtId="165" fontId="24" fillId="0" borderId="2" xfId="2" applyNumberFormat="1" applyFont="1" applyFill="1" applyBorder="1" applyAlignment="1">
      <alignment horizontal="right"/>
    </xf>
    <xf numFmtId="167" fontId="18" fillId="0" borderId="2" xfId="2" applyNumberFormat="1" applyFont="1" applyBorder="1"/>
    <xf numFmtId="43" fontId="18" fillId="0" borderId="2" xfId="2" applyFont="1" applyFill="1" applyBorder="1" applyAlignment="1">
      <alignment horizontal="center" vertical="center"/>
    </xf>
    <xf numFmtId="43" fontId="23" fillId="0" borderId="2" xfId="2" applyFont="1" applyFill="1" applyBorder="1" applyAlignment="1">
      <alignment horizontal="center" vertical="center"/>
    </xf>
    <xf numFmtId="43" fontId="24" fillId="6" borderId="2" xfId="2" applyFont="1" applyFill="1" applyBorder="1" applyAlignment="1">
      <alignment horizontal="right" vertical="center" wrapText="1"/>
    </xf>
    <xf numFmtId="167" fontId="24" fillId="6" borderId="2" xfId="2" applyNumberFormat="1" applyFont="1" applyFill="1" applyBorder="1" applyAlignment="1">
      <alignment horizontal="center" vertical="center" wrapText="1"/>
    </xf>
    <xf numFmtId="167" fontId="24" fillId="6" borderId="2" xfId="105" applyNumberFormat="1" applyFont="1" applyFill="1" applyBorder="1" applyAlignment="1">
      <alignment horizontal="center" vertical="center" wrapText="1"/>
    </xf>
    <xf numFmtId="167" fontId="28" fillId="6" borderId="2" xfId="2" applyNumberFormat="1" applyFont="1" applyFill="1" applyBorder="1" applyAlignment="1">
      <alignment vertical="center"/>
    </xf>
    <xf numFmtId="167" fontId="22" fillId="6" borderId="2" xfId="2" applyNumberFormat="1" applyFont="1" applyFill="1" applyBorder="1" applyAlignment="1">
      <alignment vertical="center"/>
    </xf>
    <xf numFmtId="167" fontId="24" fillId="6" borderId="2" xfId="2" applyNumberFormat="1" applyFont="1" applyFill="1" applyBorder="1" applyAlignment="1">
      <alignment vertical="center"/>
    </xf>
    <xf numFmtId="167" fontId="24" fillId="6" borderId="2" xfId="17" applyNumberFormat="1" applyFont="1" applyFill="1" applyBorder="1" applyAlignment="1">
      <alignment vertical="center" wrapText="1"/>
    </xf>
    <xf numFmtId="167" fontId="24" fillId="6" borderId="2" xfId="2" applyNumberFormat="1" applyFont="1" applyFill="1" applyBorder="1"/>
    <xf numFmtId="167" fontId="29" fillId="0" borderId="2" xfId="2" applyNumberFormat="1" applyFont="1" applyFill="1" applyBorder="1" applyAlignment="1">
      <alignment vertical="center"/>
    </xf>
    <xf numFmtId="167" fontId="24" fillId="5" borderId="2" xfId="2" applyNumberFormat="1" applyFont="1" applyFill="1" applyBorder="1" applyAlignment="1">
      <alignment horizontal="center" vertical="center" wrapText="1"/>
    </xf>
    <xf numFmtId="43" fontId="23" fillId="3" borderId="2" xfId="2" applyFont="1" applyFill="1" applyBorder="1" applyAlignment="1">
      <alignment horizontal="right" vertical="center"/>
    </xf>
    <xf numFmtId="43" fontId="24" fillId="6" borderId="2" xfId="2" applyFont="1" applyFill="1" applyBorder="1" applyAlignment="1">
      <alignment vertical="center" wrapText="1"/>
    </xf>
    <xf numFmtId="165" fontId="24" fillId="6" borderId="2" xfId="2" applyNumberFormat="1" applyFont="1" applyFill="1" applyBorder="1" applyAlignment="1">
      <alignment vertical="center" wrapText="1"/>
    </xf>
    <xf numFmtId="43" fontId="23" fillId="0" borderId="2" xfId="2" applyFont="1" applyFill="1" applyBorder="1" applyAlignment="1">
      <alignment horizontal="right" vertical="center"/>
    </xf>
    <xf numFmtId="43" fontId="23" fillId="0" borderId="2" xfId="2" applyFont="1" applyFill="1" applyBorder="1" applyAlignment="1">
      <alignment vertical="center"/>
    </xf>
    <xf numFmtId="43" fontId="56" fillId="3" borderId="2" xfId="2" applyFont="1" applyFill="1" applyBorder="1" applyAlignment="1">
      <alignment vertical="center"/>
    </xf>
    <xf numFmtId="43" fontId="28" fillId="6" borderId="2" xfId="2" applyFont="1" applyFill="1" applyBorder="1" applyAlignment="1">
      <alignment vertical="center"/>
    </xf>
    <xf numFmtId="43" fontId="29" fillId="0" borderId="2" xfId="2" applyFont="1" applyFill="1" applyBorder="1" applyAlignment="1">
      <alignment vertical="center"/>
    </xf>
    <xf numFmtId="43" fontId="22" fillId="0" borderId="2" xfId="2" applyFont="1" applyFill="1" applyBorder="1" applyAlignment="1">
      <alignment horizontal="right" vertical="center"/>
    </xf>
    <xf numFmtId="43" fontId="24" fillId="5" borderId="2" xfId="2" applyFont="1" applyFill="1" applyBorder="1" applyAlignment="1">
      <alignment vertical="center"/>
    </xf>
    <xf numFmtId="43" fontId="29" fillId="0" borderId="2" xfId="2" applyFont="1" applyFill="1" applyBorder="1" applyAlignment="1">
      <alignment horizontal="right" vertical="center"/>
    </xf>
    <xf numFmtId="43" fontId="28" fillId="5" borderId="2" xfId="2" applyFont="1" applyFill="1" applyBorder="1" applyAlignment="1">
      <alignment vertical="center"/>
    </xf>
    <xf numFmtId="43" fontId="23" fillId="0" borderId="2" xfId="2" applyFont="1" applyFill="1" applyBorder="1"/>
    <xf numFmtId="167" fontId="23" fillId="0" borderId="2" xfId="2" applyNumberFormat="1" applyFont="1" applyBorder="1"/>
    <xf numFmtId="167" fontId="29" fillId="0" borderId="2" xfId="2" applyNumberFormat="1" applyFont="1" applyBorder="1"/>
    <xf numFmtId="43" fontId="56" fillId="0" borderId="2" xfId="2" applyFont="1" applyFill="1" applyBorder="1"/>
    <xf numFmtId="167" fontId="23" fillId="6" borderId="2" xfId="2" applyNumberFormat="1" applyFont="1" applyFill="1" applyBorder="1"/>
    <xf numFmtId="0" fontId="24" fillId="6" borderId="5" xfId="17" applyFont="1" applyFill="1" applyBorder="1" applyAlignment="1">
      <alignment horizontal="center" vertical="center" wrapText="1"/>
    </xf>
    <xf numFmtId="0" fontId="24" fillId="6" borderId="6" xfId="17" applyFont="1" applyFill="1" applyBorder="1" applyAlignment="1">
      <alignment horizontal="center" vertical="center" wrapText="1"/>
    </xf>
    <xf numFmtId="0" fontId="24" fillId="5" borderId="5" xfId="17" applyFont="1" applyFill="1" applyBorder="1" applyAlignment="1">
      <alignment horizontal="left" vertical="center" wrapText="1"/>
    </xf>
    <xf numFmtId="0" fontId="24" fillId="5" borderId="8" xfId="17" applyFont="1" applyFill="1" applyBorder="1" applyAlignment="1">
      <alignment horizontal="left" vertical="center" wrapText="1"/>
    </xf>
    <xf numFmtId="0" fontId="24" fillId="4" borderId="2" xfId="17" applyFont="1" applyFill="1" applyBorder="1" applyAlignment="1">
      <alignment vertical="center" wrapText="1"/>
    </xf>
    <xf numFmtId="0" fontId="24" fillId="4" borderId="5" xfId="17" applyFont="1" applyFill="1" applyBorder="1" applyAlignment="1">
      <alignment vertical="center" wrapText="1"/>
    </xf>
    <xf numFmtId="0" fontId="22" fillId="3" borderId="5" xfId="17" applyFont="1" applyFill="1" applyBorder="1" applyAlignment="1">
      <alignment horizontal="left" wrapText="1"/>
    </xf>
    <xf numFmtId="0" fontId="22" fillId="3" borderId="6" xfId="17" applyFont="1" applyFill="1" applyBorder="1" applyAlignment="1">
      <alignment horizontal="left" wrapText="1"/>
    </xf>
    <xf numFmtId="0" fontId="22" fillId="3" borderId="5" xfId="17" applyFont="1" applyFill="1" applyBorder="1" applyAlignment="1">
      <alignment horizontal="left" vertical="top" wrapText="1"/>
    </xf>
    <xf numFmtId="0" fontId="22" fillId="3" borderId="6" xfId="17" applyFont="1" applyFill="1" applyBorder="1" applyAlignment="1">
      <alignment horizontal="left" vertical="top" wrapText="1"/>
    </xf>
    <xf numFmtId="0" fontId="24" fillId="6" borderId="5" xfId="17" applyFont="1" applyFill="1" applyBorder="1" applyAlignment="1">
      <alignment horizontal="left" vertical="center" wrapText="1"/>
    </xf>
    <xf numFmtId="0" fontId="24" fillId="6" borderId="6" xfId="17" applyFont="1" applyFill="1" applyBorder="1" applyAlignment="1">
      <alignment horizontal="left" vertical="center" wrapText="1"/>
    </xf>
    <xf numFmtId="0" fontId="22" fillId="3" borderId="5" xfId="17" applyFont="1" applyFill="1" applyBorder="1" applyAlignment="1">
      <alignment horizontal="left" vertical="center" wrapText="1"/>
    </xf>
    <xf numFmtId="0" fontId="22" fillId="3" borderId="6" xfId="17" applyFont="1" applyFill="1" applyBorder="1" applyAlignment="1">
      <alignment horizontal="left" vertical="center" wrapText="1"/>
    </xf>
    <xf numFmtId="0" fontId="24" fillId="6" borderId="2" xfId="17" applyFont="1" applyFill="1" applyBorder="1" applyAlignment="1">
      <alignment vertical="center" wrapText="1"/>
    </xf>
    <xf numFmtId="0" fontId="24" fillId="6" borderId="5" xfId="17" applyFont="1" applyFill="1" applyBorder="1" applyAlignment="1">
      <alignment vertical="center" wrapText="1"/>
    </xf>
    <xf numFmtId="0" fontId="30" fillId="4" borderId="2" xfId="17" applyFont="1" applyFill="1" applyBorder="1" applyAlignment="1">
      <alignment vertical="center" wrapText="1"/>
    </xf>
    <xf numFmtId="0" fontId="30" fillId="4" borderId="5" xfId="17" applyFont="1" applyFill="1" applyBorder="1" applyAlignment="1">
      <alignment vertical="center" wrapText="1"/>
    </xf>
    <xf numFmtId="0" fontId="22" fillId="3" borderId="8" xfId="17" applyFont="1" applyFill="1" applyBorder="1" applyAlignment="1">
      <alignment horizontal="left" vertical="center" wrapText="1"/>
    </xf>
    <xf numFmtId="0" fontId="22" fillId="3" borderId="2" xfId="17" applyFont="1" applyFill="1" applyBorder="1" applyAlignment="1">
      <alignment horizontal="left"/>
    </xf>
    <xf numFmtId="0" fontId="22" fillId="3" borderId="5" xfId="17" applyFont="1" applyFill="1" applyBorder="1" applyAlignment="1">
      <alignment horizontal="left"/>
    </xf>
    <xf numFmtId="0" fontId="22" fillId="3" borderId="6" xfId="17" applyFont="1" applyFill="1" applyBorder="1" applyAlignment="1">
      <alignment horizontal="left"/>
    </xf>
    <xf numFmtId="0" fontId="22" fillId="3" borderId="0" xfId="17" applyFont="1" applyFill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6" xfId="0" applyFont="1" applyBorder="1" applyAlignment="1">
      <alignment horizontal="left"/>
    </xf>
    <xf numFmtId="0" fontId="23" fillId="0" borderId="3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4" borderId="0" xfId="0" applyFont="1" applyFill="1" applyAlignment="1">
      <alignment horizontal="center" vertical="center"/>
    </xf>
    <xf numFmtId="0" fontId="23" fillId="6" borderId="5" xfId="17" applyFont="1" applyFill="1" applyBorder="1" applyAlignment="1">
      <alignment horizontal="center" vertical="center" wrapText="1"/>
    </xf>
    <xf numFmtId="0" fontId="23" fillId="6" borderId="6" xfId="17" applyFont="1" applyFill="1" applyBorder="1" applyAlignment="1">
      <alignment horizontal="center" vertical="center" wrapText="1"/>
    </xf>
    <xf numFmtId="0" fontId="24" fillId="0" borderId="7" xfId="17" applyFont="1" applyBorder="1" applyAlignment="1">
      <alignment horizontal="left" vertical="center" wrapText="1"/>
    </xf>
    <xf numFmtId="0" fontId="24" fillId="0" borderId="1" xfId="17" applyFont="1" applyBorder="1" applyAlignment="1">
      <alignment horizontal="left" vertical="center" wrapText="1"/>
    </xf>
    <xf numFmtId="0" fontId="24" fillId="6" borderId="7" xfId="17" applyFont="1" applyFill="1" applyBorder="1" applyAlignment="1">
      <alignment horizontal="left" vertical="center" wrapText="1"/>
    </xf>
    <xf numFmtId="0" fontId="24" fillId="6" borderId="1" xfId="17" applyFont="1" applyFill="1" applyBorder="1" applyAlignment="1">
      <alignment horizontal="left" vertical="center" wrapText="1"/>
    </xf>
    <xf numFmtId="0" fontId="26" fillId="3" borderId="5" xfId="17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/>
    </xf>
    <xf numFmtId="0" fontId="24" fillId="3" borderId="5" xfId="17" applyFont="1" applyFill="1" applyBorder="1" applyAlignment="1">
      <alignment horizontal="center" vertical="center"/>
    </xf>
    <xf numFmtId="0" fontId="24" fillId="3" borderId="6" xfId="17" applyFont="1" applyFill="1" applyBorder="1" applyAlignment="1">
      <alignment horizontal="center" vertical="center"/>
    </xf>
    <xf numFmtId="0" fontId="26" fillId="3" borderId="5" xfId="17" applyFont="1" applyFill="1" applyBorder="1" applyAlignment="1">
      <alignment horizontal="center" vertical="center" wrapText="1"/>
    </xf>
    <xf numFmtId="0" fontId="26" fillId="3" borderId="6" xfId="17" applyFont="1" applyFill="1" applyBorder="1" applyAlignment="1">
      <alignment horizontal="center" vertical="center" wrapText="1"/>
    </xf>
    <xf numFmtId="0" fontId="24" fillId="5" borderId="5" xfId="17" applyFont="1" applyFill="1" applyBorder="1" applyAlignment="1">
      <alignment vertical="center" wrapText="1"/>
    </xf>
    <xf numFmtId="0" fontId="24" fillId="5" borderId="8" xfId="17" applyFont="1" applyFill="1" applyBorder="1" applyAlignment="1">
      <alignment vertical="center" wrapText="1"/>
    </xf>
    <xf numFmtId="0" fontId="24" fillId="4" borderId="5" xfId="17" applyFont="1" applyFill="1" applyBorder="1" applyAlignment="1">
      <alignment horizontal="left" vertical="center" wrapText="1"/>
    </xf>
    <xf numFmtId="0" fontId="24" fillId="4" borderId="8" xfId="17" applyFont="1" applyFill="1" applyBorder="1" applyAlignment="1">
      <alignment horizontal="left" vertical="center" wrapText="1"/>
    </xf>
    <xf numFmtId="0" fontId="23" fillId="6" borderId="6" xfId="17" applyFont="1" applyFill="1" applyBorder="1" applyAlignment="1">
      <alignment horizontal="center" vertical="center"/>
    </xf>
    <xf numFmtId="0" fontId="23" fillId="6" borderId="2" xfId="17" applyFont="1" applyFill="1" applyBorder="1" applyAlignment="1">
      <alignment horizontal="center" vertical="center"/>
    </xf>
    <xf numFmtId="0" fontId="23" fillId="4" borderId="5" xfId="17" applyFont="1" applyFill="1" applyBorder="1" applyAlignment="1">
      <alignment horizontal="left" vertical="center"/>
    </xf>
    <xf numFmtId="0" fontId="23" fillId="4" borderId="6" xfId="17" applyFont="1" applyFill="1" applyBorder="1" applyAlignment="1">
      <alignment horizontal="left" vertical="center"/>
    </xf>
    <xf numFmtId="0" fontId="24" fillId="5" borderId="13" xfId="17" applyFont="1" applyFill="1" applyBorder="1" applyAlignment="1">
      <alignment vertical="center" wrapText="1"/>
    </xf>
    <xf numFmtId="0" fontId="24" fillId="5" borderId="6" xfId="17" applyFont="1" applyFill="1" applyBorder="1" applyAlignment="1">
      <alignment vertical="center" wrapText="1"/>
    </xf>
    <xf numFmtId="0" fontId="24" fillId="5" borderId="1" xfId="17" applyFont="1" applyFill="1" applyBorder="1" applyAlignment="1">
      <alignment vertical="center" wrapText="1"/>
    </xf>
    <xf numFmtId="0" fontId="23" fillId="4" borderId="2" xfId="17" applyFont="1" applyFill="1" applyBorder="1" applyAlignment="1">
      <alignment horizontal="left" vertical="center"/>
    </xf>
    <xf numFmtId="0" fontId="23" fillId="4" borderId="2" xfId="17" applyFont="1" applyFill="1" applyBorder="1" applyAlignment="1">
      <alignment horizontal="center" vertical="center"/>
    </xf>
    <xf numFmtId="0" fontId="22" fillId="3" borderId="2" xfId="17" applyFont="1" applyFill="1" applyBorder="1" applyAlignment="1">
      <alignment vertical="center" wrapText="1"/>
    </xf>
  </cellXfs>
  <cellStyles count="395">
    <cellStyle name="Moeda 4" xfId="24" xr:uid="{00000000-0005-0000-0000-000000000000}"/>
    <cellStyle name="Normal" xfId="0" builtinId="0"/>
    <cellStyle name="Normal 10" xfId="143" xr:uid="{00000000-0005-0000-0000-000002000000}"/>
    <cellStyle name="Normal 11" xfId="157" xr:uid="{00000000-0005-0000-0000-000003000000}"/>
    <cellStyle name="Normal 12" xfId="171" xr:uid="{00000000-0005-0000-0000-000004000000}"/>
    <cellStyle name="Normal 13" xfId="185" xr:uid="{00000000-0005-0000-0000-000005000000}"/>
    <cellStyle name="Normal 14" xfId="199" xr:uid="{00000000-0005-0000-0000-000006000000}"/>
    <cellStyle name="Normal 15" xfId="200" xr:uid="{00000000-0005-0000-0000-000007000000}"/>
    <cellStyle name="Normal 16" xfId="214" xr:uid="{00000000-0005-0000-0000-000008000000}"/>
    <cellStyle name="Normal 17" xfId="220" xr:uid="{00000000-0005-0000-0000-000009000000}"/>
    <cellStyle name="Normal 18" xfId="236" xr:uid="{00000000-0005-0000-0000-00000A000000}"/>
    <cellStyle name="Normal 19" xfId="273" xr:uid="{00000000-0005-0000-0000-00000B000000}"/>
    <cellStyle name="Normal 2" xfId="17" xr:uid="{00000000-0005-0000-0000-00000C000000}"/>
    <cellStyle name="Normal 23" xfId="315" xr:uid="{00000000-0005-0000-0000-00000D000000}"/>
    <cellStyle name="Normal 24" xfId="325" xr:uid="{00000000-0005-0000-0000-00000E000000}"/>
    <cellStyle name="Normal 25" xfId="340" xr:uid="{00000000-0005-0000-0000-00000F000000}"/>
    <cellStyle name="Normal 26" xfId="355" xr:uid="{00000000-0005-0000-0000-000010000000}"/>
    <cellStyle name="Normal 27" xfId="314" xr:uid="{00000000-0005-0000-0000-000011000000}"/>
    <cellStyle name="Normal 3" xfId="108" xr:uid="{00000000-0005-0000-0000-000012000000}"/>
    <cellStyle name="Normal 3 2" xfId="125" xr:uid="{00000000-0005-0000-0000-000013000000}"/>
    <cellStyle name="Normal 3 2 2" xfId="243" xr:uid="{00000000-0005-0000-0000-000014000000}"/>
    <cellStyle name="Normal 4" xfId="124" xr:uid="{00000000-0005-0000-0000-000015000000}"/>
    <cellStyle name="Normal 5" xfId="8" xr:uid="{00000000-0005-0000-0000-000016000000}"/>
    <cellStyle name="Normal 6" xfId="126" xr:uid="{00000000-0005-0000-0000-000017000000}"/>
    <cellStyle name="Normal 7" xfId="127" xr:uid="{00000000-0005-0000-0000-000018000000}"/>
    <cellStyle name="Normal 8" xfId="128" xr:uid="{00000000-0005-0000-0000-000019000000}"/>
    <cellStyle name="Normal 9" xfId="142" xr:uid="{00000000-0005-0000-0000-00001A000000}"/>
    <cellStyle name="Percentagem" xfId="3" builtinId="5"/>
    <cellStyle name="S0" xfId="19" xr:uid="{00000000-0005-0000-0000-00001C000000}"/>
    <cellStyle name="S0 2" xfId="27" xr:uid="{00000000-0005-0000-0000-00001D000000}"/>
    <cellStyle name="S0 3" xfId="109" xr:uid="{00000000-0005-0000-0000-00001E000000}"/>
    <cellStyle name="S0 4" xfId="247" xr:uid="{00000000-0005-0000-0000-00001F000000}"/>
    <cellStyle name="S0 5" xfId="260" xr:uid="{00000000-0005-0000-0000-000020000000}"/>
    <cellStyle name="S1" xfId="28" xr:uid="{00000000-0005-0000-0000-000021000000}"/>
    <cellStyle name="S1 2" xfId="11" xr:uid="{00000000-0005-0000-0000-000022000000}"/>
    <cellStyle name="S1 3" xfId="110" xr:uid="{00000000-0005-0000-0000-000023000000}"/>
    <cellStyle name="S1 3 2" xfId="246" xr:uid="{00000000-0005-0000-0000-000024000000}"/>
    <cellStyle name="S1 4" xfId="248" xr:uid="{00000000-0005-0000-0000-000025000000}"/>
    <cellStyle name="S1 5" xfId="261" xr:uid="{00000000-0005-0000-0000-000026000000}"/>
    <cellStyle name="S10" xfId="29" xr:uid="{00000000-0005-0000-0000-000027000000}"/>
    <cellStyle name="S10 10" xfId="166" xr:uid="{00000000-0005-0000-0000-000028000000}"/>
    <cellStyle name="S10 11" xfId="180" xr:uid="{00000000-0005-0000-0000-000029000000}"/>
    <cellStyle name="S10 12" xfId="194" xr:uid="{00000000-0005-0000-0000-00002A000000}"/>
    <cellStyle name="S10 13" xfId="209" xr:uid="{00000000-0005-0000-0000-00002B000000}"/>
    <cellStyle name="S10 14" xfId="216" xr:uid="{00000000-0005-0000-0000-00002C000000}"/>
    <cellStyle name="S10 15" xfId="229" xr:uid="{00000000-0005-0000-0000-00002D000000}"/>
    <cellStyle name="S10 16" xfId="257" xr:uid="{00000000-0005-0000-0000-00002E000000}"/>
    <cellStyle name="S10 17" xfId="270" xr:uid="{00000000-0005-0000-0000-00002F000000}"/>
    <cellStyle name="S10 18" xfId="328" xr:uid="{00000000-0005-0000-0000-000030000000}"/>
    <cellStyle name="S10 19" xfId="343" xr:uid="{00000000-0005-0000-0000-000031000000}"/>
    <cellStyle name="S10 2" xfId="9" xr:uid="{00000000-0005-0000-0000-000032000000}"/>
    <cellStyle name="S10 20" xfId="358" xr:uid="{00000000-0005-0000-0000-000033000000}"/>
    <cellStyle name="S10 21" xfId="372" xr:uid="{00000000-0005-0000-0000-000034000000}"/>
    <cellStyle name="S10 3" xfId="31" xr:uid="{00000000-0005-0000-0000-000035000000}"/>
    <cellStyle name="S10 4" xfId="20" xr:uid="{00000000-0005-0000-0000-000036000000}"/>
    <cellStyle name="S10 5" xfId="32" xr:uid="{00000000-0005-0000-0000-000037000000}"/>
    <cellStyle name="S10 6" xfId="13" xr:uid="{00000000-0005-0000-0000-000038000000}"/>
    <cellStyle name="S10 7" xfId="119" xr:uid="{00000000-0005-0000-0000-000039000000}"/>
    <cellStyle name="S10 8" xfId="137" xr:uid="{00000000-0005-0000-0000-00003A000000}"/>
    <cellStyle name="S10 9" xfId="152" xr:uid="{00000000-0005-0000-0000-00003B000000}"/>
    <cellStyle name="S11" xfId="33" xr:uid="{00000000-0005-0000-0000-00003C000000}"/>
    <cellStyle name="S11 10" xfId="181" xr:uid="{00000000-0005-0000-0000-00003D000000}"/>
    <cellStyle name="S11 11" xfId="195" xr:uid="{00000000-0005-0000-0000-00003E000000}"/>
    <cellStyle name="S11 12" xfId="210" xr:uid="{00000000-0005-0000-0000-00003F000000}"/>
    <cellStyle name="S11 13" xfId="217" xr:uid="{00000000-0005-0000-0000-000040000000}"/>
    <cellStyle name="S11 14" xfId="230" xr:uid="{00000000-0005-0000-0000-000041000000}"/>
    <cellStyle name="S11 15" xfId="258" xr:uid="{00000000-0005-0000-0000-000042000000}"/>
    <cellStyle name="S11 16" xfId="271" xr:uid="{00000000-0005-0000-0000-000043000000}"/>
    <cellStyle name="S11 17" xfId="295" xr:uid="{00000000-0005-0000-0000-000044000000}"/>
    <cellStyle name="S11 18" xfId="305" xr:uid="{00000000-0005-0000-0000-000045000000}"/>
    <cellStyle name="S11 19" xfId="317" xr:uid="{00000000-0005-0000-0000-000046000000}"/>
    <cellStyle name="S11 2" xfId="25" xr:uid="{00000000-0005-0000-0000-000047000000}"/>
    <cellStyle name="S11 20" xfId="329" xr:uid="{00000000-0005-0000-0000-000048000000}"/>
    <cellStyle name="S11 21" xfId="344" xr:uid="{00000000-0005-0000-0000-000049000000}"/>
    <cellStyle name="S11 22" xfId="359" xr:uid="{00000000-0005-0000-0000-00004A000000}"/>
    <cellStyle name="S11 23" xfId="373" xr:uid="{00000000-0005-0000-0000-00004B000000}"/>
    <cellStyle name="S11 24" xfId="387" xr:uid="{00000000-0005-0000-0000-00004C000000}"/>
    <cellStyle name="S11 3" xfId="26" xr:uid="{00000000-0005-0000-0000-00004D000000}"/>
    <cellStyle name="S11 4" xfId="35" xr:uid="{00000000-0005-0000-0000-00004E000000}"/>
    <cellStyle name="S11 5" xfId="36" xr:uid="{00000000-0005-0000-0000-00004F000000}"/>
    <cellStyle name="S11 6" xfId="120" xr:uid="{00000000-0005-0000-0000-000050000000}"/>
    <cellStyle name="S11 7" xfId="138" xr:uid="{00000000-0005-0000-0000-000051000000}"/>
    <cellStyle name="S11 8" xfId="153" xr:uid="{00000000-0005-0000-0000-000052000000}"/>
    <cellStyle name="S11 9" xfId="167" xr:uid="{00000000-0005-0000-0000-000053000000}"/>
    <cellStyle name="S12" xfId="37" xr:uid="{00000000-0005-0000-0000-000054000000}"/>
    <cellStyle name="S12 10" xfId="168" xr:uid="{00000000-0005-0000-0000-000055000000}"/>
    <cellStyle name="S12 11" xfId="182" xr:uid="{00000000-0005-0000-0000-000056000000}"/>
    <cellStyle name="S12 12" xfId="196" xr:uid="{00000000-0005-0000-0000-000057000000}"/>
    <cellStyle name="S12 13" xfId="211" xr:uid="{00000000-0005-0000-0000-000058000000}"/>
    <cellStyle name="S12 14" xfId="218" xr:uid="{00000000-0005-0000-0000-000059000000}"/>
    <cellStyle name="S12 15" xfId="231" xr:uid="{00000000-0005-0000-0000-00005A000000}"/>
    <cellStyle name="S12 16" xfId="259" xr:uid="{00000000-0005-0000-0000-00005B000000}"/>
    <cellStyle name="S12 17" xfId="272" xr:uid="{00000000-0005-0000-0000-00005C000000}"/>
    <cellStyle name="S12 18" xfId="284" xr:uid="{00000000-0005-0000-0000-00005D000000}"/>
    <cellStyle name="S12 19" xfId="296" xr:uid="{00000000-0005-0000-0000-00005E000000}"/>
    <cellStyle name="S12 2" xfId="39" xr:uid="{00000000-0005-0000-0000-00005F000000}"/>
    <cellStyle name="S12 20" xfId="306" xr:uid="{00000000-0005-0000-0000-000060000000}"/>
    <cellStyle name="S12 21" xfId="318" xr:uid="{00000000-0005-0000-0000-000061000000}"/>
    <cellStyle name="S12 22" xfId="330" xr:uid="{00000000-0005-0000-0000-000062000000}"/>
    <cellStyle name="S12 23" xfId="345" xr:uid="{00000000-0005-0000-0000-000063000000}"/>
    <cellStyle name="S12 24" xfId="360" xr:uid="{00000000-0005-0000-0000-000064000000}"/>
    <cellStyle name="S12 25" xfId="374" xr:uid="{00000000-0005-0000-0000-000065000000}"/>
    <cellStyle name="S12 26" xfId="388" xr:uid="{00000000-0005-0000-0000-000066000000}"/>
    <cellStyle name="S12 3" xfId="6" xr:uid="{00000000-0005-0000-0000-000067000000}"/>
    <cellStyle name="S12 4" xfId="16" xr:uid="{00000000-0005-0000-0000-000068000000}"/>
    <cellStyle name="S12 5" xfId="41" xr:uid="{00000000-0005-0000-0000-000069000000}"/>
    <cellStyle name="S12 6" xfId="43" xr:uid="{00000000-0005-0000-0000-00006A000000}"/>
    <cellStyle name="S12 7" xfId="121" xr:uid="{00000000-0005-0000-0000-00006B000000}"/>
    <cellStyle name="S12 8" xfId="139" xr:uid="{00000000-0005-0000-0000-00006C000000}"/>
    <cellStyle name="S12 9" xfId="154" xr:uid="{00000000-0005-0000-0000-00006D000000}"/>
    <cellStyle name="S13" xfId="45" xr:uid="{00000000-0005-0000-0000-00006E000000}"/>
    <cellStyle name="S13 10" xfId="155" xr:uid="{00000000-0005-0000-0000-00006F000000}"/>
    <cellStyle name="S13 11" xfId="169" xr:uid="{00000000-0005-0000-0000-000070000000}"/>
    <cellStyle name="S13 12" xfId="183" xr:uid="{00000000-0005-0000-0000-000071000000}"/>
    <cellStyle name="S13 13" xfId="197" xr:uid="{00000000-0005-0000-0000-000072000000}"/>
    <cellStyle name="S13 14" xfId="212" xr:uid="{00000000-0005-0000-0000-000073000000}"/>
    <cellStyle name="S13 15" xfId="219" xr:uid="{00000000-0005-0000-0000-000074000000}"/>
    <cellStyle name="S13 16" xfId="232" xr:uid="{00000000-0005-0000-0000-000075000000}"/>
    <cellStyle name="S13 17" xfId="241" xr:uid="{00000000-0005-0000-0000-000076000000}"/>
    <cellStyle name="S13 18" xfId="283" xr:uid="{00000000-0005-0000-0000-000077000000}"/>
    <cellStyle name="S13 19" xfId="297" xr:uid="{00000000-0005-0000-0000-000078000000}"/>
    <cellStyle name="S13 2" xfId="46" xr:uid="{00000000-0005-0000-0000-000079000000}"/>
    <cellStyle name="S13 20" xfId="307" xr:uid="{00000000-0005-0000-0000-00007A000000}"/>
    <cellStyle name="S13 21" xfId="319" xr:uid="{00000000-0005-0000-0000-00007B000000}"/>
    <cellStyle name="S13 22" xfId="331" xr:uid="{00000000-0005-0000-0000-00007C000000}"/>
    <cellStyle name="S13 23" xfId="346" xr:uid="{00000000-0005-0000-0000-00007D000000}"/>
    <cellStyle name="S13 24" xfId="361" xr:uid="{00000000-0005-0000-0000-00007E000000}"/>
    <cellStyle name="S13 25" xfId="375" xr:uid="{00000000-0005-0000-0000-00007F000000}"/>
    <cellStyle name="S13 26" xfId="389" xr:uid="{00000000-0005-0000-0000-000080000000}"/>
    <cellStyle name="S13 3" xfId="47" xr:uid="{00000000-0005-0000-0000-000081000000}"/>
    <cellStyle name="S13 4" xfId="48" xr:uid="{00000000-0005-0000-0000-000082000000}"/>
    <cellStyle name="S13 5" xfId="49" xr:uid="{00000000-0005-0000-0000-000083000000}"/>
    <cellStyle name="S13 6" xfId="50" xr:uid="{00000000-0005-0000-0000-000084000000}"/>
    <cellStyle name="S13 7" xfId="10" xr:uid="{00000000-0005-0000-0000-000085000000}"/>
    <cellStyle name="S13 8" xfId="122" xr:uid="{00000000-0005-0000-0000-000086000000}"/>
    <cellStyle name="S13 9" xfId="140" xr:uid="{00000000-0005-0000-0000-000087000000}"/>
    <cellStyle name="S14" xfId="40" xr:uid="{00000000-0005-0000-0000-000088000000}"/>
    <cellStyle name="S14 10" xfId="156" xr:uid="{00000000-0005-0000-0000-000089000000}"/>
    <cellStyle name="S14 11" xfId="170" xr:uid="{00000000-0005-0000-0000-00008A000000}"/>
    <cellStyle name="S14 12" xfId="184" xr:uid="{00000000-0005-0000-0000-00008B000000}"/>
    <cellStyle name="S14 13" xfId="198" xr:uid="{00000000-0005-0000-0000-00008C000000}"/>
    <cellStyle name="S14 14" xfId="213" xr:uid="{00000000-0005-0000-0000-00008D000000}"/>
    <cellStyle name="S14 15" xfId="233" xr:uid="{00000000-0005-0000-0000-00008E000000}"/>
    <cellStyle name="S14 16" xfId="285" xr:uid="{00000000-0005-0000-0000-00008F000000}"/>
    <cellStyle name="S14 17" xfId="298" xr:uid="{00000000-0005-0000-0000-000090000000}"/>
    <cellStyle name="S14 18" xfId="308" xr:uid="{00000000-0005-0000-0000-000091000000}"/>
    <cellStyle name="S14 19" xfId="320" xr:uid="{00000000-0005-0000-0000-000092000000}"/>
    <cellStyle name="S14 2" xfId="51" xr:uid="{00000000-0005-0000-0000-000093000000}"/>
    <cellStyle name="S14 20" xfId="332" xr:uid="{00000000-0005-0000-0000-000094000000}"/>
    <cellStyle name="S14 21" xfId="347" xr:uid="{00000000-0005-0000-0000-000095000000}"/>
    <cellStyle name="S14 22" xfId="362" xr:uid="{00000000-0005-0000-0000-000096000000}"/>
    <cellStyle name="S14 23" xfId="376" xr:uid="{00000000-0005-0000-0000-000097000000}"/>
    <cellStyle name="S14 24" xfId="390" xr:uid="{00000000-0005-0000-0000-000098000000}"/>
    <cellStyle name="S14 3" xfId="52" xr:uid="{00000000-0005-0000-0000-000099000000}"/>
    <cellStyle name="S14 4" xfId="53" xr:uid="{00000000-0005-0000-0000-00009A000000}"/>
    <cellStyle name="S14 5" xfId="54" xr:uid="{00000000-0005-0000-0000-00009B000000}"/>
    <cellStyle name="S14 6" xfId="55" xr:uid="{00000000-0005-0000-0000-00009C000000}"/>
    <cellStyle name="S14 7" xfId="56" xr:uid="{00000000-0005-0000-0000-00009D000000}"/>
    <cellStyle name="S14 8" xfId="123" xr:uid="{00000000-0005-0000-0000-00009E000000}"/>
    <cellStyle name="S14 9" xfId="141" xr:uid="{00000000-0005-0000-0000-00009F000000}"/>
    <cellStyle name="S15" xfId="5" xr:uid="{00000000-0005-0000-0000-0000A0000000}"/>
    <cellStyle name="S15 10" xfId="309" xr:uid="{00000000-0005-0000-0000-0000A1000000}"/>
    <cellStyle name="S15 11" xfId="321" xr:uid="{00000000-0005-0000-0000-0000A2000000}"/>
    <cellStyle name="S15 12" xfId="333" xr:uid="{00000000-0005-0000-0000-0000A3000000}"/>
    <cellStyle name="S15 13" xfId="348" xr:uid="{00000000-0005-0000-0000-0000A4000000}"/>
    <cellStyle name="S15 14" xfId="363" xr:uid="{00000000-0005-0000-0000-0000A5000000}"/>
    <cellStyle name="S15 15" xfId="377" xr:uid="{00000000-0005-0000-0000-0000A6000000}"/>
    <cellStyle name="S15 16" xfId="391" xr:uid="{00000000-0005-0000-0000-0000A7000000}"/>
    <cellStyle name="S15 2" xfId="18" xr:uid="{00000000-0005-0000-0000-0000A8000000}"/>
    <cellStyle name="S15 3" xfId="57" xr:uid="{00000000-0005-0000-0000-0000A9000000}"/>
    <cellStyle name="S15 4" xfId="58" xr:uid="{00000000-0005-0000-0000-0000AA000000}"/>
    <cellStyle name="S15 5" xfId="7" xr:uid="{00000000-0005-0000-0000-0000AB000000}"/>
    <cellStyle name="S15 6" xfId="234" xr:uid="{00000000-0005-0000-0000-0000AC000000}"/>
    <cellStyle name="S15 7" xfId="275" xr:uid="{00000000-0005-0000-0000-0000AD000000}"/>
    <cellStyle name="S15 8" xfId="282" xr:uid="{00000000-0005-0000-0000-0000AE000000}"/>
    <cellStyle name="S15 9" xfId="299" xr:uid="{00000000-0005-0000-0000-0000AF000000}"/>
    <cellStyle name="S16" xfId="15" xr:uid="{00000000-0005-0000-0000-0000B0000000}"/>
    <cellStyle name="S16 10" xfId="310" xr:uid="{00000000-0005-0000-0000-0000B1000000}"/>
    <cellStyle name="S16 11" xfId="322" xr:uid="{00000000-0005-0000-0000-0000B2000000}"/>
    <cellStyle name="S16 12" xfId="334" xr:uid="{00000000-0005-0000-0000-0000B3000000}"/>
    <cellStyle name="S16 13" xfId="349" xr:uid="{00000000-0005-0000-0000-0000B4000000}"/>
    <cellStyle name="S16 14" xfId="364" xr:uid="{00000000-0005-0000-0000-0000B5000000}"/>
    <cellStyle name="S16 15" xfId="378" xr:uid="{00000000-0005-0000-0000-0000B6000000}"/>
    <cellStyle name="S16 16" xfId="392" xr:uid="{00000000-0005-0000-0000-0000B7000000}"/>
    <cellStyle name="S16 2" xfId="59" xr:uid="{00000000-0005-0000-0000-0000B8000000}"/>
    <cellStyle name="S16 3" xfId="60" xr:uid="{00000000-0005-0000-0000-0000B9000000}"/>
    <cellStyle name="S16 4" xfId="61" xr:uid="{00000000-0005-0000-0000-0000BA000000}"/>
    <cellStyle name="S16 5" xfId="62" xr:uid="{00000000-0005-0000-0000-0000BB000000}"/>
    <cellStyle name="S16 6" xfId="235" xr:uid="{00000000-0005-0000-0000-0000BC000000}"/>
    <cellStyle name="S16 7" xfId="276" xr:uid="{00000000-0005-0000-0000-0000BD000000}"/>
    <cellStyle name="S16 8" xfId="281" xr:uid="{00000000-0005-0000-0000-0000BE000000}"/>
    <cellStyle name="S16 9" xfId="300" xr:uid="{00000000-0005-0000-0000-0000BF000000}"/>
    <cellStyle name="S17" xfId="42" xr:uid="{00000000-0005-0000-0000-0000C0000000}"/>
    <cellStyle name="S17 10" xfId="350" xr:uid="{00000000-0005-0000-0000-0000C1000000}"/>
    <cellStyle name="S17 11" xfId="365" xr:uid="{00000000-0005-0000-0000-0000C2000000}"/>
    <cellStyle name="S17 12" xfId="379" xr:uid="{00000000-0005-0000-0000-0000C3000000}"/>
    <cellStyle name="S17 13" xfId="393" xr:uid="{00000000-0005-0000-0000-0000C4000000}"/>
    <cellStyle name="S17 2" xfId="63" xr:uid="{00000000-0005-0000-0000-0000C5000000}"/>
    <cellStyle name="S17 3" xfId="64" xr:uid="{00000000-0005-0000-0000-0000C6000000}"/>
    <cellStyle name="S17 4" xfId="240" xr:uid="{00000000-0005-0000-0000-0000C7000000}"/>
    <cellStyle name="S17 5" xfId="280" xr:uid="{00000000-0005-0000-0000-0000C8000000}"/>
    <cellStyle name="S17 6" xfId="301" xr:uid="{00000000-0005-0000-0000-0000C9000000}"/>
    <cellStyle name="S17 7" xfId="311" xr:uid="{00000000-0005-0000-0000-0000CA000000}"/>
    <cellStyle name="S17 8" xfId="323" xr:uid="{00000000-0005-0000-0000-0000CB000000}"/>
    <cellStyle name="S17 9" xfId="335" xr:uid="{00000000-0005-0000-0000-0000CC000000}"/>
    <cellStyle name="S18" xfId="44" xr:uid="{00000000-0005-0000-0000-0000CD000000}"/>
    <cellStyle name="S18 10" xfId="366" xr:uid="{00000000-0005-0000-0000-0000CE000000}"/>
    <cellStyle name="S18 11" xfId="380" xr:uid="{00000000-0005-0000-0000-0000CF000000}"/>
    <cellStyle name="S18 12" xfId="394" xr:uid="{00000000-0005-0000-0000-0000D0000000}"/>
    <cellStyle name="S18 2" xfId="65" xr:uid="{00000000-0005-0000-0000-0000D1000000}"/>
    <cellStyle name="S18 3" xfId="237" xr:uid="{00000000-0005-0000-0000-0000D2000000}"/>
    <cellStyle name="S18 4" xfId="279" xr:uid="{00000000-0005-0000-0000-0000D3000000}"/>
    <cellStyle name="S18 5" xfId="302" xr:uid="{00000000-0005-0000-0000-0000D4000000}"/>
    <cellStyle name="S18 6" xfId="312" xr:uid="{00000000-0005-0000-0000-0000D5000000}"/>
    <cellStyle name="S18 7" xfId="324" xr:uid="{00000000-0005-0000-0000-0000D6000000}"/>
    <cellStyle name="S18 8" xfId="336" xr:uid="{00000000-0005-0000-0000-0000D7000000}"/>
    <cellStyle name="S18 9" xfId="351" xr:uid="{00000000-0005-0000-0000-0000D8000000}"/>
    <cellStyle name="S19" xfId="66" xr:uid="{00000000-0005-0000-0000-0000D9000000}"/>
    <cellStyle name="S19 2" xfId="67" xr:uid="{00000000-0005-0000-0000-0000DA000000}"/>
    <cellStyle name="S19 3" xfId="239" xr:uid="{00000000-0005-0000-0000-0000DB000000}"/>
    <cellStyle name="S19 4" xfId="277" xr:uid="{00000000-0005-0000-0000-0000DC000000}"/>
    <cellStyle name="S19 5" xfId="337" xr:uid="{00000000-0005-0000-0000-0000DD000000}"/>
    <cellStyle name="S19 6" xfId="352" xr:uid="{00000000-0005-0000-0000-0000DE000000}"/>
    <cellStyle name="S19 7" xfId="367" xr:uid="{00000000-0005-0000-0000-0000DF000000}"/>
    <cellStyle name="S19 8" xfId="381" xr:uid="{00000000-0005-0000-0000-0000E0000000}"/>
    <cellStyle name="S2" xfId="68" xr:uid="{00000000-0005-0000-0000-0000E1000000}"/>
    <cellStyle name="S2 10" xfId="186" xr:uid="{00000000-0005-0000-0000-0000E2000000}"/>
    <cellStyle name="S2 11" xfId="201" xr:uid="{00000000-0005-0000-0000-0000E3000000}"/>
    <cellStyle name="S2 12" xfId="221" xr:uid="{00000000-0005-0000-0000-0000E4000000}"/>
    <cellStyle name="S2 13" xfId="249" xr:uid="{00000000-0005-0000-0000-0000E5000000}"/>
    <cellStyle name="S2 14" xfId="262" xr:uid="{00000000-0005-0000-0000-0000E6000000}"/>
    <cellStyle name="S2 15" xfId="288" xr:uid="{00000000-0005-0000-0000-0000E7000000}"/>
    <cellStyle name="S2 2" xfId="70" xr:uid="{00000000-0005-0000-0000-0000E8000000}"/>
    <cellStyle name="S2 3" xfId="71" xr:uid="{00000000-0005-0000-0000-0000E9000000}"/>
    <cellStyle name="S2 4" xfId="72" xr:uid="{00000000-0005-0000-0000-0000EA000000}"/>
    <cellStyle name="S2 5" xfId="111" xr:uid="{00000000-0005-0000-0000-0000EB000000}"/>
    <cellStyle name="S2 5 2" xfId="242" xr:uid="{00000000-0005-0000-0000-0000EC000000}"/>
    <cellStyle name="S2 6" xfId="129" xr:uid="{00000000-0005-0000-0000-0000ED000000}"/>
    <cellStyle name="S2 7" xfId="144" xr:uid="{00000000-0005-0000-0000-0000EE000000}"/>
    <cellStyle name="S2 8" xfId="158" xr:uid="{00000000-0005-0000-0000-0000EF000000}"/>
    <cellStyle name="S2 9" xfId="172" xr:uid="{00000000-0005-0000-0000-0000F0000000}"/>
    <cellStyle name="S20" xfId="4" xr:uid="{00000000-0005-0000-0000-0000F1000000}"/>
    <cellStyle name="S20 2" xfId="238" xr:uid="{00000000-0005-0000-0000-0000F2000000}"/>
    <cellStyle name="S20 3" xfId="278" xr:uid="{00000000-0005-0000-0000-0000F3000000}"/>
    <cellStyle name="S20 4" xfId="338" xr:uid="{00000000-0005-0000-0000-0000F4000000}"/>
    <cellStyle name="S20 5" xfId="353" xr:uid="{00000000-0005-0000-0000-0000F5000000}"/>
    <cellStyle name="S20 6" xfId="368" xr:uid="{00000000-0005-0000-0000-0000F6000000}"/>
    <cellStyle name="S20 7" xfId="382" xr:uid="{00000000-0005-0000-0000-0000F7000000}"/>
    <cellStyle name="S21" xfId="14" xr:uid="{00000000-0005-0000-0000-0000F8000000}"/>
    <cellStyle name="S21 2" xfId="339" xr:uid="{00000000-0005-0000-0000-0000F9000000}"/>
    <cellStyle name="S21 3" xfId="354" xr:uid="{00000000-0005-0000-0000-0000FA000000}"/>
    <cellStyle name="S21 4" xfId="369" xr:uid="{00000000-0005-0000-0000-0000FB000000}"/>
    <cellStyle name="S3" xfId="73" xr:uid="{00000000-0005-0000-0000-0000FC000000}"/>
    <cellStyle name="S3 10" xfId="202" xr:uid="{00000000-0005-0000-0000-0000FD000000}"/>
    <cellStyle name="S3 11" xfId="222" xr:uid="{00000000-0005-0000-0000-0000FE000000}"/>
    <cellStyle name="S3 12" xfId="250" xr:uid="{00000000-0005-0000-0000-0000FF000000}"/>
    <cellStyle name="S3 13" xfId="263" xr:uid="{00000000-0005-0000-0000-000000010000}"/>
    <cellStyle name="S3 14" xfId="316" xr:uid="{00000000-0005-0000-0000-000001010000}"/>
    <cellStyle name="S3 2" xfId="75" xr:uid="{00000000-0005-0000-0000-000002010000}"/>
    <cellStyle name="S3 3" xfId="76" xr:uid="{00000000-0005-0000-0000-000003010000}"/>
    <cellStyle name="S3 4" xfId="112" xr:uid="{00000000-0005-0000-0000-000004010000}"/>
    <cellStyle name="S3 5" xfId="130" xr:uid="{00000000-0005-0000-0000-000005010000}"/>
    <cellStyle name="S3 6" xfId="145" xr:uid="{00000000-0005-0000-0000-000006010000}"/>
    <cellStyle name="S3 7" xfId="159" xr:uid="{00000000-0005-0000-0000-000007010000}"/>
    <cellStyle name="S3 8" xfId="173" xr:uid="{00000000-0005-0000-0000-000008010000}"/>
    <cellStyle name="S3 9" xfId="187" xr:uid="{00000000-0005-0000-0000-000009010000}"/>
    <cellStyle name="S4" xfId="77" xr:uid="{00000000-0005-0000-0000-00000A010000}"/>
    <cellStyle name="S4 10" xfId="160" xr:uid="{00000000-0005-0000-0000-00000B010000}"/>
    <cellStyle name="S4 11" xfId="174" xr:uid="{00000000-0005-0000-0000-00000C010000}"/>
    <cellStyle name="S4 12" xfId="188" xr:uid="{00000000-0005-0000-0000-00000D010000}"/>
    <cellStyle name="S4 13" xfId="203" xr:uid="{00000000-0005-0000-0000-00000E010000}"/>
    <cellStyle name="S4 14" xfId="223" xr:uid="{00000000-0005-0000-0000-00000F010000}"/>
    <cellStyle name="S4 15" xfId="251" xr:uid="{00000000-0005-0000-0000-000010010000}"/>
    <cellStyle name="S4 16" xfId="264" xr:uid="{00000000-0005-0000-0000-000011010000}"/>
    <cellStyle name="S4 17" xfId="294" xr:uid="{00000000-0005-0000-0000-000012010000}"/>
    <cellStyle name="S4 2" xfId="79" xr:uid="{00000000-0005-0000-0000-000013010000}"/>
    <cellStyle name="S4 3" xfId="80" xr:uid="{00000000-0005-0000-0000-000014010000}"/>
    <cellStyle name="S4 4" xfId="81" xr:uid="{00000000-0005-0000-0000-000015010000}"/>
    <cellStyle name="S4 5" xfId="82" xr:uid="{00000000-0005-0000-0000-000016010000}"/>
    <cellStyle name="S4 6" xfId="83" xr:uid="{00000000-0005-0000-0000-000017010000}"/>
    <cellStyle name="S4 7" xfId="113" xr:uid="{00000000-0005-0000-0000-000018010000}"/>
    <cellStyle name="S4 7 2" xfId="244" xr:uid="{00000000-0005-0000-0000-000019010000}"/>
    <cellStyle name="S4 8" xfId="131" xr:uid="{00000000-0005-0000-0000-00001A010000}"/>
    <cellStyle name="S4 9" xfId="146" xr:uid="{00000000-0005-0000-0000-00001B010000}"/>
    <cellStyle name="S5" xfId="84" xr:uid="{00000000-0005-0000-0000-00001C010000}"/>
    <cellStyle name="S5 10" xfId="161" xr:uid="{00000000-0005-0000-0000-00001D010000}"/>
    <cellStyle name="S5 11" xfId="175" xr:uid="{00000000-0005-0000-0000-00001E010000}"/>
    <cellStyle name="S5 12" xfId="189" xr:uid="{00000000-0005-0000-0000-00001F010000}"/>
    <cellStyle name="S5 13" xfId="204" xr:uid="{00000000-0005-0000-0000-000020010000}"/>
    <cellStyle name="S5 14" xfId="224" xr:uid="{00000000-0005-0000-0000-000021010000}"/>
    <cellStyle name="S5 15" xfId="252" xr:uid="{00000000-0005-0000-0000-000022010000}"/>
    <cellStyle name="S5 16" xfId="265" xr:uid="{00000000-0005-0000-0000-000023010000}"/>
    <cellStyle name="S5 17" xfId="290" xr:uid="{00000000-0005-0000-0000-000024010000}"/>
    <cellStyle name="S5 18" xfId="287" xr:uid="{00000000-0005-0000-0000-000025010000}"/>
    <cellStyle name="S5 19" xfId="289" xr:uid="{00000000-0005-0000-0000-000026010000}"/>
    <cellStyle name="S5 2" xfId="86" xr:uid="{00000000-0005-0000-0000-000027010000}"/>
    <cellStyle name="S5 20" xfId="304" xr:uid="{00000000-0005-0000-0000-000028010000}"/>
    <cellStyle name="S5 3" xfId="87" xr:uid="{00000000-0005-0000-0000-000029010000}"/>
    <cellStyle name="S5 4" xfId="88" xr:uid="{00000000-0005-0000-0000-00002A010000}"/>
    <cellStyle name="S5 5" xfId="89" xr:uid="{00000000-0005-0000-0000-00002B010000}"/>
    <cellStyle name="S5 6" xfId="21" xr:uid="{00000000-0005-0000-0000-00002C010000}"/>
    <cellStyle name="S5 7" xfId="114" xr:uid="{00000000-0005-0000-0000-00002D010000}"/>
    <cellStyle name="S5 8" xfId="132" xr:uid="{00000000-0005-0000-0000-00002E010000}"/>
    <cellStyle name="S5 9" xfId="147" xr:uid="{00000000-0005-0000-0000-00002F010000}"/>
    <cellStyle name="S6" xfId="90" xr:uid="{00000000-0005-0000-0000-000030010000}"/>
    <cellStyle name="S6 10" xfId="162" xr:uid="{00000000-0005-0000-0000-000031010000}"/>
    <cellStyle name="S6 11" xfId="176" xr:uid="{00000000-0005-0000-0000-000032010000}"/>
    <cellStyle name="S6 12" xfId="190" xr:uid="{00000000-0005-0000-0000-000033010000}"/>
    <cellStyle name="S6 13" xfId="205" xr:uid="{00000000-0005-0000-0000-000034010000}"/>
    <cellStyle name="S6 14" xfId="225" xr:uid="{00000000-0005-0000-0000-000035010000}"/>
    <cellStyle name="S6 15" xfId="253" xr:uid="{00000000-0005-0000-0000-000036010000}"/>
    <cellStyle name="S6 16" xfId="266" xr:uid="{00000000-0005-0000-0000-000037010000}"/>
    <cellStyle name="S6 17" xfId="291" xr:uid="{00000000-0005-0000-0000-000038010000}"/>
    <cellStyle name="S6 18" xfId="286" xr:uid="{00000000-0005-0000-0000-000039010000}"/>
    <cellStyle name="S6 19" xfId="293" xr:uid="{00000000-0005-0000-0000-00003A010000}"/>
    <cellStyle name="S6 2" xfId="91" xr:uid="{00000000-0005-0000-0000-00003B010000}"/>
    <cellStyle name="S6 20" xfId="383" xr:uid="{00000000-0005-0000-0000-00003C010000}"/>
    <cellStyle name="S6 3" xfId="92" xr:uid="{00000000-0005-0000-0000-00003D010000}"/>
    <cellStyle name="S6 4" xfId="93" xr:uid="{00000000-0005-0000-0000-00003E010000}"/>
    <cellStyle name="S6 5" xfId="94" xr:uid="{00000000-0005-0000-0000-00003F010000}"/>
    <cellStyle name="S6 6" xfId="95" xr:uid="{00000000-0005-0000-0000-000040010000}"/>
    <cellStyle name="S6 7" xfId="115" xr:uid="{00000000-0005-0000-0000-000041010000}"/>
    <cellStyle name="S6 7 2" xfId="245" xr:uid="{00000000-0005-0000-0000-000042010000}"/>
    <cellStyle name="S6 8" xfId="133" xr:uid="{00000000-0005-0000-0000-000043010000}"/>
    <cellStyle name="S6 9" xfId="148" xr:uid="{00000000-0005-0000-0000-000044010000}"/>
    <cellStyle name="S7" xfId="12" xr:uid="{00000000-0005-0000-0000-000045010000}"/>
    <cellStyle name="S7 10" xfId="163" xr:uid="{00000000-0005-0000-0000-000046010000}"/>
    <cellStyle name="S7 11" xfId="177" xr:uid="{00000000-0005-0000-0000-000047010000}"/>
    <cellStyle name="S7 12" xfId="191" xr:uid="{00000000-0005-0000-0000-000048010000}"/>
    <cellStyle name="S7 13" xfId="206" xr:uid="{00000000-0005-0000-0000-000049010000}"/>
    <cellStyle name="S7 14" xfId="226" xr:uid="{00000000-0005-0000-0000-00004A010000}"/>
    <cellStyle name="S7 15" xfId="254" xr:uid="{00000000-0005-0000-0000-00004B010000}"/>
    <cellStyle name="S7 16" xfId="267" xr:uid="{00000000-0005-0000-0000-00004C010000}"/>
    <cellStyle name="S7 17" xfId="292" xr:uid="{00000000-0005-0000-0000-00004D010000}"/>
    <cellStyle name="S7 18" xfId="303" xr:uid="{00000000-0005-0000-0000-00004E010000}"/>
    <cellStyle name="S7 19" xfId="313" xr:uid="{00000000-0005-0000-0000-00004F010000}"/>
    <cellStyle name="S7 2" xfId="22" xr:uid="{00000000-0005-0000-0000-000050010000}"/>
    <cellStyle name="S7 20" xfId="384" xr:uid="{00000000-0005-0000-0000-000051010000}"/>
    <cellStyle name="S7 3" xfId="23" xr:uid="{00000000-0005-0000-0000-000052010000}"/>
    <cellStyle name="S7 4" xfId="96" xr:uid="{00000000-0005-0000-0000-000053010000}"/>
    <cellStyle name="S7 5" xfId="97" xr:uid="{00000000-0005-0000-0000-000054010000}"/>
    <cellStyle name="S7 6" xfId="98" xr:uid="{00000000-0005-0000-0000-000055010000}"/>
    <cellStyle name="S7 7" xfId="116" xr:uid="{00000000-0005-0000-0000-000056010000}"/>
    <cellStyle name="S7 8" xfId="134" xr:uid="{00000000-0005-0000-0000-000057010000}"/>
    <cellStyle name="S7 9" xfId="149" xr:uid="{00000000-0005-0000-0000-000058010000}"/>
    <cellStyle name="S8" xfId="99" xr:uid="{00000000-0005-0000-0000-000059010000}"/>
    <cellStyle name="S8 10" xfId="178" xr:uid="{00000000-0005-0000-0000-00005A010000}"/>
    <cellStyle name="S8 11" xfId="192" xr:uid="{00000000-0005-0000-0000-00005B010000}"/>
    <cellStyle name="S8 12" xfId="207" xr:uid="{00000000-0005-0000-0000-00005C010000}"/>
    <cellStyle name="S8 13" xfId="227" xr:uid="{00000000-0005-0000-0000-00005D010000}"/>
    <cellStyle name="S8 14" xfId="255" xr:uid="{00000000-0005-0000-0000-00005E010000}"/>
    <cellStyle name="S8 15" xfId="268" xr:uid="{00000000-0005-0000-0000-00005F010000}"/>
    <cellStyle name="S8 16" xfId="326" xr:uid="{00000000-0005-0000-0000-000060010000}"/>
    <cellStyle name="S8 17" xfId="341" xr:uid="{00000000-0005-0000-0000-000061010000}"/>
    <cellStyle name="S8 18" xfId="356" xr:uid="{00000000-0005-0000-0000-000062010000}"/>
    <cellStyle name="S8 19" xfId="370" xr:uid="{00000000-0005-0000-0000-000063010000}"/>
    <cellStyle name="S8 2" xfId="69" xr:uid="{00000000-0005-0000-0000-000064010000}"/>
    <cellStyle name="S8 20" xfId="385" xr:uid="{00000000-0005-0000-0000-000065010000}"/>
    <cellStyle name="S8 3" xfId="74" xr:uid="{00000000-0005-0000-0000-000066010000}"/>
    <cellStyle name="S8 4" xfId="78" xr:uid="{00000000-0005-0000-0000-000067010000}"/>
    <cellStyle name="S8 5" xfId="85" xr:uid="{00000000-0005-0000-0000-000068010000}"/>
    <cellStyle name="S8 6" xfId="117" xr:uid="{00000000-0005-0000-0000-000069010000}"/>
    <cellStyle name="S8 7" xfId="135" xr:uid="{00000000-0005-0000-0000-00006A010000}"/>
    <cellStyle name="S8 8" xfId="150" xr:uid="{00000000-0005-0000-0000-00006B010000}"/>
    <cellStyle name="S8 9" xfId="164" xr:uid="{00000000-0005-0000-0000-00006C010000}"/>
    <cellStyle name="S9" xfId="100" xr:uid="{00000000-0005-0000-0000-00006D010000}"/>
    <cellStyle name="S9 10" xfId="165" xr:uid="{00000000-0005-0000-0000-00006E010000}"/>
    <cellStyle name="S9 11" xfId="179" xr:uid="{00000000-0005-0000-0000-00006F010000}"/>
    <cellStyle name="S9 12" xfId="193" xr:uid="{00000000-0005-0000-0000-000070010000}"/>
    <cellStyle name="S9 13" xfId="208" xr:uid="{00000000-0005-0000-0000-000071010000}"/>
    <cellStyle name="S9 14" xfId="215" xr:uid="{00000000-0005-0000-0000-000072010000}"/>
    <cellStyle name="S9 15" xfId="228" xr:uid="{00000000-0005-0000-0000-000073010000}"/>
    <cellStyle name="S9 16" xfId="256" xr:uid="{00000000-0005-0000-0000-000074010000}"/>
    <cellStyle name="S9 17" xfId="269" xr:uid="{00000000-0005-0000-0000-000075010000}"/>
    <cellStyle name="S9 18" xfId="327" xr:uid="{00000000-0005-0000-0000-000076010000}"/>
    <cellStyle name="S9 19" xfId="342" xr:uid="{00000000-0005-0000-0000-000077010000}"/>
    <cellStyle name="S9 2" xfId="101" xr:uid="{00000000-0005-0000-0000-000078010000}"/>
    <cellStyle name="S9 20" xfId="357" xr:uid="{00000000-0005-0000-0000-000079010000}"/>
    <cellStyle name="S9 21" xfId="371" xr:uid="{00000000-0005-0000-0000-00007A010000}"/>
    <cellStyle name="S9 22" xfId="386" xr:uid="{00000000-0005-0000-0000-00007B010000}"/>
    <cellStyle name="S9 3" xfId="102" xr:uid="{00000000-0005-0000-0000-00007C010000}"/>
    <cellStyle name="S9 4" xfId="103" xr:uid="{00000000-0005-0000-0000-00007D010000}"/>
    <cellStyle name="S9 5" xfId="1" xr:uid="{00000000-0005-0000-0000-00007E010000}"/>
    <cellStyle name="S9 6" xfId="104" xr:uid="{00000000-0005-0000-0000-00007F010000}"/>
    <cellStyle name="S9 7" xfId="118" xr:uid="{00000000-0005-0000-0000-000080010000}"/>
    <cellStyle name="S9 8" xfId="136" xr:uid="{00000000-0005-0000-0000-000081010000}"/>
    <cellStyle name="S9 9" xfId="151" xr:uid="{00000000-0005-0000-0000-000082010000}"/>
    <cellStyle name="Separador de milhares 2" xfId="105" xr:uid="{00000000-0005-0000-0000-000083010000}"/>
    <cellStyle name="Separador de milhares 2 2" xfId="106" xr:uid="{00000000-0005-0000-0000-000084010000}"/>
    <cellStyle name="Separador de milhares 2 3" xfId="107" xr:uid="{00000000-0005-0000-0000-000085010000}"/>
    <cellStyle name="Separador de milhares 3" xfId="274" xr:uid="{00000000-0005-0000-0000-000086010000}"/>
    <cellStyle name="Vírgula" xfId="2" builtinId="3"/>
    <cellStyle name="Vírgula 2" xfId="30" xr:uid="{00000000-0005-0000-0000-000088010000}"/>
    <cellStyle name="Vírgula 3" xfId="34" xr:uid="{00000000-0005-0000-0000-000089010000}"/>
    <cellStyle name="Vírgula 4" xfId="38" xr:uid="{00000000-0005-0000-0000-00008A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99484</xdr:colOff>
      <xdr:row>0</xdr:row>
      <xdr:rowOff>21166</xdr:rowOff>
    </xdr:from>
    <xdr:to>
      <xdr:col>8</xdr:col>
      <xdr:colOff>762000</xdr:colOff>
      <xdr:row>3</xdr:row>
      <xdr:rowOff>73907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5630"/>
        <a:stretch>
          <a:fillRect/>
        </a:stretch>
      </xdr:blipFill>
      <xdr:spPr>
        <a:xfrm>
          <a:off x="3442335" y="20955"/>
          <a:ext cx="1329690" cy="6242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211667</xdr:colOff>
      <xdr:row>0</xdr:row>
      <xdr:rowOff>177800</xdr:rowOff>
    </xdr:from>
    <xdr:to>
      <xdr:col>3</xdr:col>
      <xdr:colOff>867833</xdr:colOff>
      <xdr:row>3</xdr:row>
      <xdr:rowOff>62706</xdr:rowOff>
    </xdr:to>
    <xdr:pic>
      <xdr:nvPicPr>
        <xdr:cNvPr id="3" name="Picture 2" descr="Rodapé Continuaçã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211455" y="177800"/>
          <a:ext cx="1151255" cy="45593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1878541</xdr:colOff>
      <xdr:row>1</xdr:row>
      <xdr:rowOff>31750</xdr:rowOff>
    </xdr:from>
    <xdr:to>
      <xdr:col>3</xdr:col>
      <xdr:colOff>2952816</xdr:colOff>
      <xdr:row>3</xdr:row>
      <xdr:rowOff>71750</xdr:rowOff>
    </xdr:to>
    <xdr:pic>
      <xdr:nvPicPr>
        <xdr:cNvPr id="4" name="Imagem 0" descr="Cabeçalho Continuação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2373630" y="222250"/>
          <a:ext cx="969645" cy="42037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9525</xdr:rowOff>
    </xdr:from>
    <xdr:to>
      <xdr:col>9</xdr:col>
      <xdr:colOff>66675</xdr:colOff>
      <xdr:row>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90625" y="9525"/>
          <a:ext cx="4314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9525</xdr:rowOff>
    </xdr:from>
    <xdr:to>
      <xdr:col>3</xdr:col>
      <xdr:colOff>1962150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9525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64</xdr:row>
      <xdr:rowOff>9525</xdr:rowOff>
    </xdr:from>
    <xdr:to>
      <xdr:col>3</xdr:col>
      <xdr:colOff>1962150</xdr:colOff>
      <xdr:row>65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14675" y="9972675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134</xdr:row>
      <xdr:rowOff>9525</xdr:rowOff>
    </xdr:from>
    <xdr:to>
      <xdr:col>3</xdr:col>
      <xdr:colOff>1962150</xdr:colOff>
      <xdr:row>135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14675" y="19907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3</xdr:col>
      <xdr:colOff>1962150</xdr:colOff>
      <xdr:row>211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114675" y="29813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286</xdr:row>
      <xdr:rowOff>9525</xdr:rowOff>
    </xdr:from>
    <xdr:to>
      <xdr:col>3</xdr:col>
      <xdr:colOff>1962150</xdr:colOff>
      <xdr:row>287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114675" y="397192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357</xdr:row>
      <xdr:rowOff>9525</xdr:rowOff>
    </xdr:from>
    <xdr:to>
      <xdr:col>3</xdr:col>
      <xdr:colOff>1962150</xdr:colOff>
      <xdr:row>358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114675" y="496443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424</xdr:row>
      <xdr:rowOff>9525</xdr:rowOff>
    </xdr:from>
    <xdr:to>
      <xdr:col>3</xdr:col>
      <xdr:colOff>1962150</xdr:colOff>
      <xdr:row>425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114675" y="595884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496</xdr:row>
      <xdr:rowOff>9525</xdr:rowOff>
    </xdr:from>
    <xdr:to>
      <xdr:col>3</xdr:col>
      <xdr:colOff>1962150</xdr:colOff>
      <xdr:row>497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114675" y="6951345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569</xdr:row>
      <xdr:rowOff>9525</xdr:rowOff>
    </xdr:from>
    <xdr:to>
      <xdr:col>3</xdr:col>
      <xdr:colOff>1962150</xdr:colOff>
      <xdr:row>570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114675" y="79438500"/>
          <a:ext cx="431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A2:AD294"/>
  <sheetViews>
    <sheetView showGridLines="0" tabSelected="1" zoomScaleNormal="100" workbookViewId="0">
      <selection activeCell="I134" sqref="I134"/>
    </sheetView>
  </sheetViews>
  <sheetFormatPr defaultColWidth="9.140625" defaultRowHeight="15" outlineLevelCol="1"/>
  <cols>
    <col min="1" max="1" width="6.5703125" style="1" customWidth="1"/>
    <col min="2" max="2" width="8.5703125" style="1" customWidth="1"/>
    <col min="3" max="3" width="2.5703125" style="1" customWidth="1"/>
    <col min="4" max="4" width="42.7109375" style="1" customWidth="1"/>
    <col min="5" max="5" width="12.7109375" style="52" customWidth="1"/>
    <col min="6" max="6" width="10.42578125" style="373" hidden="1" customWidth="1" outlineLevel="1"/>
    <col min="7" max="7" width="10.140625" style="259" hidden="1" customWidth="1" outlineLevel="1"/>
    <col min="8" max="8" width="11.140625" style="260" hidden="1" customWidth="1" outlineLevel="1"/>
    <col min="9" max="9" width="12.7109375" style="491" customWidth="1" collapsed="1"/>
    <col min="10" max="13" width="12" style="1" hidden="1" customWidth="1" outlineLevel="1"/>
    <col min="14" max="14" width="13.28515625" style="1" bestFit="1" customWidth="1" collapsed="1"/>
    <col min="15" max="15" width="12.7109375" style="53" customWidth="1"/>
    <col min="16" max="16" width="10.140625" style="1" customWidth="1"/>
    <col min="17" max="17" width="14.140625" customWidth="1"/>
    <col min="18" max="18" width="11.5703125" customWidth="1"/>
    <col min="19" max="19" width="13.85546875" bestFit="1" customWidth="1"/>
    <col min="20" max="20" width="12.28515625" customWidth="1"/>
    <col min="21" max="29" width="9" customWidth="1"/>
    <col min="30" max="16384" width="9.140625" style="1"/>
  </cols>
  <sheetData>
    <row r="2" spans="1:16">
      <c r="P2" s="112"/>
    </row>
    <row r="4" spans="1:16">
      <c r="G4" s="261"/>
      <c r="H4" s="115"/>
    </row>
    <row r="5" spans="1:16">
      <c r="B5" s="54" t="s">
        <v>0</v>
      </c>
      <c r="D5" s="55"/>
      <c r="E5" s="245">
        <v>2021</v>
      </c>
      <c r="F5" s="374"/>
      <c r="G5" s="261"/>
      <c r="H5" s="115"/>
      <c r="I5" s="868" t="s">
        <v>1</v>
      </c>
      <c r="J5" s="869"/>
      <c r="K5" s="869"/>
      <c r="L5" s="869"/>
      <c r="M5" s="869"/>
      <c r="N5" s="870"/>
      <c r="O5"/>
      <c r="P5"/>
    </row>
    <row r="6" spans="1:16">
      <c r="B6" s="54"/>
      <c r="E6" s="56"/>
      <c r="F6" s="220"/>
      <c r="G6" s="261"/>
      <c r="H6" s="115"/>
      <c r="O6"/>
      <c r="P6"/>
    </row>
    <row r="7" spans="1:16">
      <c r="B7" s="57" t="s">
        <v>2</v>
      </c>
      <c r="C7" s="58"/>
      <c r="D7" s="59"/>
      <c r="E7" s="60"/>
      <c r="F7" s="161"/>
      <c r="G7" s="261"/>
      <c r="H7" s="115"/>
      <c r="I7" s="871" t="s">
        <v>3</v>
      </c>
      <c r="J7" s="872"/>
      <c r="K7" s="872"/>
      <c r="L7" s="872"/>
      <c r="M7" s="872"/>
      <c r="N7" s="872"/>
      <c r="O7" s="872"/>
      <c r="P7"/>
    </row>
    <row r="8" spans="1:16">
      <c r="B8" s="52"/>
      <c r="C8" s="55"/>
      <c r="D8" s="55"/>
      <c r="E8" s="60"/>
      <c r="F8" s="161"/>
      <c r="G8" s="263"/>
      <c r="H8" s="264"/>
      <c r="O8"/>
      <c r="P8"/>
    </row>
    <row r="9" spans="1:16">
      <c r="B9" s="52" t="s">
        <v>4</v>
      </c>
      <c r="C9" s="55"/>
      <c r="D9" s="55"/>
      <c r="E9" s="61" t="s">
        <v>4936</v>
      </c>
      <c r="F9" s="220"/>
      <c r="G9" s="262"/>
      <c r="H9" s="265"/>
    </row>
    <row r="11" spans="1:16">
      <c r="B11" s="873" t="s">
        <v>5</v>
      </c>
      <c r="C11" s="873"/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873"/>
    </row>
    <row r="12" spans="1:16">
      <c r="B12" s="62" t="s">
        <v>6</v>
      </c>
      <c r="E12" s="63"/>
      <c r="F12" s="375"/>
      <c r="G12" s="266"/>
      <c r="H12" s="264"/>
    </row>
    <row r="13" spans="1:16" ht="9.75" customHeight="1">
      <c r="B13" s="62"/>
      <c r="E13" s="63"/>
      <c r="F13" s="375"/>
      <c r="G13" s="266"/>
      <c r="H13" s="264"/>
    </row>
    <row r="14" spans="1:16" ht="36">
      <c r="B14" s="617"/>
      <c r="C14" s="874" t="s">
        <v>7</v>
      </c>
      <c r="D14" s="875"/>
      <c r="E14" s="393" t="s">
        <v>4770</v>
      </c>
      <c r="F14" s="394" t="s">
        <v>8</v>
      </c>
      <c r="G14" s="394" t="s">
        <v>4878</v>
      </c>
      <c r="H14" s="394" t="s">
        <v>4879</v>
      </c>
      <c r="I14" s="394" t="s">
        <v>4880</v>
      </c>
      <c r="J14" s="395" t="s">
        <v>4881</v>
      </c>
      <c r="K14" s="395" t="s">
        <v>4882</v>
      </c>
      <c r="L14" s="395" t="s">
        <v>4883</v>
      </c>
      <c r="M14" s="395" t="s">
        <v>4884</v>
      </c>
      <c r="N14" s="395" t="s">
        <v>4910</v>
      </c>
      <c r="O14" s="396" t="s">
        <v>9</v>
      </c>
      <c r="P14" s="397" t="s">
        <v>10</v>
      </c>
    </row>
    <row r="15" spans="1:16">
      <c r="A15" s="65">
        <v>1</v>
      </c>
      <c r="B15" s="65">
        <v>1</v>
      </c>
      <c r="C15" s="876" t="s">
        <v>11</v>
      </c>
      <c r="D15" s="877"/>
      <c r="E15" s="66"/>
      <c r="F15" s="376"/>
      <c r="G15" s="376"/>
      <c r="H15" s="376"/>
      <c r="I15" s="492"/>
      <c r="J15" s="376"/>
      <c r="K15" s="108"/>
      <c r="L15" s="108"/>
      <c r="M15" s="108"/>
      <c r="N15" s="108"/>
      <c r="O15" s="111"/>
      <c r="P15" s="114" t="str">
        <f>IFERROR((O15/E15),"")</f>
        <v/>
      </c>
    </row>
    <row r="16" spans="1:16">
      <c r="A16" s="67" t="s">
        <v>12</v>
      </c>
      <c r="B16" s="67" t="s">
        <v>12</v>
      </c>
      <c r="C16" s="68"/>
      <c r="D16" s="69" t="s">
        <v>13</v>
      </c>
      <c r="E16" s="70">
        <v>13372309</v>
      </c>
      <c r="F16" s="377"/>
      <c r="G16" s="377">
        <v>728718</v>
      </c>
      <c r="H16" s="377">
        <v>728718</v>
      </c>
      <c r="I16" s="70">
        <v>1457436</v>
      </c>
      <c r="J16" s="377">
        <v>728718</v>
      </c>
      <c r="K16" s="377">
        <v>728718</v>
      </c>
      <c r="L16" s="377">
        <v>728718</v>
      </c>
      <c r="M16" s="377">
        <v>9728719</v>
      </c>
      <c r="N16" s="70">
        <v>11914873</v>
      </c>
      <c r="O16" s="295">
        <v>13372309</v>
      </c>
      <c r="P16" s="217">
        <v>1</v>
      </c>
    </row>
    <row r="17" spans="1:18">
      <c r="A17" s="67" t="s">
        <v>14</v>
      </c>
      <c r="B17" s="67" t="s">
        <v>14</v>
      </c>
      <c r="C17" s="68"/>
      <c r="D17" s="69" t="s">
        <v>15</v>
      </c>
      <c r="E17" s="70">
        <v>-964285</v>
      </c>
      <c r="F17" s="378">
        <v>0</v>
      </c>
      <c r="G17" s="619">
        <v>-883743.73</v>
      </c>
      <c r="H17" s="619">
        <v>-51010.26</v>
      </c>
      <c r="I17" s="70">
        <v>-934753.99</v>
      </c>
      <c r="J17" s="619">
        <v>-51010.26</v>
      </c>
      <c r="K17" s="619">
        <v>-51010.26</v>
      </c>
      <c r="L17" s="619">
        <v>-51010.26</v>
      </c>
      <c r="M17" s="619">
        <v>-681010.26</v>
      </c>
      <c r="N17" s="70">
        <v>-834041.04</v>
      </c>
      <c r="O17" s="295">
        <v>-1768795.03</v>
      </c>
      <c r="P17" s="217">
        <v>1.8343073157831968</v>
      </c>
    </row>
    <row r="18" spans="1:18">
      <c r="A18" s="67" t="s">
        <v>16</v>
      </c>
      <c r="B18" s="67" t="s">
        <v>16</v>
      </c>
      <c r="C18" s="71"/>
      <c r="D18" s="72" t="s">
        <v>4885</v>
      </c>
      <c r="E18" s="70">
        <v>-802339</v>
      </c>
      <c r="F18" s="379">
        <v>0</v>
      </c>
      <c r="G18" s="619">
        <v>-43723.08</v>
      </c>
      <c r="H18" s="619">
        <v>-43723.08</v>
      </c>
      <c r="I18" s="70">
        <v>-87446.16</v>
      </c>
      <c r="J18" s="619">
        <v>-43723.08</v>
      </c>
      <c r="K18" s="619">
        <v>-43723.08</v>
      </c>
      <c r="L18" s="619">
        <v>-43723.08</v>
      </c>
      <c r="M18" s="619">
        <v>-583723.07999999996</v>
      </c>
      <c r="N18" s="70">
        <v>-714892.32</v>
      </c>
      <c r="O18" s="295">
        <v>-802338.48</v>
      </c>
      <c r="P18" s="217">
        <v>0.9999993518948973</v>
      </c>
      <c r="R18" s="115"/>
    </row>
    <row r="19" spans="1:18">
      <c r="A19" s="67" t="s">
        <v>17</v>
      </c>
      <c r="B19" s="67" t="s">
        <v>17</v>
      </c>
      <c r="C19" s="71"/>
      <c r="D19" s="72" t="s">
        <v>18</v>
      </c>
      <c r="E19" s="73">
        <v>-133724</v>
      </c>
      <c r="F19" s="380"/>
      <c r="G19" s="619">
        <v>-840020.65</v>
      </c>
      <c r="H19" s="619">
        <v>-7287.18</v>
      </c>
      <c r="I19" s="73">
        <v>-847307.83000000007</v>
      </c>
      <c r="J19" s="619">
        <v>-7287.18</v>
      </c>
      <c r="K19" s="619">
        <v>-7287.18</v>
      </c>
      <c r="L19" s="619">
        <v>-7287.18</v>
      </c>
      <c r="M19" s="619">
        <v>-97287.18</v>
      </c>
      <c r="N19" s="73">
        <v>-119148.72</v>
      </c>
      <c r="O19" s="295">
        <v>-966456.55</v>
      </c>
      <c r="P19" s="217">
        <v>7.2272482875175736</v>
      </c>
    </row>
    <row r="20" spans="1:18">
      <c r="A20" s="67" t="s">
        <v>4887</v>
      </c>
      <c r="B20" s="67" t="s">
        <v>4887</v>
      </c>
      <c r="C20" s="71"/>
      <c r="D20" s="72" t="s">
        <v>4886</v>
      </c>
      <c r="E20" s="73">
        <v>-28222</v>
      </c>
      <c r="F20" s="380"/>
      <c r="G20" s="619">
        <v>0</v>
      </c>
      <c r="H20" s="619">
        <v>0</v>
      </c>
      <c r="I20" s="73"/>
      <c r="J20" s="619"/>
      <c r="K20" s="123"/>
      <c r="L20" s="296"/>
      <c r="M20" s="296">
        <v>-28222</v>
      </c>
      <c r="N20" s="73">
        <v>-28222</v>
      </c>
      <c r="O20" s="295">
        <v>-28222</v>
      </c>
      <c r="P20" s="217">
        <v>1</v>
      </c>
    </row>
    <row r="21" spans="1:18">
      <c r="A21" s="67" t="s">
        <v>7296</v>
      </c>
      <c r="B21" s="67" t="s">
        <v>7296</v>
      </c>
      <c r="C21" s="71"/>
      <c r="D21" s="72" t="s">
        <v>7297</v>
      </c>
      <c r="E21" s="73">
        <v>-8370000</v>
      </c>
      <c r="F21" s="380"/>
      <c r="G21" s="619"/>
      <c r="H21" s="619"/>
      <c r="I21" s="73"/>
      <c r="J21" s="619"/>
      <c r="K21" s="123"/>
      <c r="L21" s="296"/>
      <c r="M21" s="619">
        <v>-8370000</v>
      </c>
      <c r="N21" s="73">
        <v>-8370000</v>
      </c>
      <c r="O21" s="295">
        <v>-8370000</v>
      </c>
      <c r="P21" s="217">
        <v>1</v>
      </c>
    </row>
    <row r="22" spans="1:18">
      <c r="A22" s="67" t="s">
        <v>19</v>
      </c>
      <c r="B22" s="67" t="s">
        <v>19</v>
      </c>
      <c r="C22" s="71"/>
      <c r="D22" s="72" t="s">
        <v>20</v>
      </c>
      <c r="E22" s="95">
        <v>1025792</v>
      </c>
      <c r="F22" s="492"/>
      <c r="G22" s="492">
        <v>1025792</v>
      </c>
      <c r="H22" s="492">
        <v>0</v>
      </c>
      <c r="I22" s="95">
        <v>1025792</v>
      </c>
      <c r="J22" s="492"/>
      <c r="K22" s="321"/>
      <c r="L22" s="321"/>
      <c r="M22" s="321"/>
      <c r="N22" s="828">
        <v>0</v>
      </c>
      <c r="O22" s="295">
        <v>1025792</v>
      </c>
      <c r="P22" s="217">
        <v>1</v>
      </c>
    </row>
    <row r="23" spans="1:18">
      <c r="A23" s="67" t="s">
        <v>21</v>
      </c>
      <c r="B23" s="67" t="s">
        <v>21</v>
      </c>
      <c r="C23" s="75"/>
      <c r="D23" s="76" t="s">
        <v>22</v>
      </c>
      <c r="E23" s="77">
        <v>5063816</v>
      </c>
      <c r="F23" s="381">
        <v>0</v>
      </c>
      <c r="G23" s="381">
        <v>870766.27</v>
      </c>
      <c r="H23" s="381">
        <v>677707.74</v>
      </c>
      <c r="I23" s="77">
        <v>1548474.01</v>
      </c>
      <c r="J23" s="381">
        <v>677707.74</v>
      </c>
      <c r="K23" s="381">
        <v>677707.74</v>
      </c>
      <c r="L23" s="381">
        <v>677707.74</v>
      </c>
      <c r="M23" s="381">
        <v>9047708.7400000002</v>
      </c>
      <c r="N23" s="77">
        <v>11080831.960000001</v>
      </c>
      <c r="O23" s="295">
        <v>12629305.970000001</v>
      </c>
      <c r="P23" s="217">
        <v>2.4940293979876049</v>
      </c>
      <c r="R23" s="115"/>
    </row>
    <row r="24" spans="1:18">
      <c r="A24" s="67"/>
      <c r="B24" s="67"/>
      <c r="C24" s="75"/>
      <c r="D24" s="78"/>
      <c r="E24" s="79"/>
      <c r="F24" s="382"/>
      <c r="G24" s="382"/>
      <c r="H24" s="382"/>
      <c r="I24" s="79"/>
      <c r="J24" s="382"/>
      <c r="K24" s="77"/>
      <c r="L24" s="77"/>
      <c r="M24" s="77"/>
      <c r="N24" s="79"/>
      <c r="O24" s="400"/>
      <c r="P24" s="217"/>
    </row>
    <row r="25" spans="1:18">
      <c r="A25" s="65">
        <v>2</v>
      </c>
      <c r="B25" s="65">
        <v>2</v>
      </c>
      <c r="C25" s="80" t="s">
        <v>23</v>
      </c>
      <c r="D25" s="81"/>
      <c r="E25" s="74"/>
      <c r="F25" s="376"/>
      <c r="G25" s="376"/>
      <c r="H25" s="376"/>
      <c r="I25" s="816">
        <v>0</v>
      </c>
      <c r="J25" s="816"/>
      <c r="K25" s="817"/>
      <c r="L25" s="817"/>
      <c r="M25" s="817"/>
      <c r="N25" s="816">
        <v>0</v>
      </c>
      <c r="O25" s="818">
        <v>0</v>
      </c>
      <c r="P25" s="217" t="s">
        <v>143</v>
      </c>
    </row>
    <row r="26" spans="1:18">
      <c r="A26" s="67"/>
      <c r="B26" s="67"/>
      <c r="C26" s="75"/>
      <c r="D26" s="78" t="s">
        <v>4948</v>
      </c>
      <c r="E26" s="321">
        <v>0</v>
      </c>
      <c r="F26" s="382"/>
      <c r="G26" s="382"/>
      <c r="H26" s="382"/>
      <c r="I26" s="321">
        <v>0</v>
      </c>
      <c r="J26" s="382"/>
      <c r="K26" s="77"/>
      <c r="L26" s="77"/>
      <c r="M26" s="77"/>
      <c r="N26" s="321">
        <v>0</v>
      </c>
      <c r="O26" s="818">
        <v>0</v>
      </c>
      <c r="P26" s="217" t="s">
        <v>143</v>
      </c>
    </row>
    <row r="27" spans="1:18">
      <c r="A27" s="82">
        <v>3</v>
      </c>
      <c r="B27" s="82">
        <v>3</v>
      </c>
      <c r="C27" s="75" t="s">
        <v>4937</v>
      </c>
      <c r="D27" s="501"/>
      <c r="E27" s="95">
        <v>1849494</v>
      </c>
      <c r="F27" s="493">
        <v>0</v>
      </c>
      <c r="G27" s="493">
        <v>152619.06</v>
      </c>
      <c r="H27" s="493">
        <v>344379.24</v>
      </c>
      <c r="I27" s="95">
        <v>496998.3</v>
      </c>
      <c r="J27" s="493">
        <v>356717.7</v>
      </c>
      <c r="K27" s="806">
        <v>273117</v>
      </c>
      <c r="L27" s="806">
        <v>293452.43</v>
      </c>
      <c r="M27" s="806">
        <v>4885569.4999999991</v>
      </c>
      <c r="N27" s="95">
        <v>5808856.629999999</v>
      </c>
      <c r="O27" s="830">
        <v>6305854.9299999988</v>
      </c>
      <c r="P27" s="217">
        <v>3.4095027775164444</v>
      </c>
      <c r="Q27" s="621"/>
    </row>
    <row r="28" spans="1:18">
      <c r="A28" s="82"/>
      <c r="B28" s="82" t="s">
        <v>24</v>
      </c>
      <c r="C28" s="75"/>
      <c r="D28" s="72" t="s">
        <v>4938</v>
      </c>
      <c r="E28" s="380">
        <v>1849494</v>
      </c>
      <c r="F28" s="380"/>
      <c r="G28" s="380">
        <v>152619.06</v>
      </c>
      <c r="H28" s="380">
        <v>344379.24</v>
      </c>
      <c r="I28" s="380">
        <v>496998.3</v>
      </c>
      <c r="J28" s="380">
        <v>356717.7</v>
      </c>
      <c r="K28" s="380">
        <v>273117</v>
      </c>
      <c r="L28" s="380">
        <v>293452.43</v>
      </c>
      <c r="M28" s="380">
        <v>4885569.4999999991</v>
      </c>
      <c r="N28" s="380">
        <v>5808856.629999999</v>
      </c>
      <c r="O28" s="295">
        <v>6305854.9299999988</v>
      </c>
      <c r="P28" s="217">
        <v>3.4095027775164444</v>
      </c>
    </row>
    <row r="29" spans="1:18" ht="36">
      <c r="A29" s="82"/>
      <c r="B29" s="82" t="s">
        <v>4944</v>
      </c>
      <c r="C29" s="75"/>
      <c r="D29" s="72" t="s">
        <v>4939</v>
      </c>
      <c r="E29" s="380">
        <v>684004</v>
      </c>
      <c r="F29" s="380"/>
      <c r="G29" s="380">
        <v>150232.06</v>
      </c>
      <c r="H29" s="380">
        <v>91992.239999999991</v>
      </c>
      <c r="I29" s="380">
        <v>242224.3</v>
      </c>
      <c r="J29" s="380">
        <v>132967.70000000001</v>
      </c>
      <c r="K29" s="221">
        <v>120730</v>
      </c>
      <c r="L29" s="221">
        <v>141065.43</v>
      </c>
      <c r="M29" s="221">
        <v>305770.71999999997</v>
      </c>
      <c r="N29" s="380">
        <v>700533.85</v>
      </c>
      <c r="O29" s="295">
        <v>942758.14999999991</v>
      </c>
      <c r="P29" s="217">
        <v>1.378293328693984</v>
      </c>
    </row>
    <row r="30" spans="1:18">
      <c r="A30" s="82"/>
      <c r="B30" s="82" t="s">
        <v>4945</v>
      </c>
      <c r="C30" s="75"/>
      <c r="D30" s="72" t="s">
        <v>4940</v>
      </c>
      <c r="E30" s="380">
        <v>1015000</v>
      </c>
      <c r="F30" s="380"/>
      <c r="G30" s="380"/>
      <c r="H30" s="380"/>
      <c r="I30" s="380"/>
      <c r="J30" s="380">
        <v>221363</v>
      </c>
      <c r="K30" s="221"/>
      <c r="L30" s="221"/>
      <c r="M30" s="221">
        <v>4320138.84</v>
      </c>
      <c r="N30" s="380">
        <v>4541501.84</v>
      </c>
      <c r="O30" s="295">
        <v>4541501.84</v>
      </c>
      <c r="P30" s="217">
        <v>4.4743860492610832</v>
      </c>
    </row>
    <row r="31" spans="1:18">
      <c r="A31" s="82"/>
      <c r="B31" s="82" t="s">
        <v>4946</v>
      </c>
      <c r="C31" s="75"/>
      <c r="D31" s="72" t="s">
        <v>4941</v>
      </c>
      <c r="E31" s="380">
        <v>150490</v>
      </c>
      <c r="F31" s="380"/>
      <c r="G31" s="380"/>
      <c r="H31" s="380"/>
      <c r="I31" s="380"/>
      <c r="J31" s="380"/>
      <c r="K31" s="221"/>
      <c r="L31" s="221"/>
      <c r="M31" s="221">
        <v>57273.02</v>
      </c>
      <c r="N31" s="380">
        <v>57273.02</v>
      </c>
      <c r="O31" s="295">
        <v>57273.02</v>
      </c>
      <c r="P31" s="217">
        <v>0.38057691540966176</v>
      </c>
    </row>
    <row r="32" spans="1:18">
      <c r="A32" s="84" t="s">
        <v>24</v>
      </c>
      <c r="B32" s="82" t="s">
        <v>4947</v>
      </c>
      <c r="C32" s="75"/>
      <c r="D32" s="72" t="s">
        <v>4942</v>
      </c>
      <c r="E32" s="380">
        <v>0</v>
      </c>
      <c r="F32" s="380"/>
      <c r="G32" s="380">
        <v>2387</v>
      </c>
      <c r="H32" s="380">
        <v>252387</v>
      </c>
      <c r="I32" s="380">
        <v>254774</v>
      </c>
      <c r="J32" s="380">
        <v>2387</v>
      </c>
      <c r="K32" s="221">
        <v>152387</v>
      </c>
      <c r="L32" s="221">
        <v>152387</v>
      </c>
      <c r="M32" s="221">
        <v>202386.91999999998</v>
      </c>
      <c r="N32" s="380">
        <v>509547.92</v>
      </c>
      <c r="O32" s="295">
        <v>764321.91999999993</v>
      </c>
      <c r="P32" s="217" t="s">
        <v>143</v>
      </c>
    </row>
    <row r="33" spans="1:29">
      <c r="A33" s="84" t="s">
        <v>25</v>
      </c>
      <c r="B33" s="82" t="s">
        <v>25</v>
      </c>
      <c r="C33" s="80"/>
      <c r="D33" s="72" t="s">
        <v>4943</v>
      </c>
      <c r="E33" s="380">
        <v>0</v>
      </c>
      <c r="F33" s="376"/>
      <c r="G33" s="376"/>
      <c r="H33" s="376"/>
      <c r="I33" s="380">
        <v>0</v>
      </c>
      <c r="J33" s="376"/>
      <c r="K33" s="74"/>
      <c r="L33" s="74"/>
      <c r="M33" s="74"/>
      <c r="N33" s="380">
        <v>0</v>
      </c>
      <c r="O33" s="818">
        <v>0</v>
      </c>
      <c r="P33" s="217" t="s">
        <v>143</v>
      </c>
    </row>
    <row r="34" spans="1:29" ht="36">
      <c r="B34" s="618"/>
      <c r="C34" s="874" t="s">
        <v>26</v>
      </c>
      <c r="D34" s="875"/>
      <c r="E34" s="393" t="s">
        <v>4770</v>
      </c>
      <c r="F34" s="394" t="s">
        <v>8</v>
      </c>
      <c r="G34" s="394" t="s">
        <v>4878</v>
      </c>
      <c r="H34" s="394" t="s">
        <v>4879</v>
      </c>
      <c r="I34" s="393" t="s">
        <v>4880</v>
      </c>
      <c r="J34" s="395" t="s">
        <v>4881</v>
      </c>
      <c r="K34" s="395" t="s">
        <v>4882</v>
      </c>
      <c r="L34" s="395" t="s">
        <v>4883</v>
      </c>
      <c r="M34" s="395" t="s">
        <v>4884</v>
      </c>
      <c r="N34" s="393" t="s">
        <v>4910</v>
      </c>
      <c r="O34" s="819" t="s">
        <v>27</v>
      </c>
      <c r="P34" s="397" t="s">
        <v>10</v>
      </c>
    </row>
    <row r="35" spans="1:29">
      <c r="B35" s="85">
        <v>4</v>
      </c>
      <c r="C35" s="96" t="s">
        <v>45</v>
      </c>
      <c r="D35" s="502"/>
      <c r="E35" s="393">
        <v>5930983</v>
      </c>
      <c r="F35" s="393">
        <v>0</v>
      </c>
      <c r="G35" s="393">
        <v>678006.19000000006</v>
      </c>
      <c r="H35" s="393">
        <v>988350.72</v>
      </c>
      <c r="I35" s="393">
        <v>1666356.9100000001</v>
      </c>
      <c r="J35" s="393">
        <v>844068.76</v>
      </c>
      <c r="K35" s="393">
        <v>993388.86999999988</v>
      </c>
      <c r="L35" s="393">
        <v>1095765.1000000001</v>
      </c>
      <c r="M35" s="393">
        <v>1338276.32</v>
      </c>
      <c r="N35" s="393">
        <v>4271499.05</v>
      </c>
      <c r="O35" s="820">
        <v>5937855.96</v>
      </c>
      <c r="P35" s="217">
        <v>1.0011588230821096</v>
      </c>
      <c r="Q35" s="620"/>
      <c r="R35" s="620"/>
      <c r="S35" s="746"/>
      <c r="T35" s="612"/>
    </row>
    <row r="36" spans="1:29">
      <c r="A36" s="85" t="s">
        <v>28</v>
      </c>
      <c r="B36" s="85" t="s">
        <v>28</v>
      </c>
      <c r="C36" s="878" t="s">
        <v>29</v>
      </c>
      <c r="D36" s="879"/>
      <c r="E36" s="298">
        <v>5063816</v>
      </c>
      <c r="F36" s="298">
        <v>0</v>
      </c>
      <c r="G36" s="398">
        <v>519907.4</v>
      </c>
      <c r="H36" s="398">
        <v>629483.59</v>
      </c>
      <c r="I36" s="298">
        <v>1149390.99</v>
      </c>
      <c r="J36" s="398">
        <v>694814.8</v>
      </c>
      <c r="K36" s="298">
        <v>656676.97</v>
      </c>
      <c r="L36" s="298">
        <v>623033.78</v>
      </c>
      <c r="M36" s="298">
        <v>792222.2</v>
      </c>
      <c r="N36" s="298">
        <v>2766747.75</v>
      </c>
      <c r="O36" s="295">
        <v>3916138.74</v>
      </c>
      <c r="P36" s="217">
        <v>0.77335723493902631</v>
      </c>
    </row>
    <row r="37" spans="1:29">
      <c r="A37" s="86" t="s">
        <v>30</v>
      </c>
      <c r="B37" s="86" t="s">
        <v>30</v>
      </c>
      <c r="C37" s="855" t="s">
        <v>31</v>
      </c>
      <c r="D37" s="856"/>
      <c r="E37" s="399">
        <v>834494</v>
      </c>
      <c r="F37" s="398">
        <v>0</v>
      </c>
      <c r="G37" s="398">
        <v>153615.38999999998</v>
      </c>
      <c r="H37" s="398">
        <v>351119.67</v>
      </c>
      <c r="I37" s="399">
        <v>504735.05999999994</v>
      </c>
      <c r="J37" s="398">
        <v>139466.74</v>
      </c>
      <c r="K37" s="398">
        <v>322918.96000000002</v>
      </c>
      <c r="L37" s="398">
        <v>455255.83</v>
      </c>
      <c r="M37" s="398">
        <v>509664.36000000004</v>
      </c>
      <c r="N37" s="399">
        <v>1427305.8900000001</v>
      </c>
      <c r="O37" s="295">
        <v>1932040.9500000002</v>
      </c>
      <c r="P37" s="217">
        <v>2.3152244953229144</v>
      </c>
      <c r="Q37" s="115"/>
    </row>
    <row r="38" spans="1:29" ht="36">
      <c r="A38" s="87" t="s">
        <v>32</v>
      </c>
      <c r="B38" s="87" t="s">
        <v>32</v>
      </c>
      <c r="C38" s="88"/>
      <c r="D38" s="89" t="s">
        <v>33</v>
      </c>
      <c r="E38" s="77">
        <v>684004</v>
      </c>
      <c r="F38" s="383"/>
      <c r="G38" s="385">
        <v>150232.06</v>
      </c>
      <c r="H38" s="385">
        <v>91992.239999999991</v>
      </c>
      <c r="I38" s="77">
        <v>242224.3</v>
      </c>
      <c r="J38" s="383">
        <v>132967.70000000001</v>
      </c>
      <c r="K38" s="383">
        <v>120730</v>
      </c>
      <c r="L38" s="383">
        <v>231563.53</v>
      </c>
      <c r="M38" s="383">
        <v>215272.62</v>
      </c>
      <c r="N38" s="77">
        <v>700533.85</v>
      </c>
      <c r="O38" s="295">
        <v>942758.14999999991</v>
      </c>
      <c r="P38" s="217">
        <v>1.378293328693984</v>
      </c>
    </row>
    <row r="39" spans="1:29" s="491" customFormat="1" ht="15" customHeight="1">
      <c r="A39" s="87" t="s">
        <v>34</v>
      </c>
      <c r="B39" s="87" t="s">
        <v>34</v>
      </c>
      <c r="C39" s="880" t="s">
        <v>35</v>
      </c>
      <c r="D39" s="881"/>
      <c r="E39" s="804">
        <v>1015000</v>
      </c>
      <c r="F39" s="494"/>
      <c r="G39" s="495">
        <v>996.33</v>
      </c>
      <c r="H39" s="495">
        <v>6254.43</v>
      </c>
      <c r="I39" s="804">
        <v>7250.76</v>
      </c>
      <c r="J39" s="494">
        <v>6093.93</v>
      </c>
      <c r="K39" s="494">
        <v>49798.14</v>
      </c>
      <c r="L39" s="494">
        <v>71305.3</v>
      </c>
      <c r="M39" s="494">
        <v>34103.090000000004</v>
      </c>
      <c r="N39" s="804">
        <v>161300.46</v>
      </c>
      <c r="O39" s="295">
        <v>168551.22</v>
      </c>
      <c r="P39" s="217">
        <v>0.16606031527093595</v>
      </c>
      <c r="Q39" s="805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</row>
    <row r="40" spans="1:29" ht="21" customHeight="1">
      <c r="A40" s="87"/>
      <c r="B40" s="87" t="s">
        <v>4888</v>
      </c>
      <c r="C40" s="884" t="s">
        <v>4889</v>
      </c>
      <c r="D40" s="885"/>
      <c r="E40" s="77">
        <v>-1015000</v>
      </c>
      <c r="F40" s="383"/>
      <c r="G40" s="385"/>
      <c r="H40" s="385"/>
      <c r="I40" s="77"/>
      <c r="J40" s="383"/>
      <c r="K40" s="383"/>
      <c r="L40" s="383"/>
      <c r="M40" s="383"/>
      <c r="N40" s="77"/>
      <c r="O40" s="295"/>
      <c r="P40" s="217"/>
      <c r="Q40" s="115"/>
    </row>
    <row r="41" spans="1:29">
      <c r="A41" s="90" t="s">
        <v>36</v>
      </c>
      <c r="B41" s="90" t="s">
        <v>36</v>
      </c>
      <c r="C41" s="91"/>
      <c r="D41" s="92" t="s">
        <v>37</v>
      </c>
      <c r="E41" s="83"/>
      <c r="F41" s="383"/>
      <c r="G41" s="385">
        <v>2387</v>
      </c>
      <c r="H41" s="385">
        <v>252387</v>
      </c>
      <c r="I41" s="83">
        <v>254774</v>
      </c>
      <c r="J41" s="383">
        <v>2387</v>
      </c>
      <c r="K41" s="383">
        <v>152387</v>
      </c>
      <c r="L41" s="383">
        <v>152387</v>
      </c>
      <c r="M41" s="383">
        <v>202386.92</v>
      </c>
      <c r="N41" s="83">
        <v>509547.92000000004</v>
      </c>
      <c r="O41" s="295">
        <v>764321.92</v>
      </c>
      <c r="P41" s="217" t="s">
        <v>143</v>
      </c>
      <c r="R41" s="620"/>
    </row>
    <row r="42" spans="1:29">
      <c r="A42" s="38" t="s">
        <v>38</v>
      </c>
      <c r="B42" s="38" t="s">
        <v>38</v>
      </c>
      <c r="C42" s="93"/>
      <c r="D42" s="94" t="s">
        <v>39</v>
      </c>
      <c r="E42" s="70">
        <v>150490</v>
      </c>
      <c r="F42" s="383">
        <v>0</v>
      </c>
      <c r="G42" s="385">
        <v>0</v>
      </c>
      <c r="H42" s="385"/>
      <c r="I42" s="831">
        <v>0</v>
      </c>
      <c r="J42" s="383">
        <v>0</v>
      </c>
      <c r="K42" s="383">
        <v>0</v>
      </c>
      <c r="L42" s="383">
        <v>0</v>
      </c>
      <c r="M42" s="383">
        <v>57273.02</v>
      </c>
      <c r="N42" s="70">
        <v>57273.02</v>
      </c>
      <c r="O42" s="295">
        <v>57273.02</v>
      </c>
      <c r="P42" s="401" t="s">
        <v>3209</v>
      </c>
    </row>
    <row r="43" spans="1:29" ht="20.25" customHeight="1">
      <c r="A43" s="38" t="s">
        <v>40</v>
      </c>
      <c r="B43" s="38" t="s">
        <v>40</v>
      </c>
      <c r="C43" s="93"/>
      <c r="D43" s="94" t="s">
        <v>41</v>
      </c>
      <c r="E43" s="95"/>
      <c r="F43" s="383"/>
      <c r="G43" s="385">
        <v>0</v>
      </c>
      <c r="H43" s="385">
        <v>486</v>
      </c>
      <c r="I43" s="95">
        <v>486</v>
      </c>
      <c r="J43" s="383">
        <v>-1981.89</v>
      </c>
      <c r="K43" s="383">
        <v>3.82</v>
      </c>
      <c r="L43" s="383">
        <v>0</v>
      </c>
      <c r="M43" s="383">
        <v>628.71</v>
      </c>
      <c r="N43" s="95">
        <v>-1349.3600000000001</v>
      </c>
      <c r="O43" s="295">
        <v>-863.36000000000013</v>
      </c>
      <c r="P43" s="401" t="s">
        <v>3209</v>
      </c>
    </row>
    <row r="44" spans="1:29">
      <c r="A44" s="38" t="s">
        <v>42</v>
      </c>
      <c r="B44" s="85" t="s">
        <v>43</v>
      </c>
      <c r="C44" s="93"/>
      <c r="D44" s="94" t="s">
        <v>4949</v>
      </c>
      <c r="E44" s="95">
        <v>32673</v>
      </c>
      <c r="F44" s="383"/>
      <c r="G44" s="385">
        <v>4483.3999999999996</v>
      </c>
      <c r="H44" s="385">
        <v>7747.46</v>
      </c>
      <c r="I44" s="95">
        <v>12230.86</v>
      </c>
      <c r="J44" s="383">
        <v>9787.2199999999993</v>
      </c>
      <c r="K44" s="383">
        <v>13792.94</v>
      </c>
      <c r="L44" s="383">
        <v>17475.490000000002</v>
      </c>
      <c r="M44" s="383">
        <v>36389.760000000002</v>
      </c>
      <c r="N44" s="95">
        <v>77445.41</v>
      </c>
      <c r="O44" s="295">
        <v>89676.27</v>
      </c>
      <c r="P44" s="217"/>
      <c r="Q44" s="620"/>
    </row>
    <row r="45" spans="1:29">
      <c r="A45" s="87" t="s">
        <v>46</v>
      </c>
      <c r="B45" s="503" t="s">
        <v>44</v>
      </c>
      <c r="C45" s="882" t="s">
        <v>47</v>
      </c>
      <c r="D45" s="883"/>
      <c r="E45" s="77">
        <v>1425000</v>
      </c>
      <c r="F45" s="494">
        <v>0</v>
      </c>
      <c r="G45" s="494">
        <v>0</v>
      </c>
      <c r="H45" s="494">
        <v>0</v>
      </c>
      <c r="I45" s="832">
        <v>0</v>
      </c>
      <c r="J45" s="833">
        <v>0</v>
      </c>
      <c r="K45" s="833">
        <v>0</v>
      </c>
      <c r="L45" s="833">
        <v>0</v>
      </c>
      <c r="M45" s="833">
        <v>0</v>
      </c>
      <c r="N45" s="832">
        <v>0</v>
      </c>
      <c r="O45" s="829">
        <v>0</v>
      </c>
      <c r="P45" s="217">
        <v>0</v>
      </c>
    </row>
    <row r="46" spans="1:29" ht="37.5" customHeight="1">
      <c r="A46" s="615"/>
      <c r="B46" s="890" t="s">
        <v>48</v>
      </c>
      <c r="C46" s="891"/>
      <c r="D46" s="891"/>
      <c r="E46" s="393" t="s">
        <v>4770</v>
      </c>
      <c r="F46" s="394" t="s">
        <v>8</v>
      </c>
      <c r="G46" s="394" t="s">
        <v>4878</v>
      </c>
      <c r="H46" s="394" t="s">
        <v>4879</v>
      </c>
      <c r="I46" s="393" t="s">
        <v>4880</v>
      </c>
      <c r="J46" s="395" t="s">
        <v>4881</v>
      </c>
      <c r="K46" s="395" t="s">
        <v>4882</v>
      </c>
      <c r="L46" s="395" t="s">
        <v>4883</v>
      </c>
      <c r="M46" s="395" t="s">
        <v>4884</v>
      </c>
      <c r="N46" s="393" t="s">
        <v>4910</v>
      </c>
      <c r="O46" s="819" t="s">
        <v>27</v>
      </c>
      <c r="P46" s="402" t="s">
        <v>10</v>
      </c>
    </row>
    <row r="47" spans="1:29" ht="25.5" customHeight="1">
      <c r="A47" s="615"/>
      <c r="B47" s="614">
        <v>6</v>
      </c>
      <c r="C47" s="892" t="s">
        <v>4952</v>
      </c>
      <c r="D47" s="893"/>
      <c r="E47" s="509">
        <v>-5930983</v>
      </c>
      <c r="F47" s="509">
        <v>0</v>
      </c>
      <c r="G47" s="509">
        <v>-678006.19</v>
      </c>
      <c r="H47" s="509">
        <v>-988350.72</v>
      </c>
      <c r="I47" s="509">
        <v>-1666356.91</v>
      </c>
      <c r="J47" s="509">
        <v>-844068.76000000024</v>
      </c>
      <c r="K47" s="509">
        <v>-993388.91000000015</v>
      </c>
      <c r="L47" s="509">
        <v>-1095765.1000000001</v>
      </c>
      <c r="M47" s="509">
        <v>-1338276.5700000005</v>
      </c>
      <c r="N47" s="509">
        <v>-4271499.0500000007</v>
      </c>
      <c r="O47" s="295">
        <v>-5937855.9600000009</v>
      </c>
      <c r="P47" s="403">
        <v>1.0011588230821098</v>
      </c>
      <c r="S47" s="115"/>
    </row>
    <row r="48" spans="1:29" ht="25.5" customHeight="1">
      <c r="A48" s="615"/>
      <c r="B48" s="504" t="s">
        <v>4950</v>
      </c>
      <c r="C48" s="97" t="s">
        <v>4951</v>
      </c>
      <c r="D48" s="505"/>
      <c r="E48" s="509">
        <v>-5930983</v>
      </c>
      <c r="F48" s="509">
        <v>0</v>
      </c>
      <c r="G48" s="509">
        <v>-657475.47</v>
      </c>
      <c r="H48" s="509">
        <v>-962899.47</v>
      </c>
      <c r="I48" s="509">
        <v>-1620374.94</v>
      </c>
      <c r="J48" s="509">
        <v>-801747.03000000026</v>
      </c>
      <c r="K48" s="509">
        <v>-941705.19000000006</v>
      </c>
      <c r="L48" s="509">
        <v>-1005460.39</v>
      </c>
      <c r="M48" s="509">
        <v>-1285174.4300000004</v>
      </c>
      <c r="N48" s="509">
        <v>-4034087.040000001</v>
      </c>
      <c r="O48" s="295">
        <v>-5654461.9800000004</v>
      </c>
      <c r="P48" s="403">
        <v>0.95337686518406817</v>
      </c>
    </row>
    <row r="49" spans="1:19" ht="15" customHeight="1">
      <c r="A49" s="30">
        <v>7</v>
      </c>
      <c r="B49" s="30" t="s">
        <v>4954</v>
      </c>
      <c r="C49" s="507"/>
      <c r="D49" s="506" t="s">
        <v>4953</v>
      </c>
      <c r="E49" s="99">
        <v>-3521950</v>
      </c>
      <c r="F49" s="390">
        <v>0</v>
      </c>
      <c r="G49" s="390">
        <v>-445814.44</v>
      </c>
      <c r="H49" s="390">
        <v>-479976.82000000007</v>
      </c>
      <c r="I49" s="99">
        <v>-925791.26</v>
      </c>
      <c r="J49" s="390">
        <v>-545641.79000000015</v>
      </c>
      <c r="K49" s="390">
        <v>-524012.53000000009</v>
      </c>
      <c r="L49" s="390">
        <v>-557694.78999999992</v>
      </c>
      <c r="M49" s="390">
        <v>-634911.13000000024</v>
      </c>
      <c r="N49" s="99">
        <v>-2262260.2400000007</v>
      </c>
      <c r="O49" s="295">
        <v>-3188051.5000000009</v>
      </c>
      <c r="P49" s="403">
        <v>0.90519499141100834</v>
      </c>
      <c r="S49" s="620"/>
    </row>
    <row r="50" spans="1:19">
      <c r="A50" s="30" t="s">
        <v>49</v>
      </c>
      <c r="B50" s="30" t="s">
        <v>4955</v>
      </c>
      <c r="C50" s="93"/>
      <c r="D50" s="94" t="s">
        <v>50</v>
      </c>
      <c r="E50" s="101">
        <v>-249760</v>
      </c>
      <c r="F50" s="391">
        <v>0</v>
      </c>
      <c r="G50" s="391">
        <v>-43320.929999999993</v>
      </c>
      <c r="H50" s="391">
        <v>-43321.939999999995</v>
      </c>
      <c r="I50" s="101">
        <v>-86642.87</v>
      </c>
      <c r="J50" s="391">
        <v>-43320.959999999985</v>
      </c>
      <c r="K50" s="391">
        <v>-24136.560000000001</v>
      </c>
      <c r="L50" s="391">
        <v>-42479.37999999999</v>
      </c>
      <c r="M50" s="391">
        <v>-43324.980000000018</v>
      </c>
      <c r="N50" s="101">
        <v>-153261.88</v>
      </c>
      <c r="O50" s="821">
        <v>-239904.75</v>
      </c>
      <c r="P50" s="217">
        <v>0.96054111947469567</v>
      </c>
    </row>
    <row r="51" spans="1:19">
      <c r="A51" s="30" t="s">
        <v>51</v>
      </c>
      <c r="B51" s="30" t="s">
        <v>4958</v>
      </c>
      <c r="C51" s="102"/>
      <c r="D51" s="103" t="s">
        <v>52</v>
      </c>
      <c r="E51" s="104">
        <v>-249760</v>
      </c>
      <c r="F51" s="385"/>
      <c r="G51" s="385">
        <v>-43320.929999999993</v>
      </c>
      <c r="H51" s="385">
        <v>-43321.939999999995</v>
      </c>
      <c r="I51" s="104">
        <v>-86642.87</v>
      </c>
      <c r="J51" s="385">
        <v>-43320.959999999985</v>
      </c>
      <c r="K51" s="385">
        <v>-24136.560000000001</v>
      </c>
      <c r="L51" s="385">
        <v>-42479.37999999999</v>
      </c>
      <c r="M51" s="385">
        <v>-43324.980000000018</v>
      </c>
      <c r="N51" s="104">
        <v>-153261.88</v>
      </c>
      <c r="O51" s="821">
        <v>-239904.75</v>
      </c>
      <c r="P51" s="217">
        <v>0.96054111947469567</v>
      </c>
    </row>
    <row r="52" spans="1:19">
      <c r="A52" s="30" t="s">
        <v>53</v>
      </c>
      <c r="B52" s="30" t="s">
        <v>4959</v>
      </c>
      <c r="C52" s="102"/>
      <c r="D52" s="103" t="s">
        <v>54</v>
      </c>
      <c r="E52" s="490">
        <v>0</v>
      </c>
      <c r="F52" s="385">
        <v>0</v>
      </c>
      <c r="G52" s="385">
        <v>0</v>
      </c>
      <c r="H52" s="385">
        <v>0</v>
      </c>
      <c r="I52" s="490">
        <v>0</v>
      </c>
      <c r="J52" s="385">
        <v>0</v>
      </c>
      <c r="K52" s="385">
        <v>0</v>
      </c>
      <c r="L52" s="385">
        <v>0</v>
      </c>
      <c r="M52" s="385">
        <v>0</v>
      </c>
      <c r="N52" s="490">
        <v>0</v>
      </c>
      <c r="O52" s="834">
        <v>0</v>
      </c>
      <c r="P52" s="217" t="s">
        <v>143</v>
      </c>
    </row>
    <row r="53" spans="1:19">
      <c r="A53" s="30" t="s">
        <v>55</v>
      </c>
      <c r="B53" s="30" t="s">
        <v>4956</v>
      </c>
      <c r="C53" s="93"/>
      <c r="D53" s="94" t="s">
        <v>56</v>
      </c>
      <c r="E53" s="101">
        <v>-3194760</v>
      </c>
      <c r="F53" s="391">
        <v>0</v>
      </c>
      <c r="G53" s="391">
        <v>-402493.51</v>
      </c>
      <c r="H53" s="391">
        <v>-432912.49000000005</v>
      </c>
      <c r="I53" s="101">
        <v>-835406</v>
      </c>
      <c r="J53" s="391">
        <v>-500200.78000000009</v>
      </c>
      <c r="K53" s="391">
        <v>-489444.96000000008</v>
      </c>
      <c r="L53" s="391">
        <v>-509585.23999999993</v>
      </c>
      <c r="M53" s="391">
        <v>-574648.94000000018</v>
      </c>
      <c r="N53" s="101">
        <v>-2073879.9200000004</v>
      </c>
      <c r="O53" s="821">
        <v>-2909285.9200000004</v>
      </c>
      <c r="P53" s="217">
        <v>0.91064302795828178</v>
      </c>
    </row>
    <row r="54" spans="1:19">
      <c r="A54" s="30" t="s">
        <v>57</v>
      </c>
      <c r="B54" s="30" t="s">
        <v>4960</v>
      </c>
      <c r="C54" s="102"/>
      <c r="D54" s="103" t="s">
        <v>52</v>
      </c>
      <c r="E54" s="105">
        <v>-875400</v>
      </c>
      <c r="F54" s="385"/>
      <c r="G54" s="385">
        <v>-100484.56000000003</v>
      </c>
      <c r="H54" s="385">
        <v>-82127.77</v>
      </c>
      <c r="I54" s="105">
        <v>-182612.33</v>
      </c>
      <c r="J54" s="385">
        <v>-108954.43000000001</v>
      </c>
      <c r="K54" s="385">
        <v>-105077.16</v>
      </c>
      <c r="L54" s="385">
        <v>-135540.84999999998</v>
      </c>
      <c r="M54" s="385">
        <v>-203145.06000000006</v>
      </c>
      <c r="N54" s="105">
        <v>-552717.5</v>
      </c>
      <c r="O54" s="821">
        <v>-735329.83</v>
      </c>
      <c r="P54" s="217">
        <v>0.83999295179346578</v>
      </c>
      <c r="R54" s="115"/>
    </row>
    <row r="55" spans="1:19">
      <c r="A55" s="30" t="s">
        <v>58</v>
      </c>
      <c r="B55" s="30" t="s">
        <v>4961</v>
      </c>
      <c r="C55" s="102"/>
      <c r="D55" s="103" t="s">
        <v>54</v>
      </c>
      <c r="E55" s="105">
        <v>-2319360</v>
      </c>
      <c r="F55" s="385"/>
      <c r="G55" s="385">
        <v>-302008.95</v>
      </c>
      <c r="H55" s="385">
        <v>-350784.72000000003</v>
      </c>
      <c r="I55" s="105">
        <v>-652793.67000000004</v>
      </c>
      <c r="J55" s="385">
        <v>-391246.35000000009</v>
      </c>
      <c r="K55" s="385">
        <v>-384367.8000000001</v>
      </c>
      <c r="L55" s="385">
        <v>-374044.38999999996</v>
      </c>
      <c r="M55" s="385">
        <v>-371503.88000000006</v>
      </c>
      <c r="N55" s="105">
        <v>-1521162.4200000002</v>
      </c>
      <c r="O55" s="821">
        <v>-2173956.0900000003</v>
      </c>
      <c r="P55" s="217">
        <v>0.93730860668460281</v>
      </c>
      <c r="Q55" s="115"/>
    </row>
    <row r="56" spans="1:19">
      <c r="A56" s="30" t="s">
        <v>59</v>
      </c>
      <c r="B56" s="30" t="s">
        <v>4957</v>
      </c>
      <c r="C56" s="93"/>
      <c r="D56" s="94" t="s">
        <v>60</v>
      </c>
      <c r="E56" s="101">
        <v>-50940</v>
      </c>
      <c r="F56" s="101">
        <v>0</v>
      </c>
      <c r="G56" s="385">
        <v>0</v>
      </c>
      <c r="H56" s="101">
        <v>-2290.9299999999998</v>
      </c>
      <c r="I56" s="101">
        <v>-2290.9299999999998</v>
      </c>
      <c r="J56" s="391">
        <v>-2120.0500000000002</v>
      </c>
      <c r="K56" s="391">
        <v>-1604</v>
      </c>
      <c r="L56" s="391">
        <v>-1764</v>
      </c>
      <c r="M56" s="391">
        <v>-8996.65</v>
      </c>
      <c r="N56" s="101">
        <v>-14484.7</v>
      </c>
      <c r="O56" s="821">
        <v>-16775.63</v>
      </c>
      <c r="P56" s="217">
        <v>0.32932135846093447</v>
      </c>
      <c r="Q56" s="612"/>
    </row>
    <row r="57" spans="1:19" ht="15" customHeight="1">
      <c r="A57" s="30" t="s">
        <v>61</v>
      </c>
      <c r="B57" s="30" t="s">
        <v>4962</v>
      </c>
      <c r="C57" s="102"/>
      <c r="D57" s="103" t="s">
        <v>52</v>
      </c>
      <c r="E57" s="106">
        <v>-13280</v>
      </c>
      <c r="F57" s="385">
        <v>0</v>
      </c>
      <c r="G57" s="385">
        <v>0</v>
      </c>
      <c r="H57" s="385">
        <v>0</v>
      </c>
      <c r="I57" s="835">
        <v>0</v>
      </c>
      <c r="J57" s="835">
        <v>0</v>
      </c>
      <c r="K57" s="835">
        <v>0</v>
      </c>
      <c r="L57" s="835">
        <v>0</v>
      </c>
      <c r="M57" s="835">
        <v>0</v>
      </c>
      <c r="N57" s="835">
        <v>0</v>
      </c>
      <c r="O57" s="834">
        <v>0</v>
      </c>
      <c r="P57" s="217">
        <v>0</v>
      </c>
    </row>
    <row r="58" spans="1:19" ht="15" customHeight="1">
      <c r="A58" s="30" t="s">
        <v>62</v>
      </c>
      <c r="B58" s="30" t="s">
        <v>4963</v>
      </c>
      <c r="C58" s="102"/>
      <c r="D58" s="103" t="s">
        <v>54</v>
      </c>
      <c r="E58" s="105">
        <v>-37660</v>
      </c>
      <c r="F58" s="385"/>
      <c r="G58" s="385">
        <v>0</v>
      </c>
      <c r="H58" s="385">
        <v>-2290.9299999999998</v>
      </c>
      <c r="I58" s="105">
        <v>-2290.9299999999998</v>
      </c>
      <c r="J58" s="385">
        <v>-2120.0500000000002</v>
      </c>
      <c r="K58" s="385">
        <v>-1604</v>
      </c>
      <c r="L58" s="385">
        <v>-1764</v>
      </c>
      <c r="M58" s="385">
        <v>-8996.65</v>
      </c>
      <c r="N58" s="105">
        <v>-14484.7</v>
      </c>
      <c r="O58" s="821">
        <v>-16775.63</v>
      </c>
      <c r="P58" s="217">
        <v>0.44544954859267127</v>
      </c>
    </row>
    <row r="59" spans="1:19">
      <c r="A59" s="30" t="s">
        <v>63</v>
      </c>
      <c r="B59" s="30" t="s">
        <v>4964</v>
      </c>
      <c r="C59" s="93"/>
      <c r="D59" s="94" t="s">
        <v>64</v>
      </c>
      <c r="E59" s="101">
        <v>-26490</v>
      </c>
      <c r="F59" s="101">
        <v>0</v>
      </c>
      <c r="G59" s="385">
        <v>0</v>
      </c>
      <c r="H59" s="101">
        <v>-1451.46</v>
      </c>
      <c r="I59" s="101">
        <v>-1451.6599999999999</v>
      </c>
      <c r="J59" s="391">
        <v>0</v>
      </c>
      <c r="K59" s="391">
        <v>-8827.01</v>
      </c>
      <c r="L59" s="391">
        <v>-3866.17</v>
      </c>
      <c r="M59" s="391">
        <v>-7940.56</v>
      </c>
      <c r="N59" s="101">
        <v>-20633.740000000002</v>
      </c>
      <c r="O59" s="821">
        <v>-22085.4</v>
      </c>
      <c r="P59" s="217">
        <v>0.83372593431483588</v>
      </c>
    </row>
    <row r="60" spans="1:19">
      <c r="A60" s="30" t="s">
        <v>65</v>
      </c>
      <c r="B60" s="30" t="s">
        <v>4965</v>
      </c>
      <c r="C60" s="102"/>
      <c r="D60" s="103" t="s">
        <v>52</v>
      </c>
      <c r="E60" s="105">
        <v>-17660</v>
      </c>
      <c r="F60" s="385">
        <v>0</v>
      </c>
      <c r="G60" s="385">
        <v>0</v>
      </c>
      <c r="H60" s="385">
        <v>0</v>
      </c>
      <c r="I60" s="835">
        <v>0</v>
      </c>
      <c r="J60" s="835">
        <v>0</v>
      </c>
      <c r="K60" s="835">
        <v>0</v>
      </c>
      <c r="L60" s="835">
        <v>0</v>
      </c>
      <c r="M60" s="835">
        <v>0</v>
      </c>
      <c r="N60" s="835">
        <v>0</v>
      </c>
      <c r="O60" s="834">
        <v>0</v>
      </c>
      <c r="P60" s="217"/>
    </row>
    <row r="61" spans="1:19">
      <c r="A61" s="30" t="s">
        <v>66</v>
      </c>
      <c r="B61" s="30" t="s">
        <v>4966</v>
      </c>
      <c r="C61" s="102"/>
      <c r="D61" s="103" t="s">
        <v>54</v>
      </c>
      <c r="E61" s="105">
        <v>-8830</v>
      </c>
      <c r="F61" s="385"/>
      <c r="G61" s="385"/>
      <c r="H61" s="385">
        <v>-1451.46</v>
      </c>
      <c r="I61" s="105">
        <v>-1451.6599999999999</v>
      </c>
      <c r="J61" s="385">
        <v>0</v>
      </c>
      <c r="K61" s="385">
        <v>-8827.01</v>
      </c>
      <c r="L61" s="385">
        <v>-3866.17</v>
      </c>
      <c r="M61" s="385">
        <v>-7940.56</v>
      </c>
      <c r="N61" s="105">
        <v>-20633.740000000002</v>
      </c>
      <c r="O61" s="821">
        <v>-22085.4</v>
      </c>
      <c r="P61" s="217"/>
    </row>
    <row r="62" spans="1:19" ht="26.25" customHeight="1">
      <c r="A62" s="65">
        <v>8</v>
      </c>
      <c r="B62" s="65" t="s">
        <v>4967</v>
      </c>
      <c r="C62" s="888" t="s">
        <v>67</v>
      </c>
      <c r="D62" s="889"/>
      <c r="E62" s="107">
        <v>-869336</v>
      </c>
      <c r="F62" s="392">
        <v>0</v>
      </c>
      <c r="G62" s="392">
        <v>-135936.07</v>
      </c>
      <c r="H62" s="392">
        <v>-141523.44</v>
      </c>
      <c r="I62" s="107">
        <v>-277459.51</v>
      </c>
      <c r="J62" s="392">
        <v>-139447.67999999999</v>
      </c>
      <c r="K62" s="392">
        <v>-143738.01999999999</v>
      </c>
      <c r="L62" s="392">
        <v>-154068.63</v>
      </c>
      <c r="M62" s="392">
        <v>-137929.64000000001</v>
      </c>
      <c r="N62" s="107">
        <v>-575183.97</v>
      </c>
      <c r="O62" s="821">
        <v>-852643.48</v>
      </c>
      <c r="P62" s="217">
        <v>0.98079854049527448</v>
      </c>
      <c r="S62" s="620"/>
    </row>
    <row r="63" spans="1:19">
      <c r="A63" s="30" t="s">
        <v>68</v>
      </c>
      <c r="B63" s="30" t="s">
        <v>4968</v>
      </c>
      <c r="C63" s="102"/>
      <c r="D63" s="103" t="s">
        <v>69</v>
      </c>
      <c r="E63" s="79">
        <v>-228600</v>
      </c>
      <c r="F63" s="385"/>
      <c r="G63" s="385">
        <v>-38098.85</v>
      </c>
      <c r="H63" s="385">
        <v>-38098.85</v>
      </c>
      <c r="I63" s="79">
        <v>-76197.7</v>
      </c>
      <c r="J63" s="385">
        <v>-38098.85</v>
      </c>
      <c r="K63" s="385">
        <v>-38098.85</v>
      </c>
      <c r="L63" s="385">
        <v>-38098.85</v>
      </c>
      <c r="M63" s="385">
        <v>-38098.839999999997</v>
      </c>
      <c r="N63" s="79">
        <v>-152395.38999999998</v>
      </c>
      <c r="O63" s="821">
        <v>-228593.08999999997</v>
      </c>
      <c r="P63" s="217">
        <v>0.99996977252843378</v>
      </c>
    </row>
    <row r="64" spans="1:19">
      <c r="A64" s="30" t="s">
        <v>70</v>
      </c>
      <c r="B64" s="30" t="s">
        <v>4969</v>
      </c>
      <c r="C64" s="102"/>
      <c r="D64" s="103" t="s">
        <v>71</v>
      </c>
      <c r="E64" s="79">
        <v>-492645</v>
      </c>
      <c r="F64" s="385"/>
      <c r="G64" s="385">
        <v>-82107.069999999992</v>
      </c>
      <c r="H64" s="385">
        <v>-82731.86</v>
      </c>
      <c r="I64" s="79">
        <v>-164838.93</v>
      </c>
      <c r="J64" s="385">
        <v>-82715.05</v>
      </c>
      <c r="K64" s="385">
        <v>-82712.900000000009</v>
      </c>
      <c r="L64" s="385">
        <v>-82676.12</v>
      </c>
      <c r="M64" s="385">
        <v>-82712.860000000015</v>
      </c>
      <c r="N64" s="79">
        <v>-330816.93000000005</v>
      </c>
      <c r="O64" s="821">
        <v>-495655.86000000004</v>
      </c>
      <c r="P64" s="217">
        <v>1.0061116219590172</v>
      </c>
    </row>
    <row r="65" spans="1:19">
      <c r="A65" s="30" t="s">
        <v>72</v>
      </c>
      <c r="B65" s="30" t="s">
        <v>4970</v>
      </c>
      <c r="C65" s="102"/>
      <c r="D65" s="103" t="s">
        <v>73</v>
      </c>
      <c r="E65" s="79">
        <v>-46350</v>
      </c>
      <c r="F65" s="385"/>
      <c r="G65" s="385">
        <v>-7175.08</v>
      </c>
      <c r="H65" s="385">
        <v>-6750</v>
      </c>
      <c r="I65" s="79">
        <v>-13925.08</v>
      </c>
      <c r="J65" s="385">
        <v>-6750</v>
      </c>
      <c r="K65" s="385">
        <v>-6750</v>
      </c>
      <c r="L65" s="385">
        <v>-6750</v>
      </c>
      <c r="M65" s="385">
        <v>-6750</v>
      </c>
      <c r="N65" s="79">
        <v>-27000</v>
      </c>
      <c r="O65" s="821">
        <v>-40925.08</v>
      </c>
      <c r="P65" s="217">
        <v>0.88295749730312845</v>
      </c>
    </row>
    <row r="66" spans="1:19">
      <c r="A66" s="30" t="s">
        <v>74</v>
      </c>
      <c r="B66" s="30" t="s">
        <v>4971</v>
      </c>
      <c r="C66" s="102"/>
      <c r="D66" s="103" t="s">
        <v>75</v>
      </c>
      <c r="E66" s="79">
        <v>-14616</v>
      </c>
      <c r="F66" s="385"/>
      <c r="G66" s="385">
        <v>-220</v>
      </c>
      <c r="H66" s="385">
        <v>-4652</v>
      </c>
      <c r="I66" s="79">
        <v>-4872</v>
      </c>
      <c r="J66" s="385">
        <v>-2436</v>
      </c>
      <c r="K66" s="385">
        <v>-2440</v>
      </c>
      <c r="L66" s="385">
        <v>-2432</v>
      </c>
      <c r="M66" s="385">
        <v>-2436</v>
      </c>
      <c r="N66" s="79">
        <v>-9744</v>
      </c>
      <c r="O66" s="821">
        <v>-14616</v>
      </c>
      <c r="P66" s="217">
        <v>1</v>
      </c>
    </row>
    <row r="67" spans="1:19">
      <c r="A67" s="30" t="s">
        <v>76</v>
      </c>
      <c r="B67" s="30" t="s">
        <v>4972</v>
      </c>
      <c r="C67" s="102"/>
      <c r="D67" s="103" t="s">
        <v>77</v>
      </c>
      <c r="E67" s="79">
        <v>-17225</v>
      </c>
      <c r="F67" s="385"/>
      <c r="G67" s="385">
        <v>-158</v>
      </c>
      <c r="H67" s="385">
        <v>0</v>
      </c>
      <c r="I67" s="79">
        <v>-158</v>
      </c>
      <c r="J67" s="385">
        <v>-280</v>
      </c>
      <c r="K67" s="385">
        <v>-609</v>
      </c>
      <c r="L67" s="385">
        <v>-10016</v>
      </c>
      <c r="M67" s="385">
        <v>-3080.01</v>
      </c>
      <c r="N67" s="79">
        <v>-13985.01</v>
      </c>
      <c r="O67" s="821">
        <v>-14143.01</v>
      </c>
      <c r="P67" s="217">
        <v>0.82107460087082729</v>
      </c>
    </row>
    <row r="68" spans="1:19">
      <c r="A68" s="30" t="s">
        <v>78</v>
      </c>
      <c r="B68" s="30" t="s">
        <v>4973</v>
      </c>
      <c r="C68" s="102"/>
      <c r="D68" s="103" t="s">
        <v>79</v>
      </c>
      <c r="E68" s="79">
        <v>-39000</v>
      </c>
      <c r="F68" s="385"/>
      <c r="G68" s="385">
        <v>-6498</v>
      </c>
      <c r="H68" s="385">
        <v>-6498</v>
      </c>
      <c r="I68" s="79">
        <v>-12996</v>
      </c>
      <c r="J68" s="385">
        <v>-6498</v>
      </c>
      <c r="K68" s="385">
        <v>-10698</v>
      </c>
      <c r="L68" s="385">
        <v>-9837</v>
      </c>
      <c r="M68" s="385">
        <v>-3249</v>
      </c>
      <c r="N68" s="79">
        <v>-30282</v>
      </c>
      <c r="O68" s="821">
        <v>-43278</v>
      </c>
      <c r="P68" s="217">
        <v>1.1096923076923078</v>
      </c>
    </row>
    <row r="69" spans="1:19">
      <c r="A69" s="30" t="s">
        <v>80</v>
      </c>
      <c r="B69" s="30" t="s">
        <v>4974</v>
      </c>
      <c r="C69" s="102"/>
      <c r="D69" s="103" t="s">
        <v>81</v>
      </c>
      <c r="E69" s="490">
        <v>0</v>
      </c>
      <c r="F69" s="385"/>
      <c r="G69" s="385">
        <v>0</v>
      </c>
      <c r="H69" s="385">
        <v>0</v>
      </c>
      <c r="I69" s="490">
        <v>0</v>
      </c>
      <c r="J69" s="385">
        <v>0</v>
      </c>
      <c r="K69" s="385">
        <v>0</v>
      </c>
      <c r="L69" s="385">
        <v>0</v>
      </c>
      <c r="M69" s="385">
        <v>0</v>
      </c>
      <c r="N69" s="490">
        <v>0</v>
      </c>
      <c r="O69" s="834">
        <v>0</v>
      </c>
      <c r="P69" s="217" t="s">
        <v>143</v>
      </c>
    </row>
    <row r="70" spans="1:19" ht="24">
      <c r="A70" s="30" t="s">
        <v>82</v>
      </c>
      <c r="B70" s="30" t="s">
        <v>4975</v>
      </c>
      <c r="C70" s="102"/>
      <c r="D70" s="103" t="s">
        <v>83</v>
      </c>
      <c r="E70" s="79">
        <v>-30900</v>
      </c>
      <c r="F70" s="385"/>
      <c r="G70" s="385">
        <v>-1679.0700000000002</v>
      </c>
      <c r="H70" s="385">
        <v>-2792.73</v>
      </c>
      <c r="I70" s="79">
        <v>-4471.8</v>
      </c>
      <c r="J70" s="385">
        <v>-2669.7799999999997</v>
      </c>
      <c r="K70" s="385">
        <v>-2429.27</v>
      </c>
      <c r="L70" s="385">
        <v>-4258.66</v>
      </c>
      <c r="M70" s="385">
        <v>-1602.93</v>
      </c>
      <c r="N70" s="79">
        <v>-10960.64</v>
      </c>
      <c r="O70" s="821">
        <v>-15432.439999999999</v>
      </c>
      <c r="P70" s="217">
        <v>0.49943171521035595</v>
      </c>
    </row>
    <row r="71" spans="1:19" ht="36" customHeight="1">
      <c r="B71" s="617"/>
      <c r="C71" s="97" t="s">
        <v>48</v>
      </c>
      <c r="D71" s="98"/>
      <c r="E71" s="393" t="s">
        <v>4770</v>
      </c>
      <c r="F71" s="394" t="s">
        <v>8</v>
      </c>
      <c r="G71" s="394" t="s">
        <v>4878</v>
      </c>
      <c r="H71" s="394" t="s">
        <v>4879</v>
      </c>
      <c r="I71" s="393" t="s">
        <v>4880</v>
      </c>
      <c r="J71" s="395" t="s">
        <v>4881</v>
      </c>
      <c r="K71" s="395" t="s">
        <v>4882</v>
      </c>
      <c r="L71" s="395" t="s">
        <v>4883</v>
      </c>
      <c r="M71" s="395" t="s">
        <v>4884</v>
      </c>
      <c r="N71" s="393" t="s">
        <v>4910</v>
      </c>
      <c r="O71" s="819" t="s">
        <v>27</v>
      </c>
      <c r="P71" s="397" t="s">
        <v>10</v>
      </c>
    </row>
    <row r="72" spans="1:19">
      <c r="A72" s="65">
        <v>9</v>
      </c>
      <c r="B72" s="65" t="s">
        <v>4976</v>
      </c>
      <c r="C72" s="116" t="s">
        <v>84</v>
      </c>
      <c r="D72" s="117"/>
      <c r="E72" s="107">
        <v>-512967</v>
      </c>
      <c r="F72" s="392">
        <v>0</v>
      </c>
      <c r="G72" s="392">
        <v>-44371.34</v>
      </c>
      <c r="H72" s="392">
        <v>-54682.490000000005</v>
      </c>
      <c r="I72" s="107">
        <v>-99053.83</v>
      </c>
      <c r="J72" s="392">
        <v>-66129.47</v>
      </c>
      <c r="K72" s="392">
        <v>-78173.66</v>
      </c>
      <c r="L72" s="392">
        <v>-86991.92</v>
      </c>
      <c r="M72" s="392">
        <v>-99702.25</v>
      </c>
      <c r="N72" s="107">
        <v>-330997.3</v>
      </c>
      <c r="O72" s="821">
        <v>-430051.13</v>
      </c>
      <c r="P72" s="217">
        <v>0.8383602259014713</v>
      </c>
      <c r="S72" s="620"/>
    </row>
    <row r="73" spans="1:19" ht="15" customHeight="1">
      <c r="A73" s="30" t="s">
        <v>85</v>
      </c>
      <c r="B73" s="30" t="s">
        <v>4977</v>
      </c>
      <c r="C73" s="102"/>
      <c r="D73" s="118" t="s">
        <v>86</v>
      </c>
      <c r="E73" s="321">
        <v>0</v>
      </c>
      <c r="F73" s="385">
        <v>0</v>
      </c>
      <c r="G73" s="385">
        <v>0</v>
      </c>
      <c r="H73" s="385">
        <v>0</v>
      </c>
      <c r="I73" s="321">
        <v>0</v>
      </c>
      <c r="J73" s="385">
        <v>0</v>
      </c>
      <c r="K73" s="385">
        <v>0</v>
      </c>
      <c r="L73" s="385">
        <v>0</v>
      </c>
      <c r="M73" s="385">
        <v>0</v>
      </c>
      <c r="N73" s="321">
        <v>0</v>
      </c>
      <c r="O73" s="320">
        <v>0</v>
      </c>
      <c r="P73" s="217" t="s">
        <v>143</v>
      </c>
    </row>
    <row r="74" spans="1:19">
      <c r="A74" s="30" t="s">
        <v>87</v>
      </c>
      <c r="B74" s="30" t="s">
        <v>4978</v>
      </c>
      <c r="C74" s="499"/>
      <c r="D74" s="500" t="s">
        <v>88</v>
      </c>
      <c r="E74" s="322">
        <v>-395857</v>
      </c>
      <c r="F74" s="392">
        <v>0</v>
      </c>
      <c r="G74" s="392">
        <v>-35878.129999999997</v>
      </c>
      <c r="H74" s="392">
        <v>-41311.800000000003</v>
      </c>
      <c r="I74" s="322">
        <v>-77189.929999999993</v>
      </c>
      <c r="J74" s="392">
        <v>-49415.16</v>
      </c>
      <c r="K74" s="392">
        <v>-55409.100000000006</v>
      </c>
      <c r="L74" s="392">
        <v>-52419.68</v>
      </c>
      <c r="M74" s="392">
        <v>-41451.08</v>
      </c>
      <c r="N74" s="322">
        <v>-198695.02000000002</v>
      </c>
      <c r="O74" s="821">
        <v>-275884.95</v>
      </c>
      <c r="P74" s="217">
        <v>0.69693083613527107</v>
      </c>
    </row>
    <row r="75" spans="1:19">
      <c r="A75" s="30" t="s">
        <v>89</v>
      </c>
      <c r="B75" s="30" t="s">
        <v>4979</v>
      </c>
      <c r="C75" s="102"/>
      <c r="D75" s="118" t="s">
        <v>90</v>
      </c>
      <c r="E75" s="105">
        <v>-30000</v>
      </c>
      <c r="F75" s="385">
        <v>0</v>
      </c>
      <c r="G75" s="385">
        <v>0</v>
      </c>
      <c r="H75" s="385">
        <v>0</v>
      </c>
      <c r="I75" s="835">
        <v>0</v>
      </c>
      <c r="J75" s="835">
        <v>0</v>
      </c>
      <c r="K75" s="835">
        <v>0</v>
      </c>
      <c r="L75" s="835">
        <v>0</v>
      </c>
      <c r="M75" s="835">
        <v>0</v>
      </c>
      <c r="N75" s="835">
        <v>0</v>
      </c>
      <c r="O75" s="320">
        <v>0</v>
      </c>
      <c r="P75" s="217">
        <v>0</v>
      </c>
    </row>
    <row r="76" spans="1:19">
      <c r="A76" s="30" t="s">
        <v>91</v>
      </c>
      <c r="B76" s="30" t="s">
        <v>4980</v>
      </c>
      <c r="C76" s="120"/>
      <c r="D76" s="121" t="s">
        <v>92</v>
      </c>
      <c r="E76" s="105">
        <v>-335857</v>
      </c>
      <c r="F76" s="385"/>
      <c r="G76" s="385">
        <v>-34164.629999999997</v>
      </c>
      <c r="H76" s="385">
        <v>-38084.120000000003</v>
      </c>
      <c r="I76" s="105">
        <v>-72248.75</v>
      </c>
      <c r="J76" s="385">
        <v>-42254.9</v>
      </c>
      <c r="K76" s="385">
        <v>-52135.03</v>
      </c>
      <c r="L76" s="385">
        <v>-49910.14</v>
      </c>
      <c r="M76" s="385">
        <v>-37049.69</v>
      </c>
      <c r="N76" s="105">
        <v>-181349.76000000001</v>
      </c>
      <c r="O76" s="821">
        <v>-253598.51</v>
      </c>
      <c r="P76" s="217">
        <v>0.7550788281917602</v>
      </c>
    </row>
    <row r="77" spans="1:19">
      <c r="A77" s="30" t="s">
        <v>93</v>
      </c>
      <c r="B77" s="30" t="s">
        <v>4981</v>
      </c>
      <c r="C77" s="102"/>
      <c r="D77" s="103" t="s">
        <v>94</v>
      </c>
      <c r="E77" s="119">
        <v>0</v>
      </c>
      <c r="F77" s="385">
        <v>0</v>
      </c>
      <c r="G77" s="385">
        <v>0</v>
      </c>
      <c r="H77" s="385">
        <v>0</v>
      </c>
      <c r="I77" s="119">
        <v>0</v>
      </c>
      <c r="J77" s="385">
        <v>0</v>
      </c>
      <c r="K77" s="385">
        <v>0</v>
      </c>
      <c r="L77" s="385">
        <v>0</v>
      </c>
      <c r="M77" s="385">
        <v>0</v>
      </c>
      <c r="N77" s="119">
        <v>0</v>
      </c>
      <c r="O77" s="834">
        <v>0</v>
      </c>
      <c r="P77" s="217" t="s">
        <v>143</v>
      </c>
    </row>
    <row r="78" spans="1:19">
      <c r="A78" s="30" t="s">
        <v>95</v>
      </c>
      <c r="B78" s="30" t="s">
        <v>4982</v>
      </c>
      <c r="C78" s="102"/>
      <c r="D78" s="103" t="s">
        <v>96</v>
      </c>
      <c r="E78" s="105">
        <v>-15000</v>
      </c>
      <c r="F78" s="385"/>
      <c r="G78" s="385">
        <v>0</v>
      </c>
      <c r="H78" s="385">
        <v>-770.98</v>
      </c>
      <c r="I78" s="105">
        <v>-770.98</v>
      </c>
      <c r="J78" s="385">
        <v>-1541.96</v>
      </c>
      <c r="K78" s="385">
        <v>-770.98</v>
      </c>
      <c r="L78" s="385">
        <v>-770.98</v>
      </c>
      <c r="M78" s="385">
        <v>-770.98</v>
      </c>
      <c r="N78" s="105">
        <v>-3854.9</v>
      </c>
      <c r="O78" s="821">
        <v>-4625.88</v>
      </c>
      <c r="P78" s="217">
        <v>0.308392</v>
      </c>
    </row>
    <row r="79" spans="1:19">
      <c r="A79" s="30" t="s">
        <v>97</v>
      </c>
      <c r="B79" s="30" t="s">
        <v>4983</v>
      </c>
      <c r="C79" s="102"/>
      <c r="D79" s="103" t="s">
        <v>98</v>
      </c>
      <c r="E79" s="105">
        <v>-15000</v>
      </c>
      <c r="F79" s="385"/>
      <c r="G79" s="385">
        <v>-1713.5</v>
      </c>
      <c r="H79" s="385">
        <v>-2456.6999999999998</v>
      </c>
      <c r="I79" s="105">
        <v>-4170.2</v>
      </c>
      <c r="J79" s="385">
        <v>-5618.3</v>
      </c>
      <c r="K79" s="385">
        <v>-2503.09</v>
      </c>
      <c r="L79" s="385">
        <v>-1738.56</v>
      </c>
      <c r="M79" s="385">
        <v>-3630.41</v>
      </c>
      <c r="N79" s="105">
        <v>-13490.36</v>
      </c>
      <c r="O79" s="821">
        <v>-17660.560000000001</v>
      </c>
      <c r="P79" s="217">
        <v>1.1773706666666668</v>
      </c>
    </row>
    <row r="80" spans="1:19">
      <c r="A80" s="30" t="s">
        <v>99</v>
      </c>
      <c r="B80" s="30" t="s">
        <v>4984</v>
      </c>
      <c r="C80" s="102"/>
      <c r="D80" s="103" t="s">
        <v>100</v>
      </c>
      <c r="E80" s="105">
        <v>-5400</v>
      </c>
      <c r="F80" s="385">
        <v>0</v>
      </c>
      <c r="G80" s="385">
        <v>0</v>
      </c>
      <c r="H80" s="385">
        <v>0</v>
      </c>
      <c r="I80" s="835">
        <v>0</v>
      </c>
      <c r="J80" s="385">
        <v>0</v>
      </c>
      <c r="K80" s="385">
        <v>0</v>
      </c>
      <c r="L80" s="385">
        <v>0</v>
      </c>
      <c r="M80" s="385">
        <v>-2334.34</v>
      </c>
      <c r="N80" s="105">
        <v>-2334.34</v>
      </c>
      <c r="O80" s="821">
        <v>-2334.34</v>
      </c>
      <c r="P80" s="217">
        <v>0.43228518518518522</v>
      </c>
    </row>
    <row r="81" spans="1:19">
      <c r="A81" s="30" t="s">
        <v>101</v>
      </c>
      <c r="B81" s="30" t="s">
        <v>4985</v>
      </c>
      <c r="C81" s="102"/>
      <c r="D81" s="103" t="s">
        <v>102</v>
      </c>
      <c r="E81" s="105">
        <v>-4800</v>
      </c>
      <c r="F81" s="385">
        <v>0</v>
      </c>
      <c r="G81" s="385">
        <v>0</v>
      </c>
      <c r="H81" s="385">
        <v>0</v>
      </c>
      <c r="I81" s="835">
        <v>0</v>
      </c>
      <c r="J81" s="385">
        <v>0</v>
      </c>
      <c r="K81" s="385">
        <v>-6414.46</v>
      </c>
      <c r="L81" s="385">
        <v>-6961.9699999999993</v>
      </c>
      <c r="M81" s="385">
        <v>-2377.15</v>
      </c>
      <c r="N81" s="105">
        <v>-15753.58</v>
      </c>
      <c r="O81" s="821">
        <v>-15753.58</v>
      </c>
      <c r="P81" s="217">
        <v>3.2819958333333332</v>
      </c>
    </row>
    <row r="82" spans="1:19">
      <c r="A82" s="30" t="s">
        <v>103</v>
      </c>
      <c r="B82" s="30" t="s">
        <v>4986</v>
      </c>
      <c r="C82" s="102"/>
      <c r="D82" s="103" t="s">
        <v>104</v>
      </c>
      <c r="E82" s="105">
        <v>-34800</v>
      </c>
      <c r="F82" s="385"/>
      <c r="G82" s="385">
        <v>0</v>
      </c>
      <c r="H82" s="385">
        <v>-9564.92</v>
      </c>
      <c r="I82" s="105">
        <v>-9564.92</v>
      </c>
      <c r="J82" s="385">
        <v>-1669.82</v>
      </c>
      <c r="K82" s="385">
        <v>-3347.35</v>
      </c>
      <c r="L82" s="385">
        <v>-8213.0499999999993</v>
      </c>
      <c r="M82" s="385">
        <v>-8240.07</v>
      </c>
      <c r="N82" s="105">
        <v>-21470.29</v>
      </c>
      <c r="O82" s="821">
        <v>-31035.21</v>
      </c>
      <c r="P82" s="217">
        <v>0.89181637931034485</v>
      </c>
    </row>
    <row r="83" spans="1:19">
      <c r="A83" s="30" t="s">
        <v>105</v>
      </c>
      <c r="B83" s="30" t="s">
        <v>4987</v>
      </c>
      <c r="C83" s="102"/>
      <c r="D83" s="103" t="s">
        <v>106</v>
      </c>
      <c r="E83" s="105">
        <v>-14110</v>
      </c>
      <c r="F83" s="385"/>
      <c r="G83" s="385">
        <v>-2342.4299999999998</v>
      </c>
      <c r="H83" s="385">
        <v>-3985.25</v>
      </c>
      <c r="I83" s="105">
        <v>-6327.68</v>
      </c>
      <c r="J83" s="385">
        <v>-9350.86</v>
      </c>
      <c r="K83" s="385">
        <v>-159.07000000000062</v>
      </c>
      <c r="L83" s="385">
        <v>-3859.1000000000004</v>
      </c>
      <c r="M83" s="385">
        <v>-4435.2599999999984</v>
      </c>
      <c r="N83" s="105">
        <v>-17804.29</v>
      </c>
      <c r="O83" s="821">
        <v>-24131.97</v>
      </c>
      <c r="P83" s="217">
        <v>1.7102742735648477</v>
      </c>
    </row>
    <row r="84" spans="1:19">
      <c r="A84" s="30" t="s">
        <v>107</v>
      </c>
      <c r="B84" s="30" t="s">
        <v>9609</v>
      </c>
      <c r="C84" s="102"/>
      <c r="D84" s="103" t="s">
        <v>9610</v>
      </c>
      <c r="E84" s="105"/>
      <c r="F84" s="385"/>
      <c r="G84" s="385"/>
      <c r="H84" s="385"/>
      <c r="I84" s="105"/>
      <c r="J84" s="385"/>
      <c r="K84" s="385">
        <v>-7056.23</v>
      </c>
      <c r="L84" s="385"/>
      <c r="M84" s="385">
        <v>-14608.48</v>
      </c>
      <c r="N84" s="105">
        <v>-21664.71</v>
      </c>
      <c r="O84" s="821">
        <v>-21664.71</v>
      </c>
      <c r="P84" s="401" t="s">
        <v>3209</v>
      </c>
    </row>
    <row r="85" spans="1:19" ht="24">
      <c r="A85" s="30" t="s">
        <v>108</v>
      </c>
      <c r="B85" s="30" t="s">
        <v>4988</v>
      </c>
      <c r="C85" s="102"/>
      <c r="D85" s="103" t="s">
        <v>109</v>
      </c>
      <c r="E85" s="105">
        <v>-50500</v>
      </c>
      <c r="F85" s="385"/>
      <c r="G85" s="385">
        <v>-5690.78</v>
      </c>
      <c r="H85" s="385">
        <v>476.47999999999968</v>
      </c>
      <c r="I85" s="105">
        <v>-5214.3</v>
      </c>
      <c r="J85" s="385">
        <v>-3658.63</v>
      </c>
      <c r="K85" s="385">
        <v>-5392.4500000000007</v>
      </c>
      <c r="L85" s="385">
        <v>-14748.12</v>
      </c>
      <c r="M85" s="385">
        <v>-23105.07</v>
      </c>
      <c r="N85" s="105">
        <v>-46904.270000000004</v>
      </c>
      <c r="O85" s="821">
        <v>-52118.570000000007</v>
      </c>
      <c r="P85" s="217">
        <v>1.0320508910891091</v>
      </c>
      <c r="Q85" s="115"/>
      <c r="R85" s="115"/>
      <c r="S85" s="243"/>
    </row>
    <row r="86" spans="1:19">
      <c r="A86" s="30" t="s">
        <v>110</v>
      </c>
      <c r="B86" s="30" t="s">
        <v>4989</v>
      </c>
      <c r="C86" s="102"/>
      <c r="D86" s="103" t="s">
        <v>111</v>
      </c>
      <c r="E86" s="122">
        <v>-7500</v>
      </c>
      <c r="F86" s="385"/>
      <c r="G86" s="385">
        <v>-460</v>
      </c>
      <c r="H86" s="385">
        <v>-297</v>
      </c>
      <c r="I86" s="122">
        <v>-757</v>
      </c>
      <c r="J86" s="385">
        <v>-2035</v>
      </c>
      <c r="K86" s="385">
        <v>-395</v>
      </c>
      <c r="L86" s="385">
        <v>-790</v>
      </c>
      <c r="M86" s="385">
        <v>0</v>
      </c>
      <c r="N86" s="122">
        <v>-3220</v>
      </c>
      <c r="O86" s="821">
        <v>-3977</v>
      </c>
      <c r="P86" s="217">
        <v>0.53026666666666666</v>
      </c>
    </row>
    <row r="87" spans="1:19" ht="24">
      <c r="A87" s="30" t="s">
        <v>112</v>
      </c>
      <c r="B87" s="30" t="s">
        <v>4990</v>
      </c>
      <c r="C87" s="102"/>
      <c r="D87" s="103" t="s">
        <v>113</v>
      </c>
      <c r="E87" s="119">
        <v>0</v>
      </c>
      <c r="F87" s="385">
        <v>0</v>
      </c>
      <c r="G87" s="385">
        <v>0</v>
      </c>
      <c r="H87" s="385">
        <v>0</v>
      </c>
      <c r="I87" s="119">
        <v>0</v>
      </c>
      <c r="J87" s="385">
        <v>0</v>
      </c>
      <c r="K87" s="385">
        <v>0</v>
      </c>
      <c r="L87" s="385">
        <v>0</v>
      </c>
      <c r="M87" s="385">
        <v>0</v>
      </c>
      <c r="N87" s="119">
        <v>0</v>
      </c>
      <c r="O87" s="834">
        <v>0</v>
      </c>
      <c r="P87" s="217" t="s">
        <v>143</v>
      </c>
    </row>
    <row r="88" spans="1:19">
      <c r="A88" s="30" t="s">
        <v>114</v>
      </c>
      <c r="B88" s="30" t="s">
        <v>4991</v>
      </c>
      <c r="C88" s="102"/>
      <c r="D88" s="103" t="s">
        <v>115</v>
      </c>
      <c r="E88" s="119">
        <v>0</v>
      </c>
      <c r="F88" s="385"/>
      <c r="G88" s="385">
        <v>0</v>
      </c>
      <c r="H88" s="385">
        <v>0</v>
      </c>
      <c r="I88" s="119">
        <v>0</v>
      </c>
      <c r="J88" s="385">
        <v>0</v>
      </c>
      <c r="K88" s="385">
        <v>0</v>
      </c>
      <c r="L88" s="385">
        <v>0</v>
      </c>
      <c r="M88" s="385">
        <v>-3150.8</v>
      </c>
      <c r="N88" s="122">
        <v>-3150.8</v>
      </c>
      <c r="O88" s="821">
        <v>-3150.8</v>
      </c>
      <c r="P88" s="217" t="s">
        <v>143</v>
      </c>
    </row>
    <row r="89" spans="1:19">
      <c r="A89" s="30"/>
      <c r="B89" s="30"/>
      <c r="C89" s="102"/>
      <c r="D89" s="103"/>
      <c r="E89" s="100"/>
      <c r="F89" s="384"/>
      <c r="G89" s="384"/>
      <c r="H89" s="384"/>
      <c r="I89" s="100"/>
      <c r="J89" s="385"/>
      <c r="K89" s="384"/>
      <c r="L89" s="385"/>
      <c r="M89" s="385"/>
      <c r="N89" s="100"/>
      <c r="O89" s="320">
        <v>0</v>
      </c>
      <c r="P89" s="217" t="s">
        <v>143</v>
      </c>
    </row>
    <row r="90" spans="1:19" ht="22.5" customHeight="1">
      <c r="A90" s="65">
        <v>10</v>
      </c>
      <c r="B90" s="65" t="s">
        <v>4992</v>
      </c>
      <c r="C90" s="886" t="s">
        <v>116</v>
      </c>
      <c r="D90" s="887"/>
      <c r="E90" s="124">
        <v>-343670</v>
      </c>
      <c r="F90" s="392">
        <v>0</v>
      </c>
      <c r="G90" s="392">
        <v>-13357.5</v>
      </c>
      <c r="H90" s="392">
        <v>-31275.85</v>
      </c>
      <c r="I90" s="124">
        <v>-44633.35</v>
      </c>
      <c r="J90" s="392">
        <v>-21049.03</v>
      </c>
      <c r="K90" s="392">
        <v>-32955.51</v>
      </c>
      <c r="L90" s="392">
        <v>-24763.13</v>
      </c>
      <c r="M90" s="392">
        <v>-87608.92</v>
      </c>
      <c r="N90" s="124">
        <v>-166376.59</v>
      </c>
      <c r="O90" s="821">
        <v>-211009.94</v>
      </c>
      <c r="P90" s="217">
        <v>0.61398999039776525</v>
      </c>
      <c r="S90" s="620"/>
    </row>
    <row r="91" spans="1:19" ht="24">
      <c r="A91" s="31" t="s">
        <v>117</v>
      </c>
      <c r="B91" s="31" t="s">
        <v>4993</v>
      </c>
      <c r="C91" s="102"/>
      <c r="D91" s="103" t="s">
        <v>118</v>
      </c>
      <c r="E91" s="100">
        <v>-289570</v>
      </c>
      <c r="F91" s="385"/>
      <c r="G91" s="385">
        <v>-7420.43</v>
      </c>
      <c r="H91" s="385">
        <v>-27855.48</v>
      </c>
      <c r="I91" s="100">
        <v>-35275.910000000003</v>
      </c>
      <c r="J91" s="385">
        <v>-16738.66</v>
      </c>
      <c r="K91" s="385">
        <v>-19809.34</v>
      </c>
      <c r="L91" s="385">
        <v>-25075.390000000003</v>
      </c>
      <c r="M91" s="385">
        <v>-68487.59</v>
      </c>
      <c r="N91" s="100">
        <v>-130110.98</v>
      </c>
      <c r="O91" s="821">
        <v>-165386.89000000001</v>
      </c>
      <c r="P91" s="217">
        <v>0.57114649307594023</v>
      </c>
    </row>
    <row r="92" spans="1:19" ht="27.75" customHeight="1">
      <c r="A92" s="31" t="s">
        <v>119</v>
      </c>
      <c r="B92" s="31" t="s">
        <v>4994</v>
      </c>
      <c r="C92" s="102"/>
      <c r="D92" s="219" t="s">
        <v>3216</v>
      </c>
      <c r="E92" s="100">
        <v>-28200</v>
      </c>
      <c r="F92" s="385"/>
      <c r="G92" s="385">
        <v>0</v>
      </c>
      <c r="H92" s="385">
        <v>0</v>
      </c>
      <c r="I92" s="296">
        <v>0</v>
      </c>
      <c r="J92" s="385">
        <v>-890</v>
      </c>
      <c r="K92" s="385">
        <v>-9240</v>
      </c>
      <c r="L92" s="385">
        <v>835.27</v>
      </c>
      <c r="M92" s="385">
        <v>-6000</v>
      </c>
      <c r="N92" s="100">
        <v>-15294.73</v>
      </c>
      <c r="O92" s="821">
        <v>-15294.73</v>
      </c>
      <c r="P92" s="217">
        <v>0.54236631205673758</v>
      </c>
      <c r="R92" s="115"/>
    </row>
    <row r="93" spans="1:19" ht="20.25" customHeight="1">
      <c r="A93" s="31" t="s">
        <v>7263</v>
      </c>
      <c r="B93" s="31" t="s">
        <v>4995</v>
      </c>
      <c r="C93" s="102"/>
      <c r="D93" s="219" t="s">
        <v>4890</v>
      </c>
      <c r="E93" s="100">
        <v>-5000</v>
      </c>
      <c r="F93" s="385"/>
      <c r="G93" s="385">
        <v>0</v>
      </c>
      <c r="H93" s="385">
        <v>0</v>
      </c>
      <c r="I93" s="100"/>
      <c r="J93" s="385">
        <v>0</v>
      </c>
      <c r="K93" s="385">
        <v>-485.8</v>
      </c>
      <c r="L93" s="385">
        <v>0</v>
      </c>
      <c r="M93" s="385">
        <v>-6803.6100000000006</v>
      </c>
      <c r="N93" s="100">
        <v>-7289.4100000000008</v>
      </c>
      <c r="O93" s="821">
        <v>-7289.4100000000008</v>
      </c>
      <c r="P93" s="217">
        <v>1.4578820000000001</v>
      </c>
      <c r="R93" s="115"/>
    </row>
    <row r="94" spans="1:19" ht="20.25" customHeight="1">
      <c r="A94" s="31" t="s">
        <v>7264</v>
      </c>
      <c r="B94" s="31" t="s">
        <v>4996</v>
      </c>
      <c r="C94" s="102"/>
      <c r="D94" s="219" t="s">
        <v>4891</v>
      </c>
      <c r="E94" s="100">
        <v>-1000</v>
      </c>
      <c r="F94" s="385"/>
      <c r="G94" s="385">
        <v>0</v>
      </c>
      <c r="H94" s="385">
        <v>0</v>
      </c>
      <c r="I94" s="100"/>
      <c r="J94" s="385"/>
      <c r="K94" s="385"/>
      <c r="L94" s="385"/>
      <c r="M94" s="385"/>
      <c r="N94" s="100"/>
      <c r="O94" s="821"/>
      <c r="P94" s="217"/>
      <c r="R94" s="115"/>
    </row>
    <row r="95" spans="1:19">
      <c r="A95" s="31" t="s">
        <v>120</v>
      </c>
      <c r="B95" s="31" t="s">
        <v>4997</v>
      </c>
      <c r="C95" s="102"/>
      <c r="D95" s="103" t="s">
        <v>121</v>
      </c>
      <c r="E95" s="100">
        <v>-19900</v>
      </c>
      <c r="F95" s="385">
        <v>0</v>
      </c>
      <c r="G95" s="385">
        <v>-5937.07</v>
      </c>
      <c r="H95" s="385">
        <v>-3420.37</v>
      </c>
      <c r="I95" s="100">
        <v>-9357.44</v>
      </c>
      <c r="J95" s="385">
        <v>-3420.37</v>
      </c>
      <c r="K95" s="385">
        <v>-3420.37</v>
      </c>
      <c r="L95" s="385">
        <v>-523.01</v>
      </c>
      <c r="M95" s="385">
        <v>-6317.72</v>
      </c>
      <c r="N95" s="100">
        <v>-13681.470000000001</v>
      </c>
      <c r="O95" s="821">
        <v>-23038.910000000003</v>
      </c>
      <c r="P95" s="217">
        <v>1.1577341708542714</v>
      </c>
    </row>
    <row r="96" spans="1:19">
      <c r="A96" s="65">
        <v>11</v>
      </c>
      <c r="B96" s="65" t="s">
        <v>4998</v>
      </c>
      <c r="C96" s="125"/>
      <c r="D96" s="126" t="s">
        <v>122</v>
      </c>
      <c r="E96" s="124">
        <v>-569260</v>
      </c>
      <c r="F96" s="392">
        <v>0</v>
      </c>
      <c r="G96" s="392">
        <v>-7994.12</v>
      </c>
      <c r="H96" s="392">
        <v>-256018.24</v>
      </c>
      <c r="I96" s="124">
        <v>-264012.36</v>
      </c>
      <c r="J96" s="392">
        <v>-29086.799999999999</v>
      </c>
      <c r="K96" s="392">
        <v>-162457.74</v>
      </c>
      <c r="L96" s="392">
        <v>-177752.56</v>
      </c>
      <c r="M96" s="392">
        <v>-319997.89</v>
      </c>
      <c r="N96" s="124">
        <v>-689294.99</v>
      </c>
      <c r="O96" s="821">
        <v>-953307.35</v>
      </c>
      <c r="P96" s="217">
        <v>1.6746431331904577</v>
      </c>
      <c r="S96" s="620"/>
    </row>
    <row r="97" spans="1:19">
      <c r="A97" s="65" t="s">
        <v>123</v>
      </c>
      <c r="B97" s="65" t="s">
        <v>4999</v>
      </c>
      <c r="C97" s="894" t="s">
        <v>3210</v>
      </c>
      <c r="D97" s="887"/>
      <c r="E97" s="124">
        <v>-97400</v>
      </c>
      <c r="F97" s="392">
        <v>0</v>
      </c>
      <c r="G97" s="392">
        <v>-2798.98</v>
      </c>
      <c r="H97" s="392">
        <v>-250</v>
      </c>
      <c r="I97" s="124">
        <v>-3048.98</v>
      </c>
      <c r="J97" s="392">
        <v>-1524.49</v>
      </c>
      <c r="K97" s="392">
        <v>-1274.49</v>
      </c>
      <c r="L97" s="392">
        <v>-5226.41</v>
      </c>
      <c r="M97" s="392">
        <v>-4139.49</v>
      </c>
      <c r="N97" s="124">
        <v>-12164.88</v>
      </c>
      <c r="O97" s="821">
        <v>-15213.859999999999</v>
      </c>
      <c r="P97" s="217">
        <v>0.15619979466119097</v>
      </c>
      <c r="S97" s="620"/>
    </row>
    <row r="98" spans="1:19">
      <c r="A98" s="30" t="s">
        <v>124</v>
      </c>
      <c r="B98" s="30" t="s">
        <v>5000</v>
      </c>
      <c r="C98" s="127"/>
      <c r="D98" s="219" t="s">
        <v>4892</v>
      </c>
      <c r="E98" s="123">
        <v>-1200</v>
      </c>
      <c r="F98" s="385">
        <v>0</v>
      </c>
      <c r="G98" s="385">
        <v>0</v>
      </c>
      <c r="H98" s="385">
        <v>0</v>
      </c>
      <c r="I98" s="836">
        <v>0</v>
      </c>
      <c r="J98" s="835">
        <v>0</v>
      </c>
      <c r="K98" s="835">
        <v>0</v>
      </c>
      <c r="L98" s="835">
        <v>0</v>
      </c>
      <c r="M98" s="835">
        <v>0</v>
      </c>
      <c r="N98" s="836">
        <v>0</v>
      </c>
      <c r="O98" s="834">
        <v>0</v>
      </c>
      <c r="P98" s="217">
        <v>0</v>
      </c>
      <c r="R98" s="218"/>
    </row>
    <row r="99" spans="1:19">
      <c r="A99" s="30" t="s">
        <v>7265</v>
      </c>
      <c r="B99" s="30" t="s">
        <v>5001</v>
      </c>
      <c r="C99" s="127"/>
      <c r="D99" s="219" t="s">
        <v>4893</v>
      </c>
      <c r="E99" s="119">
        <v>0</v>
      </c>
      <c r="F99" s="385">
        <v>0</v>
      </c>
      <c r="G99" s="385">
        <v>0</v>
      </c>
      <c r="H99" s="385">
        <v>0</v>
      </c>
      <c r="I99" s="835">
        <v>0</v>
      </c>
      <c r="J99" s="835">
        <v>0</v>
      </c>
      <c r="K99" s="835">
        <v>0</v>
      </c>
      <c r="L99" s="835">
        <v>0</v>
      </c>
      <c r="M99" s="835">
        <v>0</v>
      </c>
      <c r="N99" s="835">
        <v>0</v>
      </c>
      <c r="O99" s="834">
        <v>0</v>
      </c>
      <c r="P99" s="217" t="s">
        <v>143</v>
      </c>
      <c r="R99" s="218"/>
    </row>
    <row r="100" spans="1:19">
      <c r="A100" s="30" t="s">
        <v>7266</v>
      </c>
      <c r="B100" s="30" t="s">
        <v>5002</v>
      </c>
      <c r="C100" s="127"/>
      <c r="D100" s="219" t="s">
        <v>4894</v>
      </c>
      <c r="E100" s="119">
        <v>0</v>
      </c>
      <c r="F100" s="385">
        <v>0</v>
      </c>
      <c r="G100" s="385">
        <v>0</v>
      </c>
      <c r="H100" s="385">
        <v>0</v>
      </c>
      <c r="I100" s="835">
        <v>0</v>
      </c>
      <c r="J100" s="835">
        <v>0</v>
      </c>
      <c r="K100" s="835">
        <v>0</v>
      </c>
      <c r="L100" s="835">
        <v>0</v>
      </c>
      <c r="M100" s="835">
        <v>0</v>
      </c>
      <c r="N100" s="835">
        <v>0</v>
      </c>
      <c r="O100" s="834">
        <v>0</v>
      </c>
      <c r="P100" s="217" t="s">
        <v>143</v>
      </c>
      <c r="R100" s="218"/>
    </row>
    <row r="101" spans="1:19">
      <c r="A101" s="30" t="s">
        <v>7267</v>
      </c>
      <c r="B101" s="30" t="s">
        <v>5003</v>
      </c>
      <c r="C101" s="127"/>
      <c r="D101" s="219" t="s">
        <v>9612</v>
      </c>
      <c r="E101" s="123">
        <v>-24000</v>
      </c>
      <c r="F101" s="385">
        <v>0</v>
      </c>
      <c r="G101" s="385">
        <v>-250</v>
      </c>
      <c r="H101" s="385">
        <v>-250</v>
      </c>
      <c r="I101" s="123">
        <v>-500</v>
      </c>
      <c r="J101" s="385">
        <v>-250</v>
      </c>
      <c r="K101" s="385">
        <v>0</v>
      </c>
      <c r="L101" s="385">
        <v>-3951.92</v>
      </c>
      <c r="M101" s="385">
        <v>0</v>
      </c>
      <c r="N101" s="123">
        <v>-4201.92</v>
      </c>
      <c r="O101" s="821">
        <v>-4701.92</v>
      </c>
      <c r="P101" s="217">
        <v>0.19591333333333333</v>
      </c>
      <c r="R101" s="218"/>
    </row>
    <row r="102" spans="1:19">
      <c r="A102" s="30" t="s">
        <v>7268</v>
      </c>
      <c r="B102" s="30" t="s">
        <v>5004</v>
      </c>
      <c r="C102" s="127"/>
      <c r="D102" s="219" t="s">
        <v>4895</v>
      </c>
      <c r="E102" s="119">
        <v>0</v>
      </c>
      <c r="F102" s="385"/>
      <c r="G102" s="385">
        <v>0</v>
      </c>
      <c r="H102" s="385"/>
      <c r="I102" s="119"/>
      <c r="J102" s="385">
        <v>0</v>
      </c>
      <c r="K102" s="385">
        <v>0</v>
      </c>
      <c r="L102" s="385">
        <v>0</v>
      </c>
      <c r="M102" s="385">
        <v>0</v>
      </c>
      <c r="N102" s="119">
        <v>0</v>
      </c>
      <c r="O102" s="822"/>
      <c r="P102" s="217" t="s">
        <v>143</v>
      </c>
      <c r="R102" s="218"/>
    </row>
    <row r="103" spans="1:19">
      <c r="A103" s="30" t="s">
        <v>7269</v>
      </c>
      <c r="B103" s="30" t="s">
        <v>5005</v>
      </c>
      <c r="C103" s="127"/>
      <c r="D103" s="219" t="s">
        <v>4896</v>
      </c>
      <c r="E103" s="119">
        <v>0</v>
      </c>
      <c r="F103" s="385"/>
      <c r="G103" s="385">
        <v>0</v>
      </c>
      <c r="H103" s="385"/>
      <c r="I103" s="119"/>
      <c r="J103" s="385">
        <v>0</v>
      </c>
      <c r="K103" s="385">
        <v>0</v>
      </c>
      <c r="L103" s="385">
        <v>0</v>
      </c>
      <c r="M103" s="385">
        <v>0</v>
      </c>
      <c r="N103" s="119">
        <v>0</v>
      </c>
      <c r="O103" s="822"/>
      <c r="P103" s="217" t="s">
        <v>143</v>
      </c>
      <c r="R103" s="218"/>
    </row>
    <row r="104" spans="1:19">
      <c r="A104" s="30" t="s">
        <v>7270</v>
      </c>
      <c r="B104" s="30" t="s">
        <v>5006</v>
      </c>
      <c r="C104" s="127"/>
      <c r="D104" s="219" t="s">
        <v>4897</v>
      </c>
      <c r="E104" s="123">
        <v>-20000</v>
      </c>
      <c r="F104" s="385"/>
      <c r="G104" s="385">
        <v>0</v>
      </c>
      <c r="H104" s="385"/>
      <c r="I104" s="123"/>
      <c r="J104" s="385">
        <v>0</v>
      </c>
      <c r="K104" s="385">
        <v>0</v>
      </c>
      <c r="L104" s="385">
        <v>0</v>
      </c>
      <c r="M104" s="385">
        <v>0</v>
      </c>
      <c r="N104" s="836">
        <v>0</v>
      </c>
      <c r="O104" s="822"/>
      <c r="P104" s="217">
        <v>0</v>
      </c>
      <c r="R104" s="218"/>
    </row>
    <row r="105" spans="1:19" ht="25.5">
      <c r="A105" s="30" t="s">
        <v>7271</v>
      </c>
      <c r="B105" s="30" t="s">
        <v>5007</v>
      </c>
      <c r="C105" s="127"/>
      <c r="D105" s="219" t="s">
        <v>4898</v>
      </c>
      <c r="E105" s="123">
        <v>-5000</v>
      </c>
      <c r="F105" s="385"/>
      <c r="G105" s="385">
        <v>0</v>
      </c>
      <c r="H105" s="385"/>
      <c r="I105" s="123"/>
      <c r="J105" s="385">
        <v>0</v>
      </c>
      <c r="K105" s="385">
        <v>0</v>
      </c>
      <c r="L105" s="385">
        <v>0</v>
      </c>
      <c r="M105" s="385">
        <v>0</v>
      </c>
      <c r="N105" s="836">
        <v>0</v>
      </c>
      <c r="O105" s="822"/>
      <c r="P105" s="217">
        <v>0</v>
      </c>
      <c r="R105" s="218"/>
    </row>
    <row r="106" spans="1:19" ht="18" customHeight="1">
      <c r="A106" s="30" t="s">
        <v>7272</v>
      </c>
      <c r="B106" s="30" t="s">
        <v>5008</v>
      </c>
      <c r="C106" s="127"/>
      <c r="D106" s="219" t="s">
        <v>4899</v>
      </c>
      <c r="E106" s="119">
        <v>0</v>
      </c>
      <c r="F106" s="385"/>
      <c r="G106" s="385">
        <v>0</v>
      </c>
      <c r="H106" s="385"/>
      <c r="I106" s="119"/>
      <c r="J106" s="385">
        <v>0</v>
      </c>
      <c r="K106" s="385">
        <v>0</v>
      </c>
      <c r="L106" s="385">
        <v>0</v>
      </c>
      <c r="M106" s="385">
        <v>0</v>
      </c>
      <c r="N106" s="119">
        <v>0</v>
      </c>
      <c r="O106" s="822"/>
      <c r="P106" s="217" t="s">
        <v>143</v>
      </c>
      <c r="R106" s="218"/>
    </row>
    <row r="107" spans="1:19">
      <c r="A107" s="30" t="s">
        <v>125</v>
      </c>
      <c r="B107" s="30" t="s">
        <v>5009</v>
      </c>
      <c r="C107" s="102"/>
      <c r="D107" s="219" t="s">
        <v>126</v>
      </c>
      <c r="E107" s="100">
        <v>-12000</v>
      </c>
      <c r="F107" s="385">
        <v>0</v>
      </c>
      <c r="G107" s="385">
        <v>0</v>
      </c>
      <c r="H107" s="385"/>
      <c r="I107" s="296">
        <v>0</v>
      </c>
      <c r="J107" s="835">
        <v>0</v>
      </c>
      <c r="K107" s="835">
        <v>0</v>
      </c>
      <c r="L107" s="835">
        <v>0</v>
      </c>
      <c r="M107" s="835">
        <v>0</v>
      </c>
      <c r="N107" s="296">
        <v>0</v>
      </c>
      <c r="O107" s="320">
        <v>0</v>
      </c>
      <c r="P107" s="217">
        <v>0</v>
      </c>
    </row>
    <row r="108" spans="1:19" ht="21.75" customHeight="1">
      <c r="A108" s="30" t="s">
        <v>127</v>
      </c>
      <c r="B108" s="30" t="s">
        <v>5010</v>
      </c>
      <c r="C108" s="102"/>
      <c r="D108" s="219" t="s">
        <v>128</v>
      </c>
      <c r="E108" s="100">
        <v>-27500</v>
      </c>
      <c r="F108" s="385">
        <v>0</v>
      </c>
      <c r="G108" s="385">
        <v>-2548.98</v>
      </c>
      <c r="H108" s="385">
        <v>0</v>
      </c>
      <c r="I108" s="100">
        <v>-2548.98</v>
      </c>
      <c r="J108" s="385">
        <v>-1274.49</v>
      </c>
      <c r="K108" s="385">
        <v>-1274.49</v>
      </c>
      <c r="L108" s="385">
        <v>-1274.49</v>
      </c>
      <c r="M108" s="385">
        <v>-1274.49</v>
      </c>
      <c r="N108" s="100">
        <v>-5097.96</v>
      </c>
      <c r="O108" s="821">
        <v>-7646.9400000000005</v>
      </c>
      <c r="P108" s="217">
        <v>0.27807054545454546</v>
      </c>
    </row>
    <row r="109" spans="1:19" ht="30.75" customHeight="1">
      <c r="A109" s="30" t="s">
        <v>129</v>
      </c>
      <c r="B109" s="30" t="s">
        <v>5011</v>
      </c>
      <c r="C109" s="102"/>
      <c r="D109" s="219" t="s">
        <v>4900</v>
      </c>
      <c r="E109" s="100">
        <v>-7700</v>
      </c>
      <c r="F109" s="385">
        <v>0</v>
      </c>
      <c r="G109" s="385">
        <v>0</v>
      </c>
      <c r="H109" s="385">
        <v>0</v>
      </c>
      <c r="I109" s="100"/>
      <c r="J109" s="385">
        <v>0</v>
      </c>
      <c r="K109" s="385">
        <v>0</v>
      </c>
      <c r="L109" s="385">
        <v>0</v>
      </c>
      <c r="M109" s="385">
        <v>-2865</v>
      </c>
      <c r="N109" s="100">
        <v>-2865</v>
      </c>
      <c r="O109" s="821">
        <v>-2865</v>
      </c>
      <c r="P109" s="217">
        <v>0.37207792207792206</v>
      </c>
    </row>
    <row r="110" spans="1:19">
      <c r="A110" s="65" t="s">
        <v>130</v>
      </c>
      <c r="B110" s="65" t="s">
        <v>5012</v>
      </c>
      <c r="C110" s="886" t="s">
        <v>131</v>
      </c>
      <c r="D110" s="895"/>
      <c r="E110" s="124">
        <v>-175000</v>
      </c>
      <c r="F110" s="392">
        <v>0</v>
      </c>
      <c r="G110" s="392">
        <v>-2271.4299999999998</v>
      </c>
      <c r="H110" s="392">
        <v>-2844.53</v>
      </c>
      <c r="I110" s="124">
        <v>-5115.96</v>
      </c>
      <c r="J110" s="392">
        <v>-22868.6</v>
      </c>
      <c r="K110" s="392">
        <v>-8259.5400000000009</v>
      </c>
      <c r="L110" s="392">
        <v>-10003</v>
      </c>
      <c r="M110" s="392">
        <v>-38719.15</v>
      </c>
      <c r="N110" s="124">
        <v>-79850.290000000008</v>
      </c>
      <c r="O110" s="821">
        <v>-84966.250000000015</v>
      </c>
      <c r="P110" s="217">
        <v>0.48552142857142866</v>
      </c>
      <c r="S110" s="620"/>
    </row>
    <row r="111" spans="1:19" ht="18.75" customHeight="1">
      <c r="A111" s="30" t="s">
        <v>132</v>
      </c>
      <c r="B111" s="30" t="s">
        <v>5013</v>
      </c>
      <c r="C111" s="128"/>
      <c r="D111" s="103" t="s">
        <v>4901</v>
      </c>
      <c r="E111" s="100">
        <v>-55000</v>
      </c>
      <c r="F111" s="385">
        <v>0</v>
      </c>
      <c r="G111" s="385">
        <v>-1200</v>
      </c>
      <c r="H111" s="385">
        <v>-553.11</v>
      </c>
      <c r="I111" s="100">
        <v>-1753.1100000000001</v>
      </c>
      <c r="J111" s="385">
        <v>-2365.1800000000003</v>
      </c>
      <c r="K111" s="385">
        <v>-1757.12</v>
      </c>
      <c r="L111" s="385">
        <v>-1686</v>
      </c>
      <c r="M111" s="385">
        <v>-14891.289999999999</v>
      </c>
      <c r="N111" s="100">
        <v>-20699.59</v>
      </c>
      <c r="O111" s="821">
        <v>-22452.7</v>
      </c>
      <c r="P111" s="217">
        <v>0.40823090909090909</v>
      </c>
      <c r="R111" s="612"/>
    </row>
    <row r="112" spans="1:19" ht="18.75" customHeight="1">
      <c r="A112" s="30" t="s">
        <v>7273</v>
      </c>
      <c r="B112" s="30" t="s">
        <v>5014</v>
      </c>
      <c r="C112" s="128"/>
      <c r="D112" s="103" t="s">
        <v>4902</v>
      </c>
      <c r="E112" s="119">
        <v>0</v>
      </c>
      <c r="F112" s="385"/>
      <c r="G112" s="385">
        <v>0</v>
      </c>
      <c r="H112" s="385">
        <v>0</v>
      </c>
      <c r="I112" s="119">
        <v>0</v>
      </c>
      <c r="J112" s="385">
        <v>0</v>
      </c>
      <c r="K112" s="385">
        <v>0</v>
      </c>
      <c r="L112" s="385">
        <v>0</v>
      </c>
      <c r="M112" s="385">
        <v>0</v>
      </c>
      <c r="N112" s="119">
        <v>0</v>
      </c>
      <c r="O112" s="320">
        <v>0</v>
      </c>
      <c r="P112" s="217" t="s">
        <v>143</v>
      </c>
    </row>
    <row r="113" spans="1:19" ht="18.75" customHeight="1">
      <c r="A113" s="30" t="s">
        <v>7274</v>
      </c>
      <c r="B113" s="30" t="s">
        <v>5015</v>
      </c>
      <c r="C113" s="128"/>
      <c r="D113" s="103" t="s">
        <v>4903</v>
      </c>
      <c r="E113" s="119">
        <v>0</v>
      </c>
      <c r="F113" s="385"/>
      <c r="G113" s="385">
        <v>0</v>
      </c>
      <c r="H113" s="385">
        <v>0</v>
      </c>
      <c r="I113" s="119">
        <v>0</v>
      </c>
      <c r="J113" s="385">
        <v>0</v>
      </c>
      <c r="K113" s="385">
        <v>0</v>
      </c>
      <c r="L113" s="385">
        <v>0</v>
      </c>
      <c r="M113" s="385">
        <v>0</v>
      </c>
      <c r="N113" s="119">
        <v>0</v>
      </c>
      <c r="O113" s="320">
        <v>0</v>
      </c>
      <c r="P113" s="217" t="s">
        <v>143</v>
      </c>
    </row>
    <row r="114" spans="1:19" ht="18.75" customHeight="1">
      <c r="A114" s="30" t="s">
        <v>7275</v>
      </c>
      <c r="B114" s="30" t="s">
        <v>5016</v>
      </c>
      <c r="C114" s="128"/>
      <c r="D114" s="103" t="s">
        <v>4904</v>
      </c>
      <c r="E114" s="119">
        <v>0</v>
      </c>
      <c r="F114" s="385"/>
      <c r="G114" s="385">
        <v>0</v>
      </c>
      <c r="H114" s="385">
        <v>0</v>
      </c>
      <c r="I114" s="119">
        <v>0</v>
      </c>
      <c r="J114" s="385">
        <v>0</v>
      </c>
      <c r="K114" s="385">
        <v>0</v>
      </c>
      <c r="L114" s="385">
        <v>0</v>
      </c>
      <c r="M114" s="385">
        <v>0</v>
      </c>
      <c r="N114" s="119">
        <v>0</v>
      </c>
      <c r="O114" s="320">
        <v>0</v>
      </c>
      <c r="P114" s="217" t="s">
        <v>143</v>
      </c>
    </row>
    <row r="115" spans="1:19" ht="18.75" customHeight="1">
      <c r="A115" s="30" t="s">
        <v>7276</v>
      </c>
      <c r="B115" s="30" t="s">
        <v>5017</v>
      </c>
      <c r="C115" s="128"/>
      <c r="D115" s="103" t="s">
        <v>4905</v>
      </c>
      <c r="E115" s="119">
        <v>0</v>
      </c>
      <c r="F115" s="385"/>
      <c r="G115" s="385">
        <v>0</v>
      </c>
      <c r="H115" s="385">
        <v>0</v>
      </c>
      <c r="I115" s="119">
        <v>0</v>
      </c>
      <c r="J115" s="385">
        <v>0</v>
      </c>
      <c r="K115" s="385">
        <v>0</v>
      </c>
      <c r="L115" s="385">
        <v>0</v>
      </c>
      <c r="M115" s="385">
        <v>0</v>
      </c>
      <c r="N115" s="119">
        <v>0</v>
      </c>
      <c r="O115" s="320">
        <v>0</v>
      </c>
      <c r="P115" s="217" t="s">
        <v>143</v>
      </c>
    </row>
    <row r="116" spans="1:19" ht="18.75" customHeight="1">
      <c r="A116" s="30" t="s">
        <v>7277</v>
      </c>
      <c r="B116" s="30" t="s">
        <v>5018</v>
      </c>
      <c r="C116" s="128"/>
      <c r="D116" s="103" t="s">
        <v>4906</v>
      </c>
      <c r="E116" s="100">
        <v>-66000</v>
      </c>
      <c r="F116" s="385"/>
      <c r="G116" s="385">
        <v>-1071.4299999999998</v>
      </c>
      <c r="H116" s="385">
        <v>-2291.42</v>
      </c>
      <c r="I116" s="100">
        <v>-3362.85</v>
      </c>
      <c r="J116" s="385">
        <v>-4875.42</v>
      </c>
      <c r="K116" s="385">
        <v>1497.58</v>
      </c>
      <c r="L116" s="385">
        <v>55</v>
      </c>
      <c r="M116" s="385">
        <v>-15827.86</v>
      </c>
      <c r="N116" s="100">
        <v>-19150.7</v>
      </c>
      <c r="O116" s="821">
        <v>-22513.55</v>
      </c>
      <c r="P116" s="217">
        <v>0.34111439393939391</v>
      </c>
      <c r="R116" s="613"/>
    </row>
    <row r="117" spans="1:19" ht="18.75" customHeight="1">
      <c r="A117" s="30" t="s">
        <v>7278</v>
      </c>
      <c r="B117" s="30" t="s">
        <v>5019</v>
      </c>
      <c r="C117" s="128"/>
      <c r="D117" s="103" t="s">
        <v>4907</v>
      </c>
      <c r="E117" s="119">
        <v>0</v>
      </c>
      <c r="F117" s="385"/>
      <c r="G117" s="385">
        <v>0</v>
      </c>
      <c r="H117" s="385">
        <v>0</v>
      </c>
      <c r="I117" s="119">
        <v>0</v>
      </c>
      <c r="J117" s="385">
        <v>0</v>
      </c>
      <c r="K117" s="385">
        <v>0</v>
      </c>
      <c r="L117" s="385">
        <v>0</v>
      </c>
      <c r="M117" s="385">
        <v>0</v>
      </c>
      <c r="N117" s="119">
        <v>0</v>
      </c>
      <c r="O117" s="834">
        <v>0</v>
      </c>
      <c r="P117" s="217" t="s">
        <v>143</v>
      </c>
    </row>
    <row r="118" spans="1:19" ht="18.75" customHeight="1">
      <c r="A118" s="30" t="s">
        <v>7279</v>
      </c>
      <c r="B118" s="30" t="s">
        <v>5020</v>
      </c>
      <c r="C118" s="128"/>
      <c r="D118" s="103" t="s">
        <v>4908</v>
      </c>
      <c r="E118" s="100">
        <v>-6000</v>
      </c>
      <c r="F118" s="385"/>
      <c r="G118" s="385">
        <v>0</v>
      </c>
      <c r="H118" s="385">
        <v>0</v>
      </c>
      <c r="I118" s="296">
        <v>0</v>
      </c>
      <c r="J118" s="835">
        <v>0</v>
      </c>
      <c r="K118" s="835">
        <v>0</v>
      </c>
      <c r="L118" s="835">
        <v>0</v>
      </c>
      <c r="M118" s="835">
        <v>0</v>
      </c>
      <c r="N118" s="296">
        <v>0</v>
      </c>
      <c r="O118" s="834">
        <v>0</v>
      </c>
      <c r="P118" s="217">
        <v>0</v>
      </c>
    </row>
    <row r="119" spans="1:19">
      <c r="A119" s="30" t="s">
        <v>133</v>
      </c>
      <c r="B119" s="30" t="s">
        <v>5021</v>
      </c>
      <c r="C119" s="129"/>
      <c r="D119" s="103" t="s">
        <v>4909</v>
      </c>
      <c r="E119" s="100">
        <v>-48000</v>
      </c>
      <c r="F119" s="385">
        <v>0</v>
      </c>
      <c r="G119" s="385">
        <v>0</v>
      </c>
      <c r="H119" s="385">
        <v>0</v>
      </c>
      <c r="I119" s="296">
        <v>0</v>
      </c>
      <c r="J119" s="385">
        <v>-15628</v>
      </c>
      <c r="K119" s="385">
        <v>-8000</v>
      </c>
      <c r="L119" s="385">
        <v>-8372</v>
      </c>
      <c r="M119" s="385">
        <v>-8000</v>
      </c>
      <c r="N119" s="100">
        <v>-40000</v>
      </c>
      <c r="O119" s="821">
        <v>-40000</v>
      </c>
      <c r="P119" s="217">
        <v>0.83333333333333337</v>
      </c>
    </row>
    <row r="120" spans="1:19">
      <c r="A120" s="65" t="s">
        <v>135</v>
      </c>
      <c r="B120" s="65" t="s">
        <v>5022</v>
      </c>
      <c r="C120" s="886" t="s">
        <v>136</v>
      </c>
      <c r="D120" s="896"/>
      <c r="E120" s="124">
        <v>-26500</v>
      </c>
      <c r="F120" s="392">
        <v>0</v>
      </c>
      <c r="G120" s="392">
        <v>0</v>
      </c>
      <c r="H120" s="392">
        <v>0</v>
      </c>
      <c r="I120" s="837">
        <v>0</v>
      </c>
      <c r="J120" s="392">
        <v>-1770</v>
      </c>
      <c r="K120" s="392">
        <v>0</v>
      </c>
      <c r="L120" s="392">
        <v>-1796.4099999999999</v>
      </c>
      <c r="M120" s="392">
        <v>-12910</v>
      </c>
      <c r="N120" s="124">
        <v>-16476.41</v>
      </c>
      <c r="O120" s="821">
        <v>-16476.41</v>
      </c>
      <c r="P120" s="217">
        <v>0.62175132075471695</v>
      </c>
      <c r="S120" s="620"/>
    </row>
    <row r="121" spans="1:19">
      <c r="A121" s="30" t="s">
        <v>137</v>
      </c>
      <c r="B121" s="30" t="s">
        <v>5023</v>
      </c>
      <c r="C121" s="102"/>
      <c r="D121" s="103" t="s">
        <v>4911</v>
      </c>
      <c r="E121" s="100">
        <v>-5000</v>
      </c>
      <c r="F121" s="385">
        <v>0</v>
      </c>
      <c r="G121" s="385">
        <v>0</v>
      </c>
      <c r="H121" s="385">
        <v>0</v>
      </c>
      <c r="I121" s="296">
        <v>0</v>
      </c>
      <c r="J121" s="385">
        <v>-1770</v>
      </c>
      <c r="K121" s="385">
        <v>0</v>
      </c>
      <c r="L121" s="385">
        <v>-1165</v>
      </c>
      <c r="M121" s="385">
        <v>0</v>
      </c>
      <c r="N121" s="100">
        <v>-2935</v>
      </c>
      <c r="O121" s="821">
        <v>-2935</v>
      </c>
      <c r="P121" s="217">
        <v>0.58699999999999997</v>
      </c>
    </row>
    <row r="122" spans="1:19">
      <c r="A122" s="30" t="s">
        <v>138</v>
      </c>
      <c r="B122" s="30" t="s">
        <v>5024</v>
      </c>
      <c r="C122" s="102"/>
      <c r="D122" s="103" t="s">
        <v>4912</v>
      </c>
      <c r="E122" s="119">
        <v>0</v>
      </c>
      <c r="F122" s="385">
        <v>0</v>
      </c>
      <c r="G122" s="385">
        <v>0</v>
      </c>
      <c r="H122" s="385">
        <v>0</v>
      </c>
      <c r="I122" s="835">
        <v>0</v>
      </c>
      <c r="J122" s="385">
        <v>0</v>
      </c>
      <c r="K122" s="385">
        <v>0</v>
      </c>
      <c r="L122" s="385">
        <v>0</v>
      </c>
      <c r="M122" s="385">
        <v>0</v>
      </c>
      <c r="N122" s="119">
        <v>0</v>
      </c>
      <c r="O122" s="834">
        <v>0</v>
      </c>
      <c r="P122" s="217" t="s">
        <v>143</v>
      </c>
    </row>
    <row r="123" spans="1:19">
      <c r="A123" s="30" t="s">
        <v>139</v>
      </c>
      <c r="B123" s="30" t="s">
        <v>5025</v>
      </c>
      <c r="C123" s="102"/>
      <c r="D123" s="103" t="s">
        <v>4913</v>
      </c>
      <c r="E123" s="100">
        <v>-1500</v>
      </c>
      <c r="F123" s="385">
        <v>0</v>
      </c>
      <c r="G123" s="385">
        <v>0</v>
      </c>
      <c r="H123" s="385">
        <v>0</v>
      </c>
      <c r="I123" s="296">
        <v>0</v>
      </c>
      <c r="J123" s="385">
        <v>0</v>
      </c>
      <c r="K123" s="385">
        <v>0</v>
      </c>
      <c r="L123" s="385">
        <v>0</v>
      </c>
      <c r="M123" s="385">
        <v>0</v>
      </c>
      <c r="N123" s="296">
        <v>0</v>
      </c>
      <c r="O123" s="834">
        <v>0</v>
      </c>
      <c r="P123" s="217">
        <v>0</v>
      </c>
    </row>
    <row r="124" spans="1:19">
      <c r="A124" s="30" t="s">
        <v>140</v>
      </c>
      <c r="B124" s="30" t="s">
        <v>5026</v>
      </c>
      <c r="C124" s="102"/>
      <c r="D124" s="103" t="s">
        <v>4914</v>
      </c>
      <c r="E124" s="109">
        <v>-15000</v>
      </c>
      <c r="F124" s="385">
        <v>0</v>
      </c>
      <c r="G124" s="385">
        <v>0</v>
      </c>
      <c r="H124" s="385">
        <v>0</v>
      </c>
      <c r="I124" s="838">
        <v>0</v>
      </c>
      <c r="J124" s="385">
        <v>0</v>
      </c>
      <c r="K124" s="385">
        <v>0</v>
      </c>
      <c r="L124" s="385">
        <v>-631.41</v>
      </c>
      <c r="M124" s="385">
        <v>-12910</v>
      </c>
      <c r="N124" s="109">
        <v>-13541.41</v>
      </c>
      <c r="O124" s="821">
        <v>-13541.41</v>
      </c>
      <c r="P124" s="217">
        <v>0.90276066666666666</v>
      </c>
      <c r="R124" s="115"/>
    </row>
    <row r="125" spans="1:19">
      <c r="A125" s="30" t="s">
        <v>141</v>
      </c>
      <c r="B125" s="30" t="s">
        <v>5027</v>
      </c>
      <c r="C125" s="102"/>
      <c r="D125" s="103" t="s">
        <v>4915</v>
      </c>
      <c r="E125" s="109">
        <v>-5000</v>
      </c>
      <c r="F125" s="385">
        <v>0</v>
      </c>
      <c r="G125" s="385">
        <v>0</v>
      </c>
      <c r="H125" s="385">
        <v>0</v>
      </c>
      <c r="I125" s="838">
        <v>0</v>
      </c>
      <c r="J125" s="385">
        <v>0</v>
      </c>
      <c r="K125" s="385">
        <v>0</v>
      </c>
      <c r="L125" s="385">
        <v>0</v>
      </c>
      <c r="M125" s="385">
        <v>0</v>
      </c>
      <c r="N125" s="838">
        <v>0</v>
      </c>
      <c r="O125" s="320">
        <v>0</v>
      </c>
      <c r="P125" s="217">
        <v>0</v>
      </c>
    </row>
    <row r="126" spans="1:19">
      <c r="A126" s="30" t="s">
        <v>142</v>
      </c>
      <c r="B126" s="30" t="s">
        <v>5028</v>
      </c>
      <c r="C126" s="102"/>
      <c r="D126" s="103" t="s">
        <v>4916</v>
      </c>
      <c r="E126" s="119">
        <v>0</v>
      </c>
      <c r="F126" s="385">
        <v>0</v>
      </c>
      <c r="G126" s="385">
        <v>0</v>
      </c>
      <c r="H126" s="385">
        <v>0</v>
      </c>
      <c r="I126" s="835">
        <v>0</v>
      </c>
      <c r="J126" s="385">
        <v>0</v>
      </c>
      <c r="K126" s="385">
        <v>0</v>
      </c>
      <c r="L126" s="385">
        <v>0</v>
      </c>
      <c r="M126" s="385">
        <v>0</v>
      </c>
      <c r="N126" s="835">
        <v>0</v>
      </c>
      <c r="O126" s="320">
        <v>0</v>
      </c>
      <c r="P126" s="217" t="s">
        <v>143</v>
      </c>
      <c r="S126" s="162"/>
    </row>
    <row r="127" spans="1:19">
      <c r="A127" s="30" t="s">
        <v>144</v>
      </c>
      <c r="B127" s="30" t="s">
        <v>5029</v>
      </c>
      <c r="C127" s="102"/>
      <c r="D127" s="103" t="s">
        <v>4917</v>
      </c>
      <c r="E127" s="119">
        <v>0</v>
      </c>
      <c r="F127" s="385">
        <v>0</v>
      </c>
      <c r="G127" s="385">
        <v>0</v>
      </c>
      <c r="H127" s="385">
        <v>0</v>
      </c>
      <c r="I127" s="119">
        <v>0</v>
      </c>
      <c r="J127" s="385">
        <v>0</v>
      </c>
      <c r="K127" s="385">
        <v>0</v>
      </c>
      <c r="L127" s="385">
        <v>0</v>
      </c>
      <c r="M127" s="385">
        <v>0</v>
      </c>
      <c r="N127" s="835">
        <v>0</v>
      </c>
      <c r="O127" s="320">
        <v>0</v>
      </c>
      <c r="P127" s="217" t="s">
        <v>143</v>
      </c>
    </row>
    <row r="128" spans="1:19">
      <c r="A128" s="65" t="s">
        <v>145</v>
      </c>
      <c r="B128" s="65" t="s">
        <v>5030</v>
      </c>
      <c r="C128" s="886" t="s">
        <v>146</v>
      </c>
      <c r="D128" s="887"/>
      <c r="E128" s="130">
        <v>0</v>
      </c>
      <c r="F128" s="392">
        <v>0</v>
      </c>
      <c r="G128" s="392">
        <v>0</v>
      </c>
      <c r="H128" s="392">
        <v>0</v>
      </c>
      <c r="I128" s="130">
        <v>0</v>
      </c>
      <c r="J128" s="392">
        <v>0</v>
      </c>
      <c r="K128" s="392">
        <v>0</v>
      </c>
      <c r="L128" s="392">
        <v>0</v>
      </c>
      <c r="M128" s="392">
        <v>0</v>
      </c>
      <c r="N128" s="839">
        <v>0</v>
      </c>
      <c r="O128" s="320">
        <v>0</v>
      </c>
      <c r="P128" s="217" t="s">
        <v>143</v>
      </c>
    </row>
    <row r="129" spans="1:30" ht="24">
      <c r="A129" s="30" t="s">
        <v>147</v>
      </c>
      <c r="B129" s="30" t="s">
        <v>5031</v>
      </c>
      <c r="C129" s="102"/>
      <c r="D129" s="103" t="s">
        <v>4918</v>
      </c>
      <c r="E129" s="119">
        <v>0</v>
      </c>
      <c r="F129" s="385">
        <v>0</v>
      </c>
      <c r="G129" s="385">
        <v>0</v>
      </c>
      <c r="H129" s="385">
        <v>0</v>
      </c>
      <c r="I129" s="119">
        <v>0</v>
      </c>
      <c r="J129" s="385">
        <v>0</v>
      </c>
      <c r="K129" s="385">
        <v>0</v>
      </c>
      <c r="L129" s="385">
        <v>0</v>
      </c>
      <c r="M129" s="385">
        <v>0</v>
      </c>
      <c r="N129" s="835">
        <v>0</v>
      </c>
      <c r="O129" s="320">
        <v>0</v>
      </c>
      <c r="P129" s="217" t="s">
        <v>143</v>
      </c>
      <c r="AD129"/>
    </row>
    <row r="130" spans="1:30" ht="24">
      <c r="A130" s="30"/>
      <c r="B130" s="30" t="s">
        <v>5032</v>
      </c>
      <c r="C130" s="899"/>
      <c r="D130" s="899" t="s">
        <v>4919</v>
      </c>
      <c r="E130" s="119">
        <v>0</v>
      </c>
      <c r="F130" s="385"/>
      <c r="G130" s="385"/>
      <c r="H130" s="385">
        <v>0</v>
      </c>
      <c r="I130" s="119"/>
      <c r="J130" s="385"/>
      <c r="K130" s="385"/>
      <c r="L130" s="385"/>
      <c r="M130" s="385"/>
      <c r="N130" s="119"/>
      <c r="O130" s="822"/>
      <c r="P130" s="403"/>
      <c r="AD130"/>
    </row>
    <row r="131" spans="1:30">
      <c r="A131" s="30" t="s">
        <v>148</v>
      </c>
      <c r="B131" s="30" t="s">
        <v>5033</v>
      </c>
      <c r="C131" s="102"/>
      <c r="D131" s="103" t="s">
        <v>4920</v>
      </c>
      <c r="E131" s="119">
        <v>0</v>
      </c>
      <c r="F131" s="385">
        <v>0</v>
      </c>
      <c r="G131" s="385">
        <v>0</v>
      </c>
      <c r="H131" s="385">
        <v>0</v>
      </c>
      <c r="I131" s="119">
        <v>0</v>
      </c>
      <c r="J131" s="385">
        <v>0</v>
      </c>
      <c r="K131" s="385">
        <v>0</v>
      </c>
      <c r="L131" s="385">
        <v>0</v>
      </c>
      <c r="M131" s="385">
        <v>0</v>
      </c>
      <c r="N131" s="119">
        <v>0</v>
      </c>
      <c r="O131" s="320">
        <v>0</v>
      </c>
      <c r="P131" s="217" t="s">
        <v>143</v>
      </c>
      <c r="AD131"/>
    </row>
    <row r="132" spans="1:30" ht="36">
      <c r="A132" s="30" t="s">
        <v>149</v>
      </c>
      <c r="B132" s="30" t="s">
        <v>5034</v>
      </c>
      <c r="C132" s="102"/>
      <c r="D132" s="103" t="s">
        <v>4921</v>
      </c>
      <c r="E132" s="119">
        <v>0</v>
      </c>
      <c r="F132" s="385">
        <v>0</v>
      </c>
      <c r="G132" s="385">
        <v>0</v>
      </c>
      <c r="H132" s="385">
        <v>0</v>
      </c>
      <c r="I132" s="119">
        <v>0</v>
      </c>
      <c r="J132" s="385">
        <v>0</v>
      </c>
      <c r="K132" s="385">
        <v>0</v>
      </c>
      <c r="L132" s="385">
        <v>0</v>
      </c>
      <c r="M132" s="385">
        <v>0</v>
      </c>
      <c r="N132" s="119">
        <v>0</v>
      </c>
      <c r="O132" s="320">
        <v>0</v>
      </c>
      <c r="P132" s="217" t="s">
        <v>143</v>
      </c>
      <c r="AD132"/>
    </row>
    <row r="133" spans="1:30" ht="19.5" customHeight="1">
      <c r="A133" s="65" t="s">
        <v>150</v>
      </c>
      <c r="B133" s="65" t="s">
        <v>5035</v>
      </c>
      <c r="C133" s="847" t="s">
        <v>4928</v>
      </c>
      <c r="D133" s="848"/>
      <c r="E133" s="124">
        <v>-270360</v>
      </c>
      <c r="F133" s="392">
        <v>0</v>
      </c>
      <c r="G133" s="392">
        <v>-2923.71</v>
      </c>
      <c r="H133" s="392">
        <v>-252923.71</v>
      </c>
      <c r="I133" s="124">
        <v>-255847.41999999998</v>
      </c>
      <c r="J133" s="392">
        <v>-2923.71</v>
      </c>
      <c r="K133" s="392">
        <v>-152923.71</v>
      </c>
      <c r="L133" s="392">
        <v>-160726.74</v>
      </c>
      <c r="M133" s="392">
        <v>-264229.25</v>
      </c>
      <c r="N133" s="124">
        <v>-580803.40999999992</v>
      </c>
      <c r="O133" s="821">
        <v>-836650.82999999984</v>
      </c>
      <c r="P133" s="217">
        <v>3.0945806702174874</v>
      </c>
      <c r="AD133"/>
    </row>
    <row r="134" spans="1:30">
      <c r="A134" s="30" t="s">
        <v>151</v>
      </c>
      <c r="B134" s="30" t="s">
        <v>5036</v>
      </c>
      <c r="C134" s="102"/>
      <c r="D134" s="103" t="s">
        <v>4929</v>
      </c>
      <c r="E134" s="105">
        <v>-50000</v>
      </c>
      <c r="F134" s="385"/>
      <c r="G134" s="385">
        <v>0</v>
      </c>
      <c r="H134" s="385">
        <v>0</v>
      </c>
      <c r="I134" s="835">
        <v>0</v>
      </c>
      <c r="J134" s="385">
        <v>0</v>
      </c>
      <c r="K134" s="385">
        <v>0</v>
      </c>
      <c r="L134" s="385">
        <v>0</v>
      </c>
      <c r="M134" s="385">
        <v>0</v>
      </c>
      <c r="N134" s="835">
        <v>0</v>
      </c>
      <c r="O134" s="834">
        <v>0</v>
      </c>
      <c r="P134" s="217">
        <v>0</v>
      </c>
      <c r="AD134"/>
    </row>
    <row r="135" spans="1:30">
      <c r="A135" s="30" t="s">
        <v>152</v>
      </c>
      <c r="B135" s="30" t="s">
        <v>5037</v>
      </c>
      <c r="C135" s="102"/>
      <c r="D135" s="103" t="s">
        <v>4930</v>
      </c>
      <c r="E135" s="105">
        <v>-10000</v>
      </c>
      <c r="F135" s="385">
        <v>0</v>
      </c>
      <c r="G135" s="385">
        <v>0</v>
      </c>
      <c r="H135" s="385">
        <v>0</v>
      </c>
      <c r="I135" s="835">
        <v>0</v>
      </c>
      <c r="J135" s="385">
        <v>0</v>
      </c>
      <c r="K135" s="385">
        <v>0</v>
      </c>
      <c r="L135" s="385">
        <v>0</v>
      </c>
      <c r="M135" s="385">
        <v>-4000</v>
      </c>
      <c r="N135" s="105">
        <v>-4000</v>
      </c>
      <c r="O135" s="821">
        <v>-4000</v>
      </c>
      <c r="P135" s="217">
        <v>0.4</v>
      </c>
      <c r="AD135"/>
    </row>
    <row r="136" spans="1:30">
      <c r="A136" s="30" t="s">
        <v>153</v>
      </c>
      <c r="B136" s="30" t="s">
        <v>5038</v>
      </c>
      <c r="C136" s="102"/>
      <c r="D136" s="103" t="s">
        <v>4931</v>
      </c>
      <c r="E136" s="105">
        <v>-3250</v>
      </c>
      <c r="F136" s="385"/>
      <c r="G136" s="385">
        <v>-536.71</v>
      </c>
      <c r="H136" s="385">
        <v>-536.71</v>
      </c>
      <c r="I136" s="105">
        <v>-1073.42</v>
      </c>
      <c r="J136" s="385">
        <v>-536.71</v>
      </c>
      <c r="K136" s="385">
        <v>-536.71</v>
      </c>
      <c r="L136" s="385">
        <v>-569.30999999999995</v>
      </c>
      <c r="M136" s="385">
        <v>-569.30999999999995</v>
      </c>
      <c r="N136" s="105">
        <v>-2212.04</v>
      </c>
      <c r="O136" s="821">
        <v>-3285.46</v>
      </c>
      <c r="P136" s="217">
        <v>1.0109107692307693</v>
      </c>
      <c r="AD136"/>
    </row>
    <row r="137" spans="1:30">
      <c r="A137" s="30" t="s">
        <v>154</v>
      </c>
      <c r="B137" s="30" t="s">
        <v>5039</v>
      </c>
      <c r="C137" s="102"/>
      <c r="D137" s="103" t="s">
        <v>4932</v>
      </c>
      <c r="E137" s="119">
        <v>0</v>
      </c>
      <c r="F137" s="385"/>
      <c r="G137" s="385">
        <v>0</v>
      </c>
      <c r="H137" s="385">
        <v>0</v>
      </c>
      <c r="I137" s="835">
        <v>0</v>
      </c>
      <c r="J137" s="835">
        <v>0</v>
      </c>
      <c r="K137" s="835">
        <v>0</v>
      </c>
      <c r="L137" s="835">
        <v>0</v>
      </c>
      <c r="M137" s="835">
        <v>0</v>
      </c>
      <c r="N137" s="835">
        <v>0</v>
      </c>
      <c r="O137" s="834">
        <v>0</v>
      </c>
      <c r="P137" s="217" t="s">
        <v>143</v>
      </c>
      <c r="AD137"/>
    </row>
    <row r="138" spans="1:30">
      <c r="A138" s="30" t="s">
        <v>7280</v>
      </c>
      <c r="B138" s="30" t="s">
        <v>5040</v>
      </c>
      <c r="C138" s="102"/>
      <c r="D138" s="103" t="s">
        <v>4933</v>
      </c>
      <c r="E138" s="119">
        <v>0</v>
      </c>
      <c r="F138" s="385"/>
      <c r="G138" s="385">
        <v>0</v>
      </c>
      <c r="H138" s="385">
        <v>0</v>
      </c>
      <c r="I138" s="835">
        <v>0</v>
      </c>
      <c r="J138" s="835">
        <v>0</v>
      </c>
      <c r="K138" s="835">
        <v>0</v>
      </c>
      <c r="L138" s="835">
        <v>0</v>
      </c>
      <c r="M138" s="835">
        <v>0</v>
      </c>
      <c r="N138" s="835">
        <v>0</v>
      </c>
      <c r="O138" s="834">
        <v>0</v>
      </c>
      <c r="P138" s="217" t="s">
        <v>143</v>
      </c>
      <c r="AD138"/>
    </row>
    <row r="139" spans="1:30">
      <c r="A139" s="30" t="s">
        <v>7281</v>
      </c>
      <c r="B139" s="30" t="s">
        <v>5041</v>
      </c>
      <c r="C139" s="102"/>
      <c r="D139" s="103" t="s">
        <v>4934</v>
      </c>
      <c r="E139" s="105">
        <v>-37620</v>
      </c>
      <c r="F139" s="385"/>
      <c r="G139" s="385">
        <v>0</v>
      </c>
      <c r="H139" s="385">
        <v>0</v>
      </c>
      <c r="I139" s="835">
        <v>0</v>
      </c>
      <c r="J139" s="835">
        <v>0</v>
      </c>
      <c r="K139" s="835">
        <v>0</v>
      </c>
      <c r="L139" s="835">
        <v>0</v>
      </c>
      <c r="M139" s="835">
        <v>0</v>
      </c>
      <c r="N139" s="835">
        <v>0</v>
      </c>
      <c r="O139" s="834">
        <v>0</v>
      </c>
      <c r="P139" s="217">
        <v>0</v>
      </c>
      <c r="AD139"/>
    </row>
    <row r="140" spans="1:30">
      <c r="A140" s="30" t="s">
        <v>7282</v>
      </c>
      <c r="B140" s="30" t="s">
        <v>5042</v>
      </c>
      <c r="C140" s="102"/>
      <c r="D140" s="103" t="s">
        <v>4935</v>
      </c>
      <c r="E140" s="105">
        <v>-19000</v>
      </c>
      <c r="F140" s="385"/>
      <c r="G140" s="385">
        <v>0</v>
      </c>
      <c r="H140" s="385">
        <v>0</v>
      </c>
      <c r="I140" s="835">
        <v>0</v>
      </c>
      <c r="J140" s="385">
        <v>0</v>
      </c>
      <c r="K140" s="385">
        <v>0</v>
      </c>
      <c r="L140" s="385">
        <v>-7770.43</v>
      </c>
      <c r="M140" s="385">
        <v>0</v>
      </c>
      <c r="N140" s="105">
        <v>-7770.43</v>
      </c>
      <c r="O140" s="821">
        <v>-7770.43</v>
      </c>
      <c r="P140" s="217">
        <v>0.40897</v>
      </c>
      <c r="AD140"/>
    </row>
    <row r="141" spans="1:30">
      <c r="A141" s="30" t="s">
        <v>7283</v>
      </c>
      <c r="B141" s="30" t="s">
        <v>5043</v>
      </c>
      <c r="C141" s="102"/>
      <c r="D141" s="103" t="s">
        <v>7288</v>
      </c>
      <c r="E141" s="105">
        <v>-150490</v>
      </c>
      <c r="F141" s="385">
        <v>0</v>
      </c>
      <c r="G141" s="385">
        <v>0</v>
      </c>
      <c r="H141" s="385">
        <v>0</v>
      </c>
      <c r="I141" s="119">
        <v>0</v>
      </c>
      <c r="J141" s="385">
        <v>0</v>
      </c>
      <c r="K141" s="385">
        <v>0</v>
      </c>
      <c r="L141" s="385">
        <v>0</v>
      </c>
      <c r="M141" s="385">
        <v>-57273.020000000004</v>
      </c>
      <c r="N141" s="105">
        <v>-57273.020000000004</v>
      </c>
      <c r="O141" s="821">
        <v>-57273.020000000004</v>
      </c>
      <c r="P141" s="401">
        <v>0.38057691540966182</v>
      </c>
      <c r="AD141"/>
    </row>
    <row r="142" spans="1:30">
      <c r="A142" s="30" t="s">
        <v>7284</v>
      </c>
      <c r="B142" s="30" t="s">
        <v>5044</v>
      </c>
      <c r="C142" s="102"/>
      <c r="D142" s="103" t="s">
        <v>9613</v>
      </c>
      <c r="E142" s="119"/>
      <c r="F142" s="385"/>
      <c r="G142" s="385">
        <v>-2387</v>
      </c>
      <c r="H142" s="385">
        <v>-252387</v>
      </c>
      <c r="I142" s="105">
        <v>-254774</v>
      </c>
      <c r="J142" s="385">
        <v>-2387</v>
      </c>
      <c r="K142" s="385">
        <v>-152387</v>
      </c>
      <c r="L142" s="385">
        <v>-152387</v>
      </c>
      <c r="M142" s="385">
        <v>-202386.92</v>
      </c>
      <c r="N142" s="105">
        <v>-509547.92</v>
      </c>
      <c r="O142" s="821">
        <v>-764321.91999999993</v>
      </c>
      <c r="P142" s="401" t="s">
        <v>3209</v>
      </c>
      <c r="T142" s="620"/>
      <c r="AD142"/>
    </row>
    <row r="143" spans="1:30">
      <c r="A143" s="30" t="s">
        <v>7286</v>
      </c>
      <c r="B143" s="30" t="s">
        <v>7287</v>
      </c>
      <c r="C143" s="102"/>
      <c r="D143" s="103" t="s">
        <v>7289</v>
      </c>
      <c r="E143" s="105"/>
      <c r="F143" s="385">
        <v>0</v>
      </c>
      <c r="G143" s="385">
        <v>0</v>
      </c>
      <c r="H143" s="385">
        <v>0</v>
      </c>
      <c r="I143" s="835">
        <v>0</v>
      </c>
      <c r="J143" s="835">
        <v>0</v>
      </c>
      <c r="K143" s="835">
        <v>0</v>
      </c>
      <c r="L143" s="835">
        <v>0</v>
      </c>
      <c r="M143" s="835">
        <v>0</v>
      </c>
      <c r="N143" s="835">
        <v>0</v>
      </c>
      <c r="O143" s="834">
        <v>0</v>
      </c>
      <c r="P143" s="217" t="s">
        <v>143</v>
      </c>
      <c r="AD143"/>
    </row>
    <row r="144" spans="1:30" ht="19.5" customHeight="1">
      <c r="A144" s="65">
        <v>12</v>
      </c>
      <c r="B144" s="65" t="s">
        <v>5045</v>
      </c>
      <c r="C144" s="847" t="s">
        <v>4922</v>
      </c>
      <c r="D144" s="848"/>
      <c r="E144" s="124">
        <v>-113800</v>
      </c>
      <c r="F144" s="392">
        <v>0</v>
      </c>
      <c r="G144" s="392">
        <v>-10002</v>
      </c>
      <c r="H144" s="392">
        <v>577.37000000000012</v>
      </c>
      <c r="I144" s="124">
        <v>-9424.6299999999992</v>
      </c>
      <c r="J144" s="392">
        <v>-392.26</v>
      </c>
      <c r="K144" s="392">
        <v>-367.73</v>
      </c>
      <c r="L144" s="392">
        <v>-4189.3599999999997</v>
      </c>
      <c r="M144" s="392">
        <v>-5024.6000000000004</v>
      </c>
      <c r="N144" s="124">
        <v>-9973.9500000000007</v>
      </c>
      <c r="O144" s="821">
        <v>-19398.580000000002</v>
      </c>
      <c r="P144" s="217">
        <v>0.17046203866432338</v>
      </c>
      <c r="AD144"/>
    </row>
    <row r="145" spans="1:30">
      <c r="A145" s="30" t="s">
        <v>5070</v>
      </c>
      <c r="B145" s="30" t="s">
        <v>5046</v>
      </c>
      <c r="C145" s="102"/>
      <c r="D145" s="103" t="s">
        <v>4923</v>
      </c>
      <c r="E145" s="105">
        <v>-35500</v>
      </c>
      <c r="F145" s="385"/>
      <c r="G145" s="385">
        <v>0</v>
      </c>
      <c r="H145" s="385">
        <v>0</v>
      </c>
      <c r="I145" s="105">
        <v>0</v>
      </c>
      <c r="J145" s="385">
        <v>0</v>
      </c>
      <c r="K145" s="385">
        <v>0</v>
      </c>
      <c r="L145" s="385">
        <v>0</v>
      </c>
      <c r="M145" s="385">
        <v>-1200</v>
      </c>
      <c r="N145" s="105">
        <v>-1200</v>
      </c>
      <c r="O145" s="821">
        <v>-1200</v>
      </c>
      <c r="P145" s="217">
        <v>3.3802816901408447E-2</v>
      </c>
      <c r="AD145"/>
    </row>
    <row r="146" spans="1:30">
      <c r="A146" s="30" t="s">
        <v>155</v>
      </c>
      <c r="B146" s="30" t="s">
        <v>5047</v>
      </c>
      <c r="C146" s="102"/>
      <c r="D146" s="103" t="s">
        <v>4924</v>
      </c>
      <c r="E146" s="105">
        <v>-51000</v>
      </c>
      <c r="F146" s="385">
        <v>0</v>
      </c>
      <c r="G146" s="385">
        <v>-10002</v>
      </c>
      <c r="H146" s="385">
        <v>577.37000000000012</v>
      </c>
      <c r="I146" s="105">
        <v>-9424.6299999999992</v>
      </c>
      <c r="J146" s="385">
        <v>-392.26</v>
      </c>
      <c r="K146" s="385">
        <v>-367.73</v>
      </c>
      <c r="L146" s="385">
        <v>-4189.3599999999997</v>
      </c>
      <c r="M146" s="385">
        <v>-3824.6</v>
      </c>
      <c r="N146" s="105">
        <v>-8773.9499999999989</v>
      </c>
      <c r="O146" s="821">
        <v>-18198.579999999998</v>
      </c>
      <c r="P146" s="217">
        <v>0.35683490196078427</v>
      </c>
      <c r="AD146"/>
    </row>
    <row r="147" spans="1:30">
      <c r="A147" s="30" t="s">
        <v>5071</v>
      </c>
      <c r="B147" s="30" t="s">
        <v>5048</v>
      </c>
      <c r="C147" s="102"/>
      <c r="D147" s="103" t="s">
        <v>4925</v>
      </c>
      <c r="E147" s="105">
        <v>0</v>
      </c>
      <c r="F147" s="385"/>
      <c r="G147" s="385">
        <v>0</v>
      </c>
      <c r="H147" s="385">
        <v>0</v>
      </c>
      <c r="I147" s="105"/>
      <c r="J147" s="385">
        <v>0</v>
      </c>
      <c r="K147" s="385">
        <v>0</v>
      </c>
      <c r="L147" s="385">
        <v>0</v>
      </c>
      <c r="M147" s="385">
        <v>0</v>
      </c>
      <c r="N147" s="105"/>
      <c r="O147" s="821"/>
      <c r="P147" s="217"/>
      <c r="AD147"/>
    </row>
    <row r="148" spans="1:30">
      <c r="A148" s="30" t="s">
        <v>7285</v>
      </c>
      <c r="B148" s="30" t="s">
        <v>5049</v>
      </c>
      <c r="C148" s="102"/>
      <c r="D148" s="103" t="s">
        <v>4926</v>
      </c>
      <c r="E148" s="105">
        <v>-27300</v>
      </c>
      <c r="F148" s="385">
        <v>0</v>
      </c>
      <c r="G148" s="385">
        <v>0</v>
      </c>
      <c r="H148" s="385">
        <v>0</v>
      </c>
      <c r="I148" s="835">
        <v>0</v>
      </c>
      <c r="J148" s="835">
        <v>0</v>
      </c>
      <c r="K148" s="835">
        <v>0</v>
      </c>
      <c r="L148" s="835">
        <v>0</v>
      </c>
      <c r="M148" s="835">
        <v>0</v>
      </c>
      <c r="N148" s="835">
        <v>0</v>
      </c>
      <c r="O148" s="834">
        <v>0</v>
      </c>
      <c r="P148" s="217">
        <v>0</v>
      </c>
      <c r="AD148"/>
    </row>
    <row r="149" spans="1:30">
      <c r="A149" s="30" t="s">
        <v>156</v>
      </c>
      <c r="B149" s="30" t="s">
        <v>5050</v>
      </c>
      <c r="C149" s="102"/>
      <c r="D149" s="103" t="s">
        <v>4927</v>
      </c>
      <c r="E149" s="119">
        <v>0</v>
      </c>
      <c r="F149" s="385">
        <v>0</v>
      </c>
      <c r="G149" s="385">
        <v>0</v>
      </c>
      <c r="H149" s="385">
        <v>0</v>
      </c>
      <c r="I149" s="835">
        <v>0</v>
      </c>
      <c r="J149" s="835">
        <v>0</v>
      </c>
      <c r="K149" s="835">
        <v>0</v>
      </c>
      <c r="L149" s="835">
        <v>0</v>
      </c>
      <c r="M149" s="835">
        <v>0</v>
      </c>
      <c r="N149" s="835">
        <v>0</v>
      </c>
      <c r="O149" s="834">
        <v>0</v>
      </c>
      <c r="P149" s="217" t="s">
        <v>143</v>
      </c>
      <c r="AD149"/>
    </row>
    <row r="150" spans="1:30">
      <c r="A150" s="82">
        <v>13</v>
      </c>
      <c r="B150" s="82" t="s">
        <v>5051</v>
      </c>
      <c r="C150" s="847" t="s">
        <v>158</v>
      </c>
      <c r="D150" s="848"/>
      <c r="E150" s="124"/>
      <c r="F150" s="386"/>
      <c r="G150" s="386">
        <v>-19534.39</v>
      </c>
      <c r="H150" s="386">
        <v>-19196.82</v>
      </c>
      <c r="I150" s="124">
        <v>-38731.21</v>
      </c>
      <c r="J150" s="386">
        <v>-19094.95</v>
      </c>
      <c r="K150" s="386">
        <v>-19018.43</v>
      </c>
      <c r="L150" s="386">
        <v>-18999.41</v>
      </c>
      <c r="M150" s="386">
        <v>-18999.05</v>
      </c>
      <c r="N150" s="124">
        <v>-76111.550000000017</v>
      </c>
      <c r="O150" s="823">
        <v>-114842.76000000001</v>
      </c>
      <c r="P150" s="404"/>
    </row>
    <row r="151" spans="1:30">
      <c r="A151" s="131" t="s">
        <v>159</v>
      </c>
      <c r="B151" s="131" t="s">
        <v>5052</v>
      </c>
      <c r="C151" s="132"/>
      <c r="D151" s="72" t="s">
        <v>5059</v>
      </c>
      <c r="E151" s="119">
        <v>0</v>
      </c>
      <c r="F151" s="385"/>
      <c r="G151" s="385">
        <v>-19534.39</v>
      </c>
      <c r="H151" s="385">
        <v>-19196.82</v>
      </c>
      <c r="I151" s="105">
        <v>-38731.21</v>
      </c>
      <c r="J151" s="385">
        <v>-19094.95</v>
      </c>
      <c r="K151" s="385">
        <v>-19018.43</v>
      </c>
      <c r="L151" s="385">
        <v>-18999.41</v>
      </c>
      <c r="M151" s="385">
        <v>-18999.05</v>
      </c>
      <c r="N151" s="105">
        <v>-76111.550000000017</v>
      </c>
      <c r="O151" s="821">
        <v>-114842.76000000001</v>
      </c>
      <c r="P151" s="401" t="s">
        <v>3209</v>
      </c>
    </row>
    <row r="152" spans="1:30">
      <c r="A152" s="131"/>
      <c r="B152" s="131" t="s">
        <v>5053</v>
      </c>
      <c r="C152" s="132"/>
      <c r="D152" s="72" t="s">
        <v>5056</v>
      </c>
      <c r="E152" s="119"/>
      <c r="F152" s="385"/>
      <c r="G152" s="385"/>
      <c r="H152" s="385"/>
      <c r="I152" s="119"/>
      <c r="J152" s="385"/>
      <c r="K152" s="385"/>
      <c r="L152" s="385"/>
      <c r="M152" s="385"/>
      <c r="N152" s="119"/>
      <c r="O152" s="822"/>
      <c r="P152" s="401"/>
    </row>
    <row r="153" spans="1:30">
      <c r="A153" s="131" t="s">
        <v>160</v>
      </c>
      <c r="B153" s="131" t="s">
        <v>5054</v>
      </c>
      <c r="C153" s="132"/>
      <c r="D153" s="72" t="s">
        <v>5057</v>
      </c>
      <c r="E153" s="119"/>
      <c r="F153" s="385">
        <v>0</v>
      </c>
      <c r="G153" s="385">
        <v>0</v>
      </c>
      <c r="H153" s="385">
        <v>0</v>
      </c>
      <c r="I153" s="119">
        <v>0</v>
      </c>
      <c r="J153" s="385">
        <v>0</v>
      </c>
      <c r="K153" s="385">
        <v>0</v>
      </c>
      <c r="L153" s="385">
        <v>0</v>
      </c>
      <c r="M153" s="385"/>
      <c r="N153" s="119">
        <v>0</v>
      </c>
      <c r="O153" s="320">
        <v>0</v>
      </c>
      <c r="P153" s="401" t="s">
        <v>3209</v>
      </c>
    </row>
    <row r="154" spans="1:30">
      <c r="A154" s="216" t="s">
        <v>3208</v>
      </c>
      <c r="B154" s="131" t="s">
        <v>5055</v>
      </c>
      <c r="C154" s="132"/>
      <c r="D154" s="72" t="s">
        <v>5058</v>
      </c>
      <c r="E154" s="119">
        <v>0</v>
      </c>
      <c r="F154" s="385">
        <v>0</v>
      </c>
      <c r="G154" s="385">
        <v>0</v>
      </c>
      <c r="H154" s="385">
        <v>0</v>
      </c>
      <c r="I154" s="119">
        <v>0</v>
      </c>
      <c r="J154" s="385">
        <v>0</v>
      </c>
      <c r="K154" s="385">
        <v>0</v>
      </c>
      <c r="L154" s="385">
        <v>0</v>
      </c>
      <c r="M154" s="385"/>
      <c r="N154" s="119">
        <v>0</v>
      </c>
      <c r="O154" s="320">
        <v>0</v>
      </c>
      <c r="P154" s="217"/>
    </row>
    <row r="155" spans="1:30" ht="15" customHeight="1">
      <c r="A155" s="65"/>
      <c r="B155" s="65"/>
      <c r="C155" s="845" t="s">
        <v>165</v>
      </c>
      <c r="D155" s="846"/>
      <c r="E155" s="508">
        <v>0</v>
      </c>
      <c r="F155" s="508">
        <v>0</v>
      </c>
      <c r="G155" s="508">
        <v>0</v>
      </c>
      <c r="H155" s="508">
        <v>0</v>
      </c>
      <c r="I155" s="508">
        <v>0</v>
      </c>
      <c r="J155" s="508">
        <v>0</v>
      </c>
      <c r="K155" s="508">
        <v>-4.0000000270083547E-2</v>
      </c>
      <c r="L155" s="508">
        <v>0</v>
      </c>
      <c r="M155" s="508">
        <v>-0.25000000046566129</v>
      </c>
      <c r="N155" s="829">
        <v>0</v>
      </c>
      <c r="O155" s="824"/>
      <c r="P155" s="217"/>
      <c r="R155" s="115"/>
    </row>
    <row r="156" spans="1:30" s="491" customFormat="1">
      <c r="A156" s="809" t="s">
        <v>161</v>
      </c>
      <c r="B156" s="809">
        <v>7</v>
      </c>
      <c r="C156" s="855" t="s">
        <v>3217</v>
      </c>
      <c r="D156" s="856"/>
      <c r="E156" s="810">
        <v>0</v>
      </c>
      <c r="F156" s="392">
        <v>0</v>
      </c>
      <c r="G156" s="392">
        <v>-996.33</v>
      </c>
      <c r="H156" s="392">
        <v>-6254.43</v>
      </c>
      <c r="I156" s="124">
        <v>-7250.76</v>
      </c>
      <c r="J156" s="386">
        <v>-23226.78</v>
      </c>
      <c r="K156" s="386">
        <v>-32665.289999999997</v>
      </c>
      <c r="L156" s="386">
        <v>-71305.3</v>
      </c>
      <c r="M156" s="386">
        <v>-34103.090000000004</v>
      </c>
      <c r="N156" s="124">
        <v>-161300.46</v>
      </c>
      <c r="O156" s="823">
        <v>-168551.22</v>
      </c>
      <c r="P156" s="405" t="s">
        <v>3209</v>
      </c>
      <c r="Q156" s="498"/>
      <c r="R156" s="498"/>
      <c r="S156" s="498"/>
      <c r="T156" s="498"/>
      <c r="U156" s="498"/>
      <c r="V156" s="498"/>
      <c r="W156" s="498"/>
      <c r="X156" s="498"/>
      <c r="Y156" s="498"/>
      <c r="Z156" s="498"/>
      <c r="AA156" s="498"/>
      <c r="AB156" s="498"/>
      <c r="AC156" s="498"/>
    </row>
    <row r="157" spans="1:30">
      <c r="A157" s="30" t="s">
        <v>162</v>
      </c>
      <c r="B157" s="30" t="s">
        <v>7291</v>
      </c>
      <c r="C157" s="857" t="s">
        <v>163</v>
      </c>
      <c r="D157" s="858"/>
      <c r="E157" s="100"/>
      <c r="F157" s="385"/>
      <c r="G157" s="385"/>
      <c r="H157" s="385">
        <v>-6250</v>
      </c>
      <c r="I157" s="100">
        <v>-6250</v>
      </c>
      <c r="J157" s="385">
        <v>-23150</v>
      </c>
      <c r="K157" s="385">
        <v>-32560.62</v>
      </c>
      <c r="L157" s="385">
        <v>-66741.919999999998</v>
      </c>
      <c r="M157" s="385">
        <v>-33272.22</v>
      </c>
      <c r="N157" s="100">
        <v>-155724.76</v>
      </c>
      <c r="O157" s="821">
        <v>-161974.76</v>
      </c>
      <c r="P157" s="405" t="s">
        <v>3209</v>
      </c>
    </row>
    <row r="158" spans="1:30">
      <c r="A158" s="30" t="s">
        <v>164</v>
      </c>
      <c r="B158" s="30" t="s">
        <v>7292</v>
      </c>
      <c r="C158" s="857" t="s">
        <v>4707</v>
      </c>
      <c r="D158" s="858"/>
      <c r="E158" s="100"/>
      <c r="F158" s="385"/>
      <c r="G158" s="385">
        <v>-996.33</v>
      </c>
      <c r="H158" s="385">
        <v>-4.43</v>
      </c>
      <c r="I158" s="100">
        <v>-1000.76</v>
      </c>
      <c r="J158" s="385">
        <v>-76.78</v>
      </c>
      <c r="K158" s="385">
        <v>-104.67</v>
      </c>
      <c r="L158" s="385">
        <v>-4563.38</v>
      </c>
      <c r="M158" s="385">
        <v>-830.86999999999989</v>
      </c>
      <c r="N158" s="100">
        <v>-5575.7</v>
      </c>
      <c r="O158" s="821">
        <v>-6576.46</v>
      </c>
      <c r="P158" s="405" t="s">
        <v>3209</v>
      </c>
    </row>
    <row r="159" spans="1:30">
      <c r="A159" s="297"/>
      <c r="B159" s="30" t="s">
        <v>7293</v>
      </c>
      <c r="C159" s="857" t="s">
        <v>4706</v>
      </c>
      <c r="D159" s="863"/>
      <c r="E159" s="100"/>
      <c r="F159" s="385"/>
      <c r="G159" s="385"/>
      <c r="H159" s="385"/>
      <c r="I159" s="296">
        <v>0</v>
      </c>
      <c r="J159" s="835"/>
      <c r="K159" s="835"/>
      <c r="L159" s="835"/>
      <c r="M159" s="835"/>
      <c r="N159" s="296">
        <v>0</v>
      </c>
      <c r="O159" s="834">
        <v>0</v>
      </c>
      <c r="P159" s="405" t="s">
        <v>3209</v>
      </c>
    </row>
    <row r="160" spans="1:30">
      <c r="A160" s="297"/>
      <c r="B160" s="319" t="s">
        <v>7294</v>
      </c>
      <c r="C160" s="857" t="s">
        <v>4721</v>
      </c>
      <c r="D160" s="858"/>
      <c r="E160" s="119">
        <v>0</v>
      </c>
      <c r="F160" s="385"/>
      <c r="G160" s="385"/>
      <c r="H160" s="385"/>
      <c r="I160" s="835">
        <v>0</v>
      </c>
      <c r="J160" s="835"/>
      <c r="K160" s="835"/>
      <c r="L160" s="835"/>
      <c r="M160" s="835"/>
      <c r="N160" s="835">
        <v>0</v>
      </c>
      <c r="O160" s="834">
        <v>0</v>
      </c>
      <c r="P160" s="405" t="s">
        <v>3209</v>
      </c>
    </row>
    <row r="161" spans="1:16">
      <c r="A161" s="297"/>
      <c r="B161" s="319" t="s">
        <v>7295</v>
      </c>
      <c r="C161" s="857" t="s">
        <v>4723</v>
      </c>
      <c r="D161" s="858"/>
      <c r="E161" s="119">
        <v>0</v>
      </c>
      <c r="F161" s="385"/>
      <c r="G161" s="385"/>
      <c r="H161" s="385"/>
      <c r="I161" s="835">
        <v>0</v>
      </c>
      <c r="J161" s="835"/>
      <c r="K161" s="835"/>
      <c r="L161" s="835"/>
      <c r="M161" s="835"/>
      <c r="N161" s="835">
        <v>0</v>
      </c>
      <c r="O161" s="834">
        <v>0</v>
      </c>
      <c r="P161" s="405" t="s">
        <v>3209</v>
      </c>
    </row>
    <row r="162" spans="1:16" ht="36">
      <c r="B162" s="616"/>
      <c r="C162" s="97" t="s">
        <v>48</v>
      </c>
      <c r="D162" s="98"/>
      <c r="E162" s="393" t="s">
        <v>4770</v>
      </c>
      <c r="F162" s="394" t="s">
        <v>8</v>
      </c>
      <c r="G162" s="394" t="s">
        <v>4878</v>
      </c>
      <c r="H162" s="394" t="s">
        <v>4879</v>
      </c>
      <c r="I162" s="393" t="s">
        <v>4880</v>
      </c>
      <c r="J162" s="395" t="s">
        <v>4881</v>
      </c>
      <c r="K162" s="395" t="s">
        <v>4882</v>
      </c>
      <c r="L162" s="395" t="s">
        <v>4883</v>
      </c>
      <c r="M162" s="395" t="s">
        <v>4884</v>
      </c>
      <c r="N162" s="393" t="s">
        <v>4910</v>
      </c>
      <c r="O162" s="819" t="s">
        <v>27</v>
      </c>
      <c r="P162" s="397" t="s">
        <v>10</v>
      </c>
    </row>
    <row r="163" spans="1:16" ht="21.75" customHeight="1">
      <c r="A163" s="65">
        <v>16</v>
      </c>
      <c r="B163" s="65">
        <v>8</v>
      </c>
      <c r="C163" s="859" t="s">
        <v>166</v>
      </c>
      <c r="D163" s="860"/>
      <c r="E163" s="406"/>
      <c r="F163" s="407">
        <v>0</v>
      </c>
      <c r="G163" s="407">
        <v>0</v>
      </c>
      <c r="H163" s="407">
        <v>-3218.43</v>
      </c>
      <c r="I163" s="844">
        <v>-3218.43</v>
      </c>
      <c r="J163" s="407">
        <v>0</v>
      </c>
      <c r="K163" s="407">
        <v>0</v>
      </c>
      <c r="L163" s="407">
        <v>-1255.96</v>
      </c>
      <c r="M163" s="407"/>
      <c r="N163" s="406">
        <v>-33967.130000000005</v>
      </c>
      <c r="O163" s="825">
        <v>-37185.560000000005</v>
      </c>
      <c r="P163" s="405" t="s">
        <v>3209</v>
      </c>
    </row>
    <row r="164" spans="1:16">
      <c r="A164" s="135" t="s">
        <v>167</v>
      </c>
      <c r="B164" s="135" t="s">
        <v>68</v>
      </c>
      <c r="C164" s="59"/>
      <c r="D164" s="136" t="s">
        <v>168</v>
      </c>
      <c r="E164" s="133"/>
      <c r="F164" s="385"/>
      <c r="G164" s="385"/>
      <c r="H164" s="385"/>
      <c r="I164" s="840">
        <v>0</v>
      </c>
      <c r="J164" s="385">
        <v>0</v>
      </c>
      <c r="K164" s="385">
        <v>0</v>
      </c>
      <c r="L164" s="385">
        <v>0</v>
      </c>
      <c r="M164" s="385">
        <v>-32711.170000000002</v>
      </c>
      <c r="N164" s="133">
        <v>-32711.170000000002</v>
      </c>
      <c r="O164" s="826">
        <v>-32711.170000000002</v>
      </c>
      <c r="P164" s="489" t="s">
        <v>3209</v>
      </c>
    </row>
    <row r="165" spans="1:16">
      <c r="A165" s="135" t="s">
        <v>169</v>
      </c>
      <c r="B165" s="135" t="s">
        <v>70</v>
      </c>
      <c r="C165" s="59"/>
      <c r="D165" s="136" t="s">
        <v>170</v>
      </c>
      <c r="E165" s="133"/>
      <c r="F165" s="385"/>
      <c r="G165" s="385"/>
      <c r="H165" s="385">
        <v>-3218.43</v>
      </c>
      <c r="I165" s="156">
        <v>-3218.43</v>
      </c>
      <c r="J165" s="385">
        <v>0</v>
      </c>
      <c r="K165" s="385">
        <v>0</v>
      </c>
      <c r="L165" s="385">
        <v>-1255.96</v>
      </c>
      <c r="M165" s="385">
        <v>0</v>
      </c>
      <c r="N165" s="133">
        <v>-1255.96</v>
      </c>
      <c r="O165" s="826">
        <v>-4474.3899999999994</v>
      </c>
      <c r="P165" s="489" t="s">
        <v>3209</v>
      </c>
    </row>
    <row r="166" spans="1:16">
      <c r="A166" s="135" t="s">
        <v>171</v>
      </c>
      <c r="B166" s="135" t="s">
        <v>72</v>
      </c>
      <c r="C166" s="137"/>
      <c r="D166" s="138" t="s">
        <v>172</v>
      </c>
      <c r="E166" s="133"/>
      <c r="F166" s="385"/>
      <c r="G166" s="385"/>
      <c r="H166" s="385"/>
      <c r="I166" s="840">
        <v>0</v>
      </c>
      <c r="J166" s="385">
        <v>0</v>
      </c>
      <c r="K166" s="385">
        <v>0</v>
      </c>
      <c r="L166" s="385">
        <v>0</v>
      </c>
      <c r="M166" s="385">
        <v>0</v>
      </c>
      <c r="N166" s="840">
        <v>0</v>
      </c>
      <c r="O166" s="835">
        <v>0</v>
      </c>
      <c r="P166" s="489" t="s">
        <v>3209</v>
      </c>
    </row>
    <row r="167" spans="1:16">
      <c r="A167" s="135" t="s">
        <v>173</v>
      </c>
      <c r="B167" s="135" t="s">
        <v>74</v>
      </c>
      <c r="C167" s="59"/>
      <c r="D167" s="136" t="s">
        <v>174</v>
      </c>
      <c r="E167" s="133"/>
      <c r="F167" s="385"/>
      <c r="G167" s="385"/>
      <c r="H167" s="385"/>
      <c r="I167" s="840">
        <v>0</v>
      </c>
      <c r="J167" s="385">
        <v>0</v>
      </c>
      <c r="K167" s="385">
        <v>0</v>
      </c>
      <c r="L167" s="385">
        <v>0</v>
      </c>
      <c r="M167" s="385">
        <v>0</v>
      </c>
      <c r="N167" s="840">
        <v>0</v>
      </c>
      <c r="O167" s="835">
        <v>0</v>
      </c>
      <c r="P167" s="153"/>
    </row>
    <row r="168" spans="1:16">
      <c r="A168" s="135" t="s">
        <v>175</v>
      </c>
      <c r="B168" s="135" t="s">
        <v>76</v>
      </c>
      <c r="C168" s="59"/>
      <c r="D168" s="136" t="s">
        <v>176</v>
      </c>
      <c r="E168" s="133"/>
      <c r="F168" s="385"/>
      <c r="G168" s="385"/>
      <c r="H168" s="385"/>
      <c r="I168" s="840">
        <v>0</v>
      </c>
      <c r="J168" s="385">
        <v>0</v>
      </c>
      <c r="K168" s="385">
        <v>0</v>
      </c>
      <c r="L168" s="385">
        <v>0</v>
      </c>
      <c r="M168" s="385">
        <v>0</v>
      </c>
      <c r="N168" s="840">
        <v>0</v>
      </c>
      <c r="O168" s="835">
        <v>0</v>
      </c>
      <c r="P168" s="153"/>
    </row>
    <row r="169" spans="1:16">
      <c r="A169" s="139" t="s">
        <v>177</v>
      </c>
      <c r="B169" s="135" t="s">
        <v>78</v>
      </c>
      <c r="C169" s="59"/>
      <c r="D169" s="136" t="s">
        <v>178</v>
      </c>
      <c r="E169" s="133"/>
      <c r="F169" s="385"/>
      <c r="G169" s="385"/>
      <c r="H169" s="385"/>
      <c r="I169" s="840">
        <v>0</v>
      </c>
      <c r="J169" s="385">
        <v>0</v>
      </c>
      <c r="K169" s="385">
        <v>0</v>
      </c>
      <c r="L169" s="385">
        <v>0</v>
      </c>
      <c r="M169" s="385">
        <v>0</v>
      </c>
      <c r="N169" s="840">
        <v>0</v>
      </c>
      <c r="O169" s="835">
        <v>0</v>
      </c>
      <c r="P169" s="153"/>
    </row>
    <row r="170" spans="1:16" ht="33" customHeight="1">
      <c r="A170" s="65">
        <v>17</v>
      </c>
      <c r="B170" s="65">
        <v>9</v>
      </c>
      <c r="C170" s="861" t="s">
        <v>179</v>
      </c>
      <c r="D170" s="862"/>
      <c r="E170" s="64" t="s">
        <v>4770</v>
      </c>
      <c r="F170" s="394" t="s">
        <v>8</v>
      </c>
      <c r="G170" s="394" t="s">
        <v>4878</v>
      </c>
      <c r="H170" s="394" t="s">
        <v>4879</v>
      </c>
      <c r="I170" s="64" t="s">
        <v>4880</v>
      </c>
      <c r="J170" s="395" t="s">
        <v>4881</v>
      </c>
      <c r="K170" s="395" t="s">
        <v>4882</v>
      </c>
      <c r="L170" s="395" t="s">
        <v>4883</v>
      </c>
      <c r="M170" s="395" t="s">
        <v>4884</v>
      </c>
      <c r="N170" s="64" t="s">
        <v>4910</v>
      </c>
      <c r="O170" s="827" t="s">
        <v>27</v>
      </c>
      <c r="P170" s="113" t="s">
        <v>10</v>
      </c>
    </row>
    <row r="171" spans="1:16">
      <c r="A171" s="135" t="s">
        <v>180</v>
      </c>
      <c r="B171" s="135" t="s">
        <v>85</v>
      </c>
      <c r="C171" s="59"/>
      <c r="D171" s="136" t="s">
        <v>168</v>
      </c>
      <c r="E171" s="133"/>
      <c r="F171" s="142"/>
      <c r="G171" s="156"/>
      <c r="H171" s="133"/>
      <c r="I171" s="133"/>
      <c r="J171" s="133"/>
      <c r="K171" s="152"/>
      <c r="L171" s="152"/>
      <c r="M171" s="152"/>
      <c r="N171" s="133"/>
      <c r="O171" s="155"/>
      <c r="P171" s="153"/>
    </row>
    <row r="172" spans="1:16">
      <c r="A172" s="135" t="s">
        <v>181</v>
      </c>
      <c r="B172" s="135" t="s">
        <v>87</v>
      </c>
      <c r="C172" s="59"/>
      <c r="D172" s="136" t="s">
        <v>170</v>
      </c>
      <c r="E172" s="133"/>
      <c r="F172" s="142"/>
      <c r="G172" s="156"/>
      <c r="H172" s="133"/>
      <c r="I172" s="133"/>
      <c r="J172" s="133"/>
      <c r="K172" s="152"/>
      <c r="L172" s="152"/>
      <c r="M172" s="152"/>
      <c r="N172" s="133"/>
      <c r="O172" s="155"/>
      <c r="P172" s="153"/>
    </row>
    <row r="173" spans="1:16">
      <c r="A173" s="135" t="s">
        <v>182</v>
      </c>
      <c r="B173" s="135" t="s">
        <v>99</v>
      </c>
      <c r="C173" s="137"/>
      <c r="D173" s="138" t="s">
        <v>172</v>
      </c>
      <c r="E173" s="133"/>
      <c r="F173" s="142"/>
      <c r="G173" s="156"/>
      <c r="H173" s="133"/>
      <c r="I173" s="133"/>
      <c r="J173" s="133"/>
      <c r="K173" s="152"/>
      <c r="L173" s="152"/>
      <c r="M173" s="152"/>
      <c r="N173" s="133"/>
      <c r="O173" s="155"/>
      <c r="P173" s="153"/>
    </row>
    <row r="174" spans="1:16">
      <c r="A174" s="135" t="s">
        <v>183</v>
      </c>
      <c r="B174" s="135" t="s">
        <v>101</v>
      </c>
      <c r="C174" s="59"/>
      <c r="D174" s="136" t="s">
        <v>174</v>
      </c>
      <c r="E174" s="133"/>
      <c r="F174" s="142"/>
      <c r="G174" s="156"/>
      <c r="H174" s="133"/>
      <c r="I174" s="133"/>
      <c r="J174" s="133"/>
      <c r="K174" s="152"/>
      <c r="L174" s="152"/>
      <c r="M174" s="152"/>
      <c r="N174" s="133"/>
      <c r="O174" s="155"/>
      <c r="P174" s="153"/>
    </row>
    <row r="175" spans="1:16">
      <c r="A175" s="135" t="s">
        <v>184</v>
      </c>
      <c r="B175" s="135" t="s">
        <v>103</v>
      </c>
      <c r="C175" s="59"/>
      <c r="D175" s="136" t="s">
        <v>176</v>
      </c>
      <c r="E175" s="133"/>
      <c r="F175" s="142"/>
      <c r="G175" s="156"/>
      <c r="H175" s="133"/>
      <c r="I175" s="133"/>
      <c r="J175" s="133"/>
      <c r="K175" s="152"/>
      <c r="L175" s="152"/>
      <c r="M175" s="152"/>
      <c r="N175" s="133"/>
      <c r="O175" s="155"/>
      <c r="P175" s="153"/>
    </row>
    <row r="176" spans="1:16">
      <c r="A176" s="139" t="s">
        <v>185</v>
      </c>
      <c r="B176" s="135" t="s">
        <v>105</v>
      </c>
      <c r="C176" s="59"/>
      <c r="D176" s="136" t="s">
        <v>178</v>
      </c>
      <c r="E176" s="133"/>
      <c r="F176" s="142"/>
      <c r="G176" s="156"/>
      <c r="H176" s="133"/>
      <c r="I176" s="133"/>
      <c r="J176" s="133"/>
      <c r="K176" s="152"/>
      <c r="L176" s="152"/>
      <c r="M176" s="152"/>
      <c r="N176" s="133"/>
      <c r="O176" s="155"/>
      <c r="P176" s="153"/>
    </row>
    <row r="177" spans="1:16" ht="36">
      <c r="A177" s="65">
        <v>18</v>
      </c>
      <c r="B177" s="65">
        <v>10</v>
      </c>
      <c r="C177" s="849" t="s">
        <v>186</v>
      </c>
      <c r="D177" s="850" t="s">
        <v>187</v>
      </c>
      <c r="E177" s="64" t="s">
        <v>4770</v>
      </c>
      <c r="F177" s="394" t="s">
        <v>8</v>
      </c>
      <c r="G177" s="394" t="s">
        <v>4878</v>
      </c>
      <c r="H177" s="394" t="s">
        <v>4879</v>
      </c>
      <c r="I177" s="64" t="s">
        <v>4880</v>
      </c>
      <c r="J177" s="395" t="s">
        <v>4881</v>
      </c>
      <c r="K177" s="395" t="s">
        <v>4882</v>
      </c>
      <c r="L177" s="395" t="s">
        <v>4883</v>
      </c>
      <c r="M177" s="395" t="s">
        <v>4884</v>
      </c>
      <c r="N177" s="64" t="s">
        <v>4910</v>
      </c>
      <c r="O177" s="110" t="s">
        <v>27</v>
      </c>
      <c r="P177" s="113" t="s">
        <v>10</v>
      </c>
    </row>
    <row r="178" spans="1:16">
      <c r="A178" s="139" t="s">
        <v>188</v>
      </c>
      <c r="B178" s="139" t="s">
        <v>117</v>
      </c>
      <c r="C178" s="59"/>
      <c r="D178" s="136" t="s">
        <v>168</v>
      </c>
      <c r="E178" s="133"/>
      <c r="F178" s="142"/>
      <c r="G178" s="156"/>
      <c r="H178" s="133"/>
      <c r="I178" s="133"/>
      <c r="J178" s="133"/>
      <c r="K178" s="154"/>
      <c r="L178" s="154"/>
      <c r="M178" s="154"/>
      <c r="N178" s="133"/>
      <c r="O178" s="157"/>
      <c r="P178" s="153"/>
    </row>
    <row r="179" spans="1:16">
      <c r="A179" s="139" t="s">
        <v>189</v>
      </c>
      <c r="B179" s="139" t="s">
        <v>119</v>
      </c>
      <c r="C179" s="59"/>
      <c r="D179" s="136" t="s">
        <v>170</v>
      </c>
      <c r="E179" s="133"/>
      <c r="F179" s="142"/>
      <c r="G179" s="156"/>
      <c r="H179" s="133"/>
      <c r="I179" s="133"/>
      <c r="J179" s="133"/>
      <c r="K179" s="154"/>
      <c r="L179" s="154"/>
      <c r="M179" s="154"/>
      <c r="N179" s="133"/>
      <c r="O179" s="157"/>
      <c r="P179" s="153"/>
    </row>
    <row r="180" spans="1:16">
      <c r="A180" s="139" t="s">
        <v>190</v>
      </c>
      <c r="B180" s="139" t="s">
        <v>120</v>
      </c>
      <c r="C180" s="137"/>
      <c r="D180" s="138" t="s">
        <v>172</v>
      </c>
      <c r="E180" s="133"/>
      <c r="F180" s="142"/>
      <c r="G180" s="156"/>
      <c r="H180" s="133"/>
      <c r="I180" s="133"/>
      <c r="J180" s="133"/>
      <c r="K180" s="153"/>
      <c r="L180" s="153"/>
      <c r="M180" s="153"/>
      <c r="N180" s="133"/>
      <c r="O180" s="157"/>
      <c r="P180" s="153"/>
    </row>
    <row r="181" spans="1:16">
      <c r="A181" s="139" t="s">
        <v>191</v>
      </c>
      <c r="B181" s="139" t="s">
        <v>5060</v>
      </c>
      <c r="C181" s="59"/>
      <c r="D181" s="136" t="s">
        <v>174</v>
      </c>
      <c r="E181" s="133"/>
      <c r="F181" s="142"/>
      <c r="G181" s="156"/>
      <c r="H181" s="133"/>
      <c r="I181" s="133"/>
      <c r="J181" s="133"/>
      <c r="K181" s="153"/>
      <c r="L181" s="153"/>
      <c r="M181" s="153"/>
      <c r="N181" s="133"/>
      <c r="O181" s="157"/>
      <c r="P181" s="153"/>
    </row>
    <row r="182" spans="1:16">
      <c r="A182" s="135" t="s">
        <v>192</v>
      </c>
      <c r="B182" s="139" t="s">
        <v>5061</v>
      </c>
      <c r="C182" s="59"/>
      <c r="D182" s="136" t="s">
        <v>176</v>
      </c>
      <c r="E182" s="133"/>
      <c r="F182" s="142"/>
      <c r="G182" s="156"/>
      <c r="H182" s="133"/>
      <c r="I182" s="133"/>
      <c r="J182" s="133"/>
      <c r="K182" s="153"/>
      <c r="L182" s="153"/>
      <c r="M182" s="153"/>
      <c r="N182" s="133"/>
      <c r="O182" s="157"/>
      <c r="P182" s="153"/>
    </row>
    <row r="183" spans="1:16">
      <c r="A183" s="139" t="s">
        <v>193</v>
      </c>
      <c r="B183" s="139" t="s">
        <v>5062</v>
      </c>
      <c r="C183" s="59"/>
      <c r="D183" s="136" t="s">
        <v>178</v>
      </c>
      <c r="E183" s="133"/>
      <c r="F183" s="142"/>
      <c r="G183" s="156"/>
      <c r="H183" s="133"/>
      <c r="I183" s="133"/>
      <c r="J183" s="133"/>
      <c r="K183" s="153"/>
      <c r="L183" s="153"/>
      <c r="M183" s="153"/>
      <c r="N183" s="133"/>
      <c r="O183" s="157"/>
      <c r="P183" s="153"/>
    </row>
    <row r="184" spans="1:16" ht="36">
      <c r="A184" s="65">
        <v>19</v>
      </c>
      <c r="B184" s="134">
        <v>11</v>
      </c>
      <c r="C184" s="97" t="s">
        <v>194</v>
      </c>
      <c r="D184" s="98"/>
      <c r="E184" s="64" t="s">
        <v>4770</v>
      </c>
      <c r="F184" s="394" t="s">
        <v>8</v>
      </c>
      <c r="G184" s="394" t="s">
        <v>4878</v>
      </c>
      <c r="H184" s="394" t="s">
        <v>4879</v>
      </c>
      <c r="I184" s="64" t="s">
        <v>4880</v>
      </c>
      <c r="J184" s="395" t="s">
        <v>4881</v>
      </c>
      <c r="K184" s="395" t="s">
        <v>4882</v>
      </c>
      <c r="L184" s="395" t="s">
        <v>4883</v>
      </c>
      <c r="M184" s="395" t="s">
        <v>4884</v>
      </c>
      <c r="N184" s="64" t="s">
        <v>4910</v>
      </c>
      <c r="O184" s="110" t="s">
        <v>27</v>
      </c>
      <c r="P184" s="113" t="s">
        <v>10</v>
      </c>
    </row>
    <row r="185" spans="1:16">
      <c r="A185" s="139" t="s">
        <v>195</v>
      </c>
      <c r="B185" s="139" t="s">
        <v>123</v>
      </c>
      <c r="C185" s="140" t="s">
        <v>196</v>
      </c>
      <c r="D185" s="141"/>
      <c r="E185" s="142">
        <v>0</v>
      </c>
      <c r="F185" s="142"/>
      <c r="G185" s="156">
        <v>0</v>
      </c>
      <c r="H185" s="119">
        <v>1532299.56</v>
      </c>
      <c r="I185" s="142">
        <v>0</v>
      </c>
      <c r="J185" s="119">
        <v>1628315.54</v>
      </c>
      <c r="K185" s="119">
        <v>2507006.75</v>
      </c>
      <c r="L185" s="119">
        <v>2598065.7300000004</v>
      </c>
      <c r="M185" s="156">
        <v>2703750.16</v>
      </c>
      <c r="N185" s="142">
        <v>1628315.54</v>
      </c>
      <c r="O185" s="155"/>
      <c r="P185" s="155"/>
    </row>
    <row r="186" spans="1:16">
      <c r="A186" s="139" t="s">
        <v>197</v>
      </c>
      <c r="B186" s="139" t="s">
        <v>130</v>
      </c>
      <c r="C186" s="143" t="s">
        <v>198</v>
      </c>
      <c r="D186" s="144"/>
      <c r="E186" s="145"/>
      <c r="F186" s="387">
        <v>0</v>
      </c>
      <c r="G186" s="387">
        <v>728718</v>
      </c>
      <c r="H186" s="387">
        <v>728718</v>
      </c>
      <c r="I186" s="145">
        <v>1457436</v>
      </c>
      <c r="J186" s="387">
        <v>728718</v>
      </c>
      <c r="K186" s="387">
        <v>728718</v>
      </c>
      <c r="L186" s="387">
        <v>728718</v>
      </c>
      <c r="M186" s="387">
        <v>9728719</v>
      </c>
      <c r="N186" s="145">
        <v>11914873</v>
      </c>
      <c r="O186" s="156"/>
      <c r="P186" s="155"/>
    </row>
    <row r="187" spans="1:16">
      <c r="A187" s="139" t="s">
        <v>199</v>
      </c>
      <c r="B187" s="139" t="s">
        <v>135</v>
      </c>
      <c r="C187" s="146" t="s">
        <v>200</v>
      </c>
      <c r="D187" s="147"/>
      <c r="E187" s="145"/>
      <c r="F187" s="408"/>
      <c r="G187" s="408">
        <v>-519907.4</v>
      </c>
      <c r="H187" s="408">
        <v>-629483.59</v>
      </c>
      <c r="I187" s="841">
        <v>-1149390.99</v>
      </c>
      <c r="J187" s="842">
        <v>-694814.8</v>
      </c>
      <c r="K187" s="842">
        <v>-656676.97</v>
      </c>
      <c r="L187" s="842">
        <v>-623033.78</v>
      </c>
      <c r="M187" s="842">
        <v>-792222.2</v>
      </c>
      <c r="N187" s="841">
        <v>-2766747.75</v>
      </c>
      <c r="O187" s="156"/>
      <c r="P187" s="155"/>
    </row>
    <row r="188" spans="1:16" ht="24.75" customHeight="1">
      <c r="A188" s="139" t="s">
        <v>201</v>
      </c>
      <c r="B188" s="139" t="s">
        <v>145</v>
      </c>
      <c r="C188" s="851" t="s">
        <v>202</v>
      </c>
      <c r="D188" s="852"/>
      <c r="E188" s="142"/>
      <c r="F188" s="142"/>
      <c r="G188" s="156">
        <v>0</v>
      </c>
      <c r="H188" s="156"/>
      <c r="I188" s="142"/>
      <c r="J188" s="156"/>
      <c r="K188" s="156"/>
      <c r="L188" s="156"/>
      <c r="M188" s="156"/>
      <c r="N188" s="142">
        <v>0</v>
      </c>
      <c r="O188" s="155"/>
      <c r="P188" s="155"/>
    </row>
    <row r="189" spans="1:16">
      <c r="A189" s="135" t="s">
        <v>203</v>
      </c>
      <c r="B189" s="139" t="s">
        <v>150</v>
      </c>
      <c r="C189" s="853" t="s">
        <v>204</v>
      </c>
      <c r="D189" s="854"/>
      <c r="E189" s="142"/>
      <c r="F189" s="388"/>
      <c r="G189" s="242">
        <v>0</v>
      </c>
      <c r="H189" s="242">
        <v>-3218.43</v>
      </c>
      <c r="I189" s="841">
        <v>-3218.43</v>
      </c>
      <c r="J189" s="843">
        <v>0</v>
      </c>
      <c r="K189" s="242">
        <v>0</v>
      </c>
      <c r="L189" s="242">
        <v>-1255.96</v>
      </c>
      <c r="M189" s="242">
        <v>0</v>
      </c>
      <c r="N189" s="242">
        <v>-1255.96</v>
      </c>
      <c r="O189" s="156"/>
      <c r="P189" s="155"/>
    </row>
    <row r="190" spans="1:16">
      <c r="A190" s="148" t="s">
        <v>205</v>
      </c>
      <c r="B190" s="139" t="s">
        <v>5063</v>
      </c>
      <c r="C190" s="857" t="s">
        <v>206</v>
      </c>
      <c r="D190" s="858"/>
      <c r="E190" s="142"/>
      <c r="F190" s="142"/>
      <c r="G190" s="156">
        <v>0</v>
      </c>
      <c r="H190" s="156"/>
      <c r="I190" s="142"/>
      <c r="J190" s="156"/>
      <c r="K190" s="156"/>
      <c r="L190" s="156"/>
      <c r="M190" s="156"/>
      <c r="N190" s="142">
        <v>0</v>
      </c>
      <c r="O190" s="155"/>
      <c r="P190" s="155"/>
    </row>
    <row r="191" spans="1:16">
      <c r="A191" s="148" t="s">
        <v>207</v>
      </c>
      <c r="B191" s="139" t="s">
        <v>5064</v>
      </c>
      <c r="C191" s="857" t="s">
        <v>208</v>
      </c>
      <c r="D191" s="858"/>
      <c r="E191" s="142"/>
      <c r="F191" s="387">
        <v>0</v>
      </c>
      <c r="G191" s="387">
        <v>1323488.96</v>
      </c>
      <c r="H191" s="387">
        <v>0</v>
      </c>
      <c r="I191" s="142">
        <v>1323488.96</v>
      </c>
      <c r="J191" s="387">
        <v>844788.01</v>
      </c>
      <c r="K191" s="387">
        <v>19017.95</v>
      </c>
      <c r="L191" s="387">
        <v>1256.17</v>
      </c>
      <c r="M191" s="488">
        <v>4886.1899999999996</v>
      </c>
      <c r="N191" s="142">
        <v>869948.32</v>
      </c>
      <c r="O191" s="155"/>
      <c r="P191" s="155"/>
    </row>
    <row r="192" spans="1:16">
      <c r="A192" s="139" t="s">
        <v>209</v>
      </c>
      <c r="B192" s="139" t="s">
        <v>5065</v>
      </c>
      <c r="C192" s="143" t="s">
        <v>9614</v>
      </c>
      <c r="D192" s="144"/>
      <c r="E192" s="142"/>
      <c r="F192" s="409">
        <v>0</v>
      </c>
      <c r="G192" s="409">
        <v>1532299.56</v>
      </c>
      <c r="H192" s="409">
        <v>1628315.5400000003</v>
      </c>
      <c r="I192" s="142">
        <v>1628315.54</v>
      </c>
      <c r="J192" s="142">
        <v>2507006.75</v>
      </c>
      <c r="K192" s="142">
        <v>2598065.7300000004</v>
      </c>
      <c r="L192" s="142">
        <v>2703750.16</v>
      </c>
      <c r="M192" s="142">
        <v>11645133.15</v>
      </c>
      <c r="N192" s="142">
        <v>11645133.149999999</v>
      </c>
      <c r="O192" s="156"/>
      <c r="P192" s="155"/>
    </row>
    <row r="193" spans="1:16" customFormat="1"/>
    <row r="194" spans="1:16" ht="36">
      <c r="A194" s="65">
        <v>20</v>
      </c>
      <c r="B194" s="65">
        <v>12</v>
      </c>
      <c r="C194" s="897" t="s">
        <v>5066</v>
      </c>
      <c r="D194" s="898"/>
      <c r="E194" s="64" t="s">
        <v>4770</v>
      </c>
      <c r="F194" s="396" t="s">
        <v>8</v>
      </c>
      <c r="G194" s="396" t="s">
        <v>4878</v>
      </c>
      <c r="H194" s="396" t="s">
        <v>4879</v>
      </c>
      <c r="I194" s="64" t="s">
        <v>4880</v>
      </c>
      <c r="J194" s="396" t="s">
        <v>4881</v>
      </c>
      <c r="K194" s="396" t="s">
        <v>4882</v>
      </c>
      <c r="L194" s="396" t="s">
        <v>4883</v>
      </c>
      <c r="M194" s="396" t="s">
        <v>4884</v>
      </c>
      <c r="N194" s="64" t="s">
        <v>4910</v>
      </c>
      <c r="O194" s="110" t="s">
        <v>27</v>
      </c>
      <c r="P194" s="158" t="s">
        <v>10</v>
      </c>
    </row>
    <row r="195" spans="1:16">
      <c r="A195" s="151" t="s">
        <v>210</v>
      </c>
      <c r="B195" s="151" t="s">
        <v>5070</v>
      </c>
      <c r="C195" s="865" t="s">
        <v>9611</v>
      </c>
      <c r="D195" s="866"/>
      <c r="E195" s="488">
        <v>1541673.48</v>
      </c>
      <c r="F195" s="811"/>
      <c r="G195" s="811">
        <v>1541673.48</v>
      </c>
      <c r="H195" s="811"/>
      <c r="I195" s="811">
        <v>1541673.48</v>
      </c>
      <c r="J195" s="811"/>
      <c r="K195" s="811"/>
      <c r="L195" s="811"/>
      <c r="M195" s="811"/>
      <c r="N195" s="811"/>
      <c r="O195" s="812">
        <v>1541673.48</v>
      </c>
      <c r="P195" s="813"/>
    </row>
    <row r="196" spans="1:16" ht="17.25" customHeight="1">
      <c r="A196" s="139" t="s">
        <v>211</v>
      </c>
      <c r="B196" s="151" t="s">
        <v>155</v>
      </c>
      <c r="C196" s="865" t="s">
        <v>5067</v>
      </c>
      <c r="D196" s="866"/>
      <c r="E196" s="488">
        <v>1015000</v>
      </c>
      <c r="F196" s="488"/>
      <c r="G196" s="488"/>
      <c r="H196" s="488"/>
      <c r="I196" s="496"/>
      <c r="J196" s="808">
        <v>221363</v>
      </c>
      <c r="K196" s="808"/>
      <c r="L196" s="808"/>
      <c r="M196" s="808">
        <v>4320138.84</v>
      </c>
      <c r="N196" s="808">
        <v>4541501.84</v>
      </c>
      <c r="O196" s="157">
        <v>4541501.84</v>
      </c>
      <c r="P196" s="157"/>
    </row>
    <row r="197" spans="1:16" ht="17.25" customHeight="1">
      <c r="A197" s="139" t="s">
        <v>212</v>
      </c>
      <c r="B197" s="151" t="s">
        <v>5071</v>
      </c>
      <c r="C197" s="865" t="s">
        <v>5069</v>
      </c>
      <c r="D197" s="866"/>
      <c r="E197" s="142">
        <v>0</v>
      </c>
      <c r="F197" s="488"/>
      <c r="G197" s="488">
        <v>996.33</v>
      </c>
      <c r="H197" s="488">
        <v>6254.43</v>
      </c>
      <c r="I197" s="496">
        <v>7250.76</v>
      </c>
      <c r="J197" s="157">
        <v>6093.93</v>
      </c>
      <c r="K197" s="157">
        <v>49798.14</v>
      </c>
      <c r="L197" s="157">
        <v>71305.3</v>
      </c>
      <c r="M197" s="157">
        <v>34103.090000000004</v>
      </c>
      <c r="N197" s="157">
        <v>161300.46</v>
      </c>
      <c r="O197" s="157">
        <v>168551.22</v>
      </c>
      <c r="P197" s="814" t="s">
        <v>3209</v>
      </c>
    </row>
    <row r="198" spans="1:16" ht="17.25" customHeight="1">
      <c r="A198" s="151" t="s">
        <v>213</v>
      </c>
      <c r="B198" s="151" t="s">
        <v>7285</v>
      </c>
      <c r="C198" s="865" t="s">
        <v>5068</v>
      </c>
      <c r="D198" s="866"/>
      <c r="E198" s="142">
        <v>0</v>
      </c>
      <c r="F198" s="488"/>
      <c r="G198" s="815">
        <v>-996.33</v>
      </c>
      <c r="H198" s="815">
        <v>-6254.43</v>
      </c>
      <c r="I198" s="815">
        <v>-7250.76</v>
      </c>
      <c r="J198" s="815">
        <v>-6093.93</v>
      </c>
      <c r="K198" s="815">
        <v>-49798.14</v>
      </c>
      <c r="L198" s="815">
        <v>-71305.3</v>
      </c>
      <c r="M198" s="815">
        <v>-34103.090000000004</v>
      </c>
      <c r="N198" s="815">
        <v>-161300.46</v>
      </c>
      <c r="O198" s="815">
        <v>-168551.22</v>
      </c>
      <c r="P198" s="157"/>
    </row>
    <row r="199" spans="1:16" ht="36" customHeight="1">
      <c r="A199" s="139"/>
      <c r="B199" s="65">
        <v>13</v>
      </c>
      <c r="C199" s="149" t="s">
        <v>5072</v>
      </c>
      <c r="D199" s="150"/>
      <c r="E199" s="64" t="s">
        <v>4770</v>
      </c>
      <c r="F199" s="394" t="s">
        <v>8</v>
      </c>
      <c r="G199" s="394" t="s">
        <v>4878</v>
      </c>
      <c r="H199" s="394" t="s">
        <v>4879</v>
      </c>
      <c r="I199" s="394" t="s">
        <v>4880</v>
      </c>
      <c r="J199" s="395" t="s">
        <v>4881</v>
      </c>
      <c r="K199" s="395" t="s">
        <v>4882</v>
      </c>
      <c r="L199" s="395" t="s">
        <v>4883</v>
      </c>
      <c r="M199" s="395" t="s">
        <v>4884</v>
      </c>
      <c r="N199" s="395" t="s">
        <v>4910</v>
      </c>
      <c r="O199" s="110" t="s">
        <v>27</v>
      </c>
      <c r="P199" s="158" t="s">
        <v>10</v>
      </c>
    </row>
    <row r="200" spans="1:16" ht="12.75" customHeight="1">
      <c r="A200" s="139"/>
      <c r="B200" s="151" t="s">
        <v>159</v>
      </c>
      <c r="C200" s="865" t="s">
        <v>5073</v>
      </c>
      <c r="D200" s="866"/>
      <c r="E200" s="142"/>
      <c r="F200" s="488"/>
      <c r="G200" s="488">
        <v>0</v>
      </c>
      <c r="H200" s="488">
        <v>43723.08</v>
      </c>
      <c r="I200" s="496">
        <v>43723.08</v>
      </c>
      <c r="J200" s="807">
        <v>131382.25</v>
      </c>
      <c r="K200" s="807">
        <v>175505.38</v>
      </c>
      <c r="L200" s="807">
        <v>219915</v>
      </c>
      <c r="M200" s="807">
        <v>805373.34</v>
      </c>
      <c r="N200" s="157">
        <v>805373.34</v>
      </c>
      <c r="O200" s="157"/>
      <c r="P200" s="157"/>
    </row>
    <row r="201" spans="1:16" ht="12.75" customHeight="1">
      <c r="A201" s="139"/>
      <c r="B201" s="151" t="s">
        <v>160</v>
      </c>
      <c r="C201" s="865" t="s">
        <v>5074</v>
      </c>
      <c r="D201" s="866"/>
      <c r="E201" s="142"/>
      <c r="F201" s="488"/>
      <c r="G201" s="488">
        <v>834530</v>
      </c>
      <c r="H201" s="488">
        <v>844258.82</v>
      </c>
      <c r="I201" s="496">
        <v>844258.82</v>
      </c>
      <c r="J201" s="807">
        <v>861520.11</v>
      </c>
      <c r="K201" s="807">
        <v>871807.32</v>
      </c>
      <c r="L201" s="807">
        <v>882809</v>
      </c>
      <c r="M201" s="807">
        <v>985117.5</v>
      </c>
      <c r="N201" s="157">
        <v>985117.5</v>
      </c>
      <c r="O201" s="157"/>
      <c r="P201" s="157"/>
    </row>
    <row r="202" spans="1:16" ht="12.75" customHeight="1">
      <c r="A202" s="139"/>
      <c r="B202" s="151" t="s">
        <v>3208</v>
      </c>
      <c r="C202" s="865" t="s">
        <v>5075</v>
      </c>
      <c r="D202" s="866"/>
      <c r="E202" s="142"/>
      <c r="F202" s="488"/>
      <c r="G202" s="488">
        <v>1544059</v>
      </c>
      <c r="H202" s="488">
        <v>1541807.76</v>
      </c>
      <c r="I202" s="496">
        <v>1541807.76</v>
      </c>
      <c r="J202" s="807">
        <v>1709441.62</v>
      </c>
      <c r="K202" s="807">
        <v>1673543</v>
      </c>
      <c r="L202" s="807">
        <v>1609033</v>
      </c>
      <c r="M202" s="807">
        <v>5907744.25</v>
      </c>
      <c r="N202" s="157">
        <v>5907744.25</v>
      </c>
      <c r="O202" s="157"/>
      <c r="P202" s="157"/>
    </row>
    <row r="203" spans="1:16" ht="12.75" customHeight="1">
      <c r="A203" s="139"/>
      <c r="B203" s="151" t="s">
        <v>5078</v>
      </c>
      <c r="C203" s="865" t="s">
        <v>5076</v>
      </c>
      <c r="D203" s="866"/>
      <c r="E203" s="142"/>
      <c r="F203" s="488"/>
      <c r="G203" s="488">
        <v>1468119</v>
      </c>
      <c r="H203" s="488">
        <v>1530224.37</v>
      </c>
      <c r="I203" s="496">
        <v>1530224.37</v>
      </c>
      <c r="J203" s="807">
        <v>2417164.7400000002</v>
      </c>
      <c r="K203" s="807">
        <v>2529983</v>
      </c>
      <c r="L203" s="807">
        <v>2535338</v>
      </c>
      <c r="M203" s="807">
        <v>10690478.460000001</v>
      </c>
      <c r="N203" s="157">
        <v>10690478.460000001</v>
      </c>
      <c r="O203" s="157"/>
      <c r="P203" s="157"/>
    </row>
    <row r="204" spans="1:16" ht="12.75" customHeight="1">
      <c r="A204" s="139"/>
      <c r="B204" s="151" t="s">
        <v>5079</v>
      </c>
      <c r="C204" s="864" t="s">
        <v>5077</v>
      </c>
      <c r="D204" s="864"/>
      <c r="E204" s="512"/>
      <c r="F204" s="513">
        <v>0</v>
      </c>
      <c r="G204" s="513">
        <v>3846708</v>
      </c>
      <c r="H204" s="513">
        <v>3960014.0300000003</v>
      </c>
      <c r="I204" s="513">
        <v>3960014.0300000003</v>
      </c>
      <c r="J204" s="513">
        <v>5119508.7200000007</v>
      </c>
      <c r="K204" s="513">
        <v>5250838.7</v>
      </c>
      <c r="L204" s="513">
        <v>5247095</v>
      </c>
      <c r="M204" s="513">
        <v>18388713.550000001</v>
      </c>
      <c r="N204" s="157">
        <v>18388713.550000001</v>
      </c>
      <c r="O204" s="157"/>
      <c r="P204" s="157"/>
    </row>
    <row r="205" spans="1:16" ht="12.75" customHeight="1">
      <c r="A205"/>
      <c r="B205" s="159"/>
      <c r="C205" s="134"/>
      <c r="D205" s="134"/>
      <c r="E205" s="160"/>
      <c r="F205" s="510"/>
      <c r="G205" s="510"/>
      <c r="H205" s="510"/>
      <c r="I205" s="511"/>
      <c r="J205" s="161"/>
      <c r="K205" s="161"/>
      <c r="L205" s="161"/>
      <c r="M205" s="161"/>
      <c r="N205" s="161"/>
      <c r="O205" s="161"/>
      <c r="P205" s="161"/>
    </row>
    <row r="206" spans="1:16" ht="12.75" customHeight="1">
      <c r="A206"/>
      <c r="B206" s="159"/>
      <c r="C206" s="867"/>
      <c r="D206" s="867"/>
      <c r="E206" s="160"/>
      <c r="F206" s="160"/>
      <c r="G206" s="267"/>
      <c r="H206" s="267"/>
      <c r="I206" s="497"/>
      <c r="J206" s="220"/>
      <c r="K206" s="220"/>
      <c r="L206" s="220"/>
      <c r="M206" s="220"/>
      <c r="N206" s="220"/>
      <c r="O206" s="161"/>
      <c r="P206" s="161"/>
    </row>
    <row r="207" spans="1:16" ht="12.75" customHeight="1">
      <c r="A207"/>
      <c r="B207" s="159"/>
      <c r="C207" s="134"/>
      <c r="D207" s="134"/>
      <c r="E207" s="160"/>
      <c r="F207" s="160"/>
      <c r="G207" s="267"/>
      <c r="H207" s="267"/>
      <c r="I207" s="497"/>
      <c r="J207" s="220"/>
      <c r="K207" s="220"/>
      <c r="L207" s="220"/>
      <c r="M207" s="220"/>
      <c r="N207" s="220"/>
      <c r="O207" s="161"/>
      <c r="P207" s="161"/>
    </row>
    <row r="208" spans="1:16" ht="12.75" customHeight="1">
      <c r="A208"/>
      <c r="B208" s="159"/>
      <c r="C208" s="134"/>
      <c r="D208" s="134"/>
      <c r="E208" s="160"/>
      <c r="F208" s="160"/>
      <c r="G208" s="267"/>
      <c r="H208" s="267"/>
      <c r="I208" s="497"/>
      <c r="J208" s="220"/>
      <c r="K208" s="220"/>
      <c r="L208" s="220"/>
      <c r="M208" s="220"/>
      <c r="N208" s="220"/>
      <c r="O208" s="161"/>
      <c r="P208" s="161"/>
    </row>
    <row r="209" spans="1:16" ht="12.75" customHeight="1">
      <c r="A209"/>
      <c r="B209" s="159"/>
      <c r="C209" s="134"/>
      <c r="D209" s="134"/>
      <c r="E209" s="160"/>
      <c r="F209" s="160"/>
      <c r="G209" s="267"/>
      <c r="H209" s="267"/>
      <c r="I209" s="497"/>
      <c r="J209" s="220"/>
      <c r="K209" s="220"/>
      <c r="L209" s="220"/>
      <c r="M209" s="220"/>
      <c r="N209" s="220"/>
      <c r="O209" s="161"/>
      <c r="P209" s="161"/>
    </row>
    <row r="210" spans="1:16" ht="12.75" customHeight="1">
      <c r="A210"/>
      <c r="B210" s="159"/>
      <c r="C210" s="134"/>
      <c r="D210" s="134"/>
      <c r="E210" s="160"/>
      <c r="F210" s="160"/>
      <c r="G210" s="267"/>
      <c r="H210" s="267"/>
      <c r="I210" s="497"/>
      <c r="J210" s="220"/>
      <c r="K210" s="220"/>
      <c r="L210" s="220"/>
      <c r="M210" s="220"/>
      <c r="N210" s="220"/>
      <c r="O210" s="161"/>
      <c r="P210" s="161"/>
    </row>
    <row r="211" spans="1:16" ht="12.75" customHeight="1">
      <c r="A211"/>
      <c r="B211" s="159"/>
      <c r="C211" s="134"/>
      <c r="D211" s="134"/>
      <c r="E211" s="160"/>
      <c r="F211" s="160"/>
      <c r="G211" s="267"/>
      <c r="H211" s="267"/>
      <c r="I211" s="497"/>
      <c r="J211" s="220"/>
      <c r="K211" s="220"/>
      <c r="L211" s="220"/>
      <c r="M211" s="220"/>
      <c r="N211" s="220"/>
      <c r="O211" s="161"/>
      <c r="P211" s="161"/>
    </row>
    <row r="212" spans="1:16" ht="12.75" customHeight="1">
      <c r="A212"/>
      <c r="B212" s="159"/>
      <c r="C212" s="134"/>
      <c r="D212" s="134"/>
      <c r="E212" s="160"/>
      <c r="F212" s="160"/>
      <c r="G212" s="267"/>
      <c r="H212" s="267"/>
      <c r="I212" s="497"/>
      <c r="J212" s="220"/>
      <c r="K212" s="220"/>
      <c r="L212" s="220"/>
      <c r="M212" s="220"/>
      <c r="N212" s="220"/>
      <c r="O212" s="161"/>
      <c r="P212" s="161"/>
    </row>
    <row r="213" spans="1:16" ht="12.75" customHeight="1">
      <c r="A213"/>
      <c r="B213" s="159"/>
      <c r="C213" s="134"/>
      <c r="D213" s="134"/>
      <c r="E213" s="160"/>
      <c r="F213" s="160"/>
      <c r="G213" s="267"/>
      <c r="H213" s="267"/>
      <c r="I213" s="497"/>
      <c r="J213" s="220"/>
      <c r="K213" s="220"/>
      <c r="L213" s="220"/>
      <c r="M213" s="220"/>
      <c r="N213" s="220"/>
      <c r="O213" s="161"/>
      <c r="P213" s="161"/>
    </row>
    <row r="214" spans="1:16" ht="12.75" customHeight="1">
      <c r="A214"/>
      <c r="B214" s="159"/>
      <c r="C214" s="134"/>
      <c r="D214" s="134"/>
      <c r="E214" s="160"/>
      <c r="F214" s="160"/>
      <c r="G214" s="267"/>
      <c r="H214" s="267"/>
      <c r="I214" s="497"/>
      <c r="J214" s="220"/>
      <c r="K214" s="220"/>
      <c r="L214" s="220"/>
      <c r="M214" s="220"/>
      <c r="N214" s="220"/>
      <c r="O214" s="161"/>
      <c r="P214" s="161"/>
    </row>
    <row r="215" spans="1:16" ht="12.75" customHeight="1">
      <c r="A215"/>
      <c r="B215" s="159"/>
      <c r="C215" s="134"/>
      <c r="D215" s="134"/>
      <c r="E215" s="160"/>
      <c r="F215" s="160"/>
      <c r="G215" s="267"/>
      <c r="H215" s="267"/>
      <c r="I215" s="497"/>
      <c r="J215" s="220"/>
      <c r="K215" s="220"/>
      <c r="L215" s="220"/>
      <c r="M215" s="220"/>
      <c r="N215" s="220"/>
      <c r="O215" s="161"/>
      <c r="P215" s="161"/>
    </row>
    <row r="216" spans="1:16" ht="12.75" customHeight="1">
      <c r="A216"/>
      <c r="B216" s="159"/>
      <c r="C216" s="134"/>
      <c r="D216" s="134"/>
      <c r="E216" s="160"/>
      <c r="F216" s="160"/>
      <c r="G216" s="267"/>
      <c r="H216" s="267"/>
      <c r="I216" s="497"/>
      <c r="J216" s="220"/>
      <c r="K216" s="220"/>
      <c r="L216" s="220"/>
      <c r="M216" s="220"/>
      <c r="N216" s="220"/>
      <c r="O216" s="161"/>
      <c r="P216" s="161"/>
    </row>
    <row r="217" spans="1:16" ht="12.75" customHeight="1">
      <c r="A217"/>
      <c r="B217" s="159"/>
      <c r="C217" s="134"/>
      <c r="D217" s="134"/>
      <c r="E217" s="160"/>
      <c r="F217" s="160"/>
      <c r="G217" s="267"/>
      <c r="H217" s="267"/>
      <c r="I217" s="497"/>
      <c r="J217" s="220"/>
      <c r="K217" s="220"/>
      <c r="L217" s="220"/>
      <c r="M217" s="220"/>
      <c r="N217" s="220"/>
      <c r="O217" s="161"/>
      <c r="P217" s="161"/>
    </row>
    <row r="218" spans="1:16" ht="12.75" customHeight="1">
      <c r="A218"/>
      <c r="B218" s="159"/>
      <c r="C218" s="134"/>
      <c r="D218" s="134"/>
      <c r="E218" s="160"/>
      <c r="F218" s="160"/>
      <c r="G218" s="267"/>
      <c r="H218" s="267"/>
      <c r="I218" s="497"/>
      <c r="J218" s="220"/>
      <c r="K218" s="220"/>
      <c r="L218" s="220"/>
      <c r="M218" s="220"/>
      <c r="N218" s="220"/>
      <c r="O218" s="161"/>
      <c r="P218" s="161"/>
    </row>
    <row r="219" spans="1:16" ht="12.75" customHeight="1">
      <c r="A219"/>
      <c r="B219" s="159"/>
      <c r="C219" s="134"/>
      <c r="D219" s="134"/>
      <c r="E219" s="160"/>
      <c r="F219" s="160"/>
      <c r="G219" s="267"/>
      <c r="H219" s="267"/>
      <c r="I219" s="497"/>
      <c r="J219" s="220"/>
      <c r="K219" s="220"/>
      <c r="L219" s="220"/>
      <c r="M219" s="220"/>
      <c r="N219" s="220"/>
      <c r="O219" s="161"/>
      <c r="P219" s="161"/>
    </row>
    <row r="220" spans="1:16" ht="12.75" customHeight="1">
      <c r="A220"/>
      <c r="B220" s="159"/>
      <c r="C220" s="134"/>
      <c r="D220" s="134"/>
      <c r="E220" s="160"/>
      <c r="F220" s="160"/>
      <c r="G220" s="267"/>
      <c r="H220" s="267"/>
      <c r="I220" s="497"/>
      <c r="J220" s="220"/>
      <c r="K220" s="220"/>
      <c r="L220" s="220"/>
      <c r="M220" s="220"/>
      <c r="N220" s="220"/>
      <c r="O220" s="161"/>
      <c r="P220" s="161"/>
    </row>
    <row r="221" spans="1:16" ht="12.75" customHeight="1">
      <c r="A221"/>
      <c r="B221" s="159"/>
      <c r="C221" s="134"/>
      <c r="D221" s="134"/>
      <c r="E221" s="160"/>
      <c r="F221" s="160"/>
      <c r="G221" s="267"/>
      <c r="H221" s="267"/>
      <c r="I221" s="497"/>
      <c r="J221" s="220"/>
      <c r="K221" s="220"/>
      <c r="L221" s="220"/>
      <c r="M221" s="220"/>
      <c r="N221" s="220"/>
      <c r="O221" s="161"/>
      <c r="P221" s="161"/>
    </row>
    <row r="222" spans="1:16" ht="12.75" customHeight="1">
      <c r="A222"/>
      <c r="B222" s="159"/>
      <c r="C222" s="134"/>
      <c r="D222" s="134"/>
      <c r="E222" s="160"/>
      <c r="F222" s="160"/>
      <c r="G222" s="267"/>
      <c r="H222" s="267"/>
      <c r="I222" s="497"/>
      <c r="J222" s="220"/>
      <c r="K222" s="220"/>
      <c r="L222" s="220"/>
      <c r="M222" s="220"/>
      <c r="N222" s="220"/>
      <c r="O222" s="161"/>
      <c r="P222" s="161"/>
    </row>
    <row r="223" spans="1:16" ht="12.75" customHeight="1">
      <c r="A223"/>
      <c r="B223" s="159"/>
      <c r="C223" s="134"/>
      <c r="D223" s="134"/>
      <c r="E223" s="160"/>
      <c r="F223" s="160"/>
      <c r="G223" s="267"/>
      <c r="H223" s="267"/>
      <c r="I223" s="497"/>
      <c r="J223" s="220"/>
      <c r="K223" s="220"/>
      <c r="L223" s="220"/>
      <c r="M223" s="220"/>
      <c r="N223" s="220"/>
      <c r="O223" s="161"/>
      <c r="P223" s="161"/>
    </row>
    <row r="224" spans="1:16" ht="12.75" customHeight="1">
      <c r="A224"/>
      <c r="B224" s="159"/>
      <c r="C224" s="134"/>
      <c r="D224" s="134"/>
      <c r="E224" s="160"/>
      <c r="F224" s="160"/>
      <c r="G224" s="267"/>
      <c r="H224" s="267"/>
      <c r="I224" s="497"/>
      <c r="J224" s="220"/>
      <c r="K224" s="220"/>
      <c r="L224" s="220"/>
      <c r="M224" s="220"/>
      <c r="N224" s="220"/>
      <c r="O224" s="161"/>
      <c r="P224" s="161"/>
    </row>
    <row r="225" spans="1:16" ht="12.75" customHeight="1">
      <c r="A225"/>
      <c r="B225" s="159"/>
      <c r="C225" s="134"/>
      <c r="D225" s="134"/>
      <c r="E225" s="160"/>
      <c r="F225" s="160"/>
      <c r="G225" s="267"/>
      <c r="H225" s="267"/>
      <c r="I225" s="497"/>
      <c r="J225" s="220"/>
      <c r="K225" s="220"/>
      <c r="L225" s="220"/>
      <c r="M225" s="220"/>
      <c r="N225" s="220"/>
      <c r="O225" s="161"/>
      <c r="P225" s="161"/>
    </row>
    <row r="226" spans="1:16" customFormat="1" ht="12.75" customHeight="1"/>
    <row r="227" spans="1:16" customFormat="1" ht="12.75" customHeight="1"/>
    <row r="228" spans="1:16" customFormat="1" ht="12.75" customHeight="1"/>
    <row r="229" spans="1:16" customFormat="1" ht="12.75" customHeight="1"/>
    <row r="230" spans="1:16" customFormat="1" ht="12.75" customHeight="1"/>
    <row r="231" spans="1:16" customFormat="1" ht="12.75" customHeight="1"/>
    <row r="232" spans="1:16" customFormat="1" ht="12.75" customHeight="1"/>
    <row r="233" spans="1:16" customFormat="1" ht="12.75" customHeight="1"/>
    <row r="234" spans="1:16" customFormat="1" ht="12.75" customHeight="1"/>
    <row r="235" spans="1:16" customFormat="1" ht="12.75" customHeight="1"/>
    <row r="236" spans="1:16" customFormat="1" ht="12.75" customHeight="1"/>
    <row r="237" spans="1:16" customFormat="1" ht="12.75" customHeight="1"/>
    <row r="238" spans="1:16" customFormat="1" ht="12.75" customHeight="1"/>
    <row r="239" spans="1:16" customFormat="1" ht="12.75" customHeight="1"/>
    <row r="240" spans="1:16" customFormat="1" ht="12.75" customHeight="1"/>
    <row r="241" customFormat="1" ht="12.75" customHeight="1"/>
    <row r="242" customFormat="1" ht="12.75" customHeight="1"/>
    <row r="243" customFormat="1" ht="12.75" customHeight="1"/>
    <row r="244" customFormat="1" ht="21" customHeight="1"/>
    <row r="245" customFormat="1" ht="21" customHeight="1"/>
    <row r="246" customFormat="1" ht="41.25" customHeight="1"/>
    <row r="247" customFormat="1" ht="20.25" customHeight="1"/>
    <row r="248" customFormat="1" ht="30.75" customHeight="1"/>
    <row r="249" customFormat="1" ht="23.25" customHeight="1"/>
    <row r="250" customFormat="1" ht="32.25" customHeight="1"/>
    <row r="251" customFormat="1" ht="22.5" customHeight="1"/>
    <row r="252" customFormat="1" ht="30.75" customHeight="1"/>
    <row r="253" customFormat="1" ht="24" customHeight="1"/>
    <row r="254" customFormat="1" ht="30.75" customHeight="1"/>
    <row r="255" customFormat="1" ht="22.5" customHeight="1"/>
    <row r="256" customFormat="1" ht="36" customHeight="1"/>
    <row r="257" customFormat="1" ht="20.25" customHeight="1"/>
    <row r="258" customFormat="1" ht="30.75" customHeight="1"/>
    <row r="259" customFormat="1" ht="19.5" customHeight="1"/>
    <row r="260" customFormat="1" ht="29.25" customHeight="1"/>
    <row r="261" customFormat="1" ht="22.5" customHeight="1"/>
    <row r="262" customFormat="1" ht="31.5" customHeight="1"/>
    <row r="263" customFormat="1" ht="27" customHeight="1"/>
    <row r="264" customFormat="1" ht="48" customHeight="1"/>
    <row r="265" customFormat="1" ht="31.5" customHeight="1"/>
    <row r="266" customFormat="1" ht="31.5" customHeight="1"/>
    <row r="267" customFormat="1" ht="31.5" customHeight="1"/>
    <row r="268" customFormat="1" ht="31.5" customHeight="1"/>
    <row r="269" customFormat="1" ht="22.5" customHeight="1"/>
    <row r="270" customFormat="1" ht="42.75" customHeight="1"/>
    <row r="271" customFormat="1" ht="21.75" customHeight="1"/>
    <row r="272" customFormat="1" ht="33.75" customHeight="1"/>
    <row r="273" customFormat="1" ht="24" customHeight="1"/>
    <row r="274" customFormat="1" ht="30" customHeight="1"/>
    <row r="275" customFormat="1" ht="20.25" customHeight="1"/>
    <row r="276" customFormat="1" ht="35.25" customHeight="1"/>
    <row r="277" customFormat="1" ht="87.75" customHeight="1"/>
    <row r="278" customFormat="1" ht="18.75" customHeight="1"/>
    <row r="279" customFormat="1" ht="23.25" customHeight="1"/>
    <row r="280" customFormat="1" ht="43.5" customHeight="1"/>
    <row r="281" customFormat="1" ht="3" customHeight="1"/>
    <row r="282" customFormat="1" ht="29.25" customHeight="1"/>
    <row r="283" customFormat="1" ht="33" customHeight="1"/>
    <row r="284" customFormat="1" ht="3" customHeight="1"/>
    <row r="285" customFormat="1" ht="27.75" customHeight="1"/>
    <row r="286" customFormat="1" ht="30.75" customHeight="1"/>
    <row r="287" customFormat="1" ht="9" customHeight="1"/>
    <row r="288" customFormat="1"/>
    <row r="289" spans="1:16">
      <c r="A289"/>
      <c r="B289"/>
      <c r="C289"/>
      <c r="D289"/>
      <c r="E289"/>
      <c r="F289" s="389"/>
      <c r="G289" s="261"/>
      <c r="H289" s="115"/>
      <c r="I289" s="498"/>
      <c r="J289"/>
      <c r="K289"/>
      <c r="L289"/>
      <c r="M289"/>
      <c r="N289"/>
      <c r="O289"/>
      <c r="P289"/>
    </row>
    <row r="290" spans="1:16" ht="20.25" customHeight="1">
      <c r="A290"/>
      <c r="B290"/>
      <c r="C290"/>
      <c r="D290"/>
      <c r="E290"/>
      <c r="F290" s="389"/>
      <c r="G290" s="261"/>
      <c r="H290" s="115"/>
      <c r="I290" s="498"/>
      <c r="J290"/>
      <c r="K290"/>
      <c r="L290"/>
      <c r="M290"/>
      <c r="N290"/>
      <c r="O290"/>
      <c r="P290"/>
    </row>
    <row r="291" spans="1:16">
      <c r="A291"/>
      <c r="B291"/>
      <c r="C291"/>
      <c r="D291"/>
      <c r="E291"/>
      <c r="F291" s="389"/>
      <c r="G291" s="261"/>
      <c r="H291" s="115"/>
      <c r="I291" s="498"/>
      <c r="J291"/>
      <c r="K291"/>
      <c r="L291"/>
      <c r="M291"/>
      <c r="N291"/>
      <c r="O291"/>
      <c r="P291"/>
    </row>
    <row r="292" spans="1:16">
      <c r="A292"/>
      <c r="B292"/>
      <c r="C292"/>
      <c r="D292"/>
      <c r="E292"/>
      <c r="F292" s="389"/>
      <c r="G292" s="261"/>
      <c r="H292" s="115"/>
      <c r="I292" s="498"/>
      <c r="J292"/>
      <c r="K292"/>
      <c r="L292"/>
      <c r="M292"/>
      <c r="N292"/>
      <c r="O292"/>
      <c r="P292"/>
    </row>
    <row r="293" spans="1:16">
      <c r="A293"/>
    </row>
    <row r="294" spans="1:16">
      <c r="A294"/>
    </row>
  </sheetData>
  <mergeCells count="46">
    <mergeCell ref="C90:D90"/>
    <mergeCell ref="C144:D144"/>
    <mergeCell ref="C150:D150"/>
    <mergeCell ref="B46:D46"/>
    <mergeCell ref="C47:D47"/>
    <mergeCell ref="C97:D97"/>
    <mergeCell ref="C110:D110"/>
    <mergeCell ref="C120:D120"/>
    <mergeCell ref="C206:D206"/>
    <mergeCell ref="C196:D196"/>
    <mergeCell ref="I5:N5"/>
    <mergeCell ref="I7:O7"/>
    <mergeCell ref="B11:P11"/>
    <mergeCell ref="C14:D14"/>
    <mergeCell ref="C15:D15"/>
    <mergeCell ref="C34:D34"/>
    <mergeCell ref="C36:D36"/>
    <mergeCell ref="C37:D37"/>
    <mergeCell ref="C39:D39"/>
    <mergeCell ref="C45:D45"/>
    <mergeCell ref="C40:D40"/>
    <mergeCell ref="C203:D203"/>
    <mergeCell ref="C128:D128"/>
    <mergeCell ref="C62:D62"/>
    <mergeCell ref="C204:D204"/>
    <mergeCell ref="C190:D190"/>
    <mergeCell ref="C191:D191"/>
    <mergeCell ref="C157:D157"/>
    <mergeCell ref="C197:D197"/>
    <mergeCell ref="C198:D198"/>
    <mergeCell ref="C200:D200"/>
    <mergeCell ref="C201:D201"/>
    <mergeCell ref="C202:D202"/>
    <mergeCell ref="C195:D195"/>
    <mergeCell ref="C155:D155"/>
    <mergeCell ref="C133:D133"/>
    <mergeCell ref="C177:D177"/>
    <mergeCell ref="C188:D188"/>
    <mergeCell ref="C189:D189"/>
    <mergeCell ref="C156:D156"/>
    <mergeCell ref="C158:D158"/>
    <mergeCell ref="C163:D163"/>
    <mergeCell ref="C170:D170"/>
    <mergeCell ref="C160:D160"/>
    <mergeCell ref="C161:D161"/>
    <mergeCell ref="C159:D159"/>
  </mergeCells>
  <phoneticPr fontId="65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headerFooter>
    <oddFooter>&amp;RPlanilha Orçamentária 2021_MDF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89"/>
  <sheetViews>
    <sheetView showGridLines="0" topLeftCell="A322" workbookViewId="0">
      <selection activeCell="L330" sqref="L330"/>
    </sheetView>
  </sheetViews>
  <sheetFormatPr defaultRowHeight="12"/>
  <cols>
    <col min="1" max="1" width="15.85546875" style="269" bestFit="1" customWidth="1"/>
    <col min="2" max="2" width="3.7109375" style="269" customWidth="1"/>
    <col min="3" max="3" width="42.85546875" style="269" bestFit="1" customWidth="1"/>
    <col min="4" max="4" width="3.7109375" style="269" customWidth="1"/>
    <col min="5" max="5" width="12.28515625" style="269" bestFit="1" customWidth="1"/>
    <col min="6" max="6" width="3.7109375" style="269" customWidth="1"/>
    <col min="7" max="7" width="10" style="269" bestFit="1" customWidth="1"/>
    <col min="8" max="8" width="3.7109375" style="269" customWidth="1"/>
    <col min="9" max="9" width="10" style="269" bestFit="1" customWidth="1"/>
    <col min="10" max="10" width="3.7109375" style="269" customWidth="1"/>
    <col min="11" max="11" width="12.28515625" style="269" bestFit="1" customWidth="1"/>
    <col min="12" max="12" width="7.28515625" style="269" customWidth="1"/>
    <col min="13" max="256" width="9.140625" style="269"/>
    <col min="257" max="257" width="15.85546875" style="269" bestFit="1" customWidth="1"/>
    <col min="258" max="258" width="3.7109375" style="269" customWidth="1"/>
    <col min="259" max="259" width="42.85546875" style="269" bestFit="1" customWidth="1"/>
    <col min="260" max="260" width="3.7109375" style="269" customWidth="1"/>
    <col min="261" max="261" width="12.28515625" style="269" bestFit="1" customWidth="1"/>
    <col min="262" max="262" width="3.7109375" style="269" customWidth="1"/>
    <col min="263" max="263" width="10" style="269" bestFit="1" customWidth="1"/>
    <col min="264" max="264" width="3.7109375" style="269" customWidth="1"/>
    <col min="265" max="265" width="10" style="269" bestFit="1" customWidth="1"/>
    <col min="266" max="266" width="3.7109375" style="269" customWidth="1"/>
    <col min="267" max="267" width="12.28515625" style="269" bestFit="1" customWidth="1"/>
    <col min="268" max="268" width="7.28515625" style="269" customWidth="1"/>
    <col min="269" max="512" width="9.140625" style="269"/>
    <col min="513" max="513" width="15.85546875" style="269" bestFit="1" customWidth="1"/>
    <col min="514" max="514" width="3.7109375" style="269" customWidth="1"/>
    <col min="515" max="515" width="42.85546875" style="269" bestFit="1" customWidth="1"/>
    <col min="516" max="516" width="3.7109375" style="269" customWidth="1"/>
    <col min="517" max="517" width="12.28515625" style="269" bestFit="1" customWidth="1"/>
    <col min="518" max="518" width="3.7109375" style="269" customWidth="1"/>
    <col min="519" max="519" width="10" style="269" bestFit="1" customWidth="1"/>
    <col min="520" max="520" width="3.7109375" style="269" customWidth="1"/>
    <col min="521" max="521" width="10" style="269" bestFit="1" customWidth="1"/>
    <col min="522" max="522" width="3.7109375" style="269" customWidth="1"/>
    <col min="523" max="523" width="12.28515625" style="269" bestFit="1" customWidth="1"/>
    <col min="524" max="524" width="7.28515625" style="269" customWidth="1"/>
    <col min="525" max="768" width="9.140625" style="269"/>
    <col min="769" max="769" width="15.85546875" style="269" bestFit="1" customWidth="1"/>
    <col min="770" max="770" width="3.7109375" style="269" customWidth="1"/>
    <col min="771" max="771" width="42.85546875" style="269" bestFit="1" customWidth="1"/>
    <col min="772" max="772" width="3.7109375" style="269" customWidth="1"/>
    <col min="773" max="773" width="12.28515625" style="269" bestFit="1" customWidth="1"/>
    <col min="774" max="774" width="3.7109375" style="269" customWidth="1"/>
    <col min="775" max="775" width="10" style="269" bestFit="1" customWidth="1"/>
    <col min="776" max="776" width="3.7109375" style="269" customWidth="1"/>
    <col min="777" max="777" width="10" style="269" bestFit="1" customWidth="1"/>
    <col min="778" max="778" width="3.7109375" style="269" customWidth="1"/>
    <col min="779" max="779" width="12.28515625" style="269" bestFit="1" customWidth="1"/>
    <col min="780" max="780" width="7.28515625" style="269" customWidth="1"/>
    <col min="781" max="1024" width="9.140625" style="269"/>
    <col min="1025" max="1025" width="15.85546875" style="269" bestFit="1" customWidth="1"/>
    <col min="1026" max="1026" width="3.7109375" style="269" customWidth="1"/>
    <col min="1027" max="1027" width="42.85546875" style="269" bestFit="1" customWidth="1"/>
    <col min="1028" max="1028" width="3.7109375" style="269" customWidth="1"/>
    <col min="1029" max="1029" width="12.28515625" style="269" bestFit="1" customWidth="1"/>
    <col min="1030" max="1030" width="3.7109375" style="269" customWidth="1"/>
    <col min="1031" max="1031" width="10" style="269" bestFit="1" customWidth="1"/>
    <col min="1032" max="1032" width="3.7109375" style="269" customWidth="1"/>
    <col min="1033" max="1033" width="10" style="269" bestFit="1" customWidth="1"/>
    <col min="1034" max="1034" width="3.7109375" style="269" customWidth="1"/>
    <col min="1035" max="1035" width="12.28515625" style="269" bestFit="1" customWidth="1"/>
    <col min="1036" max="1036" width="7.28515625" style="269" customWidth="1"/>
    <col min="1037" max="1280" width="9.140625" style="269"/>
    <col min="1281" max="1281" width="15.85546875" style="269" bestFit="1" customWidth="1"/>
    <col min="1282" max="1282" width="3.7109375" style="269" customWidth="1"/>
    <col min="1283" max="1283" width="42.85546875" style="269" bestFit="1" customWidth="1"/>
    <col min="1284" max="1284" width="3.7109375" style="269" customWidth="1"/>
    <col min="1285" max="1285" width="12.28515625" style="269" bestFit="1" customWidth="1"/>
    <col min="1286" max="1286" width="3.7109375" style="269" customWidth="1"/>
    <col min="1287" max="1287" width="10" style="269" bestFit="1" customWidth="1"/>
    <col min="1288" max="1288" width="3.7109375" style="269" customWidth="1"/>
    <col min="1289" max="1289" width="10" style="269" bestFit="1" customWidth="1"/>
    <col min="1290" max="1290" width="3.7109375" style="269" customWidth="1"/>
    <col min="1291" max="1291" width="12.28515625" style="269" bestFit="1" customWidth="1"/>
    <col min="1292" max="1292" width="7.28515625" style="269" customWidth="1"/>
    <col min="1293" max="1536" width="9.140625" style="269"/>
    <col min="1537" max="1537" width="15.85546875" style="269" bestFit="1" customWidth="1"/>
    <col min="1538" max="1538" width="3.7109375" style="269" customWidth="1"/>
    <col min="1539" max="1539" width="42.85546875" style="269" bestFit="1" customWidth="1"/>
    <col min="1540" max="1540" width="3.7109375" style="269" customWidth="1"/>
    <col min="1541" max="1541" width="12.28515625" style="269" bestFit="1" customWidth="1"/>
    <col min="1542" max="1542" width="3.7109375" style="269" customWidth="1"/>
    <col min="1543" max="1543" width="10" style="269" bestFit="1" customWidth="1"/>
    <col min="1544" max="1544" width="3.7109375" style="269" customWidth="1"/>
    <col min="1545" max="1545" width="10" style="269" bestFit="1" customWidth="1"/>
    <col min="1546" max="1546" width="3.7109375" style="269" customWidth="1"/>
    <col min="1547" max="1547" width="12.28515625" style="269" bestFit="1" customWidth="1"/>
    <col min="1548" max="1548" width="7.28515625" style="269" customWidth="1"/>
    <col min="1549" max="1792" width="9.140625" style="269"/>
    <col min="1793" max="1793" width="15.85546875" style="269" bestFit="1" customWidth="1"/>
    <col min="1794" max="1794" width="3.7109375" style="269" customWidth="1"/>
    <col min="1795" max="1795" width="42.85546875" style="269" bestFit="1" customWidth="1"/>
    <col min="1796" max="1796" width="3.7109375" style="269" customWidth="1"/>
    <col min="1797" max="1797" width="12.28515625" style="269" bestFit="1" customWidth="1"/>
    <col min="1798" max="1798" width="3.7109375" style="269" customWidth="1"/>
    <col min="1799" max="1799" width="10" style="269" bestFit="1" customWidth="1"/>
    <col min="1800" max="1800" width="3.7109375" style="269" customWidth="1"/>
    <col min="1801" max="1801" width="10" style="269" bestFit="1" customWidth="1"/>
    <col min="1802" max="1802" width="3.7109375" style="269" customWidth="1"/>
    <col min="1803" max="1803" width="12.28515625" style="269" bestFit="1" customWidth="1"/>
    <col min="1804" max="1804" width="7.28515625" style="269" customWidth="1"/>
    <col min="1805" max="2048" width="9.140625" style="269"/>
    <col min="2049" max="2049" width="15.85546875" style="269" bestFit="1" customWidth="1"/>
    <col min="2050" max="2050" width="3.7109375" style="269" customWidth="1"/>
    <col min="2051" max="2051" width="42.85546875" style="269" bestFit="1" customWidth="1"/>
    <col min="2052" max="2052" width="3.7109375" style="269" customWidth="1"/>
    <col min="2053" max="2053" width="12.28515625" style="269" bestFit="1" customWidth="1"/>
    <col min="2054" max="2054" width="3.7109375" style="269" customWidth="1"/>
    <col min="2055" max="2055" width="10" style="269" bestFit="1" customWidth="1"/>
    <col min="2056" max="2056" width="3.7109375" style="269" customWidth="1"/>
    <col min="2057" max="2057" width="10" style="269" bestFit="1" customWidth="1"/>
    <col min="2058" max="2058" width="3.7109375" style="269" customWidth="1"/>
    <col min="2059" max="2059" width="12.28515625" style="269" bestFit="1" customWidth="1"/>
    <col min="2060" max="2060" width="7.28515625" style="269" customWidth="1"/>
    <col min="2061" max="2304" width="9.140625" style="269"/>
    <col min="2305" max="2305" width="15.85546875" style="269" bestFit="1" customWidth="1"/>
    <col min="2306" max="2306" width="3.7109375" style="269" customWidth="1"/>
    <col min="2307" max="2307" width="42.85546875" style="269" bestFit="1" customWidth="1"/>
    <col min="2308" max="2308" width="3.7109375" style="269" customWidth="1"/>
    <col min="2309" max="2309" width="12.28515625" style="269" bestFit="1" customWidth="1"/>
    <col min="2310" max="2310" width="3.7109375" style="269" customWidth="1"/>
    <col min="2311" max="2311" width="10" style="269" bestFit="1" customWidth="1"/>
    <col min="2312" max="2312" width="3.7109375" style="269" customWidth="1"/>
    <col min="2313" max="2313" width="10" style="269" bestFit="1" customWidth="1"/>
    <col min="2314" max="2314" width="3.7109375" style="269" customWidth="1"/>
    <col min="2315" max="2315" width="12.28515625" style="269" bestFit="1" customWidth="1"/>
    <col min="2316" max="2316" width="7.28515625" style="269" customWidth="1"/>
    <col min="2317" max="2560" width="9.140625" style="269"/>
    <col min="2561" max="2561" width="15.85546875" style="269" bestFit="1" customWidth="1"/>
    <col min="2562" max="2562" width="3.7109375" style="269" customWidth="1"/>
    <col min="2563" max="2563" width="42.85546875" style="269" bestFit="1" customWidth="1"/>
    <col min="2564" max="2564" width="3.7109375" style="269" customWidth="1"/>
    <col min="2565" max="2565" width="12.28515625" style="269" bestFit="1" customWidth="1"/>
    <col min="2566" max="2566" width="3.7109375" style="269" customWidth="1"/>
    <col min="2567" max="2567" width="10" style="269" bestFit="1" customWidth="1"/>
    <col min="2568" max="2568" width="3.7109375" style="269" customWidth="1"/>
    <col min="2569" max="2569" width="10" style="269" bestFit="1" customWidth="1"/>
    <col min="2570" max="2570" width="3.7109375" style="269" customWidth="1"/>
    <col min="2571" max="2571" width="12.28515625" style="269" bestFit="1" customWidth="1"/>
    <col min="2572" max="2572" width="7.28515625" style="269" customWidth="1"/>
    <col min="2573" max="2816" width="9.140625" style="269"/>
    <col min="2817" max="2817" width="15.85546875" style="269" bestFit="1" customWidth="1"/>
    <col min="2818" max="2818" width="3.7109375" style="269" customWidth="1"/>
    <col min="2819" max="2819" width="42.85546875" style="269" bestFit="1" customWidth="1"/>
    <col min="2820" max="2820" width="3.7109375" style="269" customWidth="1"/>
    <col min="2821" max="2821" width="12.28515625" style="269" bestFit="1" customWidth="1"/>
    <col min="2822" max="2822" width="3.7109375" style="269" customWidth="1"/>
    <col min="2823" max="2823" width="10" style="269" bestFit="1" customWidth="1"/>
    <col min="2824" max="2824" width="3.7109375" style="269" customWidth="1"/>
    <col min="2825" max="2825" width="10" style="269" bestFit="1" customWidth="1"/>
    <col min="2826" max="2826" width="3.7109375" style="269" customWidth="1"/>
    <col min="2827" max="2827" width="12.28515625" style="269" bestFit="1" customWidth="1"/>
    <col min="2828" max="2828" width="7.28515625" style="269" customWidth="1"/>
    <col min="2829" max="3072" width="9.140625" style="269"/>
    <col min="3073" max="3073" width="15.85546875" style="269" bestFit="1" customWidth="1"/>
    <col min="3074" max="3074" width="3.7109375" style="269" customWidth="1"/>
    <col min="3075" max="3075" width="42.85546875" style="269" bestFit="1" customWidth="1"/>
    <col min="3076" max="3076" width="3.7109375" style="269" customWidth="1"/>
    <col min="3077" max="3077" width="12.28515625" style="269" bestFit="1" customWidth="1"/>
    <col min="3078" max="3078" width="3.7109375" style="269" customWidth="1"/>
    <col min="3079" max="3079" width="10" style="269" bestFit="1" customWidth="1"/>
    <col min="3080" max="3080" width="3.7109375" style="269" customWidth="1"/>
    <col min="3081" max="3081" width="10" style="269" bestFit="1" customWidth="1"/>
    <col min="3082" max="3082" width="3.7109375" style="269" customWidth="1"/>
    <col min="3083" max="3083" width="12.28515625" style="269" bestFit="1" customWidth="1"/>
    <col min="3084" max="3084" width="7.28515625" style="269" customWidth="1"/>
    <col min="3085" max="3328" width="9.140625" style="269"/>
    <col min="3329" max="3329" width="15.85546875" style="269" bestFit="1" customWidth="1"/>
    <col min="3330" max="3330" width="3.7109375" style="269" customWidth="1"/>
    <col min="3331" max="3331" width="42.85546875" style="269" bestFit="1" customWidth="1"/>
    <col min="3332" max="3332" width="3.7109375" style="269" customWidth="1"/>
    <col min="3333" max="3333" width="12.28515625" style="269" bestFit="1" customWidth="1"/>
    <col min="3334" max="3334" width="3.7109375" style="269" customWidth="1"/>
    <col min="3335" max="3335" width="10" style="269" bestFit="1" customWidth="1"/>
    <col min="3336" max="3336" width="3.7109375" style="269" customWidth="1"/>
    <col min="3337" max="3337" width="10" style="269" bestFit="1" customWidth="1"/>
    <col min="3338" max="3338" width="3.7109375" style="269" customWidth="1"/>
    <col min="3339" max="3339" width="12.28515625" style="269" bestFit="1" customWidth="1"/>
    <col min="3340" max="3340" width="7.28515625" style="269" customWidth="1"/>
    <col min="3341" max="3584" width="9.140625" style="269"/>
    <col min="3585" max="3585" width="15.85546875" style="269" bestFit="1" customWidth="1"/>
    <col min="3586" max="3586" width="3.7109375" style="269" customWidth="1"/>
    <col min="3587" max="3587" width="42.85546875" style="269" bestFit="1" customWidth="1"/>
    <col min="3588" max="3588" width="3.7109375" style="269" customWidth="1"/>
    <col min="3589" max="3589" width="12.28515625" style="269" bestFit="1" customWidth="1"/>
    <col min="3590" max="3590" width="3.7109375" style="269" customWidth="1"/>
    <col min="3591" max="3591" width="10" style="269" bestFit="1" customWidth="1"/>
    <col min="3592" max="3592" width="3.7109375" style="269" customWidth="1"/>
    <col min="3593" max="3593" width="10" style="269" bestFit="1" customWidth="1"/>
    <col min="3594" max="3594" width="3.7109375" style="269" customWidth="1"/>
    <col min="3595" max="3595" width="12.28515625" style="269" bestFit="1" customWidth="1"/>
    <col min="3596" max="3596" width="7.28515625" style="269" customWidth="1"/>
    <col min="3597" max="3840" width="9.140625" style="269"/>
    <col min="3841" max="3841" width="15.85546875" style="269" bestFit="1" customWidth="1"/>
    <col min="3842" max="3842" width="3.7109375" style="269" customWidth="1"/>
    <col min="3843" max="3843" width="42.85546875" style="269" bestFit="1" customWidth="1"/>
    <col min="3844" max="3844" width="3.7109375" style="269" customWidth="1"/>
    <col min="3845" max="3845" width="12.28515625" style="269" bestFit="1" customWidth="1"/>
    <col min="3846" max="3846" width="3.7109375" style="269" customWidth="1"/>
    <col min="3847" max="3847" width="10" style="269" bestFit="1" customWidth="1"/>
    <col min="3848" max="3848" width="3.7109375" style="269" customWidth="1"/>
    <col min="3849" max="3849" width="10" style="269" bestFit="1" customWidth="1"/>
    <col min="3850" max="3850" width="3.7109375" style="269" customWidth="1"/>
    <col min="3851" max="3851" width="12.28515625" style="269" bestFit="1" customWidth="1"/>
    <col min="3852" max="3852" width="7.28515625" style="269" customWidth="1"/>
    <col min="3853" max="4096" width="9.140625" style="269"/>
    <col min="4097" max="4097" width="15.85546875" style="269" bestFit="1" customWidth="1"/>
    <col min="4098" max="4098" width="3.7109375" style="269" customWidth="1"/>
    <col min="4099" max="4099" width="42.85546875" style="269" bestFit="1" customWidth="1"/>
    <col min="4100" max="4100" width="3.7109375" style="269" customWidth="1"/>
    <col min="4101" max="4101" width="12.28515625" style="269" bestFit="1" customWidth="1"/>
    <col min="4102" max="4102" width="3.7109375" style="269" customWidth="1"/>
    <col min="4103" max="4103" width="10" style="269" bestFit="1" customWidth="1"/>
    <col min="4104" max="4104" width="3.7109375" style="269" customWidth="1"/>
    <col min="4105" max="4105" width="10" style="269" bestFit="1" customWidth="1"/>
    <col min="4106" max="4106" width="3.7109375" style="269" customWidth="1"/>
    <col min="4107" max="4107" width="12.28515625" style="269" bestFit="1" customWidth="1"/>
    <col min="4108" max="4108" width="7.28515625" style="269" customWidth="1"/>
    <col min="4109" max="4352" width="9.140625" style="269"/>
    <col min="4353" max="4353" width="15.85546875" style="269" bestFit="1" customWidth="1"/>
    <col min="4354" max="4354" width="3.7109375" style="269" customWidth="1"/>
    <col min="4355" max="4355" width="42.85546875" style="269" bestFit="1" customWidth="1"/>
    <col min="4356" max="4356" width="3.7109375" style="269" customWidth="1"/>
    <col min="4357" max="4357" width="12.28515625" style="269" bestFit="1" customWidth="1"/>
    <col min="4358" max="4358" width="3.7109375" style="269" customWidth="1"/>
    <col min="4359" max="4359" width="10" style="269" bestFit="1" customWidth="1"/>
    <col min="4360" max="4360" width="3.7109375" style="269" customWidth="1"/>
    <col min="4361" max="4361" width="10" style="269" bestFit="1" customWidth="1"/>
    <col min="4362" max="4362" width="3.7109375" style="269" customWidth="1"/>
    <col min="4363" max="4363" width="12.28515625" style="269" bestFit="1" customWidth="1"/>
    <col min="4364" max="4364" width="7.28515625" style="269" customWidth="1"/>
    <col min="4365" max="4608" width="9.140625" style="269"/>
    <col min="4609" max="4609" width="15.85546875" style="269" bestFit="1" customWidth="1"/>
    <col min="4610" max="4610" width="3.7109375" style="269" customWidth="1"/>
    <col min="4611" max="4611" width="42.85546875" style="269" bestFit="1" customWidth="1"/>
    <col min="4612" max="4612" width="3.7109375" style="269" customWidth="1"/>
    <col min="4613" max="4613" width="12.28515625" style="269" bestFit="1" customWidth="1"/>
    <col min="4614" max="4614" width="3.7109375" style="269" customWidth="1"/>
    <col min="4615" max="4615" width="10" style="269" bestFit="1" customWidth="1"/>
    <col min="4616" max="4616" width="3.7109375" style="269" customWidth="1"/>
    <col min="4617" max="4617" width="10" style="269" bestFit="1" customWidth="1"/>
    <col min="4618" max="4618" width="3.7109375" style="269" customWidth="1"/>
    <col min="4619" max="4619" width="12.28515625" style="269" bestFit="1" customWidth="1"/>
    <col min="4620" max="4620" width="7.28515625" style="269" customWidth="1"/>
    <col min="4621" max="4864" width="9.140625" style="269"/>
    <col min="4865" max="4865" width="15.85546875" style="269" bestFit="1" customWidth="1"/>
    <col min="4866" max="4866" width="3.7109375" style="269" customWidth="1"/>
    <col min="4867" max="4867" width="42.85546875" style="269" bestFit="1" customWidth="1"/>
    <col min="4868" max="4868" width="3.7109375" style="269" customWidth="1"/>
    <col min="4869" max="4869" width="12.28515625" style="269" bestFit="1" customWidth="1"/>
    <col min="4870" max="4870" width="3.7109375" style="269" customWidth="1"/>
    <col min="4871" max="4871" width="10" style="269" bestFit="1" customWidth="1"/>
    <col min="4872" max="4872" width="3.7109375" style="269" customWidth="1"/>
    <col min="4873" max="4873" width="10" style="269" bestFit="1" customWidth="1"/>
    <col min="4874" max="4874" width="3.7109375" style="269" customWidth="1"/>
    <col min="4875" max="4875" width="12.28515625" style="269" bestFit="1" customWidth="1"/>
    <col min="4876" max="4876" width="7.28515625" style="269" customWidth="1"/>
    <col min="4877" max="5120" width="9.140625" style="269"/>
    <col min="5121" max="5121" width="15.85546875" style="269" bestFit="1" customWidth="1"/>
    <col min="5122" max="5122" width="3.7109375" style="269" customWidth="1"/>
    <col min="5123" max="5123" width="42.85546875" style="269" bestFit="1" customWidth="1"/>
    <col min="5124" max="5124" width="3.7109375" style="269" customWidth="1"/>
    <col min="5125" max="5125" width="12.28515625" style="269" bestFit="1" customWidth="1"/>
    <col min="5126" max="5126" width="3.7109375" style="269" customWidth="1"/>
    <col min="5127" max="5127" width="10" style="269" bestFit="1" customWidth="1"/>
    <col min="5128" max="5128" width="3.7109375" style="269" customWidth="1"/>
    <col min="5129" max="5129" width="10" style="269" bestFit="1" customWidth="1"/>
    <col min="5130" max="5130" width="3.7109375" style="269" customWidth="1"/>
    <col min="5131" max="5131" width="12.28515625" style="269" bestFit="1" customWidth="1"/>
    <col min="5132" max="5132" width="7.28515625" style="269" customWidth="1"/>
    <col min="5133" max="5376" width="9.140625" style="269"/>
    <col min="5377" max="5377" width="15.85546875" style="269" bestFit="1" customWidth="1"/>
    <col min="5378" max="5378" width="3.7109375" style="269" customWidth="1"/>
    <col min="5379" max="5379" width="42.85546875" style="269" bestFit="1" customWidth="1"/>
    <col min="5380" max="5380" width="3.7109375" style="269" customWidth="1"/>
    <col min="5381" max="5381" width="12.28515625" style="269" bestFit="1" customWidth="1"/>
    <col min="5382" max="5382" width="3.7109375" style="269" customWidth="1"/>
    <col min="5383" max="5383" width="10" style="269" bestFit="1" customWidth="1"/>
    <col min="5384" max="5384" width="3.7109375" style="269" customWidth="1"/>
    <col min="5385" max="5385" width="10" style="269" bestFit="1" customWidth="1"/>
    <col min="5386" max="5386" width="3.7109375" style="269" customWidth="1"/>
    <col min="5387" max="5387" width="12.28515625" style="269" bestFit="1" customWidth="1"/>
    <col min="5388" max="5388" width="7.28515625" style="269" customWidth="1"/>
    <col min="5389" max="5632" width="9.140625" style="269"/>
    <col min="5633" max="5633" width="15.85546875" style="269" bestFit="1" customWidth="1"/>
    <col min="5634" max="5634" width="3.7109375" style="269" customWidth="1"/>
    <col min="5635" max="5635" width="42.85546875" style="269" bestFit="1" customWidth="1"/>
    <col min="5636" max="5636" width="3.7109375" style="269" customWidth="1"/>
    <col min="5637" max="5637" width="12.28515625" style="269" bestFit="1" customWidth="1"/>
    <col min="5638" max="5638" width="3.7109375" style="269" customWidth="1"/>
    <col min="5639" max="5639" width="10" style="269" bestFit="1" customWidth="1"/>
    <col min="5640" max="5640" width="3.7109375" style="269" customWidth="1"/>
    <col min="5641" max="5641" width="10" style="269" bestFit="1" customWidth="1"/>
    <col min="5642" max="5642" width="3.7109375" style="269" customWidth="1"/>
    <col min="5643" max="5643" width="12.28515625" style="269" bestFit="1" customWidth="1"/>
    <col min="5644" max="5644" width="7.28515625" style="269" customWidth="1"/>
    <col min="5645" max="5888" width="9.140625" style="269"/>
    <col min="5889" max="5889" width="15.85546875" style="269" bestFit="1" customWidth="1"/>
    <col min="5890" max="5890" width="3.7109375" style="269" customWidth="1"/>
    <col min="5891" max="5891" width="42.85546875" style="269" bestFit="1" customWidth="1"/>
    <col min="5892" max="5892" width="3.7109375" style="269" customWidth="1"/>
    <col min="5893" max="5893" width="12.28515625" style="269" bestFit="1" customWidth="1"/>
    <col min="5894" max="5894" width="3.7109375" style="269" customWidth="1"/>
    <col min="5895" max="5895" width="10" style="269" bestFit="1" customWidth="1"/>
    <col min="5896" max="5896" width="3.7109375" style="269" customWidth="1"/>
    <col min="5897" max="5897" width="10" style="269" bestFit="1" customWidth="1"/>
    <col min="5898" max="5898" width="3.7109375" style="269" customWidth="1"/>
    <col min="5899" max="5899" width="12.28515625" style="269" bestFit="1" customWidth="1"/>
    <col min="5900" max="5900" width="7.28515625" style="269" customWidth="1"/>
    <col min="5901" max="6144" width="9.140625" style="269"/>
    <col min="6145" max="6145" width="15.85546875" style="269" bestFit="1" customWidth="1"/>
    <col min="6146" max="6146" width="3.7109375" style="269" customWidth="1"/>
    <col min="6147" max="6147" width="42.85546875" style="269" bestFit="1" customWidth="1"/>
    <col min="6148" max="6148" width="3.7109375" style="269" customWidth="1"/>
    <col min="6149" max="6149" width="12.28515625" style="269" bestFit="1" customWidth="1"/>
    <col min="6150" max="6150" width="3.7109375" style="269" customWidth="1"/>
    <col min="6151" max="6151" width="10" style="269" bestFit="1" customWidth="1"/>
    <col min="6152" max="6152" width="3.7109375" style="269" customWidth="1"/>
    <col min="6153" max="6153" width="10" style="269" bestFit="1" customWidth="1"/>
    <col min="6154" max="6154" width="3.7109375" style="269" customWidth="1"/>
    <col min="6155" max="6155" width="12.28515625" style="269" bestFit="1" customWidth="1"/>
    <col min="6156" max="6156" width="7.28515625" style="269" customWidth="1"/>
    <col min="6157" max="6400" width="9.140625" style="269"/>
    <col min="6401" max="6401" width="15.85546875" style="269" bestFit="1" customWidth="1"/>
    <col min="6402" max="6402" width="3.7109375" style="269" customWidth="1"/>
    <col min="6403" max="6403" width="42.85546875" style="269" bestFit="1" customWidth="1"/>
    <col min="6404" max="6404" width="3.7109375" style="269" customWidth="1"/>
    <col min="6405" max="6405" width="12.28515625" style="269" bestFit="1" customWidth="1"/>
    <col min="6406" max="6406" width="3.7109375" style="269" customWidth="1"/>
    <col min="6407" max="6407" width="10" style="269" bestFit="1" customWidth="1"/>
    <col min="6408" max="6408" width="3.7109375" style="269" customWidth="1"/>
    <col min="6409" max="6409" width="10" style="269" bestFit="1" customWidth="1"/>
    <col min="6410" max="6410" width="3.7109375" style="269" customWidth="1"/>
    <col min="6411" max="6411" width="12.28515625" style="269" bestFit="1" customWidth="1"/>
    <col min="6412" max="6412" width="7.28515625" style="269" customWidth="1"/>
    <col min="6413" max="6656" width="9.140625" style="269"/>
    <col min="6657" max="6657" width="15.85546875" style="269" bestFit="1" customWidth="1"/>
    <col min="6658" max="6658" width="3.7109375" style="269" customWidth="1"/>
    <col min="6659" max="6659" width="42.85546875" style="269" bestFit="1" customWidth="1"/>
    <col min="6660" max="6660" width="3.7109375" style="269" customWidth="1"/>
    <col min="6661" max="6661" width="12.28515625" style="269" bestFit="1" customWidth="1"/>
    <col min="6662" max="6662" width="3.7109375" style="269" customWidth="1"/>
    <col min="6663" max="6663" width="10" style="269" bestFit="1" customWidth="1"/>
    <col min="6664" max="6664" width="3.7109375" style="269" customWidth="1"/>
    <col min="6665" max="6665" width="10" style="269" bestFit="1" customWidth="1"/>
    <col min="6666" max="6666" width="3.7109375" style="269" customWidth="1"/>
    <col min="6667" max="6667" width="12.28515625" style="269" bestFit="1" customWidth="1"/>
    <col min="6668" max="6668" width="7.28515625" style="269" customWidth="1"/>
    <col min="6669" max="6912" width="9.140625" style="269"/>
    <col min="6913" max="6913" width="15.85546875" style="269" bestFit="1" customWidth="1"/>
    <col min="6914" max="6914" width="3.7109375" style="269" customWidth="1"/>
    <col min="6915" max="6915" width="42.85546875" style="269" bestFit="1" customWidth="1"/>
    <col min="6916" max="6916" width="3.7109375" style="269" customWidth="1"/>
    <col min="6917" max="6917" width="12.28515625" style="269" bestFit="1" customWidth="1"/>
    <col min="6918" max="6918" width="3.7109375" style="269" customWidth="1"/>
    <col min="6919" max="6919" width="10" style="269" bestFit="1" customWidth="1"/>
    <col min="6920" max="6920" width="3.7109375" style="269" customWidth="1"/>
    <col min="6921" max="6921" width="10" style="269" bestFit="1" customWidth="1"/>
    <col min="6922" max="6922" width="3.7109375" style="269" customWidth="1"/>
    <col min="6923" max="6923" width="12.28515625" style="269" bestFit="1" customWidth="1"/>
    <col min="6924" max="6924" width="7.28515625" style="269" customWidth="1"/>
    <col min="6925" max="7168" width="9.140625" style="269"/>
    <col min="7169" max="7169" width="15.85546875" style="269" bestFit="1" customWidth="1"/>
    <col min="7170" max="7170" width="3.7109375" style="269" customWidth="1"/>
    <col min="7171" max="7171" width="42.85546875" style="269" bestFit="1" customWidth="1"/>
    <col min="7172" max="7172" width="3.7109375" style="269" customWidth="1"/>
    <col min="7173" max="7173" width="12.28515625" style="269" bestFit="1" customWidth="1"/>
    <col min="7174" max="7174" width="3.7109375" style="269" customWidth="1"/>
    <col min="7175" max="7175" width="10" style="269" bestFit="1" customWidth="1"/>
    <col min="7176" max="7176" width="3.7109375" style="269" customWidth="1"/>
    <col min="7177" max="7177" width="10" style="269" bestFit="1" customWidth="1"/>
    <col min="7178" max="7178" width="3.7109375" style="269" customWidth="1"/>
    <col min="7179" max="7179" width="12.28515625" style="269" bestFit="1" customWidth="1"/>
    <col min="7180" max="7180" width="7.28515625" style="269" customWidth="1"/>
    <col min="7181" max="7424" width="9.140625" style="269"/>
    <col min="7425" max="7425" width="15.85546875" style="269" bestFit="1" customWidth="1"/>
    <col min="7426" max="7426" width="3.7109375" style="269" customWidth="1"/>
    <col min="7427" max="7427" width="42.85546875" style="269" bestFit="1" customWidth="1"/>
    <col min="7428" max="7428" width="3.7109375" style="269" customWidth="1"/>
    <col min="7429" max="7429" width="12.28515625" style="269" bestFit="1" customWidth="1"/>
    <col min="7430" max="7430" width="3.7109375" style="269" customWidth="1"/>
    <col min="7431" max="7431" width="10" style="269" bestFit="1" customWidth="1"/>
    <col min="7432" max="7432" width="3.7109375" style="269" customWidth="1"/>
    <col min="7433" max="7433" width="10" style="269" bestFit="1" customWidth="1"/>
    <col min="7434" max="7434" width="3.7109375" style="269" customWidth="1"/>
    <col min="7435" max="7435" width="12.28515625" style="269" bestFit="1" customWidth="1"/>
    <col min="7436" max="7436" width="7.28515625" style="269" customWidth="1"/>
    <col min="7437" max="7680" width="9.140625" style="269"/>
    <col min="7681" max="7681" width="15.85546875" style="269" bestFit="1" customWidth="1"/>
    <col min="7682" max="7682" width="3.7109375" style="269" customWidth="1"/>
    <col min="7683" max="7683" width="42.85546875" style="269" bestFit="1" customWidth="1"/>
    <col min="7684" max="7684" width="3.7109375" style="269" customWidth="1"/>
    <col min="7685" max="7685" width="12.28515625" style="269" bestFit="1" customWidth="1"/>
    <col min="7686" max="7686" width="3.7109375" style="269" customWidth="1"/>
    <col min="7687" max="7687" width="10" style="269" bestFit="1" customWidth="1"/>
    <col min="7688" max="7688" width="3.7109375" style="269" customWidth="1"/>
    <col min="7689" max="7689" width="10" style="269" bestFit="1" customWidth="1"/>
    <col min="7690" max="7690" width="3.7109375" style="269" customWidth="1"/>
    <col min="7691" max="7691" width="12.28515625" style="269" bestFit="1" customWidth="1"/>
    <col min="7692" max="7692" width="7.28515625" style="269" customWidth="1"/>
    <col min="7693" max="7936" width="9.140625" style="269"/>
    <col min="7937" max="7937" width="15.85546875" style="269" bestFit="1" customWidth="1"/>
    <col min="7938" max="7938" width="3.7109375" style="269" customWidth="1"/>
    <col min="7939" max="7939" width="42.85546875" style="269" bestFit="1" customWidth="1"/>
    <col min="7940" max="7940" width="3.7109375" style="269" customWidth="1"/>
    <col min="7941" max="7941" width="12.28515625" style="269" bestFit="1" customWidth="1"/>
    <col min="7942" max="7942" width="3.7109375" style="269" customWidth="1"/>
    <col min="7943" max="7943" width="10" style="269" bestFit="1" customWidth="1"/>
    <col min="7944" max="7944" width="3.7109375" style="269" customWidth="1"/>
    <col min="7945" max="7945" width="10" style="269" bestFit="1" customWidth="1"/>
    <col min="7946" max="7946" width="3.7109375" style="269" customWidth="1"/>
    <col min="7947" max="7947" width="12.28515625" style="269" bestFit="1" customWidth="1"/>
    <col min="7948" max="7948" width="7.28515625" style="269" customWidth="1"/>
    <col min="7949" max="8192" width="9.140625" style="269"/>
    <col min="8193" max="8193" width="15.85546875" style="269" bestFit="1" customWidth="1"/>
    <col min="8194" max="8194" width="3.7109375" style="269" customWidth="1"/>
    <col min="8195" max="8195" width="42.85546875" style="269" bestFit="1" customWidth="1"/>
    <col min="8196" max="8196" width="3.7109375" style="269" customWidth="1"/>
    <col min="8197" max="8197" width="12.28515625" style="269" bestFit="1" customWidth="1"/>
    <col min="8198" max="8198" width="3.7109375" style="269" customWidth="1"/>
    <col min="8199" max="8199" width="10" style="269" bestFit="1" customWidth="1"/>
    <col min="8200" max="8200" width="3.7109375" style="269" customWidth="1"/>
    <col min="8201" max="8201" width="10" style="269" bestFit="1" customWidth="1"/>
    <col min="8202" max="8202" width="3.7109375" style="269" customWidth="1"/>
    <col min="8203" max="8203" width="12.28515625" style="269" bestFit="1" customWidth="1"/>
    <col min="8204" max="8204" width="7.28515625" style="269" customWidth="1"/>
    <col min="8205" max="8448" width="9.140625" style="269"/>
    <col min="8449" max="8449" width="15.85546875" style="269" bestFit="1" customWidth="1"/>
    <col min="8450" max="8450" width="3.7109375" style="269" customWidth="1"/>
    <col min="8451" max="8451" width="42.85546875" style="269" bestFit="1" customWidth="1"/>
    <col min="8452" max="8452" width="3.7109375" style="269" customWidth="1"/>
    <col min="8453" max="8453" width="12.28515625" style="269" bestFit="1" customWidth="1"/>
    <col min="8454" max="8454" width="3.7109375" style="269" customWidth="1"/>
    <col min="8455" max="8455" width="10" style="269" bestFit="1" customWidth="1"/>
    <col min="8456" max="8456" width="3.7109375" style="269" customWidth="1"/>
    <col min="8457" max="8457" width="10" style="269" bestFit="1" customWidth="1"/>
    <col min="8458" max="8458" width="3.7109375" style="269" customWidth="1"/>
    <col min="8459" max="8459" width="12.28515625" style="269" bestFit="1" customWidth="1"/>
    <col min="8460" max="8460" width="7.28515625" style="269" customWidth="1"/>
    <col min="8461" max="8704" width="9.140625" style="269"/>
    <col min="8705" max="8705" width="15.85546875" style="269" bestFit="1" customWidth="1"/>
    <col min="8706" max="8706" width="3.7109375" style="269" customWidth="1"/>
    <col min="8707" max="8707" width="42.85546875" style="269" bestFit="1" customWidth="1"/>
    <col min="8708" max="8708" width="3.7109375" style="269" customWidth="1"/>
    <col min="8709" max="8709" width="12.28515625" style="269" bestFit="1" customWidth="1"/>
    <col min="8710" max="8710" width="3.7109375" style="269" customWidth="1"/>
    <col min="8711" max="8711" width="10" style="269" bestFit="1" customWidth="1"/>
    <col min="8712" max="8712" width="3.7109375" style="269" customWidth="1"/>
    <col min="8713" max="8713" width="10" style="269" bestFit="1" customWidth="1"/>
    <col min="8714" max="8714" width="3.7109375" style="269" customWidth="1"/>
    <col min="8715" max="8715" width="12.28515625" style="269" bestFit="1" customWidth="1"/>
    <col min="8716" max="8716" width="7.28515625" style="269" customWidth="1"/>
    <col min="8717" max="8960" width="9.140625" style="269"/>
    <col min="8961" max="8961" width="15.85546875" style="269" bestFit="1" customWidth="1"/>
    <col min="8962" max="8962" width="3.7109375" style="269" customWidth="1"/>
    <col min="8963" max="8963" width="42.85546875" style="269" bestFit="1" customWidth="1"/>
    <col min="8964" max="8964" width="3.7109375" style="269" customWidth="1"/>
    <col min="8965" max="8965" width="12.28515625" style="269" bestFit="1" customWidth="1"/>
    <col min="8966" max="8966" width="3.7109375" style="269" customWidth="1"/>
    <col min="8967" max="8967" width="10" style="269" bestFit="1" customWidth="1"/>
    <col min="8968" max="8968" width="3.7109375" style="269" customWidth="1"/>
    <col min="8969" max="8969" width="10" style="269" bestFit="1" customWidth="1"/>
    <col min="8970" max="8970" width="3.7109375" style="269" customWidth="1"/>
    <col min="8971" max="8971" width="12.28515625" style="269" bestFit="1" customWidth="1"/>
    <col min="8972" max="8972" width="7.28515625" style="269" customWidth="1"/>
    <col min="8973" max="9216" width="9.140625" style="269"/>
    <col min="9217" max="9217" width="15.85546875" style="269" bestFit="1" customWidth="1"/>
    <col min="9218" max="9218" width="3.7109375" style="269" customWidth="1"/>
    <col min="9219" max="9219" width="42.85546875" style="269" bestFit="1" customWidth="1"/>
    <col min="9220" max="9220" width="3.7109375" style="269" customWidth="1"/>
    <col min="9221" max="9221" width="12.28515625" style="269" bestFit="1" customWidth="1"/>
    <col min="9222" max="9222" width="3.7109375" style="269" customWidth="1"/>
    <col min="9223" max="9223" width="10" style="269" bestFit="1" customWidth="1"/>
    <col min="9224" max="9224" width="3.7109375" style="269" customWidth="1"/>
    <col min="9225" max="9225" width="10" style="269" bestFit="1" customWidth="1"/>
    <col min="9226" max="9226" width="3.7109375" style="269" customWidth="1"/>
    <col min="9227" max="9227" width="12.28515625" style="269" bestFit="1" customWidth="1"/>
    <col min="9228" max="9228" width="7.28515625" style="269" customWidth="1"/>
    <col min="9229" max="9472" width="9.140625" style="269"/>
    <col min="9473" max="9473" width="15.85546875" style="269" bestFit="1" customWidth="1"/>
    <col min="9474" max="9474" width="3.7109375" style="269" customWidth="1"/>
    <col min="9475" max="9475" width="42.85546875" style="269" bestFit="1" customWidth="1"/>
    <col min="9476" max="9476" width="3.7109375" style="269" customWidth="1"/>
    <col min="9477" max="9477" width="12.28515625" style="269" bestFit="1" customWidth="1"/>
    <col min="9478" max="9478" width="3.7109375" style="269" customWidth="1"/>
    <col min="9479" max="9479" width="10" style="269" bestFit="1" customWidth="1"/>
    <col min="9480" max="9480" width="3.7109375" style="269" customWidth="1"/>
    <col min="9481" max="9481" width="10" style="269" bestFit="1" customWidth="1"/>
    <col min="9482" max="9482" width="3.7109375" style="269" customWidth="1"/>
    <col min="9483" max="9483" width="12.28515625" style="269" bestFit="1" customWidth="1"/>
    <col min="9484" max="9484" width="7.28515625" style="269" customWidth="1"/>
    <col min="9485" max="9728" width="9.140625" style="269"/>
    <col min="9729" max="9729" width="15.85546875" style="269" bestFit="1" customWidth="1"/>
    <col min="9730" max="9730" width="3.7109375" style="269" customWidth="1"/>
    <col min="9731" max="9731" width="42.85546875" style="269" bestFit="1" customWidth="1"/>
    <col min="9732" max="9732" width="3.7109375" style="269" customWidth="1"/>
    <col min="9733" max="9733" width="12.28515625" style="269" bestFit="1" customWidth="1"/>
    <col min="9734" max="9734" width="3.7109375" style="269" customWidth="1"/>
    <col min="9735" max="9735" width="10" style="269" bestFit="1" customWidth="1"/>
    <col min="9736" max="9736" width="3.7109375" style="269" customWidth="1"/>
    <col min="9737" max="9737" width="10" style="269" bestFit="1" customWidth="1"/>
    <col min="9738" max="9738" width="3.7109375" style="269" customWidth="1"/>
    <col min="9739" max="9739" width="12.28515625" style="269" bestFit="1" customWidth="1"/>
    <col min="9740" max="9740" width="7.28515625" style="269" customWidth="1"/>
    <col min="9741" max="9984" width="9.140625" style="269"/>
    <col min="9985" max="9985" width="15.85546875" style="269" bestFit="1" customWidth="1"/>
    <col min="9986" max="9986" width="3.7109375" style="269" customWidth="1"/>
    <col min="9987" max="9987" width="42.85546875" style="269" bestFit="1" customWidth="1"/>
    <col min="9988" max="9988" width="3.7109375" style="269" customWidth="1"/>
    <col min="9989" max="9989" width="12.28515625" style="269" bestFit="1" customWidth="1"/>
    <col min="9990" max="9990" width="3.7109375" style="269" customWidth="1"/>
    <col min="9991" max="9991" width="10" style="269" bestFit="1" customWidth="1"/>
    <col min="9992" max="9992" width="3.7109375" style="269" customWidth="1"/>
    <col min="9993" max="9993" width="10" style="269" bestFit="1" customWidth="1"/>
    <col min="9994" max="9994" width="3.7109375" style="269" customWidth="1"/>
    <col min="9995" max="9995" width="12.28515625" style="269" bestFit="1" customWidth="1"/>
    <col min="9996" max="9996" width="7.28515625" style="269" customWidth="1"/>
    <col min="9997" max="10240" width="9.140625" style="269"/>
    <col min="10241" max="10241" width="15.85546875" style="269" bestFit="1" customWidth="1"/>
    <col min="10242" max="10242" width="3.7109375" style="269" customWidth="1"/>
    <col min="10243" max="10243" width="42.85546875" style="269" bestFit="1" customWidth="1"/>
    <col min="10244" max="10244" width="3.7109375" style="269" customWidth="1"/>
    <col min="10245" max="10245" width="12.28515625" style="269" bestFit="1" customWidth="1"/>
    <col min="10246" max="10246" width="3.7109375" style="269" customWidth="1"/>
    <col min="10247" max="10247" width="10" style="269" bestFit="1" customWidth="1"/>
    <col min="10248" max="10248" width="3.7109375" style="269" customWidth="1"/>
    <col min="10249" max="10249" width="10" style="269" bestFit="1" customWidth="1"/>
    <col min="10250" max="10250" width="3.7109375" style="269" customWidth="1"/>
    <col min="10251" max="10251" width="12.28515625" style="269" bestFit="1" customWidth="1"/>
    <col min="10252" max="10252" width="7.28515625" style="269" customWidth="1"/>
    <col min="10253" max="10496" width="9.140625" style="269"/>
    <col min="10497" max="10497" width="15.85546875" style="269" bestFit="1" customWidth="1"/>
    <col min="10498" max="10498" width="3.7109375" style="269" customWidth="1"/>
    <col min="10499" max="10499" width="42.85546875" style="269" bestFit="1" customWidth="1"/>
    <col min="10500" max="10500" width="3.7109375" style="269" customWidth="1"/>
    <col min="10501" max="10501" width="12.28515625" style="269" bestFit="1" customWidth="1"/>
    <col min="10502" max="10502" width="3.7109375" style="269" customWidth="1"/>
    <col min="10503" max="10503" width="10" style="269" bestFit="1" customWidth="1"/>
    <col min="10504" max="10504" width="3.7109375" style="269" customWidth="1"/>
    <col min="10505" max="10505" width="10" style="269" bestFit="1" customWidth="1"/>
    <col min="10506" max="10506" width="3.7109375" style="269" customWidth="1"/>
    <col min="10507" max="10507" width="12.28515625" style="269" bestFit="1" customWidth="1"/>
    <col min="10508" max="10508" width="7.28515625" style="269" customWidth="1"/>
    <col min="10509" max="10752" width="9.140625" style="269"/>
    <col min="10753" max="10753" width="15.85546875" style="269" bestFit="1" customWidth="1"/>
    <col min="10754" max="10754" width="3.7109375" style="269" customWidth="1"/>
    <col min="10755" max="10755" width="42.85546875" style="269" bestFit="1" customWidth="1"/>
    <col min="10756" max="10756" width="3.7109375" style="269" customWidth="1"/>
    <col min="10757" max="10757" width="12.28515625" style="269" bestFit="1" customWidth="1"/>
    <col min="10758" max="10758" width="3.7109375" style="269" customWidth="1"/>
    <col min="10759" max="10759" width="10" style="269" bestFit="1" customWidth="1"/>
    <col min="10760" max="10760" width="3.7109375" style="269" customWidth="1"/>
    <col min="10761" max="10761" width="10" style="269" bestFit="1" customWidth="1"/>
    <col min="10762" max="10762" width="3.7109375" style="269" customWidth="1"/>
    <col min="10763" max="10763" width="12.28515625" style="269" bestFit="1" customWidth="1"/>
    <col min="10764" max="10764" width="7.28515625" style="269" customWidth="1"/>
    <col min="10765" max="11008" width="9.140625" style="269"/>
    <col min="11009" max="11009" width="15.85546875" style="269" bestFit="1" customWidth="1"/>
    <col min="11010" max="11010" width="3.7109375" style="269" customWidth="1"/>
    <col min="11011" max="11011" width="42.85546875" style="269" bestFit="1" customWidth="1"/>
    <col min="11012" max="11012" width="3.7109375" style="269" customWidth="1"/>
    <col min="11013" max="11013" width="12.28515625" style="269" bestFit="1" customWidth="1"/>
    <col min="11014" max="11014" width="3.7109375" style="269" customWidth="1"/>
    <col min="11015" max="11015" width="10" style="269" bestFit="1" customWidth="1"/>
    <col min="11016" max="11016" width="3.7109375" style="269" customWidth="1"/>
    <col min="11017" max="11017" width="10" style="269" bestFit="1" customWidth="1"/>
    <col min="11018" max="11018" width="3.7109375" style="269" customWidth="1"/>
    <col min="11019" max="11019" width="12.28515625" style="269" bestFit="1" customWidth="1"/>
    <col min="11020" max="11020" width="7.28515625" style="269" customWidth="1"/>
    <col min="11021" max="11264" width="9.140625" style="269"/>
    <col min="11265" max="11265" width="15.85546875" style="269" bestFit="1" customWidth="1"/>
    <col min="11266" max="11266" width="3.7109375" style="269" customWidth="1"/>
    <col min="11267" max="11267" width="42.85546875" style="269" bestFit="1" customWidth="1"/>
    <col min="11268" max="11268" width="3.7109375" style="269" customWidth="1"/>
    <col min="11269" max="11269" width="12.28515625" style="269" bestFit="1" customWidth="1"/>
    <col min="11270" max="11270" width="3.7109375" style="269" customWidth="1"/>
    <col min="11271" max="11271" width="10" style="269" bestFit="1" customWidth="1"/>
    <col min="11272" max="11272" width="3.7109375" style="269" customWidth="1"/>
    <col min="11273" max="11273" width="10" style="269" bestFit="1" customWidth="1"/>
    <col min="11274" max="11274" width="3.7109375" style="269" customWidth="1"/>
    <col min="11275" max="11275" width="12.28515625" style="269" bestFit="1" customWidth="1"/>
    <col min="11276" max="11276" width="7.28515625" style="269" customWidth="1"/>
    <col min="11277" max="11520" width="9.140625" style="269"/>
    <col min="11521" max="11521" width="15.85546875" style="269" bestFit="1" customWidth="1"/>
    <col min="11522" max="11522" width="3.7109375" style="269" customWidth="1"/>
    <col min="11523" max="11523" width="42.85546875" style="269" bestFit="1" customWidth="1"/>
    <col min="11524" max="11524" width="3.7109375" style="269" customWidth="1"/>
    <col min="11525" max="11525" width="12.28515625" style="269" bestFit="1" customWidth="1"/>
    <col min="11526" max="11526" width="3.7109375" style="269" customWidth="1"/>
    <col min="11527" max="11527" width="10" style="269" bestFit="1" customWidth="1"/>
    <col min="11528" max="11528" width="3.7109375" style="269" customWidth="1"/>
    <col min="11529" max="11529" width="10" style="269" bestFit="1" customWidth="1"/>
    <col min="11530" max="11530" width="3.7109375" style="269" customWidth="1"/>
    <col min="11531" max="11531" width="12.28515625" style="269" bestFit="1" customWidth="1"/>
    <col min="11532" max="11532" width="7.28515625" style="269" customWidth="1"/>
    <col min="11533" max="11776" width="9.140625" style="269"/>
    <col min="11777" max="11777" width="15.85546875" style="269" bestFit="1" customWidth="1"/>
    <col min="11778" max="11778" width="3.7109375" style="269" customWidth="1"/>
    <col min="11779" max="11779" width="42.85546875" style="269" bestFit="1" customWidth="1"/>
    <col min="11780" max="11780" width="3.7109375" style="269" customWidth="1"/>
    <col min="11781" max="11781" width="12.28515625" style="269" bestFit="1" customWidth="1"/>
    <col min="11782" max="11782" width="3.7109375" style="269" customWidth="1"/>
    <col min="11783" max="11783" width="10" style="269" bestFit="1" customWidth="1"/>
    <col min="11784" max="11784" width="3.7109375" style="269" customWidth="1"/>
    <col min="11785" max="11785" width="10" style="269" bestFit="1" customWidth="1"/>
    <col min="11786" max="11786" width="3.7109375" style="269" customWidth="1"/>
    <col min="11787" max="11787" width="12.28515625" style="269" bestFit="1" customWidth="1"/>
    <col min="11788" max="11788" width="7.28515625" style="269" customWidth="1"/>
    <col min="11789" max="12032" width="9.140625" style="269"/>
    <col min="12033" max="12033" width="15.85546875" style="269" bestFit="1" customWidth="1"/>
    <col min="12034" max="12034" width="3.7109375" style="269" customWidth="1"/>
    <col min="12035" max="12035" width="42.85546875" style="269" bestFit="1" customWidth="1"/>
    <col min="12036" max="12036" width="3.7109375" style="269" customWidth="1"/>
    <col min="12037" max="12037" width="12.28515625" style="269" bestFit="1" customWidth="1"/>
    <col min="12038" max="12038" width="3.7109375" style="269" customWidth="1"/>
    <col min="12039" max="12039" width="10" style="269" bestFit="1" customWidth="1"/>
    <col min="12040" max="12040" width="3.7109375" style="269" customWidth="1"/>
    <col min="12041" max="12041" width="10" style="269" bestFit="1" customWidth="1"/>
    <col min="12042" max="12042" width="3.7109375" style="269" customWidth="1"/>
    <col min="12043" max="12043" width="12.28515625" style="269" bestFit="1" customWidth="1"/>
    <col min="12044" max="12044" width="7.28515625" style="269" customWidth="1"/>
    <col min="12045" max="12288" width="9.140625" style="269"/>
    <col min="12289" max="12289" width="15.85546875" style="269" bestFit="1" customWidth="1"/>
    <col min="12290" max="12290" width="3.7109375" style="269" customWidth="1"/>
    <col min="12291" max="12291" width="42.85546875" style="269" bestFit="1" customWidth="1"/>
    <col min="12292" max="12292" width="3.7109375" style="269" customWidth="1"/>
    <col min="12293" max="12293" width="12.28515625" style="269" bestFit="1" customWidth="1"/>
    <col min="12294" max="12294" width="3.7109375" style="269" customWidth="1"/>
    <col min="12295" max="12295" width="10" style="269" bestFit="1" customWidth="1"/>
    <col min="12296" max="12296" width="3.7109375" style="269" customWidth="1"/>
    <col min="12297" max="12297" width="10" style="269" bestFit="1" customWidth="1"/>
    <col min="12298" max="12298" width="3.7109375" style="269" customWidth="1"/>
    <col min="12299" max="12299" width="12.28515625" style="269" bestFit="1" customWidth="1"/>
    <col min="12300" max="12300" width="7.28515625" style="269" customWidth="1"/>
    <col min="12301" max="12544" width="9.140625" style="269"/>
    <col min="12545" max="12545" width="15.85546875" style="269" bestFit="1" customWidth="1"/>
    <col min="12546" max="12546" width="3.7109375" style="269" customWidth="1"/>
    <col min="12547" max="12547" width="42.85546875" style="269" bestFit="1" customWidth="1"/>
    <col min="12548" max="12548" width="3.7109375" style="269" customWidth="1"/>
    <col min="12549" max="12549" width="12.28515625" style="269" bestFit="1" customWidth="1"/>
    <col min="12550" max="12550" width="3.7109375" style="269" customWidth="1"/>
    <col min="12551" max="12551" width="10" style="269" bestFit="1" customWidth="1"/>
    <col min="12552" max="12552" width="3.7109375" style="269" customWidth="1"/>
    <col min="12553" max="12553" width="10" style="269" bestFit="1" customWidth="1"/>
    <col min="12554" max="12554" width="3.7109375" style="269" customWidth="1"/>
    <col min="12555" max="12555" width="12.28515625" style="269" bestFit="1" customWidth="1"/>
    <col min="12556" max="12556" width="7.28515625" style="269" customWidth="1"/>
    <col min="12557" max="12800" width="9.140625" style="269"/>
    <col min="12801" max="12801" width="15.85546875" style="269" bestFit="1" customWidth="1"/>
    <col min="12802" max="12802" width="3.7109375" style="269" customWidth="1"/>
    <col min="12803" max="12803" width="42.85546875" style="269" bestFit="1" customWidth="1"/>
    <col min="12804" max="12804" width="3.7109375" style="269" customWidth="1"/>
    <col min="12805" max="12805" width="12.28515625" style="269" bestFit="1" customWidth="1"/>
    <col min="12806" max="12806" width="3.7109375" style="269" customWidth="1"/>
    <col min="12807" max="12807" width="10" style="269" bestFit="1" customWidth="1"/>
    <col min="12808" max="12808" width="3.7109375" style="269" customWidth="1"/>
    <col min="12809" max="12809" width="10" style="269" bestFit="1" customWidth="1"/>
    <col min="12810" max="12810" width="3.7109375" style="269" customWidth="1"/>
    <col min="12811" max="12811" width="12.28515625" style="269" bestFit="1" customWidth="1"/>
    <col min="12812" max="12812" width="7.28515625" style="269" customWidth="1"/>
    <col min="12813" max="13056" width="9.140625" style="269"/>
    <col min="13057" max="13057" width="15.85546875" style="269" bestFit="1" customWidth="1"/>
    <col min="13058" max="13058" width="3.7109375" style="269" customWidth="1"/>
    <col min="13059" max="13059" width="42.85546875" style="269" bestFit="1" customWidth="1"/>
    <col min="13060" max="13060" width="3.7109375" style="269" customWidth="1"/>
    <col min="13061" max="13061" width="12.28515625" style="269" bestFit="1" customWidth="1"/>
    <col min="13062" max="13062" width="3.7109375" style="269" customWidth="1"/>
    <col min="13063" max="13063" width="10" style="269" bestFit="1" customWidth="1"/>
    <col min="13064" max="13064" width="3.7109375" style="269" customWidth="1"/>
    <col min="13065" max="13065" width="10" style="269" bestFit="1" customWidth="1"/>
    <col min="13066" max="13066" width="3.7109375" style="269" customWidth="1"/>
    <col min="13067" max="13067" width="12.28515625" style="269" bestFit="1" customWidth="1"/>
    <col min="13068" max="13068" width="7.28515625" style="269" customWidth="1"/>
    <col min="13069" max="13312" width="9.140625" style="269"/>
    <col min="13313" max="13313" width="15.85546875" style="269" bestFit="1" customWidth="1"/>
    <col min="13314" max="13314" width="3.7109375" style="269" customWidth="1"/>
    <col min="13315" max="13315" width="42.85546875" style="269" bestFit="1" customWidth="1"/>
    <col min="13316" max="13316" width="3.7109375" style="269" customWidth="1"/>
    <col min="13317" max="13317" width="12.28515625" style="269" bestFit="1" customWidth="1"/>
    <col min="13318" max="13318" width="3.7109375" style="269" customWidth="1"/>
    <col min="13319" max="13319" width="10" style="269" bestFit="1" customWidth="1"/>
    <col min="13320" max="13320" width="3.7109375" style="269" customWidth="1"/>
    <col min="13321" max="13321" width="10" style="269" bestFit="1" customWidth="1"/>
    <col min="13322" max="13322" width="3.7109375" style="269" customWidth="1"/>
    <col min="13323" max="13323" width="12.28515625" style="269" bestFit="1" customWidth="1"/>
    <col min="13324" max="13324" width="7.28515625" style="269" customWidth="1"/>
    <col min="13325" max="13568" width="9.140625" style="269"/>
    <col min="13569" max="13569" width="15.85546875" style="269" bestFit="1" customWidth="1"/>
    <col min="13570" max="13570" width="3.7109375" style="269" customWidth="1"/>
    <col min="13571" max="13571" width="42.85546875" style="269" bestFit="1" customWidth="1"/>
    <col min="13572" max="13572" width="3.7109375" style="269" customWidth="1"/>
    <col min="13573" max="13573" width="12.28515625" style="269" bestFit="1" customWidth="1"/>
    <col min="13574" max="13574" width="3.7109375" style="269" customWidth="1"/>
    <col min="13575" max="13575" width="10" style="269" bestFit="1" customWidth="1"/>
    <col min="13576" max="13576" width="3.7109375" style="269" customWidth="1"/>
    <col min="13577" max="13577" width="10" style="269" bestFit="1" customWidth="1"/>
    <col min="13578" max="13578" width="3.7109375" style="269" customWidth="1"/>
    <col min="13579" max="13579" width="12.28515625" style="269" bestFit="1" customWidth="1"/>
    <col min="13580" max="13580" width="7.28515625" style="269" customWidth="1"/>
    <col min="13581" max="13824" width="9.140625" style="269"/>
    <col min="13825" max="13825" width="15.85546875" style="269" bestFit="1" customWidth="1"/>
    <col min="13826" max="13826" width="3.7109375" style="269" customWidth="1"/>
    <col min="13827" max="13827" width="42.85546875" style="269" bestFit="1" customWidth="1"/>
    <col min="13828" max="13828" width="3.7109375" style="269" customWidth="1"/>
    <col min="13829" max="13829" width="12.28515625" style="269" bestFit="1" customWidth="1"/>
    <col min="13830" max="13830" width="3.7109375" style="269" customWidth="1"/>
    <col min="13831" max="13831" width="10" style="269" bestFit="1" customWidth="1"/>
    <col min="13832" max="13832" width="3.7109375" style="269" customWidth="1"/>
    <col min="13833" max="13833" width="10" style="269" bestFit="1" customWidth="1"/>
    <col min="13834" max="13834" width="3.7109375" style="269" customWidth="1"/>
    <col min="13835" max="13835" width="12.28515625" style="269" bestFit="1" customWidth="1"/>
    <col min="13836" max="13836" width="7.28515625" style="269" customWidth="1"/>
    <col min="13837" max="14080" width="9.140625" style="269"/>
    <col min="14081" max="14081" width="15.85546875" style="269" bestFit="1" customWidth="1"/>
    <col min="14082" max="14082" width="3.7109375" style="269" customWidth="1"/>
    <col min="14083" max="14083" width="42.85546875" style="269" bestFit="1" customWidth="1"/>
    <col min="14084" max="14084" width="3.7109375" style="269" customWidth="1"/>
    <col min="14085" max="14085" width="12.28515625" style="269" bestFit="1" customWidth="1"/>
    <col min="14086" max="14086" width="3.7109375" style="269" customWidth="1"/>
    <col min="14087" max="14087" width="10" style="269" bestFit="1" customWidth="1"/>
    <col min="14088" max="14088" width="3.7109375" style="269" customWidth="1"/>
    <col min="14089" max="14089" width="10" style="269" bestFit="1" customWidth="1"/>
    <col min="14090" max="14090" width="3.7109375" style="269" customWidth="1"/>
    <col min="14091" max="14091" width="12.28515625" style="269" bestFit="1" customWidth="1"/>
    <col min="14092" max="14092" width="7.28515625" style="269" customWidth="1"/>
    <col min="14093" max="14336" width="9.140625" style="269"/>
    <col min="14337" max="14337" width="15.85546875" style="269" bestFit="1" customWidth="1"/>
    <col min="14338" max="14338" width="3.7109375" style="269" customWidth="1"/>
    <col min="14339" max="14339" width="42.85546875" style="269" bestFit="1" customWidth="1"/>
    <col min="14340" max="14340" width="3.7109375" style="269" customWidth="1"/>
    <col min="14341" max="14341" width="12.28515625" style="269" bestFit="1" customWidth="1"/>
    <col min="14342" max="14342" width="3.7109375" style="269" customWidth="1"/>
    <col min="14343" max="14343" width="10" style="269" bestFit="1" customWidth="1"/>
    <col min="14344" max="14344" width="3.7109375" style="269" customWidth="1"/>
    <col min="14345" max="14345" width="10" style="269" bestFit="1" customWidth="1"/>
    <col min="14346" max="14346" width="3.7109375" style="269" customWidth="1"/>
    <col min="14347" max="14347" width="12.28515625" style="269" bestFit="1" customWidth="1"/>
    <col min="14348" max="14348" width="7.28515625" style="269" customWidth="1"/>
    <col min="14349" max="14592" width="9.140625" style="269"/>
    <col min="14593" max="14593" width="15.85546875" style="269" bestFit="1" customWidth="1"/>
    <col min="14594" max="14594" width="3.7109375" style="269" customWidth="1"/>
    <col min="14595" max="14595" width="42.85546875" style="269" bestFit="1" customWidth="1"/>
    <col min="14596" max="14596" width="3.7109375" style="269" customWidth="1"/>
    <col min="14597" max="14597" width="12.28515625" style="269" bestFit="1" customWidth="1"/>
    <col min="14598" max="14598" width="3.7109375" style="269" customWidth="1"/>
    <col min="14599" max="14599" width="10" style="269" bestFit="1" customWidth="1"/>
    <col min="14600" max="14600" width="3.7109375" style="269" customWidth="1"/>
    <col min="14601" max="14601" width="10" style="269" bestFit="1" customWidth="1"/>
    <col min="14602" max="14602" width="3.7109375" style="269" customWidth="1"/>
    <col min="14603" max="14603" width="12.28515625" style="269" bestFit="1" customWidth="1"/>
    <col min="14604" max="14604" width="7.28515625" style="269" customWidth="1"/>
    <col min="14605" max="14848" width="9.140625" style="269"/>
    <col min="14849" max="14849" width="15.85546875" style="269" bestFit="1" customWidth="1"/>
    <col min="14850" max="14850" width="3.7109375" style="269" customWidth="1"/>
    <col min="14851" max="14851" width="42.85546875" style="269" bestFit="1" customWidth="1"/>
    <col min="14852" max="14852" width="3.7109375" style="269" customWidth="1"/>
    <col min="14853" max="14853" width="12.28515625" style="269" bestFit="1" customWidth="1"/>
    <col min="14854" max="14854" width="3.7109375" style="269" customWidth="1"/>
    <col min="14855" max="14855" width="10" style="269" bestFit="1" customWidth="1"/>
    <col min="14856" max="14856" width="3.7109375" style="269" customWidth="1"/>
    <col min="14857" max="14857" width="10" style="269" bestFit="1" customWidth="1"/>
    <col min="14858" max="14858" width="3.7109375" style="269" customWidth="1"/>
    <col min="14859" max="14859" width="12.28515625" style="269" bestFit="1" customWidth="1"/>
    <col min="14860" max="14860" width="7.28515625" style="269" customWidth="1"/>
    <col min="14861" max="15104" width="9.140625" style="269"/>
    <col min="15105" max="15105" width="15.85546875" style="269" bestFit="1" customWidth="1"/>
    <col min="15106" max="15106" width="3.7109375" style="269" customWidth="1"/>
    <col min="15107" max="15107" width="42.85546875" style="269" bestFit="1" customWidth="1"/>
    <col min="15108" max="15108" width="3.7109375" style="269" customWidth="1"/>
    <col min="15109" max="15109" width="12.28515625" style="269" bestFit="1" customWidth="1"/>
    <col min="15110" max="15110" width="3.7109375" style="269" customWidth="1"/>
    <col min="15111" max="15111" width="10" style="269" bestFit="1" customWidth="1"/>
    <col min="15112" max="15112" width="3.7109375" style="269" customWidth="1"/>
    <col min="15113" max="15113" width="10" style="269" bestFit="1" customWidth="1"/>
    <col min="15114" max="15114" width="3.7109375" style="269" customWidth="1"/>
    <col min="15115" max="15115" width="12.28515625" style="269" bestFit="1" customWidth="1"/>
    <col min="15116" max="15116" width="7.28515625" style="269" customWidth="1"/>
    <col min="15117" max="15360" width="9.140625" style="269"/>
    <col min="15361" max="15361" width="15.85546875" style="269" bestFit="1" customWidth="1"/>
    <col min="15362" max="15362" width="3.7109375" style="269" customWidth="1"/>
    <col min="15363" max="15363" width="42.85546875" style="269" bestFit="1" customWidth="1"/>
    <col min="15364" max="15364" width="3.7109375" style="269" customWidth="1"/>
    <col min="15365" max="15365" width="12.28515625" style="269" bestFit="1" customWidth="1"/>
    <col min="15366" max="15366" width="3.7109375" style="269" customWidth="1"/>
    <col min="15367" max="15367" width="10" style="269" bestFit="1" customWidth="1"/>
    <col min="15368" max="15368" width="3.7109375" style="269" customWidth="1"/>
    <col min="15369" max="15369" width="10" style="269" bestFit="1" customWidth="1"/>
    <col min="15370" max="15370" width="3.7109375" style="269" customWidth="1"/>
    <col min="15371" max="15371" width="12.28515625" style="269" bestFit="1" customWidth="1"/>
    <col min="15372" max="15372" width="7.28515625" style="269" customWidth="1"/>
    <col min="15373" max="15616" width="9.140625" style="269"/>
    <col min="15617" max="15617" width="15.85546875" style="269" bestFit="1" customWidth="1"/>
    <col min="15618" max="15618" width="3.7109375" style="269" customWidth="1"/>
    <col min="15619" max="15619" width="42.85546875" style="269" bestFit="1" customWidth="1"/>
    <col min="15620" max="15620" width="3.7109375" style="269" customWidth="1"/>
    <col min="15621" max="15621" width="12.28515625" style="269" bestFit="1" customWidth="1"/>
    <col min="15622" max="15622" width="3.7109375" style="269" customWidth="1"/>
    <col min="15623" max="15623" width="10" style="269" bestFit="1" customWidth="1"/>
    <col min="15624" max="15624" width="3.7109375" style="269" customWidth="1"/>
    <col min="15625" max="15625" width="10" style="269" bestFit="1" customWidth="1"/>
    <col min="15626" max="15626" width="3.7109375" style="269" customWidth="1"/>
    <col min="15627" max="15627" width="12.28515625" style="269" bestFit="1" customWidth="1"/>
    <col min="15628" max="15628" width="7.28515625" style="269" customWidth="1"/>
    <col min="15629" max="15872" width="9.140625" style="269"/>
    <col min="15873" max="15873" width="15.85546875" style="269" bestFit="1" customWidth="1"/>
    <col min="15874" max="15874" width="3.7109375" style="269" customWidth="1"/>
    <col min="15875" max="15875" width="42.85546875" style="269" bestFit="1" customWidth="1"/>
    <col min="15876" max="15876" width="3.7109375" style="269" customWidth="1"/>
    <col min="15877" max="15877" width="12.28515625" style="269" bestFit="1" customWidth="1"/>
    <col min="15878" max="15878" width="3.7109375" style="269" customWidth="1"/>
    <col min="15879" max="15879" width="10" style="269" bestFit="1" customWidth="1"/>
    <col min="15880" max="15880" width="3.7109375" style="269" customWidth="1"/>
    <col min="15881" max="15881" width="10" style="269" bestFit="1" customWidth="1"/>
    <col min="15882" max="15882" width="3.7109375" style="269" customWidth="1"/>
    <col min="15883" max="15883" width="12.28515625" style="269" bestFit="1" customWidth="1"/>
    <col min="15884" max="15884" width="7.28515625" style="269" customWidth="1"/>
    <col min="15885" max="16128" width="9.140625" style="269"/>
    <col min="16129" max="16129" width="15.85546875" style="269" bestFit="1" customWidth="1"/>
    <col min="16130" max="16130" width="3.7109375" style="269" customWidth="1"/>
    <col min="16131" max="16131" width="42.85546875" style="269" bestFit="1" customWidth="1"/>
    <col min="16132" max="16132" width="3.7109375" style="269" customWidth="1"/>
    <col min="16133" max="16133" width="12.28515625" style="269" bestFit="1" customWidth="1"/>
    <col min="16134" max="16134" width="3.7109375" style="269" customWidth="1"/>
    <col min="16135" max="16135" width="10" style="269" bestFit="1" customWidth="1"/>
    <col min="16136" max="16136" width="3.7109375" style="269" customWidth="1"/>
    <col min="16137" max="16137" width="10" style="269" bestFit="1" customWidth="1"/>
    <col min="16138" max="16138" width="3.7109375" style="269" customWidth="1"/>
    <col min="16139" max="16139" width="12.28515625" style="269" bestFit="1" customWidth="1"/>
    <col min="16140" max="16140" width="7.28515625" style="269" customWidth="1"/>
    <col min="16141" max="16384" width="9.140625" style="269"/>
  </cols>
  <sheetData>
    <row r="1" spans="1:12">
      <c r="A1" s="164"/>
      <c r="B1" s="3"/>
      <c r="J1" s="164" t="s">
        <v>143</v>
      </c>
      <c r="K1" s="3"/>
      <c r="L1" s="3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</row>
    <row r="3" spans="1:12">
      <c r="A3" s="167">
        <v>1</v>
      </c>
      <c r="B3" s="167" t="s">
        <v>222</v>
      </c>
      <c r="C3" s="6"/>
      <c r="D3" s="6"/>
      <c r="E3" s="257">
        <v>5589059.5099999998</v>
      </c>
      <c r="F3" s="8"/>
      <c r="G3" s="257">
        <v>2142408.34</v>
      </c>
      <c r="H3" s="8"/>
      <c r="I3" s="257">
        <v>2048524.44</v>
      </c>
      <c r="J3" s="8"/>
      <c r="K3" s="257">
        <v>5682943.4100000001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257">
        <v>5218029.05</v>
      </c>
      <c r="F4" s="8"/>
      <c r="G4" s="257">
        <v>2142408.34</v>
      </c>
      <c r="H4" s="8"/>
      <c r="I4" s="257">
        <v>2040534.48</v>
      </c>
      <c r="J4" s="8"/>
      <c r="K4" s="257">
        <v>5319902.91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257">
        <v>5091494.63</v>
      </c>
      <c r="F5" s="8"/>
      <c r="G5" s="257">
        <v>2006777.15</v>
      </c>
      <c r="H5" s="8"/>
      <c r="I5" s="257">
        <v>1894917.88</v>
      </c>
      <c r="J5" s="8"/>
      <c r="K5" s="257">
        <v>5203353.9000000004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257">
        <v>5091494.63</v>
      </c>
      <c r="F6" s="8"/>
      <c r="G6" s="257">
        <v>2006777.15</v>
      </c>
      <c r="H6" s="8"/>
      <c r="I6" s="257">
        <v>1894917.88</v>
      </c>
      <c r="J6" s="8"/>
      <c r="K6" s="257">
        <v>5203353.9000000004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257">
        <v>23887.82</v>
      </c>
      <c r="F7" s="8"/>
      <c r="G7" s="257">
        <v>6940</v>
      </c>
      <c r="H7" s="8"/>
      <c r="I7" s="257">
        <v>6940</v>
      </c>
      <c r="J7" s="8"/>
      <c r="K7" s="257">
        <v>23887.82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258">
        <v>23887.82</v>
      </c>
      <c r="F8" s="11"/>
      <c r="G8" s="170">
        <v>0</v>
      </c>
      <c r="H8" s="11"/>
      <c r="I8" s="170">
        <v>0</v>
      </c>
      <c r="J8" s="11"/>
      <c r="K8" s="258">
        <v>23887.82</v>
      </c>
      <c r="L8" s="249">
        <f>VLOOKUP(A8,'De x Para'!A:C,3,0)</f>
        <v>0</v>
      </c>
    </row>
    <row r="9" spans="1:12">
      <c r="A9" s="169" t="s">
        <v>246</v>
      </c>
      <c r="B9" s="164" t="s">
        <v>143</v>
      </c>
      <c r="C9" s="169" t="s">
        <v>247</v>
      </c>
      <c r="D9" s="9"/>
      <c r="E9" s="170">
        <v>0</v>
      </c>
      <c r="F9" s="11"/>
      <c r="G9" s="258">
        <v>6940</v>
      </c>
      <c r="H9" s="11"/>
      <c r="I9" s="258">
        <v>6940</v>
      </c>
      <c r="J9" s="11"/>
      <c r="K9" s="170">
        <v>0</v>
      </c>
      <c r="L9" s="249">
        <f>VLOOKUP(A9,'De x Para'!A:C,3,0)</f>
        <v>0</v>
      </c>
    </row>
    <row r="10" spans="1:12">
      <c r="A10" s="171"/>
      <c r="B10" s="164"/>
      <c r="C10" s="171"/>
      <c r="D10" s="12"/>
      <c r="E10" s="12"/>
      <c r="F10" s="12"/>
      <c r="G10" s="12"/>
      <c r="H10" s="12"/>
      <c r="I10" s="12"/>
      <c r="J10" s="12"/>
      <c r="K10" s="12"/>
      <c r="L10" s="249"/>
    </row>
    <row r="11" spans="1:12">
      <c r="A11" s="167" t="s">
        <v>249</v>
      </c>
      <c r="B11" s="164" t="s">
        <v>143</v>
      </c>
      <c r="C11" s="167" t="s">
        <v>250</v>
      </c>
      <c r="D11" s="6"/>
      <c r="E11" s="257">
        <v>10723.99</v>
      </c>
      <c r="F11" s="8"/>
      <c r="G11" s="257">
        <v>1169273.1599999999</v>
      </c>
      <c r="H11" s="8"/>
      <c r="I11" s="257">
        <v>1178774.4099999999</v>
      </c>
      <c r="J11" s="8"/>
      <c r="K11" s="257">
        <v>1222.74</v>
      </c>
      <c r="L11" s="249">
        <f>VLOOKUP(A11,'De x Para'!A:C,3,0)</f>
        <v>0</v>
      </c>
    </row>
    <row r="12" spans="1:12">
      <c r="A12" s="169" t="s">
        <v>255</v>
      </c>
      <c r="B12" s="164" t="s">
        <v>143</v>
      </c>
      <c r="C12" s="169" t="s">
        <v>3972</v>
      </c>
      <c r="D12" s="9"/>
      <c r="E12" s="258">
        <v>10723.98</v>
      </c>
      <c r="F12" s="11"/>
      <c r="G12" s="170">
        <v>0</v>
      </c>
      <c r="H12" s="11"/>
      <c r="I12" s="258">
        <v>9501.25</v>
      </c>
      <c r="J12" s="11"/>
      <c r="K12" s="258">
        <v>1222.73</v>
      </c>
      <c r="L12" s="249">
        <f>VLOOKUP(A12,'De x Para'!A:C,3,0)</f>
        <v>0</v>
      </c>
    </row>
    <row r="13" spans="1:12">
      <c r="A13" s="169" t="s">
        <v>261</v>
      </c>
      <c r="B13" s="164" t="s">
        <v>143</v>
      </c>
      <c r="C13" s="169" t="s">
        <v>3974</v>
      </c>
      <c r="D13" s="9"/>
      <c r="E13" s="170">
        <v>0</v>
      </c>
      <c r="F13" s="11"/>
      <c r="G13" s="258">
        <v>1071255.1599999999</v>
      </c>
      <c r="H13" s="11"/>
      <c r="I13" s="258">
        <v>1071255.1599999999</v>
      </c>
      <c r="J13" s="11"/>
      <c r="K13" s="170">
        <v>0</v>
      </c>
      <c r="L13" s="249">
        <f>VLOOKUP(A13,'De x Para'!A:C,3,0)</f>
        <v>0</v>
      </c>
    </row>
    <row r="14" spans="1:12">
      <c r="A14" s="169" t="s">
        <v>267</v>
      </c>
      <c r="B14" s="164" t="s">
        <v>143</v>
      </c>
      <c r="C14" s="169" t="s">
        <v>3976</v>
      </c>
      <c r="D14" s="9"/>
      <c r="E14" s="170">
        <v>0</v>
      </c>
      <c r="F14" s="11"/>
      <c r="G14" s="258">
        <v>98018</v>
      </c>
      <c r="H14" s="11"/>
      <c r="I14" s="258">
        <v>98018</v>
      </c>
      <c r="J14" s="11"/>
      <c r="K14" s="170">
        <v>0</v>
      </c>
      <c r="L14" s="249">
        <f>VLOOKUP(A14,'De x Para'!A:C,3,0)</f>
        <v>0</v>
      </c>
    </row>
    <row r="15" spans="1:12">
      <c r="A15" s="169" t="s">
        <v>279</v>
      </c>
      <c r="B15" s="164" t="s">
        <v>143</v>
      </c>
      <c r="C15" s="169" t="s">
        <v>3979</v>
      </c>
      <c r="D15" s="9"/>
      <c r="E15" s="170">
        <v>0.01</v>
      </c>
      <c r="F15" s="11"/>
      <c r="G15" s="170">
        <v>0</v>
      </c>
      <c r="H15" s="11"/>
      <c r="I15" s="170">
        <v>0</v>
      </c>
      <c r="J15" s="11"/>
      <c r="K15" s="170">
        <v>0.01</v>
      </c>
      <c r="L15" s="249">
        <f>VLOOKUP(A15,'De x Para'!A:C,3,0)</f>
        <v>0</v>
      </c>
    </row>
    <row r="16" spans="1:12">
      <c r="A16" s="171"/>
      <c r="B16" s="164"/>
      <c r="C16" s="171"/>
      <c r="D16" s="12"/>
      <c r="E16" s="12"/>
      <c r="F16" s="12"/>
      <c r="G16" s="12"/>
      <c r="H16" s="12"/>
      <c r="I16" s="12"/>
      <c r="J16" s="12"/>
      <c r="K16" s="12"/>
      <c r="L16" s="249"/>
    </row>
    <row r="17" spans="1:12">
      <c r="A17" s="167" t="s">
        <v>287</v>
      </c>
      <c r="B17" s="164" t="s">
        <v>143</v>
      </c>
      <c r="C17" s="167" t="s">
        <v>288</v>
      </c>
      <c r="D17" s="6"/>
      <c r="E17" s="257">
        <v>3802350.29</v>
      </c>
      <c r="F17" s="8"/>
      <c r="G17" s="257">
        <v>640767.23</v>
      </c>
      <c r="H17" s="8"/>
      <c r="I17" s="257">
        <v>425658.86</v>
      </c>
      <c r="J17" s="8"/>
      <c r="K17" s="257">
        <v>4017458.66</v>
      </c>
      <c r="L17" s="249">
        <f>VLOOKUP(A17,'De x Para'!A:C,3,0)</f>
        <v>0</v>
      </c>
    </row>
    <row r="18" spans="1:12">
      <c r="A18" s="169" t="s">
        <v>293</v>
      </c>
      <c r="B18" s="164" t="s">
        <v>143</v>
      </c>
      <c r="C18" s="169" t="s">
        <v>4202</v>
      </c>
      <c r="D18" s="9"/>
      <c r="E18" s="258">
        <v>127799.08</v>
      </c>
      <c r="F18" s="11"/>
      <c r="G18" s="258">
        <v>15014.62</v>
      </c>
      <c r="H18" s="11"/>
      <c r="I18" s="258">
        <v>83024.479999999996</v>
      </c>
      <c r="J18" s="11"/>
      <c r="K18" s="258">
        <v>59789.22</v>
      </c>
      <c r="L18" s="249">
        <f>VLOOKUP(A18,'De x Para'!A:C,3,0)</f>
        <v>0</v>
      </c>
    </row>
    <row r="19" spans="1:12">
      <c r="A19" s="169" t="s">
        <v>298</v>
      </c>
      <c r="B19" s="164" t="s">
        <v>143</v>
      </c>
      <c r="C19" s="169" t="s">
        <v>4204</v>
      </c>
      <c r="D19" s="9"/>
      <c r="E19" s="258">
        <v>140968.47</v>
      </c>
      <c r="F19" s="11"/>
      <c r="G19" s="258">
        <v>620781.07999999996</v>
      </c>
      <c r="H19" s="11"/>
      <c r="I19" s="258">
        <v>342532.78</v>
      </c>
      <c r="J19" s="11"/>
      <c r="K19" s="258">
        <v>419216.77</v>
      </c>
      <c r="L19" s="249">
        <f>VLOOKUP(A19,'De x Para'!A:C,3,0)</f>
        <v>0</v>
      </c>
    </row>
    <row r="20" spans="1:12">
      <c r="A20" s="169" t="s">
        <v>4206</v>
      </c>
      <c r="B20" s="164" t="s">
        <v>143</v>
      </c>
      <c r="C20" s="169" t="s">
        <v>4207</v>
      </c>
      <c r="D20" s="9"/>
      <c r="E20" s="170">
        <v>229.75</v>
      </c>
      <c r="F20" s="11"/>
      <c r="G20" s="170">
        <v>0.03</v>
      </c>
      <c r="H20" s="11"/>
      <c r="I20" s="170">
        <v>0</v>
      </c>
      <c r="J20" s="11"/>
      <c r="K20" s="170">
        <v>229.78</v>
      </c>
      <c r="L20" s="249">
        <f>VLOOKUP(A20,'De x Para'!A:C,3,0)</f>
        <v>0</v>
      </c>
    </row>
    <row r="21" spans="1:12">
      <c r="A21" s="169" t="s">
        <v>304</v>
      </c>
      <c r="B21" s="164" t="s">
        <v>143</v>
      </c>
      <c r="C21" s="169" t="s">
        <v>3981</v>
      </c>
      <c r="D21" s="9"/>
      <c r="E21" s="170">
        <v>0.01</v>
      </c>
      <c r="F21" s="11"/>
      <c r="G21" s="170">
        <v>0</v>
      </c>
      <c r="H21" s="11"/>
      <c r="I21" s="170">
        <v>0</v>
      </c>
      <c r="J21" s="11"/>
      <c r="K21" s="170">
        <v>0.01</v>
      </c>
      <c r="L21" s="249">
        <f>VLOOKUP(A21,'De x Para'!A:C,3,0)</f>
        <v>0</v>
      </c>
    </row>
    <row r="22" spans="1:12">
      <c r="A22" s="169" t="s">
        <v>317</v>
      </c>
      <c r="B22" s="164" t="s">
        <v>143</v>
      </c>
      <c r="C22" s="169" t="s">
        <v>3982</v>
      </c>
      <c r="D22" s="9"/>
      <c r="E22" s="258">
        <v>437038.62</v>
      </c>
      <c r="F22" s="11"/>
      <c r="G22" s="170">
        <v>625.82000000000005</v>
      </c>
      <c r="H22" s="11"/>
      <c r="I22" s="170">
        <v>101.6</v>
      </c>
      <c r="J22" s="11"/>
      <c r="K22" s="258">
        <v>437562.84</v>
      </c>
      <c r="L22" s="249">
        <f>VLOOKUP(A22,'De x Para'!A:C,3,0)</f>
        <v>0</v>
      </c>
    </row>
    <row r="23" spans="1:12">
      <c r="A23" s="169" t="s">
        <v>323</v>
      </c>
      <c r="B23" s="164" t="s">
        <v>143</v>
      </c>
      <c r="C23" s="169" t="s">
        <v>3984</v>
      </c>
      <c r="D23" s="9"/>
      <c r="E23" s="258">
        <v>1248984.3899999999</v>
      </c>
      <c r="F23" s="11"/>
      <c r="G23" s="258">
        <v>1587.93</v>
      </c>
      <c r="H23" s="11"/>
      <c r="I23" s="170">
        <v>0</v>
      </c>
      <c r="J23" s="11"/>
      <c r="K23" s="258">
        <v>1250572.32</v>
      </c>
      <c r="L23" s="249">
        <f>VLOOKUP(A23,'De x Para'!A:C,3,0)</f>
        <v>0</v>
      </c>
    </row>
    <row r="24" spans="1:12">
      <c r="A24" s="169" t="s">
        <v>1843</v>
      </c>
      <c r="B24" s="164" t="s">
        <v>143</v>
      </c>
      <c r="C24" s="169" t="s">
        <v>3986</v>
      </c>
      <c r="D24" s="9"/>
      <c r="E24" s="258">
        <v>1163102.69</v>
      </c>
      <c r="F24" s="11"/>
      <c r="G24" s="258">
        <v>1628.24</v>
      </c>
      <c r="H24" s="11"/>
      <c r="I24" s="170">
        <v>0</v>
      </c>
      <c r="J24" s="11"/>
      <c r="K24" s="258">
        <v>1164730.93</v>
      </c>
      <c r="L24" s="249">
        <f>VLOOKUP(A24,'De x Para'!A:C,3,0)</f>
        <v>0</v>
      </c>
    </row>
    <row r="25" spans="1:12">
      <c r="A25" s="169" t="s">
        <v>2452</v>
      </c>
      <c r="B25" s="164" t="s">
        <v>143</v>
      </c>
      <c r="C25" s="169" t="s">
        <v>3988</v>
      </c>
      <c r="D25" s="9"/>
      <c r="E25" s="258">
        <v>550081.67000000004</v>
      </c>
      <c r="F25" s="11"/>
      <c r="G25" s="170">
        <v>908.07</v>
      </c>
      <c r="H25" s="11"/>
      <c r="I25" s="170">
        <v>0</v>
      </c>
      <c r="J25" s="11"/>
      <c r="K25" s="258">
        <v>550989.74</v>
      </c>
      <c r="L25" s="249">
        <f>VLOOKUP(A25,'De x Para'!A:C,3,0)</f>
        <v>0</v>
      </c>
    </row>
    <row r="26" spans="1:12">
      <c r="A26" s="169" t="s">
        <v>2455</v>
      </c>
      <c r="B26" s="164" t="s">
        <v>143</v>
      </c>
      <c r="C26" s="169" t="s">
        <v>3990</v>
      </c>
      <c r="D26" s="9"/>
      <c r="E26" s="258">
        <v>134145.60999999999</v>
      </c>
      <c r="F26" s="11"/>
      <c r="G26" s="170">
        <v>221.44</v>
      </c>
      <c r="H26" s="11"/>
      <c r="I26" s="170">
        <v>0</v>
      </c>
      <c r="J26" s="11"/>
      <c r="K26" s="258">
        <v>134367.04999999999</v>
      </c>
      <c r="L26" s="249">
        <f>VLOOKUP(A26,'De x Para'!A:C,3,0)</f>
        <v>0</v>
      </c>
    </row>
    <row r="27" spans="1:12">
      <c r="A27" s="171"/>
      <c r="B27" s="164"/>
      <c r="C27" s="171"/>
      <c r="D27" s="12"/>
      <c r="E27" s="12"/>
      <c r="F27" s="12"/>
      <c r="G27" s="12"/>
      <c r="H27" s="12"/>
      <c r="I27" s="12"/>
      <c r="J27" s="12"/>
      <c r="K27" s="12"/>
      <c r="L27" s="249"/>
    </row>
    <row r="28" spans="1:12">
      <c r="A28" s="167" t="s">
        <v>343</v>
      </c>
      <c r="B28" s="164" t="s">
        <v>143</v>
      </c>
      <c r="C28" s="167" t="s">
        <v>344</v>
      </c>
      <c r="D28" s="6"/>
      <c r="E28" s="257">
        <v>1246244.22</v>
      </c>
      <c r="F28" s="8"/>
      <c r="G28" s="257">
        <v>9635.68</v>
      </c>
      <c r="H28" s="8"/>
      <c r="I28" s="257">
        <v>137799.78</v>
      </c>
      <c r="J28" s="8"/>
      <c r="K28" s="257">
        <v>1118080.1200000001</v>
      </c>
      <c r="L28" s="249">
        <f>VLOOKUP(A28,'De x Para'!A:C,3,0)</f>
        <v>0</v>
      </c>
    </row>
    <row r="29" spans="1:12">
      <c r="A29" s="169" t="s">
        <v>1845</v>
      </c>
      <c r="B29" s="164" t="s">
        <v>143</v>
      </c>
      <c r="C29" s="169" t="s">
        <v>3997</v>
      </c>
      <c r="D29" s="9"/>
      <c r="E29" s="258">
        <v>353632.01</v>
      </c>
      <c r="F29" s="11"/>
      <c r="G29" s="170">
        <v>268.14</v>
      </c>
      <c r="H29" s="11"/>
      <c r="I29" s="170">
        <v>0</v>
      </c>
      <c r="J29" s="11"/>
      <c r="K29" s="258">
        <v>353900.15</v>
      </c>
      <c r="L29" s="249">
        <f>VLOOKUP(A29,'De x Para'!A:C,3,0)</f>
        <v>0</v>
      </c>
    </row>
    <row r="30" spans="1:12">
      <c r="A30" s="169" t="s">
        <v>4630</v>
      </c>
      <c r="B30" s="164" t="s">
        <v>143</v>
      </c>
      <c r="C30" s="169" t="s">
        <v>4631</v>
      </c>
      <c r="D30" s="9"/>
      <c r="E30" s="170">
        <v>0</v>
      </c>
      <c r="F30" s="11"/>
      <c r="G30" s="258">
        <v>8001.55</v>
      </c>
      <c r="H30" s="11"/>
      <c r="I30" s="170">
        <v>0</v>
      </c>
      <c r="J30" s="11"/>
      <c r="K30" s="258">
        <v>8001.55</v>
      </c>
      <c r="L30" s="249">
        <f>VLOOKUP(A30,'De x Para'!A:C,3,0)</f>
        <v>0</v>
      </c>
    </row>
    <row r="31" spans="1:12">
      <c r="A31" s="169" t="s">
        <v>3490</v>
      </c>
      <c r="B31" s="164" t="s">
        <v>143</v>
      </c>
      <c r="C31" s="169" t="s">
        <v>3999</v>
      </c>
      <c r="D31" s="9"/>
      <c r="E31" s="258">
        <v>892612.21</v>
      </c>
      <c r="F31" s="11"/>
      <c r="G31" s="258">
        <v>1365.99</v>
      </c>
      <c r="H31" s="11"/>
      <c r="I31" s="258">
        <v>137799.78</v>
      </c>
      <c r="J31" s="11"/>
      <c r="K31" s="258">
        <v>756178.42</v>
      </c>
      <c r="L31" s="249">
        <f>VLOOKUP(A31,'De x Para'!A:C,3,0)</f>
        <v>0</v>
      </c>
    </row>
    <row r="32" spans="1:12">
      <c r="A32" s="171"/>
      <c r="B32" s="164"/>
      <c r="C32" s="171"/>
      <c r="D32" s="12"/>
      <c r="E32" s="12"/>
      <c r="F32" s="12"/>
      <c r="G32" s="12"/>
      <c r="H32" s="12"/>
      <c r="I32" s="12"/>
      <c r="J32" s="12"/>
      <c r="K32" s="12"/>
      <c r="L32" s="249"/>
    </row>
    <row r="33" spans="1:12">
      <c r="A33" s="167" t="s">
        <v>351</v>
      </c>
      <c r="B33" s="164" t="s">
        <v>143</v>
      </c>
      <c r="C33" s="167" t="s">
        <v>283</v>
      </c>
      <c r="D33" s="6"/>
      <c r="E33" s="257">
        <v>8288.31</v>
      </c>
      <c r="F33" s="8"/>
      <c r="G33" s="257">
        <v>180161.08</v>
      </c>
      <c r="H33" s="8"/>
      <c r="I33" s="257">
        <v>145744.82999999999</v>
      </c>
      <c r="J33" s="8"/>
      <c r="K33" s="257">
        <v>42704.56</v>
      </c>
      <c r="L33" s="249">
        <f>VLOOKUP(A33,'De x Para'!A:C,3,0)</f>
        <v>0</v>
      </c>
    </row>
    <row r="34" spans="1:12">
      <c r="A34" s="169" t="s">
        <v>2529</v>
      </c>
      <c r="B34" s="164" t="s">
        <v>143</v>
      </c>
      <c r="C34" s="169" t="s">
        <v>1846</v>
      </c>
      <c r="D34" s="9"/>
      <c r="E34" s="258">
        <v>8000.83</v>
      </c>
      <c r="F34" s="11"/>
      <c r="G34" s="170">
        <v>0</v>
      </c>
      <c r="H34" s="11"/>
      <c r="I34" s="258">
        <v>8000.83</v>
      </c>
      <c r="J34" s="11"/>
      <c r="K34" s="170">
        <v>0</v>
      </c>
      <c r="L34" s="249">
        <f>VLOOKUP(A34,'De x Para'!A:C,3,0)</f>
        <v>0</v>
      </c>
    </row>
    <row r="35" spans="1:12">
      <c r="A35" s="169" t="s">
        <v>2531</v>
      </c>
      <c r="B35" s="164" t="s">
        <v>143</v>
      </c>
      <c r="C35" s="169" t="s">
        <v>2532</v>
      </c>
      <c r="D35" s="9"/>
      <c r="E35" s="170">
        <v>0</v>
      </c>
      <c r="F35" s="11"/>
      <c r="G35" s="258">
        <v>42561.08</v>
      </c>
      <c r="H35" s="11"/>
      <c r="I35" s="170">
        <v>0</v>
      </c>
      <c r="J35" s="11"/>
      <c r="K35" s="258">
        <v>42561.08</v>
      </c>
      <c r="L35" s="249">
        <f>VLOOKUP(A35,'De x Para'!A:C,3,0)</f>
        <v>0</v>
      </c>
    </row>
    <row r="36" spans="1:12">
      <c r="A36" s="169" t="s">
        <v>3494</v>
      </c>
      <c r="B36" s="164" t="s">
        <v>143</v>
      </c>
      <c r="C36" s="169" t="s">
        <v>3491</v>
      </c>
      <c r="D36" s="9"/>
      <c r="E36" s="170">
        <v>287.48</v>
      </c>
      <c r="F36" s="11"/>
      <c r="G36" s="258">
        <v>137600</v>
      </c>
      <c r="H36" s="11"/>
      <c r="I36" s="258">
        <v>137744</v>
      </c>
      <c r="J36" s="11"/>
      <c r="K36" s="170">
        <v>143.47999999999999</v>
      </c>
      <c r="L36" s="249">
        <f>VLOOKUP(A36,'De x Para'!A:C,3,0)</f>
        <v>0</v>
      </c>
    </row>
    <row r="37" spans="1:12">
      <c r="A37" s="171"/>
      <c r="B37" s="164"/>
      <c r="C37" s="171"/>
      <c r="D37" s="12"/>
      <c r="E37" s="12"/>
      <c r="F37" s="12"/>
      <c r="G37" s="12"/>
      <c r="H37" s="12"/>
      <c r="I37" s="12"/>
      <c r="J37" s="12"/>
      <c r="K37" s="12"/>
      <c r="L37" s="249"/>
    </row>
    <row r="38" spans="1:12">
      <c r="A38" s="167" t="s">
        <v>357</v>
      </c>
      <c r="B38" s="164" t="s">
        <v>143</v>
      </c>
      <c r="C38" s="167" t="s">
        <v>358</v>
      </c>
      <c r="D38" s="6"/>
      <c r="E38" s="257">
        <v>126534.42</v>
      </c>
      <c r="F38" s="8"/>
      <c r="G38" s="257">
        <v>135631.19</v>
      </c>
      <c r="H38" s="8"/>
      <c r="I38" s="257">
        <v>145616.6</v>
      </c>
      <c r="J38" s="8"/>
      <c r="K38" s="257">
        <v>116549.01</v>
      </c>
      <c r="L38" s="249">
        <f>VLOOKUP(A38,'De x Para'!A:C,3,0)</f>
        <v>0</v>
      </c>
    </row>
    <row r="39" spans="1:12">
      <c r="A39" s="167" t="s">
        <v>363</v>
      </c>
      <c r="B39" s="164" t="s">
        <v>143</v>
      </c>
      <c r="C39" s="167" t="s">
        <v>364</v>
      </c>
      <c r="D39" s="6"/>
      <c r="E39" s="257">
        <v>22438</v>
      </c>
      <c r="F39" s="8"/>
      <c r="G39" s="257">
        <v>41961.19</v>
      </c>
      <c r="H39" s="8"/>
      <c r="I39" s="257">
        <v>21961.19</v>
      </c>
      <c r="J39" s="8"/>
      <c r="K39" s="257">
        <v>42438</v>
      </c>
      <c r="L39" s="249">
        <f>VLOOKUP(A39,'De x Para'!A:C,3,0)</f>
        <v>0</v>
      </c>
    </row>
    <row r="40" spans="1:12">
      <c r="A40" s="167" t="s">
        <v>369</v>
      </c>
      <c r="B40" s="164" t="s">
        <v>143</v>
      </c>
      <c r="C40" s="167" t="s">
        <v>370</v>
      </c>
      <c r="D40" s="6"/>
      <c r="E40" s="257">
        <v>22438</v>
      </c>
      <c r="F40" s="8"/>
      <c r="G40" s="257">
        <v>41961.19</v>
      </c>
      <c r="H40" s="8"/>
      <c r="I40" s="257">
        <v>21961.19</v>
      </c>
      <c r="J40" s="8"/>
      <c r="K40" s="257">
        <v>42438</v>
      </c>
      <c r="L40" s="249">
        <f>VLOOKUP(A40,'De x Para'!A:C,3,0)</f>
        <v>0</v>
      </c>
    </row>
    <row r="41" spans="1:12">
      <c r="A41" s="169" t="s">
        <v>375</v>
      </c>
      <c r="B41" s="164" t="s">
        <v>143</v>
      </c>
      <c r="C41" s="169" t="s">
        <v>376</v>
      </c>
      <c r="D41" s="9"/>
      <c r="E41" s="170">
        <v>0</v>
      </c>
      <c r="F41" s="11"/>
      <c r="G41" s="258">
        <v>41961.19</v>
      </c>
      <c r="H41" s="11"/>
      <c r="I41" s="258">
        <v>21961.19</v>
      </c>
      <c r="J41" s="11"/>
      <c r="K41" s="258">
        <v>20000</v>
      </c>
      <c r="L41" s="249">
        <f>VLOOKUP(A41,'De x Para'!A:C,3,0)</f>
        <v>0</v>
      </c>
    </row>
    <row r="42" spans="1:12">
      <c r="A42" s="169" t="s">
        <v>381</v>
      </c>
      <c r="B42" s="164" t="s">
        <v>143</v>
      </c>
      <c r="C42" s="169" t="s">
        <v>382</v>
      </c>
      <c r="D42" s="9"/>
      <c r="E42" s="258">
        <v>22438</v>
      </c>
      <c r="F42" s="11"/>
      <c r="G42" s="170">
        <v>0</v>
      </c>
      <c r="H42" s="11"/>
      <c r="I42" s="170">
        <v>0</v>
      </c>
      <c r="J42" s="11"/>
      <c r="K42" s="258">
        <v>22438</v>
      </c>
      <c r="L42" s="249">
        <f>VLOOKUP(A42,'De x Para'!A:C,3,0)</f>
        <v>0</v>
      </c>
    </row>
    <row r="43" spans="1:12">
      <c r="A43" s="171"/>
      <c r="B43" s="164"/>
      <c r="C43" s="171"/>
      <c r="D43" s="12"/>
      <c r="E43" s="12"/>
      <c r="F43" s="12"/>
      <c r="G43" s="12"/>
      <c r="H43" s="12"/>
      <c r="I43" s="12"/>
      <c r="J43" s="12"/>
      <c r="K43" s="12"/>
      <c r="L43" s="249"/>
    </row>
    <row r="44" spans="1:12">
      <c r="A44" s="167" t="s">
        <v>397</v>
      </c>
      <c r="B44" s="164" t="s">
        <v>143</v>
      </c>
      <c r="C44" s="167" t="s">
        <v>398</v>
      </c>
      <c r="D44" s="6"/>
      <c r="E44" s="257">
        <v>71979.12</v>
      </c>
      <c r="F44" s="8"/>
      <c r="G44" s="257">
        <v>93670</v>
      </c>
      <c r="H44" s="8"/>
      <c r="I44" s="257">
        <v>120180.36</v>
      </c>
      <c r="J44" s="8"/>
      <c r="K44" s="257">
        <v>45468.76</v>
      </c>
      <c r="L44" s="249">
        <f>VLOOKUP(A44,'De x Para'!A:C,3,0)</f>
        <v>0</v>
      </c>
    </row>
    <row r="45" spans="1:12">
      <c r="A45" s="167" t="s">
        <v>403</v>
      </c>
      <c r="B45" s="164" t="s">
        <v>143</v>
      </c>
      <c r="C45" s="167" t="s">
        <v>404</v>
      </c>
      <c r="D45" s="6"/>
      <c r="E45" s="257">
        <v>71979.12</v>
      </c>
      <c r="F45" s="8"/>
      <c r="G45" s="257">
        <v>93670</v>
      </c>
      <c r="H45" s="8"/>
      <c r="I45" s="257">
        <v>120180.36</v>
      </c>
      <c r="J45" s="8"/>
      <c r="K45" s="257">
        <v>45468.76</v>
      </c>
      <c r="L45" s="249">
        <f>VLOOKUP(A45,'De x Para'!A:C,3,0)</f>
        <v>0</v>
      </c>
    </row>
    <row r="46" spans="1:12">
      <c r="A46" s="169" t="s">
        <v>405</v>
      </c>
      <c r="B46" s="164" t="s">
        <v>143</v>
      </c>
      <c r="C46" s="169" t="s">
        <v>406</v>
      </c>
      <c r="D46" s="9"/>
      <c r="E46" s="170">
        <v>0</v>
      </c>
      <c r="F46" s="11"/>
      <c r="G46" s="258">
        <v>73181</v>
      </c>
      <c r="H46" s="11"/>
      <c r="I46" s="258">
        <v>73181</v>
      </c>
      <c r="J46" s="11"/>
      <c r="K46" s="170">
        <v>0</v>
      </c>
      <c r="L46" s="249">
        <f>VLOOKUP(A46,'De x Para'!A:C,3,0)</f>
        <v>0</v>
      </c>
    </row>
    <row r="47" spans="1:12">
      <c r="A47" s="169" t="s">
        <v>408</v>
      </c>
      <c r="B47" s="164" t="s">
        <v>143</v>
      </c>
      <c r="C47" s="169" t="s">
        <v>409</v>
      </c>
      <c r="D47" s="9"/>
      <c r="E47" s="258">
        <v>47211.93</v>
      </c>
      <c r="F47" s="11"/>
      <c r="G47" s="258">
        <v>20489</v>
      </c>
      <c r="H47" s="11"/>
      <c r="I47" s="258">
        <v>46998.17</v>
      </c>
      <c r="J47" s="11"/>
      <c r="K47" s="258">
        <v>20702.759999999998</v>
      </c>
      <c r="L47" s="249">
        <f>VLOOKUP(A47,'De x Para'!A:C,3,0)</f>
        <v>0</v>
      </c>
    </row>
    <row r="48" spans="1:12">
      <c r="A48" s="169" t="s">
        <v>414</v>
      </c>
      <c r="B48" s="164" t="s">
        <v>143</v>
      </c>
      <c r="C48" s="169" t="s">
        <v>415</v>
      </c>
      <c r="D48" s="9"/>
      <c r="E48" s="258">
        <v>17666</v>
      </c>
      <c r="F48" s="11"/>
      <c r="G48" s="170">
        <v>0</v>
      </c>
      <c r="H48" s="11"/>
      <c r="I48" s="170">
        <v>0</v>
      </c>
      <c r="J48" s="11"/>
      <c r="K48" s="258">
        <v>17666</v>
      </c>
      <c r="L48" s="249">
        <f>VLOOKUP(A48,'De x Para'!A:C,3,0)</f>
        <v>0</v>
      </c>
    </row>
    <row r="49" spans="1:12">
      <c r="A49" s="169" t="s">
        <v>420</v>
      </c>
      <c r="B49" s="164" t="s">
        <v>143</v>
      </c>
      <c r="C49" s="169" t="s">
        <v>421</v>
      </c>
      <c r="D49" s="9"/>
      <c r="E49" s="258">
        <v>7100</v>
      </c>
      <c r="F49" s="11"/>
      <c r="G49" s="170">
        <v>0</v>
      </c>
      <c r="H49" s="11"/>
      <c r="I49" s="170">
        <v>0</v>
      </c>
      <c r="J49" s="11"/>
      <c r="K49" s="258">
        <v>7100</v>
      </c>
      <c r="L49" s="249">
        <f>VLOOKUP(A49,'De x Para'!A:C,3,0)</f>
        <v>0</v>
      </c>
    </row>
    <row r="50" spans="1:12">
      <c r="A50" s="169" t="s">
        <v>1883</v>
      </c>
      <c r="B50" s="164" t="s">
        <v>143</v>
      </c>
      <c r="C50" s="169" t="s">
        <v>1852</v>
      </c>
      <c r="D50" s="9"/>
      <c r="E50" s="170">
        <v>1.19</v>
      </c>
      <c r="F50" s="11"/>
      <c r="G50" s="170">
        <v>0</v>
      </c>
      <c r="H50" s="11"/>
      <c r="I50" s="170">
        <v>1.19</v>
      </c>
      <c r="J50" s="11"/>
      <c r="K50" s="170">
        <v>0</v>
      </c>
      <c r="L50" s="249">
        <f>VLOOKUP(A50,'De x Para'!A:C,3,0)</f>
        <v>0</v>
      </c>
    </row>
    <row r="51" spans="1:12">
      <c r="A51" s="167"/>
      <c r="B51" s="164"/>
      <c r="C51" s="167"/>
      <c r="D51" s="6"/>
      <c r="E51" s="6"/>
      <c r="F51" s="6"/>
      <c r="G51" s="6"/>
      <c r="H51" s="6"/>
      <c r="I51" s="6"/>
      <c r="J51" s="6"/>
      <c r="K51" s="6"/>
      <c r="L51" s="249"/>
    </row>
    <row r="52" spans="1:12">
      <c r="A52" s="167" t="s">
        <v>430</v>
      </c>
      <c r="B52" s="164" t="s">
        <v>143</v>
      </c>
      <c r="C52" s="167" t="s">
        <v>431</v>
      </c>
      <c r="D52" s="6"/>
      <c r="E52" s="257">
        <v>32117.3</v>
      </c>
      <c r="F52" s="8"/>
      <c r="G52" s="168">
        <v>0</v>
      </c>
      <c r="H52" s="8"/>
      <c r="I52" s="257">
        <v>3475.05</v>
      </c>
      <c r="J52" s="8"/>
      <c r="K52" s="257">
        <v>28642.25</v>
      </c>
      <c r="L52" s="249">
        <f>VLOOKUP(A52,'De x Para'!A:C,3,0)</f>
        <v>0</v>
      </c>
    </row>
    <row r="53" spans="1:12">
      <c r="A53" s="167" t="s">
        <v>435</v>
      </c>
      <c r="B53" s="164" t="s">
        <v>143</v>
      </c>
      <c r="C53" s="167" t="s">
        <v>431</v>
      </c>
      <c r="D53" s="6"/>
      <c r="E53" s="257">
        <v>32117.3</v>
      </c>
      <c r="F53" s="8"/>
      <c r="G53" s="168">
        <v>0</v>
      </c>
      <c r="H53" s="8"/>
      <c r="I53" s="257">
        <v>3475.05</v>
      </c>
      <c r="J53" s="8"/>
      <c r="K53" s="257">
        <v>28642.25</v>
      </c>
      <c r="L53" s="249">
        <f>VLOOKUP(A53,'De x Para'!A:C,3,0)</f>
        <v>0</v>
      </c>
    </row>
    <row r="54" spans="1:12">
      <c r="A54" s="169" t="s">
        <v>436</v>
      </c>
      <c r="B54" s="164" t="s">
        <v>143</v>
      </c>
      <c r="C54" s="169" t="s">
        <v>437</v>
      </c>
      <c r="D54" s="9"/>
      <c r="E54" s="258">
        <v>32117.3</v>
      </c>
      <c r="F54" s="11"/>
      <c r="G54" s="170">
        <v>0</v>
      </c>
      <c r="H54" s="11"/>
      <c r="I54" s="258">
        <v>3475.05</v>
      </c>
      <c r="J54" s="11"/>
      <c r="K54" s="258">
        <v>28642.25</v>
      </c>
      <c r="L54" s="249">
        <f>VLOOKUP(A54,'De x Para'!A:C,3,0)</f>
        <v>0</v>
      </c>
    </row>
    <row r="55" spans="1:12">
      <c r="A55" s="171"/>
      <c r="B55" s="164"/>
      <c r="C55" s="171"/>
      <c r="D55" s="12"/>
      <c r="E55" s="12"/>
      <c r="F55" s="12"/>
      <c r="G55" s="12"/>
      <c r="H55" s="12"/>
      <c r="I55" s="12"/>
      <c r="J55" s="12"/>
      <c r="K55" s="12"/>
      <c r="L55" s="249"/>
    </row>
    <row r="56" spans="1:12">
      <c r="A56" s="167" t="s">
        <v>438</v>
      </c>
      <c r="B56" s="164" t="s">
        <v>143</v>
      </c>
      <c r="C56" s="167" t="s">
        <v>439</v>
      </c>
      <c r="D56" s="6"/>
      <c r="E56" s="257">
        <v>371030.46</v>
      </c>
      <c r="F56" s="8"/>
      <c r="G56" s="168">
        <v>0</v>
      </c>
      <c r="H56" s="8"/>
      <c r="I56" s="257">
        <v>7989.96</v>
      </c>
      <c r="J56" s="8"/>
      <c r="K56" s="257">
        <v>363040.5</v>
      </c>
      <c r="L56" s="249">
        <f>VLOOKUP(A56,'De x Para'!A:C,3,0)</f>
        <v>0</v>
      </c>
    </row>
    <row r="57" spans="1:12">
      <c r="A57" s="167" t="s">
        <v>443</v>
      </c>
      <c r="B57" s="164" t="s">
        <v>143</v>
      </c>
      <c r="C57" s="167" t="s">
        <v>444</v>
      </c>
      <c r="D57" s="6"/>
      <c r="E57" s="257">
        <v>371030.46</v>
      </c>
      <c r="F57" s="8"/>
      <c r="G57" s="168">
        <v>0</v>
      </c>
      <c r="H57" s="8"/>
      <c r="I57" s="257">
        <v>7989.96</v>
      </c>
      <c r="J57" s="8"/>
      <c r="K57" s="257">
        <v>363040.5</v>
      </c>
      <c r="L57" s="249">
        <f>VLOOKUP(A57,'De x Para'!A:C,3,0)</f>
        <v>0</v>
      </c>
    </row>
    <row r="58" spans="1:12">
      <c r="A58" s="167" t="s">
        <v>445</v>
      </c>
      <c r="B58" s="164" t="s">
        <v>143</v>
      </c>
      <c r="C58" s="167" t="s">
        <v>446</v>
      </c>
      <c r="D58" s="6"/>
      <c r="E58" s="257">
        <v>1868821.56</v>
      </c>
      <c r="F58" s="8"/>
      <c r="G58" s="168">
        <v>0</v>
      </c>
      <c r="H58" s="8"/>
      <c r="I58" s="168">
        <v>0</v>
      </c>
      <c r="J58" s="8"/>
      <c r="K58" s="257">
        <v>1868821.56</v>
      </c>
      <c r="L58" s="249">
        <f>VLOOKUP(A58,'De x Para'!A:C,3,0)</f>
        <v>0</v>
      </c>
    </row>
    <row r="59" spans="1:12">
      <c r="A59" s="167" t="s">
        <v>448</v>
      </c>
      <c r="B59" s="164" t="s">
        <v>143</v>
      </c>
      <c r="C59" s="167" t="s">
        <v>449</v>
      </c>
      <c r="D59" s="6"/>
      <c r="E59" s="257">
        <v>1868821.56</v>
      </c>
      <c r="F59" s="8"/>
      <c r="G59" s="168">
        <v>0</v>
      </c>
      <c r="H59" s="8"/>
      <c r="I59" s="168">
        <v>0</v>
      </c>
      <c r="J59" s="8"/>
      <c r="K59" s="257">
        <v>1868821.56</v>
      </c>
      <c r="L59" s="249">
        <f>VLOOKUP(A59,'De x Para'!A:C,3,0)</f>
        <v>0</v>
      </c>
    </row>
    <row r="60" spans="1:12">
      <c r="A60" s="169" t="s">
        <v>450</v>
      </c>
      <c r="B60" s="164" t="s">
        <v>143</v>
      </c>
      <c r="C60" s="169" t="s">
        <v>451</v>
      </c>
      <c r="D60" s="9"/>
      <c r="E60" s="258">
        <v>513311.14</v>
      </c>
      <c r="F60" s="11"/>
      <c r="G60" s="170">
        <v>0</v>
      </c>
      <c r="H60" s="11"/>
      <c r="I60" s="170">
        <v>0</v>
      </c>
      <c r="J60" s="11"/>
      <c r="K60" s="258">
        <v>513311.14</v>
      </c>
      <c r="L60" s="249" t="str">
        <f>VLOOKUP(A60,'De x Para'!A:C,3,0)</f>
        <v>16.1</v>
      </c>
    </row>
    <row r="61" spans="1:12">
      <c r="A61" s="169" t="s">
        <v>453</v>
      </c>
      <c r="B61" s="164" t="s">
        <v>143</v>
      </c>
      <c r="C61" s="169" t="s">
        <v>454</v>
      </c>
      <c r="D61" s="9"/>
      <c r="E61" s="258">
        <v>35587.71</v>
      </c>
      <c r="F61" s="11"/>
      <c r="G61" s="170">
        <v>0</v>
      </c>
      <c r="H61" s="11"/>
      <c r="I61" s="170">
        <v>0</v>
      </c>
      <c r="J61" s="11"/>
      <c r="K61" s="258">
        <v>35587.71</v>
      </c>
      <c r="L61" s="249">
        <f>VLOOKUP(A61,'De x Para'!A:C,3,0)</f>
        <v>0</v>
      </c>
    </row>
    <row r="62" spans="1:12">
      <c r="A62" s="169" t="s">
        <v>456</v>
      </c>
      <c r="B62" s="164" t="s">
        <v>143</v>
      </c>
      <c r="C62" s="169" t="s">
        <v>457</v>
      </c>
      <c r="D62" s="9"/>
      <c r="E62" s="258">
        <v>190200</v>
      </c>
      <c r="F62" s="11"/>
      <c r="G62" s="170">
        <v>0</v>
      </c>
      <c r="H62" s="11"/>
      <c r="I62" s="170">
        <v>0</v>
      </c>
      <c r="J62" s="11"/>
      <c r="K62" s="258">
        <v>190200</v>
      </c>
      <c r="L62" s="249">
        <f>VLOOKUP(A62,'De x Para'!A:C,3,0)</f>
        <v>0</v>
      </c>
    </row>
    <row r="63" spans="1:12">
      <c r="A63" s="169" t="s">
        <v>459</v>
      </c>
      <c r="B63" s="164" t="s">
        <v>143</v>
      </c>
      <c r="C63" s="169" t="s">
        <v>460</v>
      </c>
      <c r="D63" s="9"/>
      <c r="E63" s="258">
        <v>327176.81</v>
      </c>
      <c r="F63" s="11"/>
      <c r="G63" s="170">
        <v>0</v>
      </c>
      <c r="H63" s="11"/>
      <c r="I63" s="170">
        <v>0</v>
      </c>
      <c r="J63" s="11"/>
      <c r="K63" s="258">
        <v>327176.81</v>
      </c>
      <c r="L63" s="249" t="str">
        <f>VLOOKUP(A63,'De x Para'!A:C,3,0)</f>
        <v>16.2</v>
      </c>
    </row>
    <row r="64" spans="1:12">
      <c r="A64" s="169" t="s">
        <v>462</v>
      </c>
      <c r="B64" s="164" t="s">
        <v>143</v>
      </c>
      <c r="C64" s="169" t="s">
        <v>463</v>
      </c>
      <c r="D64" s="9"/>
      <c r="E64" s="258">
        <v>620028.81000000006</v>
      </c>
      <c r="F64" s="11"/>
      <c r="G64" s="170">
        <v>0</v>
      </c>
      <c r="H64" s="11"/>
      <c r="I64" s="170">
        <v>0</v>
      </c>
      <c r="J64" s="11"/>
      <c r="K64" s="258">
        <v>620028.81000000006</v>
      </c>
      <c r="L64" s="249" t="str">
        <f>VLOOKUP(A64,'De x Para'!A:C,3,0)</f>
        <v>16.3</v>
      </c>
    </row>
    <row r="65" spans="1:12">
      <c r="A65" s="169" t="s">
        <v>465</v>
      </c>
      <c r="B65" s="164" t="s">
        <v>143</v>
      </c>
      <c r="C65" s="169" t="s">
        <v>174</v>
      </c>
      <c r="D65" s="9"/>
      <c r="E65" s="258">
        <v>182517.09</v>
      </c>
      <c r="F65" s="11"/>
      <c r="G65" s="170">
        <v>0</v>
      </c>
      <c r="H65" s="11"/>
      <c r="I65" s="170">
        <v>0</v>
      </c>
      <c r="J65" s="11"/>
      <c r="K65" s="258">
        <v>182517.09</v>
      </c>
      <c r="L65" s="249" t="str">
        <f>VLOOKUP(A65,'De x Para'!A:C,3,0)</f>
        <v>16.4</v>
      </c>
    </row>
    <row r="66" spans="1:12">
      <c r="A66" s="171"/>
      <c r="B66" s="164"/>
      <c r="C66" s="171"/>
      <c r="D66" s="12"/>
      <c r="E66" s="12"/>
      <c r="F66" s="12"/>
      <c r="G66" s="12"/>
      <c r="H66" s="12"/>
      <c r="I66" s="12"/>
      <c r="J66" s="12"/>
      <c r="K66" s="12"/>
      <c r="L66" s="249"/>
    </row>
    <row r="67" spans="1:12">
      <c r="A67" s="167" t="s">
        <v>467</v>
      </c>
      <c r="B67" s="164" t="s">
        <v>143</v>
      </c>
      <c r="C67" s="167" t="s">
        <v>468</v>
      </c>
      <c r="D67" s="6"/>
      <c r="E67" s="257">
        <v>-1497791.1</v>
      </c>
      <c r="F67" s="8"/>
      <c r="G67" s="168">
        <v>0</v>
      </c>
      <c r="H67" s="8"/>
      <c r="I67" s="257">
        <v>7989.96</v>
      </c>
      <c r="J67" s="8"/>
      <c r="K67" s="257">
        <v>-1505781.06</v>
      </c>
      <c r="L67" s="249">
        <f>VLOOKUP(A67,'De x Para'!A:C,3,0)</f>
        <v>0</v>
      </c>
    </row>
    <row r="68" spans="1:12">
      <c r="A68" s="167" t="s">
        <v>471</v>
      </c>
      <c r="B68" s="164" t="s">
        <v>143</v>
      </c>
      <c r="C68" s="167" t="s">
        <v>472</v>
      </c>
      <c r="D68" s="6"/>
      <c r="E68" s="257">
        <v>-1497791.1</v>
      </c>
      <c r="F68" s="8"/>
      <c r="G68" s="168">
        <v>0</v>
      </c>
      <c r="H68" s="8"/>
      <c r="I68" s="257">
        <v>7989.96</v>
      </c>
      <c r="J68" s="8"/>
      <c r="K68" s="257">
        <v>-1505781.06</v>
      </c>
      <c r="L68" s="249">
        <f>VLOOKUP(A68,'De x Para'!A:C,3,0)</f>
        <v>0</v>
      </c>
    </row>
    <row r="69" spans="1:12">
      <c r="A69" s="169" t="s">
        <v>473</v>
      </c>
      <c r="B69" s="164" t="s">
        <v>143</v>
      </c>
      <c r="C69" s="169" t="s">
        <v>474</v>
      </c>
      <c r="D69" s="9"/>
      <c r="E69" s="258">
        <v>-190200</v>
      </c>
      <c r="F69" s="11"/>
      <c r="G69" s="170">
        <v>0</v>
      </c>
      <c r="H69" s="11"/>
      <c r="I69" s="170">
        <v>0</v>
      </c>
      <c r="J69" s="11"/>
      <c r="K69" s="258">
        <v>-190200</v>
      </c>
      <c r="L69" s="249">
        <f>VLOOKUP(A69,'De x Para'!A:C,3,0)</f>
        <v>0</v>
      </c>
    </row>
    <row r="70" spans="1:12">
      <c r="A70" s="169" t="s">
        <v>476</v>
      </c>
      <c r="B70" s="164" t="s">
        <v>143</v>
      </c>
      <c r="C70" s="169" t="s">
        <v>477</v>
      </c>
      <c r="D70" s="9"/>
      <c r="E70" s="258">
        <v>-384174.21</v>
      </c>
      <c r="F70" s="11"/>
      <c r="G70" s="170">
        <v>0</v>
      </c>
      <c r="H70" s="11"/>
      <c r="I70" s="258">
        <v>4828.18</v>
      </c>
      <c r="J70" s="11"/>
      <c r="K70" s="258">
        <v>-389002.39</v>
      </c>
      <c r="L70" s="249">
        <f>VLOOKUP(A70,'De x Para'!A:C,3,0)</f>
        <v>0</v>
      </c>
    </row>
    <row r="71" spans="1:12">
      <c r="A71" s="169" t="s">
        <v>481</v>
      </c>
      <c r="B71" s="164" t="s">
        <v>143</v>
      </c>
      <c r="C71" s="169" t="s">
        <v>482</v>
      </c>
      <c r="D71" s="9"/>
      <c r="E71" s="258">
        <v>-265543.26</v>
      </c>
      <c r="F71" s="11"/>
      <c r="G71" s="170">
        <v>0</v>
      </c>
      <c r="H71" s="11"/>
      <c r="I71" s="258">
        <v>1277.99</v>
      </c>
      <c r="J71" s="11"/>
      <c r="K71" s="258">
        <v>-266821.25</v>
      </c>
      <c r="L71" s="249">
        <f>VLOOKUP(A71,'De x Para'!A:C,3,0)</f>
        <v>0</v>
      </c>
    </row>
    <row r="72" spans="1:12">
      <c r="A72" s="169" t="s">
        <v>486</v>
      </c>
      <c r="B72" s="164" t="s">
        <v>143</v>
      </c>
      <c r="C72" s="169" t="s">
        <v>487</v>
      </c>
      <c r="D72" s="9"/>
      <c r="E72" s="258">
        <v>-440744.46</v>
      </c>
      <c r="F72" s="11"/>
      <c r="G72" s="170">
        <v>0</v>
      </c>
      <c r="H72" s="11"/>
      <c r="I72" s="258">
        <v>1795.1</v>
      </c>
      <c r="J72" s="11"/>
      <c r="K72" s="258">
        <v>-442539.56</v>
      </c>
      <c r="L72" s="249">
        <f>VLOOKUP(A72,'De x Para'!A:C,3,0)</f>
        <v>0</v>
      </c>
    </row>
    <row r="73" spans="1:12">
      <c r="A73" s="169" t="s">
        <v>491</v>
      </c>
      <c r="B73" s="164" t="s">
        <v>143</v>
      </c>
      <c r="C73" s="169" t="s">
        <v>492</v>
      </c>
      <c r="D73" s="9"/>
      <c r="E73" s="258">
        <v>-35587.71</v>
      </c>
      <c r="F73" s="11"/>
      <c r="G73" s="170">
        <v>0</v>
      </c>
      <c r="H73" s="11"/>
      <c r="I73" s="170">
        <v>0</v>
      </c>
      <c r="J73" s="11"/>
      <c r="K73" s="258">
        <v>-35587.71</v>
      </c>
      <c r="L73" s="249">
        <f>VLOOKUP(A73,'De x Para'!A:C,3,0)</f>
        <v>0</v>
      </c>
    </row>
    <row r="74" spans="1:12">
      <c r="A74" s="169" t="s">
        <v>494</v>
      </c>
      <c r="B74" s="164" t="s">
        <v>143</v>
      </c>
      <c r="C74" s="169" t="s">
        <v>495</v>
      </c>
      <c r="D74" s="9"/>
      <c r="E74" s="258">
        <v>-181541.46</v>
      </c>
      <c r="F74" s="11"/>
      <c r="G74" s="170">
        <v>0</v>
      </c>
      <c r="H74" s="11"/>
      <c r="I74" s="170">
        <v>88.69</v>
      </c>
      <c r="J74" s="11"/>
      <c r="K74" s="258">
        <v>-181630.15</v>
      </c>
      <c r="L74" s="249">
        <f>VLOOKUP(A74,'De x Para'!A:C,3,0)</f>
        <v>0</v>
      </c>
    </row>
    <row r="75" spans="1:12">
      <c r="A75" s="171"/>
      <c r="B75" s="164"/>
      <c r="C75" s="171"/>
      <c r="D75" s="12"/>
      <c r="E75" s="12"/>
      <c r="F75" s="12"/>
      <c r="G75" s="12"/>
      <c r="H75" s="12"/>
      <c r="I75" s="12"/>
      <c r="J75" s="12"/>
      <c r="K75" s="12"/>
      <c r="L75" s="249"/>
    </row>
    <row r="76" spans="1:12">
      <c r="A76" s="167">
        <v>2</v>
      </c>
      <c r="B76" s="167" t="s">
        <v>500</v>
      </c>
      <c r="C76" s="6"/>
      <c r="D76" s="6"/>
      <c r="E76" s="257">
        <v>5589059.5099999998</v>
      </c>
      <c r="F76" s="8"/>
      <c r="G76" s="257">
        <v>1585672.06</v>
      </c>
      <c r="H76" s="8"/>
      <c r="I76" s="257">
        <v>1679555.96</v>
      </c>
      <c r="J76" s="8"/>
      <c r="K76" s="257">
        <v>5682943.4100000001</v>
      </c>
      <c r="L76" s="249">
        <f>VLOOKUP(A76,'De x Para'!A:C,3,0)</f>
        <v>0</v>
      </c>
    </row>
    <row r="77" spans="1:12">
      <c r="A77" s="167" t="s">
        <v>503</v>
      </c>
      <c r="B77" s="164" t="s">
        <v>143</v>
      </c>
      <c r="C77" s="167" t="s">
        <v>504</v>
      </c>
      <c r="D77" s="6"/>
      <c r="E77" s="257">
        <v>5197829.05</v>
      </c>
      <c r="F77" s="8"/>
      <c r="G77" s="257">
        <v>1577682.1</v>
      </c>
      <c r="H77" s="8"/>
      <c r="I77" s="257">
        <v>1679555.96</v>
      </c>
      <c r="J77" s="8"/>
      <c r="K77" s="257">
        <v>5299702.91</v>
      </c>
      <c r="L77" s="249">
        <f>VLOOKUP(A77,'De x Para'!A:C,3,0)</f>
        <v>0</v>
      </c>
    </row>
    <row r="78" spans="1:12">
      <c r="A78" s="167" t="s">
        <v>506</v>
      </c>
      <c r="B78" s="164" t="s">
        <v>143</v>
      </c>
      <c r="C78" s="167" t="s">
        <v>507</v>
      </c>
      <c r="D78" s="6"/>
      <c r="E78" s="257">
        <v>5197829.05</v>
      </c>
      <c r="F78" s="8"/>
      <c r="G78" s="257">
        <v>1577682.1</v>
      </c>
      <c r="H78" s="8"/>
      <c r="I78" s="257">
        <v>1679555.96</v>
      </c>
      <c r="J78" s="8"/>
      <c r="K78" s="257">
        <v>5299702.91</v>
      </c>
      <c r="L78" s="249">
        <f>VLOOKUP(A78,'De x Para'!A:C,3,0)</f>
        <v>0</v>
      </c>
    </row>
    <row r="79" spans="1:12">
      <c r="A79" s="167" t="s">
        <v>508</v>
      </c>
      <c r="B79" s="164" t="s">
        <v>143</v>
      </c>
      <c r="C79" s="167" t="s">
        <v>509</v>
      </c>
      <c r="D79" s="6"/>
      <c r="E79" s="257">
        <v>850950.72</v>
      </c>
      <c r="F79" s="8"/>
      <c r="G79" s="257">
        <v>435907.1</v>
      </c>
      <c r="H79" s="8"/>
      <c r="I79" s="257">
        <v>427318.29</v>
      </c>
      <c r="J79" s="8"/>
      <c r="K79" s="257">
        <v>842361.91</v>
      </c>
      <c r="L79" s="249">
        <f>VLOOKUP(A79,'De x Para'!A:C,3,0)</f>
        <v>0</v>
      </c>
    </row>
    <row r="80" spans="1:12">
      <c r="A80" s="167" t="s">
        <v>514</v>
      </c>
      <c r="B80" s="164" t="s">
        <v>143</v>
      </c>
      <c r="C80" s="167" t="s">
        <v>509</v>
      </c>
      <c r="D80" s="6"/>
      <c r="E80" s="257">
        <v>4384.0600000000004</v>
      </c>
      <c r="F80" s="8"/>
      <c r="G80" s="257">
        <v>340870.89</v>
      </c>
      <c r="H80" s="8"/>
      <c r="I80" s="257">
        <v>343149.05</v>
      </c>
      <c r="J80" s="8"/>
      <c r="K80" s="257">
        <v>6662.22</v>
      </c>
      <c r="L80" s="249">
        <f>VLOOKUP(A80,'De x Para'!A:C,3,0)</f>
        <v>0</v>
      </c>
    </row>
    <row r="81" spans="1:12">
      <c r="A81" s="169" t="s">
        <v>519</v>
      </c>
      <c r="B81" s="164" t="s">
        <v>143</v>
      </c>
      <c r="C81" s="169" t="s">
        <v>520</v>
      </c>
      <c r="D81" s="9"/>
      <c r="E81" s="170">
        <v>0</v>
      </c>
      <c r="F81" s="11"/>
      <c r="G81" s="258">
        <v>257504.58</v>
      </c>
      <c r="H81" s="11"/>
      <c r="I81" s="258">
        <v>257504.58</v>
      </c>
      <c r="J81" s="11"/>
      <c r="K81" s="170">
        <v>0</v>
      </c>
      <c r="L81" s="249">
        <f>VLOOKUP(A81,'De x Para'!A:C,3,0)</f>
        <v>0</v>
      </c>
    </row>
    <row r="82" spans="1:12">
      <c r="A82" s="169" t="s">
        <v>522</v>
      </c>
      <c r="B82" s="164" t="s">
        <v>143</v>
      </c>
      <c r="C82" s="169" t="s">
        <v>523</v>
      </c>
      <c r="D82" s="9"/>
      <c r="E82" s="170">
        <v>0</v>
      </c>
      <c r="F82" s="11"/>
      <c r="G82" s="170">
        <v>685.48</v>
      </c>
      <c r="H82" s="11"/>
      <c r="I82" s="170">
        <v>685.48</v>
      </c>
      <c r="J82" s="11"/>
      <c r="K82" s="170">
        <v>0</v>
      </c>
      <c r="L82" s="249">
        <f>VLOOKUP(A82,'De x Para'!A:C,3,0)</f>
        <v>0</v>
      </c>
    </row>
    <row r="83" spans="1:12">
      <c r="A83" s="169" t="s">
        <v>531</v>
      </c>
      <c r="B83" s="164" t="s">
        <v>143</v>
      </c>
      <c r="C83" s="169" t="s">
        <v>532</v>
      </c>
      <c r="D83" s="9"/>
      <c r="E83" s="258">
        <v>4384.0600000000004</v>
      </c>
      <c r="F83" s="11"/>
      <c r="G83" s="258">
        <v>82680.83</v>
      </c>
      <c r="H83" s="11"/>
      <c r="I83" s="258">
        <v>84958.99</v>
      </c>
      <c r="J83" s="11"/>
      <c r="K83" s="258">
        <v>6662.22</v>
      </c>
      <c r="L83" s="249">
        <f>VLOOKUP(A83,'De x Para'!A:C,3,0)</f>
        <v>0</v>
      </c>
    </row>
    <row r="84" spans="1:12">
      <c r="A84" s="171"/>
      <c r="B84" s="164"/>
      <c r="C84" s="171"/>
      <c r="D84" s="12"/>
      <c r="E84" s="12"/>
      <c r="F84" s="12"/>
      <c r="G84" s="12"/>
      <c r="H84" s="12"/>
      <c r="I84" s="12"/>
      <c r="J84" s="12"/>
      <c r="K84" s="12"/>
      <c r="L84" s="249"/>
    </row>
    <row r="85" spans="1:12">
      <c r="A85" s="167" t="s">
        <v>535</v>
      </c>
      <c r="B85" s="164" t="s">
        <v>143</v>
      </c>
      <c r="C85" s="167" t="s">
        <v>536</v>
      </c>
      <c r="D85" s="6"/>
      <c r="E85" s="257">
        <v>846566.66</v>
      </c>
      <c r="F85" s="8"/>
      <c r="G85" s="257">
        <v>95036.21</v>
      </c>
      <c r="H85" s="8"/>
      <c r="I85" s="257">
        <v>84169.24</v>
      </c>
      <c r="J85" s="8"/>
      <c r="K85" s="257">
        <v>835699.69</v>
      </c>
      <c r="L85" s="249">
        <f>VLOOKUP(A85,'De x Para'!A:C,3,0)</f>
        <v>0</v>
      </c>
    </row>
    <row r="86" spans="1:12">
      <c r="A86" s="169" t="s">
        <v>541</v>
      </c>
      <c r="B86" s="164" t="s">
        <v>143</v>
      </c>
      <c r="C86" s="169" t="s">
        <v>542</v>
      </c>
      <c r="D86" s="9"/>
      <c r="E86" s="258">
        <v>175199.91</v>
      </c>
      <c r="F86" s="11"/>
      <c r="G86" s="258">
        <v>7097.53</v>
      </c>
      <c r="H86" s="11"/>
      <c r="I86" s="258">
        <v>26962.63</v>
      </c>
      <c r="J86" s="11"/>
      <c r="K86" s="258">
        <v>195065.01</v>
      </c>
      <c r="L86" s="249">
        <f>VLOOKUP(A86,'De x Para'!A:C,3,0)</f>
        <v>0</v>
      </c>
    </row>
    <row r="87" spans="1:12">
      <c r="A87" s="169" t="s">
        <v>547</v>
      </c>
      <c r="B87" s="164" t="s">
        <v>143</v>
      </c>
      <c r="C87" s="169" t="s">
        <v>548</v>
      </c>
      <c r="D87" s="9"/>
      <c r="E87" s="258">
        <v>455399.77</v>
      </c>
      <c r="F87" s="11"/>
      <c r="G87" s="258">
        <v>63561.4</v>
      </c>
      <c r="H87" s="11"/>
      <c r="I87" s="258">
        <v>35616.67</v>
      </c>
      <c r="J87" s="11"/>
      <c r="K87" s="258">
        <v>427455.04</v>
      </c>
      <c r="L87" s="249">
        <f>VLOOKUP(A87,'De x Para'!A:C,3,0)</f>
        <v>0</v>
      </c>
    </row>
    <row r="88" spans="1:12">
      <c r="A88" s="169" t="s">
        <v>553</v>
      </c>
      <c r="B88" s="164" t="s">
        <v>143</v>
      </c>
      <c r="C88" s="169" t="s">
        <v>554</v>
      </c>
      <c r="D88" s="9"/>
      <c r="E88" s="258">
        <v>12603.03</v>
      </c>
      <c r="F88" s="11"/>
      <c r="G88" s="170">
        <v>567.78</v>
      </c>
      <c r="H88" s="11"/>
      <c r="I88" s="258">
        <v>2157</v>
      </c>
      <c r="J88" s="11"/>
      <c r="K88" s="258">
        <v>14192.25</v>
      </c>
      <c r="L88" s="249">
        <f>VLOOKUP(A88,'De x Para'!A:C,3,0)</f>
        <v>0</v>
      </c>
    </row>
    <row r="89" spans="1:12">
      <c r="A89" s="169" t="s">
        <v>559</v>
      </c>
      <c r="B89" s="164" t="s">
        <v>143</v>
      </c>
      <c r="C89" s="169" t="s">
        <v>560</v>
      </c>
      <c r="D89" s="9"/>
      <c r="E89" s="258">
        <v>36431.47</v>
      </c>
      <c r="F89" s="11"/>
      <c r="G89" s="258">
        <v>5084.88</v>
      </c>
      <c r="H89" s="11"/>
      <c r="I89" s="258">
        <v>2849.29</v>
      </c>
      <c r="J89" s="11"/>
      <c r="K89" s="258">
        <v>34195.879999999997</v>
      </c>
      <c r="L89" s="249">
        <f>VLOOKUP(A89,'De x Para'!A:C,3,0)</f>
        <v>0</v>
      </c>
    </row>
    <row r="90" spans="1:12">
      <c r="A90" s="169" t="s">
        <v>565</v>
      </c>
      <c r="B90" s="164" t="s">
        <v>143</v>
      </c>
      <c r="C90" s="169" t="s">
        <v>566</v>
      </c>
      <c r="D90" s="9"/>
      <c r="E90" s="258">
        <v>1575.48</v>
      </c>
      <c r="F90" s="11"/>
      <c r="G90" s="170">
        <v>70.97</v>
      </c>
      <c r="H90" s="11"/>
      <c r="I90" s="170">
        <v>269.64999999999998</v>
      </c>
      <c r="J90" s="11"/>
      <c r="K90" s="258">
        <v>1774.16</v>
      </c>
      <c r="L90" s="249">
        <f>VLOOKUP(A90,'De x Para'!A:C,3,0)</f>
        <v>0</v>
      </c>
    </row>
    <row r="91" spans="1:12">
      <c r="A91" s="169" t="s">
        <v>571</v>
      </c>
      <c r="B91" s="164" t="s">
        <v>143</v>
      </c>
      <c r="C91" s="169" t="s">
        <v>572</v>
      </c>
      <c r="D91" s="9"/>
      <c r="E91" s="258">
        <v>4554.04</v>
      </c>
      <c r="F91" s="11"/>
      <c r="G91" s="170">
        <v>635.63</v>
      </c>
      <c r="H91" s="11"/>
      <c r="I91" s="170">
        <v>356.18</v>
      </c>
      <c r="J91" s="11"/>
      <c r="K91" s="258">
        <v>4274.59</v>
      </c>
      <c r="L91" s="249">
        <f>VLOOKUP(A91,'De x Para'!A:C,3,0)</f>
        <v>0</v>
      </c>
    </row>
    <row r="92" spans="1:12">
      <c r="A92" s="169" t="s">
        <v>577</v>
      </c>
      <c r="B92" s="164" t="s">
        <v>143</v>
      </c>
      <c r="C92" s="169" t="s">
        <v>578</v>
      </c>
      <c r="D92" s="9"/>
      <c r="E92" s="258">
        <v>44675.95</v>
      </c>
      <c r="F92" s="11"/>
      <c r="G92" s="258">
        <v>1809.87</v>
      </c>
      <c r="H92" s="11"/>
      <c r="I92" s="258">
        <v>6875.54</v>
      </c>
      <c r="J92" s="11"/>
      <c r="K92" s="258">
        <v>49741.62</v>
      </c>
      <c r="L92" s="249">
        <f>VLOOKUP(A92,'De x Para'!A:C,3,0)</f>
        <v>0</v>
      </c>
    </row>
    <row r="93" spans="1:12">
      <c r="A93" s="169" t="s">
        <v>583</v>
      </c>
      <c r="B93" s="164" t="s">
        <v>143</v>
      </c>
      <c r="C93" s="169" t="s">
        <v>584</v>
      </c>
      <c r="D93" s="9"/>
      <c r="E93" s="258">
        <v>116127.01</v>
      </c>
      <c r="F93" s="11"/>
      <c r="G93" s="258">
        <v>16208.15</v>
      </c>
      <c r="H93" s="11"/>
      <c r="I93" s="258">
        <v>9082.2800000000007</v>
      </c>
      <c r="J93" s="11"/>
      <c r="K93" s="258">
        <v>109001.14</v>
      </c>
      <c r="L93" s="249">
        <f>VLOOKUP(A93,'De x Para'!A:C,3,0)</f>
        <v>0</v>
      </c>
    </row>
    <row r="94" spans="1:12">
      <c r="A94" s="171"/>
      <c r="B94" s="164"/>
      <c r="C94" s="171"/>
      <c r="D94" s="12"/>
      <c r="E94" s="12"/>
      <c r="F94" s="12"/>
      <c r="G94" s="12"/>
      <c r="H94" s="12"/>
      <c r="I94" s="12"/>
      <c r="J94" s="12"/>
      <c r="K94" s="12"/>
      <c r="L94" s="249"/>
    </row>
    <row r="95" spans="1:12">
      <c r="A95" s="167" t="s">
        <v>589</v>
      </c>
      <c r="B95" s="164" t="s">
        <v>143</v>
      </c>
      <c r="C95" s="167" t="s">
        <v>590</v>
      </c>
      <c r="D95" s="6"/>
      <c r="E95" s="257">
        <v>97630.17</v>
      </c>
      <c r="F95" s="8"/>
      <c r="G95" s="257">
        <v>97621.5</v>
      </c>
      <c r="H95" s="8"/>
      <c r="I95" s="257">
        <v>98539.71</v>
      </c>
      <c r="J95" s="8"/>
      <c r="K95" s="257">
        <v>98548.38</v>
      </c>
      <c r="L95" s="249">
        <f>VLOOKUP(A95,'De x Para'!A:C,3,0)</f>
        <v>0</v>
      </c>
    </row>
    <row r="96" spans="1:12">
      <c r="A96" s="167" t="s">
        <v>595</v>
      </c>
      <c r="B96" s="164" t="s">
        <v>143</v>
      </c>
      <c r="C96" s="167" t="s">
        <v>590</v>
      </c>
      <c r="D96" s="6"/>
      <c r="E96" s="257">
        <v>97630.17</v>
      </c>
      <c r="F96" s="8"/>
      <c r="G96" s="257">
        <v>97621.5</v>
      </c>
      <c r="H96" s="8"/>
      <c r="I96" s="257">
        <v>98539.71</v>
      </c>
      <c r="J96" s="8"/>
      <c r="K96" s="257">
        <v>98548.38</v>
      </c>
      <c r="L96" s="249">
        <f>VLOOKUP(A96,'De x Para'!A:C,3,0)</f>
        <v>0</v>
      </c>
    </row>
    <row r="97" spans="1:12">
      <c r="A97" s="169" t="s">
        <v>596</v>
      </c>
      <c r="B97" s="164" t="s">
        <v>143</v>
      </c>
      <c r="C97" s="169" t="s">
        <v>597</v>
      </c>
      <c r="D97" s="9"/>
      <c r="E97" s="258">
        <v>77040.72</v>
      </c>
      <c r="F97" s="11"/>
      <c r="G97" s="258">
        <v>77040.72</v>
      </c>
      <c r="H97" s="11"/>
      <c r="I97" s="258">
        <v>77489.710000000006</v>
      </c>
      <c r="J97" s="11"/>
      <c r="K97" s="258">
        <v>77489.710000000006</v>
      </c>
      <c r="L97" s="249">
        <f>VLOOKUP(A97,'De x Para'!A:C,3,0)</f>
        <v>0</v>
      </c>
    </row>
    <row r="98" spans="1:12">
      <c r="A98" s="169" t="s">
        <v>602</v>
      </c>
      <c r="B98" s="164" t="s">
        <v>143</v>
      </c>
      <c r="C98" s="169" t="s">
        <v>603</v>
      </c>
      <c r="D98" s="9"/>
      <c r="E98" s="258">
        <v>18294.03</v>
      </c>
      <c r="F98" s="11"/>
      <c r="G98" s="258">
        <v>18294.03</v>
      </c>
      <c r="H98" s="11"/>
      <c r="I98" s="258">
        <v>18711.11</v>
      </c>
      <c r="J98" s="11"/>
      <c r="K98" s="258">
        <v>18711.11</v>
      </c>
      <c r="L98" s="249">
        <f>VLOOKUP(A98,'De x Para'!A:C,3,0)</f>
        <v>0</v>
      </c>
    </row>
    <row r="99" spans="1:12">
      <c r="A99" s="169" t="s">
        <v>608</v>
      </c>
      <c r="B99" s="164" t="s">
        <v>143</v>
      </c>
      <c r="C99" s="169" t="s">
        <v>609</v>
      </c>
      <c r="D99" s="9"/>
      <c r="E99" s="258">
        <v>2295.42</v>
      </c>
      <c r="F99" s="11"/>
      <c r="G99" s="258">
        <v>2286.75</v>
      </c>
      <c r="H99" s="11"/>
      <c r="I99" s="258">
        <v>2338.89</v>
      </c>
      <c r="J99" s="11"/>
      <c r="K99" s="258">
        <v>2347.56</v>
      </c>
      <c r="L99" s="249">
        <f>VLOOKUP(A99,'De x Para'!A:C,3,0)</f>
        <v>0</v>
      </c>
    </row>
    <row r="100" spans="1:12">
      <c r="A100" s="171"/>
      <c r="B100" s="164"/>
      <c r="C100" s="171"/>
      <c r="D100" s="12"/>
      <c r="E100" s="12"/>
      <c r="F100" s="12"/>
      <c r="G100" s="12"/>
      <c r="H100" s="12"/>
      <c r="I100" s="12"/>
      <c r="J100" s="12"/>
      <c r="K100" s="12"/>
      <c r="L100" s="249"/>
    </row>
    <row r="101" spans="1:12">
      <c r="A101" s="167" t="s">
        <v>614</v>
      </c>
      <c r="B101" s="164" t="s">
        <v>143</v>
      </c>
      <c r="C101" s="167" t="s">
        <v>615</v>
      </c>
      <c r="D101" s="6"/>
      <c r="E101" s="257">
        <v>37621.58</v>
      </c>
      <c r="F101" s="8"/>
      <c r="G101" s="257">
        <v>43777.49</v>
      </c>
      <c r="H101" s="8"/>
      <c r="I101" s="257">
        <v>38199.85</v>
      </c>
      <c r="J101" s="8"/>
      <c r="K101" s="257">
        <v>32043.94</v>
      </c>
      <c r="L101" s="249">
        <f>VLOOKUP(A101,'De x Para'!A:C,3,0)</f>
        <v>0</v>
      </c>
    </row>
    <row r="102" spans="1:12">
      <c r="A102" s="167" t="s">
        <v>620</v>
      </c>
      <c r="B102" s="164" t="s">
        <v>143</v>
      </c>
      <c r="C102" s="167" t="s">
        <v>615</v>
      </c>
      <c r="D102" s="6"/>
      <c r="E102" s="257">
        <v>37621.58</v>
      </c>
      <c r="F102" s="8"/>
      <c r="G102" s="257">
        <v>43777.49</v>
      </c>
      <c r="H102" s="8"/>
      <c r="I102" s="257">
        <v>38199.85</v>
      </c>
      <c r="J102" s="8"/>
      <c r="K102" s="257">
        <v>32043.94</v>
      </c>
      <c r="L102" s="249">
        <f>VLOOKUP(A102,'De x Para'!A:C,3,0)</f>
        <v>0</v>
      </c>
    </row>
    <row r="103" spans="1:12">
      <c r="A103" s="169" t="s">
        <v>621</v>
      </c>
      <c r="B103" s="164" t="s">
        <v>143</v>
      </c>
      <c r="C103" s="169" t="s">
        <v>622</v>
      </c>
      <c r="D103" s="9"/>
      <c r="E103" s="170">
        <v>365.88</v>
      </c>
      <c r="F103" s="11"/>
      <c r="G103" s="170">
        <v>365.88</v>
      </c>
      <c r="H103" s="11"/>
      <c r="I103" s="170">
        <v>265.94</v>
      </c>
      <c r="J103" s="11"/>
      <c r="K103" s="170">
        <v>265.94</v>
      </c>
      <c r="L103" s="249">
        <f>VLOOKUP(A103,'De x Para'!A:C,3,0)</f>
        <v>0</v>
      </c>
    </row>
    <row r="104" spans="1:12">
      <c r="A104" s="169" t="s">
        <v>627</v>
      </c>
      <c r="B104" s="164" t="s">
        <v>143</v>
      </c>
      <c r="C104" s="169" t="s">
        <v>628</v>
      </c>
      <c r="D104" s="9"/>
      <c r="E104" s="258">
        <v>20692.439999999999</v>
      </c>
      <c r="F104" s="11"/>
      <c r="G104" s="258">
        <v>27210.52</v>
      </c>
      <c r="H104" s="11"/>
      <c r="I104" s="258">
        <v>23707.82</v>
      </c>
      <c r="J104" s="11"/>
      <c r="K104" s="258">
        <v>17189.740000000002</v>
      </c>
      <c r="L104" s="249">
        <f>VLOOKUP(A104,'De x Para'!A:C,3,0)</f>
        <v>0</v>
      </c>
    </row>
    <row r="105" spans="1:12">
      <c r="A105" s="169" t="s">
        <v>633</v>
      </c>
      <c r="B105" s="164" t="s">
        <v>143</v>
      </c>
      <c r="C105" s="169" t="s">
        <v>634</v>
      </c>
      <c r="D105" s="9"/>
      <c r="E105" s="170">
        <v>719.52</v>
      </c>
      <c r="F105" s="11"/>
      <c r="G105" s="170">
        <v>911.91</v>
      </c>
      <c r="H105" s="11"/>
      <c r="I105" s="170">
        <v>911.91</v>
      </c>
      <c r="J105" s="11"/>
      <c r="K105" s="170">
        <v>719.52</v>
      </c>
      <c r="L105" s="249">
        <f>VLOOKUP(A105,'De x Para'!A:C,3,0)</f>
        <v>0</v>
      </c>
    </row>
    <row r="106" spans="1:12">
      <c r="A106" s="169" t="s">
        <v>639</v>
      </c>
      <c r="B106" s="164" t="s">
        <v>143</v>
      </c>
      <c r="C106" s="169" t="s">
        <v>640</v>
      </c>
      <c r="D106" s="9"/>
      <c r="E106" s="258">
        <v>3072.14</v>
      </c>
      <c r="F106" s="11"/>
      <c r="G106" s="258">
        <v>3863.77</v>
      </c>
      <c r="H106" s="11"/>
      <c r="I106" s="258">
        <v>3863.77</v>
      </c>
      <c r="J106" s="11"/>
      <c r="K106" s="258">
        <v>3072.14</v>
      </c>
      <c r="L106" s="249">
        <f>VLOOKUP(A106,'De x Para'!A:C,3,0)</f>
        <v>0</v>
      </c>
    </row>
    <row r="107" spans="1:12">
      <c r="A107" s="169" t="s">
        <v>645</v>
      </c>
      <c r="B107" s="164" t="s">
        <v>143</v>
      </c>
      <c r="C107" s="169" t="s">
        <v>646</v>
      </c>
      <c r="D107" s="9"/>
      <c r="E107" s="258">
        <v>7267.25</v>
      </c>
      <c r="F107" s="11"/>
      <c r="G107" s="258">
        <v>7321.15</v>
      </c>
      <c r="H107" s="11"/>
      <c r="I107" s="258">
        <v>7321.15</v>
      </c>
      <c r="J107" s="11"/>
      <c r="K107" s="258">
        <v>7267.25</v>
      </c>
      <c r="L107" s="249">
        <f>VLOOKUP(A107,'De x Para'!A:C,3,0)</f>
        <v>0</v>
      </c>
    </row>
    <row r="108" spans="1:12">
      <c r="A108" s="169" t="s">
        <v>651</v>
      </c>
      <c r="B108" s="164" t="s">
        <v>143</v>
      </c>
      <c r="C108" s="169" t="s">
        <v>652</v>
      </c>
      <c r="D108" s="9"/>
      <c r="E108" s="258">
        <v>3296.31</v>
      </c>
      <c r="F108" s="11"/>
      <c r="G108" s="258">
        <v>4104.26</v>
      </c>
      <c r="H108" s="11"/>
      <c r="I108" s="258">
        <v>2129.2600000000002</v>
      </c>
      <c r="J108" s="11"/>
      <c r="K108" s="258">
        <v>1321.31</v>
      </c>
      <c r="L108" s="249">
        <f>VLOOKUP(A108,'De x Para'!A:C,3,0)</f>
        <v>0</v>
      </c>
    </row>
    <row r="109" spans="1:12">
      <c r="A109" s="169" t="s">
        <v>1876</v>
      </c>
      <c r="B109" s="164" t="s">
        <v>143</v>
      </c>
      <c r="C109" s="169" t="s">
        <v>1877</v>
      </c>
      <c r="D109" s="9"/>
      <c r="E109" s="258">
        <v>2208.04</v>
      </c>
      <c r="F109" s="11"/>
      <c r="G109" s="170">
        <v>0</v>
      </c>
      <c r="H109" s="11"/>
      <c r="I109" s="170">
        <v>0</v>
      </c>
      <c r="J109" s="11"/>
      <c r="K109" s="258">
        <v>2208.04</v>
      </c>
      <c r="L109" s="249">
        <f>VLOOKUP(A109,'De x Para'!A:C,3,0)</f>
        <v>0</v>
      </c>
    </row>
    <row r="110" spans="1:12">
      <c r="A110" s="171"/>
      <c r="B110" s="164"/>
      <c r="C110" s="171"/>
      <c r="D110" s="12"/>
      <c r="E110" s="12"/>
      <c r="F110" s="12"/>
      <c r="G110" s="12"/>
      <c r="H110" s="12"/>
      <c r="I110" s="12"/>
      <c r="J110" s="12"/>
      <c r="K110" s="12"/>
      <c r="L110" s="249"/>
    </row>
    <row r="111" spans="1:12">
      <c r="A111" s="167" t="s">
        <v>657</v>
      </c>
      <c r="B111" s="164" t="s">
        <v>143</v>
      </c>
      <c r="C111" s="167" t="s">
        <v>658</v>
      </c>
      <c r="D111" s="6"/>
      <c r="E111" s="257">
        <v>175919.08</v>
      </c>
      <c r="F111" s="8"/>
      <c r="G111" s="257">
        <v>293831.94</v>
      </c>
      <c r="H111" s="8"/>
      <c r="I111" s="257">
        <v>335960.21</v>
      </c>
      <c r="J111" s="8"/>
      <c r="K111" s="257">
        <v>218047.35</v>
      </c>
      <c r="L111" s="249">
        <f>VLOOKUP(A111,'De x Para'!A:C,3,0)</f>
        <v>0</v>
      </c>
    </row>
    <row r="112" spans="1:12">
      <c r="A112" s="167" t="s">
        <v>663</v>
      </c>
      <c r="B112" s="164" t="s">
        <v>143</v>
      </c>
      <c r="C112" s="167" t="s">
        <v>658</v>
      </c>
      <c r="D112" s="6"/>
      <c r="E112" s="257">
        <v>175919.08</v>
      </c>
      <c r="F112" s="8"/>
      <c r="G112" s="257">
        <v>293831.94</v>
      </c>
      <c r="H112" s="8"/>
      <c r="I112" s="257">
        <v>335960.21</v>
      </c>
      <c r="J112" s="8"/>
      <c r="K112" s="257">
        <v>218047.35</v>
      </c>
      <c r="L112" s="249">
        <f>VLOOKUP(A112,'De x Para'!A:C,3,0)</f>
        <v>0</v>
      </c>
    </row>
    <row r="113" spans="1:12">
      <c r="A113" s="169" t="s">
        <v>664</v>
      </c>
      <c r="B113" s="164" t="s">
        <v>143</v>
      </c>
      <c r="C113" s="169" t="s">
        <v>665</v>
      </c>
      <c r="D113" s="9"/>
      <c r="E113" s="258">
        <v>145718.45000000001</v>
      </c>
      <c r="F113" s="11"/>
      <c r="G113" s="258">
        <v>293831.94</v>
      </c>
      <c r="H113" s="11"/>
      <c r="I113" s="258">
        <v>335960.21</v>
      </c>
      <c r="J113" s="11"/>
      <c r="K113" s="258">
        <v>187846.72</v>
      </c>
      <c r="L113" s="249">
        <f>VLOOKUP(A113,'De x Para'!A:C,3,0)</f>
        <v>0</v>
      </c>
    </row>
    <row r="114" spans="1:12">
      <c r="A114" s="169" t="s">
        <v>668</v>
      </c>
      <c r="B114" s="164" t="s">
        <v>143</v>
      </c>
      <c r="C114" s="169" t="s">
        <v>669</v>
      </c>
      <c r="D114" s="9"/>
      <c r="E114" s="258">
        <v>30200.63</v>
      </c>
      <c r="F114" s="11"/>
      <c r="G114" s="170">
        <v>0</v>
      </c>
      <c r="H114" s="11"/>
      <c r="I114" s="170">
        <v>0</v>
      </c>
      <c r="J114" s="11"/>
      <c r="K114" s="258">
        <v>30200.63</v>
      </c>
      <c r="L114" s="249">
        <f>VLOOKUP(A114,'De x Para'!A:C,3,0)</f>
        <v>0</v>
      </c>
    </row>
    <row r="115" spans="1:12">
      <c r="A115" s="171"/>
      <c r="B115" s="164"/>
      <c r="C115" s="171"/>
      <c r="D115" s="12"/>
      <c r="E115" s="12"/>
      <c r="F115" s="12"/>
      <c r="G115" s="12"/>
      <c r="H115" s="12"/>
      <c r="I115" s="12"/>
      <c r="J115" s="12"/>
      <c r="K115" s="12"/>
      <c r="L115" s="249"/>
    </row>
    <row r="116" spans="1:12">
      <c r="A116" s="167" t="s">
        <v>1849</v>
      </c>
      <c r="B116" s="164" t="s">
        <v>143</v>
      </c>
      <c r="C116" s="167" t="s">
        <v>398</v>
      </c>
      <c r="D116" s="6"/>
      <c r="E116" s="257">
        <v>9427</v>
      </c>
      <c r="F116" s="8"/>
      <c r="G116" s="257">
        <v>9427</v>
      </c>
      <c r="H116" s="8"/>
      <c r="I116" s="168">
        <v>0</v>
      </c>
      <c r="J116" s="8"/>
      <c r="K116" s="168">
        <v>0</v>
      </c>
      <c r="L116" s="249">
        <f>VLOOKUP(A116,'De x Para'!A:C,3,0)</f>
        <v>0</v>
      </c>
    </row>
    <row r="117" spans="1:12">
      <c r="A117" s="167" t="s">
        <v>1850</v>
      </c>
      <c r="B117" s="164" t="s">
        <v>143</v>
      </c>
      <c r="C117" s="167" t="s">
        <v>398</v>
      </c>
      <c r="D117" s="6"/>
      <c r="E117" s="257">
        <v>9427</v>
      </c>
      <c r="F117" s="8"/>
      <c r="G117" s="257">
        <v>9427</v>
      </c>
      <c r="H117" s="8"/>
      <c r="I117" s="168">
        <v>0</v>
      </c>
      <c r="J117" s="8"/>
      <c r="K117" s="168">
        <v>0</v>
      </c>
      <c r="L117" s="249">
        <f>VLOOKUP(A117,'De x Para'!A:C,3,0)</f>
        <v>0</v>
      </c>
    </row>
    <row r="118" spans="1:12">
      <c r="A118" s="169" t="s">
        <v>1997</v>
      </c>
      <c r="B118" s="164" t="s">
        <v>143</v>
      </c>
      <c r="C118" s="169" t="s">
        <v>1998</v>
      </c>
      <c r="D118" s="9"/>
      <c r="E118" s="258">
        <v>9427</v>
      </c>
      <c r="F118" s="11"/>
      <c r="G118" s="258">
        <v>9427</v>
      </c>
      <c r="H118" s="11"/>
      <c r="I118" s="170">
        <v>0</v>
      </c>
      <c r="J118" s="11"/>
      <c r="K118" s="170">
        <v>0</v>
      </c>
      <c r="L118" s="249">
        <f>VLOOKUP(A118,'De x Para'!A:C,3,0)</f>
        <v>0</v>
      </c>
    </row>
    <row r="119" spans="1:12">
      <c r="A119" s="171"/>
      <c r="B119" s="164"/>
      <c r="C119" s="171"/>
      <c r="D119" s="12"/>
      <c r="E119" s="12"/>
      <c r="F119" s="12"/>
      <c r="G119" s="12"/>
      <c r="H119" s="12"/>
      <c r="I119" s="12"/>
      <c r="J119" s="12"/>
      <c r="K119" s="12"/>
      <c r="L119" s="249"/>
    </row>
    <row r="120" spans="1:12">
      <c r="A120" s="167" t="s">
        <v>672</v>
      </c>
      <c r="B120" s="164" t="s">
        <v>143</v>
      </c>
      <c r="C120" s="167" t="s">
        <v>194</v>
      </c>
      <c r="D120" s="6"/>
      <c r="E120" s="257">
        <v>4026280.5</v>
      </c>
      <c r="F120" s="8"/>
      <c r="G120" s="257">
        <v>697117.07</v>
      </c>
      <c r="H120" s="8"/>
      <c r="I120" s="257">
        <v>779537.9</v>
      </c>
      <c r="J120" s="8"/>
      <c r="K120" s="257">
        <v>4108701.33</v>
      </c>
      <c r="L120" s="249">
        <f>VLOOKUP(A120,'De x Para'!A:C,3,0)</f>
        <v>0</v>
      </c>
    </row>
    <row r="121" spans="1:12">
      <c r="A121" s="167" t="s">
        <v>677</v>
      </c>
      <c r="B121" s="164" t="s">
        <v>143</v>
      </c>
      <c r="C121" s="167" t="s">
        <v>194</v>
      </c>
      <c r="D121" s="6"/>
      <c r="E121" s="257">
        <v>4026280.5</v>
      </c>
      <c r="F121" s="8"/>
      <c r="G121" s="257">
        <v>697117.07</v>
      </c>
      <c r="H121" s="8"/>
      <c r="I121" s="257">
        <v>779537.9</v>
      </c>
      <c r="J121" s="8"/>
      <c r="K121" s="257">
        <v>4108701.33</v>
      </c>
      <c r="L121" s="249">
        <f>VLOOKUP(A121,'De x Para'!A:C,3,0)</f>
        <v>0</v>
      </c>
    </row>
    <row r="122" spans="1:12">
      <c r="A122" s="169" t="s">
        <v>678</v>
      </c>
      <c r="B122" s="164" t="s">
        <v>143</v>
      </c>
      <c r="C122" s="169" t="s">
        <v>679</v>
      </c>
      <c r="D122" s="9"/>
      <c r="E122" s="258">
        <v>2821847.97</v>
      </c>
      <c r="F122" s="11"/>
      <c r="G122" s="258">
        <v>538096.19999999995</v>
      </c>
      <c r="H122" s="11"/>
      <c r="I122" s="258">
        <v>736707.96</v>
      </c>
      <c r="J122" s="11"/>
      <c r="K122" s="258">
        <v>3020459.73</v>
      </c>
      <c r="L122" s="249">
        <f>VLOOKUP(A122,'De x Para'!A:C,3,0)</f>
        <v>0</v>
      </c>
    </row>
    <row r="123" spans="1:12">
      <c r="A123" s="169" t="s">
        <v>688</v>
      </c>
      <c r="B123" s="164" t="s">
        <v>143</v>
      </c>
      <c r="C123" s="169" t="s">
        <v>689</v>
      </c>
      <c r="D123" s="9"/>
      <c r="E123" s="258">
        <v>361632.84</v>
      </c>
      <c r="F123" s="11"/>
      <c r="G123" s="170">
        <v>0</v>
      </c>
      <c r="H123" s="11"/>
      <c r="I123" s="170">
        <v>268.86</v>
      </c>
      <c r="J123" s="11"/>
      <c r="K123" s="258">
        <v>361901.7</v>
      </c>
      <c r="L123" s="249">
        <f>VLOOKUP(A123,'De x Para'!A:C,3,0)</f>
        <v>0</v>
      </c>
    </row>
    <row r="124" spans="1:12">
      <c r="A124" s="169" t="s">
        <v>2577</v>
      </c>
      <c r="B124" s="164" t="s">
        <v>143</v>
      </c>
      <c r="C124" s="169" t="s">
        <v>2578</v>
      </c>
      <c r="D124" s="9"/>
      <c r="E124" s="258">
        <v>842799.69</v>
      </c>
      <c r="F124" s="11"/>
      <c r="G124" s="258">
        <v>159020.87</v>
      </c>
      <c r="H124" s="11"/>
      <c r="I124" s="258">
        <v>42561.08</v>
      </c>
      <c r="J124" s="11"/>
      <c r="K124" s="258">
        <v>726339.9</v>
      </c>
      <c r="L124" s="249">
        <f>VLOOKUP(A124,'De x Para'!A:C,3,0)</f>
        <v>0</v>
      </c>
    </row>
    <row r="125" spans="1:12">
      <c r="A125" s="171"/>
      <c r="B125" s="164"/>
      <c r="C125" s="171"/>
      <c r="D125" s="12"/>
      <c r="E125" s="12"/>
      <c r="F125" s="12"/>
      <c r="G125" s="12"/>
      <c r="H125" s="12"/>
      <c r="I125" s="12"/>
      <c r="J125" s="12"/>
      <c r="K125" s="12"/>
      <c r="L125" s="249"/>
    </row>
    <row r="126" spans="1:12">
      <c r="A126" s="167" t="s">
        <v>690</v>
      </c>
      <c r="B126" s="164" t="s">
        <v>143</v>
      </c>
      <c r="C126" s="167" t="s">
        <v>691</v>
      </c>
      <c r="D126" s="6"/>
      <c r="E126" s="257">
        <v>391230.46</v>
      </c>
      <c r="F126" s="8"/>
      <c r="G126" s="257">
        <v>7989.96</v>
      </c>
      <c r="H126" s="8"/>
      <c r="I126" s="168">
        <v>0</v>
      </c>
      <c r="J126" s="8"/>
      <c r="K126" s="257">
        <v>383240.5</v>
      </c>
      <c r="L126" s="249">
        <f>VLOOKUP(A126,'De x Para'!A:C,3,0)</f>
        <v>0</v>
      </c>
    </row>
    <row r="127" spans="1:12">
      <c r="A127" s="167" t="s">
        <v>692</v>
      </c>
      <c r="B127" s="164" t="s">
        <v>143</v>
      </c>
      <c r="C127" s="167" t="s">
        <v>693</v>
      </c>
      <c r="D127" s="6"/>
      <c r="E127" s="257">
        <v>391230.46</v>
      </c>
      <c r="F127" s="8"/>
      <c r="G127" s="257">
        <v>7989.96</v>
      </c>
      <c r="H127" s="8"/>
      <c r="I127" s="168">
        <v>0</v>
      </c>
      <c r="J127" s="8"/>
      <c r="K127" s="257">
        <v>383240.5</v>
      </c>
      <c r="L127" s="249">
        <f>VLOOKUP(A127,'De x Para'!A:C,3,0)</f>
        <v>0</v>
      </c>
    </row>
    <row r="128" spans="1:12">
      <c r="A128" s="167" t="s">
        <v>694</v>
      </c>
      <c r="B128" s="164" t="s">
        <v>143</v>
      </c>
      <c r="C128" s="167" t="s">
        <v>695</v>
      </c>
      <c r="D128" s="6"/>
      <c r="E128" s="257">
        <v>371030.46</v>
      </c>
      <c r="F128" s="8"/>
      <c r="G128" s="257">
        <v>7989.96</v>
      </c>
      <c r="H128" s="8"/>
      <c r="I128" s="168">
        <v>0</v>
      </c>
      <c r="J128" s="8"/>
      <c r="K128" s="257">
        <v>363040.5</v>
      </c>
      <c r="L128" s="249">
        <f>VLOOKUP(A128,'De x Para'!A:C,3,0)</f>
        <v>0</v>
      </c>
    </row>
    <row r="129" spans="1:13">
      <c r="A129" s="167" t="s">
        <v>696</v>
      </c>
      <c r="B129" s="164" t="s">
        <v>143</v>
      </c>
      <c r="C129" s="167" t="s">
        <v>695</v>
      </c>
      <c r="D129" s="6"/>
      <c r="E129" s="257">
        <v>371030.46</v>
      </c>
      <c r="F129" s="8"/>
      <c r="G129" s="257">
        <v>7989.96</v>
      </c>
      <c r="H129" s="8"/>
      <c r="I129" s="168">
        <v>0</v>
      </c>
      <c r="J129" s="8"/>
      <c r="K129" s="257">
        <v>363040.5</v>
      </c>
      <c r="L129" s="249">
        <f>VLOOKUP(A129,'De x Para'!A:C,3,0)</f>
        <v>0</v>
      </c>
    </row>
    <row r="130" spans="1:13">
      <c r="A130" s="169" t="s">
        <v>697</v>
      </c>
      <c r="B130" s="164" t="s">
        <v>143</v>
      </c>
      <c r="C130" s="169" t="s">
        <v>698</v>
      </c>
      <c r="D130" s="9"/>
      <c r="E130" s="258">
        <v>371030.46</v>
      </c>
      <c r="F130" s="11"/>
      <c r="G130" s="258">
        <v>7989.96</v>
      </c>
      <c r="H130" s="11"/>
      <c r="I130" s="170">
        <v>0</v>
      </c>
      <c r="J130" s="11"/>
      <c r="K130" s="258">
        <v>363040.5</v>
      </c>
      <c r="L130" s="249">
        <f>VLOOKUP(A130,'De x Para'!A:C,3,0)</f>
        <v>0</v>
      </c>
    </row>
    <row r="131" spans="1:13">
      <c r="A131" s="171"/>
      <c r="B131" s="164"/>
      <c r="C131" s="171"/>
      <c r="D131" s="12"/>
      <c r="E131" s="12"/>
      <c r="F131" s="12"/>
      <c r="G131" s="12"/>
      <c r="H131" s="12"/>
      <c r="I131" s="12"/>
      <c r="J131" s="12"/>
      <c r="K131" s="12"/>
      <c r="L131" s="249"/>
    </row>
    <row r="132" spans="1:13">
      <c r="A132" s="167" t="s">
        <v>2582</v>
      </c>
      <c r="B132" s="164" t="s">
        <v>143</v>
      </c>
      <c r="C132" s="167" t="s">
        <v>2583</v>
      </c>
      <c r="D132" s="6"/>
      <c r="E132" s="257">
        <v>20200</v>
      </c>
      <c r="F132" s="8"/>
      <c r="G132" s="168">
        <v>0</v>
      </c>
      <c r="H132" s="8"/>
      <c r="I132" s="168">
        <v>0</v>
      </c>
      <c r="J132" s="8"/>
      <c r="K132" s="257">
        <v>20200</v>
      </c>
      <c r="L132" s="249">
        <f>VLOOKUP(A132,'De x Para'!A:C,3,0)</f>
        <v>0</v>
      </c>
    </row>
    <row r="133" spans="1:13">
      <c r="A133" s="167" t="s">
        <v>2586</v>
      </c>
      <c r="B133" s="164" t="s">
        <v>143</v>
      </c>
      <c r="C133" s="167" t="s">
        <v>2583</v>
      </c>
      <c r="D133" s="6"/>
      <c r="E133" s="257">
        <v>20200</v>
      </c>
      <c r="F133" s="8"/>
      <c r="G133" s="168">
        <v>0</v>
      </c>
      <c r="H133" s="8"/>
      <c r="I133" s="168">
        <v>0</v>
      </c>
      <c r="J133" s="8"/>
      <c r="K133" s="257">
        <v>20200</v>
      </c>
      <c r="L133" s="249">
        <f>VLOOKUP(A133,'De x Para'!A:C,3,0)</f>
        <v>0</v>
      </c>
    </row>
    <row r="134" spans="1:13">
      <c r="A134" s="169" t="s">
        <v>2587</v>
      </c>
      <c r="B134" s="164" t="s">
        <v>143</v>
      </c>
      <c r="C134" s="169" t="s">
        <v>2588</v>
      </c>
      <c r="D134" s="9"/>
      <c r="E134" s="258">
        <v>20200</v>
      </c>
      <c r="F134" s="11"/>
      <c r="G134" s="170">
        <v>0</v>
      </c>
      <c r="H134" s="11"/>
      <c r="I134" s="170">
        <v>0</v>
      </c>
      <c r="J134" s="11"/>
      <c r="K134" s="258">
        <v>20200</v>
      </c>
      <c r="L134" s="249">
        <f>VLOOKUP(A134,'De x Para'!A:C,3,0)</f>
        <v>0</v>
      </c>
    </row>
    <row r="135" spans="1:13">
      <c r="A135" s="171"/>
      <c r="B135" s="164"/>
      <c r="C135" s="171"/>
      <c r="D135" s="12"/>
      <c r="E135" s="12"/>
      <c r="F135" s="12"/>
      <c r="G135" s="12"/>
      <c r="H135" s="12"/>
      <c r="I135" s="12"/>
      <c r="J135" s="12"/>
      <c r="K135" s="12"/>
      <c r="L135" s="249"/>
    </row>
    <row r="136" spans="1:13">
      <c r="A136" s="167">
        <v>3</v>
      </c>
      <c r="B136" s="167" t="s">
        <v>700</v>
      </c>
      <c r="C136" s="6"/>
      <c r="D136" s="6"/>
      <c r="E136" s="257">
        <v>5803337.6299999999</v>
      </c>
      <c r="F136" s="8"/>
      <c r="G136" s="257">
        <v>785905.44</v>
      </c>
      <c r="H136" s="8"/>
      <c r="I136" s="257">
        <v>40448.9</v>
      </c>
      <c r="J136" s="8"/>
      <c r="K136" s="257">
        <v>6548794.1699999999</v>
      </c>
      <c r="L136" s="249">
        <f>VLOOKUP(A136,'De x Para'!A:C,3,0)</f>
        <v>0</v>
      </c>
      <c r="M136" s="271">
        <f>G136-I136</f>
        <v>745456.53999999992</v>
      </c>
    </row>
    <row r="137" spans="1:13">
      <c r="A137" s="167" t="s">
        <v>705</v>
      </c>
      <c r="B137" s="164" t="s">
        <v>143</v>
      </c>
      <c r="C137" s="167" t="s">
        <v>706</v>
      </c>
      <c r="D137" s="6"/>
      <c r="E137" s="257">
        <v>4414681.05</v>
      </c>
      <c r="F137" s="8"/>
      <c r="G137" s="257">
        <v>514806.79</v>
      </c>
      <c r="H137" s="8"/>
      <c r="I137" s="257">
        <v>40448.9</v>
      </c>
      <c r="J137" s="8"/>
      <c r="K137" s="257">
        <v>4889038.9400000004</v>
      </c>
      <c r="L137" s="249">
        <f>VLOOKUP(A137,'De x Para'!A:C,3,0)</f>
        <v>0</v>
      </c>
      <c r="M137" s="271">
        <f t="shared" ref="M137:M199" si="0">G137-I137</f>
        <v>474357.88999999996</v>
      </c>
    </row>
    <row r="138" spans="1:13">
      <c r="A138" s="167" t="s">
        <v>711</v>
      </c>
      <c r="B138" s="164" t="s">
        <v>143</v>
      </c>
      <c r="C138" s="167" t="s">
        <v>712</v>
      </c>
      <c r="D138" s="6"/>
      <c r="E138" s="257">
        <v>3597174.63</v>
      </c>
      <c r="F138" s="8"/>
      <c r="G138" s="257">
        <v>432236.09</v>
      </c>
      <c r="H138" s="8"/>
      <c r="I138" s="257">
        <v>40448.89</v>
      </c>
      <c r="J138" s="8"/>
      <c r="K138" s="257">
        <v>3988961.83</v>
      </c>
      <c r="L138" s="249">
        <f>VLOOKUP(A138,'De x Para'!A:C,3,0)</f>
        <v>0</v>
      </c>
      <c r="M138" s="271">
        <f t="shared" si="0"/>
        <v>391787.2</v>
      </c>
    </row>
    <row r="139" spans="1:13">
      <c r="A139" s="167" t="s">
        <v>716</v>
      </c>
      <c r="B139" s="164" t="s">
        <v>143</v>
      </c>
      <c r="C139" s="167" t="s">
        <v>717</v>
      </c>
      <c r="D139" s="6"/>
      <c r="E139" s="257">
        <v>339086.37</v>
      </c>
      <c r="F139" s="8"/>
      <c r="G139" s="257">
        <v>32252.69</v>
      </c>
      <c r="H139" s="8"/>
      <c r="I139" s="168">
        <v>0.67</v>
      </c>
      <c r="J139" s="8"/>
      <c r="K139" s="257">
        <v>371338.39</v>
      </c>
      <c r="L139" s="249">
        <f>VLOOKUP(A139,'De x Para'!A:C,3,0)</f>
        <v>0</v>
      </c>
      <c r="M139" s="271">
        <f t="shared" si="0"/>
        <v>32252.02</v>
      </c>
    </row>
    <row r="140" spans="1:13">
      <c r="A140" s="167" t="s">
        <v>722</v>
      </c>
      <c r="B140" s="164" t="s">
        <v>143</v>
      </c>
      <c r="C140" s="167" t="s">
        <v>723</v>
      </c>
      <c r="D140" s="6"/>
      <c r="E140" s="257">
        <v>253192.35</v>
      </c>
      <c r="F140" s="8"/>
      <c r="G140" s="257">
        <v>32252.69</v>
      </c>
      <c r="H140" s="8"/>
      <c r="I140" s="168">
        <v>0.67</v>
      </c>
      <c r="J140" s="8"/>
      <c r="K140" s="257">
        <v>285444.37</v>
      </c>
      <c r="L140" s="249">
        <f>VLOOKUP(A140,'De x Para'!A:C,3,0)</f>
        <v>0</v>
      </c>
      <c r="M140" s="271">
        <f t="shared" si="0"/>
        <v>32252.02</v>
      </c>
    </row>
    <row r="141" spans="1:13">
      <c r="A141" s="169" t="s">
        <v>728</v>
      </c>
      <c r="B141" s="164" t="s">
        <v>143</v>
      </c>
      <c r="C141" s="169" t="s">
        <v>729</v>
      </c>
      <c r="D141" s="9"/>
      <c r="E141" s="258">
        <v>150203.64000000001</v>
      </c>
      <c r="F141" s="11"/>
      <c r="G141" s="258">
        <v>18713.169999999998</v>
      </c>
      <c r="H141" s="11"/>
      <c r="I141" s="170">
        <v>0.63</v>
      </c>
      <c r="J141" s="11"/>
      <c r="K141" s="258">
        <v>168916.18</v>
      </c>
      <c r="L141" s="249" t="str">
        <f>VLOOKUP(A141,'De x Para'!A:C,3,0)</f>
        <v>7.1.1.1</v>
      </c>
      <c r="M141" s="271">
        <f t="shared" si="0"/>
        <v>18712.539999999997</v>
      </c>
    </row>
    <row r="142" spans="1:13">
      <c r="A142" s="169" t="s">
        <v>734</v>
      </c>
      <c r="B142" s="164" t="s">
        <v>143</v>
      </c>
      <c r="C142" s="169" t="s">
        <v>735</v>
      </c>
      <c r="D142" s="9"/>
      <c r="E142" s="258">
        <v>38077.050000000003</v>
      </c>
      <c r="F142" s="11"/>
      <c r="G142" s="258">
        <v>4771.78</v>
      </c>
      <c r="H142" s="11"/>
      <c r="I142" s="170">
        <v>0</v>
      </c>
      <c r="J142" s="11"/>
      <c r="K142" s="258">
        <v>42848.83</v>
      </c>
      <c r="L142" s="249" t="str">
        <f>VLOOKUP(A142,'De x Para'!A:C,3,0)</f>
        <v>7.1.1.1</v>
      </c>
      <c r="M142" s="271">
        <f t="shared" si="0"/>
        <v>4771.78</v>
      </c>
    </row>
    <row r="143" spans="1:13">
      <c r="A143" s="169" t="s">
        <v>739</v>
      </c>
      <c r="B143" s="164" t="s">
        <v>143</v>
      </c>
      <c r="C143" s="169" t="s">
        <v>740</v>
      </c>
      <c r="D143" s="9"/>
      <c r="E143" s="258">
        <v>10116.65</v>
      </c>
      <c r="F143" s="11"/>
      <c r="G143" s="258">
        <v>1497.03</v>
      </c>
      <c r="H143" s="11"/>
      <c r="I143" s="170">
        <v>0</v>
      </c>
      <c r="J143" s="11"/>
      <c r="K143" s="258">
        <v>11613.68</v>
      </c>
      <c r="L143" s="249" t="str">
        <f>VLOOKUP(A143,'De x Para'!A:C,3,0)</f>
        <v>7.1.1.1</v>
      </c>
      <c r="M143" s="271">
        <f t="shared" si="0"/>
        <v>1497.03</v>
      </c>
    </row>
    <row r="144" spans="1:13">
      <c r="A144" s="169" t="s">
        <v>744</v>
      </c>
      <c r="B144" s="164" t="s">
        <v>143</v>
      </c>
      <c r="C144" s="169" t="s">
        <v>745</v>
      </c>
      <c r="D144" s="9"/>
      <c r="E144" s="258">
        <v>3401.69</v>
      </c>
      <c r="F144" s="11"/>
      <c r="G144" s="170">
        <v>187.13</v>
      </c>
      <c r="H144" s="11"/>
      <c r="I144" s="170">
        <v>0</v>
      </c>
      <c r="J144" s="11"/>
      <c r="K144" s="258">
        <v>3588.82</v>
      </c>
      <c r="L144" s="249" t="str">
        <f>VLOOKUP(A144,'De x Para'!A:C,3,0)</f>
        <v>7.1.1.1</v>
      </c>
      <c r="M144" s="271">
        <f t="shared" si="0"/>
        <v>187.13</v>
      </c>
    </row>
    <row r="145" spans="1:13">
      <c r="A145" s="169" t="s">
        <v>750</v>
      </c>
      <c r="B145" s="164" t="s">
        <v>143</v>
      </c>
      <c r="C145" s="169" t="s">
        <v>751</v>
      </c>
      <c r="D145" s="9"/>
      <c r="E145" s="258">
        <v>4410</v>
      </c>
      <c r="F145" s="11"/>
      <c r="G145" s="170">
        <v>630</v>
      </c>
      <c r="H145" s="11"/>
      <c r="I145" s="170">
        <v>0</v>
      </c>
      <c r="J145" s="11"/>
      <c r="K145" s="258">
        <v>5040</v>
      </c>
      <c r="L145" s="249" t="str">
        <f>VLOOKUP(A145,'De x Para'!A:C,3,0)</f>
        <v>7.1.1.1</v>
      </c>
      <c r="M145" s="271">
        <f t="shared" si="0"/>
        <v>630</v>
      </c>
    </row>
    <row r="146" spans="1:13">
      <c r="A146" s="169" t="s">
        <v>758</v>
      </c>
      <c r="B146" s="164" t="s">
        <v>143</v>
      </c>
      <c r="C146" s="169" t="s">
        <v>542</v>
      </c>
      <c r="D146" s="9"/>
      <c r="E146" s="258">
        <v>14394.56</v>
      </c>
      <c r="F146" s="11"/>
      <c r="G146" s="258">
        <v>2056.37</v>
      </c>
      <c r="H146" s="11"/>
      <c r="I146" s="170">
        <v>0</v>
      </c>
      <c r="J146" s="11"/>
      <c r="K146" s="258">
        <v>16450.93</v>
      </c>
      <c r="L146" s="249" t="str">
        <f>VLOOKUP(A146,'De x Para'!A:C,3,0)</f>
        <v>7.1.1.1</v>
      </c>
      <c r="M146" s="271">
        <f t="shared" si="0"/>
        <v>2056.37</v>
      </c>
    </row>
    <row r="147" spans="1:13">
      <c r="A147" s="169" t="s">
        <v>763</v>
      </c>
      <c r="B147" s="164" t="s">
        <v>143</v>
      </c>
      <c r="C147" s="169" t="s">
        <v>764</v>
      </c>
      <c r="D147" s="9"/>
      <c r="E147" s="258">
        <v>20537.27</v>
      </c>
      <c r="F147" s="11"/>
      <c r="G147" s="258">
        <v>2741.83</v>
      </c>
      <c r="H147" s="11"/>
      <c r="I147" s="170">
        <v>0.01</v>
      </c>
      <c r="J147" s="11"/>
      <c r="K147" s="258">
        <v>23279.09</v>
      </c>
      <c r="L147" s="249" t="str">
        <f>VLOOKUP(A147,'De x Para'!A:C,3,0)</f>
        <v>7.1.1.1</v>
      </c>
      <c r="M147" s="271">
        <f t="shared" si="0"/>
        <v>2741.8199999999997</v>
      </c>
    </row>
    <row r="148" spans="1:13">
      <c r="A148" s="169" t="s">
        <v>768</v>
      </c>
      <c r="B148" s="164" t="s">
        <v>143</v>
      </c>
      <c r="C148" s="169" t="s">
        <v>769</v>
      </c>
      <c r="D148" s="9"/>
      <c r="E148" s="258">
        <v>1151.56</v>
      </c>
      <c r="F148" s="11"/>
      <c r="G148" s="170">
        <v>164.51</v>
      </c>
      <c r="H148" s="11"/>
      <c r="I148" s="170">
        <v>0</v>
      </c>
      <c r="J148" s="11"/>
      <c r="K148" s="258">
        <v>1316.07</v>
      </c>
      <c r="L148" s="249" t="str">
        <f>VLOOKUP(A148,'De x Para'!A:C,3,0)</f>
        <v>7.1.1.1</v>
      </c>
      <c r="M148" s="271">
        <f t="shared" si="0"/>
        <v>164.51</v>
      </c>
    </row>
    <row r="149" spans="1:13">
      <c r="A149" s="169" t="s">
        <v>773</v>
      </c>
      <c r="B149" s="164" t="s">
        <v>143</v>
      </c>
      <c r="C149" s="169" t="s">
        <v>774</v>
      </c>
      <c r="D149" s="9"/>
      <c r="E149" s="258">
        <v>1642.97</v>
      </c>
      <c r="F149" s="11"/>
      <c r="G149" s="170">
        <v>219.34</v>
      </c>
      <c r="H149" s="11"/>
      <c r="I149" s="170">
        <v>0</v>
      </c>
      <c r="J149" s="11"/>
      <c r="K149" s="258">
        <v>1862.31</v>
      </c>
      <c r="L149" s="249" t="str">
        <f>VLOOKUP(A149,'De x Para'!A:C,3,0)</f>
        <v>7.1.1.1</v>
      </c>
      <c r="M149" s="271">
        <f t="shared" si="0"/>
        <v>219.34</v>
      </c>
    </row>
    <row r="150" spans="1:13">
      <c r="A150" s="169" t="s">
        <v>778</v>
      </c>
      <c r="B150" s="164" t="s">
        <v>143</v>
      </c>
      <c r="C150" s="169" t="s">
        <v>779</v>
      </c>
      <c r="D150" s="9"/>
      <c r="E150" s="170">
        <v>143.94999999999999</v>
      </c>
      <c r="F150" s="11"/>
      <c r="G150" s="170">
        <v>20.56</v>
      </c>
      <c r="H150" s="11"/>
      <c r="I150" s="170">
        <v>0</v>
      </c>
      <c r="J150" s="11"/>
      <c r="K150" s="170">
        <v>164.51</v>
      </c>
      <c r="L150" s="249" t="str">
        <f>VLOOKUP(A150,'De x Para'!A:C,3,0)</f>
        <v>7.1.1.1</v>
      </c>
      <c r="M150" s="271">
        <f t="shared" si="0"/>
        <v>20.56</v>
      </c>
    </row>
    <row r="151" spans="1:13">
      <c r="A151" s="169" t="s">
        <v>783</v>
      </c>
      <c r="B151" s="164" t="s">
        <v>143</v>
      </c>
      <c r="C151" s="169" t="s">
        <v>784</v>
      </c>
      <c r="D151" s="9"/>
      <c r="E151" s="170">
        <v>205.38</v>
      </c>
      <c r="F151" s="11"/>
      <c r="G151" s="170">
        <v>27.42</v>
      </c>
      <c r="H151" s="11"/>
      <c r="I151" s="170">
        <v>0.01</v>
      </c>
      <c r="J151" s="11"/>
      <c r="K151" s="170">
        <v>232.79</v>
      </c>
      <c r="L151" s="249" t="str">
        <f>VLOOKUP(A151,'De x Para'!A:C,3,0)</f>
        <v>7.1.1.1</v>
      </c>
      <c r="M151" s="271">
        <f t="shared" si="0"/>
        <v>27.41</v>
      </c>
    </row>
    <row r="152" spans="1:13">
      <c r="A152" s="169" t="s">
        <v>788</v>
      </c>
      <c r="B152" s="164" t="s">
        <v>143</v>
      </c>
      <c r="C152" s="169" t="s">
        <v>789</v>
      </c>
      <c r="D152" s="9"/>
      <c r="E152" s="258">
        <v>3670.62</v>
      </c>
      <c r="F152" s="11"/>
      <c r="G152" s="170">
        <v>524.38</v>
      </c>
      <c r="H152" s="11"/>
      <c r="I152" s="170">
        <v>0.01</v>
      </c>
      <c r="J152" s="11"/>
      <c r="K152" s="258">
        <v>4194.99</v>
      </c>
      <c r="L152" s="249" t="str">
        <f>VLOOKUP(A152,'De x Para'!A:C,3,0)</f>
        <v>7.1.1.1</v>
      </c>
      <c r="M152" s="271">
        <f t="shared" si="0"/>
        <v>524.37</v>
      </c>
    </row>
    <row r="153" spans="1:13">
      <c r="A153" s="169" t="s">
        <v>794</v>
      </c>
      <c r="B153" s="164" t="s">
        <v>143</v>
      </c>
      <c r="C153" s="169" t="s">
        <v>795</v>
      </c>
      <c r="D153" s="9"/>
      <c r="E153" s="258">
        <v>5237.01</v>
      </c>
      <c r="F153" s="11"/>
      <c r="G153" s="170">
        <v>699.17</v>
      </c>
      <c r="H153" s="11"/>
      <c r="I153" s="170">
        <v>0.01</v>
      </c>
      <c r="J153" s="11"/>
      <c r="K153" s="258">
        <v>5936.17</v>
      </c>
      <c r="L153" s="249" t="str">
        <f>VLOOKUP(A153,'De x Para'!A:C,3,0)</f>
        <v>7.1.1.1</v>
      </c>
      <c r="M153" s="271">
        <f t="shared" si="0"/>
        <v>699.16</v>
      </c>
    </row>
    <row r="154" spans="1:13">
      <c r="A154" s="171"/>
      <c r="B154" s="164"/>
      <c r="C154" s="171"/>
      <c r="D154" s="12"/>
      <c r="E154" s="12"/>
      <c r="F154" s="12"/>
      <c r="G154" s="12"/>
      <c r="H154" s="12"/>
      <c r="I154" s="12"/>
      <c r="J154" s="12"/>
      <c r="K154" s="12"/>
      <c r="L154" s="249"/>
      <c r="M154" s="271"/>
    </row>
    <row r="155" spans="1:13">
      <c r="A155" s="167" t="s">
        <v>799</v>
      </c>
      <c r="B155" s="164" t="s">
        <v>143</v>
      </c>
      <c r="C155" s="167" t="s">
        <v>800</v>
      </c>
      <c r="D155" s="6"/>
      <c r="E155" s="257">
        <v>85894.02</v>
      </c>
      <c r="F155" s="8"/>
      <c r="G155" s="168">
        <v>0</v>
      </c>
      <c r="H155" s="8"/>
      <c r="I155" s="168">
        <v>0</v>
      </c>
      <c r="J155" s="8"/>
      <c r="K155" s="257">
        <v>85894.02</v>
      </c>
      <c r="L155" s="249">
        <f>VLOOKUP(A155,'De x Para'!A:C,3,0)</f>
        <v>0</v>
      </c>
      <c r="M155" s="271">
        <f t="shared" si="0"/>
        <v>0</v>
      </c>
    </row>
    <row r="156" spans="1:13">
      <c r="A156" s="169" t="s">
        <v>805</v>
      </c>
      <c r="B156" s="164" t="s">
        <v>143</v>
      </c>
      <c r="C156" s="169" t="s">
        <v>729</v>
      </c>
      <c r="D156" s="9"/>
      <c r="E156" s="258">
        <v>32768.35</v>
      </c>
      <c r="F156" s="11"/>
      <c r="G156" s="170">
        <v>0</v>
      </c>
      <c r="H156" s="11"/>
      <c r="I156" s="170">
        <v>0</v>
      </c>
      <c r="J156" s="11"/>
      <c r="K156" s="258">
        <v>32768.35</v>
      </c>
      <c r="L156" s="249" t="str">
        <f>VLOOKUP(A156,'De x Para'!A:C,3,0)</f>
        <v>7.1.1.2</v>
      </c>
      <c r="M156" s="271">
        <f t="shared" si="0"/>
        <v>0</v>
      </c>
    </row>
    <row r="157" spans="1:13">
      <c r="A157" s="169" t="s">
        <v>3791</v>
      </c>
      <c r="B157" s="164" t="s">
        <v>143</v>
      </c>
      <c r="C157" s="169" t="s">
        <v>871</v>
      </c>
      <c r="D157" s="9"/>
      <c r="E157" s="258">
        <v>23412.83</v>
      </c>
      <c r="F157" s="11"/>
      <c r="G157" s="170">
        <v>0</v>
      </c>
      <c r="H157" s="11"/>
      <c r="I157" s="170">
        <v>0</v>
      </c>
      <c r="J157" s="11"/>
      <c r="K157" s="258">
        <v>23412.83</v>
      </c>
      <c r="L157" s="249" t="str">
        <f>VLOOKUP(A157,'De x Para'!A:C,3,0)</f>
        <v>7.1.1.2</v>
      </c>
      <c r="M157" s="271">
        <f t="shared" si="0"/>
        <v>0</v>
      </c>
    </row>
    <row r="158" spans="1:13">
      <c r="A158" s="169" t="s">
        <v>810</v>
      </c>
      <c r="B158" s="164" t="s">
        <v>143</v>
      </c>
      <c r="C158" s="169" t="s">
        <v>735</v>
      </c>
      <c r="D158" s="9"/>
      <c r="E158" s="258">
        <v>16241.18</v>
      </c>
      <c r="F158" s="11"/>
      <c r="G158" s="170">
        <v>0</v>
      </c>
      <c r="H158" s="11"/>
      <c r="I158" s="170">
        <v>0</v>
      </c>
      <c r="J158" s="11"/>
      <c r="K158" s="258">
        <v>16241.18</v>
      </c>
      <c r="L158" s="249" t="str">
        <f>VLOOKUP(A158,'De x Para'!A:C,3,0)</f>
        <v>7.1.1.2</v>
      </c>
      <c r="M158" s="271">
        <f t="shared" si="0"/>
        <v>0</v>
      </c>
    </row>
    <row r="159" spans="1:13">
      <c r="A159" s="169" t="s">
        <v>813</v>
      </c>
      <c r="B159" s="164" t="s">
        <v>143</v>
      </c>
      <c r="C159" s="169" t="s">
        <v>740</v>
      </c>
      <c r="D159" s="9"/>
      <c r="E159" s="258">
        <v>4402.2</v>
      </c>
      <c r="F159" s="11"/>
      <c r="G159" s="170">
        <v>0</v>
      </c>
      <c r="H159" s="11"/>
      <c r="I159" s="170">
        <v>0</v>
      </c>
      <c r="J159" s="11"/>
      <c r="K159" s="258">
        <v>4402.2</v>
      </c>
      <c r="L159" s="249" t="str">
        <f>VLOOKUP(A159,'De x Para'!A:C,3,0)</f>
        <v>7.1.1.2</v>
      </c>
      <c r="M159" s="271">
        <f t="shared" si="0"/>
        <v>0</v>
      </c>
    </row>
    <row r="160" spans="1:13">
      <c r="A160" s="169" t="s">
        <v>4066</v>
      </c>
      <c r="B160" s="164" t="s">
        <v>143</v>
      </c>
      <c r="C160" s="169" t="s">
        <v>4067</v>
      </c>
      <c r="D160" s="9"/>
      <c r="E160" s="170">
        <v>287.94</v>
      </c>
      <c r="F160" s="11"/>
      <c r="G160" s="170">
        <v>0</v>
      </c>
      <c r="H160" s="11"/>
      <c r="I160" s="170">
        <v>0</v>
      </c>
      <c r="J160" s="11"/>
      <c r="K160" s="170">
        <v>287.94</v>
      </c>
      <c r="L160" s="249" t="str">
        <f>VLOOKUP(A160,'De x Para'!A:C,3,0)</f>
        <v>7.1.1.2</v>
      </c>
      <c r="M160" s="271">
        <f t="shared" si="0"/>
        <v>0</v>
      </c>
    </row>
    <row r="161" spans="1:13">
      <c r="A161" s="169" t="s">
        <v>817</v>
      </c>
      <c r="B161" s="164" t="s">
        <v>143</v>
      </c>
      <c r="C161" s="169" t="s">
        <v>745</v>
      </c>
      <c r="D161" s="9"/>
      <c r="E161" s="170">
        <v>538.24</v>
      </c>
      <c r="F161" s="11"/>
      <c r="G161" s="170">
        <v>0</v>
      </c>
      <c r="H161" s="11"/>
      <c r="I161" s="170">
        <v>0</v>
      </c>
      <c r="J161" s="11"/>
      <c r="K161" s="170">
        <v>538.24</v>
      </c>
      <c r="L161" s="249" t="str">
        <f>VLOOKUP(A161,'De x Para'!A:C,3,0)</f>
        <v>7.1.1.2</v>
      </c>
      <c r="M161" s="271">
        <f t="shared" si="0"/>
        <v>0</v>
      </c>
    </row>
    <row r="162" spans="1:13">
      <c r="A162" s="169" t="s">
        <v>823</v>
      </c>
      <c r="B162" s="164" t="s">
        <v>143</v>
      </c>
      <c r="C162" s="169" t="s">
        <v>824</v>
      </c>
      <c r="D162" s="9"/>
      <c r="E162" s="170">
        <v>900</v>
      </c>
      <c r="F162" s="11"/>
      <c r="G162" s="170">
        <v>0</v>
      </c>
      <c r="H162" s="11"/>
      <c r="I162" s="170">
        <v>0</v>
      </c>
      <c r="J162" s="11"/>
      <c r="K162" s="170">
        <v>900</v>
      </c>
      <c r="L162" s="249" t="str">
        <f>VLOOKUP(A162,'De x Para'!A:C,3,0)</f>
        <v>7.1.1.2</v>
      </c>
      <c r="M162" s="271">
        <f t="shared" si="0"/>
        <v>0</v>
      </c>
    </row>
    <row r="163" spans="1:13">
      <c r="A163" s="169" t="s">
        <v>828</v>
      </c>
      <c r="B163" s="164" t="s">
        <v>143</v>
      </c>
      <c r="C163" s="169" t="s">
        <v>542</v>
      </c>
      <c r="D163" s="9"/>
      <c r="E163" s="258">
        <v>5936.39</v>
      </c>
      <c r="F163" s="11"/>
      <c r="G163" s="170">
        <v>0</v>
      </c>
      <c r="H163" s="11"/>
      <c r="I163" s="170">
        <v>0</v>
      </c>
      <c r="J163" s="11"/>
      <c r="K163" s="258">
        <v>5936.39</v>
      </c>
      <c r="L163" s="249" t="str">
        <f>VLOOKUP(A163,'De x Para'!A:C,3,0)</f>
        <v>7.1.1.2</v>
      </c>
      <c r="M163" s="271">
        <f t="shared" si="0"/>
        <v>0</v>
      </c>
    </row>
    <row r="164" spans="1:13">
      <c r="A164" s="169" t="s">
        <v>829</v>
      </c>
      <c r="B164" s="164" t="s">
        <v>143</v>
      </c>
      <c r="C164" s="169" t="s">
        <v>764</v>
      </c>
      <c r="D164" s="9"/>
      <c r="E164" s="258">
        <v>7915.19</v>
      </c>
      <c r="F164" s="11"/>
      <c r="G164" s="170">
        <v>0</v>
      </c>
      <c r="H164" s="11"/>
      <c r="I164" s="170">
        <v>0</v>
      </c>
      <c r="J164" s="11"/>
      <c r="K164" s="258">
        <v>7915.19</v>
      </c>
      <c r="L164" s="249" t="str">
        <f>VLOOKUP(A164,'De x Para'!A:C,3,0)</f>
        <v>7.1.1.2</v>
      </c>
      <c r="M164" s="271">
        <f t="shared" si="0"/>
        <v>0</v>
      </c>
    </row>
    <row r="165" spans="1:13">
      <c r="A165" s="169" t="s">
        <v>832</v>
      </c>
      <c r="B165" s="164" t="s">
        <v>143</v>
      </c>
      <c r="C165" s="169" t="s">
        <v>769</v>
      </c>
      <c r="D165" s="9"/>
      <c r="E165" s="170">
        <v>474.91</v>
      </c>
      <c r="F165" s="11"/>
      <c r="G165" s="170">
        <v>0</v>
      </c>
      <c r="H165" s="11"/>
      <c r="I165" s="170">
        <v>0</v>
      </c>
      <c r="J165" s="11"/>
      <c r="K165" s="170">
        <v>474.91</v>
      </c>
      <c r="L165" s="249" t="str">
        <f>VLOOKUP(A165,'De x Para'!A:C,3,0)</f>
        <v>7.1.1.2</v>
      </c>
      <c r="M165" s="271">
        <f t="shared" si="0"/>
        <v>0</v>
      </c>
    </row>
    <row r="166" spans="1:13">
      <c r="A166" s="169" t="s">
        <v>833</v>
      </c>
      <c r="B166" s="164" t="s">
        <v>143</v>
      </c>
      <c r="C166" s="169" t="s">
        <v>774</v>
      </c>
      <c r="D166" s="9"/>
      <c r="E166" s="258">
        <v>-1984.07</v>
      </c>
      <c r="F166" s="11"/>
      <c r="G166" s="170">
        <v>0</v>
      </c>
      <c r="H166" s="11"/>
      <c r="I166" s="170">
        <v>0</v>
      </c>
      <c r="J166" s="11"/>
      <c r="K166" s="258">
        <v>-1984.07</v>
      </c>
      <c r="L166" s="249" t="str">
        <f>VLOOKUP(A166,'De x Para'!A:C,3,0)</f>
        <v>7.1.1.2</v>
      </c>
      <c r="M166" s="271">
        <f t="shared" si="0"/>
        <v>0</v>
      </c>
    </row>
    <row r="167" spans="1:13">
      <c r="A167" s="169" t="s">
        <v>837</v>
      </c>
      <c r="B167" s="164" t="s">
        <v>143</v>
      </c>
      <c r="C167" s="169" t="s">
        <v>779</v>
      </c>
      <c r="D167" s="9"/>
      <c r="E167" s="170">
        <v>59.36</v>
      </c>
      <c r="F167" s="11"/>
      <c r="G167" s="170">
        <v>0</v>
      </c>
      <c r="H167" s="11"/>
      <c r="I167" s="170">
        <v>0</v>
      </c>
      <c r="J167" s="11"/>
      <c r="K167" s="170">
        <v>59.36</v>
      </c>
      <c r="L167" s="249" t="str">
        <f>VLOOKUP(A167,'De x Para'!A:C,3,0)</f>
        <v>7.1.1.2</v>
      </c>
      <c r="M167" s="271">
        <f t="shared" si="0"/>
        <v>0</v>
      </c>
    </row>
    <row r="168" spans="1:13">
      <c r="A168" s="169" t="s">
        <v>838</v>
      </c>
      <c r="B168" s="164" t="s">
        <v>143</v>
      </c>
      <c r="C168" s="169" t="s">
        <v>784</v>
      </c>
      <c r="D168" s="9"/>
      <c r="E168" s="170">
        <v>-248.01</v>
      </c>
      <c r="F168" s="11"/>
      <c r="G168" s="170">
        <v>0</v>
      </c>
      <c r="H168" s="11"/>
      <c r="I168" s="170">
        <v>0</v>
      </c>
      <c r="J168" s="11"/>
      <c r="K168" s="170">
        <v>-248.01</v>
      </c>
      <c r="L168" s="249" t="str">
        <f>VLOOKUP(A168,'De x Para'!A:C,3,0)</f>
        <v>7.1.1.2</v>
      </c>
      <c r="M168" s="271">
        <f t="shared" si="0"/>
        <v>0</v>
      </c>
    </row>
    <row r="169" spans="1:13">
      <c r="A169" s="169" t="s">
        <v>842</v>
      </c>
      <c r="B169" s="164" t="s">
        <v>143</v>
      </c>
      <c r="C169" s="169" t="s">
        <v>789</v>
      </c>
      <c r="D169" s="9"/>
      <c r="E169" s="258">
        <v>1513.76</v>
      </c>
      <c r="F169" s="11"/>
      <c r="G169" s="170">
        <v>0</v>
      </c>
      <c r="H169" s="11"/>
      <c r="I169" s="170">
        <v>0</v>
      </c>
      <c r="J169" s="11"/>
      <c r="K169" s="258">
        <v>1513.76</v>
      </c>
      <c r="L169" s="249" t="str">
        <f>VLOOKUP(A169,'De x Para'!A:C,3,0)</f>
        <v>7.1.1.2</v>
      </c>
      <c r="M169" s="271">
        <f t="shared" si="0"/>
        <v>0</v>
      </c>
    </row>
    <row r="170" spans="1:13">
      <c r="A170" s="169" t="s">
        <v>843</v>
      </c>
      <c r="B170" s="164" t="s">
        <v>143</v>
      </c>
      <c r="C170" s="169" t="s">
        <v>795</v>
      </c>
      <c r="D170" s="9"/>
      <c r="E170" s="258">
        <v>-6324.25</v>
      </c>
      <c r="F170" s="11"/>
      <c r="G170" s="170">
        <v>0</v>
      </c>
      <c r="H170" s="11"/>
      <c r="I170" s="170">
        <v>0</v>
      </c>
      <c r="J170" s="11"/>
      <c r="K170" s="258">
        <v>-6324.25</v>
      </c>
      <c r="L170" s="249" t="str">
        <f>VLOOKUP(A170,'De x Para'!A:C,3,0)</f>
        <v>7.1.1.2</v>
      </c>
      <c r="M170" s="271">
        <f t="shared" si="0"/>
        <v>0</v>
      </c>
    </row>
    <row r="171" spans="1:13">
      <c r="A171" s="171"/>
      <c r="B171" s="164"/>
      <c r="C171" s="171"/>
      <c r="D171" s="12"/>
      <c r="E171" s="12"/>
      <c r="F171" s="12"/>
      <c r="G171" s="12"/>
      <c r="H171" s="12"/>
      <c r="I171" s="12"/>
      <c r="J171" s="12"/>
      <c r="K171" s="12"/>
      <c r="L171" s="249"/>
      <c r="M171" s="271"/>
    </row>
    <row r="172" spans="1:13">
      <c r="A172" s="167" t="s">
        <v>847</v>
      </c>
      <c r="B172" s="164" t="s">
        <v>143</v>
      </c>
      <c r="C172" s="167" t="s">
        <v>848</v>
      </c>
      <c r="D172" s="6"/>
      <c r="E172" s="257">
        <v>3229882.22</v>
      </c>
      <c r="F172" s="8"/>
      <c r="G172" s="257">
        <v>396723.07</v>
      </c>
      <c r="H172" s="8"/>
      <c r="I172" s="257">
        <v>40447.89</v>
      </c>
      <c r="J172" s="8"/>
      <c r="K172" s="257">
        <v>3586157.4</v>
      </c>
      <c r="L172" s="249">
        <f>VLOOKUP(A172,'De x Para'!A:C,3,0)</f>
        <v>0</v>
      </c>
      <c r="M172" s="271">
        <f t="shared" si="0"/>
        <v>356275.18</v>
      </c>
    </row>
    <row r="173" spans="1:13">
      <c r="A173" s="167" t="s">
        <v>853</v>
      </c>
      <c r="B173" s="164" t="s">
        <v>143</v>
      </c>
      <c r="C173" s="167" t="s">
        <v>723</v>
      </c>
      <c r="D173" s="6"/>
      <c r="E173" s="257">
        <v>611479.47</v>
      </c>
      <c r="F173" s="8"/>
      <c r="G173" s="257">
        <v>61178.27</v>
      </c>
      <c r="H173" s="8"/>
      <c r="I173" s="257">
        <v>8268.01</v>
      </c>
      <c r="J173" s="8"/>
      <c r="K173" s="257">
        <v>664389.73</v>
      </c>
      <c r="L173" s="249">
        <f>VLOOKUP(A173,'De x Para'!A:C,3,0)</f>
        <v>0</v>
      </c>
      <c r="M173" s="271">
        <f t="shared" si="0"/>
        <v>52910.259999999995</v>
      </c>
    </row>
    <row r="174" spans="1:13">
      <c r="A174" s="169" t="s">
        <v>858</v>
      </c>
      <c r="B174" s="164" t="s">
        <v>143</v>
      </c>
      <c r="C174" s="169" t="s">
        <v>859</v>
      </c>
      <c r="D174" s="9"/>
      <c r="E174" s="258">
        <v>323155.40999999997</v>
      </c>
      <c r="F174" s="11"/>
      <c r="G174" s="258">
        <v>24046.89</v>
      </c>
      <c r="H174" s="11"/>
      <c r="I174" s="170">
        <v>80.28</v>
      </c>
      <c r="J174" s="11"/>
      <c r="K174" s="258">
        <v>347122.02</v>
      </c>
      <c r="L174" s="249" t="str">
        <f>VLOOKUP(A174,'De x Para'!A:C,3,0)</f>
        <v>7.1.2.1</v>
      </c>
      <c r="M174" s="271">
        <f t="shared" si="0"/>
        <v>23966.61</v>
      </c>
    </row>
    <row r="175" spans="1:13">
      <c r="A175" s="169" t="s">
        <v>870</v>
      </c>
      <c r="B175" s="164" t="s">
        <v>143</v>
      </c>
      <c r="C175" s="169" t="s">
        <v>871</v>
      </c>
      <c r="D175" s="9"/>
      <c r="E175" s="170">
        <v>809.64</v>
      </c>
      <c r="F175" s="11"/>
      <c r="G175" s="170">
        <v>0</v>
      </c>
      <c r="H175" s="11"/>
      <c r="I175" s="170">
        <v>0</v>
      </c>
      <c r="J175" s="11"/>
      <c r="K175" s="170">
        <v>809.64</v>
      </c>
      <c r="L175" s="249" t="str">
        <f>VLOOKUP(A175,'De x Para'!A:C,3,0)</f>
        <v>7.1.2.1</v>
      </c>
      <c r="M175" s="271">
        <f t="shared" si="0"/>
        <v>0</v>
      </c>
    </row>
    <row r="176" spans="1:13">
      <c r="A176" s="169" t="s">
        <v>873</v>
      </c>
      <c r="B176" s="164" t="s">
        <v>143</v>
      </c>
      <c r="C176" s="169" t="s">
        <v>874</v>
      </c>
      <c r="D176" s="9"/>
      <c r="E176" s="258">
        <v>79380.84</v>
      </c>
      <c r="F176" s="11"/>
      <c r="G176" s="258">
        <v>5308.3</v>
      </c>
      <c r="H176" s="11"/>
      <c r="I176" s="170">
        <v>0</v>
      </c>
      <c r="J176" s="11"/>
      <c r="K176" s="258">
        <v>84689.14</v>
      </c>
      <c r="L176" s="249" t="str">
        <f>VLOOKUP(A176,'De x Para'!A:C,3,0)</f>
        <v>7.1.2.1</v>
      </c>
      <c r="M176" s="271">
        <f t="shared" si="0"/>
        <v>5308.3</v>
      </c>
    </row>
    <row r="177" spans="1:13">
      <c r="A177" s="169" t="s">
        <v>878</v>
      </c>
      <c r="B177" s="164" t="s">
        <v>143</v>
      </c>
      <c r="C177" s="169" t="s">
        <v>879</v>
      </c>
      <c r="D177" s="9"/>
      <c r="E177" s="258">
        <v>25287.02</v>
      </c>
      <c r="F177" s="11"/>
      <c r="G177" s="258">
        <v>1665.31</v>
      </c>
      <c r="H177" s="11"/>
      <c r="I177" s="170">
        <v>0</v>
      </c>
      <c r="J177" s="11"/>
      <c r="K177" s="258">
        <v>26952.33</v>
      </c>
      <c r="L177" s="249" t="str">
        <f>VLOOKUP(A177,'De x Para'!A:C,3,0)</f>
        <v>7.1.2.1</v>
      </c>
      <c r="M177" s="271">
        <f t="shared" si="0"/>
        <v>1665.31</v>
      </c>
    </row>
    <row r="178" spans="1:13">
      <c r="A178" s="169" t="s">
        <v>883</v>
      </c>
      <c r="B178" s="164" t="s">
        <v>143</v>
      </c>
      <c r="C178" s="169" t="s">
        <v>884</v>
      </c>
      <c r="D178" s="9"/>
      <c r="E178" s="258">
        <v>3159.5</v>
      </c>
      <c r="F178" s="11"/>
      <c r="G178" s="170">
        <v>208.17</v>
      </c>
      <c r="H178" s="11"/>
      <c r="I178" s="170">
        <v>0</v>
      </c>
      <c r="J178" s="11"/>
      <c r="K178" s="258">
        <v>3367.67</v>
      </c>
      <c r="L178" s="249" t="str">
        <f>VLOOKUP(A178,'De x Para'!A:C,3,0)</f>
        <v>7.1.2.1</v>
      </c>
      <c r="M178" s="271">
        <f t="shared" si="0"/>
        <v>208.17</v>
      </c>
    </row>
    <row r="179" spans="1:13">
      <c r="A179" s="169" t="s">
        <v>888</v>
      </c>
      <c r="B179" s="164" t="s">
        <v>143</v>
      </c>
      <c r="C179" s="169" t="s">
        <v>889</v>
      </c>
      <c r="D179" s="9"/>
      <c r="E179" s="258">
        <v>12717.07</v>
      </c>
      <c r="F179" s="11"/>
      <c r="G179" s="258">
        <v>7832.6</v>
      </c>
      <c r="H179" s="11"/>
      <c r="I179" s="258">
        <v>5243.65</v>
      </c>
      <c r="J179" s="11"/>
      <c r="K179" s="258">
        <v>15306.02</v>
      </c>
      <c r="L179" s="249" t="str">
        <f>VLOOKUP(A179,'De x Para'!A:C,3,0)</f>
        <v>7.1.2.1</v>
      </c>
      <c r="M179" s="271">
        <f t="shared" si="0"/>
        <v>2588.9500000000007</v>
      </c>
    </row>
    <row r="180" spans="1:13">
      <c r="A180" s="169" t="s">
        <v>897</v>
      </c>
      <c r="B180" s="164" t="s">
        <v>143</v>
      </c>
      <c r="C180" s="169" t="s">
        <v>751</v>
      </c>
      <c r="D180" s="9"/>
      <c r="E180" s="258">
        <v>55549.51</v>
      </c>
      <c r="F180" s="11"/>
      <c r="G180" s="258">
        <v>6450</v>
      </c>
      <c r="H180" s="11"/>
      <c r="I180" s="170">
        <v>0</v>
      </c>
      <c r="J180" s="11"/>
      <c r="K180" s="258">
        <v>61999.51</v>
      </c>
      <c r="L180" s="249" t="str">
        <f>VLOOKUP(A180,'De x Para'!A:C,3,0)</f>
        <v>7.1.2.1</v>
      </c>
      <c r="M180" s="271">
        <f t="shared" si="0"/>
        <v>6450</v>
      </c>
    </row>
    <row r="181" spans="1:13">
      <c r="A181" s="169" t="s">
        <v>901</v>
      </c>
      <c r="B181" s="164" t="s">
        <v>143</v>
      </c>
      <c r="C181" s="169" t="s">
        <v>756</v>
      </c>
      <c r="D181" s="9"/>
      <c r="E181" s="258">
        <v>4247.71</v>
      </c>
      <c r="F181" s="11"/>
      <c r="G181" s="170">
        <v>0</v>
      </c>
      <c r="H181" s="11"/>
      <c r="I181" s="170">
        <v>0</v>
      </c>
      <c r="J181" s="11"/>
      <c r="K181" s="258">
        <v>4247.71</v>
      </c>
      <c r="L181" s="249" t="str">
        <f>VLOOKUP(A181,'De x Para'!A:C,3,0)</f>
        <v>7.1.2.1</v>
      </c>
      <c r="M181" s="271">
        <f t="shared" si="0"/>
        <v>0</v>
      </c>
    </row>
    <row r="182" spans="1:13">
      <c r="A182" s="169" t="s">
        <v>909</v>
      </c>
      <c r="B182" s="164" t="s">
        <v>143</v>
      </c>
      <c r="C182" s="169" t="s">
        <v>542</v>
      </c>
      <c r="D182" s="9"/>
      <c r="E182" s="258">
        <v>32417.81</v>
      </c>
      <c r="F182" s="11"/>
      <c r="G182" s="258">
        <v>5019.6499999999996</v>
      </c>
      <c r="H182" s="11"/>
      <c r="I182" s="170">
        <v>942.13</v>
      </c>
      <c r="J182" s="11"/>
      <c r="K182" s="258">
        <v>36495.33</v>
      </c>
      <c r="L182" s="249" t="str">
        <f>VLOOKUP(A182,'De x Para'!A:C,3,0)</f>
        <v>7.1.2.1</v>
      </c>
      <c r="M182" s="271">
        <f t="shared" si="0"/>
        <v>4077.5199999999995</v>
      </c>
    </row>
    <row r="183" spans="1:13">
      <c r="A183" s="169" t="s">
        <v>914</v>
      </c>
      <c r="B183" s="164" t="s">
        <v>143</v>
      </c>
      <c r="C183" s="169" t="s">
        <v>764</v>
      </c>
      <c r="D183" s="9"/>
      <c r="E183" s="258">
        <v>50105.03</v>
      </c>
      <c r="F183" s="11"/>
      <c r="G183" s="258">
        <v>6628.65</v>
      </c>
      <c r="H183" s="11"/>
      <c r="I183" s="170">
        <v>0.02</v>
      </c>
      <c r="J183" s="11"/>
      <c r="K183" s="258">
        <v>56733.66</v>
      </c>
      <c r="L183" s="249" t="str">
        <f>VLOOKUP(A183,'De x Para'!A:C,3,0)</f>
        <v>7.1.2.1</v>
      </c>
      <c r="M183" s="271">
        <f t="shared" si="0"/>
        <v>6628.6299999999992</v>
      </c>
    </row>
    <row r="184" spans="1:13">
      <c r="A184" s="169" t="s">
        <v>918</v>
      </c>
      <c r="B184" s="164" t="s">
        <v>143</v>
      </c>
      <c r="C184" s="169" t="s">
        <v>769</v>
      </c>
      <c r="D184" s="9"/>
      <c r="E184" s="258">
        <v>2593.34</v>
      </c>
      <c r="F184" s="11"/>
      <c r="G184" s="170">
        <v>401.55</v>
      </c>
      <c r="H184" s="11"/>
      <c r="I184" s="170">
        <v>75.36</v>
      </c>
      <c r="J184" s="11"/>
      <c r="K184" s="258">
        <v>2919.53</v>
      </c>
      <c r="L184" s="249" t="str">
        <f>VLOOKUP(A184,'De x Para'!A:C,3,0)</f>
        <v>7.1.2.1</v>
      </c>
      <c r="M184" s="271">
        <f t="shared" si="0"/>
        <v>326.19</v>
      </c>
    </row>
    <row r="185" spans="1:13">
      <c r="A185" s="169" t="s">
        <v>922</v>
      </c>
      <c r="B185" s="164" t="s">
        <v>143</v>
      </c>
      <c r="C185" s="169" t="s">
        <v>774</v>
      </c>
      <c r="D185" s="9"/>
      <c r="E185" s="258">
        <v>3122.55</v>
      </c>
      <c r="F185" s="11"/>
      <c r="G185" s="170">
        <v>530.29</v>
      </c>
      <c r="H185" s="11"/>
      <c r="I185" s="170">
        <v>388.85</v>
      </c>
      <c r="J185" s="11"/>
      <c r="K185" s="258">
        <v>3263.99</v>
      </c>
      <c r="L185" s="249" t="str">
        <f>VLOOKUP(A185,'De x Para'!A:C,3,0)</f>
        <v>7.1.2.1</v>
      </c>
      <c r="M185" s="271">
        <f t="shared" si="0"/>
        <v>141.43999999999994</v>
      </c>
    </row>
    <row r="186" spans="1:13">
      <c r="A186" s="169" t="s">
        <v>927</v>
      </c>
      <c r="B186" s="164" t="s">
        <v>143</v>
      </c>
      <c r="C186" s="169" t="s">
        <v>779</v>
      </c>
      <c r="D186" s="9"/>
      <c r="E186" s="170">
        <v>324.16000000000003</v>
      </c>
      <c r="F186" s="11"/>
      <c r="G186" s="170">
        <v>50.22</v>
      </c>
      <c r="H186" s="11"/>
      <c r="I186" s="170">
        <v>9.42</v>
      </c>
      <c r="J186" s="11"/>
      <c r="K186" s="170">
        <v>364.96</v>
      </c>
      <c r="L186" s="249" t="str">
        <f>VLOOKUP(A186,'De x Para'!A:C,3,0)</f>
        <v>7.1.2.1</v>
      </c>
      <c r="M186" s="271">
        <f t="shared" si="0"/>
        <v>40.799999999999997</v>
      </c>
    </row>
    <row r="187" spans="1:13">
      <c r="A187" s="169" t="s">
        <v>931</v>
      </c>
      <c r="B187" s="164" t="s">
        <v>143</v>
      </c>
      <c r="C187" s="169" t="s">
        <v>784</v>
      </c>
      <c r="D187" s="9"/>
      <c r="E187" s="170">
        <v>390.31</v>
      </c>
      <c r="F187" s="11"/>
      <c r="G187" s="170">
        <v>66.290000000000006</v>
      </c>
      <c r="H187" s="11"/>
      <c r="I187" s="170">
        <v>48.61</v>
      </c>
      <c r="J187" s="11"/>
      <c r="K187" s="170">
        <v>407.99</v>
      </c>
      <c r="L187" s="249" t="str">
        <f>VLOOKUP(A187,'De x Para'!A:C,3,0)</f>
        <v>7.1.2.1</v>
      </c>
      <c r="M187" s="271">
        <f t="shared" si="0"/>
        <v>17.680000000000007</v>
      </c>
    </row>
    <row r="188" spans="1:13">
      <c r="A188" s="169" t="s">
        <v>936</v>
      </c>
      <c r="B188" s="164" t="s">
        <v>143</v>
      </c>
      <c r="C188" s="169" t="s">
        <v>789</v>
      </c>
      <c r="D188" s="9"/>
      <c r="E188" s="258">
        <v>8266.51</v>
      </c>
      <c r="F188" s="11"/>
      <c r="G188" s="258">
        <v>1280.03</v>
      </c>
      <c r="H188" s="11"/>
      <c r="I188" s="170">
        <v>240.22</v>
      </c>
      <c r="J188" s="11"/>
      <c r="K188" s="258">
        <v>9306.32</v>
      </c>
      <c r="L188" s="249" t="str">
        <f>VLOOKUP(A188,'De x Para'!A:C,3,0)</f>
        <v>7.1.2.1</v>
      </c>
      <c r="M188" s="271">
        <f t="shared" si="0"/>
        <v>1039.81</v>
      </c>
    </row>
    <row r="189" spans="1:13">
      <c r="A189" s="169" t="s">
        <v>940</v>
      </c>
      <c r="B189" s="164" t="s">
        <v>143</v>
      </c>
      <c r="C189" s="169" t="s">
        <v>795</v>
      </c>
      <c r="D189" s="9"/>
      <c r="E189" s="258">
        <v>9953.06</v>
      </c>
      <c r="F189" s="11"/>
      <c r="G189" s="258">
        <v>1690.32</v>
      </c>
      <c r="H189" s="11"/>
      <c r="I189" s="258">
        <v>1239.47</v>
      </c>
      <c r="J189" s="11"/>
      <c r="K189" s="258">
        <v>10403.91</v>
      </c>
      <c r="L189" s="249" t="str">
        <f>VLOOKUP(A189,'De x Para'!A:C,3,0)</f>
        <v>7.1.2.1</v>
      </c>
      <c r="M189" s="271">
        <f t="shared" si="0"/>
        <v>450.84999999999991</v>
      </c>
    </row>
    <row r="190" spans="1:13">
      <c r="A190" s="171"/>
      <c r="B190" s="164"/>
      <c r="C190" s="171"/>
      <c r="D190" s="12"/>
      <c r="E190" s="12"/>
      <c r="F190" s="12"/>
      <c r="G190" s="12"/>
      <c r="H190" s="12"/>
      <c r="I190" s="12"/>
      <c r="J190" s="12"/>
      <c r="K190" s="12"/>
      <c r="L190" s="249"/>
      <c r="M190" s="271"/>
    </row>
    <row r="191" spans="1:13">
      <c r="A191" s="167" t="s">
        <v>945</v>
      </c>
      <c r="B191" s="164" t="s">
        <v>143</v>
      </c>
      <c r="C191" s="167" t="s">
        <v>800</v>
      </c>
      <c r="D191" s="6"/>
      <c r="E191" s="257">
        <v>2618402.75</v>
      </c>
      <c r="F191" s="8"/>
      <c r="G191" s="257">
        <v>335544.8</v>
      </c>
      <c r="H191" s="8"/>
      <c r="I191" s="257">
        <v>32179.88</v>
      </c>
      <c r="J191" s="8"/>
      <c r="K191" s="257">
        <v>2921767.67</v>
      </c>
      <c r="L191" s="249">
        <f>VLOOKUP(A191,'De x Para'!A:C,3,0)</f>
        <v>0</v>
      </c>
      <c r="M191" s="271">
        <f t="shared" si="0"/>
        <v>303364.92</v>
      </c>
    </row>
    <row r="192" spans="1:13">
      <c r="A192" s="169" t="s">
        <v>950</v>
      </c>
      <c r="B192" s="164" t="s">
        <v>143</v>
      </c>
      <c r="C192" s="169" t="s">
        <v>859</v>
      </c>
      <c r="D192" s="9"/>
      <c r="E192" s="258">
        <v>1312262.95</v>
      </c>
      <c r="F192" s="11"/>
      <c r="G192" s="258">
        <v>154904.13</v>
      </c>
      <c r="H192" s="11"/>
      <c r="I192" s="170">
        <v>319.92</v>
      </c>
      <c r="J192" s="11"/>
      <c r="K192" s="258">
        <v>1466847.16</v>
      </c>
      <c r="L192" s="249" t="str">
        <f>VLOOKUP(A192,'De x Para'!A:C,3,0)</f>
        <v>7.1.2.2</v>
      </c>
      <c r="M192" s="271">
        <f t="shared" si="0"/>
        <v>154584.21</v>
      </c>
    </row>
    <row r="193" spans="1:13">
      <c r="A193" s="169" t="s">
        <v>955</v>
      </c>
      <c r="B193" s="164" t="s">
        <v>143</v>
      </c>
      <c r="C193" s="169" t="s">
        <v>865</v>
      </c>
      <c r="D193" s="9"/>
      <c r="E193" s="170">
        <v>352.11</v>
      </c>
      <c r="F193" s="11"/>
      <c r="G193" s="170">
        <v>0</v>
      </c>
      <c r="H193" s="11"/>
      <c r="I193" s="170">
        <v>0</v>
      </c>
      <c r="J193" s="11"/>
      <c r="K193" s="170">
        <v>352.11</v>
      </c>
      <c r="L193" s="249" t="str">
        <f>VLOOKUP(A193,'De x Para'!A:C,3,0)</f>
        <v>7.1.2.2</v>
      </c>
      <c r="M193" s="271">
        <f t="shared" si="0"/>
        <v>0</v>
      </c>
    </row>
    <row r="194" spans="1:13">
      <c r="A194" s="169" t="s">
        <v>961</v>
      </c>
      <c r="B194" s="164" t="s">
        <v>143</v>
      </c>
      <c r="C194" s="169" t="s">
        <v>871</v>
      </c>
      <c r="D194" s="9"/>
      <c r="E194" s="258">
        <v>17282.490000000002</v>
      </c>
      <c r="F194" s="11"/>
      <c r="G194" s="170">
        <v>0</v>
      </c>
      <c r="H194" s="11"/>
      <c r="I194" s="170">
        <v>0</v>
      </c>
      <c r="J194" s="11"/>
      <c r="K194" s="258">
        <v>17282.490000000002</v>
      </c>
      <c r="L194" s="249" t="str">
        <f>VLOOKUP(A194,'De x Para'!A:C,3,0)</f>
        <v>7.1.2.2</v>
      </c>
      <c r="M194" s="271">
        <f t="shared" si="0"/>
        <v>0</v>
      </c>
    </row>
    <row r="195" spans="1:13">
      <c r="A195" s="169" t="s">
        <v>965</v>
      </c>
      <c r="B195" s="164" t="s">
        <v>143</v>
      </c>
      <c r="C195" s="169" t="s">
        <v>966</v>
      </c>
      <c r="D195" s="9"/>
      <c r="E195" s="258">
        <v>324494.73</v>
      </c>
      <c r="F195" s="11"/>
      <c r="G195" s="258">
        <v>36812.800000000003</v>
      </c>
      <c r="H195" s="11"/>
      <c r="I195" s="170">
        <v>0</v>
      </c>
      <c r="J195" s="11"/>
      <c r="K195" s="258">
        <v>361307.53</v>
      </c>
      <c r="L195" s="249" t="str">
        <f>VLOOKUP(A195,'De x Para'!A:C,3,0)</f>
        <v>7.1.2.2</v>
      </c>
      <c r="M195" s="271">
        <f t="shared" si="0"/>
        <v>36812.800000000003</v>
      </c>
    </row>
    <row r="196" spans="1:13">
      <c r="A196" s="169" t="s">
        <v>970</v>
      </c>
      <c r="B196" s="164" t="s">
        <v>143</v>
      </c>
      <c r="C196" s="169" t="s">
        <v>971</v>
      </c>
      <c r="D196" s="9"/>
      <c r="E196" s="258">
        <v>104164.43</v>
      </c>
      <c r="F196" s="11"/>
      <c r="G196" s="258">
        <v>11549.18</v>
      </c>
      <c r="H196" s="11"/>
      <c r="I196" s="170">
        <v>0</v>
      </c>
      <c r="J196" s="11"/>
      <c r="K196" s="258">
        <v>115713.61</v>
      </c>
      <c r="L196" s="249" t="str">
        <f>VLOOKUP(A196,'De x Para'!A:C,3,0)</f>
        <v>7.1.2.2</v>
      </c>
      <c r="M196" s="271">
        <f t="shared" si="0"/>
        <v>11549.18</v>
      </c>
    </row>
    <row r="197" spans="1:13">
      <c r="A197" s="169" t="s">
        <v>975</v>
      </c>
      <c r="B197" s="164" t="s">
        <v>143</v>
      </c>
      <c r="C197" s="169" t="s">
        <v>976</v>
      </c>
      <c r="D197" s="9"/>
      <c r="E197" s="258">
        <v>13018.12</v>
      </c>
      <c r="F197" s="11"/>
      <c r="G197" s="258">
        <v>1443.64</v>
      </c>
      <c r="H197" s="11"/>
      <c r="I197" s="170">
        <v>0</v>
      </c>
      <c r="J197" s="11"/>
      <c r="K197" s="258">
        <v>14461.76</v>
      </c>
      <c r="L197" s="249" t="str">
        <f>VLOOKUP(A197,'De x Para'!A:C,3,0)</f>
        <v>7.1.2.2</v>
      </c>
      <c r="M197" s="271">
        <f t="shared" si="0"/>
        <v>1443.64</v>
      </c>
    </row>
    <row r="198" spans="1:13">
      <c r="A198" s="169" t="s">
        <v>980</v>
      </c>
      <c r="B198" s="164" t="s">
        <v>143</v>
      </c>
      <c r="C198" s="169" t="s">
        <v>981</v>
      </c>
      <c r="D198" s="9"/>
      <c r="E198" s="258">
        <v>73893.33</v>
      </c>
      <c r="F198" s="11"/>
      <c r="G198" s="258">
        <v>28847.11</v>
      </c>
      <c r="H198" s="11"/>
      <c r="I198" s="258">
        <v>14573.81</v>
      </c>
      <c r="J198" s="11"/>
      <c r="K198" s="258">
        <v>88166.63</v>
      </c>
      <c r="L198" s="249" t="str">
        <f>VLOOKUP(A198,'De x Para'!A:C,3,0)</f>
        <v>7.1.2.2</v>
      </c>
      <c r="M198" s="271">
        <f t="shared" si="0"/>
        <v>14273.300000000001</v>
      </c>
    </row>
    <row r="199" spans="1:13">
      <c r="A199" s="169" t="s">
        <v>986</v>
      </c>
      <c r="B199" s="164" t="s">
        <v>143</v>
      </c>
      <c r="C199" s="169" t="s">
        <v>751</v>
      </c>
      <c r="D199" s="9"/>
      <c r="E199" s="258">
        <v>251150.44</v>
      </c>
      <c r="F199" s="11"/>
      <c r="G199" s="258">
        <v>33930</v>
      </c>
      <c r="H199" s="11"/>
      <c r="I199" s="170">
        <v>0</v>
      </c>
      <c r="J199" s="11"/>
      <c r="K199" s="258">
        <v>285080.44</v>
      </c>
      <c r="L199" s="249" t="str">
        <f>VLOOKUP(A199,'De x Para'!A:C,3,0)</f>
        <v>7.1.2.2</v>
      </c>
      <c r="M199" s="271">
        <f t="shared" si="0"/>
        <v>33930</v>
      </c>
    </row>
    <row r="200" spans="1:13">
      <c r="A200" s="169" t="s">
        <v>990</v>
      </c>
      <c r="B200" s="164" t="s">
        <v>143</v>
      </c>
      <c r="C200" s="169" t="s">
        <v>756</v>
      </c>
      <c r="D200" s="9"/>
      <c r="E200" s="258">
        <v>26804.59</v>
      </c>
      <c r="F200" s="11"/>
      <c r="G200" s="258">
        <v>1066.08</v>
      </c>
      <c r="H200" s="11"/>
      <c r="I200" s="170">
        <v>282.41000000000003</v>
      </c>
      <c r="J200" s="11"/>
      <c r="K200" s="258">
        <v>27588.26</v>
      </c>
      <c r="L200" s="249" t="str">
        <f>VLOOKUP(A200,'De x Para'!A:C,3,0)</f>
        <v>7.1.2.2</v>
      </c>
      <c r="M200" s="271">
        <f t="shared" ref="M200:M262" si="1">G200-I200</f>
        <v>783.66999999999985</v>
      </c>
    </row>
    <row r="201" spans="1:13">
      <c r="A201" s="169" t="s">
        <v>995</v>
      </c>
      <c r="B201" s="164" t="s">
        <v>143</v>
      </c>
      <c r="C201" s="169" t="s">
        <v>907</v>
      </c>
      <c r="D201" s="9"/>
      <c r="E201" s="170">
        <v>300</v>
      </c>
      <c r="F201" s="11"/>
      <c r="G201" s="170">
        <v>0</v>
      </c>
      <c r="H201" s="11"/>
      <c r="I201" s="170">
        <v>0</v>
      </c>
      <c r="J201" s="11"/>
      <c r="K201" s="170">
        <v>300</v>
      </c>
      <c r="L201" s="249" t="str">
        <f>VLOOKUP(A201,'De x Para'!A:C,3,0)</f>
        <v>7.1.2.2</v>
      </c>
      <c r="M201" s="271">
        <f t="shared" si="1"/>
        <v>0</v>
      </c>
    </row>
    <row r="202" spans="1:13">
      <c r="A202" s="169" t="s">
        <v>997</v>
      </c>
      <c r="B202" s="164" t="s">
        <v>143</v>
      </c>
      <c r="C202" s="169" t="s">
        <v>542</v>
      </c>
      <c r="D202" s="9"/>
      <c r="E202" s="258">
        <v>140699.10999999999</v>
      </c>
      <c r="F202" s="11"/>
      <c r="G202" s="258">
        <v>19886.61</v>
      </c>
      <c r="H202" s="11"/>
      <c r="I202" s="258">
        <v>6155.4</v>
      </c>
      <c r="J202" s="11"/>
      <c r="K202" s="258">
        <v>154430.32</v>
      </c>
      <c r="L202" s="249" t="str">
        <f>VLOOKUP(A202,'De x Para'!A:C,3,0)</f>
        <v>7.1.2.2</v>
      </c>
      <c r="M202" s="271">
        <f t="shared" si="1"/>
        <v>13731.210000000001</v>
      </c>
    </row>
    <row r="203" spans="1:13">
      <c r="A203" s="169" t="s">
        <v>1002</v>
      </c>
      <c r="B203" s="164" t="s">
        <v>143</v>
      </c>
      <c r="C203" s="169" t="s">
        <v>764</v>
      </c>
      <c r="D203" s="9"/>
      <c r="E203" s="258">
        <v>208321.51</v>
      </c>
      <c r="F203" s="11"/>
      <c r="G203" s="258">
        <v>26246.19</v>
      </c>
      <c r="H203" s="11"/>
      <c r="I203" s="258">
        <v>5721.31</v>
      </c>
      <c r="J203" s="11"/>
      <c r="K203" s="258">
        <v>228846.39</v>
      </c>
      <c r="L203" s="249" t="str">
        <f>VLOOKUP(A203,'De x Para'!A:C,3,0)</f>
        <v>7.1.2.2</v>
      </c>
      <c r="M203" s="271">
        <f t="shared" si="1"/>
        <v>20524.879999999997</v>
      </c>
    </row>
    <row r="204" spans="1:13">
      <c r="A204" s="169" t="s">
        <v>1007</v>
      </c>
      <c r="B204" s="164" t="s">
        <v>143</v>
      </c>
      <c r="C204" s="169" t="s">
        <v>769</v>
      </c>
      <c r="D204" s="9"/>
      <c r="E204" s="258">
        <v>11255.54</v>
      </c>
      <c r="F204" s="11"/>
      <c r="G204" s="258">
        <v>1590.94</v>
      </c>
      <c r="H204" s="11"/>
      <c r="I204" s="170">
        <v>492.42</v>
      </c>
      <c r="J204" s="11"/>
      <c r="K204" s="258">
        <v>12354.06</v>
      </c>
      <c r="L204" s="249" t="str">
        <f>VLOOKUP(A204,'De x Para'!A:C,3,0)</f>
        <v>7.1.2.2</v>
      </c>
      <c r="M204" s="271">
        <f t="shared" si="1"/>
        <v>1098.52</v>
      </c>
    </row>
    <row r="205" spans="1:13">
      <c r="A205" s="169" t="s">
        <v>1012</v>
      </c>
      <c r="B205" s="164" t="s">
        <v>143</v>
      </c>
      <c r="C205" s="169" t="s">
        <v>774</v>
      </c>
      <c r="D205" s="9"/>
      <c r="E205" s="258">
        <v>13726.84</v>
      </c>
      <c r="F205" s="11"/>
      <c r="G205" s="258">
        <v>2099.66</v>
      </c>
      <c r="H205" s="11"/>
      <c r="I205" s="170">
        <v>696.44</v>
      </c>
      <c r="J205" s="11"/>
      <c r="K205" s="258">
        <v>15130.06</v>
      </c>
      <c r="L205" s="249" t="str">
        <f>VLOOKUP(A205,'De x Para'!A:C,3,0)</f>
        <v>7.1.2.2</v>
      </c>
      <c r="M205" s="271">
        <f t="shared" si="1"/>
        <v>1403.2199999999998</v>
      </c>
    </row>
    <row r="206" spans="1:13">
      <c r="A206" s="169" t="s">
        <v>1017</v>
      </c>
      <c r="B206" s="164" t="s">
        <v>143</v>
      </c>
      <c r="C206" s="169" t="s">
        <v>779</v>
      </c>
      <c r="D206" s="9"/>
      <c r="E206" s="258">
        <v>1406.98</v>
      </c>
      <c r="F206" s="11"/>
      <c r="G206" s="170">
        <v>198.87</v>
      </c>
      <c r="H206" s="11"/>
      <c r="I206" s="170">
        <v>61.55</v>
      </c>
      <c r="J206" s="11"/>
      <c r="K206" s="258">
        <v>1544.3</v>
      </c>
      <c r="L206" s="249" t="str">
        <f>VLOOKUP(A206,'De x Para'!A:C,3,0)</f>
        <v>7.1.2.2</v>
      </c>
      <c r="M206" s="271">
        <f t="shared" si="1"/>
        <v>137.32</v>
      </c>
    </row>
    <row r="207" spans="1:13">
      <c r="A207" s="169" t="s">
        <v>1022</v>
      </c>
      <c r="B207" s="164" t="s">
        <v>143</v>
      </c>
      <c r="C207" s="169" t="s">
        <v>784</v>
      </c>
      <c r="D207" s="9"/>
      <c r="E207" s="258">
        <v>1715.93</v>
      </c>
      <c r="F207" s="11"/>
      <c r="G207" s="170">
        <v>262.47000000000003</v>
      </c>
      <c r="H207" s="11"/>
      <c r="I207" s="170">
        <v>87.06</v>
      </c>
      <c r="J207" s="11"/>
      <c r="K207" s="258">
        <v>1891.34</v>
      </c>
      <c r="L207" s="249" t="str">
        <f>VLOOKUP(A207,'De x Para'!A:C,3,0)</f>
        <v>7.1.2.2</v>
      </c>
      <c r="M207" s="271">
        <f t="shared" si="1"/>
        <v>175.41000000000003</v>
      </c>
    </row>
    <row r="208" spans="1:13">
      <c r="A208" s="169" t="s">
        <v>1027</v>
      </c>
      <c r="B208" s="164" t="s">
        <v>143</v>
      </c>
      <c r="C208" s="169" t="s">
        <v>789</v>
      </c>
      <c r="D208" s="9"/>
      <c r="E208" s="258">
        <v>35878.22</v>
      </c>
      <c r="F208" s="11"/>
      <c r="G208" s="258">
        <v>5071.13</v>
      </c>
      <c r="H208" s="11"/>
      <c r="I208" s="258">
        <v>1569.64</v>
      </c>
      <c r="J208" s="11"/>
      <c r="K208" s="258">
        <v>39379.71</v>
      </c>
      <c r="L208" s="249" t="str">
        <f>VLOOKUP(A208,'De x Para'!A:C,3,0)</f>
        <v>7.1.2.2</v>
      </c>
      <c r="M208" s="271">
        <f t="shared" si="1"/>
        <v>3501.49</v>
      </c>
    </row>
    <row r="209" spans="1:13">
      <c r="A209" s="169" t="s">
        <v>1032</v>
      </c>
      <c r="B209" s="164" t="s">
        <v>143</v>
      </c>
      <c r="C209" s="169" t="s">
        <v>795</v>
      </c>
      <c r="D209" s="9"/>
      <c r="E209" s="258">
        <v>43754.9</v>
      </c>
      <c r="F209" s="11"/>
      <c r="G209" s="258">
        <v>6692.79</v>
      </c>
      <c r="H209" s="11"/>
      <c r="I209" s="258">
        <v>2219.92</v>
      </c>
      <c r="J209" s="11"/>
      <c r="K209" s="258">
        <v>48227.77</v>
      </c>
      <c r="L209" s="249" t="str">
        <f>VLOOKUP(A209,'De x Para'!A:C,3,0)</f>
        <v>7.1.2.2</v>
      </c>
      <c r="M209" s="271">
        <f t="shared" si="1"/>
        <v>4472.87</v>
      </c>
    </row>
    <row r="210" spans="1:13">
      <c r="A210" s="169" t="s">
        <v>1037</v>
      </c>
      <c r="B210" s="164" t="s">
        <v>143</v>
      </c>
      <c r="C210" s="169" t="s">
        <v>1038</v>
      </c>
      <c r="D210" s="9"/>
      <c r="E210" s="258">
        <v>37920.53</v>
      </c>
      <c r="F210" s="11"/>
      <c r="G210" s="258">
        <v>4943.2</v>
      </c>
      <c r="H210" s="11"/>
      <c r="I210" s="170">
        <v>0</v>
      </c>
      <c r="J210" s="11"/>
      <c r="K210" s="258">
        <v>42863.73</v>
      </c>
      <c r="L210" s="249" t="str">
        <f>VLOOKUP(A210,'De x Para'!A:C,3,0)</f>
        <v>7.1.4.2</v>
      </c>
      <c r="M210" s="271">
        <f t="shared" si="1"/>
        <v>4943.2</v>
      </c>
    </row>
    <row r="211" spans="1:13">
      <c r="A211" s="171"/>
      <c r="B211" s="164"/>
      <c r="C211" s="171"/>
      <c r="D211" s="12"/>
      <c r="E211" s="12"/>
      <c r="F211" s="12"/>
      <c r="G211" s="12"/>
      <c r="H211" s="12"/>
      <c r="I211" s="12"/>
      <c r="J211" s="12"/>
      <c r="K211" s="12"/>
      <c r="L211" s="249"/>
      <c r="M211" s="271"/>
    </row>
    <row r="212" spans="1:13">
      <c r="A212" s="167" t="s">
        <v>1040</v>
      </c>
      <c r="B212" s="164" t="s">
        <v>143</v>
      </c>
      <c r="C212" s="167" t="s">
        <v>1041</v>
      </c>
      <c r="D212" s="6"/>
      <c r="E212" s="257">
        <v>28206.04</v>
      </c>
      <c r="F212" s="8"/>
      <c r="G212" s="257">
        <v>3260.33</v>
      </c>
      <c r="H212" s="8"/>
      <c r="I212" s="168">
        <v>0.33</v>
      </c>
      <c r="J212" s="8"/>
      <c r="K212" s="257">
        <v>31466.04</v>
      </c>
      <c r="L212" s="249">
        <f>VLOOKUP(A212,'De x Para'!A:C,3,0)</f>
        <v>0</v>
      </c>
      <c r="M212" s="271">
        <f t="shared" si="1"/>
        <v>3260</v>
      </c>
    </row>
    <row r="213" spans="1:13">
      <c r="A213" s="167" t="s">
        <v>1046</v>
      </c>
      <c r="B213" s="164" t="s">
        <v>143</v>
      </c>
      <c r="C213" s="167" t="s">
        <v>800</v>
      </c>
      <c r="D213" s="6"/>
      <c r="E213" s="257">
        <v>28206.04</v>
      </c>
      <c r="F213" s="8"/>
      <c r="G213" s="257">
        <v>3260.33</v>
      </c>
      <c r="H213" s="8"/>
      <c r="I213" s="168">
        <v>0.33</v>
      </c>
      <c r="J213" s="8"/>
      <c r="K213" s="257">
        <v>31466.04</v>
      </c>
      <c r="L213" s="249">
        <f>VLOOKUP(A213,'De x Para'!A:C,3,0)</f>
        <v>0</v>
      </c>
      <c r="M213" s="271">
        <f t="shared" si="1"/>
        <v>3260</v>
      </c>
    </row>
    <row r="214" spans="1:13">
      <c r="A214" s="169" t="s">
        <v>1047</v>
      </c>
      <c r="B214" s="164" t="s">
        <v>143</v>
      </c>
      <c r="C214" s="169" t="s">
        <v>729</v>
      </c>
      <c r="D214" s="9"/>
      <c r="E214" s="258">
        <v>14150</v>
      </c>
      <c r="F214" s="11"/>
      <c r="G214" s="258">
        <v>2000.33</v>
      </c>
      <c r="H214" s="11"/>
      <c r="I214" s="170">
        <v>0.33</v>
      </c>
      <c r="J214" s="11"/>
      <c r="K214" s="258">
        <v>16150</v>
      </c>
      <c r="L214" s="249" t="str">
        <f>VLOOKUP(A214,'De x Para'!A:C,3,0)</f>
        <v>7.1.3.2</v>
      </c>
      <c r="M214" s="271">
        <f t="shared" si="1"/>
        <v>2000</v>
      </c>
    </row>
    <row r="215" spans="1:13">
      <c r="A215" s="169" t="s">
        <v>1051</v>
      </c>
      <c r="B215" s="164" t="s">
        <v>143</v>
      </c>
      <c r="C215" s="169" t="s">
        <v>865</v>
      </c>
      <c r="D215" s="9"/>
      <c r="E215" s="258">
        <v>1500</v>
      </c>
      <c r="F215" s="11"/>
      <c r="G215" s="170">
        <v>0</v>
      </c>
      <c r="H215" s="11"/>
      <c r="I215" s="170">
        <v>0</v>
      </c>
      <c r="J215" s="11"/>
      <c r="K215" s="258">
        <v>1500</v>
      </c>
      <c r="L215" s="249" t="str">
        <f>VLOOKUP(A215,'De x Para'!A:C,3,0)</f>
        <v>7.1.3.2</v>
      </c>
      <c r="M215" s="271">
        <f t="shared" si="1"/>
        <v>0</v>
      </c>
    </row>
    <row r="216" spans="1:13">
      <c r="A216" s="169" t="s">
        <v>1053</v>
      </c>
      <c r="B216" s="164" t="s">
        <v>143</v>
      </c>
      <c r="C216" s="169" t="s">
        <v>751</v>
      </c>
      <c r="D216" s="9"/>
      <c r="E216" s="258">
        <v>9390</v>
      </c>
      <c r="F216" s="11"/>
      <c r="G216" s="258">
        <v>1260</v>
      </c>
      <c r="H216" s="11"/>
      <c r="I216" s="170">
        <v>0</v>
      </c>
      <c r="J216" s="11"/>
      <c r="K216" s="258">
        <v>10650</v>
      </c>
      <c r="L216" s="249" t="str">
        <f>VLOOKUP(A216,'De x Para'!A:C,3,0)</f>
        <v>7.1.3.2</v>
      </c>
      <c r="M216" s="271">
        <f t="shared" si="1"/>
        <v>1260</v>
      </c>
    </row>
    <row r="217" spans="1:13">
      <c r="A217" s="169" t="s">
        <v>1057</v>
      </c>
      <c r="B217" s="164" t="s">
        <v>143</v>
      </c>
      <c r="C217" s="169" t="s">
        <v>756</v>
      </c>
      <c r="D217" s="9"/>
      <c r="E217" s="258">
        <v>3166.04</v>
      </c>
      <c r="F217" s="11"/>
      <c r="G217" s="170">
        <v>0</v>
      </c>
      <c r="H217" s="11"/>
      <c r="I217" s="170">
        <v>0</v>
      </c>
      <c r="J217" s="11"/>
      <c r="K217" s="258">
        <v>3166.04</v>
      </c>
      <c r="L217" s="249" t="str">
        <f>VLOOKUP(A217,'De x Para'!A:C,3,0)</f>
        <v>7.1.3.2</v>
      </c>
      <c r="M217" s="271">
        <f t="shared" si="1"/>
        <v>0</v>
      </c>
    </row>
    <row r="218" spans="1:13">
      <c r="A218" s="171"/>
      <c r="B218" s="164"/>
      <c r="C218" s="171"/>
      <c r="D218" s="12"/>
      <c r="E218" s="12"/>
      <c r="F218" s="12"/>
      <c r="G218" s="12"/>
      <c r="H218" s="12"/>
      <c r="I218" s="12"/>
      <c r="J218" s="12"/>
      <c r="K218" s="12"/>
      <c r="L218" s="249"/>
      <c r="M218" s="271"/>
    </row>
    <row r="219" spans="1:13">
      <c r="A219" s="167" t="s">
        <v>1061</v>
      </c>
      <c r="B219" s="164" t="s">
        <v>143</v>
      </c>
      <c r="C219" s="167" t="s">
        <v>1062</v>
      </c>
      <c r="D219" s="6"/>
      <c r="E219" s="257">
        <v>817506.42</v>
      </c>
      <c r="F219" s="8"/>
      <c r="G219" s="257">
        <v>82570.7</v>
      </c>
      <c r="H219" s="8"/>
      <c r="I219" s="168">
        <v>0.01</v>
      </c>
      <c r="J219" s="8"/>
      <c r="K219" s="257">
        <v>900077.11</v>
      </c>
      <c r="L219" s="249">
        <f>VLOOKUP(A219,'De x Para'!A:C,3,0)</f>
        <v>0</v>
      </c>
      <c r="M219" s="271">
        <f t="shared" si="1"/>
        <v>82570.69</v>
      </c>
    </row>
    <row r="220" spans="1:13">
      <c r="A220" s="167" t="s">
        <v>1066</v>
      </c>
      <c r="B220" s="164" t="s">
        <v>143</v>
      </c>
      <c r="C220" s="167" t="s">
        <v>1062</v>
      </c>
      <c r="D220" s="6"/>
      <c r="E220" s="257">
        <v>817506.42</v>
      </c>
      <c r="F220" s="8"/>
      <c r="G220" s="257">
        <v>82570.7</v>
      </c>
      <c r="H220" s="8"/>
      <c r="I220" s="168">
        <v>0.01</v>
      </c>
      <c r="J220" s="8"/>
      <c r="K220" s="257">
        <v>900077.11</v>
      </c>
      <c r="L220" s="249">
        <f>VLOOKUP(A220,'De x Para'!A:C,3,0)</f>
        <v>0</v>
      </c>
      <c r="M220" s="271">
        <f t="shared" si="1"/>
        <v>82570.69</v>
      </c>
    </row>
    <row r="221" spans="1:13">
      <c r="A221" s="167" t="s">
        <v>1067</v>
      </c>
      <c r="B221" s="164" t="s">
        <v>143</v>
      </c>
      <c r="C221" s="167" t="s">
        <v>1062</v>
      </c>
      <c r="D221" s="6"/>
      <c r="E221" s="257">
        <v>817506.42</v>
      </c>
      <c r="F221" s="8"/>
      <c r="G221" s="257">
        <v>82570.7</v>
      </c>
      <c r="H221" s="8"/>
      <c r="I221" s="168">
        <v>0.01</v>
      </c>
      <c r="J221" s="8"/>
      <c r="K221" s="257">
        <v>900077.11</v>
      </c>
      <c r="L221" s="249">
        <f>VLOOKUP(A221,'De x Para'!A:C,3,0)</f>
        <v>0</v>
      </c>
      <c r="M221" s="271">
        <f t="shared" si="1"/>
        <v>82570.69</v>
      </c>
    </row>
    <row r="222" spans="1:13">
      <c r="A222" s="169" t="s">
        <v>1068</v>
      </c>
      <c r="B222" s="164" t="s">
        <v>143</v>
      </c>
      <c r="C222" s="169" t="s">
        <v>1069</v>
      </c>
      <c r="D222" s="9"/>
      <c r="E222" s="258">
        <v>41949</v>
      </c>
      <c r="F222" s="11"/>
      <c r="G222" s="258">
        <v>5907</v>
      </c>
      <c r="H222" s="11"/>
      <c r="I222" s="170">
        <v>0</v>
      </c>
      <c r="J222" s="11"/>
      <c r="K222" s="258">
        <v>47856</v>
      </c>
      <c r="L222" s="249" t="str">
        <f>VLOOKUP(A222,'De x Para'!A:C,3,0)</f>
        <v>8.6</v>
      </c>
      <c r="M222" s="271">
        <f t="shared" si="1"/>
        <v>5907</v>
      </c>
    </row>
    <row r="223" spans="1:13">
      <c r="A223" s="169" t="s">
        <v>1073</v>
      </c>
      <c r="B223" s="164" t="s">
        <v>143</v>
      </c>
      <c r="C223" s="169" t="s">
        <v>1074</v>
      </c>
      <c r="D223" s="9"/>
      <c r="E223" s="258">
        <v>47745.03</v>
      </c>
      <c r="F223" s="11"/>
      <c r="G223" s="258">
        <v>6750</v>
      </c>
      <c r="H223" s="11"/>
      <c r="I223" s="170">
        <v>0</v>
      </c>
      <c r="J223" s="11"/>
      <c r="K223" s="258">
        <v>54495.03</v>
      </c>
      <c r="L223" s="249" t="str">
        <f>VLOOKUP(A223,'De x Para'!A:C,3,0)</f>
        <v>8.3</v>
      </c>
      <c r="M223" s="271">
        <f t="shared" si="1"/>
        <v>6750</v>
      </c>
    </row>
    <row r="224" spans="1:13">
      <c r="A224" s="169" t="s">
        <v>1078</v>
      </c>
      <c r="B224" s="164" t="s">
        <v>143</v>
      </c>
      <c r="C224" s="169" t="s">
        <v>1079</v>
      </c>
      <c r="D224" s="9"/>
      <c r="E224" s="258">
        <v>7020</v>
      </c>
      <c r="F224" s="11"/>
      <c r="G224" s="170">
        <v>0</v>
      </c>
      <c r="H224" s="11"/>
      <c r="I224" s="170">
        <v>0</v>
      </c>
      <c r="J224" s="11"/>
      <c r="K224" s="258">
        <v>7020</v>
      </c>
      <c r="L224" s="249" t="str">
        <f>VLOOKUP(A224,'De x Para'!A:C,3,0)</f>
        <v>8.7</v>
      </c>
      <c r="M224" s="271">
        <f t="shared" si="1"/>
        <v>0</v>
      </c>
    </row>
    <row r="225" spans="1:13">
      <c r="A225" s="169" t="s">
        <v>1081</v>
      </c>
      <c r="B225" s="164" t="s">
        <v>143</v>
      </c>
      <c r="C225" s="169" t="s">
        <v>1082</v>
      </c>
      <c r="D225" s="9"/>
      <c r="E225" s="258">
        <v>105770.21</v>
      </c>
      <c r="F225" s="11"/>
      <c r="G225" s="258">
        <v>15110.03</v>
      </c>
      <c r="H225" s="11"/>
      <c r="I225" s="170">
        <v>0</v>
      </c>
      <c r="J225" s="11"/>
      <c r="K225" s="258">
        <v>120880.24</v>
      </c>
      <c r="L225" s="249" t="str">
        <f>VLOOKUP(A225,'De x Para'!A:C,3,0)</f>
        <v>8.2</v>
      </c>
      <c r="M225" s="271">
        <f t="shared" si="1"/>
        <v>15110.03</v>
      </c>
    </row>
    <row r="226" spans="1:13">
      <c r="A226" s="169" t="s">
        <v>1086</v>
      </c>
      <c r="B226" s="164" t="s">
        <v>143</v>
      </c>
      <c r="C226" s="169" t="s">
        <v>1087</v>
      </c>
      <c r="D226" s="9"/>
      <c r="E226" s="258">
        <v>6709.65</v>
      </c>
      <c r="F226" s="11"/>
      <c r="G226" s="170">
        <v>658.8</v>
      </c>
      <c r="H226" s="11"/>
      <c r="I226" s="170">
        <v>0</v>
      </c>
      <c r="J226" s="11"/>
      <c r="K226" s="258">
        <v>7368.45</v>
      </c>
      <c r="L226" s="249" t="str">
        <f>VLOOKUP(A226,'De x Para'!A:C,3,0)</f>
        <v>8.8</v>
      </c>
      <c r="M226" s="271">
        <f t="shared" si="1"/>
        <v>658.8</v>
      </c>
    </row>
    <row r="227" spans="1:13">
      <c r="A227" s="169" t="s">
        <v>1091</v>
      </c>
      <c r="B227" s="164" t="s">
        <v>143</v>
      </c>
      <c r="C227" s="169" t="s">
        <v>1092</v>
      </c>
      <c r="D227" s="9"/>
      <c r="E227" s="258">
        <v>186750.19</v>
      </c>
      <c r="F227" s="11"/>
      <c r="G227" s="258">
        <v>12911.33</v>
      </c>
      <c r="H227" s="11"/>
      <c r="I227" s="170">
        <v>0</v>
      </c>
      <c r="J227" s="11"/>
      <c r="K227" s="258">
        <v>199661.52</v>
      </c>
      <c r="L227" s="249" t="str">
        <f>VLOOKUP(A227,'De x Para'!A:C,3,0)</f>
        <v>8.1</v>
      </c>
      <c r="M227" s="271">
        <f t="shared" si="1"/>
        <v>12911.33</v>
      </c>
    </row>
    <row r="228" spans="1:13">
      <c r="A228" s="169" t="s">
        <v>1096</v>
      </c>
      <c r="B228" s="164" t="s">
        <v>143</v>
      </c>
      <c r="C228" s="169" t="s">
        <v>1097</v>
      </c>
      <c r="D228" s="9"/>
      <c r="E228" s="258">
        <v>89327.08</v>
      </c>
      <c r="F228" s="11"/>
      <c r="G228" s="170">
        <v>0</v>
      </c>
      <c r="H228" s="11"/>
      <c r="I228" s="170">
        <v>0</v>
      </c>
      <c r="J228" s="11"/>
      <c r="K228" s="258">
        <v>89327.08</v>
      </c>
      <c r="L228" s="249" t="str">
        <f>VLOOKUP(A228,'De x Para'!A:C,3,0)</f>
        <v>8.2</v>
      </c>
      <c r="M228" s="271">
        <f t="shared" si="1"/>
        <v>0</v>
      </c>
    </row>
    <row r="229" spans="1:13">
      <c r="A229" s="169" t="s">
        <v>1101</v>
      </c>
      <c r="B229" s="164" t="s">
        <v>143</v>
      </c>
      <c r="C229" s="169" t="s">
        <v>1102</v>
      </c>
      <c r="D229" s="9"/>
      <c r="E229" s="258">
        <v>268920.09999999998</v>
      </c>
      <c r="F229" s="11"/>
      <c r="G229" s="258">
        <v>38044.519999999997</v>
      </c>
      <c r="H229" s="11"/>
      <c r="I229" s="170">
        <v>0.01</v>
      </c>
      <c r="J229" s="11"/>
      <c r="K229" s="258">
        <v>306964.61</v>
      </c>
      <c r="L229" s="249" t="str">
        <f>VLOOKUP(A229,'De x Para'!A:C,3,0)</f>
        <v>8.2</v>
      </c>
      <c r="M229" s="271">
        <f t="shared" si="1"/>
        <v>38044.509999999995</v>
      </c>
    </row>
    <row r="230" spans="1:13">
      <c r="A230" s="169" t="s">
        <v>1106</v>
      </c>
      <c r="B230" s="164" t="s">
        <v>143</v>
      </c>
      <c r="C230" s="169" t="s">
        <v>1107</v>
      </c>
      <c r="D230" s="9"/>
      <c r="E230" s="258">
        <v>18834</v>
      </c>
      <c r="F230" s="11"/>
      <c r="G230" s="258">
        <v>2220</v>
      </c>
      <c r="H230" s="11"/>
      <c r="I230" s="170">
        <v>0</v>
      </c>
      <c r="J230" s="11"/>
      <c r="K230" s="258">
        <v>21054</v>
      </c>
      <c r="L230" s="249" t="str">
        <f>VLOOKUP(A230,'De x Para'!A:C,3,0)</f>
        <v>8.4</v>
      </c>
      <c r="M230" s="271">
        <f t="shared" si="1"/>
        <v>2220</v>
      </c>
    </row>
    <row r="231" spans="1:13">
      <c r="A231" s="169" t="s">
        <v>1111</v>
      </c>
      <c r="B231" s="164" t="s">
        <v>143</v>
      </c>
      <c r="C231" s="169" t="s">
        <v>1112</v>
      </c>
      <c r="D231" s="9"/>
      <c r="E231" s="258">
        <v>9934.56</v>
      </c>
      <c r="F231" s="11"/>
      <c r="G231" s="170">
        <v>275.82</v>
      </c>
      <c r="H231" s="11"/>
      <c r="I231" s="170">
        <v>0</v>
      </c>
      <c r="J231" s="11"/>
      <c r="K231" s="258">
        <v>10210.379999999999</v>
      </c>
      <c r="L231" s="249" t="str">
        <f>VLOOKUP(A231,'De x Para'!A:C,3,0)</f>
        <v>8.5</v>
      </c>
      <c r="M231" s="271">
        <f t="shared" si="1"/>
        <v>275.82</v>
      </c>
    </row>
    <row r="232" spans="1:13">
      <c r="A232" s="169" t="s">
        <v>1116</v>
      </c>
      <c r="B232" s="164" t="s">
        <v>143</v>
      </c>
      <c r="C232" s="169" t="s">
        <v>1117</v>
      </c>
      <c r="D232" s="9"/>
      <c r="E232" s="258">
        <v>2684.23</v>
      </c>
      <c r="F232" s="11"/>
      <c r="G232" s="170">
        <v>0</v>
      </c>
      <c r="H232" s="11"/>
      <c r="I232" s="170">
        <v>0</v>
      </c>
      <c r="J232" s="11"/>
      <c r="K232" s="258">
        <v>2684.23</v>
      </c>
      <c r="L232" s="249" t="str">
        <f>VLOOKUP(A232,'De x Para'!A:C,3,0)</f>
        <v>8.8</v>
      </c>
      <c r="M232" s="271">
        <f t="shared" si="1"/>
        <v>0</v>
      </c>
    </row>
    <row r="233" spans="1:13">
      <c r="A233" s="169" t="s">
        <v>1121</v>
      </c>
      <c r="B233" s="164" t="s">
        <v>143</v>
      </c>
      <c r="C233" s="169" t="s">
        <v>1122</v>
      </c>
      <c r="D233" s="9"/>
      <c r="E233" s="258">
        <v>10168.31</v>
      </c>
      <c r="F233" s="11"/>
      <c r="G233" s="170">
        <v>693.2</v>
      </c>
      <c r="H233" s="11"/>
      <c r="I233" s="170">
        <v>0</v>
      </c>
      <c r="J233" s="11"/>
      <c r="K233" s="258">
        <v>10861.51</v>
      </c>
      <c r="L233" s="249" t="str">
        <f>VLOOKUP(A233,'De x Para'!A:C,3,0)</f>
        <v>8.8</v>
      </c>
      <c r="M233" s="271">
        <f t="shared" si="1"/>
        <v>693.2</v>
      </c>
    </row>
    <row r="234" spans="1:13">
      <c r="A234" s="169" t="s">
        <v>1124</v>
      </c>
      <c r="B234" s="164" t="s">
        <v>143</v>
      </c>
      <c r="C234" s="169" t="s">
        <v>1125</v>
      </c>
      <c r="D234" s="9"/>
      <c r="E234" s="258">
        <v>2650</v>
      </c>
      <c r="F234" s="11"/>
      <c r="G234" s="170">
        <v>0</v>
      </c>
      <c r="H234" s="11"/>
      <c r="I234" s="170">
        <v>0</v>
      </c>
      <c r="J234" s="11"/>
      <c r="K234" s="258">
        <v>2650</v>
      </c>
      <c r="L234" s="249" t="str">
        <f>VLOOKUP(A234,'De x Para'!A:C,3,0)</f>
        <v>8.8</v>
      </c>
      <c r="M234" s="271">
        <f t="shared" si="1"/>
        <v>0</v>
      </c>
    </row>
    <row r="235" spans="1:13">
      <c r="A235" s="169" t="s">
        <v>1127</v>
      </c>
      <c r="B235" s="164" t="s">
        <v>143</v>
      </c>
      <c r="C235" s="169" t="s">
        <v>1128</v>
      </c>
      <c r="D235" s="9"/>
      <c r="E235" s="258">
        <v>19044.060000000001</v>
      </c>
      <c r="F235" s="11"/>
      <c r="G235" s="170">
        <v>0</v>
      </c>
      <c r="H235" s="11"/>
      <c r="I235" s="170">
        <v>0</v>
      </c>
      <c r="J235" s="11"/>
      <c r="K235" s="258">
        <v>19044.060000000001</v>
      </c>
      <c r="L235" s="249" t="str">
        <f>VLOOKUP(A235,'De x Para'!A:C,3,0)</f>
        <v>8.2</v>
      </c>
      <c r="M235" s="271">
        <f t="shared" si="1"/>
        <v>0</v>
      </c>
    </row>
    <row r="236" spans="1:13">
      <c r="A236" s="171"/>
      <c r="B236" s="164"/>
      <c r="C236" s="171"/>
      <c r="D236" s="12"/>
      <c r="E236" s="12"/>
      <c r="F236" s="12"/>
      <c r="G236" s="12"/>
      <c r="H236" s="12"/>
      <c r="I236" s="12"/>
      <c r="J236" s="12"/>
      <c r="K236" s="12"/>
      <c r="L236" s="249"/>
      <c r="M236" s="271"/>
    </row>
    <row r="237" spans="1:13">
      <c r="A237" s="167" t="s">
        <v>1132</v>
      </c>
      <c r="B237" s="164" t="s">
        <v>143</v>
      </c>
      <c r="C237" s="167" t="s">
        <v>1133</v>
      </c>
      <c r="D237" s="6"/>
      <c r="E237" s="257">
        <v>374055.16</v>
      </c>
      <c r="F237" s="8"/>
      <c r="G237" s="257">
        <v>60310.97</v>
      </c>
      <c r="H237" s="8"/>
      <c r="I237" s="168">
        <v>0</v>
      </c>
      <c r="J237" s="8"/>
      <c r="K237" s="257">
        <v>434366.13</v>
      </c>
      <c r="L237" s="249">
        <f>VLOOKUP(A237,'De x Para'!A:C,3,0)</f>
        <v>0</v>
      </c>
      <c r="M237" s="271">
        <f t="shared" si="1"/>
        <v>60310.97</v>
      </c>
    </row>
    <row r="238" spans="1:13">
      <c r="A238" s="167" t="s">
        <v>1137</v>
      </c>
      <c r="B238" s="164" t="s">
        <v>143</v>
      </c>
      <c r="C238" s="167" t="s">
        <v>1133</v>
      </c>
      <c r="D238" s="6"/>
      <c r="E238" s="257">
        <v>374055.16</v>
      </c>
      <c r="F238" s="8"/>
      <c r="G238" s="257">
        <v>60310.97</v>
      </c>
      <c r="H238" s="8"/>
      <c r="I238" s="168">
        <v>0</v>
      </c>
      <c r="J238" s="8"/>
      <c r="K238" s="257">
        <v>434366.13</v>
      </c>
      <c r="L238" s="249">
        <f>VLOOKUP(A238,'De x Para'!A:C,3,0)</f>
        <v>0</v>
      </c>
      <c r="M238" s="271">
        <f t="shared" si="1"/>
        <v>60310.97</v>
      </c>
    </row>
    <row r="239" spans="1:13">
      <c r="A239" s="167" t="s">
        <v>1138</v>
      </c>
      <c r="B239" s="164" t="s">
        <v>143</v>
      </c>
      <c r="C239" s="167" t="s">
        <v>1133</v>
      </c>
      <c r="D239" s="6"/>
      <c r="E239" s="257">
        <v>374055.16</v>
      </c>
      <c r="F239" s="8"/>
      <c r="G239" s="257">
        <v>60310.97</v>
      </c>
      <c r="H239" s="8"/>
      <c r="I239" s="168">
        <v>0</v>
      </c>
      <c r="J239" s="8"/>
      <c r="K239" s="257">
        <v>434366.13</v>
      </c>
      <c r="L239" s="249">
        <f>VLOOKUP(A239,'De x Para'!A:C,3,0)</f>
        <v>0</v>
      </c>
      <c r="M239" s="271">
        <f t="shared" si="1"/>
        <v>60310.97</v>
      </c>
    </row>
    <row r="240" spans="1:13">
      <c r="A240" s="167" t="s">
        <v>1139</v>
      </c>
      <c r="B240" s="164" t="s">
        <v>143</v>
      </c>
      <c r="C240" s="167" t="s">
        <v>1140</v>
      </c>
      <c r="D240" s="6"/>
      <c r="E240" s="257">
        <v>236420.09</v>
      </c>
      <c r="F240" s="8"/>
      <c r="G240" s="257">
        <v>27467.24</v>
      </c>
      <c r="H240" s="8"/>
      <c r="I240" s="168">
        <v>0</v>
      </c>
      <c r="J240" s="8"/>
      <c r="K240" s="257">
        <v>263887.33</v>
      </c>
      <c r="L240" s="249">
        <f>VLOOKUP(A240,'De x Para'!A:C,3,0)</f>
        <v>0</v>
      </c>
      <c r="M240" s="271">
        <f t="shared" si="1"/>
        <v>27467.24</v>
      </c>
    </row>
    <row r="241" spans="1:13">
      <c r="A241" s="169" t="s">
        <v>1144</v>
      </c>
      <c r="B241" s="164" t="s">
        <v>143</v>
      </c>
      <c r="C241" s="169" t="s">
        <v>1145</v>
      </c>
      <c r="D241" s="9"/>
      <c r="E241" s="258">
        <v>211629.29</v>
      </c>
      <c r="F241" s="11"/>
      <c r="G241" s="258">
        <v>21121.82</v>
      </c>
      <c r="H241" s="11"/>
      <c r="I241" s="170">
        <v>0</v>
      </c>
      <c r="J241" s="11"/>
      <c r="K241" s="258">
        <v>232751.11</v>
      </c>
      <c r="L241" s="249" t="str">
        <f>VLOOKUP(A241,'De x Para'!A:C,3,0)</f>
        <v>9.2.2</v>
      </c>
      <c r="M241" s="271">
        <f t="shared" si="1"/>
        <v>21121.82</v>
      </c>
    </row>
    <row r="242" spans="1:13">
      <c r="A242" s="169" t="s">
        <v>1149</v>
      </c>
      <c r="B242" s="164" t="s">
        <v>143</v>
      </c>
      <c r="C242" s="169" t="s">
        <v>1150</v>
      </c>
      <c r="D242" s="9"/>
      <c r="E242" s="258">
        <v>10895.28</v>
      </c>
      <c r="F242" s="11"/>
      <c r="G242" s="258">
        <v>4140.62</v>
      </c>
      <c r="H242" s="11"/>
      <c r="I242" s="170">
        <v>0</v>
      </c>
      <c r="J242" s="11"/>
      <c r="K242" s="258">
        <v>15035.9</v>
      </c>
      <c r="L242" s="249" t="str">
        <f>VLOOKUP(A242,'De x Para'!A:C,3,0)</f>
        <v>9.2.4</v>
      </c>
      <c r="M242" s="271">
        <f t="shared" si="1"/>
        <v>4140.62</v>
      </c>
    </row>
    <row r="243" spans="1:13">
      <c r="A243" s="169" t="s">
        <v>1154</v>
      </c>
      <c r="B243" s="164" t="s">
        <v>143</v>
      </c>
      <c r="C243" s="169" t="s">
        <v>1155</v>
      </c>
      <c r="D243" s="9"/>
      <c r="E243" s="258">
        <v>13895.52</v>
      </c>
      <c r="F243" s="11"/>
      <c r="G243" s="258">
        <v>2204.8000000000002</v>
      </c>
      <c r="H243" s="11"/>
      <c r="I243" s="170">
        <v>0</v>
      </c>
      <c r="J243" s="11"/>
      <c r="K243" s="258">
        <v>16100.32</v>
      </c>
      <c r="L243" s="249" t="str">
        <f>VLOOKUP(A243,'De x Para'!A:C,3,0)</f>
        <v>9.2.5</v>
      </c>
      <c r="M243" s="271">
        <f t="shared" si="1"/>
        <v>2204.8000000000002</v>
      </c>
    </row>
    <row r="244" spans="1:13">
      <c r="A244" s="171"/>
      <c r="B244" s="164"/>
      <c r="C244" s="171"/>
      <c r="D244" s="12"/>
      <c r="E244" s="12"/>
      <c r="F244" s="12"/>
      <c r="G244" s="12"/>
      <c r="H244" s="12"/>
      <c r="I244" s="12"/>
      <c r="J244" s="12"/>
      <c r="K244" s="12"/>
      <c r="L244" s="249"/>
      <c r="M244" s="271"/>
    </row>
    <row r="245" spans="1:13">
      <c r="A245" s="167" t="s">
        <v>1853</v>
      </c>
      <c r="B245" s="164" t="s">
        <v>143</v>
      </c>
      <c r="C245" s="167" t="s">
        <v>1854</v>
      </c>
      <c r="D245" s="6"/>
      <c r="E245" s="168">
        <v>319.20999999999998</v>
      </c>
      <c r="F245" s="8"/>
      <c r="G245" s="257">
        <v>3006</v>
      </c>
      <c r="H245" s="8"/>
      <c r="I245" s="168">
        <v>0</v>
      </c>
      <c r="J245" s="8"/>
      <c r="K245" s="257">
        <v>3325.21</v>
      </c>
      <c r="L245" s="249">
        <f>VLOOKUP(A245,'De x Para'!A:C,3,0)</f>
        <v>0</v>
      </c>
      <c r="M245" s="271">
        <f t="shared" si="1"/>
        <v>3006</v>
      </c>
    </row>
    <row r="246" spans="1:13">
      <c r="A246" s="169" t="s">
        <v>1855</v>
      </c>
      <c r="B246" s="164" t="s">
        <v>143</v>
      </c>
      <c r="C246" s="169" t="s">
        <v>1856</v>
      </c>
      <c r="D246" s="9"/>
      <c r="E246" s="170">
        <v>319.20999999999998</v>
      </c>
      <c r="F246" s="11"/>
      <c r="G246" s="170">
        <v>0</v>
      </c>
      <c r="H246" s="11"/>
      <c r="I246" s="170">
        <v>0</v>
      </c>
      <c r="J246" s="11"/>
      <c r="K246" s="170">
        <v>319.20999999999998</v>
      </c>
      <c r="L246" s="249" t="str">
        <f>VLOOKUP(A246,'De x Para'!A:C,3,0)</f>
        <v>9.3</v>
      </c>
      <c r="M246" s="271">
        <f t="shared" si="1"/>
        <v>0</v>
      </c>
    </row>
    <row r="247" spans="1:13">
      <c r="A247" s="169" t="s">
        <v>1857</v>
      </c>
      <c r="B247" s="164" t="s">
        <v>143</v>
      </c>
      <c r="C247" s="169" t="s">
        <v>1858</v>
      </c>
      <c r="D247" s="9"/>
      <c r="E247" s="170">
        <v>0</v>
      </c>
      <c r="F247" s="11"/>
      <c r="G247" s="258">
        <v>3006</v>
      </c>
      <c r="H247" s="11"/>
      <c r="I247" s="170">
        <v>0</v>
      </c>
      <c r="J247" s="11"/>
      <c r="K247" s="258">
        <v>3006</v>
      </c>
      <c r="L247" s="249" t="str">
        <f>VLOOKUP(A247,'De x Para'!A:C,3,0)</f>
        <v>9.3</v>
      </c>
      <c r="M247" s="271">
        <f t="shared" si="1"/>
        <v>3006</v>
      </c>
    </row>
    <row r="248" spans="1:13">
      <c r="A248" s="171"/>
      <c r="B248" s="164"/>
      <c r="C248" s="171"/>
      <c r="D248" s="12"/>
      <c r="E248" s="12"/>
      <c r="F248" s="12"/>
      <c r="G248" s="12"/>
      <c r="H248" s="12"/>
      <c r="I248" s="12"/>
      <c r="J248" s="12"/>
      <c r="K248" s="12"/>
      <c r="L248" s="249"/>
      <c r="M248" s="271"/>
    </row>
    <row r="249" spans="1:13">
      <c r="A249" s="167" t="s">
        <v>1159</v>
      </c>
      <c r="B249" s="164" t="s">
        <v>143</v>
      </c>
      <c r="C249" s="167" t="s">
        <v>1160</v>
      </c>
      <c r="D249" s="6"/>
      <c r="E249" s="257">
        <v>2108.11</v>
      </c>
      <c r="F249" s="8"/>
      <c r="G249" s="168">
        <v>0</v>
      </c>
      <c r="H249" s="8"/>
      <c r="I249" s="168">
        <v>0</v>
      </c>
      <c r="J249" s="8"/>
      <c r="K249" s="257">
        <v>2108.11</v>
      </c>
      <c r="L249" s="249">
        <f>VLOOKUP(A249,'De x Para'!A:C,3,0)</f>
        <v>0</v>
      </c>
      <c r="M249" s="271">
        <f t="shared" si="1"/>
        <v>0</v>
      </c>
    </row>
    <row r="250" spans="1:13">
      <c r="A250" s="169" t="s">
        <v>1164</v>
      </c>
      <c r="B250" s="164" t="s">
        <v>143</v>
      </c>
      <c r="C250" s="169" t="s">
        <v>1165</v>
      </c>
      <c r="D250" s="9"/>
      <c r="E250" s="258">
        <v>2108.11</v>
      </c>
      <c r="F250" s="11"/>
      <c r="G250" s="170">
        <v>0</v>
      </c>
      <c r="H250" s="11"/>
      <c r="I250" s="170">
        <v>0</v>
      </c>
      <c r="J250" s="11"/>
      <c r="K250" s="258">
        <v>2108.11</v>
      </c>
      <c r="L250" s="249" t="str">
        <f>VLOOKUP(A250,'De x Para'!A:C,3,0)</f>
        <v>9.4</v>
      </c>
      <c r="M250" s="271">
        <f t="shared" si="1"/>
        <v>0</v>
      </c>
    </row>
    <row r="251" spans="1:13">
      <c r="A251" s="171"/>
      <c r="B251" s="164"/>
      <c r="C251" s="171"/>
      <c r="D251" s="12"/>
      <c r="E251" s="12"/>
      <c r="F251" s="12"/>
      <c r="G251" s="12"/>
      <c r="H251" s="12"/>
      <c r="I251" s="12"/>
      <c r="J251" s="12"/>
      <c r="K251" s="12"/>
      <c r="L251" s="249"/>
      <c r="M251" s="271"/>
    </row>
    <row r="252" spans="1:13">
      <c r="A252" s="167" t="s">
        <v>1180</v>
      </c>
      <c r="B252" s="164" t="s">
        <v>143</v>
      </c>
      <c r="C252" s="167" t="s">
        <v>1181</v>
      </c>
      <c r="D252" s="6"/>
      <c r="E252" s="257">
        <v>25203.439999999999</v>
      </c>
      <c r="F252" s="8"/>
      <c r="G252" s="257">
        <v>19149.03</v>
      </c>
      <c r="H252" s="8"/>
      <c r="I252" s="168">
        <v>0</v>
      </c>
      <c r="J252" s="8"/>
      <c r="K252" s="257">
        <v>44352.47</v>
      </c>
      <c r="L252" s="249">
        <f>VLOOKUP(A252,'De x Para'!A:C,3,0)</f>
        <v>0</v>
      </c>
      <c r="M252" s="271">
        <f t="shared" si="1"/>
        <v>19149.03</v>
      </c>
    </row>
    <row r="253" spans="1:13">
      <c r="A253" s="169" t="s">
        <v>1185</v>
      </c>
      <c r="B253" s="164" t="s">
        <v>143</v>
      </c>
      <c r="C253" s="169" t="s">
        <v>1186</v>
      </c>
      <c r="D253" s="9"/>
      <c r="E253" s="258">
        <v>12232.64</v>
      </c>
      <c r="F253" s="11"/>
      <c r="G253" s="170">
        <v>0</v>
      </c>
      <c r="H253" s="11"/>
      <c r="I253" s="170">
        <v>0</v>
      </c>
      <c r="J253" s="11"/>
      <c r="K253" s="258">
        <v>12232.64</v>
      </c>
      <c r="L253" s="249" t="str">
        <f>VLOOKUP(A253,'De x Para'!A:C,3,0)</f>
        <v>9.5</v>
      </c>
      <c r="M253" s="271">
        <f t="shared" si="1"/>
        <v>0</v>
      </c>
    </row>
    <row r="254" spans="1:13">
      <c r="A254" s="169" t="s">
        <v>1190</v>
      </c>
      <c r="B254" s="164" t="s">
        <v>143</v>
      </c>
      <c r="C254" s="169" t="s">
        <v>1191</v>
      </c>
      <c r="D254" s="9"/>
      <c r="E254" s="258">
        <v>2682.53</v>
      </c>
      <c r="F254" s="11"/>
      <c r="G254" s="170">
        <v>0</v>
      </c>
      <c r="H254" s="11"/>
      <c r="I254" s="170">
        <v>0</v>
      </c>
      <c r="J254" s="11"/>
      <c r="K254" s="258">
        <v>2682.53</v>
      </c>
      <c r="L254" s="249" t="str">
        <f>VLOOKUP(A254,'De x Para'!A:C,3,0)</f>
        <v>9.5</v>
      </c>
      <c r="M254" s="271">
        <f t="shared" si="1"/>
        <v>0</v>
      </c>
    </row>
    <row r="255" spans="1:13">
      <c r="A255" s="169" t="s">
        <v>1195</v>
      </c>
      <c r="B255" s="164" t="s">
        <v>143</v>
      </c>
      <c r="C255" s="169" t="s">
        <v>1196</v>
      </c>
      <c r="D255" s="9"/>
      <c r="E255" s="170">
        <v>425</v>
      </c>
      <c r="F255" s="11"/>
      <c r="G255" s="170">
        <v>0</v>
      </c>
      <c r="H255" s="11"/>
      <c r="I255" s="170">
        <v>0</v>
      </c>
      <c r="J255" s="11"/>
      <c r="K255" s="170">
        <v>425</v>
      </c>
      <c r="L255" s="249" t="str">
        <f>VLOOKUP(A255,'De x Para'!A:C,3,0)</f>
        <v>9.5</v>
      </c>
      <c r="M255" s="271">
        <f t="shared" si="1"/>
        <v>0</v>
      </c>
    </row>
    <row r="256" spans="1:13">
      <c r="A256" s="169" t="s">
        <v>1198</v>
      </c>
      <c r="B256" s="164" t="s">
        <v>143</v>
      </c>
      <c r="C256" s="169" t="s">
        <v>1199</v>
      </c>
      <c r="D256" s="9"/>
      <c r="E256" s="258">
        <v>3262.13</v>
      </c>
      <c r="F256" s="11"/>
      <c r="G256" s="258">
        <v>1398</v>
      </c>
      <c r="H256" s="11"/>
      <c r="I256" s="170">
        <v>0</v>
      </c>
      <c r="J256" s="11"/>
      <c r="K256" s="258">
        <v>4660.13</v>
      </c>
      <c r="L256" s="249" t="str">
        <f>VLOOKUP(A256,'De x Para'!A:C,3,0)</f>
        <v>9.5</v>
      </c>
      <c r="M256" s="271">
        <f t="shared" si="1"/>
        <v>1398</v>
      </c>
    </row>
    <row r="257" spans="1:13">
      <c r="A257" s="169" t="s">
        <v>4619</v>
      </c>
      <c r="B257" s="164" t="s">
        <v>143</v>
      </c>
      <c r="C257" s="169" t="s">
        <v>4620</v>
      </c>
      <c r="D257" s="9"/>
      <c r="E257" s="258">
        <v>6601.14</v>
      </c>
      <c r="F257" s="11"/>
      <c r="G257" s="258">
        <v>17751.03</v>
      </c>
      <c r="H257" s="11"/>
      <c r="I257" s="170">
        <v>0</v>
      </c>
      <c r="J257" s="11"/>
      <c r="K257" s="258">
        <v>24352.17</v>
      </c>
      <c r="L257" s="249" t="str">
        <f>VLOOKUP(A257,'De x Para'!A:C,3,0)</f>
        <v>9.5</v>
      </c>
      <c r="M257" s="271">
        <f t="shared" si="1"/>
        <v>17751.03</v>
      </c>
    </row>
    <row r="258" spans="1:13">
      <c r="A258" s="171"/>
      <c r="B258" s="164"/>
      <c r="C258" s="171"/>
      <c r="D258" s="12"/>
      <c r="E258" s="12"/>
      <c r="F258" s="12"/>
      <c r="G258" s="12"/>
      <c r="H258" s="12"/>
      <c r="I258" s="12"/>
      <c r="J258" s="12"/>
      <c r="K258" s="12"/>
      <c r="L258" s="249"/>
      <c r="M258" s="271"/>
    </row>
    <row r="259" spans="1:13">
      <c r="A259" s="167" t="s">
        <v>1203</v>
      </c>
      <c r="B259" s="164" t="s">
        <v>143</v>
      </c>
      <c r="C259" s="167" t="s">
        <v>1204</v>
      </c>
      <c r="D259" s="6"/>
      <c r="E259" s="257">
        <v>28022.639999999999</v>
      </c>
      <c r="F259" s="8"/>
      <c r="G259" s="257">
        <v>1245.26</v>
      </c>
      <c r="H259" s="8"/>
      <c r="I259" s="168">
        <v>0</v>
      </c>
      <c r="J259" s="8"/>
      <c r="K259" s="257">
        <v>29267.9</v>
      </c>
      <c r="L259" s="249">
        <f>VLOOKUP(A259,'De x Para'!A:C,3,0)</f>
        <v>0</v>
      </c>
      <c r="M259" s="271">
        <f t="shared" si="1"/>
        <v>1245.26</v>
      </c>
    </row>
    <row r="260" spans="1:13">
      <c r="A260" s="169" t="s">
        <v>1208</v>
      </c>
      <c r="B260" s="164" t="s">
        <v>143</v>
      </c>
      <c r="C260" s="169" t="s">
        <v>1209</v>
      </c>
      <c r="D260" s="9"/>
      <c r="E260" s="258">
        <v>4981.46</v>
      </c>
      <c r="F260" s="11"/>
      <c r="G260" s="170">
        <v>854.43</v>
      </c>
      <c r="H260" s="11"/>
      <c r="I260" s="170">
        <v>0</v>
      </c>
      <c r="J260" s="11"/>
      <c r="K260" s="258">
        <v>5835.89</v>
      </c>
      <c r="L260" s="249" t="str">
        <f>VLOOKUP(A260,'De x Para'!A:C,3,0)</f>
        <v>9.6</v>
      </c>
      <c r="M260" s="271">
        <f t="shared" si="1"/>
        <v>854.43</v>
      </c>
    </row>
    <row r="261" spans="1:13">
      <c r="A261" s="169" t="s">
        <v>1213</v>
      </c>
      <c r="B261" s="164" t="s">
        <v>143</v>
      </c>
      <c r="C261" s="169" t="s">
        <v>1214</v>
      </c>
      <c r="D261" s="9"/>
      <c r="E261" s="258">
        <v>4902.46</v>
      </c>
      <c r="F261" s="11"/>
      <c r="G261" s="170">
        <v>112.09</v>
      </c>
      <c r="H261" s="11"/>
      <c r="I261" s="170">
        <v>0</v>
      </c>
      <c r="J261" s="11"/>
      <c r="K261" s="258">
        <v>5014.55</v>
      </c>
      <c r="L261" s="249" t="str">
        <f>VLOOKUP(A261,'De x Para'!A:C,3,0)</f>
        <v>9.6</v>
      </c>
      <c r="M261" s="271">
        <f t="shared" si="1"/>
        <v>112.09</v>
      </c>
    </row>
    <row r="262" spans="1:13">
      <c r="A262" s="169" t="s">
        <v>1218</v>
      </c>
      <c r="B262" s="164" t="s">
        <v>143</v>
      </c>
      <c r="C262" s="169" t="s">
        <v>1219</v>
      </c>
      <c r="D262" s="9"/>
      <c r="E262" s="258">
        <v>1558.73</v>
      </c>
      <c r="F262" s="11"/>
      <c r="G262" s="170">
        <v>12.8</v>
      </c>
      <c r="H262" s="11"/>
      <c r="I262" s="170">
        <v>0</v>
      </c>
      <c r="J262" s="11"/>
      <c r="K262" s="258">
        <v>1571.53</v>
      </c>
      <c r="L262" s="249" t="str">
        <f>VLOOKUP(A262,'De x Para'!A:C,3,0)</f>
        <v>9.6</v>
      </c>
      <c r="M262" s="271">
        <f t="shared" si="1"/>
        <v>12.8</v>
      </c>
    </row>
    <row r="263" spans="1:13">
      <c r="A263" s="169" t="s">
        <v>1227</v>
      </c>
      <c r="B263" s="164" t="s">
        <v>143</v>
      </c>
      <c r="C263" s="169" t="s">
        <v>1228</v>
      </c>
      <c r="D263" s="9"/>
      <c r="E263" s="258">
        <v>4416.08</v>
      </c>
      <c r="F263" s="11"/>
      <c r="G263" s="170">
        <v>0</v>
      </c>
      <c r="H263" s="11"/>
      <c r="I263" s="170">
        <v>0</v>
      </c>
      <c r="J263" s="11"/>
      <c r="K263" s="258">
        <v>4416.08</v>
      </c>
      <c r="L263" s="249" t="str">
        <f>VLOOKUP(A263,'De x Para'!A:C,3,0)</f>
        <v>9.6</v>
      </c>
      <c r="M263" s="271">
        <f t="shared" ref="M263:M325" si="2">G263-I263</f>
        <v>0</v>
      </c>
    </row>
    <row r="264" spans="1:13">
      <c r="A264" s="169" t="s">
        <v>1230</v>
      </c>
      <c r="B264" s="164" t="s">
        <v>143</v>
      </c>
      <c r="C264" s="169" t="s">
        <v>1231</v>
      </c>
      <c r="D264" s="9"/>
      <c r="E264" s="258">
        <v>3104.47</v>
      </c>
      <c r="F264" s="11"/>
      <c r="G264" s="170">
        <v>265.94</v>
      </c>
      <c r="H264" s="11"/>
      <c r="I264" s="170">
        <v>0</v>
      </c>
      <c r="J264" s="11"/>
      <c r="K264" s="258">
        <v>3370.41</v>
      </c>
      <c r="L264" s="249" t="str">
        <f>VLOOKUP(A264,'De x Para'!A:C,3,0)</f>
        <v>9.6</v>
      </c>
      <c r="M264" s="271">
        <f t="shared" si="2"/>
        <v>265.94</v>
      </c>
    </row>
    <row r="265" spans="1:13">
      <c r="A265" s="169" t="s">
        <v>1235</v>
      </c>
      <c r="B265" s="164" t="s">
        <v>143</v>
      </c>
      <c r="C265" s="169" t="s">
        <v>1236</v>
      </c>
      <c r="D265" s="9"/>
      <c r="E265" s="258">
        <v>6780.09</v>
      </c>
      <c r="F265" s="11"/>
      <c r="G265" s="170">
        <v>0</v>
      </c>
      <c r="H265" s="11"/>
      <c r="I265" s="170">
        <v>0</v>
      </c>
      <c r="J265" s="11"/>
      <c r="K265" s="258">
        <v>6780.09</v>
      </c>
      <c r="L265" s="249" t="str">
        <f>VLOOKUP(A265,'De x Para'!A:C,3,0)</f>
        <v>9.6</v>
      </c>
      <c r="M265" s="271">
        <f t="shared" si="2"/>
        <v>0</v>
      </c>
    </row>
    <row r="266" spans="1:13">
      <c r="A266" s="169" t="s">
        <v>1240</v>
      </c>
      <c r="B266" s="164" t="s">
        <v>143</v>
      </c>
      <c r="C266" s="169" t="s">
        <v>1241</v>
      </c>
      <c r="D266" s="9"/>
      <c r="E266" s="258">
        <v>2279.35</v>
      </c>
      <c r="F266" s="11"/>
      <c r="G266" s="170">
        <v>0</v>
      </c>
      <c r="H266" s="11"/>
      <c r="I266" s="170">
        <v>0</v>
      </c>
      <c r="J266" s="11"/>
      <c r="K266" s="258">
        <v>2279.35</v>
      </c>
      <c r="L266" s="249" t="str">
        <f>VLOOKUP(A266,'De x Para'!A:C,3,0)</f>
        <v>9.6</v>
      </c>
      <c r="M266" s="271">
        <f t="shared" si="2"/>
        <v>0</v>
      </c>
    </row>
    <row r="267" spans="1:13">
      <c r="A267" s="171"/>
      <c r="B267" s="164"/>
      <c r="C267" s="171"/>
      <c r="D267" s="12"/>
      <c r="E267" s="12"/>
      <c r="F267" s="12"/>
      <c r="G267" s="12"/>
      <c r="H267" s="12"/>
      <c r="I267" s="12"/>
      <c r="J267" s="12"/>
      <c r="K267" s="12"/>
      <c r="L267" s="249"/>
      <c r="M267" s="271"/>
    </row>
    <row r="268" spans="1:13">
      <c r="A268" s="167" t="s">
        <v>1245</v>
      </c>
      <c r="B268" s="164" t="s">
        <v>143</v>
      </c>
      <c r="C268" s="167" t="s">
        <v>1246</v>
      </c>
      <c r="D268" s="6"/>
      <c r="E268" s="257">
        <v>68752.820000000007</v>
      </c>
      <c r="F268" s="8"/>
      <c r="G268" s="257">
        <v>3737.03</v>
      </c>
      <c r="H268" s="8"/>
      <c r="I268" s="168">
        <v>0</v>
      </c>
      <c r="J268" s="8"/>
      <c r="K268" s="257">
        <v>72489.850000000006</v>
      </c>
      <c r="L268" s="249">
        <f>VLOOKUP(A268,'De x Para'!A:C,3,0)</f>
        <v>0</v>
      </c>
      <c r="M268" s="271">
        <f t="shared" si="2"/>
        <v>3737.03</v>
      </c>
    </row>
    <row r="269" spans="1:13">
      <c r="A269" s="169" t="s">
        <v>1250</v>
      </c>
      <c r="B269" s="164" t="s">
        <v>143</v>
      </c>
      <c r="C269" s="169" t="s">
        <v>1251</v>
      </c>
      <c r="D269" s="9"/>
      <c r="E269" s="258">
        <v>19650</v>
      </c>
      <c r="F269" s="11"/>
      <c r="G269" s="170">
        <v>0</v>
      </c>
      <c r="H269" s="11"/>
      <c r="I269" s="170">
        <v>0</v>
      </c>
      <c r="J269" s="11"/>
      <c r="K269" s="258">
        <v>19650</v>
      </c>
      <c r="L269" s="249" t="str">
        <f>VLOOKUP(A269,'De x Para'!A:C,3,0)</f>
        <v>9.7</v>
      </c>
      <c r="M269" s="271">
        <f t="shared" si="2"/>
        <v>0</v>
      </c>
    </row>
    <row r="270" spans="1:13">
      <c r="A270" s="169" t="s">
        <v>1253</v>
      </c>
      <c r="B270" s="164" t="s">
        <v>143</v>
      </c>
      <c r="C270" s="169" t="s">
        <v>1254</v>
      </c>
      <c r="D270" s="9"/>
      <c r="E270" s="258">
        <v>1288.6099999999999</v>
      </c>
      <c r="F270" s="11"/>
      <c r="G270" s="170">
        <v>0</v>
      </c>
      <c r="H270" s="11"/>
      <c r="I270" s="170">
        <v>0</v>
      </c>
      <c r="J270" s="11"/>
      <c r="K270" s="258">
        <v>1288.6099999999999</v>
      </c>
      <c r="L270" s="249" t="str">
        <f>VLOOKUP(A270,'De x Para'!A:C,3,0)</f>
        <v>9.7</v>
      </c>
      <c r="M270" s="271">
        <f t="shared" si="2"/>
        <v>0</v>
      </c>
    </row>
    <row r="271" spans="1:13">
      <c r="A271" s="169" t="s">
        <v>1256</v>
      </c>
      <c r="B271" s="164" t="s">
        <v>143</v>
      </c>
      <c r="C271" s="169" t="s">
        <v>1257</v>
      </c>
      <c r="D271" s="9"/>
      <c r="E271" s="170">
        <v>72</v>
      </c>
      <c r="F271" s="11"/>
      <c r="G271" s="170">
        <v>0</v>
      </c>
      <c r="H271" s="11"/>
      <c r="I271" s="170">
        <v>0</v>
      </c>
      <c r="J271" s="11"/>
      <c r="K271" s="170">
        <v>72</v>
      </c>
      <c r="L271" s="249" t="str">
        <f>VLOOKUP(A271,'De x Para'!A:C,3,0)</f>
        <v>9.7</v>
      </c>
      <c r="M271" s="271">
        <f t="shared" si="2"/>
        <v>0</v>
      </c>
    </row>
    <row r="272" spans="1:13">
      <c r="A272" s="169" t="s">
        <v>1261</v>
      </c>
      <c r="B272" s="164" t="s">
        <v>143</v>
      </c>
      <c r="C272" s="169" t="s">
        <v>1262</v>
      </c>
      <c r="D272" s="9"/>
      <c r="E272" s="258">
        <v>1337.05</v>
      </c>
      <c r="F272" s="11"/>
      <c r="G272" s="170">
        <v>48.7</v>
      </c>
      <c r="H272" s="11"/>
      <c r="I272" s="170">
        <v>0</v>
      </c>
      <c r="J272" s="11"/>
      <c r="K272" s="258">
        <v>1385.75</v>
      </c>
      <c r="L272" s="249" t="str">
        <f>VLOOKUP(A272,'De x Para'!A:C,3,0)</f>
        <v>9.7</v>
      </c>
      <c r="M272" s="271">
        <f t="shared" si="2"/>
        <v>48.7</v>
      </c>
    </row>
    <row r="273" spans="1:13">
      <c r="A273" s="169" t="s">
        <v>1266</v>
      </c>
      <c r="B273" s="164" t="s">
        <v>143</v>
      </c>
      <c r="C273" s="169" t="s">
        <v>1267</v>
      </c>
      <c r="D273" s="9"/>
      <c r="E273" s="258">
        <v>1120.0899999999999</v>
      </c>
      <c r="F273" s="11"/>
      <c r="G273" s="170">
        <v>0</v>
      </c>
      <c r="H273" s="11"/>
      <c r="I273" s="170">
        <v>0</v>
      </c>
      <c r="J273" s="11"/>
      <c r="K273" s="258">
        <v>1120.0899999999999</v>
      </c>
      <c r="L273" s="249" t="str">
        <f>VLOOKUP(A273,'De x Para'!A:C,3,0)</f>
        <v>9.7</v>
      </c>
      <c r="M273" s="271">
        <f t="shared" si="2"/>
        <v>0</v>
      </c>
    </row>
    <row r="274" spans="1:13">
      <c r="A274" s="169" t="s">
        <v>3392</v>
      </c>
      <c r="B274" s="164" t="s">
        <v>143</v>
      </c>
      <c r="C274" s="169" t="s">
        <v>1558</v>
      </c>
      <c r="D274" s="9"/>
      <c r="E274" s="170">
        <v>280</v>
      </c>
      <c r="F274" s="11"/>
      <c r="G274" s="170">
        <v>0</v>
      </c>
      <c r="H274" s="11"/>
      <c r="I274" s="170">
        <v>0</v>
      </c>
      <c r="J274" s="11"/>
      <c r="K274" s="170">
        <v>280</v>
      </c>
      <c r="L274" s="249" t="str">
        <f>VLOOKUP(A274,'De x Para'!A:C,3,0)</f>
        <v>9.7</v>
      </c>
      <c r="M274" s="271">
        <f t="shared" si="2"/>
        <v>0</v>
      </c>
    </row>
    <row r="275" spans="1:13">
      <c r="A275" s="169" t="s">
        <v>1271</v>
      </c>
      <c r="B275" s="164" t="s">
        <v>143</v>
      </c>
      <c r="C275" s="169" t="s">
        <v>1272</v>
      </c>
      <c r="D275" s="9"/>
      <c r="E275" s="258">
        <v>1820</v>
      </c>
      <c r="F275" s="11"/>
      <c r="G275" s="258">
        <v>1380</v>
      </c>
      <c r="H275" s="11"/>
      <c r="I275" s="170">
        <v>0</v>
      </c>
      <c r="J275" s="11"/>
      <c r="K275" s="258">
        <v>3200</v>
      </c>
      <c r="L275" s="249" t="str">
        <f>VLOOKUP(A275,'De x Para'!A:C,3,0)</f>
        <v>9.7</v>
      </c>
      <c r="M275" s="271">
        <f t="shared" si="2"/>
        <v>1380</v>
      </c>
    </row>
    <row r="276" spans="1:13">
      <c r="A276" s="169" t="s">
        <v>1274</v>
      </c>
      <c r="B276" s="164" t="s">
        <v>143</v>
      </c>
      <c r="C276" s="169" t="s">
        <v>1275</v>
      </c>
      <c r="D276" s="9"/>
      <c r="E276" s="258">
        <v>17679</v>
      </c>
      <c r="F276" s="11"/>
      <c r="G276" s="170">
        <v>0</v>
      </c>
      <c r="H276" s="11"/>
      <c r="I276" s="170">
        <v>0</v>
      </c>
      <c r="J276" s="11"/>
      <c r="K276" s="258">
        <v>17679</v>
      </c>
      <c r="L276" s="249" t="str">
        <f>VLOOKUP(A276,'De x Para'!A:C,3,0)</f>
        <v>9.7</v>
      </c>
      <c r="M276" s="271">
        <f t="shared" si="2"/>
        <v>0</v>
      </c>
    </row>
    <row r="277" spans="1:13">
      <c r="A277" s="169" t="s">
        <v>1279</v>
      </c>
      <c r="B277" s="164" t="s">
        <v>143</v>
      </c>
      <c r="C277" s="169" t="s">
        <v>1280</v>
      </c>
      <c r="D277" s="9"/>
      <c r="E277" s="258">
        <v>3077.44</v>
      </c>
      <c r="F277" s="11"/>
      <c r="G277" s="170">
        <v>0</v>
      </c>
      <c r="H277" s="11"/>
      <c r="I277" s="170">
        <v>0</v>
      </c>
      <c r="J277" s="11"/>
      <c r="K277" s="258">
        <v>3077.44</v>
      </c>
      <c r="L277" s="249" t="str">
        <f>VLOOKUP(A277,'De x Para'!A:C,3,0)</f>
        <v>9.7</v>
      </c>
      <c r="M277" s="271">
        <f t="shared" si="2"/>
        <v>0</v>
      </c>
    </row>
    <row r="278" spans="1:13">
      <c r="A278" s="169" t="s">
        <v>1282</v>
      </c>
      <c r="B278" s="164" t="s">
        <v>143</v>
      </c>
      <c r="C278" s="169" t="s">
        <v>1283</v>
      </c>
      <c r="D278" s="9"/>
      <c r="E278" s="258">
        <v>6248.31</v>
      </c>
      <c r="F278" s="11"/>
      <c r="G278" s="170">
        <v>0</v>
      </c>
      <c r="H278" s="11"/>
      <c r="I278" s="170">
        <v>0</v>
      </c>
      <c r="J278" s="11"/>
      <c r="K278" s="258">
        <v>6248.31</v>
      </c>
      <c r="L278" s="249" t="str">
        <f>VLOOKUP(A278,'De x Para'!A:C,3,0)</f>
        <v>9.7</v>
      </c>
      <c r="M278" s="271">
        <f t="shared" si="2"/>
        <v>0</v>
      </c>
    </row>
    <row r="279" spans="1:13">
      <c r="A279" s="169" t="s">
        <v>1287</v>
      </c>
      <c r="B279" s="164" t="s">
        <v>143</v>
      </c>
      <c r="C279" s="169" t="s">
        <v>1288</v>
      </c>
      <c r="D279" s="9"/>
      <c r="E279" s="170">
        <v>22</v>
      </c>
      <c r="F279" s="11"/>
      <c r="G279" s="170">
        <v>0</v>
      </c>
      <c r="H279" s="11"/>
      <c r="I279" s="170">
        <v>0</v>
      </c>
      <c r="J279" s="11"/>
      <c r="K279" s="170">
        <v>22</v>
      </c>
      <c r="L279" s="249" t="str">
        <f>VLOOKUP(A279,'De x Para'!A:C,3,0)</f>
        <v>9.7</v>
      </c>
      <c r="M279" s="271">
        <f t="shared" si="2"/>
        <v>0</v>
      </c>
    </row>
    <row r="280" spans="1:13">
      <c r="A280" s="169" t="s">
        <v>1290</v>
      </c>
      <c r="B280" s="164" t="s">
        <v>143</v>
      </c>
      <c r="C280" s="169" t="s">
        <v>1291</v>
      </c>
      <c r="D280" s="9"/>
      <c r="E280" s="258">
        <v>9450</v>
      </c>
      <c r="F280" s="11"/>
      <c r="G280" s="258">
        <v>1350</v>
      </c>
      <c r="H280" s="11"/>
      <c r="I280" s="170">
        <v>0</v>
      </c>
      <c r="J280" s="11"/>
      <c r="K280" s="258">
        <v>10800</v>
      </c>
      <c r="L280" s="249" t="str">
        <f>VLOOKUP(A280,'De x Para'!A:C,3,0)</f>
        <v>9.7</v>
      </c>
      <c r="M280" s="271">
        <f t="shared" si="2"/>
        <v>1350</v>
      </c>
    </row>
    <row r="281" spans="1:13">
      <c r="A281" s="169" t="s">
        <v>1298</v>
      </c>
      <c r="B281" s="164" t="s">
        <v>143</v>
      </c>
      <c r="C281" s="169" t="s">
        <v>1299</v>
      </c>
      <c r="D281" s="9"/>
      <c r="E281" s="258">
        <v>6708.32</v>
      </c>
      <c r="F281" s="11"/>
      <c r="G281" s="170">
        <v>958.33</v>
      </c>
      <c r="H281" s="11"/>
      <c r="I281" s="170">
        <v>0</v>
      </c>
      <c r="J281" s="11"/>
      <c r="K281" s="258">
        <v>7666.65</v>
      </c>
      <c r="L281" s="249" t="str">
        <f>VLOOKUP(A281,'De x Para'!A:C,3,0)</f>
        <v>9.7</v>
      </c>
      <c r="M281" s="271">
        <f t="shared" si="2"/>
        <v>958.33</v>
      </c>
    </row>
    <row r="282" spans="1:13">
      <c r="A282" s="171"/>
      <c r="B282" s="164"/>
      <c r="C282" s="171"/>
      <c r="D282" s="12"/>
      <c r="E282" s="12"/>
      <c r="F282" s="12"/>
      <c r="G282" s="12"/>
      <c r="H282" s="12"/>
      <c r="I282" s="12"/>
      <c r="J282" s="12"/>
      <c r="K282" s="12"/>
      <c r="L282" s="249"/>
      <c r="M282" s="271"/>
    </row>
    <row r="283" spans="1:13">
      <c r="A283" s="167" t="s">
        <v>1303</v>
      </c>
      <c r="B283" s="164" t="s">
        <v>143</v>
      </c>
      <c r="C283" s="167" t="s">
        <v>1304</v>
      </c>
      <c r="D283" s="6"/>
      <c r="E283" s="168">
        <v>0</v>
      </c>
      <c r="F283" s="8"/>
      <c r="G283" s="257">
        <v>5495</v>
      </c>
      <c r="H283" s="8"/>
      <c r="I283" s="168">
        <v>0</v>
      </c>
      <c r="J283" s="8"/>
      <c r="K283" s="257">
        <v>5495</v>
      </c>
      <c r="L283" s="249">
        <f>VLOOKUP(A283,'De x Para'!A:C,3,0)</f>
        <v>0</v>
      </c>
      <c r="M283" s="271">
        <f t="shared" si="2"/>
        <v>5495</v>
      </c>
    </row>
    <row r="284" spans="1:13">
      <c r="A284" s="169" t="s">
        <v>1306</v>
      </c>
      <c r="B284" s="164" t="s">
        <v>143</v>
      </c>
      <c r="C284" s="169" t="s">
        <v>1307</v>
      </c>
      <c r="D284" s="9"/>
      <c r="E284" s="170">
        <v>0</v>
      </c>
      <c r="F284" s="11"/>
      <c r="G284" s="258">
        <v>5495</v>
      </c>
      <c r="H284" s="11"/>
      <c r="I284" s="170">
        <v>0</v>
      </c>
      <c r="J284" s="11"/>
      <c r="K284" s="258">
        <v>5495</v>
      </c>
      <c r="L284" s="249" t="str">
        <f>VLOOKUP(A284,'De x Para'!A:C,3,0)</f>
        <v>9.10</v>
      </c>
      <c r="M284" s="271">
        <f t="shared" si="2"/>
        <v>5495</v>
      </c>
    </row>
    <row r="285" spans="1:13">
      <c r="A285" s="171"/>
      <c r="B285" s="164"/>
      <c r="C285" s="171"/>
      <c r="D285" s="12"/>
      <c r="E285" s="12"/>
      <c r="F285" s="12"/>
      <c r="G285" s="12"/>
      <c r="H285" s="12"/>
      <c r="I285" s="12"/>
      <c r="J285" s="12"/>
      <c r="K285" s="12"/>
      <c r="L285" s="249"/>
      <c r="M285" s="271"/>
    </row>
    <row r="286" spans="1:13">
      <c r="A286" s="167" t="s">
        <v>1308</v>
      </c>
      <c r="B286" s="164" t="s">
        <v>143</v>
      </c>
      <c r="C286" s="167" t="s">
        <v>1309</v>
      </c>
      <c r="D286" s="6"/>
      <c r="E286" s="257">
        <v>11583.49</v>
      </c>
      <c r="F286" s="8"/>
      <c r="G286" s="168">
        <v>211.41</v>
      </c>
      <c r="H286" s="8"/>
      <c r="I286" s="168">
        <v>0</v>
      </c>
      <c r="J286" s="8"/>
      <c r="K286" s="257">
        <v>11794.9</v>
      </c>
      <c r="L286" s="249">
        <f>VLOOKUP(A286,'De x Para'!A:C,3,0)</f>
        <v>0</v>
      </c>
      <c r="M286" s="271">
        <f t="shared" si="2"/>
        <v>211.41</v>
      </c>
    </row>
    <row r="287" spans="1:13">
      <c r="A287" s="169" t="s">
        <v>1313</v>
      </c>
      <c r="B287" s="164" t="s">
        <v>143</v>
      </c>
      <c r="C287" s="169" t="s">
        <v>1314</v>
      </c>
      <c r="D287" s="9"/>
      <c r="E287" s="258">
        <v>11583.49</v>
      </c>
      <c r="F287" s="11"/>
      <c r="G287" s="170">
        <v>211.41</v>
      </c>
      <c r="H287" s="11"/>
      <c r="I287" s="170">
        <v>0</v>
      </c>
      <c r="J287" s="11"/>
      <c r="K287" s="258">
        <v>11794.9</v>
      </c>
      <c r="L287" s="249" t="str">
        <f>VLOOKUP(A287,'De x Para'!A:C,3,0)</f>
        <v>9.8</v>
      </c>
      <c r="M287" s="271">
        <f t="shared" si="2"/>
        <v>211.41</v>
      </c>
    </row>
    <row r="288" spans="1:13">
      <c r="A288" s="171"/>
      <c r="B288" s="164"/>
      <c r="C288" s="171"/>
      <c r="D288" s="12"/>
      <c r="E288" s="12"/>
      <c r="F288" s="12"/>
      <c r="G288" s="12"/>
      <c r="H288" s="12"/>
      <c r="I288" s="12"/>
      <c r="J288" s="12"/>
      <c r="K288" s="12"/>
      <c r="L288" s="249"/>
      <c r="M288" s="271"/>
    </row>
    <row r="289" spans="1:13">
      <c r="A289" s="167" t="s">
        <v>1315</v>
      </c>
      <c r="B289" s="164" t="s">
        <v>143</v>
      </c>
      <c r="C289" s="167" t="s">
        <v>1316</v>
      </c>
      <c r="D289" s="6"/>
      <c r="E289" s="257">
        <v>1645.36</v>
      </c>
      <c r="F289" s="8"/>
      <c r="G289" s="168">
        <v>0</v>
      </c>
      <c r="H289" s="8"/>
      <c r="I289" s="168">
        <v>0</v>
      </c>
      <c r="J289" s="8"/>
      <c r="K289" s="257">
        <v>1645.36</v>
      </c>
      <c r="L289" s="249">
        <f>VLOOKUP(A289,'De x Para'!A:C,3,0)</f>
        <v>0</v>
      </c>
      <c r="M289" s="271">
        <f t="shared" si="2"/>
        <v>0</v>
      </c>
    </row>
    <row r="290" spans="1:13">
      <c r="A290" s="169" t="s">
        <v>1320</v>
      </c>
      <c r="B290" s="164" t="s">
        <v>143</v>
      </c>
      <c r="C290" s="169" t="s">
        <v>460</v>
      </c>
      <c r="D290" s="9"/>
      <c r="E290" s="258">
        <v>1645.36</v>
      </c>
      <c r="F290" s="11"/>
      <c r="G290" s="170">
        <v>0</v>
      </c>
      <c r="H290" s="11"/>
      <c r="I290" s="170">
        <v>0</v>
      </c>
      <c r="J290" s="11"/>
      <c r="K290" s="258">
        <v>1645.36</v>
      </c>
      <c r="L290" s="249" t="str">
        <f>VLOOKUP(A290,'De x Para'!A:C,3,0)</f>
        <v>9.7</v>
      </c>
      <c r="M290" s="271">
        <f t="shared" si="2"/>
        <v>0</v>
      </c>
    </row>
    <row r="291" spans="1:13">
      <c r="A291" s="171"/>
      <c r="B291" s="164"/>
      <c r="C291" s="171"/>
      <c r="D291" s="12"/>
      <c r="E291" s="12"/>
      <c r="F291" s="12"/>
      <c r="G291" s="12"/>
      <c r="H291" s="12"/>
      <c r="I291" s="12"/>
      <c r="J291" s="12"/>
      <c r="K291" s="12"/>
      <c r="L291" s="249"/>
      <c r="M291" s="271"/>
    </row>
    <row r="292" spans="1:13">
      <c r="A292" s="167" t="s">
        <v>1325</v>
      </c>
      <c r="B292" s="164" t="s">
        <v>143</v>
      </c>
      <c r="C292" s="167" t="s">
        <v>1326</v>
      </c>
      <c r="D292" s="6"/>
      <c r="E292" s="257">
        <v>199629.72</v>
      </c>
      <c r="F292" s="8"/>
      <c r="G292" s="257">
        <v>19433.689999999999</v>
      </c>
      <c r="H292" s="8"/>
      <c r="I292" s="168">
        <v>0</v>
      </c>
      <c r="J292" s="8"/>
      <c r="K292" s="257">
        <v>219063.41</v>
      </c>
      <c r="L292" s="249">
        <f>VLOOKUP(A292,'De x Para'!A:C,3,0)</f>
        <v>0</v>
      </c>
      <c r="M292" s="271">
        <f t="shared" si="2"/>
        <v>19433.689999999999</v>
      </c>
    </row>
    <row r="293" spans="1:13">
      <c r="A293" s="167" t="s">
        <v>1331</v>
      </c>
      <c r="B293" s="164" t="s">
        <v>143</v>
      </c>
      <c r="C293" s="167" t="s">
        <v>1326</v>
      </c>
      <c r="D293" s="6"/>
      <c r="E293" s="257">
        <v>199629.72</v>
      </c>
      <c r="F293" s="8"/>
      <c r="G293" s="257">
        <v>19433.689999999999</v>
      </c>
      <c r="H293" s="8"/>
      <c r="I293" s="168">
        <v>0</v>
      </c>
      <c r="J293" s="8"/>
      <c r="K293" s="257">
        <v>219063.41</v>
      </c>
      <c r="L293" s="249">
        <f>VLOOKUP(A293,'De x Para'!A:C,3,0)</f>
        <v>0</v>
      </c>
      <c r="M293" s="271">
        <f t="shared" si="2"/>
        <v>19433.689999999999</v>
      </c>
    </row>
    <row r="294" spans="1:13">
      <c r="A294" s="167" t="s">
        <v>1332</v>
      </c>
      <c r="B294" s="164" t="s">
        <v>143</v>
      </c>
      <c r="C294" s="167" t="s">
        <v>1326</v>
      </c>
      <c r="D294" s="6"/>
      <c r="E294" s="257">
        <v>199629.72</v>
      </c>
      <c r="F294" s="8"/>
      <c r="G294" s="257">
        <v>19433.689999999999</v>
      </c>
      <c r="H294" s="8"/>
      <c r="I294" s="168">
        <v>0</v>
      </c>
      <c r="J294" s="8"/>
      <c r="K294" s="257">
        <v>219063.41</v>
      </c>
      <c r="L294" s="249">
        <f>VLOOKUP(A294,'De x Para'!A:C,3,0)</f>
        <v>0</v>
      </c>
      <c r="M294" s="271">
        <f t="shared" si="2"/>
        <v>19433.689999999999</v>
      </c>
    </row>
    <row r="295" spans="1:13">
      <c r="A295" s="167" t="s">
        <v>1333</v>
      </c>
      <c r="B295" s="164" t="s">
        <v>143</v>
      </c>
      <c r="C295" s="167" t="s">
        <v>1334</v>
      </c>
      <c r="D295" s="6"/>
      <c r="E295" s="257">
        <v>178085.58</v>
      </c>
      <c r="F295" s="8"/>
      <c r="G295" s="257">
        <v>10577.84</v>
      </c>
      <c r="H295" s="8"/>
      <c r="I295" s="168">
        <v>0</v>
      </c>
      <c r="J295" s="8"/>
      <c r="K295" s="257">
        <v>188663.42</v>
      </c>
      <c r="L295" s="249">
        <f>VLOOKUP(A295,'De x Para'!A:C,3,0)</f>
        <v>0</v>
      </c>
      <c r="M295" s="271">
        <f t="shared" si="2"/>
        <v>10577.84</v>
      </c>
    </row>
    <row r="296" spans="1:13">
      <c r="A296" s="169" t="s">
        <v>1339</v>
      </c>
      <c r="B296" s="164" t="s">
        <v>143</v>
      </c>
      <c r="C296" s="169" t="s">
        <v>1340</v>
      </c>
      <c r="D296" s="9"/>
      <c r="E296" s="258">
        <v>3430</v>
      </c>
      <c r="F296" s="11"/>
      <c r="G296" s="170">
        <v>490</v>
      </c>
      <c r="H296" s="11"/>
      <c r="I296" s="170">
        <v>0</v>
      </c>
      <c r="J296" s="11"/>
      <c r="K296" s="258">
        <v>3920</v>
      </c>
      <c r="L296" s="249" t="str">
        <f>VLOOKUP(A296,'De x Para'!A:C,3,0)</f>
        <v>10.1</v>
      </c>
      <c r="M296" s="271">
        <f t="shared" si="2"/>
        <v>490</v>
      </c>
    </row>
    <row r="297" spans="1:13">
      <c r="A297" s="169" t="s">
        <v>1344</v>
      </c>
      <c r="B297" s="164" t="s">
        <v>143</v>
      </c>
      <c r="C297" s="169" t="s">
        <v>1345</v>
      </c>
      <c r="D297" s="9"/>
      <c r="E297" s="258">
        <v>29396.05</v>
      </c>
      <c r="F297" s="11"/>
      <c r="G297" s="170">
        <v>0</v>
      </c>
      <c r="H297" s="11"/>
      <c r="I297" s="170">
        <v>0</v>
      </c>
      <c r="J297" s="11"/>
      <c r="K297" s="258">
        <v>29396.05</v>
      </c>
      <c r="L297" s="249" t="str">
        <f>VLOOKUP(A297,'De x Para'!A:C,3,0)</f>
        <v>10.1</v>
      </c>
      <c r="M297" s="271">
        <f t="shared" si="2"/>
        <v>0</v>
      </c>
    </row>
    <row r="298" spans="1:13">
      <c r="A298" s="169" t="s">
        <v>1349</v>
      </c>
      <c r="B298" s="164" t="s">
        <v>143</v>
      </c>
      <c r="C298" s="169" t="s">
        <v>1350</v>
      </c>
      <c r="D298" s="9"/>
      <c r="E298" s="258">
        <v>4387.71</v>
      </c>
      <c r="F298" s="11"/>
      <c r="G298" s="170">
        <v>0</v>
      </c>
      <c r="H298" s="11"/>
      <c r="I298" s="170">
        <v>0</v>
      </c>
      <c r="J298" s="11"/>
      <c r="K298" s="258">
        <v>4387.71</v>
      </c>
      <c r="L298" s="249" t="str">
        <f>VLOOKUP(A298,'De x Para'!A:C,3,0)</f>
        <v>10.1</v>
      </c>
      <c r="M298" s="271">
        <f t="shared" si="2"/>
        <v>0</v>
      </c>
    </row>
    <row r="299" spans="1:13">
      <c r="A299" s="169" t="s">
        <v>1354</v>
      </c>
      <c r="B299" s="164" t="s">
        <v>143</v>
      </c>
      <c r="C299" s="169" t="s">
        <v>1355</v>
      </c>
      <c r="D299" s="9"/>
      <c r="E299" s="258">
        <v>75602.009999999995</v>
      </c>
      <c r="F299" s="11"/>
      <c r="G299" s="170">
        <v>0</v>
      </c>
      <c r="H299" s="11"/>
      <c r="I299" s="170">
        <v>0</v>
      </c>
      <c r="J299" s="11"/>
      <c r="K299" s="258">
        <v>75602.009999999995</v>
      </c>
      <c r="L299" s="249" t="str">
        <f>VLOOKUP(A299,'De x Para'!A:C,3,0)</f>
        <v>10.1</v>
      </c>
      <c r="M299" s="271">
        <f t="shared" si="2"/>
        <v>0</v>
      </c>
    </row>
    <row r="300" spans="1:13">
      <c r="A300" s="169" t="s">
        <v>1359</v>
      </c>
      <c r="B300" s="164" t="s">
        <v>143</v>
      </c>
      <c r="C300" s="169" t="s">
        <v>1360</v>
      </c>
      <c r="D300" s="9"/>
      <c r="E300" s="258">
        <v>1566</v>
      </c>
      <c r="F300" s="11"/>
      <c r="G300" s="170">
        <v>0</v>
      </c>
      <c r="H300" s="11"/>
      <c r="I300" s="170">
        <v>0</v>
      </c>
      <c r="J300" s="11"/>
      <c r="K300" s="258">
        <v>1566</v>
      </c>
      <c r="L300" s="249" t="str">
        <f>VLOOKUP(A300,'De x Para'!A:C,3,0)</f>
        <v>10.1</v>
      </c>
      <c r="M300" s="271">
        <f t="shared" si="2"/>
        <v>0</v>
      </c>
    </row>
    <row r="301" spans="1:13">
      <c r="A301" s="169" t="s">
        <v>1362</v>
      </c>
      <c r="B301" s="164" t="s">
        <v>143</v>
      </c>
      <c r="C301" s="169" t="s">
        <v>1363</v>
      </c>
      <c r="D301" s="9"/>
      <c r="E301" s="258">
        <v>1034.2</v>
      </c>
      <c r="F301" s="11"/>
      <c r="G301" s="170">
        <v>0</v>
      </c>
      <c r="H301" s="11"/>
      <c r="I301" s="170">
        <v>0</v>
      </c>
      <c r="J301" s="11"/>
      <c r="K301" s="258">
        <v>1034.2</v>
      </c>
      <c r="L301" s="249" t="str">
        <f>VLOOKUP(A301,'De x Para'!A:C,3,0)</f>
        <v>10.1</v>
      </c>
      <c r="M301" s="271">
        <f t="shared" si="2"/>
        <v>0</v>
      </c>
    </row>
    <row r="302" spans="1:13">
      <c r="A302" s="169" t="s">
        <v>4564</v>
      </c>
      <c r="B302" s="164" t="s">
        <v>143</v>
      </c>
      <c r="C302" s="169" t="s">
        <v>4565</v>
      </c>
      <c r="D302" s="9"/>
      <c r="E302" s="170">
        <v>161</v>
      </c>
      <c r="F302" s="11"/>
      <c r="G302" s="170">
        <v>0</v>
      </c>
      <c r="H302" s="11"/>
      <c r="I302" s="170">
        <v>0</v>
      </c>
      <c r="J302" s="11"/>
      <c r="K302" s="170">
        <v>161</v>
      </c>
      <c r="L302" s="249" t="str">
        <f>VLOOKUP(A302,'De x Para'!A:C,3,0)</f>
        <v>10.1</v>
      </c>
      <c r="M302" s="271">
        <f t="shared" si="2"/>
        <v>0</v>
      </c>
    </row>
    <row r="303" spans="1:13">
      <c r="A303" s="169" t="s">
        <v>3886</v>
      </c>
      <c r="B303" s="164" t="s">
        <v>143</v>
      </c>
      <c r="C303" s="169" t="s">
        <v>3887</v>
      </c>
      <c r="D303" s="9"/>
      <c r="E303" s="170">
        <v>522</v>
      </c>
      <c r="F303" s="11"/>
      <c r="G303" s="170">
        <v>0</v>
      </c>
      <c r="H303" s="11"/>
      <c r="I303" s="170">
        <v>0</v>
      </c>
      <c r="J303" s="11"/>
      <c r="K303" s="170">
        <v>522</v>
      </c>
      <c r="L303" s="249" t="str">
        <f>VLOOKUP(A303,'De x Para'!A:C,3,0)</f>
        <v>10.1</v>
      </c>
      <c r="M303" s="271">
        <f t="shared" si="2"/>
        <v>0</v>
      </c>
    </row>
    <row r="304" spans="1:13">
      <c r="A304" s="169" t="s">
        <v>3889</v>
      </c>
      <c r="B304" s="164" t="s">
        <v>143</v>
      </c>
      <c r="C304" s="169" t="s">
        <v>3890</v>
      </c>
      <c r="D304" s="9"/>
      <c r="E304" s="258">
        <v>2548.04</v>
      </c>
      <c r="F304" s="11"/>
      <c r="G304" s="170">
        <v>0</v>
      </c>
      <c r="H304" s="11"/>
      <c r="I304" s="170">
        <v>0</v>
      </c>
      <c r="J304" s="11"/>
      <c r="K304" s="258">
        <v>2548.04</v>
      </c>
      <c r="L304" s="249" t="str">
        <f>VLOOKUP(A304,'De x Para'!A:C,3,0)</f>
        <v>10.1</v>
      </c>
      <c r="M304" s="271">
        <f t="shared" si="2"/>
        <v>0</v>
      </c>
    </row>
    <row r="305" spans="1:13">
      <c r="A305" s="169" t="s">
        <v>1365</v>
      </c>
      <c r="B305" s="164" t="s">
        <v>143</v>
      </c>
      <c r="C305" s="169" t="s">
        <v>1366</v>
      </c>
      <c r="D305" s="9"/>
      <c r="E305" s="258">
        <v>16769.580000000002</v>
      </c>
      <c r="F305" s="11"/>
      <c r="G305" s="258">
        <v>5102.25</v>
      </c>
      <c r="H305" s="11"/>
      <c r="I305" s="170">
        <v>0</v>
      </c>
      <c r="J305" s="11"/>
      <c r="K305" s="258">
        <v>21871.83</v>
      </c>
      <c r="L305" s="249" t="str">
        <f>VLOOKUP(A305,'De x Para'!A:C,3,0)</f>
        <v>10.1</v>
      </c>
      <c r="M305" s="271">
        <f t="shared" si="2"/>
        <v>5102.25</v>
      </c>
    </row>
    <row r="306" spans="1:13">
      <c r="A306" s="169" t="s">
        <v>1370</v>
      </c>
      <c r="B306" s="164" t="s">
        <v>143</v>
      </c>
      <c r="C306" s="169" t="s">
        <v>1371</v>
      </c>
      <c r="D306" s="9"/>
      <c r="E306" s="258">
        <v>39154.49</v>
      </c>
      <c r="F306" s="11"/>
      <c r="G306" s="258">
        <v>4595.09</v>
      </c>
      <c r="H306" s="11"/>
      <c r="I306" s="170">
        <v>0</v>
      </c>
      <c r="J306" s="11"/>
      <c r="K306" s="258">
        <v>43749.58</v>
      </c>
      <c r="L306" s="249" t="str">
        <f>VLOOKUP(A306,'De x Para'!A:C,3,0)</f>
        <v>10.1</v>
      </c>
      <c r="M306" s="271">
        <f t="shared" si="2"/>
        <v>4595.09</v>
      </c>
    </row>
    <row r="307" spans="1:13">
      <c r="A307" s="169" t="s">
        <v>1375</v>
      </c>
      <c r="B307" s="164" t="s">
        <v>143</v>
      </c>
      <c r="C307" s="169" t="s">
        <v>1376</v>
      </c>
      <c r="D307" s="9"/>
      <c r="E307" s="258">
        <v>3514.5</v>
      </c>
      <c r="F307" s="11"/>
      <c r="G307" s="170">
        <v>390.5</v>
      </c>
      <c r="H307" s="11"/>
      <c r="I307" s="170">
        <v>0</v>
      </c>
      <c r="J307" s="11"/>
      <c r="K307" s="258">
        <v>3905</v>
      </c>
      <c r="L307" s="249" t="str">
        <f>VLOOKUP(A307,'De x Para'!A:C,3,0)</f>
        <v>10.1</v>
      </c>
      <c r="M307" s="271">
        <f t="shared" si="2"/>
        <v>390.5</v>
      </c>
    </row>
    <row r="308" spans="1:13">
      <c r="A308" s="171"/>
      <c r="B308" s="164"/>
      <c r="C308" s="171"/>
      <c r="D308" s="12"/>
      <c r="E308" s="12"/>
      <c r="F308" s="12"/>
      <c r="G308" s="12"/>
      <c r="H308" s="12"/>
      <c r="I308" s="12"/>
      <c r="J308" s="12"/>
      <c r="K308" s="12"/>
      <c r="L308" s="249"/>
      <c r="M308" s="271"/>
    </row>
    <row r="309" spans="1:13">
      <c r="A309" s="167" t="s">
        <v>1380</v>
      </c>
      <c r="B309" s="164" t="s">
        <v>143</v>
      </c>
      <c r="C309" s="167" t="s">
        <v>1381</v>
      </c>
      <c r="D309" s="6"/>
      <c r="E309" s="257">
        <v>2823.8</v>
      </c>
      <c r="F309" s="8"/>
      <c r="G309" s="168">
        <v>0</v>
      </c>
      <c r="H309" s="8"/>
      <c r="I309" s="168">
        <v>0</v>
      </c>
      <c r="J309" s="8"/>
      <c r="K309" s="257">
        <v>2823.8</v>
      </c>
      <c r="L309" s="249">
        <f>VLOOKUP(A309,'De x Para'!A:C,3,0)</f>
        <v>0</v>
      </c>
      <c r="M309" s="271">
        <f t="shared" si="2"/>
        <v>0</v>
      </c>
    </row>
    <row r="310" spans="1:13">
      <c r="A310" s="169" t="s">
        <v>1384</v>
      </c>
      <c r="B310" s="164" t="s">
        <v>143</v>
      </c>
      <c r="C310" s="169" t="s">
        <v>1381</v>
      </c>
      <c r="D310" s="9"/>
      <c r="E310" s="258">
        <v>2823.8</v>
      </c>
      <c r="F310" s="11"/>
      <c r="G310" s="170">
        <v>0</v>
      </c>
      <c r="H310" s="11"/>
      <c r="I310" s="170">
        <v>0</v>
      </c>
      <c r="J310" s="11"/>
      <c r="K310" s="258">
        <v>2823.8</v>
      </c>
      <c r="L310" s="249" t="str">
        <f>VLOOKUP(A310,'De x Para'!A:C,3,0)</f>
        <v>10.2</v>
      </c>
      <c r="M310" s="271">
        <f t="shared" si="2"/>
        <v>0</v>
      </c>
    </row>
    <row r="311" spans="1:13">
      <c r="A311" s="171"/>
      <c r="B311" s="164"/>
      <c r="C311" s="171"/>
      <c r="D311" s="12"/>
      <c r="E311" s="12"/>
      <c r="F311" s="12"/>
      <c r="G311" s="12"/>
      <c r="H311" s="12"/>
      <c r="I311" s="12"/>
      <c r="J311" s="12"/>
      <c r="K311" s="12"/>
      <c r="L311" s="249"/>
      <c r="M311" s="271"/>
    </row>
    <row r="312" spans="1:13">
      <c r="A312" s="167" t="s">
        <v>1385</v>
      </c>
      <c r="B312" s="164" t="s">
        <v>143</v>
      </c>
      <c r="C312" s="167" t="s">
        <v>1386</v>
      </c>
      <c r="D312" s="6"/>
      <c r="E312" s="168">
        <v>98.47</v>
      </c>
      <c r="F312" s="8"/>
      <c r="G312" s="168">
        <v>0</v>
      </c>
      <c r="H312" s="8"/>
      <c r="I312" s="168">
        <v>0</v>
      </c>
      <c r="J312" s="8"/>
      <c r="K312" s="168">
        <v>98.47</v>
      </c>
      <c r="L312" s="249">
        <f>VLOOKUP(A312,'De x Para'!A:C,3,0)</f>
        <v>0</v>
      </c>
      <c r="M312" s="271">
        <f t="shared" si="2"/>
        <v>0</v>
      </c>
    </row>
    <row r="313" spans="1:13">
      <c r="A313" s="169" t="s">
        <v>1388</v>
      </c>
      <c r="B313" s="164" t="s">
        <v>143</v>
      </c>
      <c r="C313" s="169" t="s">
        <v>1389</v>
      </c>
      <c r="D313" s="9"/>
      <c r="E313" s="170">
        <v>98.47</v>
      </c>
      <c r="F313" s="11"/>
      <c r="G313" s="170">
        <v>0</v>
      </c>
      <c r="H313" s="11"/>
      <c r="I313" s="170">
        <v>0</v>
      </c>
      <c r="J313" s="11"/>
      <c r="K313" s="170">
        <v>98.47</v>
      </c>
      <c r="L313" s="249" t="str">
        <f>VLOOKUP(A313,'De x Para'!A:C,3,0)</f>
        <v>10.2.1</v>
      </c>
      <c r="M313" s="271">
        <f t="shared" si="2"/>
        <v>0</v>
      </c>
    </row>
    <row r="314" spans="1:13">
      <c r="A314" s="171"/>
      <c r="B314" s="164"/>
      <c r="C314" s="171"/>
      <c r="D314" s="12"/>
      <c r="E314" s="12"/>
      <c r="F314" s="12"/>
      <c r="G314" s="12"/>
      <c r="H314" s="12"/>
      <c r="I314" s="12"/>
      <c r="J314" s="12"/>
      <c r="K314" s="12"/>
      <c r="L314" s="249"/>
      <c r="M314" s="271"/>
    </row>
    <row r="315" spans="1:13">
      <c r="A315" s="167" t="s">
        <v>1393</v>
      </c>
      <c r="B315" s="164" t="s">
        <v>143</v>
      </c>
      <c r="C315" s="167" t="s">
        <v>1394</v>
      </c>
      <c r="D315" s="6"/>
      <c r="E315" s="257">
        <v>18621.87</v>
      </c>
      <c r="F315" s="8"/>
      <c r="G315" s="257">
        <v>8855.85</v>
      </c>
      <c r="H315" s="8"/>
      <c r="I315" s="168">
        <v>0</v>
      </c>
      <c r="J315" s="8"/>
      <c r="K315" s="257">
        <v>27477.72</v>
      </c>
      <c r="L315" s="249">
        <f>VLOOKUP(A315,'De x Para'!A:C,3,0)</f>
        <v>0</v>
      </c>
      <c r="M315" s="271">
        <f t="shared" si="2"/>
        <v>8855.85</v>
      </c>
    </row>
    <row r="316" spans="1:13">
      <c r="A316" s="169" t="s">
        <v>1398</v>
      </c>
      <c r="B316" s="164" t="s">
        <v>143</v>
      </c>
      <c r="C316" s="169" t="s">
        <v>1399</v>
      </c>
      <c r="D316" s="9"/>
      <c r="E316" s="258">
        <v>18621.87</v>
      </c>
      <c r="F316" s="11"/>
      <c r="G316" s="258">
        <v>8855.85</v>
      </c>
      <c r="H316" s="11"/>
      <c r="I316" s="170">
        <v>0</v>
      </c>
      <c r="J316" s="11"/>
      <c r="K316" s="258">
        <v>27477.72</v>
      </c>
      <c r="L316" s="249" t="str">
        <f>VLOOKUP(A316,'De x Para'!A:C,3,0)</f>
        <v>10.3</v>
      </c>
      <c r="M316" s="271">
        <f t="shared" si="2"/>
        <v>8855.85</v>
      </c>
    </row>
    <row r="317" spans="1:13">
      <c r="A317" s="171"/>
      <c r="B317" s="164"/>
      <c r="C317" s="171"/>
      <c r="D317" s="12"/>
      <c r="E317" s="12"/>
      <c r="F317" s="12"/>
      <c r="G317" s="12"/>
      <c r="H317" s="12"/>
      <c r="I317" s="12"/>
      <c r="J317" s="12"/>
      <c r="K317" s="12"/>
      <c r="L317" s="249"/>
      <c r="M317" s="271"/>
    </row>
    <row r="318" spans="1:13">
      <c r="A318" s="167" t="s">
        <v>1400</v>
      </c>
      <c r="B318" s="164" t="s">
        <v>143</v>
      </c>
      <c r="C318" s="167" t="s">
        <v>1401</v>
      </c>
      <c r="D318" s="6"/>
      <c r="E318" s="257">
        <v>18919.13</v>
      </c>
      <c r="F318" s="8"/>
      <c r="G318" s="257">
        <v>1167.02</v>
      </c>
      <c r="H318" s="8"/>
      <c r="I318" s="168">
        <v>0</v>
      </c>
      <c r="J318" s="8"/>
      <c r="K318" s="257">
        <v>20086.150000000001</v>
      </c>
      <c r="L318" s="249">
        <f>VLOOKUP(A318,'De x Para'!A:C,3,0)</f>
        <v>0</v>
      </c>
      <c r="M318" s="271">
        <f t="shared" si="2"/>
        <v>1167.02</v>
      </c>
    </row>
    <row r="319" spans="1:13">
      <c r="A319" s="167" t="s">
        <v>1405</v>
      </c>
      <c r="B319" s="164" t="s">
        <v>143</v>
      </c>
      <c r="C319" s="167" t="s">
        <v>1401</v>
      </c>
      <c r="D319" s="6"/>
      <c r="E319" s="257">
        <v>18919.13</v>
      </c>
      <c r="F319" s="8"/>
      <c r="G319" s="257">
        <v>1167.02</v>
      </c>
      <c r="H319" s="8"/>
      <c r="I319" s="168">
        <v>0</v>
      </c>
      <c r="J319" s="8"/>
      <c r="K319" s="257">
        <v>20086.150000000001</v>
      </c>
      <c r="L319" s="249">
        <f>VLOOKUP(A319,'De x Para'!A:C,3,0)</f>
        <v>0</v>
      </c>
      <c r="M319" s="271">
        <f t="shared" si="2"/>
        <v>1167.02</v>
      </c>
    </row>
    <row r="320" spans="1:13">
      <c r="A320" s="167" t="s">
        <v>1406</v>
      </c>
      <c r="B320" s="164" t="s">
        <v>143</v>
      </c>
      <c r="C320" s="167" t="s">
        <v>1401</v>
      </c>
      <c r="D320" s="6"/>
      <c r="E320" s="257">
        <v>18919.13</v>
      </c>
      <c r="F320" s="8"/>
      <c r="G320" s="257">
        <v>1167.02</v>
      </c>
      <c r="H320" s="8"/>
      <c r="I320" s="168">
        <v>0</v>
      </c>
      <c r="J320" s="8"/>
      <c r="K320" s="257">
        <v>20086.150000000001</v>
      </c>
      <c r="L320" s="249">
        <f>VLOOKUP(A320,'De x Para'!A:C,3,0)</f>
        <v>0</v>
      </c>
      <c r="M320" s="271">
        <f t="shared" si="2"/>
        <v>1167.02</v>
      </c>
    </row>
    <row r="321" spans="1:13">
      <c r="A321" s="167" t="s">
        <v>1407</v>
      </c>
      <c r="B321" s="164" t="s">
        <v>143</v>
      </c>
      <c r="C321" s="167" t="s">
        <v>1408</v>
      </c>
      <c r="D321" s="6"/>
      <c r="E321" s="257">
        <v>2290.88</v>
      </c>
      <c r="F321" s="8"/>
      <c r="G321" s="168">
        <v>0</v>
      </c>
      <c r="H321" s="8"/>
      <c r="I321" s="168">
        <v>0</v>
      </c>
      <c r="J321" s="8"/>
      <c r="K321" s="257">
        <v>2290.88</v>
      </c>
      <c r="L321" s="249">
        <f>VLOOKUP(A321,'De x Para'!A:C,3,0)</f>
        <v>0</v>
      </c>
      <c r="M321" s="271">
        <f t="shared" si="2"/>
        <v>0</v>
      </c>
    </row>
    <row r="322" spans="1:13">
      <c r="A322" s="169" t="s">
        <v>1410</v>
      </c>
      <c r="B322" s="164" t="s">
        <v>143</v>
      </c>
      <c r="C322" s="169" t="s">
        <v>1411</v>
      </c>
      <c r="D322" s="9"/>
      <c r="E322" s="170">
        <v>290.88</v>
      </c>
      <c r="F322" s="11"/>
      <c r="G322" s="170">
        <v>0</v>
      </c>
      <c r="H322" s="11"/>
      <c r="I322" s="170">
        <v>0</v>
      </c>
      <c r="J322" s="11"/>
      <c r="K322" s="170">
        <v>290.88</v>
      </c>
      <c r="L322" s="249" t="str">
        <f>VLOOKUP(A322,'De x Para'!A:C,3,0)</f>
        <v>11.1.1</v>
      </c>
      <c r="M322" s="271">
        <f t="shared" si="2"/>
        <v>0</v>
      </c>
    </row>
    <row r="323" spans="1:13">
      <c r="A323" s="169" t="s">
        <v>2762</v>
      </c>
      <c r="B323" s="164" t="s">
        <v>143</v>
      </c>
      <c r="C323" s="169" t="s">
        <v>2763</v>
      </c>
      <c r="D323" s="9"/>
      <c r="E323" s="258">
        <v>2000</v>
      </c>
      <c r="F323" s="11"/>
      <c r="G323" s="170">
        <v>0</v>
      </c>
      <c r="H323" s="11"/>
      <c r="I323" s="170">
        <v>0</v>
      </c>
      <c r="J323" s="11"/>
      <c r="K323" s="258">
        <v>2000</v>
      </c>
      <c r="L323" s="249" t="str">
        <f>VLOOKUP(A323,'De x Para'!A:C,3,0)</f>
        <v>11.1.1</v>
      </c>
      <c r="M323" s="271">
        <f t="shared" si="2"/>
        <v>0</v>
      </c>
    </row>
    <row r="324" spans="1:13">
      <c r="A324" s="171"/>
      <c r="B324" s="164"/>
      <c r="C324" s="171"/>
      <c r="D324" s="12"/>
      <c r="E324" s="12"/>
      <c r="F324" s="12"/>
      <c r="G324" s="12"/>
      <c r="H324" s="12"/>
      <c r="I324" s="12"/>
      <c r="J324" s="12"/>
      <c r="K324" s="12"/>
      <c r="L324" s="249"/>
      <c r="M324" s="271"/>
    </row>
    <row r="325" spans="1:13">
      <c r="A325" s="167" t="s">
        <v>1861</v>
      </c>
      <c r="B325" s="164" t="s">
        <v>143</v>
      </c>
      <c r="C325" s="167" t="s">
        <v>1862</v>
      </c>
      <c r="D325" s="6"/>
      <c r="E325" s="168">
        <v>741.94</v>
      </c>
      <c r="F325" s="8"/>
      <c r="G325" s="168">
        <v>500</v>
      </c>
      <c r="H325" s="8"/>
      <c r="I325" s="168">
        <v>0</v>
      </c>
      <c r="J325" s="8"/>
      <c r="K325" s="257">
        <v>1241.94</v>
      </c>
      <c r="L325" s="249">
        <f>VLOOKUP(A325,'De x Para'!A:C,3,0)</f>
        <v>0</v>
      </c>
      <c r="M325" s="271">
        <f t="shared" si="2"/>
        <v>500</v>
      </c>
    </row>
    <row r="326" spans="1:13">
      <c r="A326" s="169" t="s">
        <v>1865</v>
      </c>
      <c r="B326" s="164" t="s">
        <v>143</v>
      </c>
      <c r="C326" s="169" t="s">
        <v>1866</v>
      </c>
      <c r="D326" s="9"/>
      <c r="E326" s="170">
        <v>741.94</v>
      </c>
      <c r="F326" s="11"/>
      <c r="G326" s="170">
        <v>500</v>
      </c>
      <c r="H326" s="11"/>
      <c r="I326" s="170">
        <v>0</v>
      </c>
      <c r="J326" s="11"/>
      <c r="K326" s="258">
        <v>1241.94</v>
      </c>
      <c r="L326" s="249" t="s">
        <v>129</v>
      </c>
      <c r="M326" s="271">
        <f t="shared" ref="M326:M387" si="3">G326-I326</f>
        <v>500</v>
      </c>
    </row>
    <row r="327" spans="1:13">
      <c r="A327" s="171"/>
      <c r="B327" s="164"/>
      <c r="C327" s="171"/>
      <c r="D327" s="12"/>
      <c r="E327" s="12"/>
      <c r="F327" s="12"/>
      <c r="G327" s="12"/>
      <c r="H327" s="12"/>
      <c r="I327" s="12"/>
      <c r="J327" s="12"/>
      <c r="K327" s="12"/>
      <c r="L327" s="249"/>
      <c r="M327" s="271"/>
    </row>
    <row r="328" spans="1:13">
      <c r="A328" s="167" t="s">
        <v>1412</v>
      </c>
      <c r="B328" s="164" t="s">
        <v>143</v>
      </c>
      <c r="C328" s="167" t="s">
        <v>1413</v>
      </c>
      <c r="D328" s="6"/>
      <c r="E328" s="257">
        <v>8808.75</v>
      </c>
      <c r="F328" s="8"/>
      <c r="G328" s="168">
        <v>0</v>
      </c>
      <c r="H328" s="8"/>
      <c r="I328" s="168">
        <v>0</v>
      </c>
      <c r="J328" s="8"/>
      <c r="K328" s="257">
        <v>8808.75</v>
      </c>
      <c r="L328" s="249">
        <f>VLOOKUP(A328,'De x Para'!A:C,3,0)</f>
        <v>0</v>
      </c>
      <c r="M328" s="271">
        <f t="shared" si="3"/>
        <v>0</v>
      </c>
    </row>
    <row r="329" spans="1:13">
      <c r="A329" s="169" t="s">
        <v>4360</v>
      </c>
      <c r="B329" s="164" t="s">
        <v>143</v>
      </c>
      <c r="C329" s="169" t="s">
        <v>4361</v>
      </c>
      <c r="D329" s="9"/>
      <c r="E329" s="258">
        <v>3710.79</v>
      </c>
      <c r="F329" s="11"/>
      <c r="G329" s="170">
        <v>0</v>
      </c>
      <c r="H329" s="11"/>
      <c r="I329" s="170">
        <v>0</v>
      </c>
      <c r="J329" s="11"/>
      <c r="K329" s="258">
        <v>3710.79</v>
      </c>
      <c r="L329" s="249" t="s">
        <v>129</v>
      </c>
      <c r="M329" s="271">
        <f t="shared" si="3"/>
        <v>0</v>
      </c>
    </row>
    <row r="330" spans="1:13">
      <c r="A330" s="169" t="s">
        <v>1417</v>
      </c>
      <c r="B330" s="164" t="s">
        <v>143</v>
      </c>
      <c r="C330" s="169" t="s">
        <v>1418</v>
      </c>
      <c r="D330" s="9"/>
      <c r="E330" s="258">
        <v>5097.96</v>
      </c>
      <c r="F330" s="11"/>
      <c r="G330" s="170">
        <v>0</v>
      </c>
      <c r="H330" s="11"/>
      <c r="I330" s="170">
        <v>0</v>
      </c>
      <c r="J330" s="11"/>
      <c r="K330" s="258">
        <v>5097.96</v>
      </c>
      <c r="L330" s="249" t="str">
        <f>VLOOKUP(A330,'De x Para'!A:C,3,0)</f>
        <v>11.1.3</v>
      </c>
      <c r="M330" s="271">
        <f t="shared" si="3"/>
        <v>0</v>
      </c>
    </row>
    <row r="331" spans="1:13">
      <c r="A331" s="171"/>
      <c r="B331" s="164"/>
      <c r="C331" s="171"/>
      <c r="D331" s="12"/>
      <c r="E331" s="12"/>
      <c r="F331" s="12"/>
      <c r="G331" s="12"/>
      <c r="H331" s="12"/>
      <c r="I331" s="12"/>
      <c r="J331" s="12"/>
      <c r="K331" s="12"/>
      <c r="L331" s="249"/>
      <c r="M331" s="271"/>
    </row>
    <row r="332" spans="1:13">
      <c r="A332" s="167" t="s">
        <v>1419</v>
      </c>
      <c r="B332" s="164" t="s">
        <v>143</v>
      </c>
      <c r="C332" s="167" t="s">
        <v>1420</v>
      </c>
      <c r="D332" s="6"/>
      <c r="E332" s="257">
        <v>7077.56</v>
      </c>
      <c r="F332" s="8"/>
      <c r="G332" s="168">
        <v>667.02</v>
      </c>
      <c r="H332" s="8"/>
      <c r="I332" s="168">
        <v>0</v>
      </c>
      <c r="J332" s="8"/>
      <c r="K332" s="257">
        <v>7744.58</v>
      </c>
      <c r="L332" s="249">
        <f>VLOOKUP(A332,'De x Para'!A:C,3,0)</f>
        <v>0</v>
      </c>
      <c r="M332" s="271">
        <f t="shared" si="3"/>
        <v>667.02</v>
      </c>
    </row>
    <row r="333" spans="1:13">
      <c r="A333" s="169" t="s">
        <v>1424</v>
      </c>
      <c r="B333" s="164" t="s">
        <v>143</v>
      </c>
      <c r="C333" s="169" t="s">
        <v>1425</v>
      </c>
      <c r="D333" s="9"/>
      <c r="E333" s="258">
        <v>7077.56</v>
      </c>
      <c r="F333" s="11"/>
      <c r="G333" s="170">
        <v>0</v>
      </c>
      <c r="H333" s="11"/>
      <c r="I333" s="170">
        <v>0</v>
      </c>
      <c r="J333" s="11"/>
      <c r="K333" s="258">
        <v>7077.56</v>
      </c>
      <c r="L333" s="249" t="s">
        <v>133</v>
      </c>
      <c r="M333" s="271">
        <f t="shared" si="3"/>
        <v>0</v>
      </c>
    </row>
    <row r="334" spans="1:13">
      <c r="A334" s="169" t="s">
        <v>4632</v>
      </c>
      <c r="B334" s="164" t="s">
        <v>143</v>
      </c>
      <c r="C334" s="169" t="s">
        <v>4633</v>
      </c>
      <c r="D334" s="9"/>
      <c r="E334" s="170">
        <v>0</v>
      </c>
      <c r="F334" s="11"/>
      <c r="G334" s="170">
        <v>667.02</v>
      </c>
      <c r="H334" s="11"/>
      <c r="I334" s="170">
        <v>0</v>
      </c>
      <c r="J334" s="11"/>
      <c r="K334" s="170">
        <v>667.02</v>
      </c>
      <c r="L334" s="249" t="str">
        <f>VLOOKUP(A334,'De x Para'!A:C,3,0)</f>
        <v>11.1.3</v>
      </c>
      <c r="M334" s="271">
        <f t="shared" si="3"/>
        <v>667.02</v>
      </c>
    </row>
    <row r="335" spans="1:13">
      <c r="A335" s="171"/>
      <c r="B335" s="164"/>
      <c r="C335" s="171"/>
      <c r="D335" s="12"/>
      <c r="E335" s="12"/>
      <c r="F335" s="12"/>
      <c r="G335" s="12"/>
      <c r="H335" s="12"/>
      <c r="I335" s="12"/>
      <c r="J335" s="12"/>
      <c r="K335" s="12"/>
      <c r="L335" s="249"/>
      <c r="M335" s="271"/>
    </row>
    <row r="336" spans="1:13">
      <c r="A336" s="167" t="s">
        <v>1426</v>
      </c>
      <c r="B336" s="164" t="s">
        <v>143</v>
      </c>
      <c r="C336" s="167" t="s">
        <v>1427</v>
      </c>
      <c r="D336" s="6"/>
      <c r="E336" s="257">
        <v>16494.96</v>
      </c>
      <c r="F336" s="8"/>
      <c r="G336" s="257">
        <v>4490.63</v>
      </c>
      <c r="H336" s="8"/>
      <c r="I336" s="168">
        <v>0</v>
      </c>
      <c r="J336" s="8"/>
      <c r="K336" s="257">
        <v>20985.59</v>
      </c>
      <c r="L336" s="249">
        <f>VLOOKUP(A336,'De x Para'!A:C,3,0)</f>
        <v>0</v>
      </c>
      <c r="M336" s="271">
        <f t="shared" si="3"/>
        <v>4490.63</v>
      </c>
    </row>
    <row r="337" spans="1:13">
      <c r="A337" s="167" t="s">
        <v>1431</v>
      </c>
      <c r="B337" s="164" t="s">
        <v>143</v>
      </c>
      <c r="C337" s="167" t="s">
        <v>1427</v>
      </c>
      <c r="D337" s="6"/>
      <c r="E337" s="257">
        <v>16494.96</v>
      </c>
      <c r="F337" s="8"/>
      <c r="G337" s="257">
        <v>4490.63</v>
      </c>
      <c r="H337" s="8"/>
      <c r="I337" s="168">
        <v>0</v>
      </c>
      <c r="J337" s="8"/>
      <c r="K337" s="257">
        <v>20985.59</v>
      </c>
      <c r="L337" s="249">
        <f>VLOOKUP(A337,'De x Para'!A:C,3,0)</f>
        <v>0</v>
      </c>
      <c r="M337" s="271">
        <f t="shared" si="3"/>
        <v>4490.63</v>
      </c>
    </row>
    <row r="338" spans="1:13">
      <c r="A338" s="167" t="s">
        <v>1432</v>
      </c>
      <c r="B338" s="164" t="s">
        <v>143</v>
      </c>
      <c r="C338" s="167" t="s">
        <v>1427</v>
      </c>
      <c r="D338" s="6"/>
      <c r="E338" s="257">
        <v>16494.96</v>
      </c>
      <c r="F338" s="8"/>
      <c r="G338" s="257">
        <v>4490.63</v>
      </c>
      <c r="H338" s="8"/>
      <c r="I338" s="168">
        <v>0</v>
      </c>
      <c r="J338" s="8"/>
      <c r="K338" s="257">
        <v>20985.59</v>
      </c>
      <c r="L338" s="249">
        <f>VLOOKUP(A338,'De x Para'!A:C,3,0)</f>
        <v>0</v>
      </c>
      <c r="M338" s="271">
        <f t="shared" si="3"/>
        <v>4490.63</v>
      </c>
    </row>
    <row r="339" spans="1:13">
      <c r="A339" s="167" t="s">
        <v>1438</v>
      </c>
      <c r="B339" s="164" t="s">
        <v>143</v>
      </c>
      <c r="C339" s="167" t="s">
        <v>1439</v>
      </c>
      <c r="D339" s="6"/>
      <c r="E339" s="257">
        <v>16494.96</v>
      </c>
      <c r="F339" s="8"/>
      <c r="G339" s="257">
        <v>4490.63</v>
      </c>
      <c r="H339" s="8"/>
      <c r="I339" s="168">
        <v>0</v>
      </c>
      <c r="J339" s="8"/>
      <c r="K339" s="257">
        <v>20985.59</v>
      </c>
      <c r="L339" s="249">
        <f>VLOOKUP(A339,'De x Para'!A:C,3,0)</f>
        <v>0</v>
      </c>
      <c r="M339" s="271">
        <f t="shared" si="3"/>
        <v>4490.63</v>
      </c>
    </row>
    <row r="340" spans="1:13">
      <c r="A340" s="169" t="s">
        <v>3416</v>
      </c>
      <c r="B340" s="164" t="s">
        <v>143</v>
      </c>
      <c r="C340" s="169" t="s">
        <v>1563</v>
      </c>
      <c r="D340" s="9"/>
      <c r="E340" s="258">
        <v>3366.37</v>
      </c>
      <c r="F340" s="11"/>
      <c r="G340" s="170">
        <v>0</v>
      </c>
      <c r="H340" s="11"/>
      <c r="I340" s="170">
        <v>0</v>
      </c>
      <c r="J340" s="11"/>
      <c r="K340" s="258">
        <v>3366.37</v>
      </c>
      <c r="L340" s="249" t="str">
        <f>VLOOKUP(A340,'De x Para'!A:C,3,0)</f>
        <v>11.2.2</v>
      </c>
      <c r="M340" s="271">
        <f t="shared" si="3"/>
        <v>0</v>
      </c>
    </row>
    <row r="341" spans="1:13">
      <c r="A341" s="169" t="s">
        <v>1443</v>
      </c>
      <c r="B341" s="164" t="s">
        <v>143</v>
      </c>
      <c r="C341" s="169" t="s">
        <v>1444</v>
      </c>
      <c r="D341" s="9"/>
      <c r="E341" s="258">
        <v>3129.65</v>
      </c>
      <c r="F341" s="11"/>
      <c r="G341" s="170">
        <v>0</v>
      </c>
      <c r="H341" s="11"/>
      <c r="I341" s="170">
        <v>0</v>
      </c>
      <c r="J341" s="11"/>
      <c r="K341" s="258">
        <v>3129.65</v>
      </c>
      <c r="L341" s="249" t="str">
        <f>VLOOKUP(A341,'De x Para'!A:C,3,0)</f>
        <v>11.2.2</v>
      </c>
      <c r="M341" s="271">
        <f t="shared" si="3"/>
        <v>0</v>
      </c>
    </row>
    <row r="342" spans="1:13">
      <c r="A342" s="169" t="s">
        <v>1448</v>
      </c>
      <c r="B342" s="164" t="s">
        <v>143</v>
      </c>
      <c r="C342" s="169" t="s">
        <v>1449</v>
      </c>
      <c r="D342" s="9"/>
      <c r="E342" s="258">
        <v>9998.94</v>
      </c>
      <c r="F342" s="11"/>
      <c r="G342" s="258">
        <v>4490.63</v>
      </c>
      <c r="H342" s="11"/>
      <c r="I342" s="170">
        <v>0</v>
      </c>
      <c r="J342" s="11"/>
      <c r="K342" s="258">
        <v>14489.57</v>
      </c>
      <c r="L342" s="249" t="str">
        <f>VLOOKUP(A342,'De x Para'!A:C,3,0)</f>
        <v>11.2.2</v>
      </c>
      <c r="M342" s="271">
        <f t="shared" si="3"/>
        <v>4490.63</v>
      </c>
    </row>
    <row r="343" spans="1:13">
      <c r="A343" s="171"/>
      <c r="B343" s="164"/>
      <c r="C343" s="171"/>
      <c r="D343" s="12"/>
      <c r="E343" s="12"/>
      <c r="F343" s="12"/>
      <c r="G343" s="12"/>
      <c r="H343" s="12"/>
      <c r="I343" s="12"/>
      <c r="J343" s="12"/>
      <c r="K343" s="12"/>
      <c r="L343" s="249"/>
      <c r="M343" s="271"/>
    </row>
    <row r="344" spans="1:13">
      <c r="A344" s="167" t="s">
        <v>1477</v>
      </c>
      <c r="B344" s="164" t="s">
        <v>143</v>
      </c>
      <c r="C344" s="167" t="s">
        <v>1478</v>
      </c>
      <c r="D344" s="6"/>
      <c r="E344" s="257">
        <v>12593.09</v>
      </c>
      <c r="F344" s="8"/>
      <c r="G344" s="168">
        <v>0</v>
      </c>
      <c r="H344" s="8"/>
      <c r="I344" s="168">
        <v>0</v>
      </c>
      <c r="J344" s="8"/>
      <c r="K344" s="257">
        <v>12593.09</v>
      </c>
      <c r="L344" s="249">
        <f>VLOOKUP(A344,'De x Para'!A:C,3,0)</f>
        <v>0</v>
      </c>
      <c r="M344" s="271">
        <f t="shared" si="3"/>
        <v>0</v>
      </c>
    </row>
    <row r="345" spans="1:13">
      <c r="A345" s="167" t="s">
        <v>1482</v>
      </c>
      <c r="B345" s="164" t="s">
        <v>143</v>
      </c>
      <c r="C345" s="167" t="s">
        <v>1483</v>
      </c>
      <c r="D345" s="6"/>
      <c r="E345" s="257">
        <v>12593.09</v>
      </c>
      <c r="F345" s="8"/>
      <c r="G345" s="168">
        <v>0</v>
      </c>
      <c r="H345" s="8"/>
      <c r="I345" s="168">
        <v>0</v>
      </c>
      <c r="J345" s="8"/>
      <c r="K345" s="257">
        <v>12593.09</v>
      </c>
      <c r="L345" s="249">
        <f>VLOOKUP(A345,'De x Para'!A:C,3,0)</f>
        <v>0</v>
      </c>
      <c r="M345" s="271">
        <f t="shared" si="3"/>
        <v>0</v>
      </c>
    </row>
    <row r="346" spans="1:13">
      <c r="A346" s="167" t="s">
        <v>1484</v>
      </c>
      <c r="B346" s="164" t="s">
        <v>143</v>
      </c>
      <c r="C346" s="167" t="s">
        <v>1483</v>
      </c>
      <c r="D346" s="6"/>
      <c r="E346" s="257">
        <v>12593.09</v>
      </c>
      <c r="F346" s="8"/>
      <c r="G346" s="168">
        <v>0</v>
      </c>
      <c r="H346" s="8"/>
      <c r="I346" s="168">
        <v>0</v>
      </c>
      <c r="J346" s="8"/>
      <c r="K346" s="257">
        <v>12593.09</v>
      </c>
      <c r="L346" s="249">
        <f>VLOOKUP(A346,'De x Para'!A:C,3,0)</f>
        <v>0</v>
      </c>
      <c r="M346" s="271">
        <f t="shared" si="3"/>
        <v>0</v>
      </c>
    </row>
    <row r="347" spans="1:13">
      <c r="A347" s="167" t="s">
        <v>1485</v>
      </c>
      <c r="B347" s="164" t="s">
        <v>143</v>
      </c>
      <c r="C347" s="167" t="s">
        <v>1486</v>
      </c>
      <c r="D347" s="6"/>
      <c r="E347" s="257">
        <v>12593.09</v>
      </c>
      <c r="F347" s="8"/>
      <c r="G347" s="168">
        <v>0</v>
      </c>
      <c r="H347" s="8"/>
      <c r="I347" s="168">
        <v>0</v>
      </c>
      <c r="J347" s="8"/>
      <c r="K347" s="257">
        <v>12593.09</v>
      </c>
      <c r="L347" s="249">
        <f>VLOOKUP(A347,'De x Para'!A:C,3,0)</f>
        <v>0</v>
      </c>
      <c r="M347" s="271">
        <f t="shared" si="3"/>
        <v>0</v>
      </c>
    </row>
    <row r="348" spans="1:13">
      <c r="A348" s="169" t="s">
        <v>1490</v>
      </c>
      <c r="B348" s="164" t="s">
        <v>143</v>
      </c>
      <c r="C348" s="169" t="s">
        <v>1491</v>
      </c>
      <c r="D348" s="9"/>
      <c r="E348" s="258">
        <v>10373.09</v>
      </c>
      <c r="F348" s="11"/>
      <c r="G348" s="170">
        <v>0</v>
      </c>
      <c r="H348" s="11"/>
      <c r="I348" s="170">
        <v>0</v>
      </c>
      <c r="J348" s="11"/>
      <c r="K348" s="258">
        <v>10373.09</v>
      </c>
      <c r="L348" s="249" t="str">
        <f>VLOOKUP(A348,'De x Para'!A:C,3,0)</f>
        <v>11.3.4</v>
      </c>
      <c r="M348" s="271">
        <f t="shared" si="3"/>
        <v>0</v>
      </c>
    </row>
    <row r="349" spans="1:13">
      <c r="A349" s="169" t="s">
        <v>1493</v>
      </c>
      <c r="B349" s="164" t="s">
        <v>143</v>
      </c>
      <c r="C349" s="169" t="s">
        <v>1494</v>
      </c>
      <c r="D349" s="9"/>
      <c r="E349" s="258">
        <v>2220</v>
      </c>
      <c r="F349" s="11"/>
      <c r="G349" s="170">
        <v>0</v>
      </c>
      <c r="H349" s="11"/>
      <c r="I349" s="170">
        <v>0</v>
      </c>
      <c r="J349" s="11"/>
      <c r="K349" s="258">
        <v>2220</v>
      </c>
      <c r="L349" s="249" t="str">
        <f>VLOOKUP(A349,'De x Para'!A:C,3,0)</f>
        <v>11.3.6</v>
      </c>
      <c r="M349" s="271">
        <f t="shared" si="3"/>
        <v>0</v>
      </c>
    </row>
    <row r="350" spans="1:13">
      <c r="A350" s="171"/>
      <c r="B350" s="164"/>
      <c r="C350" s="171"/>
      <c r="D350" s="12"/>
      <c r="E350" s="12"/>
      <c r="F350" s="12"/>
      <c r="G350" s="12"/>
      <c r="H350" s="12"/>
      <c r="I350" s="12"/>
      <c r="J350" s="12"/>
      <c r="K350" s="12"/>
      <c r="L350" s="249"/>
      <c r="M350" s="271"/>
    </row>
    <row r="351" spans="1:13">
      <c r="A351" s="167" t="s">
        <v>1500</v>
      </c>
      <c r="B351" s="164" t="s">
        <v>143</v>
      </c>
      <c r="C351" s="167" t="s">
        <v>1501</v>
      </c>
      <c r="D351" s="6"/>
      <c r="E351" s="257">
        <v>33455.65</v>
      </c>
      <c r="F351" s="8"/>
      <c r="G351" s="257">
        <v>9847.3799999999992</v>
      </c>
      <c r="H351" s="8"/>
      <c r="I351" s="168">
        <v>0</v>
      </c>
      <c r="J351" s="8"/>
      <c r="K351" s="257">
        <v>43303.03</v>
      </c>
      <c r="L351" s="249">
        <f>VLOOKUP(A351,'De x Para'!A:C,3,0)</f>
        <v>0</v>
      </c>
      <c r="M351" s="271">
        <f t="shared" si="3"/>
        <v>9847.3799999999992</v>
      </c>
    </row>
    <row r="352" spans="1:13">
      <c r="A352" s="167" t="s">
        <v>1505</v>
      </c>
      <c r="B352" s="164" t="s">
        <v>143</v>
      </c>
      <c r="C352" s="167" t="s">
        <v>1501</v>
      </c>
      <c r="D352" s="6"/>
      <c r="E352" s="257">
        <v>33455.65</v>
      </c>
      <c r="F352" s="8"/>
      <c r="G352" s="257">
        <v>9847.3799999999992</v>
      </c>
      <c r="H352" s="8"/>
      <c r="I352" s="168">
        <v>0</v>
      </c>
      <c r="J352" s="8"/>
      <c r="K352" s="257">
        <v>43303.03</v>
      </c>
      <c r="L352" s="249">
        <f>VLOOKUP(A352,'De x Para'!A:C,3,0)</f>
        <v>0</v>
      </c>
      <c r="M352" s="271">
        <f t="shared" si="3"/>
        <v>9847.3799999999992</v>
      </c>
    </row>
    <row r="353" spans="1:13">
      <c r="A353" s="167" t="s">
        <v>1506</v>
      </c>
      <c r="B353" s="164" t="s">
        <v>143</v>
      </c>
      <c r="C353" s="167" t="s">
        <v>1501</v>
      </c>
      <c r="D353" s="6"/>
      <c r="E353" s="257">
        <v>33455.65</v>
      </c>
      <c r="F353" s="8"/>
      <c r="G353" s="257">
        <v>9847.3799999999992</v>
      </c>
      <c r="H353" s="8"/>
      <c r="I353" s="168">
        <v>0</v>
      </c>
      <c r="J353" s="8"/>
      <c r="K353" s="257">
        <v>43303.03</v>
      </c>
      <c r="L353" s="249">
        <f>VLOOKUP(A353,'De x Para'!A:C,3,0)</f>
        <v>0</v>
      </c>
      <c r="M353" s="271">
        <f t="shared" si="3"/>
        <v>9847.3799999999992</v>
      </c>
    </row>
    <row r="354" spans="1:13">
      <c r="A354" s="167" t="s">
        <v>1507</v>
      </c>
      <c r="B354" s="164" t="s">
        <v>143</v>
      </c>
      <c r="C354" s="167" t="s">
        <v>1508</v>
      </c>
      <c r="D354" s="6"/>
      <c r="E354" s="257">
        <v>23553.19</v>
      </c>
      <c r="F354" s="8"/>
      <c r="G354" s="257">
        <v>2200</v>
      </c>
      <c r="H354" s="8"/>
      <c r="I354" s="168">
        <v>0</v>
      </c>
      <c r="J354" s="8"/>
      <c r="K354" s="257">
        <v>25753.19</v>
      </c>
      <c r="L354" s="249">
        <f>VLOOKUP(A354,'De x Para'!A:C,3,0)</f>
        <v>0</v>
      </c>
      <c r="M354" s="271">
        <f t="shared" si="3"/>
        <v>2200</v>
      </c>
    </row>
    <row r="355" spans="1:13">
      <c r="A355" s="169" t="s">
        <v>1511</v>
      </c>
      <c r="B355" s="164" t="s">
        <v>143</v>
      </c>
      <c r="C355" s="169" t="s">
        <v>1512</v>
      </c>
      <c r="D355" s="9"/>
      <c r="E355" s="258">
        <v>22953.19</v>
      </c>
      <c r="F355" s="11"/>
      <c r="G355" s="258">
        <v>2200</v>
      </c>
      <c r="H355" s="11"/>
      <c r="I355" s="170">
        <v>0</v>
      </c>
      <c r="J355" s="11"/>
      <c r="K355" s="258">
        <v>25153.19</v>
      </c>
      <c r="L355" s="249" t="str">
        <f>VLOOKUP(A355,'De x Para'!A:C,3,0)</f>
        <v>11.5.1</v>
      </c>
      <c r="M355" s="271">
        <f t="shared" si="3"/>
        <v>2200</v>
      </c>
    </row>
    <row r="356" spans="1:13">
      <c r="A356" s="169" t="s">
        <v>3659</v>
      </c>
      <c r="B356" s="164" t="s">
        <v>143</v>
      </c>
      <c r="C356" s="169" t="s">
        <v>3660</v>
      </c>
      <c r="D356" s="9"/>
      <c r="E356" s="170">
        <v>600</v>
      </c>
      <c r="F356" s="11"/>
      <c r="G356" s="170">
        <v>0</v>
      </c>
      <c r="H356" s="11"/>
      <c r="I356" s="170">
        <v>0</v>
      </c>
      <c r="J356" s="11"/>
      <c r="K356" s="170">
        <v>600</v>
      </c>
      <c r="L356" s="249" t="str">
        <f>VLOOKUP(A356,'De x Para'!A:C,3,0)</f>
        <v>11.5.1</v>
      </c>
      <c r="M356" s="271">
        <f t="shared" si="3"/>
        <v>0</v>
      </c>
    </row>
    <row r="357" spans="1:13">
      <c r="A357" s="171"/>
      <c r="B357" s="164"/>
      <c r="C357" s="171"/>
      <c r="D357" s="12"/>
      <c r="E357" s="12"/>
      <c r="F357" s="12"/>
      <c r="G357" s="12"/>
      <c r="H357" s="12"/>
      <c r="I357" s="12"/>
      <c r="J357" s="12"/>
      <c r="K357" s="12"/>
      <c r="L357" s="249"/>
      <c r="M357" s="271"/>
    </row>
    <row r="358" spans="1:13">
      <c r="A358" s="167" t="s">
        <v>1513</v>
      </c>
      <c r="B358" s="164" t="s">
        <v>143</v>
      </c>
      <c r="C358" s="167" t="s">
        <v>1514</v>
      </c>
      <c r="D358" s="6"/>
      <c r="E358" s="257">
        <v>9902.4599999999991</v>
      </c>
      <c r="F358" s="8"/>
      <c r="G358" s="257">
        <v>7647.38</v>
      </c>
      <c r="H358" s="8"/>
      <c r="I358" s="168">
        <v>0</v>
      </c>
      <c r="J358" s="8"/>
      <c r="K358" s="257">
        <v>17549.84</v>
      </c>
      <c r="L358" s="249">
        <f>VLOOKUP(A358,'De x Para'!A:C,3,0)</f>
        <v>0</v>
      </c>
      <c r="M358" s="271">
        <f t="shared" si="3"/>
        <v>7647.38</v>
      </c>
    </row>
    <row r="359" spans="1:13">
      <c r="A359" s="169" t="s">
        <v>3905</v>
      </c>
      <c r="B359" s="164" t="s">
        <v>143</v>
      </c>
      <c r="C359" s="169" t="s">
        <v>4155</v>
      </c>
      <c r="D359" s="9"/>
      <c r="E359" s="258">
        <v>1413.76</v>
      </c>
      <c r="F359" s="11"/>
      <c r="G359" s="170">
        <v>147.38</v>
      </c>
      <c r="H359" s="11"/>
      <c r="I359" s="170">
        <v>0</v>
      </c>
      <c r="J359" s="11"/>
      <c r="K359" s="258">
        <v>1561.14</v>
      </c>
      <c r="L359" s="249" t="str">
        <f>VLOOKUP(A359,'De x Para'!A:C,3,0)</f>
        <v>11.5.3</v>
      </c>
      <c r="M359" s="271">
        <f t="shared" si="3"/>
        <v>147.38</v>
      </c>
    </row>
    <row r="360" spans="1:13">
      <c r="A360" s="169" t="s">
        <v>1516</v>
      </c>
      <c r="B360" s="164" t="s">
        <v>143</v>
      </c>
      <c r="C360" s="169" t="s">
        <v>1517</v>
      </c>
      <c r="D360" s="9"/>
      <c r="E360" s="258">
        <v>8488.7000000000007</v>
      </c>
      <c r="F360" s="11"/>
      <c r="G360" s="258">
        <v>7500</v>
      </c>
      <c r="H360" s="11"/>
      <c r="I360" s="170">
        <v>0</v>
      </c>
      <c r="J360" s="11"/>
      <c r="K360" s="258">
        <v>15988.7</v>
      </c>
      <c r="L360" s="249" t="str">
        <f>VLOOKUP(A360,'De x Para'!A:C,3,0)</f>
        <v>11.5.2</v>
      </c>
      <c r="M360" s="271">
        <f t="shared" si="3"/>
        <v>7500</v>
      </c>
    </row>
    <row r="361" spans="1:13">
      <c r="A361" s="171"/>
      <c r="B361" s="164"/>
      <c r="C361" s="171"/>
      <c r="D361" s="12"/>
      <c r="E361" s="12"/>
      <c r="F361" s="12"/>
      <c r="G361" s="12"/>
      <c r="H361" s="12"/>
      <c r="I361" s="12"/>
      <c r="J361" s="12"/>
      <c r="K361" s="12"/>
      <c r="L361" s="249"/>
      <c r="M361" s="271"/>
    </row>
    <row r="362" spans="1:13">
      <c r="A362" s="167" t="s">
        <v>1518</v>
      </c>
      <c r="B362" s="164" t="s">
        <v>143</v>
      </c>
      <c r="C362" s="167" t="s">
        <v>3425</v>
      </c>
      <c r="D362" s="6"/>
      <c r="E362" s="257">
        <v>59575.51</v>
      </c>
      <c r="F362" s="8"/>
      <c r="G362" s="168">
        <v>0</v>
      </c>
      <c r="H362" s="8"/>
      <c r="I362" s="168">
        <v>0</v>
      </c>
      <c r="J362" s="8"/>
      <c r="K362" s="257">
        <v>59575.51</v>
      </c>
      <c r="L362" s="249">
        <f>VLOOKUP(A362,'De x Para'!A:C,3,0)</f>
        <v>0</v>
      </c>
      <c r="M362" s="271">
        <f t="shared" si="3"/>
        <v>0</v>
      </c>
    </row>
    <row r="363" spans="1:13">
      <c r="A363" s="167" t="s">
        <v>1524</v>
      </c>
      <c r="B363" s="164" t="s">
        <v>143</v>
      </c>
      <c r="C363" s="167" t="s">
        <v>3425</v>
      </c>
      <c r="D363" s="6"/>
      <c r="E363" s="257">
        <v>59575.51</v>
      </c>
      <c r="F363" s="8"/>
      <c r="G363" s="168">
        <v>0</v>
      </c>
      <c r="H363" s="8"/>
      <c r="I363" s="168">
        <v>0</v>
      </c>
      <c r="J363" s="8"/>
      <c r="K363" s="257">
        <v>59575.51</v>
      </c>
      <c r="L363" s="249">
        <f>VLOOKUP(A363,'De x Para'!A:C,3,0)</f>
        <v>0</v>
      </c>
      <c r="M363" s="271">
        <f t="shared" si="3"/>
        <v>0</v>
      </c>
    </row>
    <row r="364" spans="1:13">
      <c r="A364" s="167" t="s">
        <v>1525</v>
      </c>
      <c r="B364" s="164" t="s">
        <v>143</v>
      </c>
      <c r="C364" s="167" t="s">
        <v>3425</v>
      </c>
      <c r="D364" s="6"/>
      <c r="E364" s="257">
        <v>57108.37</v>
      </c>
      <c r="F364" s="8"/>
      <c r="G364" s="168">
        <v>0</v>
      </c>
      <c r="H364" s="8"/>
      <c r="I364" s="168">
        <v>0</v>
      </c>
      <c r="J364" s="8"/>
      <c r="K364" s="257">
        <v>57108.37</v>
      </c>
      <c r="L364" s="249">
        <f>VLOOKUP(A364,'De x Para'!A:C,3,0)</f>
        <v>0</v>
      </c>
      <c r="M364" s="271">
        <f t="shared" si="3"/>
        <v>0</v>
      </c>
    </row>
    <row r="365" spans="1:13">
      <c r="A365" s="167" t="s">
        <v>1529</v>
      </c>
      <c r="B365" s="164" t="s">
        <v>143</v>
      </c>
      <c r="C365" s="167" t="s">
        <v>3425</v>
      </c>
      <c r="D365" s="6"/>
      <c r="E365" s="257">
        <v>57108.37</v>
      </c>
      <c r="F365" s="8"/>
      <c r="G365" s="168">
        <v>0</v>
      </c>
      <c r="H365" s="8"/>
      <c r="I365" s="168">
        <v>0</v>
      </c>
      <c r="J365" s="8"/>
      <c r="K365" s="257">
        <v>57108.37</v>
      </c>
      <c r="L365" s="249">
        <f>VLOOKUP(A365,'De x Para'!A:C,3,0)</f>
        <v>0</v>
      </c>
      <c r="M365" s="271">
        <f t="shared" si="3"/>
        <v>0</v>
      </c>
    </row>
    <row r="366" spans="1:13">
      <c r="A366" s="169" t="s">
        <v>1544</v>
      </c>
      <c r="B366" s="164" t="s">
        <v>143</v>
      </c>
      <c r="C366" s="169" t="s">
        <v>1545</v>
      </c>
      <c r="D366" s="9"/>
      <c r="E366" s="258">
        <v>7697</v>
      </c>
      <c r="F366" s="11"/>
      <c r="G366" s="170">
        <v>0</v>
      </c>
      <c r="H366" s="11"/>
      <c r="I366" s="170">
        <v>0</v>
      </c>
      <c r="J366" s="11"/>
      <c r="K366" s="258">
        <v>7697</v>
      </c>
      <c r="L366" s="249" t="str">
        <f>VLOOKUP(A366,'De x Para'!A:C,3,0)</f>
        <v>14.1.1</v>
      </c>
      <c r="M366" s="271">
        <f t="shared" si="3"/>
        <v>0</v>
      </c>
    </row>
    <row r="367" spans="1:13">
      <c r="A367" s="169" t="s">
        <v>1557</v>
      </c>
      <c r="B367" s="164" t="s">
        <v>143</v>
      </c>
      <c r="C367" s="169" t="s">
        <v>1558</v>
      </c>
      <c r="D367" s="9"/>
      <c r="E367" s="258">
        <v>1140</v>
      </c>
      <c r="F367" s="11"/>
      <c r="G367" s="170">
        <v>0</v>
      </c>
      <c r="H367" s="11"/>
      <c r="I367" s="170">
        <v>0</v>
      </c>
      <c r="J367" s="11"/>
      <c r="K367" s="258">
        <v>1140</v>
      </c>
      <c r="L367" s="249" t="str">
        <f>VLOOKUP(A367,'De x Para'!A:C,3,0)</f>
        <v>14.1.1</v>
      </c>
      <c r="M367" s="271">
        <f t="shared" si="3"/>
        <v>0</v>
      </c>
    </row>
    <row r="368" spans="1:13">
      <c r="A368" s="169" t="s">
        <v>1888</v>
      </c>
      <c r="B368" s="164" t="s">
        <v>143</v>
      </c>
      <c r="C368" s="169" t="s">
        <v>1889</v>
      </c>
      <c r="D368" s="9"/>
      <c r="E368" s="258">
        <v>2237.08</v>
      </c>
      <c r="F368" s="11"/>
      <c r="G368" s="170">
        <v>0</v>
      </c>
      <c r="H368" s="11"/>
      <c r="I368" s="170">
        <v>0</v>
      </c>
      <c r="J368" s="11"/>
      <c r="K368" s="258">
        <v>2237.08</v>
      </c>
      <c r="L368" s="249" t="str">
        <f>VLOOKUP(A368,'De x Para'!A:C,3,0)</f>
        <v>14.1.1</v>
      </c>
      <c r="M368" s="271">
        <f t="shared" si="3"/>
        <v>0</v>
      </c>
    </row>
    <row r="369" spans="1:13">
      <c r="A369" s="169" t="s">
        <v>1579</v>
      </c>
      <c r="B369" s="164" t="s">
        <v>143</v>
      </c>
      <c r="C369" s="169" t="s">
        <v>1580</v>
      </c>
      <c r="D369" s="9"/>
      <c r="E369" s="170">
        <v>218.33</v>
      </c>
      <c r="F369" s="11"/>
      <c r="G369" s="170">
        <v>0</v>
      </c>
      <c r="H369" s="11"/>
      <c r="I369" s="170">
        <v>0</v>
      </c>
      <c r="J369" s="11"/>
      <c r="K369" s="170">
        <v>218.33</v>
      </c>
      <c r="L369" s="249" t="str">
        <f>VLOOKUP(A369,'De x Para'!A:C,3,0)</f>
        <v>14.1.1</v>
      </c>
      <c r="M369" s="271">
        <f t="shared" si="3"/>
        <v>0</v>
      </c>
    </row>
    <row r="370" spans="1:13">
      <c r="A370" s="169" t="s">
        <v>1593</v>
      </c>
      <c r="B370" s="164" t="s">
        <v>143</v>
      </c>
      <c r="C370" s="169" t="s">
        <v>1594</v>
      </c>
      <c r="D370" s="9"/>
      <c r="E370" s="170">
        <v>611.1</v>
      </c>
      <c r="F370" s="11"/>
      <c r="G370" s="170">
        <v>0</v>
      </c>
      <c r="H370" s="11"/>
      <c r="I370" s="170">
        <v>0</v>
      </c>
      <c r="J370" s="11"/>
      <c r="K370" s="170">
        <v>611.1</v>
      </c>
      <c r="L370" s="249" t="str">
        <f>VLOOKUP(A370,'De x Para'!A:C,3,0)</f>
        <v>14.1.1</v>
      </c>
      <c r="M370" s="271">
        <f t="shared" si="3"/>
        <v>0</v>
      </c>
    </row>
    <row r="371" spans="1:13">
      <c r="A371" s="169" t="s">
        <v>1601</v>
      </c>
      <c r="B371" s="164" t="s">
        <v>143</v>
      </c>
      <c r="C371" s="169" t="s">
        <v>1602</v>
      </c>
      <c r="D371" s="9"/>
      <c r="E371" s="258">
        <v>2420</v>
      </c>
      <c r="F371" s="11"/>
      <c r="G371" s="170">
        <v>0</v>
      </c>
      <c r="H371" s="11"/>
      <c r="I371" s="170">
        <v>0</v>
      </c>
      <c r="J371" s="11"/>
      <c r="K371" s="258">
        <v>2420</v>
      </c>
      <c r="L371" s="249" t="str">
        <f>VLOOKUP(A371,'De x Para'!A:C,3,0)</f>
        <v>14.1.1</v>
      </c>
      <c r="M371" s="271">
        <f t="shared" si="3"/>
        <v>0</v>
      </c>
    </row>
    <row r="372" spans="1:13">
      <c r="A372" s="169" t="s">
        <v>1610</v>
      </c>
      <c r="B372" s="164" t="s">
        <v>143</v>
      </c>
      <c r="C372" s="169" t="s">
        <v>1611</v>
      </c>
      <c r="D372" s="9"/>
      <c r="E372" s="258">
        <v>3500</v>
      </c>
      <c r="F372" s="11"/>
      <c r="G372" s="170">
        <v>0</v>
      </c>
      <c r="H372" s="11"/>
      <c r="I372" s="170">
        <v>0</v>
      </c>
      <c r="J372" s="11"/>
      <c r="K372" s="258">
        <v>3500</v>
      </c>
      <c r="L372" s="249" t="str">
        <f>VLOOKUP(A372,'De x Para'!A:C,3,0)</f>
        <v>14.1.1</v>
      </c>
      <c r="M372" s="271">
        <f t="shared" si="3"/>
        <v>0</v>
      </c>
    </row>
    <row r="373" spans="1:13">
      <c r="A373" s="169" t="s">
        <v>1615</v>
      </c>
      <c r="B373" s="164" t="s">
        <v>143</v>
      </c>
      <c r="C373" s="169" t="s">
        <v>1616</v>
      </c>
      <c r="D373" s="9"/>
      <c r="E373" s="258">
        <v>6352.36</v>
      </c>
      <c r="F373" s="11"/>
      <c r="G373" s="170">
        <v>0</v>
      </c>
      <c r="H373" s="11"/>
      <c r="I373" s="170">
        <v>0</v>
      </c>
      <c r="J373" s="11"/>
      <c r="K373" s="258">
        <v>6352.36</v>
      </c>
      <c r="L373" s="249" t="str">
        <f>VLOOKUP(A373,'De x Para'!A:C,3,0)</f>
        <v>14.1.1</v>
      </c>
      <c r="M373" s="271">
        <f t="shared" si="3"/>
        <v>0</v>
      </c>
    </row>
    <row r="374" spans="1:13">
      <c r="A374" s="169" t="s">
        <v>3672</v>
      </c>
      <c r="B374" s="164" t="s">
        <v>143</v>
      </c>
      <c r="C374" s="169" t="s">
        <v>3673</v>
      </c>
      <c r="D374" s="9"/>
      <c r="E374" s="258">
        <v>2750</v>
      </c>
      <c r="F374" s="11"/>
      <c r="G374" s="170">
        <v>0</v>
      </c>
      <c r="H374" s="11"/>
      <c r="I374" s="170">
        <v>0</v>
      </c>
      <c r="J374" s="11"/>
      <c r="K374" s="258">
        <v>2750</v>
      </c>
      <c r="L374" s="249" t="str">
        <f>VLOOKUP(A374,'De x Para'!A:C,3,0)</f>
        <v>14.1.1</v>
      </c>
      <c r="M374" s="271">
        <f t="shared" si="3"/>
        <v>0</v>
      </c>
    </row>
    <row r="375" spans="1:13">
      <c r="A375" s="169" t="s">
        <v>1632</v>
      </c>
      <c r="B375" s="164" t="s">
        <v>143</v>
      </c>
      <c r="C375" s="169" t="s">
        <v>1633</v>
      </c>
      <c r="D375" s="9"/>
      <c r="E375" s="170">
        <v>78.5</v>
      </c>
      <c r="F375" s="11"/>
      <c r="G375" s="170">
        <v>0</v>
      </c>
      <c r="H375" s="11"/>
      <c r="I375" s="170">
        <v>0</v>
      </c>
      <c r="J375" s="11"/>
      <c r="K375" s="170">
        <v>78.5</v>
      </c>
      <c r="L375" s="249" t="str">
        <f>VLOOKUP(A375,'De x Para'!A:C,3,0)</f>
        <v>14.1.1</v>
      </c>
      <c r="M375" s="271">
        <f t="shared" si="3"/>
        <v>0</v>
      </c>
    </row>
    <row r="376" spans="1:13">
      <c r="A376" s="169" t="s">
        <v>1648</v>
      </c>
      <c r="B376" s="164" t="s">
        <v>143</v>
      </c>
      <c r="C376" s="169" t="s">
        <v>1649</v>
      </c>
      <c r="D376" s="9"/>
      <c r="E376" s="258">
        <v>16950</v>
      </c>
      <c r="F376" s="11"/>
      <c r="G376" s="170">
        <v>0</v>
      </c>
      <c r="H376" s="11"/>
      <c r="I376" s="170">
        <v>0</v>
      </c>
      <c r="J376" s="11"/>
      <c r="K376" s="258">
        <v>16950</v>
      </c>
      <c r="L376" s="249" t="str">
        <f>VLOOKUP(A376,'De x Para'!A:C,3,0)</f>
        <v>14.1.1</v>
      </c>
      <c r="M376" s="271">
        <f t="shared" si="3"/>
        <v>0</v>
      </c>
    </row>
    <row r="377" spans="1:13">
      <c r="A377" s="169" t="s">
        <v>1657</v>
      </c>
      <c r="B377" s="164" t="s">
        <v>143</v>
      </c>
      <c r="C377" s="169" t="s">
        <v>1658</v>
      </c>
      <c r="D377" s="9"/>
      <c r="E377" s="258">
        <v>7770</v>
      </c>
      <c r="F377" s="11"/>
      <c r="G377" s="170">
        <v>0</v>
      </c>
      <c r="H377" s="11"/>
      <c r="I377" s="170">
        <v>0</v>
      </c>
      <c r="J377" s="11"/>
      <c r="K377" s="258">
        <v>7770</v>
      </c>
      <c r="L377" s="249" t="str">
        <f>VLOOKUP(A377,'De x Para'!A:C,3,0)</f>
        <v>14.1.1</v>
      </c>
      <c r="M377" s="271">
        <f t="shared" si="3"/>
        <v>0</v>
      </c>
    </row>
    <row r="378" spans="1:13">
      <c r="A378" s="169" t="s">
        <v>3432</v>
      </c>
      <c r="B378" s="164" t="s">
        <v>143</v>
      </c>
      <c r="C378" s="169" t="s">
        <v>1449</v>
      </c>
      <c r="D378" s="9"/>
      <c r="E378" s="258">
        <v>5384</v>
      </c>
      <c r="F378" s="11"/>
      <c r="G378" s="170">
        <v>0</v>
      </c>
      <c r="H378" s="11"/>
      <c r="I378" s="170">
        <v>0</v>
      </c>
      <c r="J378" s="11"/>
      <c r="K378" s="258">
        <v>5384</v>
      </c>
      <c r="L378" s="249" t="str">
        <f>VLOOKUP(A378,'De x Para'!A:C,3,0)</f>
        <v>14.1.1</v>
      </c>
      <c r="M378" s="271">
        <f t="shared" si="3"/>
        <v>0</v>
      </c>
    </row>
    <row r="379" spans="1:13">
      <c r="A379" s="171"/>
      <c r="B379" s="164"/>
      <c r="C379" s="171"/>
      <c r="D379" s="12"/>
      <c r="E379" s="12"/>
      <c r="F379" s="12"/>
      <c r="G379" s="12"/>
      <c r="H379" s="12"/>
      <c r="I379" s="12"/>
      <c r="J379" s="12"/>
      <c r="K379" s="12"/>
      <c r="L379" s="249"/>
      <c r="M379" s="271"/>
    </row>
    <row r="380" spans="1:13">
      <c r="A380" s="167" t="s">
        <v>1671</v>
      </c>
      <c r="B380" s="164" t="s">
        <v>143</v>
      </c>
      <c r="C380" s="167" t="s">
        <v>1672</v>
      </c>
      <c r="D380" s="6"/>
      <c r="E380" s="257">
        <v>1800</v>
      </c>
      <c r="F380" s="8"/>
      <c r="G380" s="168">
        <v>0</v>
      </c>
      <c r="H380" s="8"/>
      <c r="I380" s="168">
        <v>0</v>
      </c>
      <c r="J380" s="8"/>
      <c r="K380" s="257">
        <v>1800</v>
      </c>
      <c r="L380" s="249">
        <f>VLOOKUP(A380,'De x Para'!A:C,3,0)</f>
        <v>0</v>
      </c>
      <c r="M380" s="271">
        <f t="shared" si="3"/>
        <v>0</v>
      </c>
    </row>
    <row r="381" spans="1:13">
      <c r="A381" s="167" t="s">
        <v>1676</v>
      </c>
      <c r="B381" s="164" t="s">
        <v>143</v>
      </c>
      <c r="C381" s="167" t="s">
        <v>1672</v>
      </c>
      <c r="D381" s="6"/>
      <c r="E381" s="257">
        <v>1800</v>
      </c>
      <c r="F381" s="8"/>
      <c r="G381" s="168">
        <v>0</v>
      </c>
      <c r="H381" s="8"/>
      <c r="I381" s="168">
        <v>0</v>
      </c>
      <c r="J381" s="8"/>
      <c r="K381" s="257">
        <v>1800</v>
      </c>
      <c r="L381" s="249">
        <f>VLOOKUP(A381,'De x Para'!A:C,3,0)</f>
        <v>0</v>
      </c>
      <c r="M381" s="271">
        <f t="shared" si="3"/>
        <v>0</v>
      </c>
    </row>
    <row r="382" spans="1:13">
      <c r="A382" s="169" t="s">
        <v>1892</v>
      </c>
      <c r="B382" s="164" t="s">
        <v>143</v>
      </c>
      <c r="C382" s="169" t="s">
        <v>1666</v>
      </c>
      <c r="D382" s="9"/>
      <c r="E382" s="258">
        <v>1800</v>
      </c>
      <c r="F382" s="11"/>
      <c r="G382" s="170">
        <v>0</v>
      </c>
      <c r="H382" s="11"/>
      <c r="I382" s="170">
        <v>0</v>
      </c>
      <c r="J382" s="11"/>
      <c r="K382" s="258">
        <v>1800</v>
      </c>
      <c r="L382" s="249" t="str">
        <f>VLOOKUP(A382,'De x Para'!A:C,3,0)</f>
        <v>14.1.1</v>
      </c>
      <c r="M382" s="271">
        <f t="shared" si="3"/>
        <v>0</v>
      </c>
    </row>
    <row r="383" spans="1:13">
      <c r="A383" s="171"/>
      <c r="B383" s="164"/>
      <c r="C383" s="171"/>
      <c r="D383" s="12"/>
      <c r="E383" s="12"/>
      <c r="F383" s="12"/>
      <c r="G383" s="12"/>
      <c r="H383" s="12"/>
      <c r="I383" s="12"/>
      <c r="J383" s="12"/>
      <c r="K383" s="12"/>
      <c r="L383" s="249"/>
      <c r="M383" s="271"/>
    </row>
    <row r="384" spans="1:13">
      <c r="A384" s="167" t="s">
        <v>1684</v>
      </c>
      <c r="B384" s="164" t="s">
        <v>143</v>
      </c>
      <c r="C384" s="167" t="s">
        <v>1685</v>
      </c>
      <c r="D384" s="6"/>
      <c r="E384" s="168">
        <v>667.14</v>
      </c>
      <c r="F384" s="8"/>
      <c r="G384" s="168">
        <v>0</v>
      </c>
      <c r="H384" s="8"/>
      <c r="I384" s="168">
        <v>0</v>
      </c>
      <c r="J384" s="8"/>
      <c r="K384" s="168">
        <v>667.14</v>
      </c>
      <c r="L384" s="249">
        <f>VLOOKUP(A384,'De x Para'!A:C,3,0)</f>
        <v>0</v>
      </c>
      <c r="M384" s="271">
        <f t="shared" si="3"/>
        <v>0</v>
      </c>
    </row>
    <row r="385" spans="1:13">
      <c r="A385" s="167" t="s">
        <v>1689</v>
      </c>
      <c r="B385" s="164" t="s">
        <v>143</v>
      </c>
      <c r="C385" s="167" t="s">
        <v>1685</v>
      </c>
      <c r="D385" s="6"/>
      <c r="E385" s="168">
        <v>667.14</v>
      </c>
      <c r="F385" s="8"/>
      <c r="G385" s="168">
        <v>0</v>
      </c>
      <c r="H385" s="8"/>
      <c r="I385" s="168">
        <v>0</v>
      </c>
      <c r="J385" s="8"/>
      <c r="K385" s="168">
        <v>667.14</v>
      </c>
      <c r="L385" s="249">
        <f>VLOOKUP(A385,'De x Para'!A:C,3,0)</f>
        <v>0</v>
      </c>
      <c r="M385" s="271">
        <f t="shared" si="3"/>
        <v>0</v>
      </c>
    </row>
    <row r="386" spans="1:13">
      <c r="A386" s="169" t="s">
        <v>1690</v>
      </c>
      <c r="B386" s="164" t="s">
        <v>143</v>
      </c>
      <c r="C386" s="169" t="s">
        <v>1691</v>
      </c>
      <c r="D386" s="9"/>
      <c r="E386" s="170">
        <v>594.29</v>
      </c>
      <c r="F386" s="11"/>
      <c r="G386" s="170">
        <v>0</v>
      </c>
      <c r="H386" s="11"/>
      <c r="I386" s="170">
        <v>0</v>
      </c>
      <c r="J386" s="11"/>
      <c r="K386" s="170">
        <v>594.29</v>
      </c>
      <c r="L386" s="249" t="str">
        <f>VLOOKUP(A386,'De x Para'!A:C,3,0)</f>
        <v>14.1.2</v>
      </c>
      <c r="M386" s="271">
        <f t="shared" si="3"/>
        <v>0</v>
      </c>
    </row>
    <row r="387" spans="1:13">
      <c r="A387" s="169" t="s">
        <v>1695</v>
      </c>
      <c r="B387" s="164" t="s">
        <v>143</v>
      </c>
      <c r="C387" s="169" t="s">
        <v>1696</v>
      </c>
      <c r="D387" s="9"/>
      <c r="E387" s="170">
        <v>72.849999999999994</v>
      </c>
      <c r="F387" s="11"/>
      <c r="G387" s="170">
        <v>0</v>
      </c>
      <c r="H387" s="11"/>
      <c r="I387" s="170">
        <v>0</v>
      </c>
      <c r="J387" s="11"/>
      <c r="K387" s="170">
        <v>72.849999999999994</v>
      </c>
      <c r="L387" s="249" t="str">
        <f>VLOOKUP(A387,'De x Para'!A:C,3,0)</f>
        <v>14.1.2</v>
      </c>
      <c r="M387" s="271">
        <f t="shared" si="3"/>
        <v>0</v>
      </c>
    </row>
    <row r="388" spans="1:13">
      <c r="A388" s="171"/>
      <c r="B388" s="164"/>
      <c r="C388" s="171"/>
      <c r="D388" s="12"/>
      <c r="E388" s="12"/>
      <c r="F388" s="12"/>
      <c r="G388" s="12"/>
      <c r="H388" s="12"/>
      <c r="I388" s="12"/>
      <c r="J388" s="12"/>
      <c r="K388" s="12"/>
      <c r="L388" s="249"/>
      <c r="M388" s="271"/>
    </row>
    <row r="389" spans="1:13">
      <c r="A389" s="167" t="s">
        <v>3440</v>
      </c>
      <c r="B389" s="164" t="s">
        <v>143</v>
      </c>
      <c r="C389" s="167" t="s">
        <v>3441</v>
      </c>
      <c r="D389" s="6"/>
      <c r="E389" s="257">
        <v>411936.89</v>
      </c>
      <c r="F389" s="8"/>
      <c r="G389" s="257">
        <v>160386.85999999999</v>
      </c>
      <c r="H389" s="8"/>
      <c r="I389" s="168">
        <v>0</v>
      </c>
      <c r="J389" s="8"/>
      <c r="K389" s="257">
        <v>572323.75</v>
      </c>
      <c r="L389" s="249">
        <f>VLOOKUP(A389,'De x Para'!A:C,3,0)</f>
        <v>0</v>
      </c>
      <c r="M389" s="271">
        <f t="shared" ref="M389:M445" si="4">G389-I389</f>
        <v>160386.85999999999</v>
      </c>
    </row>
    <row r="390" spans="1:13">
      <c r="A390" s="167" t="s">
        <v>3443</v>
      </c>
      <c r="B390" s="164" t="s">
        <v>143</v>
      </c>
      <c r="C390" s="167" t="s">
        <v>3441</v>
      </c>
      <c r="D390" s="6"/>
      <c r="E390" s="257">
        <v>411936.89</v>
      </c>
      <c r="F390" s="8"/>
      <c r="G390" s="257">
        <v>160386.85999999999</v>
      </c>
      <c r="H390" s="8"/>
      <c r="I390" s="168">
        <v>0</v>
      </c>
      <c r="J390" s="8"/>
      <c r="K390" s="257">
        <v>572323.75</v>
      </c>
      <c r="L390" s="249">
        <f>VLOOKUP(A390,'De x Para'!A:C,3,0)</f>
        <v>0</v>
      </c>
      <c r="M390" s="271">
        <f t="shared" si="4"/>
        <v>160386.85999999999</v>
      </c>
    </row>
    <row r="391" spans="1:13">
      <c r="A391" s="167" t="s">
        <v>3916</v>
      </c>
      <c r="B391" s="164" t="s">
        <v>143</v>
      </c>
      <c r="C391" s="167" t="s">
        <v>3441</v>
      </c>
      <c r="D391" s="6"/>
      <c r="E391" s="257">
        <v>410123.4</v>
      </c>
      <c r="F391" s="8"/>
      <c r="G391" s="257">
        <v>159987.29999999999</v>
      </c>
      <c r="H391" s="8"/>
      <c r="I391" s="168">
        <v>0</v>
      </c>
      <c r="J391" s="8"/>
      <c r="K391" s="257">
        <v>570110.69999999995</v>
      </c>
      <c r="L391" s="249">
        <f>VLOOKUP(A391,'De x Para'!A:C,3,0)</f>
        <v>0</v>
      </c>
      <c r="M391" s="271">
        <f t="shared" si="4"/>
        <v>159987.29999999999</v>
      </c>
    </row>
    <row r="392" spans="1:13">
      <c r="A392" s="167" t="s">
        <v>3918</v>
      </c>
      <c r="B392" s="164" t="s">
        <v>143</v>
      </c>
      <c r="C392" s="167" t="s">
        <v>3441</v>
      </c>
      <c r="D392" s="6"/>
      <c r="E392" s="257">
        <v>410123.4</v>
      </c>
      <c r="F392" s="8"/>
      <c r="G392" s="257">
        <v>159987.29999999999</v>
      </c>
      <c r="H392" s="8"/>
      <c r="I392" s="168">
        <v>0</v>
      </c>
      <c r="J392" s="8"/>
      <c r="K392" s="257">
        <v>570110.69999999995</v>
      </c>
      <c r="L392" s="249">
        <f>VLOOKUP(A392,'De x Para'!A:C,3,0)</f>
        <v>0</v>
      </c>
      <c r="M392" s="271">
        <f t="shared" si="4"/>
        <v>159987.29999999999</v>
      </c>
    </row>
    <row r="393" spans="1:13">
      <c r="A393" s="169" t="s">
        <v>4590</v>
      </c>
      <c r="B393" s="164" t="s">
        <v>143</v>
      </c>
      <c r="C393" s="169" t="s">
        <v>1534</v>
      </c>
      <c r="D393" s="9"/>
      <c r="E393" s="258">
        <v>2877.13</v>
      </c>
      <c r="F393" s="11"/>
      <c r="G393" s="170">
        <v>0</v>
      </c>
      <c r="H393" s="11"/>
      <c r="I393" s="170">
        <v>0</v>
      </c>
      <c r="J393" s="11"/>
      <c r="K393" s="258">
        <v>2877.13</v>
      </c>
      <c r="L393" s="249" t="str">
        <f>VLOOKUP(A393,'De x Para'!A:C,3,0)</f>
        <v>14.1.1</v>
      </c>
      <c r="M393" s="271">
        <f t="shared" si="4"/>
        <v>0</v>
      </c>
    </row>
    <row r="394" spans="1:13">
      <c r="A394" s="169" t="s">
        <v>3919</v>
      </c>
      <c r="B394" s="164" t="s">
        <v>143</v>
      </c>
      <c r="C394" s="169" t="s">
        <v>1586</v>
      </c>
      <c r="D394" s="9"/>
      <c r="E394" s="258">
        <v>1000</v>
      </c>
      <c r="F394" s="11"/>
      <c r="G394" s="170">
        <v>0</v>
      </c>
      <c r="H394" s="11"/>
      <c r="I394" s="170">
        <v>0</v>
      </c>
      <c r="J394" s="11"/>
      <c r="K394" s="258">
        <v>1000</v>
      </c>
      <c r="L394" s="249" t="str">
        <f>VLOOKUP(A394,'De x Para'!A:C,3,0)</f>
        <v>14.1.1</v>
      </c>
      <c r="M394" s="271">
        <f t="shared" si="4"/>
        <v>0</v>
      </c>
    </row>
    <row r="395" spans="1:13">
      <c r="A395" s="169" t="s">
        <v>3920</v>
      </c>
      <c r="B395" s="164" t="s">
        <v>143</v>
      </c>
      <c r="C395" s="169" t="s">
        <v>1666</v>
      </c>
      <c r="D395" s="9"/>
      <c r="E395" s="258">
        <v>19000</v>
      </c>
      <c r="F395" s="11"/>
      <c r="G395" s="170">
        <v>0</v>
      </c>
      <c r="H395" s="11"/>
      <c r="I395" s="170">
        <v>0</v>
      </c>
      <c r="J395" s="11"/>
      <c r="K395" s="258">
        <v>19000</v>
      </c>
      <c r="L395" s="249" t="str">
        <f>VLOOKUP(A395,'De x Para'!A:C,3,0)</f>
        <v>14.1.1</v>
      </c>
      <c r="M395" s="271">
        <f t="shared" si="4"/>
        <v>0</v>
      </c>
    </row>
    <row r="396" spans="1:13">
      <c r="A396" s="169" t="s">
        <v>3922</v>
      </c>
      <c r="B396" s="164" t="s">
        <v>143</v>
      </c>
      <c r="C396" s="169" t="s">
        <v>1636</v>
      </c>
      <c r="D396" s="9"/>
      <c r="E396" s="258">
        <v>2439.9</v>
      </c>
      <c r="F396" s="11"/>
      <c r="G396" s="170">
        <v>0</v>
      </c>
      <c r="H396" s="11"/>
      <c r="I396" s="170">
        <v>0</v>
      </c>
      <c r="J396" s="11"/>
      <c r="K396" s="258">
        <v>2439.9</v>
      </c>
      <c r="L396" s="249" t="str">
        <f>VLOOKUP(A396,'De x Para'!A:C,3,0)</f>
        <v>14.1.1</v>
      </c>
      <c r="M396" s="271">
        <f t="shared" si="4"/>
        <v>0</v>
      </c>
    </row>
    <row r="397" spans="1:13">
      <c r="A397" s="169" t="s">
        <v>3923</v>
      </c>
      <c r="B397" s="164" t="s">
        <v>143</v>
      </c>
      <c r="C397" s="169" t="s">
        <v>3678</v>
      </c>
      <c r="D397" s="9"/>
      <c r="E397" s="258">
        <v>35000</v>
      </c>
      <c r="F397" s="11"/>
      <c r="G397" s="170">
        <v>0</v>
      </c>
      <c r="H397" s="11"/>
      <c r="I397" s="170">
        <v>0</v>
      </c>
      <c r="J397" s="11"/>
      <c r="K397" s="258">
        <v>35000</v>
      </c>
      <c r="L397" s="249" t="str">
        <f>VLOOKUP(A397,'De x Para'!A:C,3,0)</f>
        <v>14.1.1</v>
      </c>
      <c r="M397" s="271">
        <f t="shared" si="4"/>
        <v>0</v>
      </c>
    </row>
    <row r="398" spans="1:13">
      <c r="A398" s="169" t="s">
        <v>3924</v>
      </c>
      <c r="B398" s="164" t="s">
        <v>143</v>
      </c>
      <c r="C398" s="169" t="s">
        <v>1566</v>
      </c>
      <c r="D398" s="9"/>
      <c r="E398" s="258">
        <v>50000</v>
      </c>
      <c r="F398" s="11"/>
      <c r="G398" s="170">
        <v>0</v>
      </c>
      <c r="H398" s="11"/>
      <c r="I398" s="170">
        <v>0</v>
      </c>
      <c r="J398" s="11"/>
      <c r="K398" s="258">
        <v>50000</v>
      </c>
      <c r="L398" s="249" t="str">
        <f>VLOOKUP(A398,'De x Para'!A:C,3,0)</f>
        <v>14.1.1</v>
      </c>
      <c r="M398" s="271">
        <f t="shared" si="4"/>
        <v>0</v>
      </c>
    </row>
    <row r="399" spans="1:13">
      <c r="A399" s="169" t="s">
        <v>4164</v>
      </c>
      <c r="B399" s="164" t="s">
        <v>143</v>
      </c>
      <c r="C399" s="169" t="s">
        <v>1569</v>
      </c>
      <c r="D399" s="9"/>
      <c r="E399" s="258">
        <v>53000</v>
      </c>
      <c r="F399" s="11"/>
      <c r="G399" s="170">
        <v>0</v>
      </c>
      <c r="H399" s="11"/>
      <c r="I399" s="170">
        <v>0</v>
      </c>
      <c r="J399" s="11"/>
      <c r="K399" s="258">
        <v>53000</v>
      </c>
      <c r="L399" s="249" t="str">
        <f>VLOOKUP(A399,'De x Para'!A:C,3,0)</f>
        <v>14.1.1</v>
      </c>
      <c r="M399" s="271">
        <f t="shared" si="4"/>
        <v>0</v>
      </c>
    </row>
    <row r="400" spans="1:13">
      <c r="A400" s="169" t="s">
        <v>3925</v>
      </c>
      <c r="B400" s="164" t="s">
        <v>143</v>
      </c>
      <c r="C400" s="169" t="s">
        <v>1594</v>
      </c>
      <c r="D400" s="9"/>
      <c r="E400" s="170">
        <v>570.15</v>
      </c>
      <c r="F400" s="11"/>
      <c r="G400" s="170">
        <v>0</v>
      </c>
      <c r="H400" s="11"/>
      <c r="I400" s="170">
        <v>0</v>
      </c>
      <c r="J400" s="11"/>
      <c r="K400" s="170">
        <v>570.15</v>
      </c>
      <c r="L400" s="249" t="str">
        <f>VLOOKUP(A400,'De x Para'!A:C,3,0)</f>
        <v>14.1.1</v>
      </c>
      <c r="M400" s="271">
        <f t="shared" si="4"/>
        <v>0</v>
      </c>
    </row>
    <row r="401" spans="1:13">
      <c r="A401" s="169" t="s">
        <v>3927</v>
      </c>
      <c r="B401" s="164" t="s">
        <v>143</v>
      </c>
      <c r="C401" s="169" t="s">
        <v>1616</v>
      </c>
      <c r="D401" s="9"/>
      <c r="E401" s="258">
        <v>3146.22</v>
      </c>
      <c r="F401" s="11"/>
      <c r="G401" s="170">
        <v>0</v>
      </c>
      <c r="H401" s="11"/>
      <c r="I401" s="170">
        <v>0</v>
      </c>
      <c r="J401" s="11"/>
      <c r="K401" s="258">
        <v>3146.22</v>
      </c>
      <c r="L401" s="249" t="str">
        <f>VLOOKUP(A401,'De x Para'!A:C,3,0)</f>
        <v>14.1.1</v>
      </c>
      <c r="M401" s="271">
        <f t="shared" si="4"/>
        <v>0</v>
      </c>
    </row>
    <row r="402" spans="1:13">
      <c r="A402" s="169" t="s">
        <v>3929</v>
      </c>
      <c r="B402" s="164" t="s">
        <v>143</v>
      </c>
      <c r="C402" s="169" t="s">
        <v>3930</v>
      </c>
      <c r="D402" s="9"/>
      <c r="E402" s="258">
        <v>30000</v>
      </c>
      <c r="F402" s="11"/>
      <c r="G402" s="170">
        <v>0</v>
      </c>
      <c r="H402" s="11"/>
      <c r="I402" s="170">
        <v>0</v>
      </c>
      <c r="J402" s="11"/>
      <c r="K402" s="258">
        <v>30000</v>
      </c>
      <c r="L402" s="249" t="str">
        <f>VLOOKUP(A402,'De x Para'!A:C,3,0)</f>
        <v>14.1.1</v>
      </c>
      <c r="M402" s="271">
        <f t="shared" si="4"/>
        <v>0</v>
      </c>
    </row>
    <row r="403" spans="1:13">
      <c r="A403" s="169" t="s">
        <v>3932</v>
      </c>
      <c r="B403" s="164" t="s">
        <v>143</v>
      </c>
      <c r="C403" s="169" t="s">
        <v>1608</v>
      </c>
      <c r="D403" s="9"/>
      <c r="E403" s="258">
        <v>10400</v>
      </c>
      <c r="F403" s="11"/>
      <c r="G403" s="258">
        <v>5000</v>
      </c>
      <c r="H403" s="11"/>
      <c r="I403" s="170">
        <v>0</v>
      </c>
      <c r="J403" s="11"/>
      <c r="K403" s="258">
        <v>15400</v>
      </c>
      <c r="L403" s="249" t="str">
        <f>VLOOKUP(A403,'De x Para'!A:C,3,0)</f>
        <v>14.1.1</v>
      </c>
      <c r="M403" s="271">
        <f t="shared" si="4"/>
        <v>5000</v>
      </c>
    </row>
    <row r="404" spans="1:13">
      <c r="A404" s="169" t="s">
        <v>3934</v>
      </c>
      <c r="B404" s="164" t="s">
        <v>143</v>
      </c>
      <c r="C404" s="169" t="s">
        <v>1621</v>
      </c>
      <c r="D404" s="9"/>
      <c r="E404" s="258">
        <v>8400</v>
      </c>
      <c r="F404" s="11"/>
      <c r="G404" s="170">
        <v>0</v>
      </c>
      <c r="H404" s="11"/>
      <c r="I404" s="170">
        <v>0</v>
      </c>
      <c r="J404" s="11"/>
      <c r="K404" s="258">
        <v>8400</v>
      </c>
      <c r="L404" s="249" t="str">
        <f>VLOOKUP(A404,'De x Para'!A:C,3,0)</f>
        <v>14.1.1</v>
      </c>
      <c r="M404" s="271">
        <f t="shared" si="4"/>
        <v>0</v>
      </c>
    </row>
    <row r="405" spans="1:13">
      <c r="A405" s="169" t="s">
        <v>3936</v>
      </c>
      <c r="B405" s="164" t="s">
        <v>143</v>
      </c>
      <c r="C405" s="169" t="s">
        <v>3937</v>
      </c>
      <c r="D405" s="9"/>
      <c r="E405" s="258">
        <v>15000</v>
      </c>
      <c r="F405" s="11"/>
      <c r="G405" s="170">
        <v>0</v>
      </c>
      <c r="H405" s="11"/>
      <c r="I405" s="170">
        <v>0</v>
      </c>
      <c r="J405" s="11"/>
      <c r="K405" s="258">
        <v>15000</v>
      </c>
      <c r="L405" s="249" t="str">
        <f>VLOOKUP(A405,'De x Para'!A:C,3,0)</f>
        <v>14.1.1</v>
      </c>
      <c r="M405" s="271">
        <f t="shared" si="4"/>
        <v>0</v>
      </c>
    </row>
    <row r="406" spans="1:13">
      <c r="A406" s="169" t="s">
        <v>3939</v>
      </c>
      <c r="B406" s="164" t="s">
        <v>143</v>
      </c>
      <c r="C406" s="169" t="s">
        <v>1572</v>
      </c>
      <c r="D406" s="9"/>
      <c r="E406" s="258">
        <v>6000</v>
      </c>
      <c r="F406" s="11"/>
      <c r="G406" s="170">
        <v>0</v>
      </c>
      <c r="H406" s="11"/>
      <c r="I406" s="170">
        <v>0</v>
      </c>
      <c r="J406" s="11"/>
      <c r="K406" s="258">
        <v>6000</v>
      </c>
      <c r="L406" s="249" t="str">
        <f>VLOOKUP(A406,'De x Para'!A:C,3,0)</f>
        <v>14.1.1</v>
      </c>
      <c r="M406" s="271">
        <f t="shared" si="4"/>
        <v>0</v>
      </c>
    </row>
    <row r="407" spans="1:13">
      <c r="A407" s="169" t="s">
        <v>3940</v>
      </c>
      <c r="B407" s="164" t="s">
        <v>143</v>
      </c>
      <c r="C407" s="169" t="s">
        <v>1542</v>
      </c>
      <c r="D407" s="9"/>
      <c r="E407" s="258">
        <v>101000</v>
      </c>
      <c r="F407" s="11"/>
      <c r="G407" s="170">
        <v>0</v>
      </c>
      <c r="H407" s="11"/>
      <c r="I407" s="170">
        <v>0</v>
      </c>
      <c r="J407" s="11"/>
      <c r="K407" s="258">
        <v>101000</v>
      </c>
      <c r="L407" s="249" t="str">
        <f>VLOOKUP(A407,'De x Para'!A:C,3,0)</f>
        <v>14.1.1</v>
      </c>
      <c r="M407" s="271">
        <f t="shared" si="4"/>
        <v>0</v>
      </c>
    </row>
    <row r="408" spans="1:13">
      <c r="A408" s="169" t="s">
        <v>4170</v>
      </c>
      <c r="B408" s="164" t="s">
        <v>143</v>
      </c>
      <c r="C408" s="169" t="s">
        <v>1649</v>
      </c>
      <c r="D408" s="9"/>
      <c r="E408" s="258">
        <v>5300</v>
      </c>
      <c r="F408" s="11"/>
      <c r="G408" s="170">
        <v>0</v>
      </c>
      <c r="H408" s="11"/>
      <c r="I408" s="170">
        <v>0</v>
      </c>
      <c r="J408" s="11"/>
      <c r="K408" s="258">
        <v>5300</v>
      </c>
      <c r="L408" s="249" t="str">
        <f>VLOOKUP(A408,'De x Para'!A:C,3,0)</f>
        <v>14.1.1</v>
      </c>
      <c r="M408" s="271">
        <f t="shared" si="4"/>
        <v>0</v>
      </c>
    </row>
    <row r="409" spans="1:13">
      <c r="A409" s="169" t="s">
        <v>4384</v>
      </c>
      <c r="B409" s="164" t="s">
        <v>143</v>
      </c>
      <c r="C409" s="169" t="s">
        <v>4385</v>
      </c>
      <c r="D409" s="9"/>
      <c r="E409" s="258">
        <v>5100</v>
      </c>
      <c r="F409" s="11"/>
      <c r="G409" s="170">
        <v>850</v>
      </c>
      <c r="H409" s="11"/>
      <c r="I409" s="170">
        <v>0</v>
      </c>
      <c r="J409" s="11"/>
      <c r="K409" s="258">
        <v>5950</v>
      </c>
      <c r="L409" s="249" t="str">
        <f>VLOOKUP(A409,'De x Para'!A:C,3,0)</f>
        <v>14.1.1</v>
      </c>
      <c r="M409" s="271">
        <f t="shared" si="4"/>
        <v>850</v>
      </c>
    </row>
    <row r="410" spans="1:13">
      <c r="A410" s="169" t="s">
        <v>4387</v>
      </c>
      <c r="B410" s="164" t="s">
        <v>143</v>
      </c>
      <c r="C410" s="169" t="s">
        <v>4388</v>
      </c>
      <c r="D410" s="9"/>
      <c r="E410" s="258">
        <v>4500</v>
      </c>
      <c r="F410" s="11"/>
      <c r="G410" s="170">
        <v>0</v>
      </c>
      <c r="H410" s="11"/>
      <c r="I410" s="170">
        <v>0</v>
      </c>
      <c r="J410" s="11"/>
      <c r="K410" s="258">
        <v>4500</v>
      </c>
      <c r="L410" s="249" t="str">
        <f>VLOOKUP(A410,'De x Para'!A:C,3,0)</f>
        <v>14.1.1</v>
      </c>
      <c r="M410" s="271">
        <f t="shared" si="4"/>
        <v>0</v>
      </c>
    </row>
    <row r="411" spans="1:13">
      <c r="A411" s="169" t="s">
        <v>4621</v>
      </c>
      <c r="B411" s="164" t="s">
        <v>143</v>
      </c>
      <c r="C411" s="169" t="s">
        <v>1531</v>
      </c>
      <c r="D411" s="9"/>
      <c r="E411" s="170">
        <v>390</v>
      </c>
      <c r="F411" s="11"/>
      <c r="G411" s="258">
        <v>13443.3</v>
      </c>
      <c r="H411" s="11"/>
      <c r="I411" s="170">
        <v>0</v>
      </c>
      <c r="J411" s="11"/>
      <c r="K411" s="258">
        <v>13833.3</v>
      </c>
      <c r="L411" s="249" t="str">
        <f>VLOOKUP(A411,'De x Para'!A:C,3,0)</f>
        <v>14.1.1</v>
      </c>
      <c r="M411" s="271">
        <f t="shared" si="4"/>
        <v>13443.3</v>
      </c>
    </row>
    <row r="412" spans="1:13">
      <c r="A412" s="169" t="s">
        <v>4622</v>
      </c>
      <c r="B412" s="164" t="s">
        <v>143</v>
      </c>
      <c r="C412" s="169" t="s">
        <v>4623</v>
      </c>
      <c r="D412" s="9"/>
      <c r="E412" s="258">
        <v>39500</v>
      </c>
      <c r="F412" s="11"/>
      <c r="G412" s="258">
        <v>19750</v>
      </c>
      <c r="H412" s="11"/>
      <c r="I412" s="170">
        <v>0</v>
      </c>
      <c r="J412" s="11"/>
      <c r="K412" s="258">
        <v>59250</v>
      </c>
      <c r="L412" s="249" t="str">
        <f>VLOOKUP(A412,'De x Para'!A:C,3,0)</f>
        <v>14.1.1</v>
      </c>
      <c r="M412" s="271">
        <f t="shared" si="4"/>
        <v>19750</v>
      </c>
    </row>
    <row r="413" spans="1:13">
      <c r="A413" s="169" t="s">
        <v>4624</v>
      </c>
      <c r="B413" s="164" t="s">
        <v>143</v>
      </c>
      <c r="C413" s="169" t="s">
        <v>4625</v>
      </c>
      <c r="D413" s="9"/>
      <c r="E413" s="258">
        <v>17500</v>
      </c>
      <c r="F413" s="11"/>
      <c r="G413" s="170">
        <v>0</v>
      </c>
      <c r="H413" s="11"/>
      <c r="I413" s="170">
        <v>0</v>
      </c>
      <c r="J413" s="11"/>
      <c r="K413" s="258">
        <v>17500</v>
      </c>
      <c r="L413" s="249" t="str">
        <f>VLOOKUP(A413,'De x Para'!A:C,3,0)</f>
        <v>14.1.1</v>
      </c>
      <c r="M413" s="271">
        <f t="shared" si="4"/>
        <v>0</v>
      </c>
    </row>
    <row r="414" spans="1:13">
      <c r="A414" s="169" t="s">
        <v>4634</v>
      </c>
      <c r="B414" s="164" t="s">
        <v>143</v>
      </c>
      <c r="C414" s="169" t="s">
        <v>4635</v>
      </c>
      <c r="D414" s="9"/>
      <c r="E414" s="170">
        <v>0</v>
      </c>
      <c r="F414" s="11"/>
      <c r="G414" s="258">
        <v>10000</v>
      </c>
      <c r="H414" s="11"/>
      <c r="I414" s="170">
        <v>0</v>
      </c>
      <c r="J414" s="11"/>
      <c r="K414" s="258">
        <v>10000</v>
      </c>
      <c r="L414" s="249" t="str">
        <f>VLOOKUP(A414,'De x Para'!A:C,3,0)</f>
        <v>14.1.1</v>
      </c>
      <c r="M414" s="271">
        <f t="shared" si="4"/>
        <v>10000</v>
      </c>
    </row>
    <row r="415" spans="1:13">
      <c r="A415" s="169" t="s">
        <v>4636</v>
      </c>
      <c r="B415" s="164" t="s">
        <v>143</v>
      </c>
      <c r="C415" s="169" t="s">
        <v>4637</v>
      </c>
      <c r="D415" s="9"/>
      <c r="E415" s="170">
        <v>0</v>
      </c>
      <c r="F415" s="11"/>
      <c r="G415" s="258">
        <v>8000</v>
      </c>
      <c r="H415" s="11"/>
      <c r="I415" s="170">
        <v>0</v>
      </c>
      <c r="J415" s="11"/>
      <c r="K415" s="258">
        <v>8000</v>
      </c>
      <c r="L415" s="249" t="str">
        <f>VLOOKUP(A415,'De x Para'!A:C,3,0)</f>
        <v>14.1.1</v>
      </c>
      <c r="M415" s="271">
        <f t="shared" si="4"/>
        <v>8000</v>
      </c>
    </row>
    <row r="416" spans="1:13">
      <c r="A416" s="169" t="s">
        <v>4638</v>
      </c>
      <c r="B416" s="164" t="s">
        <v>143</v>
      </c>
      <c r="C416" s="169" t="s">
        <v>1553</v>
      </c>
      <c r="D416" s="9"/>
      <c r="E416" s="170">
        <v>0</v>
      </c>
      <c r="F416" s="11"/>
      <c r="G416" s="258">
        <v>11590</v>
      </c>
      <c r="H416" s="11"/>
      <c r="I416" s="170">
        <v>0</v>
      </c>
      <c r="J416" s="11"/>
      <c r="K416" s="258">
        <v>11590</v>
      </c>
      <c r="L416" s="249" t="str">
        <f>VLOOKUP(A416,'De x Para'!A:C,3,0)</f>
        <v>14.1.1</v>
      </c>
      <c r="M416" s="271">
        <f t="shared" si="4"/>
        <v>11590</v>
      </c>
    </row>
    <row r="417" spans="1:13">
      <c r="A417" s="169" t="s">
        <v>4639</v>
      </c>
      <c r="B417" s="164" t="s">
        <v>143</v>
      </c>
      <c r="C417" s="169" t="s">
        <v>1122</v>
      </c>
      <c r="D417" s="9"/>
      <c r="E417" s="170">
        <v>0</v>
      </c>
      <c r="F417" s="11"/>
      <c r="G417" s="258">
        <v>81450</v>
      </c>
      <c r="H417" s="11"/>
      <c r="I417" s="170">
        <v>0</v>
      </c>
      <c r="J417" s="11"/>
      <c r="K417" s="258">
        <v>81450</v>
      </c>
      <c r="L417" s="249" t="str">
        <f>VLOOKUP(A417,'De x Para'!A:C,3,0)</f>
        <v>14.1.1</v>
      </c>
      <c r="M417" s="271">
        <f t="shared" si="4"/>
        <v>81450</v>
      </c>
    </row>
    <row r="418" spans="1:13">
      <c r="A418" s="169" t="s">
        <v>4640</v>
      </c>
      <c r="B418" s="164" t="s">
        <v>143</v>
      </c>
      <c r="C418" s="169" t="s">
        <v>1666</v>
      </c>
      <c r="D418" s="9"/>
      <c r="E418" s="170">
        <v>0</v>
      </c>
      <c r="F418" s="11"/>
      <c r="G418" s="258">
        <v>9904</v>
      </c>
      <c r="H418" s="11"/>
      <c r="I418" s="170">
        <v>0</v>
      </c>
      <c r="J418" s="11"/>
      <c r="K418" s="258">
        <v>9904</v>
      </c>
      <c r="L418" s="249" t="str">
        <f>VLOOKUP(A418,'De x Para'!A:C,3,0)</f>
        <v>14.1.1</v>
      </c>
      <c r="M418" s="271">
        <f t="shared" si="4"/>
        <v>9904</v>
      </c>
    </row>
    <row r="419" spans="1:13">
      <c r="A419" s="171"/>
      <c r="B419" s="164"/>
      <c r="C419" s="171"/>
      <c r="D419" s="12"/>
      <c r="E419" s="12"/>
      <c r="F419" s="12"/>
      <c r="G419" s="12"/>
      <c r="H419" s="12"/>
      <c r="I419" s="12"/>
      <c r="J419" s="12"/>
      <c r="K419" s="12"/>
      <c r="L419" s="249"/>
      <c r="M419" s="271"/>
    </row>
    <row r="420" spans="1:13">
      <c r="A420" s="167" t="s">
        <v>3444</v>
      </c>
      <c r="B420" s="164" t="s">
        <v>143</v>
      </c>
      <c r="C420" s="167" t="s">
        <v>1685</v>
      </c>
      <c r="D420" s="6"/>
      <c r="E420" s="257">
        <v>1813.49</v>
      </c>
      <c r="F420" s="8"/>
      <c r="G420" s="168">
        <v>399.56</v>
      </c>
      <c r="H420" s="8"/>
      <c r="I420" s="168">
        <v>0</v>
      </c>
      <c r="J420" s="8"/>
      <c r="K420" s="257">
        <v>2213.0500000000002</v>
      </c>
      <c r="L420" s="249">
        <f>VLOOKUP(A420,'De x Para'!A:C,3,0)</f>
        <v>0</v>
      </c>
      <c r="M420" s="271">
        <f t="shared" si="4"/>
        <v>399.56</v>
      </c>
    </row>
    <row r="421" spans="1:13">
      <c r="A421" s="167" t="s">
        <v>3445</v>
      </c>
      <c r="B421" s="164" t="s">
        <v>143</v>
      </c>
      <c r="C421" s="167" t="s">
        <v>1685</v>
      </c>
      <c r="D421" s="6"/>
      <c r="E421" s="257">
        <v>1813.49</v>
      </c>
      <c r="F421" s="8"/>
      <c r="G421" s="168">
        <v>399.56</v>
      </c>
      <c r="H421" s="8"/>
      <c r="I421" s="168">
        <v>0</v>
      </c>
      <c r="J421" s="8"/>
      <c r="K421" s="257">
        <v>2213.0500000000002</v>
      </c>
      <c r="L421" s="249">
        <f>VLOOKUP(A421,'De x Para'!A:C,3,0)</f>
        <v>0</v>
      </c>
      <c r="M421" s="271">
        <f t="shared" si="4"/>
        <v>399.56</v>
      </c>
    </row>
    <row r="422" spans="1:13">
      <c r="A422" s="169" t="s">
        <v>3446</v>
      </c>
      <c r="B422" s="164" t="s">
        <v>143</v>
      </c>
      <c r="C422" s="169" t="s">
        <v>1691</v>
      </c>
      <c r="D422" s="9"/>
      <c r="E422" s="258">
        <v>1591.13</v>
      </c>
      <c r="F422" s="11"/>
      <c r="G422" s="170">
        <v>399.56</v>
      </c>
      <c r="H422" s="11"/>
      <c r="I422" s="170">
        <v>0</v>
      </c>
      <c r="J422" s="11"/>
      <c r="K422" s="258">
        <v>1990.69</v>
      </c>
      <c r="L422" s="249" t="str">
        <f>VLOOKUP(A422,'De x Para'!A:C,3,0)</f>
        <v>14.1.2</v>
      </c>
      <c r="M422" s="271">
        <f t="shared" si="4"/>
        <v>399.56</v>
      </c>
    </row>
    <row r="423" spans="1:13">
      <c r="A423" s="169" t="s">
        <v>4172</v>
      </c>
      <c r="B423" s="164" t="s">
        <v>143</v>
      </c>
      <c r="C423" s="169" t="s">
        <v>4173</v>
      </c>
      <c r="D423" s="9"/>
      <c r="E423" s="170">
        <v>195.07</v>
      </c>
      <c r="F423" s="11"/>
      <c r="G423" s="170">
        <v>0</v>
      </c>
      <c r="H423" s="11"/>
      <c r="I423" s="170">
        <v>0</v>
      </c>
      <c r="J423" s="11"/>
      <c r="K423" s="170">
        <v>195.07</v>
      </c>
      <c r="L423" s="249" t="str">
        <f>VLOOKUP(A423,'De x Para'!A:C,3,0)</f>
        <v>14.1.2</v>
      </c>
      <c r="M423" s="271">
        <f t="shared" si="4"/>
        <v>0</v>
      </c>
    </row>
    <row r="424" spans="1:13">
      <c r="A424" s="169" t="s">
        <v>4595</v>
      </c>
      <c r="B424" s="164" t="s">
        <v>143</v>
      </c>
      <c r="C424" s="169" t="s">
        <v>1219</v>
      </c>
      <c r="D424" s="9"/>
      <c r="E424" s="170">
        <v>27.29</v>
      </c>
      <c r="F424" s="11"/>
      <c r="G424" s="170">
        <v>0</v>
      </c>
      <c r="H424" s="11"/>
      <c r="I424" s="170">
        <v>0</v>
      </c>
      <c r="J424" s="11"/>
      <c r="K424" s="170">
        <v>27.29</v>
      </c>
      <c r="L424" s="249" t="str">
        <f>VLOOKUP(A424,'De x Para'!A:C,3,0)</f>
        <v>14.1.2</v>
      </c>
      <c r="M424" s="271">
        <f t="shared" si="4"/>
        <v>0</v>
      </c>
    </row>
    <row r="425" spans="1:13">
      <c r="A425" s="167"/>
      <c r="B425" s="164"/>
      <c r="C425" s="167"/>
      <c r="D425" s="6"/>
      <c r="E425" s="6"/>
      <c r="F425" s="6"/>
      <c r="G425" s="6"/>
      <c r="H425" s="6"/>
      <c r="I425" s="6"/>
      <c r="J425" s="6"/>
      <c r="K425" s="6"/>
      <c r="L425" s="249"/>
      <c r="M425" s="271"/>
    </row>
    <row r="426" spans="1:13">
      <c r="A426" s="167" t="s">
        <v>1702</v>
      </c>
      <c r="B426" s="164" t="s">
        <v>143</v>
      </c>
      <c r="C426" s="167" t="s">
        <v>1703</v>
      </c>
      <c r="D426" s="6"/>
      <c r="E426" s="257">
        <v>61719</v>
      </c>
      <c r="F426" s="8"/>
      <c r="G426" s="257">
        <v>6940</v>
      </c>
      <c r="H426" s="8"/>
      <c r="I426" s="168">
        <v>0</v>
      </c>
      <c r="J426" s="8"/>
      <c r="K426" s="257">
        <v>68659</v>
      </c>
      <c r="L426" s="249">
        <f>VLOOKUP(A426,'De x Para'!A:C,3,0)</f>
        <v>0</v>
      </c>
      <c r="M426" s="271">
        <f t="shared" si="4"/>
        <v>6940</v>
      </c>
    </row>
    <row r="427" spans="1:13">
      <c r="A427" s="167" t="s">
        <v>1706</v>
      </c>
      <c r="B427" s="164" t="s">
        <v>143</v>
      </c>
      <c r="C427" s="167" t="s">
        <v>1703</v>
      </c>
      <c r="D427" s="6"/>
      <c r="E427" s="257">
        <v>61719</v>
      </c>
      <c r="F427" s="8"/>
      <c r="G427" s="257">
        <v>6940</v>
      </c>
      <c r="H427" s="8"/>
      <c r="I427" s="168">
        <v>0</v>
      </c>
      <c r="J427" s="8"/>
      <c r="K427" s="257">
        <v>68659</v>
      </c>
      <c r="L427" s="249">
        <f>VLOOKUP(A427,'De x Para'!A:C,3,0)</f>
        <v>0</v>
      </c>
      <c r="M427" s="271">
        <f t="shared" si="4"/>
        <v>6940</v>
      </c>
    </row>
    <row r="428" spans="1:13">
      <c r="A428" s="167" t="s">
        <v>1707</v>
      </c>
      <c r="B428" s="164" t="s">
        <v>143</v>
      </c>
      <c r="C428" s="167" t="s">
        <v>1703</v>
      </c>
      <c r="D428" s="6"/>
      <c r="E428" s="257">
        <v>61719</v>
      </c>
      <c r="F428" s="8"/>
      <c r="G428" s="257">
        <v>6940</v>
      </c>
      <c r="H428" s="8"/>
      <c r="I428" s="168">
        <v>0</v>
      </c>
      <c r="J428" s="8"/>
      <c r="K428" s="257">
        <v>68659</v>
      </c>
      <c r="L428" s="249">
        <f>VLOOKUP(A428,'De x Para'!A:C,3,0)</f>
        <v>0</v>
      </c>
      <c r="M428" s="271">
        <f t="shared" si="4"/>
        <v>6940</v>
      </c>
    </row>
    <row r="429" spans="1:13">
      <c r="A429" s="167" t="s">
        <v>1708</v>
      </c>
      <c r="B429" s="164" t="s">
        <v>143</v>
      </c>
      <c r="C429" s="167" t="s">
        <v>1703</v>
      </c>
      <c r="D429" s="6"/>
      <c r="E429" s="257">
        <v>61719</v>
      </c>
      <c r="F429" s="8"/>
      <c r="G429" s="257">
        <v>6940</v>
      </c>
      <c r="H429" s="8"/>
      <c r="I429" s="168">
        <v>0</v>
      </c>
      <c r="J429" s="8"/>
      <c r="K429" s="257">
        <v>68659</v>
      </c>
      <c r="L429" s="249">
        <f>VLOOKUP(A429,'De x Para'!A:C,3,0)</f>
        <v>0</v>
      </c>
      <c r="M429" s="271">
        <f t="shared" si="4"/>
        <v>6940</v>
      </c>
    </row>
    <row r="430" spans="1:13">
      <c r="A430" s="169" t="s">
        <v>1709</v>
      </c>
      <c r="B430" s="164" t="s">
        <v>143</v>
      </c>
      <c r="C430" s="169" t="s">
        <v>1710</v>
      </c>
      <c r="D430" s="9"/>
      <c r="E430" s="258">
        <v>61719</v>
      </c>
      <c r="F430" s="11"/>
      <c r="G430" s="258">
        <v>6940</v>
      </c>
      <c r="H430" s="11"/>
      <c r="I430" s="170">
        <v>0</v>
      </c>
      <c r="J430" s="11"/>
      <c r="K430" s="258">
        <v>68659</v>
      </c>
      <c r="L430" s="249" t="str">
        <f>VLOOKUP(A430,'De x Para'!A:C,3,0)</f>
        <v>11.6.5</v>
      </c>
      <c r="M430" s="271">
        <f t="shared" si="4"/>
        <v>6940</v>
      </c>
    </row>
    <row r="431" spans="1:13">
      <c r="A431" s="171"/>
      <c r="B431" s="164"/>
      <c r="C431" s="171"/>
      <c r="D431" s="12"/>
      <c r="E431" s="12"/>
      <c r="F431" s="12"/>
      <c r="G431" s="12"/>
      <c r="H431" s="12"/>
      <c r="I431" s="12"/>
      <c r="J431" s="12"/>
      <c r="K431" s="12"/>
      <c r="L431" s="249"/>
      <c r="M431" s="271"/>
    </row>
    <row r="432" spans="1:13">
      <c r="A432" s="167" t="s">
        <v>1711</v>
      </c>
      <c r="B432" s="164" t="s">
        <v>143</v>
      </c>
      <c r="C432" s="167" t="s">
        <v>1712</v>
      </c>
      <c r="D432" s="6"/>
      <c r="E432" s="257">
        <v>58966.46</v>
      </c>
      <c r="F432" s="8"/>
      <c r="G432" s="257">
        <v>7989.96</v>
      </c>
      <c r="H432" s="8"/>
      <c r="I432" s="168">
        <v>0</v>
      </c>
      <c r="J432" s="8"/>
      <c r="K432" s="257">
        <v>66956.42</v>
      </c>
      <c r="L432" s="249">
        <f>VLOOKUP(A432,'De x Para'!A:C,3,0)</f>
        <v>0</v>
      </c>
      <c r="M432" s="271">
        <f t="shared" si="4"/>
        <v>7989.96</v>
      </c>
    </row>
    <row r="433" spans="1:13">
      <c r="A433" s="167" t="s">
        <v>1715</v>
      </c>
      <c r="B433" s="164" t="s">
        <v>143</v>
      </c>
      <c r="C433" s="167" t="s">
        <v>1712</v>
      </c>
      <c r="D433" s="6"/>
      <c r="E433" s="257">
        <v>58966.46</v>
      </c>
      <c r="F433" s="8"/>
      <c r="G433" s="257">
        <v>7989.96</v>
      </c>
      <c r="H433" s="8"/>
      <c r="I433" s="168">
        <v>0</v>
      </c>
      <c r="J433" s="8"/>
      <c r="K433" s="257">
        <v>66956.42</v>
      </c>
      <c r="L433" s="249">
        <f>VLOOKUP(A433,'De x Para'!A:C,3,0)</f>
        <v>0</v>
      </c>
      <c r="M433" s="271">
        <f t="shared" si="4"/>
        <v>7989.96</v>
      </c>
    </row>
    <row r="434" spans="1:13">
      <c r="A434" s="167" t="s">
        <v>1716</v>
      </c>
      <c r="B434" s="164" t="s">
        <v>143</v>
      </c>
      <c r="C434" s="167" t="s">
        <v>1712</v>
      </c>
      <c r="D434" s="6"/>
      <c r="E434" s="257">
        <v>58966.46</v>
      </c>
      <c r="F434" s="8"/>
      <c r="G434" s="257">
        <v>7989.96</v>
      </c>
      <c r="H434" s="8"/>
      <c r="I434" s="168">
        <v>0</v>
      </c>
      <c r="J434" s="8"/>
      <c r="K434" s="257">
        <v>66956.42</v>
      </c>
      <c r="L434" s="249">
        <f>VLOOKUP(A434,'De x Para'!A:C,3,0)</f>
        <v>0</v>
      </c>
      <c r="M434" s="271">
        <f t="shared" si="4"/>
        <v>7989.96</v>
      </c>
    </row>
    <row r="435" spans="1:13">
      <c r="A435" s="167" t="s">
        <v>1717</v>
      </c>
      <c r="B435" s="164" t="s">
        <v>143</v>
      </c>
      <c r="C435" s="167" t="s">
        <v>1712</v>
      </c>
      <c r="D435" s="6"/>
      <c r="E435" s="257">
        <v>58966.46</v>
      </c>
      <c r="F435" s="8"/>
      <c r="G435" s="257">
        <v>7989.96</v>
      </c>
      <c r="H435" s="8"/>
      <c r="I435" s="168">
        <v>0</v>
      </c>
      <c r="J435" s="8"/>
      <c r="K435" s="257">
        <v>66956.42</v>
      </c>
      <c r="L435" s="249">
        <f>VLOOKUP(A435,'De x Para'!A:C,3,0)</f>
        <v>0</v>
      </c>
      <c r="M435" s="271">
        <f t="shared" si="4"/>
        <v>7989.96</v>
      </c>
    </row>
    <row r="436" spans="1:13">
      <c r="A436" s="169" t="s">
        <v>1718</v>
      </c>
      <c r="B436" s="164" t="s">
        <v>143</v>
      </c>
      <c r="C436" s="169" t="s">
        <v>1719</v>
      </c>
      <c r="D436" s="9"/>
      <c r="E436" s="258">
        <v>58345.61</v>
      </c>
      <c r="F436" s="11"/>
      <c r="G436" s="258">
        <v>7901.27</v>
      </c>
      <c r="H436" s="11"/>
      <c r="I436" s="170">
        <v>0</v>
      </c>
      <c r="J436" s="11"/>
      <c r="K436" s="258">
        <v>66246.880000000005</v>
      </c>
      <c r="L436" s="249" t="str">
        <f>VLOOKUP(A436,'De x Para'!A:C,3,0)</f>
        <v>13.1</v>
      </c>
      <c r="M436" s="271">
        <f t="shared" si="4"/>
        <v>7901.27</v>
      </c>
    </row>
    <row r="437" spans="1:13">
      <c r="A437" s="169" t="s">
        <v>1723</v>
      </c>
      <c r="B437" s="164" t="s">
        <v>143</v>
      </c>
      <c r="C437" s="169" t="s">
        <v>1724</v>
      </c>
      <c r="D437" s="9"/>
      <c r="E437" s="170">
        <v>620.85</v>
      </c>
      <c r="F437" s="11"/>
      <c r="G437" s="170">
        <v>88.69</v>
      </c>
      <c r="H437" s="11"/>
      <c r="I437" s="170">
        <v>0</v>
      </c>
      <c r="J437" s="11"/>
      <c r="K437" s="170">
        <v>709.54</v>
      </c>
      <c r="L437" s="249" t="str">
        <f>VLOOKUP(A437,'De x Para'!A:C,3,0)</f>
        <v>13.1</v>
      </c>
      <c r="M437" s="271">
        <f t="shared" si="4"/>
        <v>88.69</v>
      </c>
    </row>
    <row r="438" spans="1:13">
      <c r="A438" s="167"/>
      <c r="B438" s="164"/>
      <c r="C438" s="167"/>
      <c r="D438" s="6"/>
      <c r="E438" s="6"/>
      <c r="F438" s="6"/>
      <c r="G438" s="6"/>
      <c r="H438" s="6"/>
      <c r="I438" s="6"/>
      <c r="J438" s="6"/>
      <c r="K438" s="6"/>
      <c r="L438" s="249"/>
      <c r="M438" s="271"/>
    </row>
    <row r="439" spans="1:13">
      <c r="A439" s="167" t="s">
        <v>1734</v>
      </c>
      <c r="B439" s="164" t="s">
        <v>143</v>
      </c>
      <c r="C439" s="167" t="s">
        <v>1735</v>
      </c>
      <c r="D439" s="6"/>
      <c r="E439" s="257">
        <v>141311.01</v>
      </c>
      <c r="F439" s="8"/>
      <c r="G439" s="168">
        <v>532.14</v>
      </c>
      <c r="H439" s="8"/>
      <c r="I439" s="168">
        <v>0</v>
      </c>
      <c r="J439" s="8"/>
      <c r="K439" s="257">
        <v>141843.15</v>
      </c>
      <c r="L439" s="249">
        <f>VLOOKUP(A439,'De x Para'!A:C,3,0)</f>
        <v>0</v>
      </c>
      <c r="M439" s="271">
        <f t="shared" si="4"/>
        <v>532.14</v>
      </c>
    </row>
    <row r="440" spans="1:13">
      <c r="A440" s="167" t="s">
        <v>1739</v>
      </c>
      <c r="B440" s="164" t="s">
        <v>143</v>
      </c>
      <c r="C440" s="167" t="s">
        <v>1740</v>
      </c>
      <c r="D440" s="6"/>
      <c r="E440" s="257">
        <v>141311.01</v>
      </c>
      <c r="F440" s="8"/>
      <c r="G440" s="168">
        <v>532.14</v>
      </c>
      <c r="H440" s="8"/>
      <c r="I440" s="168">
        <v>0</v>
      </c>
      <c r="J440" s="8"/>
      <c r="K440" s="257">
        <v>141843.15</v>
      </c>
      <c r="L440" s="249">
        <f>VLOOKUP(A440,'De x Para'!A:C,3,0)</f>
        <v>0</v>
      </c>
      <c r="M440" s="271">
        <f t="shared" si="4"/>
        <v>532.14</v>
      </c>
    </row>
    <row r="441" spans="1:13">
      <c r="A441" s="167" t="s">
        <v>1741</v>
      </c>
      <c r="B441" s="164" t="s">
        <v>143</v>
      </c>
      <c r="C441" s="167" t="s">
        <v>1740</v>
      </c>
      <c r="D441" s="6"/>
      <c r="E441" s="257">
        <v>141311.01</v>
      </c>
      <c r="F441" s="8"/>
      <c r="G441" s="168">
        <v>532.14</v>
      </c>
      <c r="H441" s="8"/>
      <c r="I441" s="168">
        <v>0</v>
      </c>
      <c r="J441" s="8"/>
      <c r="K441" s="257">
        <v>141843.15</v>
      </c>
      <c r="L441" s="249">
        <f>VLOOKUP(A441,'De x Para'!A:C,3,0)</f>
        <v>0</v>
      </c>
      <c r="M441" s="271">
        <f t="shared" si="4"/>
        <v>532.14</v>
      </c>
    </row>
    <row r="442" spans="1:13">
      <c r="A442" s="167" t="s">
        <v>1742</v>
      </c>
      <c r="B442" s="164" t="s">
        <v>143</v>
      </c>
      <c r="C442" s="167" t="s">
        <v>1740</v>
      </c>
      <c r="D442" s="6"/>
      <c r="E442" s="257">
        <v>141311.01</v>
      </c>
      <c r="F442" s="8"/>
      <c r="G442" s="168">
        <v>532.14</v>
      </c>
      <c r="H442" s="8"/>
      <c r="I442" s="168">
        <v>0</v>
      </c>
      <c r="J442" s="8"/>
      <c r="K442" s="257">
        <v>141843.15</v>
      </c>
      <c r="L442" s="249">
        <f>VLOOKUP(A442,'De x Para'!A:C,3,0)</f>
        <v>0</v>
      </c>
      <c r="M442" s="271">
        <f t="shared" si="4"/>
        <v>532.14</v>
      </c>
    </row>
    <row r="443" spans="1:13">
      <c r="A443" s="169" t="s">
        <v>1743</v>
      </c>
      <c r="B443" s="164" t="s">
        <v>143</v>
      </c>
      <c r="C443" s="169" t="s">
        <v>1744</v>
      </c>
      <c r="D443" s="9"/>
      <c r="E443" s="258">
        <v>3360.86</v>
      </c>
      <c r="F443" s="11"/>
      <c r="G443" s="170">
        <v>532.14</v>
      </c>
      <c r="H443" s="11"/>
      <c r="I443" s="170">
        <v>0</v>
      </c>
      <c r="J443" s="11"/>
      <c r="K443" s="258">
        <v>3893</v>
      </c>
      <c r="L443" s="249" t="str">
        <f>VLOOKUP(A443,'De x Para'!A:C,3,0)</f>
        <v>11.6.2</v>
      </c>
      <c r="M443" s="271">
        <f t="shared" si="4"/>
        <v>532.14</v>
      </c>
    </row>
    <row r="444" spans="1:13">
      <c r="A444" s="169" t="s">
        <v>3689</v>
      </c>
      <c r="B444" s="164" t="s">
        <v>143</v>
      </c>
      <c r="C444" s="169" t="s">
        <v>3690</v>
      </c>
      <c r="D444" s="9"/>
      <c r="E444" s="258">
        <v>108000</v>
      </c>
      <c r="F444" s="11"/>
      <c r="G444" s="170">
        <v>0</v>
      </c>
      <c r="H444" s="11"/>
      <c r="I444" s="170">
        <v>0</v>
      </c>
      <c r="J444" s="11"/>
      <c r="K444" s="258">
        <v>108000</v>
      </c>
      <c r="L444" s="249" t="str">
        <f>VLOOKUP(A444,'De x Para'!A:C,3,0)</f>
        <v>11.6.1</v>
      </c>
      <c r="M444" s="271">
        <f t="shared" si="4"/>
        <v>0</v>
      </c>
    </row>
    <row r="445" spans="1:13">
      <c r="A445" s="169" t="s">
        <v>1747</v>
      </c>
      <c r="B445" s="164" t="s">
        <v>143</v>
      </c>
      <c r="C445" s="169" t="s">
        <v>1748</v>
      </c>
      <c r="D445" s="9"/>
      <c r="E445" s="258">
        <v>29950.15</v>
      </c>
      <c r="F445" s="11"/>
      <c r="G445" s="170">
        <v>0</v>
      </c>
      <c r="H445" s="11"/>
      <c r="I445" s="170">
        <v>0</v>
      </c>
      <c r="J445" s="11"/>
      <c r="K445" s="258">
        <v>29950.15</v>
      </c>
      <c r="L445" s="249" t="str">
        <f>VLOOKUP(A445,'De x Para'!A:C,3,0)</f>
        <v>11.6.6</v>
      </c>
      <c r="M445" s="271">
        <f t="shared" si="4"/>
        <v>0</v>
      </c>
    </row>
    <row r="446" spans="1:13">
      <c r="A446" s="171"/>
      <c r="B446" s="164"/>
      <c r="C446" s="171"/>
      <c r="D446" s="12"/>
      <c r="E446" s="12"/>
      <c r="F446" s="12"/>
      <c r="G446" s="12"/>
      <c r="H446" s="12"/>
      <c r="I446" s="12"/>
      <c r="J446" s="12"/>
      <c r="K446" s="12"/>
      <c r="L446" s="249"/>
    </row>
    <row r="447" spans="1:13">
      <c r="A447" s="167">
        <v>4</v>
      </c>
      <c r="B447" s="167" t="s">
        <v>1751</v>
      </c>
      <c r="C447" s="6"/>
      <c r="D447" s="6"/>
      <c r="E447" s="257">
        <v>5803337.6299999999</v>
      </c>
      <c r="F447" s="8"/>
      <c r="G447" s="168">
        <v>268.86</v>
      </c>
      <c r="H447" s="8"/>
      <c r="I447" s="257">
        <v>745725.4</v>
      </c>
      <c r="J447" s="8"/>
      <c r="K447" s="257">
        <v>6548794.1699999999</v>
      </c>
      <c r="L447" s="249">
        <f>VLOOKUP(A447,'De x Para'!A:C,3,0)</f>
        <v>0</v>
      </c>
      <c r="M447" s="271">
        <f>I447-G447</f>
        <v>745456.54</v>
      </c>
    </row>
    <row r="448" spans="1:13">
      <c r="A448" s="167" t="s">
        <v>1753</v>
      </c>
      <c r="B448" s="164" t="s">
        <v>143</v>
      </c>
      <c r="C448" s="167" t="s">
        <v>1751</v>
      </c>
      <c r="D448" s="6"/>
      <c r="E448" s="257">
        <v>5803337.6299999999</v>
      </c>
      <c r="F448" s="8"/>
      <c r="G448" s="168">
        <v>268.86</v>
      </c>
      <c r="H448" s="8"/>
      <c r="I448" s="257">
        <v>745725.4</v>
      </c>
      <c r="J448" s="8"/>
      <c r="K448" s="257">
        <v>6548794.1699999999</v>
      </c>
      <c r="L448" s="249">
        <f>VLOOKUP(A448,'De x Para'!A:C,3,0)</f>
        <v>0</v>
      </c>
      <c r="M448" s="271">
        <f t="shared" ref="M448:M481" si="5">I448-G448</f>
        <v>745456.54</v>
      </c>
    </row>
    <row r="449" spans="1:13">
      <c r="A449" s="167" t="s">
        <v>1754</v>
      </c>
      <c r="B449" s="164" t="s">
        <v>143</v>
      </c>
      <c r="C449" s="167" t="s">
        <v>1751</v>
      </c>
      <c r="D449" s="6"/>
      <c r="E449" s="257">
        <v>5803337.6299999999</v>
      </c>
      <c r="F449" s="8"/>
      <c r="G449" s="168">
        <v>268.86</v>
      </c>
      <c r="H449" s="8"/>
      <c r="I449" s="257">
        <v>745725.4</v>
      </c>
      <c r="J449" s="8"/>
      <c r="K449" s="257">
        <v>6548794.1699999999</v>
      </c>
      <c r="L449" s="249">
        <f>VLOOKUP(A449,'De x Para'!A:C,3,0)</f>
        <v>0</v>
      </c>
      <c r="M449" s="271">
        <f t="shared" si="5"/>
        <v>745456.54</v>
      </c>
    </row>
    <row r="450" spans="1:13">
      <c r="A450" s="167" t="s">
        <v>1755</v>
      </c>
      <c r="B450" s="164" t="s">
        <v>143</v>
      </c>
      <c r="C450" s="167" t="s">
        <v>1756</v>
      </c>
      <c r="D450" s="6"/>
      <c r="E450" s="257">
        <v>4601584.1100000003</v>
      </c>
      <c r="F450" s="8"/>
      <c r="G450" s="168">
        <v>0</v>
      </c>
      <c r="H450" s="8"/>
      <c r="I450" s="257">
        <v>538096.19999999995</v>
      </c>
      <c r="J450" s="8"/>
      <c r="K450" s="257">
        <v>5139680.3099999996</v>
      </c>
      <c r="L450" s="249">
        <f>VLOOKUP(A450,'De x Para'!A:C,3,0)</f>
        <v>0</v>
      </c>
      <c r="M450" s="271">
        <f t="shared" si="5"/>
        <v>538096.19999999995</v>
      </c>
    </row>
    <row r="451" spans="1:13">
      <c r="A451" s="167" t="s">
        <v>1759</v>
      </c>
      <c r="B451" s="164" t="s">
        <v>143</v>
      </c>
      <c r="C451" s="167" t="s">
        <v>1756</v>
      </c>
      <c r="D451" s="6"/>
      <c r="E451" s="257">
        <v>4601584.1100000003</v>
      </c>
      <c r="F451" s="8"/>
      <c r="G451" s="168">
        <v>0</v>
      </c>
      <c r="H451" s="8"/>
      <c r="I451" s="257">
        <v>538096.19999999995</v>
      </c>
      <c r="J451" s="8"/>
      <c r="K451" s="257">
        <v>5139680.3099999996</v>
      </c>
      <c r="L451" s="249">
        <f>VLOOKUP(A451,'De x Para'!A:C,3,0)</f>
        <v>0</v>
      </c>
      <c r="M451" s="271">
        <f t="shared" si="5"/>
        <v>538096.19999999995</v>
      </c>
    </row>
    <row r="452" spans="1:13">
      <c r="A452" s="169" t="s">
        <v>1760</v>
      </c>
      <c r="B452" s="164" t="s">
        <v>143</v>
      </c>
      <c r="C452" s="169" t="s">
        <v>1761</v>
      </c>
      <c r="D452" s="9"/>
      <c r="E452" s="258">
        <v>4601584.1100000003</v>
      </c>
      <c r="F452" s="11"/>
      <c r="G452" s="170">
        <v>0</v>
      </c>
      <c r="H452" s="11"/>
      <c r="I452" s="258">
        <v>538096.19999999995</v>
      </c>
      <c r="J452" s="11"/>
      <c r="K452" s="258">
        <v>5139680.3099999996</v>
      </c>
      <c r="L452" s="249" t="str">
        <f>VLOOKUP(A452,'De x Para'!A:C,3,0)</f>
        <v>4.1</v>
      </c>
      <c r="M452" s="271">
        <f t="shared" si="5"/>
        <v>538096.19999999995</v>
      </c>
    </row>
    <row r="453" spans="1:13">
      <c r="A453" s="171"/>
      <c r="B453" s="164"/>
      <c r="C453" s="171"/>
      <c r="D453" s="12"/>
      <c r="E453" s="12"/>
      <c r="F453" s="12"/>
      <c r="G453" s="12"/>
      <c r="H453" s="12"/>
      <c r="I453" s="12"/>
      <c r="J453" s="12"/>
      <c r="K453" s="12"/>
      <c r="L453" s="249"/>
      <c r="M453" s="271"/>
    </row>
    <row r="454" spans="1:13">
      <c r="A454" s="167" t="s">
        <v>1762</v>
      </c>
      <c r="B454" s="164" t="s">
        <v>143</v>
      </c>
      <c r="C454" s="167" t="s">
        <v>1763</v>
      </c>
      <c r="D454" s="6"/>
      <c r="E454" s="257">
        <v>1117012.94</v>
      </c>
      <c r="F454" s="8"/>
      <c r="G454" s="168">
        <v>268.86</v>
      </c>
      <c r="H454" s="8"/>
      <c r="I454" s="257">
        <v>200960.87</v>
      </c>
      <c r="J454" s="8"/>
      <c r="K454" s="257">
        <v>1317704.95</v>
      </c>
      <c r="L454" s="249">
        <f>VLOOKUP(A454,'De x Para'!A:C,3,0)</f>
        <v>0</v>
      </c>
      <c r="M454" s="271">
        <f t="shared" si="5"/>
        <v>200692.01</v>
      </c>
    </row>
    <row r="455" spans="1:13">
      <c r="A455" s="167" t="s">
        <v>1767</v>
      </c>
      <c r="B455" s="164" t="s">
        <v>143</v>
      </c>
      <c r="C455" s="167" t="s">
        <v>1768</v>
      </c>
      <c r="D455" s="6"/>
      <c r="E455" s="257">
        <v>153999.60999999999</v>
      </c>
      <c r="F455" s="8"/>
      <c r="G455" s="168">
        <v>0</v>
      </c>
      <c r="H455" s="8"/>
      <c r="I455" s="257">
        <v>20000</v>
      </c>
      <c r="J455" s="8"/>
      <c r="K455" s="257">
        <v>173999.61</v>
      </c>
      <c r="L455" s="249">
        <f>VLOOKUP(A455,'De x Para'!A:C,3,0)</f>
        <v>0</v>
      </c>
      <c r="M455" s="271">
        <f t="shared" si="5"/>
        <v>20000</v>
      </c>
    </row>
    <row r="456" spans="1:13">
      <c r="A456" s="169" t="s">
        <v>1772</v>
      </c>
      <c r="B456" s="164" t="s">
        <v>143</v>
      </c>
      <c r="C456" s="169" t="s">
        <v>1773</v>
      </c>
      <c r="D456" s="9"/>
      <c r="E456" s="258">
        <v>67899.61</v>
      </c>
      <c r="F456" s="11"/>
      <c r="G456" s="170">
        <v>0</v>
      </c>
      <c r="H456" s="11"/>
      <c r="I456" s="170">
        <v>0</v>
      </c>
      <c r="J456" s="11"/>
      <c r="K456" s="258">
        <v>67899.61</v>
      </c>
      <c r="L456" s="249" t="str">
        <f>VLOOKUP(A456,'De x Para'!A:C,3,0)</f>
        <v>4.2.1</v>
      </c>
      <c r="M456" s="271">
        <f t="shared" si="5"/>
        <v>0</v>
      </c>
    </row>
    <row r="457" spans="1:13">
      <c r="A457" s="169" t="s">
        <v>1776</v>
      </c>
      <c r="B457" s="164" t="s">
        <v>143</v>
      </c>
      <c r="C457" s="169" t="s">
        <v>4626</v>
      </c>
      <c r="D457" s="9"/>
      <c r="E457" s="258">
        <v>86100</v>
      </c>
      <c r="F457" s="11"/>
      <c r="G457" s="170">
        <v>0</v>
      </c>
      <c r="H457" s="11"/>
      <c r="I457" s="258">
        <v>20000</v>
      </c>
      <c r="J457" s="11"/>
      <c r="K457" s="258">
        <v>106100</v>
      </c>
      <c r="L457" s="249" t="str">
        <f>VLOOKUP(A457,'De x Para'!A:C,3,0)</f>
        <v>4.2.1</v>
      </c>
      <c r="M457" s="271">
        <f t="shared" si="5"/>
        <v>20000</v>
      </c>
    </row>
    <row r="458" spans="1:13">
      <c r="A458" s="171"/>
      <c r="B458" s="164"/>
      <c r="C458" s="171"/>
      <c r="D458" s="12"/>
      <c r="E458" s="12"/>
      <c r="F458" s="12"/>
      <c r="G458" s="12"/>
      <c r="H458" s="12"/>
      <c r="I458" s="12"/>
      <c r="J458" s="12"/>
      <c r="K458" s="12"/>
      <c r="L458" s="249"/>
      <c r="M458" s="271"/>
    </row>
    <row r="459" spans="1:13">
      <c r="A459" s="167" t="s">
        <v>1781</v>
      </c>
      <c r="B459" s="164" t="s">
        <v>143</v>
      </c>
      <c r="C459" s="167" t="s">
        <v>1782</v>
      </c>
      <c r="D459" s="6"/>
      <c r="E459" s="257">
        <v>405266.58</v>
      </c>
      <c r="F459" s="8"/>
      <c r="G459" s="168">
        <v>0</v>
      </c>
      <c r="H459" s="8"/>
      <c r="I459" s="168">
        <v>0</v>
      </c>
      <c r="J459" s="8"/>
      <c r="K459" s="257">
        <v>405266.58</v>
      </c>
      <c r="L459" s="249">
        <f>VLOOKUP(A459,'De x Para'!A:C,3,0)</f>
        <v>0</v>
      </c>
      <c r="M459" s="271">
        <f t="shared" si="5"/>
        <v>0</v>
      </c>
    </row>
    <row r="460" spans="1:13">
      <c r="A460" s="169" t="s">
        <v>1785</v>
      </c>
      <c r="B460" s="164" t="s">
        <v>143</v>
      </c>
      <c r="C460" s="169" t="s">
        <v>1786</v>
      </c>
      <c r="D460" s="9"/>
      <c r="E460" s="258">
        <v>405266.58</v>
      </c>
      <c r="F460" s="11"/>
      <c r="G460" s="170">
        <v>0</v>
      </c>
      <c r="H460" s="11"/>
      <c r="I460" s="170">
        <v>0</v>
      </c>
      <c r="J460" s="11"/>
      <c r="K460" s="258">
        <v>405266.58</v>
      </c>
      <c r="L460" s="249" t="str">
        <f>VLOOKUP(A460,'De x Para'!A:C,3,0)</f>
        <v>4.2.1</v>
      </c>
      <c r="M460" s="271">
        <f t="shared" si="5"/>
        <v>0</v>
      </c>
    </row>
    <row r="461" spans="1:13">
      <c r="A461" s="171"/>
      <c r="B461" s="164"/>
      <c r="C461" s="171"/>
      <c r="D461" s="12"/>
      <c r="E461" s="12"/>
      <c r="F461" s="12"/>
      <c r="G461" s="12"/>
      <c r="H461" s="12"/>
      <c r="I461" s="12"/>
      <c r="J461" s="12"/>
      <c r="K461" s="12"/>
      <c r="L461" s="249"/>
      <c r="M461" s="271"/>
    </row>
    <row r="462" spans="1:13">
      <c r="A462" s="167" t="s">
        <v>1787</v>
      </c>
      <c r="B462" s="164" t="s">
        <v>143</v>
      </c>
      <c r="C462" s="167" t="s">
        <v>3458</v>
      </c>
      <c r="D462" s="6"/>
      <c r="E462" s="257">
        <v>105219</v>
      </c>
      <c r="F462" s="8"/>
      <c r="G462" s="168">
        <v>0</v>
      </c>
      <c r="H462" s="8"/>
      <c r="I462" s="257">
        <v>21940</v>
      </c>
      <c r="J462" s="8"/>
      <c r="K462" s="257">
        <v>127159</v>
      </c>
      <c r="L462" s="249">
        <f>VLOOKUP(A462,'De x Para'!A:C,3,0)</f>
        <v>0</v>
      </c>
      <c r="M462" s="271">
        <f t="shared" si="5"/>
        <v>21940</v>
      </c>
    </row>
    <row r="463" spans="1:13">
      <c r="A463" s="169" t="s">
        <v>1791</v>
      </c>
      <c r="B463" s="164" t="s">
        <v>143</v>
      </c>
      <c r="C463" s="169" t="s">
        <v>1792</v>
      </c>
      <c r="D463" s="9"/>
      <c r="E463" s="258">
        <v>105219</v>
      </c>
      <c r="F463" s="11"/>
      <c r="G463" s="170">
        <v>0</v>
      </c>
      <c r="H463" s="11"/>
      <c r="I463" s="258">
        <v>21940</v>
      </c>
      <c r="J463" s="11"/>
      <c r="K463" s="258">
        <v>127159</v>
      </c>
      <c r="L463" s="249" t="str">
        <f>VLOOKUP(A463,'De x Para'!A:C,3,0)</f>
        <v>4.2.3</v>
      </c>
      <c r="M463" s="271">
        <f t="shared" si="5"/>
        <v>21940</v>
      </c>
    </row>
    <row r="464" spans="1:13">
      <c r="A464" s="171"/>
      <c r="B464" s="164"/>
      <c r="C464" s="171"/>
      <c r="D464" s="12"/>
      <c r="E464" s="12"/>
      <c r="F464" s="12"/>
      <c r="G464" s="12"/>
      <c r="H464" s="12"/>
      <c r="I464" s="12"/>
      <c r="J464" s="12"/>
      <c r="K464" s="12"/>
      <c r="L464" s="249"/>
      <c r="M464" s="271"/>
    </row>
    <row r="465" spans="1:13">
      <c r="A465" s="167" t="s">
        <v>1793</v>
      </c>
      <c r="B465" s="164" t="s">
        <v>143</v>
      </c>
      <c r="C465" s="167" t="s">
        <v>1794</v>
      </c>
      <c r="D465" s="6"/>
      <c r="E465" s="257">
        <v>452527.75</v>
      </c>
      <c r="F465" s="8"/>
      <c r="G465" s="168">
        <v>268.86</v>
      </c>
      <c r="H465" s="8"/>
      <c r="I465" s="257">
        <v>159020.87</v>
      </c>
      <c r="J465" s="8"/>
      <c r="K465" s="257">
        <v>611279.76</v>
      </c>
      <c r="L465" s="249">
        <f>VLOOKUP(A465,'De x Para'!A:C,3,0)</f>
        <v>0</v>
      </c>
      <c r="M465" s="271">
        <f t="shared" si="5"/>
        <v>158752.01</v>
      </c>
    </row>
    <row r="466" spans="1:13">
      <c r="A466" s="169" t="s">
        <v>1797</v>
      </c>
      <c r="B466" s="164" t="s">
        <v>143</v>
      </c>
      <c r="C466" s="169" t="s">
        <v>1798</v>
      </c>
      <c r="D466" s="9"/>
      <c r="E466" s="258">
        <v>-160930.76</v>
      </c>
      <c r="F466" s="11"/>
      <c r="G466" s="170">
        <v>268.86</v>
      </c>
      <c r="H466" s="11"/>
      <c r="I466" s="170">
        <v>0</v>
      </c>
      <c r="J466" s="11"/>
      <c r="K466" s="258">
        <v>-161199.62</v>
      </c>
      <c r="L466" s="249" t="str">
        <f>VLOOKUP(A466,'De x Para'!A:C,3,0)</f>
        <v>4.2.2</v>
      </c>
      <c r="M466" s="271">
        <f t="shared" si="5"/>
        <v>-268.86</v>
      </c>
    </row>
    <row r="467" spans="1:13">
      <c r="A467" s="169" t="s">
        <v>1800</v>
      </c>
      <c r="B467" s="164" t="s">
        <v>143</v>
      </c>
      <c r="C467" s="169" t="s">
        <v>1801</v>
      </c>
      <c r="D467" s="9"/>
      <c r="E467" s="258">
        <v>210523.53</v>
      </c>
      <c r="F467" s="11"/>
      <c r="G467" s="170">
        <v>0</v>
      </c>
      <c r="H467" s="11"/>
      <c r="I467" s="170">
        <v>0</v>
      </c>
      <c r="J467" s="11"/>
      <c r="K467" s="258">
        <v>210523.53</v>
      </c>
      <c r="L467" s="249" t="str">
        <f>VLOOKUP(A467,'De x Para'!A:C,3,0)</f>
        <v>4.2.2</v>
      </c>
      <c r="M467" s="271">
        <f t="shared" si="5"/>
        <v>0</v>
      </c>
    </row>
    <row r="468" spans="1:13">
      <c r="A468" s="169" t="s">
        <v>4402</v>
      </c>
      <c r="B468" s="164" t="s">
        <v>143</v>
      </c>
      <c r="C468" s="169" t="s">
        <v>4403</v>
      </c>
      <c r="D468" s="9"/>
      <c r="E468" s="170">
        <v>380.59</v>
      </c>
      <c r="F468" s="11"/>
      <c r="G468" s="170">
        <v>0</v>
      </c>
      <c r="H468" s="11"/>
      <c r="I468" s="170">
        <v>0</v>
      </c>
      <c r="J468" s="11"/>
      <c r="K468" s="170">
        <v>380.59</v>
      </c>
      <c r="L468" s="249" t="str">
        <f>VLOOKUP(A468,'De x Para'!A:C,3,0)</f>
        <v>4.2.2</v>
      </c>
      <c r="M468" s="271">
        <f t="shared" si="5"/>
        <v>0</v>
      </c>
    </row>
    <row r="469" spans="1:13">
      <c r="A469" s="169" t="s">
        <v>3959</v>
      </c>
      <c r="B469" s="164" t="s">
        <v>143</v>
      </c>
      <c r="C469" s="169" t="s">
        <v>3960</v>
      </c>
      <c r="D469" s="9"/>
      <c r="E469" s="258">
        <v>402554.39</v>
      </c>
      <c r="F469" s="11"/>
      <c r="G469" s="170">
        <v>0</v>
      </c>
      <c r="H469" s="11"/>
      <c r="I469" s="258">
        <v>159020.87</v>
      </c>
      <c r="J469" s="11"/>
      <c r="K469" s="258">
        <v>561575.26</v>
      </c>
      <c r="L469" s="249" t="str">
        <f>VLOOKUP(A469,'De x Para'!A:C,3,0)</f>
        <v>4.2.2</v>
      </c>
      <c r="M469" s="271">
        <f t="shared" si="5"/>
        <v>159020.87</v>
      </c>
    </row>
    <row r="470" spans="1:13">
      <c r="A470" s="171"/>
      <c r="B470" s="164"/>
      <c r="C470" s="171"/>
      <c r="D470" s="12"/>
      <c r="E470" s="12"/>
      <c r="F470" s="12"/>
      <c r="G470" s="12"/>
      <c r="H470" s="12"/>
      <c r="I470" s="12"/>
      <c r="J470" s="12"/>
      <c r="K470" s="12"/>
      <c r="L470" s="249"/>
      <c r="M470" s="271"/>
    </row>
    <row r="471" spans="1:13">
      <c r="A471" s="167" t="s">
        <v>1804</v>
      </c>
      <c r="B471" s="164" t="s">
        <v>143</v>
      </c>
      <c r="C471" s="167" t="s">
        <v>1805</v>
      </c>
      <c r="D471" s="6"/>
      <c r="E471" s="257">
        <v>80972.02</v>
      </c>
      <c r="F471" s="8"/>
      <c r="G471" s="168">
        <v>0</v>
      </c>
      <c r="H471" s="8"/>
      <c r="I471" s="257">
        <v>6648.33</v>
      </c>
      <c r="J471" s="8"/>
      <c r="K471" s="257">
        <v>87620.35</v>
      </c>
      <c r="L471" s="249">
        <f>VLOOKUP(A471,'De x Para'!A:C,3,0)</f>
        <v>0</v>
      </c>
      <c r="M471" s="271">
        <f t="shared" si="5"/>
        <v>6648.33</v>
      </c>
    </row>
    <row r="472" spans="1:13">
      <c r="A472" s="167" t="s">
        <v>1809</v>
      </c>
      <c r="B472" s="164" t="s">
        <v>143</v>
      </c>
      <c r="C472" s="167" t="s">
        <v>1805</v>
      </c>
      <c r="D472" s="6"/>
      <c r="E472" s="257">
        <v>80972.02</v>
      </c>
      <c r="F472" s="8"/>
      <c r="G472" s="168">
        <v>0</v>
      </c>
      <c r="H472" s="8"/>
      <c r="I472" s="257">
        <v>6648.33</v>
      </c>
      <c r="J472" s="8"/>
      <c r="K472" s="257">
        <v>87620.35</v>
      </c>
      <c r="L472" s="249">
        <f>VLOOKUP(A472,'De x Para'!A:C,3,0)</f>
        <v>0</v>
      </c>
      <c r="M472" s="271">
        <f t="shared" si="5"/>
        <v>6648.33</v>
      </c>
    </row>
    <row r="473" spans="1:13">
      <c r="A473" s="169" t="s">
        <v>1810</v>
      </c>
      <c r="B473" s="164" t="s">
        <v>143</v>
      </c>
      <c r="C473" s="169" t="s">
        <v>1811</v>
      </c>
      <c r="D473" s="9"/>
      <c r="E473" s="258">
        <v>61607.15</v>
      </c>
      <c r="F473" s="11"/>
      <c r="G473" s="170">
        <v>0</v>
      </c>
      <c r="H473" s="11"/>
      <c r="I473" s="258">
        <v>5013.4799999999996</v>
      </c>
      <c r="J473" s="11"/>
      <c r="K473" s="258">
        <v>66620.63</v>
      </c>
      <c r="L473" s="249" t="str">
        <f>VLOOKUP(A473,'De x Para'!A:C,3,0)</f>
        <v>4.3</v>
      </c>
      <c r="M473" s="271">
        <f t="shared" si="5"/>
        <v>5013.4799999999996</v>
      </c>
    </row>
    <row r="474" spans="1:13">
      <c r="A474" s="169" t="s">
        <v>4408</v>
      </c>
      <c r="B474" s="164" t="s">
        <v>143</v>
      </c>
      <c r="C474" s="169" t="s">
        <v>4409</v>
      </c>
      <c r="D474" s="9"/>
      <c r="E474" s="170">
        <v>19.5</v>
      </c>
      <c r="F474" s="11"/>
      <c r="G474" s="170">
        <v>0</v>
      </c>
      <c r="H474" s="11"/>
      <c r="I474" s="170">
        <v>0</v>
      </c>
      <c r="J474" s="11"/>
      <c r="K474" s="170">
        <v>19.5</v>
      </c>
      <c r="L474" s="249" t="str">
        <f>VLOOKUP(A474,'De x Para'!A:C,3,0)</f>
        <v>4.2.5</v>
      </c>
      <c r="M474" s="271">
        <f t="shared" si="5"/>
        <v>0</v>
      </c>
    </row>
    <row r="475" spans="1:13">
      <c r="A475" s="169" t="s">
        <v>1815</v>
      </c>
      <c r="B475" s="164" t="s">
        <v>143</v>
      </c>
      <c r="C475" s="169" t="s">
        <v>1816</v>
      </c>
      <c r="D475" s="9"/>
      <c r="E475" s="258">
        <v>2307.98</v>
      </c>
      <c r="F475" s="11"/>
      <c r="G475" s="170">
        <v>0</v>
      </c>
      <c r="H475" s="11"/>
      <c r="I475" s="170">
        <v>0</v>
      </c>
      <c r="J475" s="11"/>
      <c r="K475" s="258">
        <v>2307.98</v>
      </c>
      <c r="L475" s="249" t="str">
        <f>VLOOKUP(A475,'De x Para'!A:C,3,0)</f>
        <v>4.2.2</v>
      </c>
      <c r="M475" s="271">
        <f t="shared" si="5"/>
        <v>0</v>
      </c>
    </row>
    <row r="476" spans="1:13">
      <c r="A476" s="169" t="s">
        <v>3465</v>
      </c>
      <c r="B476" s="164" t="s">
        <v>143</v>
      </c>
      <c r="C476" s="169" t="s">
        <v>3466</v>
      </c>
      <c r="D476" s="9"/>
      <c r="E476" s="258">
        <v>12244.72</v>
      </c>
      <c r="F476" s="11"/>
      <c r="G476" s="170">
        <v>0</v>
      </c>
      <c r="H476" s="11"/>
      <c r="I476" s="258">
        <v>1365.99</v>
      </c>
      <c r="J476" s="11"/>
      <c r="K476" s="258">
        <v>13610.71</v>
      </c>
      <c r="L476" s="249" t="str">
        <f>VLOOKUP(A476,'De x Para'!A:C,3,0)</f>
        <v>4.2.2</v>
      </c>
      <c r="M476" s="271">
        <f t="shared" si="5"/>
        <v>1365.99</v>
      </c>
    </row>
    <row r="477" spans="1:13">
      <c r="A477" s="169" t="s">
        <v>3468</v>
      </c>
      <c r="B477" s="164" t="s">
        <v>143</v>
      </c>
      <c r="C477" s="169" t="s">
        <v>3469</v>
      </c>
      <c r="D477" s="9"/>
      <c r="E477" s="258">
        <v>4792.67</v>
      </c>
      <c r="F477" s="11"/>
      <c r="G477" s="170">
        <v>0</v>
      </c>
      <c r="H477" s="11"/>
      <c r="I477" s="170">
        <v>268.86</v>
      </c>
      <c r="J477" s="11"/>
      <c r="K477" s="258">
        <v>5061.53</v>
      </c>
      <c r="L477" s="249" t="str">
        <f>VLOOKUP(A477,'De x Para'!A:C,3,0)</f>
        <v>4.2.2</v>
      </c>
      <c r="M477" s="271">
        <f t="shared" si="5"/>
        <v>268.86</v>
      </c>
    </row>
    <row r="478" spans="1:13">
      <c r="A478" s="167"/>
      <c r="B478" s="164"/>
      <c r="C478" s="167"/>
      <c r="D478" s="6"/>
      <c r="E478" s="6"/>
      <c r="F478" s="6"/>
      <c r="G478" s="6"/>
      <c r="H478" s="6"/>
      <c r="I478" s="6"/>
      <c r="J478" s="6"/>
      <c r="K478" s="6"/>
      <c r="L478" s="249"/>
      <c r="M478" s="271"/>
    </row>
    <row r="479" spans="1:13">
      <c r="A479" s="167" t="s">
        <v>1822</v>
      </c>
      <c r="B479" s="164" t="s">
        <v>143</v>
      </c>
      <c r="C479" s="167" t="s">
        <v>1823</v>
      </c>
      <c r="D479" s="6"/>
      <c r="E479" s="257">
        <v>3768.56</v>
      </c>
      <c r="F479" s="8"/>
      <c r="G479" s="168">
        <v>0</v>
      </c>
      <c r="H479" s="8"/>
      <c r="I479" s="168">
        <v>20</v>
      </c>
      <c r="J479" s="8"/>
      <c r="K479" s="257">
        <v>3788.56</v>
      </c>
      <c r="L479" s="249">
        <f>VLOOKUP(A479,'De x Para'!A:C,3,0)</f>
        <v>0</v>
      </c>
      <c r="M479" s="271">
        <f t="shared" si="5"/>
        <v>20</v>
      </c>
    </row>
    <row r="480" spans="1:13">
      <c r="A480" s="167" t="s">
        <v>1827</v>
      </c>
      <c r="B480" s="164" t="s">
        <v>143</v>
      </c>
      <c r="C480" s="167" t="s">
        <v>1823</v>
      </c>
      <c r="D480" s="6"/>
      <c r="E480" s="257">
        <v>3768.56</v>
      </c>
      <c r="F480" s="8"/>
      <c r="G480" s="168">
        <v>0</v>
      </c>
      <c r="H480" s="8"/>
      <c r="I480" s="168">
        <v>20</v>
      </c>
      <c r="J480" s="8"/>
      <c r="K480" s="257">
        <v>3788.56</v>
      </c>
      <c r="L480" s="249">
        <f>VLOOKUP(A480,'De x Para'!A:C,3,0)</f>
        <v>0</v>
      </c>
      <c r="M480" s="271">
        <f t="shared" si="5"/>
        <v>20</v>
      </c>
    </row>
    <row r="481" spans="1:13">
      <c r="A481" s="169" t="s">
        <v>1828</v>
      </c>
      <c r="B481" s="164" t="s">
        <v>143</v>
      </c>
      <c r="C481" s="169" t="s">
        <v>3472</v>
      </c>
      <c r="D481" s="9"/>
      <c r="E481" s="258">
        <v>3768.56</v>
      </c>
      <c r="F481" s="11"/>
      <c r="G481" s="170">
        <v>0</v>
      </c>
      <c r="H481" s="11"/>
      <c r="I481" s="170">
        <v>20</v>
      </c>
      <c r="J481" s="11"/>
      <c r="K481" s="258">
        <v>3788.56</v>
      </c>
      <c r="L481" s="249" t="str">
        <f>VLOOKUP(A481,'De x Para'!A:C,3,0)</f>
        <v>4.2.5</v>
      </c>
      <c r="M481" s="271">
        <f t="shared" si="5"/>
        <v>20</v>
      </c>
    </row>
    <row r="482" spans="1:13">
      <c r="A482" s="172" t="s">
        <v>1835</v>
      </c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</row>
    <row r="483" spans="1:13">
      <c r="A483" s="173" t="s">
        <v>222</v>
      </c>
      <c r="B483" s="16"/>
      <c r="C483" s="16"/>
      <c r="D483" s="174" t="s">
        <v>4641</v>
      </c>
      <c r="F483" s="173" t="s">
        <v>500</v>
      </c>
      <c r="G483" s="16"/>
      <c r="H483" s="16"/>
      <c r="I483" s="16"/>
      <c r="J483" s="16"/>
      <c r="K483" s="270">
        <v>5682943.4100000001</v>
      </c>
      <c r="L483" s="17"/>
    </row>
    <row r="484" spans="1:13">
      <c r="A484" s="173" t="s">
        <v>700</v>
      </c>
      <c r="B484" s="16"/>
      <c r="C484" s="16"/>
      <c r="D484" s="174" t="s">
        <v>4642</v>
      </c>
      <c r="F484" s="173" t="s">
        <v>1751</v>
      </c>
      <c r="G484" s="16"/>
      <c r="H484" s="16"/>
      <c r="I484" s="16"/>
      <c r="J484" s="16"/>
      <c r="K484" s="270">
        <v>6548794.1699999999</v>
      </c>
      <c r="L484" s="17"/>
    </row>
    <row r="485" spans="1:13">
      <c r="A485" s="173"/>
      <c r="B485" s="16"/>
      <c r="C485" s="16"/>
      <c r="D485" s="174" t="s">
        <v>143</v>
      </c>
      <c r="F485" s="173" t="s">
        <v>143</v>
      </c>
      <c r="G485" s="16"/>
      <c r="H485" s="16"/>
      <c r="I485" s="16"/>
      <c r="J485" s="16"/>
      <c r="K485" s="174"/>
      <c r="L485" s="17"/>
    </row>
    <row r="486" spans="1:13">
      <c r="A486" s="173" t="s">
        <v>1836</v>
      </c>
      <c r="B486" s="16"/>
      <c r="C486" s="16"/>
      <c r="D486" s="174" t="s">
        <v>4643</v>
      </c>
      <c r="F486" s="173" t="s">
        <v>1838</v>
      </c>
      <c r="G486" s="16"/>
      <c r="H486" s="16"/>
      <c r="I486" s="16"/>
      <c r="J486" s="16"/>
      <c r="K486" s="270">
        <v>4514254.7</v>
      </c>
      <c r="L486" s="17"/>
    </row>
    <row r="487" spans="1:13">
      <c r="D487" s="173" t="s">
        <v>1839</v>
      </c>
      <c r="E487" s="16"/>
      <c r="F487" s="174" t="s">
        <v>248</v>
      </c>
      <c r="G487" s="17"/>
    </row>
    <row r="488" spans="1:13">
      <c r="D488" s="173" t="s">
        <v>1840</v>
      </c>
      <c r="E488" s="16"/>
      <c r="F488" s="174" t="s">
        <v>248</v>
      </c>
      <c r="G488" s="17"/>
    </row>
    <row r="489" spans="1:13">
      <c r="A489" s="164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</sheetData>
  <autoFilter ref="A1:M490" xr:uid="{00000000-0009-0000-0000-000009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95"/>
  <sheetViews>
    <sheetView showGridLines="0" topLeftCell="A118" workbookViewId="0">
      <selection activeCell="L3" sqref="L3"/>
    </sheetView>
  </sheetViews>
  <sheetFormatPr defaultRowHeight="12"/>
  <cols>
    <col min="1" max="1" width="15.85546875" style="269" bestFit="1" customWidth="1"/>
    <col min="2" max="2" width="3.7109375" style="269" customWidth="1"/>
    <col min="3" max="3" width="45" style="269" bestFit="1" customWidth="1"/>
    <col min="4" max="4" width="3.7109375" style="269" customWidth="1"/>
    <col min="5" max="5" width="12.28515625" style="269" bestFit="1" customWidth="1"/>
    <col min="6" max="6" width="3.7109375" style="269" customWidth="1"/>
    <col min="7" max="7" width="10" style="269" bestFit="1" customWidth="1"/>
    <col min="8" max="8" width="3.7109375" style="269" customWidth="1"/>
    <col min="9" max="9" width="10" style="269" bestFit="1" customWidth="1"/>
    <col min="10" max="10" width="3.7109375" style="269" customWidth="1"/>
    <col min="11" max="11" width="12.28515625" style="269" bestFit="1" customWidth="1"/>
    <col min="12" max="12" width="7.28515625" style="269" customWidth="1"/>
    <col min="13" max="256" width="9.140625" style="269"/>
    <col min="257" max="257" width="15.85546875" style="269" bestFit="1" customWidth="1"/>
    <col min="258" max="258" width="3.7109375" style="269" customWidth="1"/>
    <col min="259" max="259" width="45" style="269" bestFit="1" customWidth="1"/>
    <col min="260" max="260" width="3.7109375" style="269" customWidth="1"/>
    <col min="261" max="261" width="12.28515625" style="269" bestFit="1" customWidth="1"/>
    <col min="262" max="262" width="3.7109375" style="269" customWidth="1"/>
    <col min="263" max="263" width="10" style="269" bestFit="1" customWidth="1"/>
    <col min="264" max="264" width="3.7109375" style="269" customWidth="1"/>
    <col min="265" max="265" width="10" style="269" bestFit="1" customWidth="1"/>
    <col min="266" max="266" width="3.7109375" style="269" customWidth="1"/>
    <col min="267" max="267" width="12.28515625" style="269" bestFit="1" customWidth="1"/>
    <col min="268" max="268" width="7.28515625" style="269" customWidth="1"/>
    <col min="269" max="512" width="9.140625" style="269"/>
    <col min="513" max="513" width="15.85546875" style="269" bestFit="1" customWidth="1"/>
    <col min="514" max="514" width="3.7109375" style="269" customWidth="1"/>
    <col min="515" max="515" width="45" style="269" bestFit="1" customWidth="1"/>
    <col min="516" max="516" width="3.7109375" style="269" customWidth="1"/>
    <col min="517" max="517" width="12.28515625" style="269" bestFit="1" customWidth="1"/>
    <col min="518" max="518" width="3.7109375" style="269" customWidth="1"/>
    <col min="519" max="519" width="10" style="269" bestFit="1" customWidth="1"/>
    <col min="520" max="520" width="3.7109375" style="269" customWidth="1"/>
    <col min="521" max="521" width="10" style="269" bestFit="1" customWidth="1"/>
    <col min="522" max="522" width="3.7109375" style="269" customWidth="1"/>
    <col min="523" max="523" width="12.28515625" style="269" bestFit="1" customWidth="1"/>
    <col min="524" max="524" width="7.28515625" style="269" customWidth="1"/>
    <col min="525" max="768" width="9.140625" style="269"/>
    <col min="769" max="769" width="15.85546875" style="269" bestFit="1" customWidth="1"/>
    <col min="770" max="770" width="3.7109375" style="269" customWidth="1"/>
    <col min="771" max="771" width="45" style="269" bestFit="1" customWidth="1"/>
    <col min="772" max="772" width="3.7109375" style="269" customWidth="1"/>
    <col min="773" max="773" width="12.28515625" style="269" bestFit="1" customWidth="1"/>
    <col min="774" max="774" width="3.7109375" style="269" customWidth="1"/>
    <col min="775" max="775" width="10" style="269" bestFit="1" customWidth="1"/>
    <col min="776" max="776" width="3.7109375" style="269" customWidth="1"/>
    <col min="777" max="777" width="10" style="269" bestFit="1" customWidth="1"/>
    <col min="778" max="778" width="3.7109375" style="269" customWidth="1"/>
    <col min="779" max="779" width="12.28515625" style="269" bestFit="1" customWidth="1"/>
    <col min="780" max="780" width="7.28515625" style="269" customWidth="1"/>
    <col min="781" max="1024" width="9.140625" style="269"/>
    <col min="1025" max="1025" width="15.85546875" style="269" bestFit="1" customWidth="1"/>
    <col min="1026" max="1026" width="3.7109375" style="269" customWidth="1"/>
    <col min="1027" max="1027" width="45" style="269" bestFit="1" customWidth="1"/>
    <col min="1028" max="1028" width="3.7109375" style="269" customWidth="1"/>
    <col min="1029" max="1029" width="12.28515625" style="269" bestFit="1" customWidth="1"/>
    <col min="1030" max="1030" width="3.7109375" style="269" customWidth="1"/>
    <col min="1031" max="1031" width="10" style="269" bestFit="1" customWidth="1"/>
    <col min="1032" max="1032" width="3.7109375" style="269" customWidth="1"/>
    <col min="1033" max="1033" width="10" style="269" bestFit="1" customWidth="1"/>
    <col min="1034" max="1034" width="3.7109375" style="269" customWidth="1"/>
    <col min="1035" max="1035" width="12.28515625" style="269" bestFit="1" customWidth="1"/>
    <col min="1036" max="1036" width="7.28515625" style="269" customWidth="1"/>
    <col min="1037" max="1280" width="9.140625" style="269"/>
    <col min="1281" max="1281" width="15.85546875" style="269" bestFit="1" customWidth="1"/>
    <col min="1282" max="1282" width="3.7109375" style="269" customWidth="1"/>
    <col min="1283" max="1283" width="45" style="269" bestFit="1" customWidth="1"/>
    <col min="1284" max="1284" width="3.7109375" style="269" customWidth="1"/>
    <col min="1285" max="1285" width="12.28515625" style="269" bestFit="1" customWidth="1"/>
    <col min="1286" max="1286" width="3.7109375" style="269" customWidth="1"/>
    <col min="1287" max="1287" width="10" style="269" bestFit="1" customWidth="1"/>
    <col min="1288" max="1288" width="3.7109375" style="269" customWidth="1"/>
    <col min="1289" max="1289" width="10" style="269" bestFit="1" customWidth="1"/>
    <col min="1290" max="1290" width="3.7109375" style="269" customWidth="1"/>
    <col min="1291" max="1291" width="12.28515625" style="269" bestFit="1" customWidth="1"/>
    <col min="1292" max="1292" width="7.28515625" style="269" customWidth="1"/>
    <col min="1293" max="1536" width="9.140625" style="269"/>
    <col min="1537" max="1537" width="15.85546875" style="269" bestFit="1" customWidth="1"/>
    <col min="1538" max="1538" width="3.7109375" style="269" customWidth="1"/>
    <col min="1539" max="1539" width="45" style="269" bestFit="1" customWidth="1"/>
    <col min="1540" max="1540" width="3.7109375" style="269" customWidth="1"/>
    <col min="1541" max="1541" width="12.28515625" style="269" bestFit="1" customWidth="1"/>
    <col min="1542" max="1542" width="3.7109375" style="269" customWidth="1"/>
    <col min="1543" max="1543" width="10" style="269" bestFit="1" customWidth="1"/>
    <col min="1544" max="1544" width="3.7109375" style="269" customWidth="1"/>
    <col min="1545" max="1545" width="10" style="269" bestFit="1" customWidth="1"/>
    <col min="1546" max="1546" width="3.7109375" style="269" customWidth="1"/>
    <col min="1547" max="1547" width="12.28515625" style="269" bestFit="1" customWidth="1"/>
    <col min="1548" max="1548" width="7.28515625" style="269" customWidth="1"/>
    <col min="1549" max="1792" width="9.140625" style="269"/>
    <col min="1793" max="1793" width="15.85546875" style="269" bestFit="1" customWidth="1"/>
    <col min="1794" max="1794" width="3.7109375" style="269" customWidth="1"/>
    <col min="1795" max="1795" width="45" style="269" bestFit="1" customWidth="1"/>
    <col min="1796" max="1796" width="3.7109375" style="269" customWidth="1"/>
    <col min="1797" max="1797" width="12.28515625" style="269" bestFit="1" customWidth="1"/>
    <col min="1798" max="1798" width="3.7109375" style="269" customWidth="1"/>
    <col min="1799" max="1799" width="10" style="269" bestFit="1" customWidth="1"/>
    <col min="1800" max="1800" width="3.7109375" style="269" customWidth="1"/>
    <col min="1801" max="1801" width="10" style="269" bestFit="1" customWidth="1"/>
    <col min="1802" max="1802" width="3.7109375" style="269" customWidth="1"/>
    <col min="1803" max="1803" width="12.28515625" style="269" bestFit="1" customWidth="1"/>
    <col min="1804" max="1804" width="7.28515625" style="269" customWidth="1"/>
    <col min="1805" max="2048" width="9.140625" style="269"/>
    <col min="2049" max="2049" width="15.85546875" style="269" bestFit="1" customWidth="1"/>
    <col min="2050" max="2050" width="3.7109375" style="269" customWidth="1"/>
    <col min="2051" max="2051" width="45" style="269" bestFit="1" customWidth="1"/>
    <col min="2052" max="2052" width="3.7109375" style="269" customWidth="1"/>
    <col min="2053" max="2053" width="12.28515625" style="269" bestFit="1" customWidth="1"/>
    <col min="2054" max="2054" width="3.7109375" style="269" customWidth="1"/>
    <col min="2055" max="2055" width="10" style="269" bestFit="1" customWidth="1"/>
    <col min="2056" max="2056" width="3.7109375" style="269" customWidth="1"/>
    <col min="2057" max="2057" width="10" style="269" bestFit="1" customWidth="1"/>
    <col min="2058" max="2058" width="3.7109375" style="269" customWidth="1"/>
    <col min="2059" max="2059" width="12.28515625" style="269" bestFit="1" customWidth="1"/>
    <col min="2060" max="2060" width="7.28515625" style="269" customWidth="1"/>
    <col min="2061" max="2304" width="9.140625" style="269"/>
    <col min="2305" max="2305" width="15.85546875" style="269" bestFit="1" customWidth="1"/>
    <col min="2306" max="2306" width="3.7109375" style="269" customWidth="1"/>
    <col min="2307" max="2307" width="45" style="269" bestFit="1" customWidth="1"/>
    <col min="2308" max="2308" width="3.7109375" style="269" customWidth="1"/>
    <col min="2309" max="2309" width="12.28515625" style="269" bestFit="1" customWidth="1"/>
    <col min="2310" max="2310" width="3.7109375" style="269" customWidth="1"/>
    <col min="2311" max="2311" width="10" style="269" bestFit="1" customWidth="1"/>
    <col min="2312" max="2312" width="3.7109375" style="269" customWidth="1"/>
    <col min="2313" max="2313" width="10" style="269" bestFit="1" customWidth="1"/>
    <col min="2314" max="2314" width="3.7109375" style="269" customWidth="1"/>
    <col min="2315" max="2315" width="12.28515625" style="269" bestFit="1" customWidth="1"/>
    <col min="2316" max="2316" width="7.28515625" style="269" customWidth="1"/>
    <col min="2317" max="2560" width="9.140625" style="269"/>
    <col min="2561" max="2561" width="15.85546875" style="269" bestFit="1" customWidth="1"/>
    <col min="2562" max="2562" width="3.7109375" style="269" customWidth="1"/>
    <col min="2563" max="2563" width="45" style="269" bestFit="1" customWidth="1"/>
    <col min="2564" max="2564" width="3.7109375" style="269" customWidth="1"/>
    <col min="2565" max="2565" width="12.28515625" style="269" bestFit="1" customWidth="1"/>
    <col min="2566" max="2566" width="3.7109375" style="269" customWidth="1"/>
    <col min="2567" max="2567" width="10" style="269" bestFit="1" customWidth="1"/>
    <col min="2568" max="2568" width="3.7109375" style="269" customWidth="1"/>
    <col min="2569" max="2569" width="10" style="269" bestFit="1" customWidth="1"/>
    <col min="2570" max="2570" width="3.7109375" style="269" customWidth="1"/>
    <col min="2571" max="2571" width="12.28515625" style="269" bestFit="1" customWidth="1"/>
    <col min="2572" max="2572" width="7.28515625" style="269" customWidth="1"/>
    <col min="2573" max="2816" width="9.140625" style="269"/>
    <col min="2817" max="2817" width="15.85546875" style="269" bestFit="1" customWidth="1"/>
    <col min="2818" max="2818" width="3.7109375" style="269" customWidth="1"/>
    <col min="2819" max="2819" width="45" style="269" bestFit="1" customWidth="1"/>
    <col min="2820" max="2820" width="3.7109375" style="269" customWidth="1"/>
    <col min="2821" max="2821" width="12.28515625" style="269" bestFit="1" customWidth="1"/>
    <col min="2822" max="2822" width="3.7109375" style="269" customWidth="1"/>
    <col min="2823" max="2823" width="10" style="269" bestFit="1" customWidth="1"/>
    <col min="2824" max="2824" width="3.7109375" style="269" customWidth="1"/>
    <col min="2825" max="2825" width="10" style="269" bestFit="1" customWidth="1"/>
    <col min="2826" max="2826" width="3.7109375" style="269" customWidth="1"/>
    <col min="2827" max="2827" width="12.28515625" style="269" bestFit="1" customWidth="1"/>
    <col min="2828" max="2828" width="7.28515625" style="269" customWidth="1"/>
    <col min="2829" max="3072" width="9.140625" style="269"/>
    <col min="3073" max="3073" width="15.85546875" style="269" bestFit="1" customWidth="1"/>
    <col min="3074" max="3074" width="3.7109375" style="269" customWidth="1"/>
    <col min="3075" max="3075" width="45" style="269" bestFit="1" customWidth="1"/>
    <col min="3076" max="3076" width="3.7109375" style="269" customWidth="1"/>
    <col min="3077" max="3077" width="12.28515625" style="269" bestFit="1" customWidth="1"/>
    <col min="3078" max="3078" width="3.7109375" style="269" customWidth="1"/>
    <col min="3079" max="3079" width="10" style="269" bestFit="1" customWidth="1"/>
    <col min="3080" max="3080" width="3.7109375" style="269" customWidth="1"/>
    <col min="3081" max="3081" width="10" style="269" bestFit="1" customWidth="1"/>
    <col min="3082" max="3082" width="3.7109375" style="269" customWidth="1"/>
    <col min="3083" max="3083" width="12.28515625" style="269" bestFit="1" customWidth="1"/>
    <col min="3084" max="3084" width="7.28515625" style="269" customWidth="1"/>
    <col min="3085" max="3328" width="9.140625" style="269"/>
    <col min="3329" max="3329" width="15.85546875" style="269" bestFit="1" customWidth="1"/>
    <col min="3330" max="3330" width="3.7109375" style="269" customWidth="1"/>
    <col min="3331" max="3331" width="45" style="269" bestFit="1" customWidth="1"/>
    <col min="3332" max="3332" width="3.7109375" style="269" customWidth="1"/>
    <col min="3333" max="3333" width="12.28515625" style="269" bestFit="1" customWidth="1"/>
    <col min="3334" max="3334" width="3.7109375" style="269" customWidth="1"/>
    <col min="3335" max="3335" width="10" style="269" bestFit="1" customWidth="1"/>
    <col min="3336" max="3336" width="3.7109375" style="269" customWidth="1"/>
    <col min="3337" max="3337" width="10" style="269" bestFit="1" customWidth="1"/>
    <col min="3338" max="3338" width="3.7109375" style="269" customWidth="1"/>
    <col min="3339" max="3339" width="12.28515625" style="269" bestFit="1" customWidth="1"/>
    <col min="3340" max="3340" width="7.28515625" style="269" customWidth="1"/>
    <col min="3341" max="3584" width="9.140625" style="269"/>
    <col min="3585" max="3585" width="15.85546875" style="269" bestFit="1" customWidth="1"/>
    <col min="3586" max="3586" width="3.7109375" style="269" customWidth="1"/>
    <col min="3587" max="3587" width="45" style="269" bestFit="1" customWidth="1"/>
    <col min="3588" max="3588" width="3.7109375" style="269" customWidth="1"/>
    <col min="3589" max="3589" width="12.28515625" style="269" bestFit="1" customWidth="1"/>
    <col min="3590" max="3590" width="3.7109375" style="269" customWidth="1"/>
    <col min="3591" max="3591" width="10" style="269" bestFit="1" customWidth="1"/>
    <col min="3592" max="3592" width="3.7109375" style="269" customWidth="1"/>
    <col min="3593" max="3593" width="10" style="269" bestFit="1" customWidth="1"/>
    <col min="3594" max="3594" width="3.7109375" style="269" customWidth="1"/>
    <col min="3595" max="3595" width="12.28515625" style="269" bestFit="1" customWidth="1"/>
    <col min="3596" max="3596" width="7.28515625" style="269" customWidth="1"/>
    <col min="3597" max="3840" width="9.140625" style="269"/>
    <col min="3841" max="3841" width="15.85546875" style="269" bestFit="1" customWidth="1"/>
    <col min="3842" max="3842" width="3.7109375" style="269" customWidth="1"/>
    <col min="3843" max="3843" width="45" style="269" bestFit="1" customWidth="1"/>
    <col min="3844" max="3844" width="3.7109375" style="269" customWidth="1"/>
    <col min="3845" max="3845" width="12.28515625" style="269" bestFit="1" customWidth="1"/>
    <col min="3846" max="3846" width="3.7109375" style="269" customWidth="1"/>
    <col min="3847" max="3847" width="10" style="269" bestFit="1" customWidth="1"/>
    <col min="3848" max="3848" width="3.7109375" style="269" customWidth="1"/>
    <col min="3849" max="3849" width="10" style="269" bestFit="1" customWidth="1"/>
    <col min="3850" max="3850" width="3.7109375" style="269" customWidth="1"/>
    <col min="3851" max="3851" width="12.28515625" style="269" bestFit="1" customWidth="1"/>
    <col min="3852" max="3852" width="7.28515625" style="269" customWidth="1"/>
    <col min="3853" max="4096" width="9.140625" style="269"/>
    <col min="4097" max="4097" width="15.85546875" style="269" bestFit="1" customWidth="1"/>
    <col min="4098" max="4098" width="3.7109375" style="269" customWidth="1"/>
    <col min="4099" max="4099" width="45" style="269" bestFit="1" customWidth="1"/>
    <col min="4100" max="4100" width="3.7109375" style="269" customWidth="1"/>
    <col min="4101" max="4101" width="12.28515625" style="269" bestFit="1" customWidth="1"/>
    <col min="4102" max="4102" width="3.7109375" style="269" customWidth="1"/>
    <col min="4103" max="4103" width="10" style="269" bestFit="1" customWidth="1"/>
    <col min="4104" max="4104" width="3.7109375" style="269" customWidth="1"/>
    <col min="4105" max="4105" width="10" style="269" bestFit="1" customWidth="1"/>
    <col min="4106" max="4106" width="3.7109375" style="269" customWidth="1"/>
    <col min="4107" max="4107" width="12.28515625" style="269" bestFit="1" customWidth="1"/>
    <col min="4108" max="4108" width="7.28515625" style="269" customWidth="1"/>
    <col min="4109" max="4352" width="9.140625" style="269"/>
    <col min="4353" max="4353" width="15.85546875" style="269" bestFit="1" customWidth="1"/>
    <col min="4354" max="4354" width="3.7109375" style="269" customWidth="1"/>
    <col min="4355" max="4355" width="45" style="269" bestFit="1" customWidth="1"/>
    <col min="4356" max="4356" width="3.7109375" style="269" customWidth="1"/>
    <col min="4357" max="4357" width="12.28515625" style="269" bestFit="1" customWidth="1"/>
    <col min="4358" max="4358" width="3.7109375" style="269" customWidth="1"/>
    <col min="4359" max="4359" width="10" style="269" bestFit="1" customWidth="1"/>
    <col min="4360" max="4360" width="3.7109375" style="269" customWidth="1"/>
    <col min="4361" max="4361" width="10" style="269" bestFit="1" customWidth="1"/>
    <col min="4362" max="4362" width="3.7109375" style="269" customWidth="1"/>
    <col min="4363" max="4363" width="12.28515625" style="269" bestFit="1" customWidth="1"/>
    <col min="4364" max="4364" width="7.28515625" style="269" customWidth="1"/>
    <col min="4365" max="4608" width="9.140625" style="269"/>
    <col min="4609" max="4609" width="15.85546875" style="269" bestFit="1" customWidth="1"/>
    <col min="4610" max="4610" width="3.7109375" style="269" customWidth="1"/>
    <col min="4611" max="4611" width="45" style="269" bestFit="1" customWidth="1"/>
    <col min="4612" max="4612" width="3.7109375" style="269" customWidth="1"/>
    <col min="4613" max="4613" width="12.28515625" style="269" bestFit="1" customWidth="1"/>
    <col min="4614" max="4614" width="3.7109375" style="269" customWidth="1"/>
    <col min="4615" max="4615" width="10" style="269" bestFit="1" customWidth="1"/>
    <col min="4616" max="4616" width="3.7109375" style="269" customWidth="1"/>
    <col min="4617" max="4617" width="10" style="269" bestFit="1" customWidth="1"/>
    <col min="4618" max="4618" width="3.7109375" style="269" customWidth="1"/>
    <col min="4619" max="4619" width="12.28515625" style="269" bestFit="1" customWidth="1"/>
    <col min="4620" max="4620" width="7.28515625" style="269" customWidth="1"/>
    <col min="4621" max="4864" width="9.140625" style="269"/>
    <col min="4865" max="4865" width="15.85546875" style="269" bestFit="1" customWidth="1"/>
    <col min="4866" max="4866" width="3.7109375" style="269" customWidth="1"/>
    <col min="4867" max="4867" width="45" style="269" bestFit="1" customWidth="1"/>
    <col min="4868" max="4868" width="3.7109375" style="269" customWidth="1"/>
    <col min="4869" max="4869" width="12.28515625" style="269" bestFit="1" customWidth="1"/>
    <col min="4870" max="4870" width="3.7109375" style="269" customWidth="1"/>
    <col min="4871" max="4871" width="10" style="269" bestFit="1" customWidth="1"/>
    <col min="4872" max="4872" width="3.7109375" style="269" customWidth="1"/>
    <col min="4873" max="4873" width="10" style="269" bestFit="1" customWidth="1"/>
    <col min="4874" max="4874" width="3.7109375" style="269" customWidth="1"/>
    <col min="4875" max="4875" width="12.28515625" style="269" bestFit="1" customWidth="1"/>
    <col min="4876" max="4876" width="7.28515625" style="269" customWidth="1"/>
    <col min="4877" max="5120" width="9.140625" style="269"/>
    <col min="5121" max="5121" width="15.85546875" style="269" bestFit="1" customWidth="1"/>
    <col min="5122" max="5122" width="3.7109375" style="269" customWidth="1"/>
    <col min="5123" max="5123" width="45" style="269" bestFit="1" customWidth="1"/>
    <col min="5124" max="5124" width="3.7109375" style="269" customWidth="1"/>
    <col min="5125" max="5125" width="12.28515625" style="269" bestFit="1" customWidth="1"/>
    <col min="5126" max="5126" width="3.7109375" style="269" customWidth="1"/>
    <col min="5127" max="5127" width="10" style="269" bestFit="1" customWidth="1"/>
    <col min="5128" max="5128" width="3.7109375" style="269" customWidth="1"/>
    <col min="5129" max="5129" width="10" style="269" bestFit="1" customWidth="1"/>
    <col min="5130" max="5130" width="3.7109375" style="269" customWidth="1"/>
    <col min="5131" max="5131" width="12.28515625" style="269" bestFit="1" customWidth="1"/>
    <col min="5132" max="5132" width="7.28515625" style="269" customWidth="1"/>
    <col min="5133" max="5376" width="9.140625" style="269"/>
    <col min="5377" max="5377" width="15.85546875" style="269" bestFit="1" customWidth="1"/>
    <col min="5378" max="5378" width="3.7109375" style="269" customWidth="1"/>
    <col min="5379" max="5379" width="45" style="269" bestFit="1" customWidth="1"/>
    <col min="5380" max="5380" width="3.7109375" style="269" customWidth="1"/>
    <col min="5381" max="5381" width="12.28515625" style="269" bestFit="1" customWidth="1"/>
    <col min="5382" max="5382" width="3.7109375" style="269" customWidth="1"/>
    <col min="5383" max="5383" width="10" style="269" bestFit="1" customWidth="1"/>
    <col min="5384" max="5384" width="3.7109375" style="269" customWidth="1"/>
    <col min="5385" max="5385" width="10" style="269" bestFit="1" customWidth="1"/>
    <col min="5386" max="5386" width="3.7109375" style="269" customWidth="1"/>
    <col min="5387" max="5387" width="12.28515625" style="269" bestFit="1" customWidth="1"/>
    <col min="5388" max="5388" width="7.28515625" style="269" customWidth="1"/>
    <col min="5389" max="5632" width="9.140625" style="269"/>
    <col min="5633" max="5633" width="15.85546875" style="269" bestFit="1" customWidth="1"/>
    <col min="5634" max="5634" width="3.7109375" style="269" customWidth="1"/>
    <col min="5635" max="5635" width="45" style="269" bestFit="1" customWidth="1"/>
    <col min="5636" max="5636" width="3.7109375" style="269" customWidth="1"/>
    <col min="5637" max="5637" width="12.28515625" style="269" bestFit="1" customWidth="1"/>
    <col min="5638" max="5638" width="3.7109375" style="269" customWidth="1"/>
    <col min="5639" max="5639" width="10" style="269" bestFit="1" customWidth="1"/>
    <col min="5640" max="5640" width="3.7109375" style="269" customWidth="1"/>
    <col min="5641" max="5641" width="10" style="269" bestFit="1" customWidth="1"/>
    <col min="5642" max="5642" width="3.7109375" style="269" customWidth="1"/>
    <col min="5643" max="5643" width="12.28515625" style="269" bestFit="1" customWidth="1"/>
    <col min="5644" max="5644" width="7.28515625" style="269" customWidth="1"/>
    <col min="5645" max="5888" width="9.140625" style="269"/>
    <col min="5889" max="5889" width="15.85546875" style="269" bestFit="1" customWidth="1"/>
    <col min="5890" max="5890" width="3.7109375" style="269" customWidth="1"/>
    <col min="5891" max="5891" width="45" style="269" bestFit="1" customWidth="1"/>
    <col min="5892" max="5892" width="3.7109375" style="269" customWidth="1"/>
    <col min="5893" max="5893" width="12.28515625" style="269" bestFit="1" customWidth="1"/>
    <col min="5894" max="5894" width="3.7109375" style="269" customWidth="1"/>
    <col min="5895" max="5895" width="10" style="269" bestFit="1" customWidth="1"/>
    <col min="5896" max="5896" width="3.7109375" style="269" customWidth="1"/>
    <col min="5897" max="5897" width="10" style="269" bestFit="1" customWidth="1"/>
    <col min="5898" max="5898" width="3.7109375" style="269" customWidth="1"/>
    <col min="5899" max="5899" width="12.28515625" style="269" bestFit="1" customWidth="1"/>
    <col min="5900" max="5900" width="7.28515625" style="269" customWidth="1"/>
    <col min="5901" max="6144" width="9.140625" style="269"/>
    <col min="6145" max="6145" width="15.85546875" style="269" bestFit="1" customWidth="1"/>
    <col min="6146" max="6146" width="3.7109375" style="269" customWidth="1"/>
    <col min="6147" max="6147" width="45" style="269" bestFit="1" customWidth="1"/>
    <col min="6148" max="6148" width="3.7109375" style="269" customWidth="1"/>
    <col min="6149" max="6149" width="12.28515625" style="269" bestFit="1" customWidth="1"/>
    <col min="6150" max="6150" width="3.7109375" style="269" customWidth="1"/>
    <col min="6151" max="6151" width="10" style="269" bestFit="1" customWidth="1"/>
    <col min="6152" max="6152" width="3.7109375" style="269" customWidth="1"/>
    <col min="6153" max="6153" width="10" style="269" bestFit="1" customWidth="1"/>
    <col min="6154" max="6154" width="3.7109375" style="269" customWidth="1"/>
    <col min="6155" max="6155" width="12.28515625" style="269" bestFit="1" customWidth="1"/>
    <col min="6156" max="6156" width="7.28515625" style="269" customWidth="1"/>
    <col min="6157" max="6400" width="9.140625" style="269"/>
    <col min="6401" max="6401" width="15.85546875" style="269" bestFit="1" customWidth="1"/>
    <col min="6402" max="6402" width="3.7109375" style="269" customWidth="1"/>
    <col min="6403" max="6403" width="45" style="269" bestFit="1" customWidth="1"/>
    <col min="6404" max="6404" width="3.7109375" style="269" customWidth="1"/>
    <col min="6405" max="6405" width="12.28515625" style="269" bestFit="1" customWidth="1"/>
    <col min="6406" max="6406" width="3.7109375" style="269" customWidth="1"/>
    <col min="6407" max="6407" width="10" style="269" bestFit="1" customWidth="1"/>
    <col min="6408" max="6408" width="3.7109375" style="269" customWidth="1"/>
    <col min="6409" max="6409" width="10" style="269" bestFit="1" customWidth="1"/>
    <col min="6410" max="6410" width="3.7109375" style="269" customWidth="1"/>
    <col min="6411" max="6411" width="12.28515625" style="269" bestFit="1" customWidth="1"/>
    <col min="6412" max="6412" width="7.28515625" style="269" customWidth="1"/>
    <col min="6413" max="6656" width="9.140625" style="269"/>
    <col min="6657" max="6657" width="15.85546875" style="269" bestFit="1" customWidth="1"/>
    <col min="6658" max="6658" width="3.7109375" style="269" customWidth="1"/>
    <col min="6659" max="6659" width="45" style="269" bestFit="1" customWidth="1"/>
    <col min="6660" max="6660" width="3.7109375" style="269" customWidth="1"/>
    <col min="6661" max="6661" width="12.28515625" style="269" bestFit="1" customWidth="1"/>
    <col min="6662" max="6662" width="3.7109375" style="269" customWidth="1"/>
    <col min="6663" max="6663" width="10" style="269" bestFit="1" customWidth="1"/>
    <col min="6664" max="6664" width="3.7109375" style="269" customWidth="1"/>
    <col min="6665" max="6665" width="10" style="269" bestFit="1" customWidth="1"/>
    <col min="6666" max="6666" width="3.7109375" style="269" customWidth="1"/>
    <col min="6667" max="6667" width="12.28515625" style="269" bestFit="1" customWidth="1"/>
    <col min="6668" max="6668" width="7.28515625" style="269" customWidth="1"/>
    <col min="6669" max="6912" width="9.140625" style="269"/>
    <col min="6913" max="6913" width="15.85546875" style="269" bestFit="1" customWidth="1"/>
    <col min="6914" max="6914" width="3.7109375" style="269" customWidth="1"/>
    <col min="6915" max="6915" width="45" style="269" bestFit="1" customWidth="1"/>
    <col min="6916" max="6916" width="3.7109375" style="269" customWidth="1"/>
    <col min="6917" max="6917" width="12.28515625" style="269" bestFit="1" customWidth="1"/>
    <col min="6918" max="6918" width="3.7109375" style="269" customWidth="1"/>
    <col min="6919" max="6919" width="10" style="269" bestFit="1" customWidth="1"/>
    <col min="6920" max="6920" width="3.7109375" style="269" customWidth="1"/>
    <col min="6921" max="6921" width="10" style="269" bestFit="1" customWidth="1"/>
    <col min="6922" max="6922" width="3.7109375" style="269" customWidth="1"/>
    <col min="6923" max="6923" width="12.28515625" style="269" bestFit="1" customWidth="1"/>
    <col min="6924" max="6924" width="7.28515625" style="269" customWidth="1"/>
    <col min="6925" max="7168" width="9.140625" style="269"/>
    <col min="7169" max="7169" width="15.85546875" style="269" bestFit="1" customWidth="1"/>
    <col min="7170" max="7170" width="3.7109375" style="269" customWidth="1"/>
    <col min="7171" max="7171" width="45" style="269" bestFit="1" customWidth="1"/>
    <col min="7172" max="7172" width="3.7109375" style="269" customWidth="1"/>
    <col min="7173" max="7173" width="12.28515625" style="269" bestFit="1" customWidth="1"/>
    <col min="7174" max="7174" width="3.7109375" style="269" customWidth="1"/>
    <col min="7175" max="7175" width="10" style="269" bestFit="1" customWidth="1"/>
    <col min="7176" max="7176" width="3.7109375" style="269" customWidth="1"/>
    <col min="7177" max="7177" width="10" style="269" bestFit="1" customWidth="1"/>
    <col min="7178" max="7178" width="3.7109375" style="269" customWidth="1"/>
    <col min="7179" max="7179" width="12.28515625" style="269" bestFit="1" customWidth="1"/>
    <col min="7180" max="7180" width="7.28515625" style="269" customWidth="1"/>
    <col min="7181" max="7424" width="9.140625" style="269"/>
    <col min="7425" max="7425" width="15.85546875" style="269" bestFit="1" customWidth="1"/>
    <col min="7426" max="7426" width="3.7109375" style="269" customWidth="1"/>
    <col min="7427" max="7427" width="45" style="269" bestFit="1" customWidth="1"/>
    <col min="7428" max="7428" width="3.7109375" style="269" customWidth="1"/>
    <col min="7429" max="7429" width="12.28515625" style="269" bestFit="1" customWidth="1"/>
    <col min="7430" max="7430" width="3.7109375" style="269" customWidth="1"/>
    <col min="7431" max="7431" width="10" style="269" bestFit="1" customWidth="1"/>
    <col min="7432" max="7432" width="3.7109375" style="269" customWidth="1"/>
    <col min="7433" max="7433" width="10" style="269" bestFit="1" customWidth="1"/>
    <col min="7434" max="7434" width="3.7109375" style="269" customWidth="1"/>
    <col min="7435" max="7435" width="12.28515625" style="269" bestFit="1" customWidth="1"/>
    <col min="7436" max="7436" width="7.28515625" style="269" customWidth="1"/>
    <col min="7437" max="7680" width="9.140625" style="269"/>
    <col min="7681" max="7681" width="15.85546875" style="269" bestFit="1" customWidth="1"/>
    <col min="7682" max="7682" width="3.7109375" style="269" customWidth="1"/>
    <col min="7683" max="7683" width="45" style="269" bestFit="1" customWidth="1"/>
    <col min="7684" max="7684" width="3.7109375" style="269" customWidth="1"/>
    <col min="7685" max="7685" width="12.28515625" style="269" bestFit="1" customWidth="1"/>
    <col min="7686" max="7686" width="3.7109375" style="269" customWidth="1"/>
    <col min="7687" max="7687" width="10" style="269" bestFit="1" customWidth="1"/>
    <col min="7688" max="7688" width="3.7109375" style="269" customWidth="1"/>
    <col min="7689" max="7689" width="10" style="269" bestFit="1" customWidth="1"/>
    <col min="7690" max="7690" width="3.7109375" style="269" customWidth="1"/>
    <col min="7691" max="7691" width="12.28515625" style="269" bestFit="1" customWidth="1"/>
    <col min="7692" max="7692" width="7.28515625" style="269" customWidth="1"/>
    <col min="7693" max="7936" width="9.140625" style="269"/>
    <col min="7937" max="7937" width="15.85546875" style="269" bestFit="1" customWidth="1"/>
    <col min="7938" max="7938" width="3.7109375" style="269" customWidth="1"/>
    <col min="7939" max="7939" width="45" style="269" bestFit="1" customWidth="1"/>
    <col min="7940" max="7940" width="3.7109375" style="269" customWidth="1"/>
    <col min="7941" max="7941" width="12.28515625" style="269" bestFit="1" customWidth="1"/>
    <col min="7942" max="7942" width="3.7109375" style="269" customWidth="1"/>
    <col min="7943" max="7943" width="10" style="269" bestFit="1" customWidth="1"/>
    <col min="7944" max="7944" width="3.7109375" style="269" customWidth="1"/>
    <col min="7945" max="7945" width="10" style="269" bestFit="1" customWidth="1"/>
    <col min="7946" max="7946" width="3.7109375" style="269" customWidth="1"/>
    <col min="7947" max="7947" width="12.28515625" style="269" bestFit="1" customWidth="1"/>
    <col min="7948" max="7948" width="7.28515625" style="269" customWidth="1"/>
    <col min="7949" max="8192" width="9.140625" style="269"/>
    <col min="8193" max="8193" width="15.85546875" style="269" bestFit="1" customWidth="1"/>
    <col min="8194" max="8194" width="3.7109375" style="269" customWidth="1"/>
    <col min="8195" max="8195" width="45" style="269" bestFit="1" customWidth="1"/>
    <col min="8196" max="8196" width="3.7109375" style="269" customWidth="1"/>
    <col min="8197" max="8197" width="12.28515625" style="269" bestFit="1" customWidth="1"/>
    <col min="8198" max="8198" width="3.7109375" style="269" customWidth="1"/>
    <col min="8199" max="8199" width="10" style="269" bestFit="1" customWidth="1"/>
    <col min="8200" max="8200" width="3.7109375" style="269" customWidth="1"/>
    <col min="8201" max="8201" width="10" style="269" bestFit="1" customWidth="1"/>
    <col min="8202" max="8202" width="3.7109375" style="269" customWidth="1"/>
    <col min="8203" max="8203" width="12.28515625" style="269" bestFit="1" customWidth="1"/>
    <col min="8204" max="8204" width="7.28515625" style="269" customWidth="1"/>
    <col min="8205" max="8448" width="9.140625" style="269"/>
    <col min="8449" max="8449" width="15.85546875" style="269" bestFit="1" customWidth="1"/>
    <col min="8450" max="8450" width="3.7109375" style="269" customWidth="1"/>
    <col min="8451" max="8451" width="45" style="269" bestFit="1" customWidth="1"/>
    <col min="8452" max="8452" width="3.7109375" style="269" customWidth="1"/>
    <col min="8453" max="8453" width="12.28515625" style="269" bestFit="1" customWidth="1"/>
    <col min="8454" max="8454" width="3.7109375" style="269" customWidth="1"/>
    <col min="8455" max="8455" width="10" style="269" bestFit="1" customWidth="1"/>
    <col min="8456" max="8456" width="3.7109375" style="269" customWidth="1"/>
    <col min="8457" max="8457" width="10" style="269" bestFit="1" customWidth="1"/>
    <col min="8458" max="8458" width="3.7109375" style="269" customWidth="1"/>
    <col min="8459" max="8459" width="12.28515625" style="269" bestFit="1" customWidth="1"/>
    <col min="8460" max="8460" width="7.28515625" style="269" customWidth="1"/>
    <col min="8461" max="8704" width="9.140625" style="269"/>
    <col min="8705" max="8705" width="15.85546875" style="269" bestFit="1" customWidth="1"/>
    <col min="8706" max="8706" width="3.7109375" style="269" customWidth="1"/>
    <col min="8707" max="8707" width="45" style="269" bestFit="1" customWidth="1"/>
    <col min="8708" max="8708" width="3.7109375" style="269" customWidth="1"/>
    <col min="8709" max="8709" width="12.28515625" style="269" bestFit="1" customWidth="1"/>
    <col min="8710" max="8710" width="3.7109375" style="269" customWidth="1"/>
    <col min="8711" max="8711" width="10" style="269" bestFit="1" customWidth="1"/>
    <col min="8712" max="8712" width="3.7109375" style="269" customWidth="1"/>
    <col min="8713" max="8713" width="10" style="269" bestFit="1" customWidth="1"/>
    <col min="8714" max="8714" width="3.7109375" style="269" customWidth="1"/>
    <col min="8715" max="8715" width="12.28515625" style="269" bestFit="1" customWidth="1"/>
    <col min="8716" max="8716" width="7.28515625" style="269" customWidth="1"/>
    <col min="8717" max="8960" width="9.140625" style="269"/>
    <col min="8961" max="8961" width="15.85546875" style="269" bestFit="1" customWidth="1"/>
    <col min="8962" max="8962" width="3.7109375" style="269" customWidth="1"/>
    <col min="8963" max="8963" width="45" style="269" bestFit="1" customWidth="1"/>
    <col min="8964" max="8964" width="3.7109375" style="269" customWidth="1"/>
    <col min="8965" max="8965" width="12.28515625" style="269" bestFit="1" customWidth="1"/>
    <col min="8966" max="8966" width="3.7109375" style="269" customWidth="1"/>
    <col min="8967" max="8967" width="10" style="269" bestFit="1" customWidth="1"/>
    <col min="8968" max="8968" width="3.7109375" style="269" customWidth="1"/>
    <col min="8969" max="8969" width="10" style="269" bestFit="1" customWidth="1"/>
    <col min="8970" max="8970" width="3.7109375" style="269" customWidth="1"/>
    <col min="8971" max="8971" width="12.28515625" style="269" bestFit="1" customWidth="1"/>
    <col min="8972" max="8972" width="7.28515625" style="269" customWidth="1"/>
    <col min="8973" max="9216" width="9.140625" style="269"/>
    <col min="9217" max="9217" width="15.85546875" style="269" bestFit="1" customWidth="1"/>
    <col min="9218" max="9218" width="3.7109375" style="269" customWidth="1"/>
    <col min="9219" max="9219" width="45" style="269" bestFit="1" customWidth="1"/>
    <col min="9220" max="9220" width="3.7109375" style="269" customWidth="1"/>
    <col min="9221" max="9221" width="12.28515625" style="269" bestFit="1" customWidth="1"/>
    <col min="9222" max="9222" width="3.7109375" style="269" customWidth="1"/>
    <col min="9223" max="9223" width="10" style="269" bestFit="1" customWidth="1"/>
    <col min="9224" max="9224" width="3.7109375" style="269" customWidth="1"/>
    <col min="9225" max="9225" width="10" style="269" bestFit="1" customWidth="1"/>
    <col min="9226" max="9226" width="3.7109375" style="269" customWidth="1"/>
    <col min="9227" max="9227" width="12.28515625" style="269" bestFit="1" customWidth="1"/>
    <col min="9228" max="9228" width="7.28515625" style="269" customWidth="1"/>
    <col min="9229" max="9472" width="9.140625" style="269"/>
    <col min="9473" max="9473" width="15.85546875" style="269" bestFit="1" customWidth="1"/>
    <col min="9474" max="9474" width="3.7109375" style="269" customWidth="1"/>
    <col min="9475" max="9475" width="45" style="269" bestFit="1" customWidth="1"/>
    <col min="9476" max="9476" width="3.7109375" style="269" customWidth="1"/>
    <col min="9477" max="9477" width="12.28515625" style="269" bestFit="1" customWidth="1"/>
    <col min="9478" max="9478" width="3.7109375" style="269" customWidth="1"/>
    <col min="9479" max="9479" width="10" style="269" bestFit="1" customWidth="1"/>
    <col min="9480" max="9480" width="3.7109375" style="269" customWidth="1"/>
    <col min="9481" max="9481" width="10" style="269" bestFit="1" customWidth="1"/>
    <col min="9482" max="9482" width="3.7109375" style="269" customWidth="1"/>
    <col min="9483" max="9483" width="12.28515625" style="269" bestFit="1" customWidth="1"/>
    <col min="9484" max="9484" width="7.28515625" style="269" customWidth="1"/>
    <col min="9485" max="9728" width="9.140625" style="269"/>
    <col min="9729" max="9729" width="15.85546875" style="269" bestFit="1" customWidth="1"/>
    <col min="9730" max="9730" width="3.7109375" style="269" customWidth="1"/>
    <col min="9731" max="9731" width="45" style="269" bestFit="1" customWidth="1"/>
    <col min="9732" max="9732" width="3.7109375" style="269" customWidth="1"/>
    <col min="9733" max="9733" width="12.28515625" style="269" bestFit="1" customWidth="1"/>
    <col min="9734" max="9734" width="3.7109375" style="269" customWidth="1"/>
    <col min="9735" max="9735" width="10" style="269" bestFit="1" customWidth="1"/>
    <col min="9736" max="9736" width="3.7109375" style="269" customWidth="1"/>
    <col min="9737" max="9737" width="10" style="269" bestFit="1" customWidth="1"/>
    <col min="9738" max="9738" width="3.7109375" style="269" customWidth="1"/>
    <col min="9739" max="9739" width="12.28515625" style="269" bestFit="1" customWidth="1"/>
    <col min="9740" max="9740" width="7.28515625" style="269" customWidth="1"/>
    <col min="9741" max="9984" width="9.140625" style="269"/>
    <col min="9985" max="9985" width="15.85546875" style="269" bestFit="1" customWidth="1"/>
    <col min="9986" max="9986" width="3.7109375" style="269" customWidth="1"/>
    <col min="9987" max="9987" width="45" style="269" bestFit="1" customWidth="1"/>
    <col min="9988" max="9988" width="3.7109375" style="269" customWidth="1"/>
    <col min="9989" max="9989" width="12.28515625" style="269" bestFit="1" customWidth="1"/>
    <col min="9990" max="9990" width="3.7109375" style="269" customWidth="1"/>
    <col min="9991" max="9991" width="10" style="269" bestFit="1" customWidth="1"/>
    <col min="9992" max="9992" width="3.7109375" style="269" customWidth="1"/>
    <col min="9993" max="9993" width="10" style="269" bestFit="1" customWidth="1"/>
    <col min="9994" max="9994" width="3.7109375" style="269" customWidth="1"/>
    <col min="9995" max="9995" width="12.28515625" style="269" bestFit="1" customWidth="1"/>
    <col min="9996" max="9996" width="7.28515625" style="269" customWidth="1"/>
    <col min="9997" max="10240" width="9.140625" style="269"/>
    <col min="10241" max="10241" width="15.85546875" style="269" bestFit="1" customWidth="1"/>
    <col min="10242" max="10242" width="3.7109375" style="269" customWidth="1"/>
    <col min="10243" max="10243" width="45" style="269" bestFit="1" customWidth="1"/>
    <col min="10244" max="10244" width="3.7109375" style="269" customWidth="1"/>
    <col min="10245" max="10245" width="12.28515625" style="269" bestFit="1" customWidth="1"/>
    <col min="10246" max="10246" width="3.7109375" style="269" customWidth="1"/>
    <col min="10247" max="10247" width="10" style="269" bestFit="1" customWidth="1"/>
    <col min="10248" max="10248" width="3.7109375" style="269" customWidth="1"/>
    <col min="10249" max="10249" width="10" style="269" bestFit="1" customWidth="1"/>
    <col min="10250" max="10250" width="3.7109375" style="269" customWidth="1"/>
    <col min="10251" max="10251" width="12.28515625" style="269" bestFit="1" customWidth="1"/>
    <col min="10252" max="10252" width="7.28515625" style="269" customWidth="1"/>
    <col min="10253" max="10496" width="9.140625" style="269"/>
    <col min="10497" max="10497" width="15.85546875" style="269" bestFit="1" customWidth="1"/>
    <col min="10498" max="10498" width="3.7109375" style="269" customWidth="1"/>
    <col min="10499" max="10499" width="45" style="269" bestFit="1" customWidth="1"/>
    <col min="10500" max="10500" width="3.7109375" style="269" customWidth="1"/>
    <col min="10501" max="10501" width="12.28515625" style="269" bestFit="1" customWidth="1"/>
    <col min="10502" max="10502" width="3.7109375" style="269" customWidth="1"/>
    <col min="10503" max="10503" width="10" style="269" bestFit="1" customWidth="1"/>
    <col min="10504" max="10504" width="3.7109375" style="269" customWidth="1"/>
    <col min="10505" max="10505" width="10" style="269" bestFit="1" customWidth="1"/>
    <col min="10506" max="10506" width="3.7109375" style="269" customWidth="1"/>
    <col min="10507" max="10507" width="12.28515625" style="269" bestFit="1" customWidth="1"/>
    <col min="10508" max="10508" width="7.28515625" style="269" customWidth="1"/>
    <col min="10509" max="10752" width="9.140625" style="269"/>
    <col min="10753" max="10753" width="15.85546875" style="269" bestFit="1" customWidth="1"/>
    <col min="10754" max="10754" width="3.7109375" style="269" customWidth="1"/>
    <col min="10755" max="10755" width="45" style="269" bestFit="1" customWidth="1"/>
    <col min="10756" max="10756" width="3.7109375" style="269" customWidth="1"/>
    <col min="10757" max="10757" width="12.28515625" style="269" bestFit="1" customWidth="1"/>
    <col min="10758" max="10758" width="3.7109375" style="269" customWidth="1"/>
    <col min="10759" max="10759" width="10" style="269" bestFit="1" customWidth="1"/>
    <col min="10760" max="10760" width="3.7109375" style="269" customWidth="1"/>
    <col min="10761" max="10761" width="10" style="269" bestFit="1" customWidth="1"/>
    <col min="10762" max="10762" width="3.7109375" style="269" customWidth="1"/>
    <col min="10763" max="10763" width="12.28515625" style="269" bestFit="1" customWidth="1"/>
    <col min="10764" max="10764" width="7.28515625" style="269" customWidth="1"/>
    <col min="10765" max="11008" width="9.140625" style="269"/>
    <col min="11009" max="11009" width="15.85546875" style="269" bestFit="1" customWidth="1"/>
    <col min="11010" max="11010" width="3.7109375" style="269" customWidth="1"/>
    <col min="11011" max="11011" width="45" style="269" bestFit="1" customWidth="1"/>
    <col min="11012" max="11012" width="3.7109375" style="269" customWidth="1"/>
    <col min="11013" max="11013" width="12.28515625" style="269" bestFit="1" customWidth="1"/>
    <col min="11014" max="11014" width="3.7109375" style="269" customWidth="1"/>
    <col min="11015" max="11015" width="10" style="269" bestFit="1" customWidth="1"/>
    <col min="11016" max="11016" width="3.7109375" style="269" customWidth="1"/>
    <col min="11017" max="11017" width="10" style="269" bestFit="1" customWidth="1"/>
    <col min="11018" max="11018" width="3.7109375" style="269" customWidth="1"/>
    <col min="11019" max="11019" width="12.28515625" style="269" bestFit="1" customWidth="1"/>
    <col min="11020" max="11020" width="7.28515625" style="269" customWidth="1"/>
    <col min="11021" max="11264" width="9.140625" style="269"/>
    <col min="11265" max="11265" width="15.85546875" style="269" bestFit="1" customWidth="1"/>
    <col min="11266" max="11266" width="3.7109375" style="269" customWidth="1"/>
    <col min="11267" max="11267" width="45" style="269" bestFit="1" customWidth="1"/>
    <col min="11268" max="11268" width="3.7109375" style="269" customWidth="1"/>
    <col min="11269" max="11269" width="12.28515625" style="269" bestFit="1" customWidth="1"/>
    <col min="11270" max="11270" width="3.7109375" style="269" customWidth="1"/>
    <col min="11271" max="11271" width="10" style="269" bestFit="1" customWidth="1"/>
    <col min="11272" max="11272" width="3.7109375" style="269" customWidth="1"/>
    <col min="11273" max="11273" width="10" style="269" bestFit="1" customWidth="1"/>
    <col min="11274" max="11274" width="3.7109375" style="269" customWidth="1"/>
    <col min="11275" max="11275" width="12.28515625" style="269" bestFit="1" customWidth="1"/>
    <col min="11276" max="11276" width="7.28515625" style="269" customWidth="1"/>
    <col min="11277" max="11520" width="9.140625" style="269"/>
    <col min="11521" max="11521" width="15.85546875" style="269" bestFit="1" customWidth="1"/>
    <col min="11522" max="11522" width="3.7109375" style="269" customWidth="1"/>
    <col min="11523" max="11523" width="45" style="269" bestFit="1" customWidth="1"/>
    <col min="11524" max="11524" width="3.7109375" style="269" customWidth="1"/>
    <col min="11525" max="11525" width="12.28515625" style="269" bestFit="1" customWidth="1"/>
    <col min="11526" max="11526" width="3.7109375" style="269" customWidth="1"/>
    <col min="11527" max="11527" width="10" style="269" bestFit="1" customWidth="1"/>
    <col min="11528" max="11528" width="3.7109375" style="269" customWidth="1"/>
    <col min="11529" max="11529" width="10" style="269" bestFit="1" customWidth="1"/>
    <col min="11530" max="11530" width="3.7109375" style="269" customWidth="1"/>
    <col min="11531" max="11531" width="12.28515625" style="269" bestFit="1" customWidth="1"/>
    <col min="11532" max="11532" width="7.28515625" style="269" customWidth="1"/>
    <col min="11533" max="11776" width="9.140625" style="269"/>
    <col min="11777" max="11777" width="15.85546875" style="269" bestFit="1" customWidth="1"/>
    <col min="11778" max="11778" width="3.7109375" style="269" customWidth="1"/>
    <col min="11779" max="11779" width="45" style="269" bestFit="1" customWidth="1"/>
    <col min="11780" max="11780" width="3.7109375" style="269" customWidth="1"/>
    <col min="11781" max="11781" width="12.28515625" style="269" bestFit="1" customWidth="1"/>
    <col min="11782" max="11782" width="3.7109375" style="269" customWidth="1"/>
    <col min="11783" max="11783" width="10" style="269" bestFit="1" customWidth="1"/>
    <col min="11784" max="11784" width="3.7109375" style="269" customWidth="1"/>
    <col min="11785" max="11785" width="10" style="269" bestFit="1" customWidth="1"/>
    <col min="11786" max="11786" width="3.7109375" style="269" customWidth="1"/>
    <col min="11787" max="11787" width="12.28515625" style="269" bestFit="1" customWidth="1"/>
    <col min="11788" max="11788" width="7.28515625" style="269" customWidth="1"/>
    <col min="11789" max="12032" width="9.140625" style="269"/>
    <col min="12033" max="12033" width="15.85546875" style="269" bestFit="1" customWidth="1"/>
    <col min="12034" max="12034" width="3.7109375" style="269" customWidth="1"/>
    <col min="12035" max="12035" width="45" style="269" bestFit="1" customWidth="1"/>
    <col min="12036" max="12036" width="3.7109375" style="269" customWidth="1"/>
    <col min="12037" max="12037" width="12.28515625" style="269" bestFit="1" customWidth="1"/>
    <col min="12038" max="12038" width="3.7109375" style="269" customWidth="1"/>
    <col min="12039" max="12039" width="10" style="269" bestFit="1" customWidth="1"/>
    <col min="12040" max="12040" width="3.7109375" style="269" customWidth="1"/>
    <col min="12041" max="12041" width="10" style="269" bestFit="1" customWidth="1"/>
    <col min="12042" max="12042" width="3.7109375" style="269" customWidth="1"/>
    <col min="12043" max="12043" width="12.28515625" style="269" bestFit="1" customWidth="1"/>
    <col min="12044" max="12044" width="7.28515625" style="269" customWidth="1"/>
    <col min="12045" max="12288" width="9.140625" style="269"/>
    <col min="12289" max="12289" width="15.85546875" style="269" bestFit="1" customWidth="1"/>
    <col min="12290" max="12290" width="3.7109375" style="269" customWidth="1"/>
    <col min="12291" max="12291" width="45" style="269" bestFit="1" customWidth="1"/>
    <col min="12292" max="12292" width="3.7109375" style="269" customWidth="1"/>
    <col min="12293" max="12293" width="12.28515625" style="269" bestFit="1" customWidth="1"/>
    <col min="12294" max="12294" width="3.7109375" style="269" customWidth="1"/>
    <col min="12295" max="12295" width="10" style="269" bestFit="1" customWidth="1"/>
    <col min="12296" max="12296" width="3.7109375" style="269" customWidth="1"/>
    <col min="12297" max="12297" width="10" style="269" bestFit="1" customWidth="1"/>
    <col min="12298" max="12298" width="3.7109375" style="269" customWidth="1"/>
    <col min="12299" max="12299" width="12.28515625" style="269" bestFit="1" customWidth="1"/>
    <col min="12300" max="12300" width="7.28515625" style="269" customWidth="1"/>
    <col min="12301" max="12544" width="9.140625" style="269"/>
    <col min="12545" max="12545" width="15.85546875" style="269" bestFit="1" customWidth="1"/>
    <col min="12546" max="12546" width="3.7109375" style="269" customWidth="1"/>
    <col min="12547" max="12547" width="45" style="269" bestFit="1" customWidth="1"/>
    <col min="12548" max="12548" width="3.7109375" style="269" customWidth="1"/>
    <col min="12549" max="12549" width="12.28515625" style="269" bestFit="1" customWidth="1"/>
    <col min="12550" max="12550" width="3.7109375" style="269" customWidth="1"/>
    <col min="12551" max="12551" width="10" style="269" bestFit="1" customWidth="1"/>
    <col min="12552" max="12552" width="3.7109375" style="269" customWidth="1"/>
    <col min="12553" max="12553" width="10" style="269" bestFit="1" customWidth="1"/>
    <col min="12554" max="12554" width="3.7109375" style="269" customWidth="1"/>
    <col min="12555" max="12555" width="12.28515625" style="269" bestFit="1" customWidth="1"/>
    <col min="12556" max="12556" width="7.28515625" style="269" customWidth="1"/>
    <col min="12557" max="12800" width="9.140625" style="269"/>
    <col min="12801" max="12801" width="15.85546875" style="269" bestFit="1" customWidth="1"/>
    <col min="12802" max="12802" width="3.7109375" style="269" customWidth="1"/>
    <col min="12803" max="12803" width="45" style="269" bestFit="1" customWidth="1"/>
    <col min="12804" max="12804" width="3.7109375" style="269" customWidth="1"/>
    <col min="12805" max="12805" width="12.28515625" style="269" bestFit="1" customWidth="1"/>
    <col min="12806" max="12806" width="3.7109375" style="269" customWidth="1"/>
    <col min="12807" max="12807" width="10" style="269" bestFit="1" customWidth="1"/>
    <col min="12808" max="12808" width="3.7109375" style="269" customWidth="1"/>
    <col min="12809" max="12809" width="10" style="269" bestFit="1" customWidth="1"/>
    <col min="12810" max="12810" width="3.7109375" style="269" customWidth="1"/>
    <col min="12811" max="12811" width="12.28515625" style="269" bestFit="1" customWidth="1"/>
    <col min="12812" max="12812" width="7.28515625" style="269" customWidth="1"/>
    <col min="12813" max="13056" width="9.140625" style="269"/>
    <col min="13057" max="13057" width="15.85546875" style="269" bestFit="1" customWidth="1"/>
    <col min="13058" max="13058" width="3.7109375" style="269" customWidth="1"/>
    <col min="13059" max="13059" width="45" style="269" bestFit="1" customWidth="1"/>
    <col min="13060" max="13060" width="3.7109375" style="269" customWidth="1"/>
    <col min="13061" max="13061" width="12.28515625" style="269" bestFit="1" customWidth="1"/>
    <col min="13062" max="13062" width="3.7109375" style="269" customWidth="1"/>
    <col min="13063" max="13063" width="10" style="269" bestFit="1" customWidth="1"/>
    <col min="13064" max="13064" width="3.7109375" style="269" customWidth="1"/>
    <col min="13065" max="13065" width="10" style="269" bestFit="1" customWidth="1"/>
    <col min="13066" max="13066" width="3.7109375" style="269" customWidth="1"/>
    <col min="13067" max="13067" width="12.28515625" style="269" bestFit="1" customWidth="1"/>
    <col min="13068" max="13068" width="7.28515625" style="269" customWidth="1"/>
    <col min="13069" max="13312" width="9.140625" style="269"/>
    <col min="13313" max="13313" width="15.85546875" style="269" bestFit="1" customWidth="1"/>
    <col min="13314" max="13314" width="3.7109375" style="269" customWidth="1"/>
    <col min="13315" max="13315" width="45" style="269" bestFit="1" customWidth="1"/>
    <col min="13316" max="13316" width="3.7109375" style="269" customWidth="1"/>
    <col min="13317" max="13317" width="12.28515625" style="269" bestFit="1" customWidth="1"/>
    <col min="13318" max="13318" width="3.7109375" style="269" customWidth="1"/>
    <col min="13319" max="13319" width="10" style="269" bestFit="1" customWidth="1"/>
    <col min="13320" max="13320" width="3.7109375" style="269" customWidth="1"/>
    <col min="13321" max="13321" width="10" style="269" bestFit="1" customWidth="1"/>
    <col min="13322" max="13322" width="3.7109375" style="269" customWidth="1"/>
    <col min="13323" max="13323" width="12.28515625" style="269" bestFit="1" customWidth="1"/>
    <col min="13324" max="13324" width="7.28515625" style="269" customWidth="1"/>
    <col min="13325" max="13568" width="9.140625" style="269"/>
    <col min="13569" max="13569" width="15.85546875" style="269" bestFit="1" customWidth="1"/>
    <col min="13570" max="13570" width="3.7109375" style="269" customWidth="1"/>
    <col min="13571" max="13571" width="45" style="269" bestFit="1" customWidth="1"/>
    <col min="13572" max="13572" width="3.7109375" style="269" customWidth="1"/>
    <col min="13573" max="13573" width="12.28515625" style="269" bestFit="1" customWidth="1"/>
    <col min="13574" max="13574" width="3.7109375" style="269" customWidth="1"/>
    <col min="13575" max="13575" width="10" style="269" bestFit="1" customWidth="1"/>
    <col min="13576" max="13576" width="3.7109375" style="269" customWidth="1"/>
    <col min="13577" max="13577" width="10" style="269" bestFit="1" customWidth="1"/>
    <col min="13578" max="13578" width="3.7109375" style="269" customWidth="1"/>
    <col min="13579" max="13579" width="12.28515625" style="269" bestFit="1" customWidth="1"/>
    <col min="13580" max="13580" width="7.28515625" style="269" customWidth="1"/>
    <col min="13581" max="13824" width="9.140625" style="269"/>
    <col min="13825" max="13825" width="15.85546875" style="269" bestFit="1" customWidth="1"/>
    <col min="13826" max="13826" width="3.7109375" style="269" customWidth="1"/>
    <col min="13827" max="13827" width="45" style="269" bestFit="1" customWidth="1"/>
    <col min="13828" max="13828" width="3.7109375" style="269" customWidth="1"/>
    <col min="13829" max="13829" width="12.28515625" style="269" bestFit="1" customWidth="1"/>
    <col min="13830" max="13830" width="3.7109375" style="269" customWidth="1"/>
    <col min="13831" max="13831" width="10" style="269" bestFit="1" customWidth="1"/>
    <col min="13832" max="13832" width="3.7109375" style="269" customWidth="1"/>
    <col min="13833" max="13833" width="10" style="269" bestFit="1" customWidth="1"/>
    <col min="13834" max="13834" width="3.7109375" style="269" customWidth="1"/>
    <col min="13835" max="13835" width="12.28515625" style="269" bestFit="1" customWidth="1"/>
    <col min="13836" max="13836" width="7.28515625" style="269" customWidth="1"/>
    <col min="13837" max="14080" width="9.140625" style="269"/>
    <col min="14081" max="14081" width="15.85546875" style="269" bestFit="1" customWidth="1"/>
    <col min="14082" max="14082" width="3.7109375" style="269" customWidth="1"/>
    <col min="14083" max="14083" width="45" style="269" bestFit="1" customWidth="1"/>
    <col min="14084" max="14084" width="3.7109375" style="269" customWidth="1"/>
    <col min="14085" max="14085" width="12.28515625" style="269" bestFit="1" customWidth="1"/>
    <col min="14086" max="14086" width="3.7109375" style="269" customWidth="1"/>
    <col min="14087" max="14087" width="10" style="269" bestFit="1" customWidth="1"/>
    <col min="14088" max="14088" width="3.7109375" style="269" customWidth="1"/>
    <col min="14089" max="14089" width="10" style="269" bestFit="1" customWidth="1"/>
    <col min="14090" max="14090" width="3.7109375" style="269" customWidth="1"/>
    <col min="14091" max="14091" width="12.28515625" style="269" bestFit="1" customWidth="1"/>
    <col min="14092" max="14092" width="7.28515625" style="269" customWidth="1"/>
    <col min="14093" max="14336" width="9.140625" style="269"/>
    <col min="14337" max="14337" width="15.85546875" style="269" bestFit="1" customWidth="1"/>
    <col min="14338" max="14338" width="3.7109375" style="269" customWidth="1"/>
    <col min="14339" max="14339" width="45" style="269" bestFit="1" customWidth="1"/>
    <col min="14340" max="14340" width="3.7109375" style="269" customWidth="1"/>
    <col min="14341" max="14341" width="12.28515625" style="269" bestFit="1" customWidth="1"/>
    <col min="14342" max="14342" width="3.7109375" style="269" customWidth="1"/>
    <col min="14343" max="14343" width="10" style="269" bestFit="1" customWidth="1"/>
    <col min="14344" max="14344" width="3.7109375" style="269" customWidth="1"/>
    <col min="14345" max="14345" width="10" style="269" bestFit="1" customWidth="1"/>
    <col min="14346" max="14346" width="3.7109375" style="269" customWidth="1"/>
    <col min="14347" max="14347" width="12.28515625" style="269" bestFit="1" customWidth="1"/>
    <col min="14348" max="14348" width="7.28515625" style="269" customWidth="1"/>
    <col min="14349" max="14592" width="9.140625" style="269"/>
    <col min="14593" max="14593" width="15.85546875" style="269" bestFit="1" customWidth="1"/>
    <col min="14594" max="14594" width="3.7109375" style="269" customWidth="1"/>
    <col min="14595" max="14595" width="45" style="269" bestFit="1" customWidth="1"/>
    <col min="14596" max="14596" width="3.7109375" style="269" customWidth="1"/>
    <col min="14597" max="14597" width="12.28515625" style="269" bestFit="1" customWidth="1"/>
    <col min="14598" max="14598" width="3.7109375" style="269" customWidth="1"/>
    <col min="14599" max="14599" width="10" style="269" bestFit="1" customWidth="1"/>
    <col min="14600" max="14600" width="3.7109375" style="269" customWidth="1"/>
    <col min="14601" max="14601" width="10" style="269" bestFit="1" customWidth="1"/>
    <col min="14602" max="14602" width="3.7109375" style="269" customWidth="1"/>
    <col min="14603" max="14603" width="12.28515625" style="269" bestFit="1" customWidth="1"/>
    <col min="14604" max="14604" width="7.28515625" style="269" customWidth="1"/>
    <col min="14605" max="14848" width="9.140625" style="269"/>
    <col min="14849" max="14849" width="15.85546875" style="269" bestFit="1" customWidth="1"/>
    <col min="14850" max="14850" width="3.7109375" style="269" customWidth="1"/>
    <col min="14851" max="14851" width="45" style="269" bestFit="1" customWidth="1"/>
    <col min="14852" max="14852" width="3.7109375" style="269" customWidth="1"/>
    <col min="14853" max="14853" width="12.28515625" style="269" bestFit="1" customWidth="1"/>
    <col min="14854" max="14854" width="3.7109375" style="269" customWidth="1"/>
    <col min="14855" max="14855" width="10" style="269" bestFit="1" customWidth="1"/>
    <col min="14856" max="14856" width="3.7109375" style="269" customWidth="1"/>
    <col min="14857" max="14857" width="10" style="269" bestFit="1" customWidth="1"/>
    <col min="14858" max="14858" width="3.7109375" style="269" customWidth="1"/>
    <col min="14859" max="14859" width="12.28515625" style="269" bestFit="1" customWidth="1"/>
    <col min="14860" max="14860" width="7.28515625" style="269" customWidth="1"/>
    <col min="14861" max="15104" width="9.140625" style="269"/>
    <col min="15105" max="15105" width="15.85546875" style="269" bestFit="1" customWidth="1"/>
    <col min="15106" max="15106" width="3.7109375" style="269" customWidth="1"/>
    <col min="15107" max="15107" width="45" style="269" bestFit="1" customWidth="1"/>
    <col min="15108" max="15108" width="3.7109375" style="269" customWidth="1"/>
    <col min="15109" max="15109" width="12.28515625" style="269" bestFit="1" customWidth="1"/>
    <col min="15110" max="15110" width="3.7109375" style="269" customWidth="1"/>
    <col min="15111" max="15111" width="10" style="269" bestFit="1" customWidth="1"/>
    <col min="15112" max="15112" width="3.7109375" style="269" customWidth="1"/>
    <col min="15113" max="15113" width="10" style="269" bestFit="1" customWidth="1"/>
    <col min="15114" max="15114" width="3.7109375" style="269" customWidth="1"/>
    <col min="15115" max="15115" width="12.28515625" style="269" bestFit="1" customWidth="1"/>
    <col min="15116" max="15116" width="7.28515625" style="269" customWidth="1"/>
    <col min="15117" max="15360" width="9.140625" style="269"/>
    <col min="15361" max="15361" width="15.85546875" style="269" bestFit="1" customWidth="1"/>
    <col min="15362" max="15362" width="3.7109375" style="269" customWidth="1"/>
    <col min="15363" max="15363" width="45" style="269" bestFit="1" customWidth="1"/>
    <col min="15364" max="15364" width="3.7109375" style="269" customWidth="1"/>
    <col min="15365" max="15365" width="12.28515625" style="269" bestFit="1" customWidth="1"/>
    <col min="15366" max="15366" width="3.7109375" style="269" customWidth="1"/>
    <col min="15367" max="15367" width="10" style="269" bestFit="1" customWidth="1"/>
    <col min="15368" max="15368" width="3.7109375" style="269" customWidth="1"/>
    <col min="15369" max="15369" width="10" style="269" bestFit="1" customWidth="1"/>
    <col min="15370" max="15370" width="3.7109375" style="269" customWidth="1"/>
    <col min="15371" max="15371" width="12.28515625" style="269" bestFit="1" customWidth="1"/>
    <col min="15372" max="15372" width="7.28515625" style="269" customWidth="1"/>
    <col min="15373" max="15616" width="9.140625" style="269"/>
    <col min="15617" max="15617" width="15.85546875" style="269" bestFit="1" customWidth="1"/>
    <col min="15618" max="15618" width="3.7109375" style="269" customWidth="1"/>
    <col min="15619" max="15619" width="45" style="269" bestFit="1" customWidth="1"/>
    <col min="15620" max="15620" width="3.7109375" style="269" customWidth="1"/>
    <col min="15621" max="15621" width="12.28515625" style="269" bestFit="1" customWidth="1"/>
    <col min="15622" max="15622" width="3.7109375" style="269" customWidth="1"/>
    <col min="15623" max="15623" width="10" style="269" bestFit="1" customWidth="1"/>
    <col min="15624" max="15624" width="3.7109375" style="269" customWidth="1"/>
    <col min="15625" max="15625" width="10" style="269" bestFit="1" customWidth="1"/>
    <col min="15626" max="15626" width="3.7109375" style="269" customWidth="1"/>
    <col min="15627" max="15627" width="12.28515625" style="269" bestFit="1" customWidth="1"/>
    <col min="15628" max="15628" width="7.28515625" style="269" customWidth="1"/>
    <col min="15629" max="15872" width="9.140625" style="269"/>
    <col min="15873" max="15873" width="15.85546875" style="269" bestFit="1" customWidth="1"/>
    <col min="15874" max="15874" width="3.7109375" style="269" customWidth="1"/>
    <col min="15875" max="15875" width="45" style="269" bestFit="1" customWidth="1"/>
    <col min="15876" max="15876" width="3.7109375" style="269" customWidth="1"/>
    <col min="15877" max="15877" width="12.28515625" style="269" bestFit="1" customWidth="1"/>
    <col min="15878" max="15878" width="3.7109375" style="269" customWidth="1"/>
    <col min="15879" max="15879" width="10" style="269" bestFit="1" customWidth="1"/>
    <col min="15880" max="15880" width="3.7109375" style="269" customWidth="1"/>
    <col min="15881" max="15881" width="10" style="269" bestFit="1" customWidth="1"/>
    <col min="15882" max="15882" width="3.7109375" style="269" customWidth="1"/>
    <col min="15883" max="15883" width="12.28515625" style="269" bestFit="1" customWidth="1"/>
    <col min="15884" max="15884" width="7.28515625" style="269" customWidth="1"/>
    <col min="15885" max="16128" width="9.140625" style="269"/>
    <col min="16129" max="16129" width="15.85546875" style="269" bestFit="1" customWidth="1"/>
    <col min="16130" max="16130" width="3.7109375" style="269" customWidth="1"/>
    <col min="16131" max="16131" width="45" style="269" bestFit="1" customWidth="1"/>
    <col min="16132" max="16132" width="3.7109375" style="269" customWidth="1"/>
    <col min="16133" max="16133" width="12.28515625" style="269" bestFit="1" customWidth="1"/>
    <col min="16134" max="16134" width="3.7109375" style="269" customWidth="1"/>
    <col min="16135" max="16135" width="10" style="269" bestFit="1" customWidth="1"/>
    <col min="16136" max="16136" width="3.7109375" style="269" customWidth="1"/>
    <col min="16137" max="16137" width="10" style="269" bestFit="1" customWidth="1"/>
    <col min="16138" max="16138" width="3.7109375" style="269" customWidth="1"/>
    <col min="16139" max="16139" width="12.28515625" style="269" bestFit="1" customWidth="1"/>
    <col min="16140" max="16140" width="7.28515625" style="269" customWidth="1"/>
    <col min="16141" max="16384" width="9.140625" style="269"/>
  </cols>
  <sheetData>
    <row r="1" spans="1:12">
      <c r="A1" s="164"/>
      <c r="B1" s="3"/>
      <c r="J1" s="164" t="s">
        <v>143</v>
      </c>
      <c r="K1" s="3"/>
      <c r="L1" s="3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</row>
    <row r="3" spans="1:12">
      <c r="A3" s="167">
        <v>1</v>
      </c>
      <c r="B3" s="167" t="s">
        <v>222</v>
      </c>
      <c r="C3" s="6"/>
      <c r="D3" s="6"/>
      <c r="E3" s="257">
        <v>5682943.4100000001</v>
      </c>
      <c r="F3" s="8"/>
      <c r="G3" s="257">
        <v>2648947.56</v>
      </c>
      <c r="H3" s="8"/>
      <c r="I3" s="257">
        <v>2602382.2200000002</v>
      </c>
      <c r="J3" s="8"/>
      <c r="K3" s="257">
        <v>5729508.75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257">
        <v>5319902.91</v>
      </c>
      <c r="F4" s="8"/>
      <c r="G4" s="257">
        <v>2632988.4500000002</v>
      </c>
      <c r="H4" s="8"/>
      <c r="I4" s="257">
        <v>2594491.84</v>
      </c>
      <c r="J4" s="8"/>
      <c r="K4" s="257">
        <v>5358399.5199999996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257">
        <v>5203353.9000000004</v>
      </c>
      <c r="F5" s="8"/>
      <c r="G5" s="257">
        <v>2521417.9</v>
      </c>
      <c r="H5" s="8"/>
      <c r="I5" s="257">
        <v>2470782.7000000002</v>
      </c>
      <c r="J5" s="8"/>
      <c r="K5" s="257">
        <v>5253989.0999999996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257">
        <v>5203353.9000000004</v>
      </c>
      <c r="F6" s="8"/>
      <c r="G6" s="257">
        <v>2521417.9</v>
      </c>
      <c r="H6" s="8"/>
      <c r="I6" s="257">
        <v>2470782.7000000002</v>
      </c>
      <c r="J6" s="8"/>
      <c r="K6" s="257">
        <v>5253989.0999999996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257">
        <v>23887.82</v>
      </c>
      <c r="F7" s="8"/>
      <c r="G7" s="257">
        <v>3770</v>
      </c>
      <c r="H7" s="8"/>
      <c r="I7" s="257">
        <v>3770</v>
      </c>
      <c r="J7" s="8"/>
      <c r="K7" s="257">
        <v>23887.82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258">
        <v>23887.82</v>
      </c>
      <c r="F8" s="11"/>
      <c r="G8" s="170">
        <v>0</v>
      </c>
      <c r="H8" s="11"/>
      <c r="I8" s="170">
        <v>0</v>
      </c>
      <c r="J8" s="11"/>
      <c r="K8" s="258">
        <v>23887.82</v>
      </c>
      <c r="L8" s="249">
        <f>VLOOKUP(A8,'De x Para'!A:C,3,0)</f>
        <v>0</v>
      </c>
    </row>
    <row r="9" spans="1:12">
      <c r="A9" s="169" t="s">
        <v>246</v>
      </c>
      <c r="B9" s="164" t="s">
        <v>143</v>
      </c>
      <c r="C9" s="169" t="s">
        <v>247</v>
      </c>
      <c r="D9" s="9"/>
      <c r="E9" s="170">
        <v>0</v>
      </c>
      <c r="F9" s="11"/>
      <c r="G9" s="258">
        <v>3770</v>
      </c>
      <c r="H9" s="11"/>
      <c r="I9" s="258">
        <v>3770</v>
      </c>
      <c r="J9" s="11"/>
      <c r="K9" s="170">
        <v>0</v>
      </c>
      <c r="L9" s="249">
        <f>VLOOKUP(A9,'De x Para'!A:C,3,0)</f>
        <v>0</v>
      </c>
    </row>
    <row r="10" spans="1:12">
      <c r="A10" s="171"/>
      <c r="B10" s="164"/>
      <c r="C10" s="171"/>
      <c r="D10" s="12"/>
      <c r="E10" s="12"/>
      <c r="F10" s="12"/>
      <c r="G10" s="12"/>
      <c r="H10" s="12"/>
      <c r="I10" s="12"/>
      <c r="J10" s="12"/>
      <c r="K10" s="12"/>
      <c r="L10" s="249"/>
    </row>
    <row r="11" spans="1:12">
      <c r="A11" s="167" t="s">
        <v>249</v>
      </c>
      <c r="B11" s="164" t="s">
        <v>143</v>
      </c>
      <c r="C11" s="167" t="s">
        <v>250</v>
      </c>
      <c r="D11" s="6"/>
      <c r="E11" s="257">
        <v>1222.74</v>
      </c>
      <c r="F11" s="8"/>
      <c r="G11" s="257">
        <v>1291421.57</v>
      </c>
      <c r="H11" s="8"/>
      <c r="I11" s="257">
        <v>1291542.22</v>
      </c>
      <c r="J11" s="8"/>
      <c r="K11" s="257">
        <v>1102.0899999999999</v>
      </c>
      <c r="L11" s="249">
        <f>VLOOKUP(A11,'De x Para'!A:C,3,0)</f>
        <v>0</v>
      </c>
    </row>
    <row r="12" spans="1:12">
      <c r="A12" s="169" t="s">
        <v>255</v>
      </c>
      <c r="B12" s="164" t="s">
        <v>143</v>
      </c>
      <c r="C12" s="169" t="s">
        <v>3972</v>
      </c>
      <c r="D12" s="9"/>
      <c r="E12" s="258">
        <v>1222.73</v>
      </c>
      <c r="F12" s="11"/>
      <c r="G12" s="170">
        <v>0</v>
      </c>
      <c r="H12" s="11"/>
      <c r="I12" s="170">
        <v>120.65</v>
      </c>
      <c r="J12" s="11"/>
      <c r="K12" s="258">
        <v>1102.08</v>
      </c>
      <c r="L12" s="249">
        <f>VLOOKUP(A12,'De x Para'!A:C,3,0)</f>
        <v>0</v>
      </c>
    </row>
    <row r="13" spans="1:12">
      <c r="A13" s="169" t="s">
        <v>261</v>
      </c>
      <c r="B13" s="164" t="s">
        <v>143</v>
      </c>
      <c r="C13" s="169" t="s">
        <v>3974</v>
      </c>
      <c r="D13" s="9"/>
      <c r="E13" s="170">
        <v>0</v>
      </c>
      <c r="F13" s="11"/>
      <c r="G13" s="258">
        <v>1284253.82</v>
      </c>
      <c r="H13" s="11"/>
      <c r="I13" s="258">
        <v>1284253.82</v>
      </c>
      <c r="J13" s="11"/>
      <c r="K13" s="170">
        <v>0</v>
      </c>
      <c r="L13" s="249">
        <f>VLOOKUP(A13,'De x Para'!A:C,3,0)</f>
        <v>0</v>
      </c>
    </row>
    <row r="14" spans="1:12">
      <c r="A14" s="169" t="s">
        <v>267</v>
      </c>
      <c r="B14" s="164" t="s">
        <v>143</v>
      </c>
      <c r="C14" s="169" t="s">
        <v>3976</v>
      </c>
      <c r="D14" s="9"/>
      <c r="E14" s="170">
        <v>0</v>
      </c>
      <c r="F14" s="11"/>
      <c r="G14" s="258">
        <v>7167.75</v>
      </c>
      <c r="H14" s="11"/>
      <c r="I14" s="258">
        <v>7167.75</v>
      </c>
      <c r="J14" s="11"/>
      <c r="K14" s="170">
        <v>0</v>
      </c>
      <c r="L14" s="249">
        <f>VLOOKUP(A14,'De x Para'!A:C,3,0)</f>
        <v>0</v>
      </c>
    </row>
    <row r="15" spans="1:12">
      <c r="A15" s="169" t="s">
        <v>279</v>
      </c>
      <c r="B15" s="164" t="s">
        <v>143</v>
      </c>
      <c r="C15" s="169" t="s">
        <v>3979</v>
      </c>
      <c r="D15" s="9"/>
      <c r="E15" s="170">
        <v>0.01</v>
      </c>
      <c r="F15" s="11"/>
      <c r="G15" s="170">
        <v>0</v>
      </c>
      <c r="H15" s="11"/>
      <c r="I15" s="170">
        <v>0</v>
      </c>
      <c r="J15" s="11"/>
      <c r="K15" s="170">
        <v>0.01</v>
      </c>
      <c r="L15" s="249">
        <f>VLOOKUP(A15,'De x Para'!A:C,3,0)</f>
        <v>0</v>
      </c>
    </row>
    <row r="16" spans="1:12">
      <c r="A16" s="171"/>
      <c r="B16" s="164"/>
      <c r="C16" s="171"/>
      <c r="D16" s="12"/>
      <c r="E16" s="12"/>
      <c r="F16" s="12"/>
      <c r="G16" s="12"/>
      <c r="H16" s="12"/>
      <c r="I16" s="12"/>
      <c r="J16" s="12"/>
      <c r="K16" s="12"/>
      <c r="L16" s="249"/>
    </row>
    <row r="17" spans="1:12">
      <c r="A17" s="167" t="s">
        <v>287</v>
      </c>
      <c r="B17" s="164" t="s">
        <v>143</v>
      </c>
      <c r="C17" s="167" t="s">
        <v>288</v>
      </c>
      <c r="D17" s="6"/>
      <c r="E17" s="257">
        <v>4017458.66</v>
      </c>
      <c r="F17" s="8"/>
      <c r="G17" s="257">
        <v>728040.27</v>
      </c>
      <c r="H17" s="8"/>
      <c r="I17" s="257">
        <v>557295.78</v>
      </c>
      <c r="J17" s="8"/>
      <c r="K17" s="257">
        <v>4188203.15</v>
      </c>
      <c r="L17" s="249">
        <f>VLOOKUP(A17,'De x Para'!A:C,3,0)</f>
        <v>0</v>
      </c>
    </row>
    <row r="18" spans="1:12">
      <c r="A18" s="169" t="s">
        <v>293</v>
      </c>
      <c r="B18" s="164" t="s">
        <v>143</v>
      </c>
      <c r="C18" s="169" t="s">
        <v>4202</v>
      </c>
      <c r="D18" s="9"/>
      <c r="E18" s="258">
        <v>59789.22</v>
      </c>
      <c r="F18" s="11"/>
      <c r="G18" s="258">
        <v>7104.47</v>
      </c>
      <c r="H18" s="11"/>
      <c r="I18" s="170">
        <v>67.75</v>
      </c>
      <c r="J18" s="11"/>
      <c r="K18" s="258">
        <v>66825.94</v>
      </c>
      <c r="L18" s="249">
        <f>VLOOKUP(A18,'De x Para'!A:C,3,0)</f>
        <v>0</v>
      </c>
    </row>
    <row r="19" spans="1:12">
      <c r="A19" s="169" t="s">
        <v>298</v>
      </c>
      <c r="B19" s="164" t="s">
        <v>143</v>
      </c>
      <c r="C19" s="169" t="s">
        <v>4204</v>
      </c>
      <c r="D19" s="9"/>
      <c r="E19" s="258">
        <v>419216.77</v>
      </c>
      <c r="F19" s="11"/>
      <c r="G19" s="258">
        <v>719873.41</v>
      </c>
      <c r="H19" s="11"/>
      <c r="I19" s="258">
        <v>555518.46</v>
      </c>
      <c r="J19" s="11"/>
      <c r="K19" s="258">
        <v>583571.72</v>
      </c>
      <c r="L19" s="249">
        <f>VLOOKUP(A19,'De x Para'!A:C,3,0)</f>
        <v>0</v>
      </c>
    </row>
    <row r="20" spans="1:12">
      <c r="A20" s="169" t="s">
        <v>4206</v>
      </c>
      <c r="B20" s="164" t="s">
        <v>143</v>
      </c>
      <c r="C20" s="169" t="s">
        <v>4207</v>
      </c>
      <c r="D20" s="9"/>
      <c r="E20" s="170">
        <v>229.78</v>
      </c>
      <c r="F20" s="11"/>
      <c r="G20" s="170">
        <v>0.02</v>
      </c>
      <c r="H20" s="11"/>
      <c r="I20" s="170">
        <v>0</v>
      </c>
      <c r="J20" s="11"/>
      <c r="K20" s="170">
        <v>229.8</v>
      </c>
      <c r="L20" s="249">
        <f>VLOOKUP(A20,'De x Para'!A:C,3,0)</f>
        <v>0</v>
      </c>
    </row>
    <row r="21" spans="1:12">
      <c r="A21" s="169" t="s">
        <v>304</v>
      </c>
      <c r="B21" s="164" t="s">
        <v>143</v>
      </c>
      <c r="C21" s="169" t="s">
        <v>3981</v>
      </c>
      <c r="D21" s="9"/>
      <c r="E21" s="170">
        <v>0.01</v>
      </c>
      <c r="F21" s="11"/>
      <c r="G21" s="170">
        <v>0</v>
      </c>
      <c r="H21" s="11"/>
      <c r="I21" s="170">
        <v>0</v>
      </c>
      <c r="J21" s="11"/>
      <c r="K21" s="170">
        <v>0.01</v>
      </c>
      <c r="L21" s="249">
        <f>VLOOKUP(A21,'De x Para'!A:C,3,0)</f>
        <v>0</v>
      </c>
    </row>
    <row r="22" spans="1:12">
      <c r="A22" s="169" t="s">
        <v>317</v>
      </c>
      <c r="B22" s="164" t="s">
        <v>143</v>
      </c>
      <c r="C22" s="169" t="s">
        <v>3982</v>
      </c>
      <c r="D22" s="9"/>
      <c r="E22" s="258">
        <v>437562.84</v>
      </c>
      <c r="F22" s="11"/>
      <c r="G22" s="170">
        <v>685.74</v>
      </c>
      <c r="H22" s="11"/>
      <c r="I22" s="170">
        <v>0</v>
      </c>
      <c r="J22" s="11"/>
      <c r="K22" s="258">
        <v>438248.58</v>
      </c>
      <c r="L22" s="249">
        <f>VLOOKUP(A22,'De x Para'!A:C,3,0)</f>
        <v>0</v>
      </c>
    </row>
    <row r="23" spans="1:12">
      <c r="A23" s="169" t="s">
        <v>323</v>
      </c>
      <c r="B23" s="164" t="s">
        <v>143</v>
      </c>
      <c r="C23" s="169" t="s">
        <v>3984</v>
      </c>
      <c r="D23" s="9"/>
      <c r="E23" s="258">
        <v>1250572.32</v>
      </c>
      <c r="F23" s="11"/>
      <c r="G23" s="170">
        <v>0</v>
      </c>
      <c r="H23" s="11"/>
      <c r="I23" s="258">
        <v>1653.25</v>
      </c>
      <c r="J23" s="11"/>
      <c r="K23" s="258">
        <v>1248919.07</v>
      </c>
      <c r="L23" s="249">
        <f>VLOOKUP(A23,'De x Para'!A:C,3,0)</f>
        <v>0</v>
      </c>
    </row>
    <row r="24" spans="1:12">
      <c r="A24" s="169" t="s">
        <v>1843</v>
      </c>
      <c r="B24" s="164" t="s">
        <v>143</v>
      </c>
      <c r="C24" s="169" t="s">
        <v>3986</v>
      </c>
      <c r="D24" s="9"/>
      <c r="E24" s="258">
        <v>1164730.93</v>
      </c>
      <c r="F24" s="11"/>
      <c r="G24" s="170">
        <v>376.63</v>
      </c>
      <c r="H24" s="11"/>
      <c r="I24" s="170">
        <v>0</v>
      </c>
      <c r="J24" s="11"/>
      <c r="K24" s="258">
        <v>1165107.56</v>
      </c>
      <c r="L24" s="249">
        <f>VLOOKUP(A24,'De x Para'!A:C,3,0)</f>
        <v>0</v>
      </c>
    </row>
    <row r="25" spans="1:12">
      <c r="A25" s="169" t="s">
        <v>2452</v>
      </c>
      <c r="B25" s="164" t="s">
        <v>143</v>
      </c>
      <c r="C25" s="169" t="s">
        <v>3988</v>
      </c>
      <c r="D25" s="9"/>
      <c r="E25" s="258">
        <v>550989.74</v>
      </c>
      <c r="F25" s="11"/>
      <c r="G25" s="170">
        <v>0</v>
      </c>
      <c r="H25" s="11"/>
      <c r="I25" s="170">
        <v>45.28</v>
      </c>
      <c r="J25" s="11"/>
      <c r="K25" s="258">
        <v>550944.46</v>
      </c>
      <c r="L25" s="249">
        <f>VLOOKUP(A25,'De x Para'!A:C,3,0)</f>
        <v>0</v>
      </c>
    </row>
    <row r="26" spans="1:12">
      <c r="A26" s="169" t="s">
        <v>2455</v>
      </c>
      <c r="B26" s="164" t="s">
        <v>143</v>
      </c>
      <c r="C26" s="169" t="s">
        <v>3990</v>
      </c>
      <c r="D26" s="9"/>
      <c r="E26" s="258">
        <v>134367.04999999999</v>
      </c>
      <c r="F26" s="11"/>
      <c r="G26" s="170">
        <v>0</v>
      </c>
      <c r="H26" s="11"/>
      <c r="I26" s="170">
        <v>11.04</v>
      </c>
      <c r="J26" s="11"/>
      <c r="K26" s="258">
        <v>134356.01</v>
      </c>
      <c r="L26" s="249">
        <f>VLOOKUP(A26,'De x Para'!A:C,3,0)</f>
        <v>0</v>
      </c>
    </row>
    <row r="27" spans="1:12">
      <c r="A27" s="171"/>
      <c r="B27" s="164"/>
      <c r="C27" s="171"/>
      <c r="D27" s="12"/>
      <c r="E27" s="12"/>
      <c r="F27" s="12"/>
      <c r="G27" s="12"/>
      <c r="H27" s="12"/>
      <c r="I27" s="12"/>
      <c r="J27" s="12"/>
      <c r="K27" s="12"/>
      <c r="L27" s="249"/>
    </row>
    <row r="28" spans="1:12">
      <c r="A28" s="167" t="s">
        <v>343</v>
      </c>
      <c r="B28" s="164" t="s">
        <v>143</v>
      </c>
      <c r="C28" s="167" t="s">
        <v>344</v>
      </c>
      <c r="D28" s="6"/>
      <c r="E28" s="257">
        <v>1118080.1200000001</v>
      </c>
      <c r="F28" s="8"/>
      <c r="G28" s="257">
        <v>154518.78</v>
      </c>
      <c r="H28" s="8"/>
      <c r="I28" s="257">
        <v>232353.55</v>
      </c>
      <c r="J28" s="8"/>
      <c r="K28" s="257">
        <v>1040245.35</v>
      </c>
      <c r="L28" s="249">
        <f>VLOOKUP(A28,'De x Para'!A:C,3,0)</f>
        <v>0</v>
      </c>
    </row>
    <row r="29" spans="1:12">
      <c r="A29" s="169" t="s">
        <v>1845</v>
      </c>
      <c r="B29" s="164" t="s">
        <v>143</v>
      </c>
      <c r="C29" s="169" t="s">
        <v>3997</v>
      </c>
      <c r="D29" s="9"/>
      <c r="E29" s="258">
        <v>353900.15</v>
      </c>
      <c r="F29" s="11"/>
      <c r="G29" s="170">
        <v>246.97</v>
      </c>
      <c r="H29" s="11"/>
      <c r="I29" s="170">
        <v>0</v>
      </c>
      <c r="J29" s="11"/>
      <c r="K29" s="258">
        <v>354147.12</v>
      </c>
      <c r="L29" s="249">
        <f>VLOOKUP(A29,'De x Para'!A:C,3,0)</f>
        <v>0</v>
      </c>
    </row>
    <row r="30" spans="1:12">
      <c r="A30" s="169" t="s">
        <v>4630</v>
      </c>
      <c r="B30" s="164" t="s">
        <v>143</v>
      </c>
      <c r="C30" s="169" t="s">
        <v>4631</v>
      </c>
      <c r="D30" s="9"/>
      <c r="E30" s="258">
        <v>8001.55</v>
      </c>
      <c r="F30" s="11"/>
      <c r="G30" s="170">
        <v>0.62</v>
      </c>
      <c r="H30" s="11"/>
      <c r="I30" s="170">
        <v>0</v>
      </c>
      <c r="J30" s="11"/>
      <c r="K30" s="258">
        <v>8002.17</v>
      </c>
      <c r="L30" s="249">
        <f>VLOOKUP(A30,'De x Para'!A:C,3,0)</f>
        <v>0</v>
      </c>
    </row>
    <row r="31" spans="1:12">
      <c r="A31" s="169" t="s">
        <v>3490</v>
      </c>
      <c r="B31" s="164" t="s">
        <v>143</v>
      </c>
      <c r="C31" s="169" t="s">
        <v>3999</v>
      </c>
      <c r="D31" s="9"/>
      <c r="E31" s="258">
        <v>756178.42</v>
      </c>
      <c r="F31" s="11"/>
      <c r="G31" s="170">
        <v>42.83</v>
      </c>
      <c r="H31" s="11"/>
      <c r="I31" s="258">
        <v>232353.55</v>
      </c>
      <c r="J31" s="11"/>
      <c r="K31" s="258">
        <v>523867.7</v>
      </c>
      <c r="L31" s="249">
        <f>VLOOKUP(A31,'De x Para'!A:C,3,0)</f>
        <v>0</v>
      </c>
    </row>
    <row r="32" spans="1:12">
      <c r="A32" s="169" t="s">
        <v>4644</v>
      </c>
      <c r="B32" s="164" t="s">
        <v>143</v>
      </c>
      <c r="C32" s="169" t="s">
        <v>4645</v>
      </c>
      <c r="D32" s="9"/>
      <c r="E32" s="170">
        <v>0</v>
      </c>
      <c r="F32" s="11"/>
      <c r="G32" s="258">
        <v>154228.35999999999</v>
      </c>
      <c r="H32" s="11"/>
      <c r="I32" s="170">
        <v>0</v>
      </c>
      <c r="J32" s="11"/>
      <c r="K32" s="258">
        <v>154228.35999999999</v>
      </c>
      <c r="L32" s="249">
        <f>VLOOKUP(A32,'De x Para'!A:C,3,0)</f>
        <v>0</v>
      </c>
    </row>
    <row r="33" spans="1:12">
      <c r="A33" s="171"/>
      <c r="B33" s="164"/>
      <c r="C33" s="171"/>
      <c r="D33" s="12"/>
      <c r="E33" s="12"/>
      <c r="F33" s="12"/>
      <c r="G33" s="12"/>
      <c r="H33" s="12"/>
      <c r="I33" s="12"/>
      <c r="J33" s="12"/>
      <c r="K33" s="12"/>
      <c r="L33" s="249"/>
    </row>
    <row r="34" spans="1:12">
      <c r="A34" s="167" t="s">
        <v>351</v>
      </c>
      <c r="B34" s="164" t="s">
        <v>143</v>
      </c>
      <c r="C34" s="167" t="s">
        <v>283</v>
      </c>
      <c r="D34" s="6"/>
      <c r="E34" s="257">
        <v>42704.56</v>
      </c>
      <c r="F34" s="8"/>
      <c r="G34" s="257">
        <v>343667.28</v>
      </c>
      <c r="H34" s="8"/>
      <c r="I34" s="257">
        <v>385821.15</v>
      </c>
      <c r="J34" s="8"/>
      <c r="K34" s="168">
        <v>550.69000000000005</v>
      </c>
      <c r="L34" s="249">
        <f>VLOOKUP(A34,'De x Para'!A:C,3,0)</f>
        <v>0</v>
      </c>
    </row>
    <row r="35" spans="1:12">
      <c r="A35" s="169" t="s">
        <v>2531</v>
      </c>
      <c r="B35" s="164" t="s">
        <v>143</v>
      </c>
      <c r="C35" s="169" t="s">
        <v>2532</v>
      </c>
      <c r="D35" s="9"/>
      <c r="E35" s="258">
        <v>42561.08</v>
      </c>
      <c r="F35" s="11"/>
      <c r="G35" s="258">
        <v>111667.28</v>
      </c>
      <c r="H35" s="11"/>
      <c r="I35" s="258">
        <v>154228.35999999999</v>
      </c>
      <c r="J35" s="11"/>
      <c r="K35" s="170">
        <v>0</v>
      </c>
      <c r="L35" s="249">
        <f>VLOOKUP(A35,'De x Para'!A:C,3,0)</f>
        <v>0</v>
      </c>
    </row>
    <row r="36" spans="1:12">
      <c r="A36" s="169" t="s">
        <v>3494</v>
      </c>
      <c r="B36" s="164" t="s">
        <v>143</v>
      </c>
      <c r="C36" s="169" t="s">
        <v>3491</v>
      </c>
      <c r="D36" s="9"/>
      <c r="E36" s="170">
        <v>143.47999999999999</v>
      </c>
      <c r="F36" s="11"/>
      <c r="G36" s="258">
        <v>232000</v>
      </c>
      <c r="H36" s="11"/>
      <c r="I36" s="258">
        <v>231592.79</v>
      </c>
      <c r="J36" s="11"/>
      <c r="K36" s="170">
        <v>550.69000000000005</v>
      </c>
      <c r="L36" s="249">
        <f>VLOOKUP(A36,'De x Para'!A:C,3,0)</f>
        <v>0</v>
      </c>
    </row>
    <row r="37" spans="1:12">
      <c r="A37" s="171"/>
      <c r="B37" s="164"/>
      <c r="C37" s="171"/>
      <c r="D37" s="12"/>
      <c r="E37" s="12"/>
      <c r="F37" s="12"/>
      <c r="G37" s="12"/>
      <c r="H37" s="12"/>
      <c r="I37" s="12"/>
      <c r="J37" s="12"/>
      <c r="K37" s="12"/>
      <c r="L37" s="249"/>
    </row>
    <row r="38" spans="1:12">
      <c r="A38" s="167" t="s">
        <v>357</v>
      </c>
      <c r="B38" s="164" t="s">
        <v>143</v>
      </c>
      <c r="C38" s="167" t="s">
        <v>358</v>
      </c>
      <c r="D38" s="6"/>
      <c r="E38" s="257">
        <v>116549.01</v>
      </c>
      <c r="F38" s="8"/>
      <c r="G38" s="257">
        <v>111570.55</v>
      </c>
      <c r="H38" s="8"/>
      <c r="I38" s="257">
        <v>123709.14</v>
      </c>
      <c r="J38" s="8"/>
      <c r="K38" s="257">
        <v>104410.42</v>
      </c>
      <c r="L38" s="249">
        <f>VLOOKUP(A38,'De x Para'!A:C,3,0)</f>
        <v>0</v>
      </c>
    </row>
    <row r="39" spans="1:12">
      <c r="A39" s="167" t="s">
        <v>363</v>
      </c>
      <c r="B39" s="164" t="s">
        <v>143</v>
      </c>
      <c r="C39" s="167" t="s">
        <v>364</v>
      </c>
      <c r="D39" s="6"/>
      <c r="E39" s="257">
        <v>42438</v>
      </c>
      <c r="F39" s="8"/>
      <c r="G39" s="257">
        <v>3799.83</v>
      </c>
      <c r="H39" s="8"/>
      <c r="I39" s="257">
        <v>3799.83</v>
      </c>
      <c r="J39" s="8"/>
      <c r="K39" s="257">
        <v>42438</v>
      </c>
      <c r="L39" s="249">
        <f>VLOOKUP(A39,'De x Para'!A:C,3,0)</f>
        <v>0</v>
      </c>
    </row>
    <row r="40" spans="1:12">
      <c r="A40" s="167" t="s">
        <v>369</v>
      </c>
      <c r="B40" s="164" t="s">
        <v>143</v>
      </c>
      <c r="C40" s="167" t="s">
        <v>370</v>
      </c>
      <c r="D40" s="6"/>
      <c r="E40" s="257">
        <v>42438</v>
      </c>
      <c r="F40" s="8"/>
      <c r="G40" s="257">
        <v>3799.83</v>
      </c>
      <c r="H40" s="8"/>
      <c r="I40" s="257">
        <v>3799.83</v>
      </c>
      <c r="J40" s="8"/>
      <c r="K40" s="257">
        <v>42438</v>
      </c>
      <c r="L40" s="249">
        <f>VLOOKUP(A40,'De x Para'!A:C,3,0)</f>
        <v>0</v>
      </c>
    </row>
    <row r="41" spans="1:12">
      <c r="A41" s="169" t="s">
        <v>375</v>
      </c>
      <c r="B41" s="164" t="s">
        <v>143</v>
      </c>
      <c r="C41" s="169" t="s">
        <v>376</v>
      </c>
      <c r="D41" s="9"/>
      <c r="E41" s="258">
        <v>20000</v>
      </c>
      <c r="F41" s="11"/>
      <c r="G41" s="258">
        <v>3799.83</v>
      </c>
      <c r="H41" s="11"/>
      <c r="I41" s="258">
        <v>3799.83</v>
      </c>
      <c r="J41" s="11"/>
      <c r="K41" s="258">
        <v>20000</v>
      </c>
      <c r="L41" s="249">
        <f>VLOOKUP(A41,'De x Para'!A:C,3,0)</f>
        <v>0</v>
      </c>
    </row>
    <row r="42" spans="1:12">
      <c r="A42" s="169" t="s">
        <v>381</v>
      </c>
      <c r="B42" s="164" t="s">
        <v>143</v>
      </c>
      <c r="C42" s="169" t="s">
        <v>382</v>
      </c>
      <c r="D42" s="9"/>
      <c r="E42" s="258">
        <v>22438</v>
      </c>
      <c r="F42" s="11"/>
      <c r="G42" s="170">
        <v>0</v>
      </c>
      <c r="H42" s="11"/>
      <c r="I42" s="170">
        <v>0</v>
      </c>
      <c r="J42" s="11"/>
      <c r="K42" s="258">
        <v>22438</v>
      </c>
      <c r="L42" s="249">
        <f>VLOOKUP(A42,'De x Para'!A:C,3,0)</f>
        <v>0</v>
      </c>
    </row>
    <row r="43" spans="1:12">
      <c r="A43" s="171"/>
      <c r="B43" s="164"/>
      <c r="C43" s="171"/>
      <c r="D43" s="12"/>
      <c r="E43" s="12"/>
      <c r="F43" s="12"/>
      <c r="G43" s="12"/>
      <c r="H43" s="12"/>
      <c r="I43" s="12"/>
      <c r="J43" s="12"/>
      <c r="K43" s="12"/>
      <c r="L43" s="249"/>
    </row>
    <row r="44" spans="1:12">
      <c r="A44" s="167" t="s">
        <v>397</v>
      </c>
      <c r="B44" s="164" t="s">
        <v>143</v>
      </c>
      <c r="C44" s="167" t="s">
        <v>398</v>
      </c>
      <c r="D44" s="6"/>
      <c r="E44" s="257">
        <v>45468.76</v>
      </c>
      <c r="F44" s="8"/>
      <c r="G44" s="257">
        <v>107770.72</v>
      </c>
      <c r="H44" s="8"/>
      <c r="I44" s="257">
        <v>116434.25</v>
      </c>
      <c r="J44" s="8"/>
      <c r="K44" s="257">
        <v>36805.230000000003</v>
      </c>
      <c r="L44" s="249">
        <f>VLOOKUP(A44,'De x Para'!A:C,3,0)</f>
        <v>0</v>
      </c>
    </row>
    <row r="45" spans="1:12">
      <c r="A45" s="167" t="s">
        <v>403</v>
      </c>
      <c r="B45" s="164" t="s">
        <v>143</v>
      </c>
      <c r="C45" s="167" t="s">
        <v>404</v>
      </c>
      <c r="D45" s="6"/>
      <c r="E45" s="257">
        <v>45468.76</v>
      </c>
      <c r="F45" s="8"/>
      <c r="G45" s="257">
        <v>107770.72</v>
      </c>
      <c r="H45" s="8"/>
      <c r="I45" s="257">
        <v>116434.25</v>
      </c>
      <c r="J45" s="8"/>
      <c r="K45" s="257">
        <v>36805.230000000003</v>
      </c>
      <c r="L45" s="249">
        <f>VLOOKUP(A45,'De x Para'!A:C,3,0)</f>
        <v>0</v>
      </c>
    </row>
    <row r="46" spans="1:12">
      <c r="A46" s="169" t="s">
        <v>405</v>
      </c>
      <c r="B46" s="164" t="s">
        <v>143</v>
      </c>
      <c r="C46" s="169" t="s">
        <v>406</v>
      </c>
      <c r="D46" s="9"/>
      <c r="E46" s="170">
        <v>0</v>
      </c>
      <c r="F46" s="11"/>
      <c r="G46" s="258">
        <v>79872</v>
      </c>
      <c r="H46" s="11"/>
      <c r="I46" s="258">
        <v>79872</v>
      </c>
      <c r="J46" s="11"/>
      <c r="K46" s="170">
        <v>0</v>
      </c>
      <c r="L46" s="249">
        <f>VLOOKUP(A46,'De x Para'!A:C,3,0)</f>
        <v>0</v>
      </c>
    </row>
    <row r="47" spans="1:12">
      <c r="A47" s="169" t="s">
        <v>408</v>
      </c>
      <c r="B47" s="164" t="s">
        <v>143</v>
      </c>
      <c r="C47" s="169" t="s">
        <v>409</v>
      </c>
      <c r="D47" s="9"/>
      <c r="E47" s="258">
        <v>20702.759999999998</v>
      </c>
      <c r="F47" s="11"/>
      <c r="G47" s="258">
        <v>27173.72</v>
      </c>
      <c r="H47" s="11"/>
      <c r="I47" s="258">
        <v>28737.25</v>
      </c>
      <c r="J47" s="11"/>
      <c r="K47" s="258">
        <v>19139.23</v>
      </c>
      <c r="L47" s="249">
        <f>VLOOKUP(A47,'De x Para'!A:C,3,0)</f>
        <v>0</v>
      </c>
    </row>
    <row r="48" spans="1:12">
      <c r="A48" s="169" t="s">
        <v>414</v>
      </c>
      <c r="B48" s="164" t="s">
        <v>143</v>
      </c>
      <c r="C48" s="169" t="s">
        <v>415</v>
      </c>
      <c r="D48" s="9"/>
      <c r="E48" s="258">
        <v>17666</v>
      </c>
      <c r="F48" s="11"/>
      <c r="G48" s="170">
        <v>0</v>
      </c>
      <c r="H48" s="11"/>
      <c r="I48" s="170">
        <v>0</v>
      </c>
      <c r="J48" s="11"/>
      <c r="K48" s="258">
        <v>17666</v>
      </c>
      <c r="L48" s="249">
        <f>VLOOKUP(A48,'De x Para'!A:C,3,0)</f>
        <v>0</v>
      </c>
    </row>
    <row r="49" spans="1:12">
      <c r="A49" s="169" t="s">
        <v>1874</v>
      </c>
      <c r="B49" s="164" t="s">
        <v>143</v>
      </c>
      <c r="C49" s="169" t="s">
        <v>1875</v>
      </c>
      <c r="D49" s="9"/>
      <c r="E49" s="170">
        <v>0</v>
      </c>
      <c r="F49" s="11"/>
      <c r="G49" s="170">
        <v>725</v>
      </c>
      <c r="H49" s="11"/>
      <c r="I49" s="170">
        <v>725</v>
      </c>
      <c r="J49" s="11"/>
      <c r="K49" s="170">
        <v>0</v>
      </c>
      <c r="L49" s="249">
        <f>VLOOKUP(A49,'De x Para'!A:C,3,0)</f>
        <v>0</v>
      </c>
    </row>
    <row r="50" spans="1:12">
      <c r="A50" s="169" t="s">
        <v>420</v>
      </c>
      <c r="B50" s="164" t="s">
        <v>143</v>
      </c>
      <c r="C50" s="169" t="s">
        <v>421</v>
      </c>
      <c r="D50" s="9"/>
      <c r="E50" s="258">
        <v>7100</v>
      </c>
      <c r="F50" s="11"/>
      <c r="G50" s="170">
        <v>0</v>
      </c>
      <c r="H50" s="11"/>
      <c r="I50" s="258">
        <v>7100</v>
      </c>
      <c r="J50" s="11"/>
      <c r="K50" s="170">
        <v>0</v>
      </c>
      <c r="L50" s="249">
        <f>VLOOKUP(A50,'De x Para'!A:C,3,0)</f>
        <v>0</v>
      </c>
    </row>
    <row r="51" spans="1:12">
      <c r="A51" s="171"/>
      <c r="B51" s="164"/>
      <c r="C51" s="171"/>
      <c r="D51" s="12"/>
      <c r="E51" s="12"/>
      <c r="F51" s="12"/>
      <c r="G51" s="12"/>
      <c r="H51" s="12"/>
      <c r="I51" s="12"/>
      <c r="J51" s="12"/>
      <c r="K51" s="12"/>
      <c r="L51" s="249"/>
    </row>
    <row r="52" spans="1:12">
      <c r="A52" s="167" t="s">
        <v>430</v>
      </c>
      <c r="B52" s="164" t="s">
        <v>143</v>
      </c>
      <c r="C52" s="167" t="s">
        <v>431</v>
      </c>
      <c r="D52" s="6"/>
      <c r="E52" s="257">
        <v>28642.25</v>
      </c>
      <c r="F52" s="8"/>
      <c r="G52" s="168">
        <v>0</v>
      </c>
      <c r="H52" s="8"/>
      <c r="I52" s="257">
        <v>3475.06</v>
      </c>
      <c r="J52" s="8"/>
      <c r="K52" s="257">
        <v>25167.19</v>
      </c>
      <c r="L52" s="249">
        <f>VLOOKUP(A52,'De x Para'!A:C,3,0)</f>
        <v>0</v>
      </c>
    </row>
    <row r="53" spans="1:12">
      <c r="A53" s="167" t="s">
        <v>435</v>
      </c>
      <c r="B53" s="164" t="s">
        <v>143</v>
      </c>
      <c r="C53" s="167" t="s">
        <v>431</v>
      </c>
      <c r="D53" s="6"/>
      <c r="E53" s="257">
        <v>28642.25</v>
      </c>
      <c r="F53" s="8"/>
      <c r="G53" s="168">
        <v>0</v>
      </c>
      <c r="H53" s="8"/>
      <c r="I53" s="257">
        <v>3475.06</v>
      </c>
      <c r="J53" s="8"/>
      <c r="K53" s="257">
        <v>25167.19</v>
      </c>
      <c r="L53" s="249">
        <f>VLOOKUP(A53,'De x Para'!A:C,3,0)</f>
        <v>0</v>
      </c>
    </row>
    <row r="54" spans="1:12">
      <c r="A54" s="169" t="s">
        <v>436</v>
      </c>
      <c r="B54" s="164" t="s">
        <v>143</v>
      </c>
      <c r="C54" s="169" t="s">
        <v>437</v>
      </c>
      <c r="D54" s="9"/>
      <c r="E54" s="258">
        <v>28642.25</v>
      </c>
      <c r="F54" s="11"/>
      <c r="G54" s="170">
        <v>0</v>
      </c>
      <c r="H54" s="11"/>
      <c r="I54" s="258">
        <v>3475.06</v>
      </c>
      <c r="J54" s="11"/>
      <c r="K54" s="258">
        <v>25167.19</v>
      </c>
      <c r="L54" s="249">
        <f>VLOOKUP(A54,'De x Para'!A:C,3,0)</f>
        <v>0</v>
      </c>
    </row>
    <row r="55" spans="1:12">
      <c r="A55" s="171"/>
      <c r="B55" s="164"/>
      <c r="C55" s="171"/>
      <c r="D55" s="12"/>
      <c r="E55" s="12"/>
      <c r="F55" s="12"/>
      <c r="G55" s="12"/>
      <c r="H55" s="12"/>
      <c r="I55" s="12"/>
      <c r="J55" s="12"/>
      <c r="K55" s="12"/>
      <c r="L55" s="249"/>
    </row>
    <row r="56" spans="1:12">
      <c r="A56" s="167" t="s">
        <v>438</v>
      </c>
      <c r="B56" s="164" t="s">
        <v>143</v>
      </c>
      <c r="C56" s="167" t="s">
        <v>439</v>
      </c>
      <c r="D56" s="6"/>
      <c r="E56" s="257">
        <v>363040.5</v>
      </c>
      <c r="F56" s="8"/>
      <c r="G56" s="257">
        <v>15959.11</v>
      </c>
      <c r="H56" s="8"/>
      <c r="I56" s="257">
        <v>7890.38</v>
      </c>
      <c r="J56" s="8"/>
      <c r="K56" s="257">
        <v>371109.23</v>
      </c>
      <c r="L56" s="249">
        <f>VLOOKUP(A56,'De x Para'!A:C,3,0)</f>
        <v>0</v>
      </c>
    </row>
    <row r="57" spans="1:12">
      <c r="A57" s="167" t="s">
        <v>443</v>
      </c>
      <c r="B57" s="164" t="s">
        <v>143</v>
      </c>
      <c r="C57" s="167" t="s">
        <v>444</v>
      </c>
      <c r="D57" s="6"/>
      <c r="E57" s="257">
        <v>363040.5</v>
      </c>
      <c r="F57" s="8"/>
      <c r="G57" s="257">
        <v>15959.11</v>
      </c>
      <c r="H57" s="8"/>
      <c r="I57" s="257">
        <v>7890.38</v>
      </c>
      <c r="J57" s="8"/>
      <c r="K57" s="257">
        <v>371109.23</v>
      </c>
      <c r="L57" s="249">
        <f>VLOOKUP(A57,'De x Para'!A:C,3,0)</f>
        <v>0</v>
      </c>
    </row>
    <row r="58" spans="1:12">
      <c r="A58" s="167" t="s">
        <v>445</v>
      </c>
      <c r="B58" s="164" t="s">
        <v>143</v>
      </c>
      <c r="C58" s="167" t="s">
        <v>446</v>
      </c>
      <c r="D58" s="6"/>
      <c r="E58" s="257">
        <v>1868821.56</v>
      </c>
      <c r="F58" s="8"/>
      <c r="G58" s="257">
        <v>15959.11</v>
      </c>
      <c r="H58" s="8"/>
      <c r="I58" s="168">
        <v>0</v>
      </c>
      <c r="J58" s="8"/>
      <c r="K58" s="257">
        <v>1884780.67</v>
      </c>
      <c r="L58" s="249">
        <f>VLOOKUP(A58,'De x Para'!A:C,3,0)</f>
        <v>0</v>
      </c>
    </row>
    <row r="59" spans="1:12">
      <c r="A59" s="167" t="s">
        <v>448</v>
      </c>
      <c r="B59" s="164" t="s">
        <v>143</v>
      </c>
      <c r="C59" s="167" t="s">
        <v>449</v>
      </c>
      <c r="D59" s="6"/>
      <c r="E59" s="257">
        <v>1868821.56</v>
      </c>
      <c r="F59" s="8"/>
      <c r="G59" s="257">
        <v>15959.11</v>
      </c>
      <c r="H59" s="8"/>
      <c r="I59" s="168">
        <v>0</v>
      </c>
      <c r="J59" s="8"/>
      <c r="K59" s="257">
        <v>1884780.67</v>
      </c>
      <c r="L59" s="249">
        <f>VLOOKUP(A59,'De x Para'!A:C,3,0)</f>
        <v>0</v>
      </c>
    </row>
    <row r="60" spans="1:12">
      <c r="A60" s="169" t="s">
        <v>450</v>
      </c>
      <c r="B60" s="164" t="s">
        <v>143</v>
      </c>
      <c r="C60" s="169" t="s">
        <v>451</v>
      </c>
      <c r="D60" s="9"/>
      <c r="E60" s="258">
        <v>513311.14</v>
      </c>
      <c r="F60" s="11"/>
      <c r="G60" s="170">
        <v>0</v>
      </c>
      <c r="H60" s="11"/>
      <c r="I60" s="170">
        <v>0</v>
      </c>
      <c r="J60" s="11"/>
      <c r="K60" s="258">
        <v>513311.14</v>
      </c>
      <c r="L60" s="249" t="str">
        <f>VLOOKUP(A60,'De x Para'!A:C,3,0)</f>
        <v>16.1</v>
      </c>
    </row>
    <row r="61" spans="1:12">
      <c r="A61" s="169" t="s">
        <v>453</v>
      </c>
      <c r="B61" s="164" t="s">
        <v>143</v>
      </c>
      <c r="C61" s="169" t="s">
        <v>454</v>
      </c>
      <c r="D61" s="9"/>
      <c r="E61" s="258">
        <v>35587.71</v>
      </c>
      <c r="F61" s="11"/>
      <c r="G61" s="258">
        <v>5495</v>
      </c>
      <c r="H61" s="11"/>
      <c r="I61" s="170">
        <v>0</v>
      </c>
      <c r="J61" s="11"/>
      <c r="K61" s="258">
        <v>41082.71</v>
      </c>
      <c r="L61" s="249">
        <f>VLOOKUP(A61,'De x Para'!A:C,3,0)</f>
        <v>0</v>
      </c>
    </row>
    <row r="62" spans="1:12">
      <c r="A62" s="169" t="s">
        <v>456</v>
      </c>
      <c r="B62" s="164" t="s">
        <v>143</v>
      </c>
      <c r="C62" s="169" t="s">
        <v>457</v>
      </c>
      <c r="D62" s="9"/>
      <c r="E62" s="258">
        <v>190200</v>
      </c>
      <c r="F62" s="11"/>
      <c r="G62" s="170">
        <v>0</v>
      </c>
      <c r="H62" s="11"/>
      <c r="I62" s="170">
        <v>0</v>
      </c>
      <c r="J62" s="11"/>
      <c r="K62" s="258">
        <v>190200</v>
      </c>
      <c r="L62" s="249">
        <f>VLOOKUP(A62,'De x Para'!A:C,3,0)</f>
        <v>0</v>
      </c>
    </row>
    <row r="63" spans="1:12">
      <c r="A63" s="169" t="s">
        <v>459</v>
      </c>
      <c r="B63" s="164" t="s">
        <v>143</v>
      </c>
      <c r="C63" s="169" t="s">
        <v>460</v>
      </c>
      <c r="D63" s="9"/>
      <c r="E63" s="258">
        <v>327176.81</v>
      </c>
      <c r="F63" s="11"/>
      <c r="G63" s="258">
        <v>3774.11</v>
      </c>
      <c r="H63" s="11"/>
      <c r="I63" s="170">
        <v>0</v>
      </c>
      <c r="J63" s="11"/>
      <c r="K63" s="258">
        <v>330950.92</v>
      </c>
      <c r="L63" s="249" t="str">
        <f>VLOOKUP(A63,'De x Para'!A:C,3,0)</f>
        <v>16.2</v>
      </c>
    </row>
    <row r="64" spans="1:12">
      <c r="A64" s="169" t="s">
        <v>462</v>
      </c>
      <c r="B64" s="164" t="s">
        <v>143</v>
      </c>
      <c r="C64" s="169" t="s">
        <v>463</v>
      </c>
      <c r="D64" s="9"/>
      <c r="E64" s="258">
        <v>620028.81000000006</v>
      </c>
      <c r="F64" s="11"/>
      <c r="G64" s="258">
        <v>6690</v>
      </c>
      <c r="H64" s="11"/>
      <c r="I64" s="170">
        <v>0</v>
      </c>
      <c r="J64" s="11"/>
      <c r="K64" s="258">
        <v>626718.81000000006</v>
      </c>
      <c r="L64" s="249" t="str">
        <f>VLOOKUP(A64,'De x Para'!A:C,3,0)</f>
        <v>16.3</v>
      </c>
    </row>
    <row r="65" spans="1:12">
      <c r="A65" s="169" t="s">
        <v>465</v>
      </c>
      <c r="B65" s="164" t="s">
        <v>143</v>
      </c>
      <c r="C65" s="169" t="s">
        <v>174</v>
      </c>
      <c r="D65" s="9"/>
      <c r="E65" s="258">
        <v>182517.09</v>
      </c>
      <c r="F65" s="11"/>
      <c r="G65" s="170">
        <v>0</v>
      </c>
      <c r="H65" s="11"/>
      <c r="I65" s="170">
        <v>0</v>
      </c>
      <c r="J65" s="11"/>
      <c r="K65" s="258">
        <v>182517.09</v>
      </c>
      <c r="L65" s="249" t="str">
        <f>VLOOKUP(A65,'De x Para'!A:C,3,0)</f>
        <v>16.4</v>
      </c>
    </row>
    <row r="66" spans="1:12">
      <c r="A66" s="171"/>
      <c r="B66" s="164"/>
      <c r="C66" s="171"/>
      <c r="D66" s="12"/>
      <c r="E66" s="12"/>
      <c r="F66" s="12"/>
      <c r="G66" s="12"/>
      <c r="H66" s="12"/>
      <c r="I66" s="12"/>
      <c r="J66" s="12"/>
      <c r="K66" s="12"/>
      <c r="L66" s="249"/>
    </row>
    <row r="67" spans="1:12">
      <c r="A67" s="167" t="s">
        <v>467</v>
      </c>
      <c r="B67" s="164" t="s">
        <v>143</v>
      </c>
      <c r="C67" s="167" t="s">
        <v>468</v>
      </c>
      <c r="D67" s="6"/>
      <c r="E67" s="257">
        <v>-1505781.06</v>
      </c>
      <c r="F67" s="8"/>
      <c r="G67" s="168">
        <v>0</v>
      </c>
      <c r="H67" s="8"/>
      <c r="I67" s="257">
        <v>7890.38</v>
      </c>
      <c r="J67" s="8"/>
      <c r="K67" s="257">
        <v>-1513671.44</v>
      </c>
      <c r="L67" s="249">
        <f>VLOOKUP(A67,'De x Para'!A:C,3,0)</f>
        <v>0</v>
      </c>
    </row>
    <row r="68" spans="1:12">
      <c r="A68" s="167" t="s">
        <v>471</v>
      </c>
      <c r="B68" s="164" t="s">
        <v>143</v>
      </c>
      <c r="C68" s="167" t="s">
        <v>472</v>
      </c>
      <c r="D68" s="6"/>
      <c r="E68" s="257">
        <v>-1505781.06</v>
      </c>
      <c r="F68" s="8"/>
      <c r="G68" s="168">
        <v>0</v>
      </c>
      <c r="H68" s="8"/>
      <c r="I68" s="257">
        <v>7890.38</v>
      </c>
      <c r="J68" s="8"/>
      <c r="K68" s="257">
        <v>-1513671.44</v>
      </c>
      <c r="L68" s="249">
        <f>VLOOKUP(A68,'De x Para'!A:C,3,0)</f>
        <v>0</v>
      </c>
    </row>
    <row r="69" spans="1:12">
      <c r="A69" s="169" t="s">
        <v>473</v>
      </c>
      <c r="B69" s="164" t="s">
        <v>143</v>
      </c>
      <c r="C69" s="169" t="s">
        <v>474</v>
      </c>
      <c r="D69" s="9"/>
      <c r="E69" s="258">
        <v>-190200</v>
      </c>
      <c r="F69" s="11"/>
      <c r="G69" s="170">
        <v>0</v>
      </c>
      <c r="H69" s="11"/>
      <c r="I69" s="170">
        <v>0</v>
      </c>
      <c r="J69" s="11"/>
      <c r="K69" s="258">
        <v>-190200</v>
      </c>
      <c r="L69" s="249">
        <f>VLOOKUP(A69,'De x Para'!A:C,3,0)</f>
        <v>0</v>
      </c>
    </row>
    <row r="70" spans="1:12">
      <c r="A70" s="169" t="s">
        <v>476</v>
      </c>
      <c r="B70" s="164" t="s">
        <v>143</v>
      </c>
      <c r="C70" s="169" t="s">
        <v>477</v>
      </c>
      <c r="D70" s="9"/>
      <c r="E70" s="258">
        <v>-389002.39</v>
      </c>
      <c r="F70" s="11"/>
      <c r="G70" s="170">
        <v>0</v>
      </c>
      <c r="H70" s="11"/>
      <c r="I70" s="258">
        <v>4754.43</v>
      </c>
      <c r="J70" s="11"/>
      <c r="K70" s="258">
        <v>-393756.82</v>
      </c>
      <c r="L70" s="249">
        <f>VLOOKUP(A70,'De x Para'!A:C,3,0)</f>
        <v>0</v>
      </c>
    </row>
    <row r="71" spans="1:12">
      <c r="A71" s="169" t="s">
        <v>481</v>
      </c>
      <c r="B71" s="164" t="s">
        <v>143</v>
      </c>
      <c r="C71" s="169" t="s">
        <v>482</v>
      </c>
      <c r="D71" s="9"/>
      <c r="E71" s="258">
        <v>-266821.25</v>
      </c>
      <c r="F71" s="11"/>
      <c r="G71" s="170">
        <v>0</v>
      </c>
      <c r="H71" s="11"/>
      <c r="I71" s="258">
        <v>1277.99</v>
      </c>
      <c r="J71" s="11"/>
      <c r="K71" s="258">
        <v>-268099.24</v>
      </c>
      <c r="L71" s="249">
        <f>VLOOKUP(A71,'De x Para'!A:C,3,0)</f>
        <v>0</v>
      </c>
    </row>
    <row r="72" spans="1:12">
      <c r="A72" s="169" t="s">
        <v>486</v>
      </c>
      <c r="B72" s="164" t="s">
        <v>143</v>
      </c>
      <c r="C72" s="169" t="s">
        <v>487</v>
      </c>
      <c r="D72" s="9"/>
      <c r="E72" s="258">
        <v>-442539.56</v>
      </c>
      <c r="F72" s="11"/>
      <c r="G72" s="170">
        <v>0</v>
      </c>
      <c r="H72" s="11"/>
      <c r="I72" s="258">
        <v>1769.27</v>
      </c>
      <c r="J72" s="11"/>
      <c r="K72" s="258">
        <v>-444308.83</v>
      </c>
      <c r="L72" s="249">
        <f>VLOOKUP(A72,'De x Para'!A:C,3,0)</f>
        <v>0</v>
      </c>
    </row>
    <row r="73" spans="1:12">
      <c r="A73" s="169" t="s">
        <v>491</v>
      </c>
      <c r="B73" s="164" t="s">
        <v>143</v>
      </c>
      <c r="C73" s="169" t="s">
        <v>492</v>
      </c>
      <c r="D73" s="9"/>
      <c r="E73" s="258">
        <v>-35587.71</v>
      </c>
      <c r="F73" s="11"/>
      <c r="G73" s="170">
        <v>0</v>
      </c>
      <c r="H73" s="11"/>
      <c r="I73" s="170">
        <v>0</v>
      </c>
      <c r="J73" s="11"/>
      <c r="K73" s="258">
        <v>-35587.71</v>
      </c>
      <c r="L73" s="249">
        <f>VLOOKUP(A73,'De x Para'!A:C,3,0)</f>
        <v>0</v>
      </c>
    </row>
    <row r="74" spans="1:12">
      <c r="A74" s="169" t="s">
        <v>494</v>
      </c>
      <c r="B74" s="164" t="s">
        <v>143</v>
      </c>
      <c r="C74" s="169" t="s">
        <v>495</v>
      </c>
      <c r="D74" s="9"/>
      <c r="E74" s="258">
        <v>-181630.15</v>
      </c>
      <c r="F74" s="11"/>
      <c r="G74" s="170">
        <v>0</v>
      </c>
      <c r="H74" s="11"/>
      <c r="I74" s="170">
        <v>88.69</v>
      </c>
      <c r="J74" s="11"/>
      <c r="K74" s="258">
        <v>-181718.84</v>
      </c>
      <c r="L74" s="249">
        <f>VLOOKUP(A74,'De x Para'!A:C,3,0)</f>
        <v>0</v>
      </c>
    </row>
    <row r="75" spans="1:12">
      <c r="A75" s="171"/>
      <c r="B75" s="164"/>
      <c r="C75" s="171"/>
      <c r="D75" s="12"/>
      <c r="E75" s="12"/>
      <c r="F75" s="12"/>
      <c r="G75" s="12"/>
      <c r="H75" s="12"/>
      <c r="I75" s="12"/>
      <c r="J75" s="12"/>
      <c r="K75" s="12"/>
      <c r="L75" s="249"/>
    </row>
    <row r="76" spans="1:12">
      <c r="A76" s="167">
        <v>2</v>
      </c>
      <c r="B76" s="167" t="s">
        <v>500</v>
      </c>
      <c r="C76" s="6"/>
      <c r="D76" s="6"/>
      <c r="E76" s="257">
        <v>5682943.4100000001</v>
      </c>
      <c r="F76" s="8"/>
      <c r="G76" s="257">
        <v>1821597.25</v>
      </c>
      <c r="H76" s="8"/>
      <c r="I76" s="257">
        <v>1868162.59</v>
      </c>
      <c r="J76" s="8"/>
      <c r="K76" s="257">
        <v>5729508.75</v>
      </c>
      <c r="L76" s="249">
        <f>VLOOKUP(A76,'De x Para'!A:C,3,0)</f>
        <v>0</v>
      </c>
    </row>
    <row r="77" spans="1:12">
      <c r="A77" s="167" t="s">
        <v>503</v>
      </c>
      <c r="B77" s="164" t="s">
        <v>143</v>
      </c>
      <c r="C77" s="167" t="s">
        <v>504</v>
      </c>
      <c r="D77" s="6"/>
      <c r="E77" s="257">
        <v>5299702.91</v>
      </c>
      <c r="F77" s="8"/>
      <c r="G77" s="257">
        <v>1821597.25</v>
      </c>
      <c r="H77" s="8"/>
      <c r="I77" s="257">
        <v>1860093.86</v>
      </c>
      <c r="J77" s="8"/>
      <c r="K77" s="257">
        <v>5338199.5199999996</v>
      </c>
      <c r="L77" s="249">
        <f>VLOOKUP(A77,'De x Para'!A:C,3,0)</f>
        <v>0</v>
      </c>
    </row>
    <row r="78" spans="1:12">
      <c r="A78" s="167" t="s">
        <v>506</v>
      </c>
      <c r="B78" s="164" t="s">
        <v>143</v>
      </c>
      <c r="C78" s="167" t="s">
        <v>507</v>
      </c>
      <c r="D78" s="6"/>
      <c r="E78" s="257">
        <v>5299702.91</v>
      </c>
      <c r="F78" s="8"/>
      <c r="G78" s="257">
        <v>1821597.25</v>
      </c>
      <c r="H78" s="8"/>
      <c r="I78" s="257">
        <v>1860093.86</v>
      </c>
      <c r="J78" s="8"/>
      <c r="K78" s="257">
        <v>5338199.5199999996</v>
      </c>
      <c r="L78" s="249">
        <f>VLOOKUP(A78,'De x Para'!A:C,3,0)</f>
        <v>0</v>
      </c>
    </row>
    <row r="79" spans="1:12">
      <c r="A79" s="167" t="s">
        <v>508</v>
      </c>
      <c r="B79" s="164" t="s">
        <v>143</v>
      </c>
      <c r="C79" s="167" t="s">
        <v>509</v>
      </c>
      <c r="D79" s="6"/>
      <c r="E79" s="257">
        <v>842361.91</v>
      </c>
      <c r="F79" s="8"/>
      <c r="G79" s="257">
        <v>487218.94</v>
      </c>
      <c r="H79" s="8"/>
      <c r="I79" s="257">
        <v>407612.61</v>
      </c>
      <c r="J79" s="8"/>
      <c r="K79" s="257">
        <v>762755.58</v>
      </c>
      <c r="L79" s="249">
        <f>VLOOKUP(A79,'De x Para'!A:C,3,0)</f>
        <v>0</v>
      </c>
    </row>
    <row r="80" spans="1:12">
      <c r="A80" s="167" t="s">
        <v>514</v>
      </c>
      <c r="B80" s="164" t="s">
        <v>143</v>
      </c>
      <c r="C80" s="167" t="s">
        <v>509</v>
      </c>
      <c r="D80" s="6"/>
      <c r="E80" s="257">
        <v>6662.22</v>
      </c>
      <c r="F80" s="8"/>
      <c r="G80" s="257">
        <v>339248.36</v>
      </c>
      <c r="H80" s="8"/>
      <c r="I80" s="257">
        <v>335476.02</v>
      </c>
      <c r="J80" s="8"/>
      <c r="K80" s="257">
        <v>2889.88</v>
      </c>
      <c r="L80" s="249">
        <f>VLOOKUP(A80,'De x Para'!A:C,3,0)</f>
        <v>0</v>
      </c>
    </row>
    <row r="81" spans="1:12">
      <c r="A81" s="169" t="s">
        <v>519</v>
      </c>
      <c r="B81" s="164" t="s">
        <v>143</v>
      </c>
      <c r="C81" s="169" t="s">
        <v>520</v>
      </c>
      <c r="D81" s="9"/>
      <c r="E81" s="170">
        <v>0</v>
      </c>
      <c r="F81" s="11"/>
      <c r="G81" s="258">
        <v>259082.85</v>
      </c>
      <c r="H81" s="11"/>
      <c r="I81" s="258">
        <v>259082.85</v>
      </c>
      <c r="J81" s="11"/>
      <c r="K81" s="170">
        <v>0</v>
      </c>
      <c r="L81" s="249">
        <f>VLOOKUP(A81,'De x Para'!A:C,3,0)</f>
        <v>0</v>
      </c>
    </row>
    <row r="82" spans="1:12">
      <c r="A82" s="169" t="s">
        <v>522</v>
      </c>
      <c r="B82" s="164" t="s">
        <v>143</v>
      </c>
      <c r="C82" s="169" t="s">
        <v>523</v>
      </c>
      <c r="D82" s="9"/>
      <c r="E82" s="170">
        <v>0</v>
      </c>
      <c r="F82" s="11"/>
      <c r="G82" s="170">
        <v>877.47</v>
      </c>
      <c r="H82" s="11"/>
      <c r="I82" s="170">
        <v>877.47</v>
      </c>
      <c r="J82" s="11"/>
      <c r="K82" s="170">
        <v>0</v>
      </c>
      <c r="L82" s="249">
        <f>VLOOKUP(A82,'De x Para'!A:C,3,0)</f>
        <v>0</v>
      </c>
    </row>
    <row r="83" spans="1:12">
      <c r="A83" s="169" t="s">
        <v>531</v>
      </c>
      <c r="B83" s="164" t="s">
        <v>143</v>
      </c>
      <c r="C83" s="169" t="s">
        <v>532</v>
      </c>
      <c r="D83" s="9"/>
      <c r="E83" s="258">
        <v>6662.22</v>
      </c>
      <c r="F83" s="11"/>
      <c r="G83" s="258">
        <v>79288.039999999994</v>
      </c>
      <c r="H83" s="11"/>
      <c r="I83" s="258">
        <v>75515.7</v>
      </c>
      <c r="J83" s="11"/>
      <c r="K83" s="258">
        <v>2889.88</v>
      </c>
      <c r="L83" s="249">
        <f>VLOOKUP(A83,'De x Para'!A:C,3,0)</f>
        <v>0</v>
      </c>
    </row>
    <row r="84" spans="1:12">
      <c r="A84" s="171"/>
      <c r="B84" s="164"/>
      <c r="C84" s="171"/>
      <c r="D84" s="12"/>
      <c r="E84" s="12"/>
      <c r="F84" s="12"/>
      <c r="G84" s="12"/>
      <c r="H84" s="12"/>
      <c r="I84" s="12"/>
      <c r="J84" s="12"/>
      <c r="K84" s="12"/>
      <c r="L84" s="249"/>
    </row>
    <row r="85" spans="1:12">
      <c r="A85" s="167" t="s">
        <v>535</v>
      </c>
      <c r="B85" s="164" t="s">
        <v>143</v>
      </c>
      <c r="C85" s="167" t="s">
        <v>536</v>
      </c>
      <c r="D85" s="6"/>
      <c r="E85" s="257">
        <v>835699.69</v>
      </c>
      <c r="F85" s="8"/>
      <c r="G85" s="257">
        <v>147970.57999999999</v>
      </c>
      <c r="H85" s="8"/>
      <c r="I85" s="257">
        <v>72136.59</v>
      </c>
      <c r="J85" s="8"/>
      <c r="K85" s="257">
        <v>759865.7</v>
      </c>
      <c r="L85" s="249">
        <f>VLOOKUP(A85,'De x Para'!A:C,3,0)</f>
        <v>0</v>
      </c>
    </row>
    <row r="86" spans="1:12">
      <c r="A86" s="169" t="s">
        <v>541</v>
      </c>
      <c r="B86" s="164" t="s">
        <v>143</v>
      </c>
      <c r="C86" s="169" t="s">
        <v>542</v>
      </c>
      <c r="D86" s="9"/>
      <c r="E86" s="258">
        <v>195065.01</v>
      </c>
      <c r="F86" s="11"/>
      <c r="G86" s="258">
        <v>29043.55</v>
      </c>
      <c r="H86" s="11"/>
      <c r="I86" s="258">
        <v>23120.639999999999</v>
      </c>
      <c r="J86" s="11"/>
      <c r="K86" s="258">
        <v>189142.1</v>
      </c>
      <c r="L86" s="249">
        <f>VLOOKUP(A86,'De x Para'!A:C,3,0)</f>
        <v>0</v>
      </c>
    </row>
    <row r="87" spans="1:12">
      <c r="A87" s="169" t="s">
        <v>547</v>
      </c>
      <c r="B87" s="164" t="s">
        <v>143</v>
      </c>
      <c r="C87" s="169" t="s">
        <v>548</v>
      </c>
      <c r="D87" s="9"/>
      <c r="E87" s="258">
        <v>427455.04</v>
      </c>
      <c r="F87" s="11"/>
      <c r="G87" s="258">
        <v>80976.899999999994</v>
      </c>
      <c r="H87" s="11"/>
      <c r="I87" s="258">
        <v>30517.75</v>
      </c>
      <c r="J87" s="11"/>
      <c r="K87" s="258">
        <v>376995.89</v>
      </c>
      <c r="L87" s="249">
        <f>VLOOKUP(A87,'De x Para'!A:C,3,0)</f>
        <v>0</v>
      </c>
    </row>
    <row r="88" spans="1:12">
      <c r="A88" s="169" t="s">
        <v>553</v>
      </c>
      <c r="B88" s="164" t="s">
        <v>143</v>
      </c>
      <c r="C88" s="169" t="s">
        <v>554</v>
      </c>
      <c r="D88" s="9"/>
      <c r="E88" s="258">
        <v>14192.25</v>
      </c>
      <c r="F88" s="11"/>
      <c r="G88" s="258">
        <v>2323.44</v>
      </c>
      <c r="H88" s="11"/>
      <c r="I88" s="258">
        <v>1849.61</v>
      </c>
      <c r="J88" s="11"/>
      <c r="K88" s="258">
        <v>13718.42</v>
      </c>
      <c r="L88" s="249">
        <f>VLOOKUP(A88,'De x Para'!A:C,3,0)</f>
        <v>0</v>
      </c>
    </row>
    <row r="89" spans="1:12">
      <c r="A89" s="169" t="s">
        <v>559</v>
      </c>
      <c r="B89" s="164" t="s">
        <v>143</v>
      </c>
      <c r="C89" s="169" t="s">
        <v>560</v>
      </c>
      <c r="D89" s="9"/>
      <c r="E89" s="258">
        <v>34195.879999999997</v>
      </c>
      <c r="F89" s="11"/>
      <c r="G89" s="258">
        <v>6476.26</v>
      </c>
      <c r="H89" s="11"/>
      <c r="I89" s="258">
        <v>2439.5300000000002</v>
      </c>
      <c r="J89" s="11"/>
      <c r="K89" s="258">
        <v>30159.15</v>
      </c>
      <c r="L89" s="249">
        <f>VLOOKUP(A89,'De x Para'!A:C,3,0)</f>
        <v>0</v>
      </c>
    </row>
    <row r="90" spans="1:12">
      <c r="A90" s="169" t="s">
        <v>565</v>
      </c>
      <c r="B90" s="164" t="s">
        <v>143</v>
      </c>
      <c r="C90" s="169" t="s">
        <v>566</v>
      </c>
      <c r="D90" s="9"/>
      <c r="E90" s="258">
        <v>1774.16</v>
      </c>
      <c r="F90" s="11"/>
      <c r="G90" s="170">
        <v>290.48</v>
      </c>
      <c r="H90" s="11"/>
      <c r="I90" s="170">
        <v>231.21</v>
      </c>
      <c r="J90" s="11"/>
      <c r="K90" s="258">
        <v>1714.89</v>
      </c>
      <c r="L90" s="249">
        <f>VLOOKUP(A90,'De x Para'!A:C,3,0)</f>
        <v>0</v>
      </c>
    </row>
    <row r="91" spans="1:12">
      <c r="A91" s="169" t="s">
        <v>571</v>
      </c>
      <c r="B91" s="164" t="s">
        <v>143</v>
      </c>
      <c r="C91" s="169" t="s">
        <v>572</v>
      </c>
      <c r="D91" s="9"/>
      <c r="E91" s="258">
        <v>4274.59</v>
      </c>
      <c r="F91" s="11"/>
      <c r="G91" s="170">
        <v>809.58</v>
      </c>
      <c r="H91" s="11"/>
      <c r="I91" s="170">
        <v>304.98</v>
      </c>
      <c r="J91" s="11"/>
      <c r="K91" s="258">
        <v>3769.99</v>
      </c>
      <c r="L91" s="249">
        <f>VLOOKUP(A91,'De x Para'!A:C,3,0)</f>
        <v>0</v>
      </c>
    </row>
    <row r="92" spans="1:12">
      <c r="A92" s="169" t="s">
        <v>577</v>
      </c>
      <c r="B92" s="164" t="s">
        <v>143</v>
      </c>
      <c r="C92" s="169" t="s">
        <v>578</v>
      </c>
      <c r="D92" s="9"/>
      <c r="E92" s="258">
        <v>49741.62</v>
      </c>
      <c r="F92" s="11"/>
      <c r="G92" s="258">
        <v>7406.15</v>
      </c>
      <c r="H92" s="11"/>
      <c r="I92" s="258">
        <v>5895.76</v>
      </c>
      <c r="J92" s="11"/>
      <c r="K92" s="258">
        <v>48231.23</v>
      </c>
      <c r="L92" s="249">
        <f>VLOOKUP(A92,'De x Para'!A:C,3,0)</f>
        <v>0</v>
      </c>
    </row>
    <row r="93" spans="1:12">
      <c r="A93" s="169" t="s">
        <v>583</v>
      </c>
      <c r="B93" s="164" t="s">
        <v>143</v>
      </c>
      <c r="C93" s="169" t="s">
        <v>584</v>
      </c>
      <c r="D93" s="9"/>
      <c r="E93" s="258">
        <v>109001.14</v>
      </c>
      <c r="F93" s="11"/>
      <c r="G93" s="258">
        <v>20644.22</v>
      </c>
      <c r="H93" s="11"/>
      <c r="I93" s="258">
        <v>7777.11</v>
      </c>
      <c r="J93" s="11"/>
      <c r="K93" s="258">
        <v>96134.03</v>
      </c>
      <c r="L93" s="249">
        <f>VLOOKUP(A93,'De x Para'!A:C,3,0)</f>
        <v>0</v>
      </c>
    </row>
    <row r="94" spans="1:12">
      <c r="A94" s="171"/>
      <c r="B94" s="164"/>
      <c r="C94" s="171"/>
      <c r="D94" s="12"/>
      <c r="E94" s="12"/>
      <c r="F94" s="12"/>
      <c r="G94" s="12"/>
      <c r="H94" s="12"/>
      <c r="I94" s="12"/>
      <c r="J94" s="12"/>
      <c r="K94" s="12"/>
      <c r="L94" s="249"/>
    </row>
    <row r="95" spans="1:12">
      <c r="A95" s="167" t="s">
        <v>589</v>
      </c>
      <c r="B95" s="164" t="s">
        <v>143</v>
      </c>
      <c r="C95" s="167" t="s">
        <v>590</v>
      </c>
      <c r="D95" s="6"/>
      <c r="E95" s="257">
        <v>98548.38</v>
      </c>
      <c r="F95" s="8"/>
      <c r="G95" s="257">
        <v>98539.72</v>
      </c>
      <c r="H95" s="8"/>
      <c r="I95" s="257">
        <v>99833.86</v>
      </c>
      <c r="J95" s="8"/>
      <c r="K95" s="257">
        <v>99842.52</v>
      </c>
      <c r="L95" s="249">
        <f>VLOOKUP(A95,'De x Para'!A:C,3,0)</f>
        <v>0</v>
      </c>
    </row>
    <row r="96" spans="1:12">
      <c r="A96" s="167" t="s">
        <v>595</v>
      </c>
      <c r="B96" s="164" t="s">
        <v>143</v>
      </c>
      <c r="C96" s="167" t="s">
        <v>590</v>
      </c>
      <c r="D96" s="6"/>
      <c r="E96" s="257">
        <v>98548.38</v>
      </c>
      <c r="F96" s="8"/>
      <c r="G96" s="257">
        <v>98539.72</v>
      </c>
      <c r="H96" s="8"/>
      <c r="I96" s="257">
        <v>99833.86</v>
      </c>
      <c r="J96" s="8"/>
      <c r="K96" s="257">
        <v>99842.52</v>
      </c>
      <c r="L96" s="249">
        <f>VLOOKUP(A96,'De x Para'!A:C,3,0)</f>
        <v>0</v>
      </c>
    </row>
    <row r="97" spans="1:12">
      <c r="A97" s="169" t="s">
        <v>596</v>
      </c>
      <c r="B97" s="164" t="s">
        <v>143</v>
      </c>
      <c r="C97" s="169" t="s">
        <v>597</v>
      </c>
      <c r="D97" s="9"/>
      <c r="E97" s="258">
        <v>77489.710000000006</v>
      </c>
      <c r="F97" s="11"/>
      <c r="G97" s="258">
        <v>77489.72</v>
      </c>
      <c r="H97" s="11"/>
      <c r="I97" s="258">
        <v>78673.47</v>
      </c>
      <c r="J97" s="11"/>
      <c r="K97" s="258">
        <v>78673.460000000006</v>
      </c>
      <c r="L97" s="249">
        <f>VLOOKUP(A97,'De x Para'!A:C,3,0)</f>
        <v>0</v>
      </c>
    </row>
    <row r="98" spans="1:12">
      <c r="A98" s="169" t="s">
        <v>602</v>
      </c>
      <c r="B98" s="164" t="s">
        <v>143</v>
      </c>
      <c r="C98" s="169" t="s">
        <v>603</v>
      </c>
      <c r="D98" s="9"/>
      <c r="E98" s="258">
        <v>18711.11</v>
      </c>
      <c r="F98" s="11"/>
      <c r="G98" s="258">
        <v>18711.11</v>
      </c>
      <c r="H98" s="11"/>
      <c r="I98" s="258">
        <v>18809.22</v>
      </c>
      <c r="J98" s="11"/>
      <c r="K98" s="258">
        <v>18809.22</v>
      </c>
      <c r="L98" s="249">
        <f>VLOOKUP(A98,'De x Para'!A:C,3,0)</f>
        <v>0</v>
      </c>
    </row>
    <row r="99" spans="1:12">
      <c r="A99" s="169" t="s">
        <v>608</v>
      </c>
      <c r="B99" s="164" t="s">
        <v>143</v>
      </c>
      <c r="C99" s="169" t="s">
        <v>609</v>
      </c>
      <c r="D99" s="9"/>
      <c r="E99" s="258">
        <v>2347.56</v>
      </c>
      <c r="F99" s="11"/>
      <c r="G99" s="258">
        <v>2338.89</v>
      </c>
      <c r="H99" s="11"/>
      <c r="I99" s="258">
        <v>2351.17</v>
      </c>
      <c r="J99" s="11"/>
      <c r="K99" s="258">
        <v>2359.84</v>
      </c>
      <c r="L99" s="249">
        <f>VLOOKUP(A99,'De x Para'!A:C,3,0)</f>
        <v>0</v>
      </c>
    </row>
    <row r="100" spans="1:12">
      <c r="A100" s="171"/>
      <c r="B100" s="164"/>
      <c r="C100" s="171"/>
      <c r="D100" s="12"/>
      <c r="E100" s="12"/>
      <c r="F100" s="12"/>
      <c r="G100" s="12"/>
      <c r="H100" s="12"/>
      <c r="I100" s="12"/>
      <c r="J100" s="12"/>
      <c r="K100" s="12"/>
      <c r="L100" s="249"/>
    </row>
    <row r="101" spans="1:12">
      <c r="A101" s="167" t="s">
        <v>614</v>
      </c>
      <c r="B101" s="164" t="s">
        <v>143</v>
      </c>
      <c r="C101" s="167" t="s">
        <v>615</v>
      </c>
      <c r="D101" s="6"/>
      <c r="E101" s="257">
        <v>32043.94</v>
      </c>
      <c r="F101" s="8"/>
      <c r="G101" s="257">
        <v>34411.26</v>
      </c>
      <c r="H101" s="8"/>
      <c r="I101" s="257">
        <v>42852.17</v>
      </c>
      <c r="J101" s="8"/>
      <c r="K101" s="257">
        <v>40484.85</v>
      </c>
      <c r="L101" s="249">
        <f>VLOOKUP(A101,'De x Para'!A:C,3,0)</f>
        <v>0</v>
      </c>
    </row>
    <row r="102" spans="1:12">
      <c r="A102" s="167" t="s">
        <v>620</v>
      </c>
      <c r="B102" s="164" t="s">
        <v>143</v>
      </c>
      <c r="C102" s="167" t="s">
        <v>615</v>
      </c>
      <c r="D102" s="6"/>
      <c r="E102" s="257">
        <v>32043.94</v>
      </c>
      <c r="F102" s="8"/>
      <c r="G102" s="257">
        <v>34411.26</v>
      </c>
      <c r="H102" s="8"/>
      <c r="I102" s="257">
        <v>42852.17</v>
      </c>
      <c r="J102" s="8"/>
      <c r="K102" s="257">
        <v>40484.85</v>
      </c>
      <c r="L102" s="249">
        <f>VLOOKUP(A102,'De x Para'!A:C,3,0)</f>
        <v>0</v>
      </c>
    </row>
    <row r="103" spans="1:12">
      <c r="A103" s="169" t="s">
        <v>621</v>
      </c>
      <c r="B103" s="164" t="s">
        <v>143</v>
      </c>
      <c r="C103" s="169" t="s">
        <v>622</v>
      </c>
      <c r="D103" s="9"/>
      <c r="E103" s="170">
        <v>265.94</v>
      </c>
      <c r="F103" s="11"/>
      <c r="G103" s="170">
        <v>265.94</v>
      </c>
      <c r="H103" s="11"/>
      <c r="I103" s="170">
        <v>55.56</v>
      </c>
      <c r="J103" s="11"/>
      <c r="K103" s="170">
        <v>55.56</v>
      </c>
      <c r="L103" s="249">
        <f>VLOOKUP(A103,'De x Para'!A:C,3,0)</f>
        <v>0</v>
      </c>
    </row>
    <row r="104" spans="1:12">
      <c r="A104" s="169" t="s">
        <v>627</v>
      </c>
      <c r="B104" s="164" t="s">
        <v>143</v>
      </c>
      <c r="C104" s="169" t="s">
        <v>628</v>
      </c>
      <c r="D104" s="9"/>
      <c r="E104" s="258">
        <v>17189.740000000002</v>
      </c>
      <c r="F104" s="11"/>
      <c r="G104" s="258">
        <v>19386.05</v>
      </c>
      <c r="H104" s="11"/>
      <c r="I104" s="258">
        <v>27117.66</v>
      </c>
      <c r="J104" s="11"/>
      <c r="K104" s="258">
        <v>24921.35</v>
      </c>
      <c r="L104" s="249">
        <f>VLOOKUP(A104,'De x Para'!A:C,3,0)</f>
        <v>0</v>
      </c>
    </row>
    <row r="105" spans="1:12">
      <c r="A105" s="169" t="s">
        <v>633</v>
      </c>
      <c r="B105" s="164" t="s">
        <v>143</v>
      </c>
      <c r="C105" s="169" t="s">
        <v>634</v>
      </c>
      <c r="D105" s="9"/>
      <c r="E105" s="170">
        <v>719.52</v>
      </c>
      <c r="F105" s="11"/>
      <c r="G105" s="170">
        <v>761.91</v>
      </c>
      <c r="H105" s="11"/>
      <c r="I105" s="170">
        <v>804.99</v>
      </c>
      <c r="J105" s="11"/>
      <c r="K105" s="170">
        <v>762.6</v>
      </c>
      <c r="L105" s="249">
        <f>VLOOKUP(A105,'De x Para'!A:C,3,0)</f>
        <v>0</v>
      </c>
    </row>
    <row r="106" spans="1:12">
      <c r="A106" s="169" t="s">
        <v>639</v>
      </c>
      <c r="B106" s="164" t="s">
        <v>143</v>
      </c>
      <c r="C106" s="169" t="s">
        <v>640</v>
      </c>
      <c r="D106" s="9"/>
      <c r="E106" s="258">
        <v>3072.14</v>
      </c>
      <c r="F106" s="11"/>
      <c r="G106" s="258">
        <v>3385.95</v>
      </c>
      <c r="H106" s="11"/>
      <c r="I106" s="258">
        <v>3567.2</v>
      </c>
      <c r="J106" s="11"/>
      <c r="K106" s="258">
        <v>3253.39</v>
      </c>
      <c r="L106" s="249">
        <f>VLOOKUP(A106,'De x Para'!A:C,3,0)</f>
        <v>0</v>
      </c>
    </row>
    <row r="107" spans="1:12">
      <c r="A107" s="169" t="s">
        <v>645</v>
      </c>
      <c r="B107" s="164" t="s">
        <v>143</v>
      </c>
      <c r="C107" s="169" t="s">
        <v>646</v>
      </c>
      <c r="D107" s="9"/>
      <c r="E107" s="258">
        <v>7267.25</v>
      </c>
      <c r="F107" s="11"/>
      <c r="G107" s="258">
        <v>7267.25</v>
      </c>
      <c r="H107" s="11"/>
      <c r="I107" s="258">
        <v>7852.21</v>
      </c>
      <c r="J107" s="11"/>
      <c r="K107" s="258">
        <v>7852.21</v>
      </c>
      <c r="L107" s="249">
        <f>VLOOKUP(A107,'De x Para'!A:C,3,0)</f>
        <v>0</v>
      </c>
    </row>
    <row r="108" spans="1:12">
      <c r="A108" s="169" t="s">
        <v>651</v>
      </c>
      <c r="B108" s="164" t="s">
        <v>143</v>
      </c>
      <c r="C108" s="169" t="s">
        <v>652</v>
      </c>
      <c r="D108" s="9"/>
      <c r="E108" s="258">
        <v>1321.31</v>
      </c>
      <c r="F108" s="11"/>
      <c r="G108" s="258">
        <v>3110.16</v>
      </c>
      <c r="H108" s="11"/>
      <c r="I108" s="258">
        <v>3220.55</v>
      </c>
      <c r="J108" s="11"/>
      <c r="K108" s="258">
        <v>1431.7</v>
      </c>
      <c r="L108" s="249">
        <f>VLOOKUP(A108,'De x Para'!A:C,3,0)</f>
        <v>0</v>
      </c>
    </row>
    <row r="109" spans="1:12">
      <c r="A109" s="169" t="s">
        <v>1876</v>
      </c>
      <c r="B109" s="164" t="s">
        <v>143</v>
      </c>
      <c r="C109" s="169" t="s">
        <v>1877</v>
      </c>
      <c r="D109" s="9"/>
      <c r="E109" s="258">
        <v>2208.04</v>
      </c>
      <c r="F109" s="11"/>
      <c r="G109" s="170">
        <v>234</v>
      </c>
      <c r="H109" s="11"/>
      <c r="I109" s="170">
        <v>234</v>
      </c>
      <c r="J109" s="11"/>
      <c r="K109" s="258">
        <v>2208.04</v>
      </c>
      <c r="L109" s="249">
        <f>VLOOKUP(A109,'De x Para'!A:C,3,0)</f>
        <v>0</v>
      </c>
    </row>
    <row r="110" spans="1:12">
      <c r="A110" s="171"/>
      <c r="B110" s="164"/>
      <c r="C110" s="171"/>
      <c r="D110" s="12"/>
      <c r="E110" s="12"/>
      <c r="F110" s="12"/>
      <c r="G110" s="12"/>
      <c r="H110" s="12"/>
      <c r="I110" s="12"/>
      <c r="J110" s="12"/>
      <c r="K110" s="12"/>
      <c r="L110" s="249"/>
    </row>
    <row r="111" spans="1:12">
      <c r="A111" s="167" t="s">
        <v>657</v>
      </c>
      <c r="B111" s="164" t="s">
        <v>143</v>
      </c>
      <c r="C111" s="167" t="s">
        <v>658</v>
      </c>
      <c r="D111" s="6"/>
      <c r="E111" s="257">
        <v>218047.35</v>
      </c>
      <c r="F111" s="8"/>
      <c r="G111" s="257">
        <v>378462.08</v>
      </c>
      <c r="H111" s="8"/>
      <c r="I111" s="257">
        <v>469162.35</v>
      </c>
      <c r="J111" s="8"/>
      <c r="K111" s="257">
        <v>308747.62</v>
      </c>
      <c r="L111" s="249">
        <f>VLOOKUP(A111,'De x Para'!A:C,3,0)</f>
        <v>0</v>
      </c>
    </row>
    <row r="112" spans="1:12">
      <c r="A112" s="167" t="s">
        <v>663</v>
      </c>
      <c r="B112" s="164" t="s">
        <v>143</v>
      </c>
      <c r="C112" s="167" t="s">
        <v>658</v>
      </c>
      <c r="D112" s="6"/>
      <c r="E112" s="257">
        <v>218047.35</v>
      </c>
      <c r="F112" s="8"/>
      <c r="G112" s="257">
        <v>378462.08</v>
      </c>
      <c r="H112" s="8"/>
      <c r="I112" s="257">
        <v>469162.35</v>
      </c>
      <c r="J112" s="8"/>
      <c r="K112" s="257">
        <v>308747.62</v>
      </c>
      <c r="L112" s="249">
        <f>VLOOKUP(A112,'De x Para'!A:C,3,0)</f>
        <v>0</v>
      </c>
    </row>
    <row r="113" spans="1:12">
      <c r="A113" s="169" t="s">
        <v>664</v>
      </c>
      <c r="B113" s="164" t="s">
        <v>143</v>
      </c>
      <c r="C113" s="169" t="s">
        <v>665</v>
      </c>
      <c r="D113" s="9"/>
      <c r="E113" s="258">
        <v>187846.72</v>
      </c>
      <c r="F113" s="11"/>
      <c r="G113" s="258">
        <v>378462.08</v>
      </c>
      <c r="H113" s="11"/>
      <c r="I113" s="258">
        <v>469162.35</v>
      </c>
      <c r="J113" s="11"/>
      <c r="K113" s="258">
        <v>278546.99</v>
      </c>
      <c r="L113" s="249">
        <f>VLOOKUP(A113,'De x Para'!A:C,3,0)</f>
        <v>0</v>
      </c>
    </row>
    <row r="114" spans="1:12">
      <c r="A114" s="169" t="s">
        <v>668</v>
      </c>
      <c r="B114" s="164" t="s">
        <v>143</v>
      </c>
      <c r="C114" s="169" t="s">
        <v>669</v>
      </c>
      <c r="D114" s="9"/>
      <c r="E114" s="258">
        <v>30200.63</v>
      </c>
      <c r="F114" s="11"/>
      <c r="G114" s="170">
        <v>0</v>
      </c>
      <c r="H114" s="11"/>
      <c r="I114" s="170">
        <v>0</v>
      </c>
      <c r="J114" s="11"/>
      <c r="K114" s="258">
        <v>30200.63</v>
      </c>
      <c r="L114" s="249">
        <f>VLOOKUP(A114,'De x Para'!A:C,3,0)</f>
        <v>0</v>
      </c>
    </row>
    <row r="115" spans="1:12">
      <c r="A115" s="171"/>
      <c r="B115" s="164"/>
      <c r="C115" s="171"/>
      <c r="D115" s="12"/>
      <c r="E115" s="12"/>
      <c r="F115" s="12"/>
      <c r="G115" s="12"/>
      <c r="H115" s="12"/>
      <c r="I115" s="12"/>
      <c r="J115" s="12"/>
      <c r="K115" s="12"/>
      <c r="L115" s="249"/>
    </row>
    <row r="116" spans="1:12">
      <c r="A116" s="167" t="s">
        <v>672</v>
      </c>
      <c r="B116" s="164" t="s">
        <v>143</v>
      </c>
      <c r="C116" s="167" t="s">
        <v>194</v>
      </c>
      <c r="D116" s="6"/>
      <c r="E116" s="257">
        <v>4108701.33</v>
      </c>
      <c r="F116" s="8"/>
      <c r="G116" s="257">
        <v>822965.25</v>
      </c>
      <c r="H116" s="8"/>
      <c r="I116" s="257">
        <v>840632.87</v>
      </c>
      <c r="J116" s="8"/>
      <c r="K116" s="257">
        <v>4126368.95</v>
      </c>
      <c r="L116" s="249">
        <f>VLOOKUP(A116,'De x Para'!A:C,3,0)</f>
        <v>0</v>
      </c>
    </row>
    <row r="117" spans="1:12">
      <c r="A117" s="167" t="s">
        <v>677</v>
      </c>
      <c r="B117" s="164" t="s">
        <v>143</v>
      </c>
      <c r="C117" s="167" t="s">
        <v>194</v>
      </c>
      <c r="D117" s="6"/>
      <c r="E117" s="257">
        <v>4108701.33</v>
      </c>
      <c r="F117" s="8"/>
      <c r="G117" s="257">
        <v>822965.25</v>
      </c>
      <c r="H117" s="8"/>
      <c r="I117" s="257">
        <v>840632.87</v>
      </c>
      <c r="J117" s="8"/>
      <c r="K117" s="257">
        <v>4126368.95</v>
      </c>
      <c r="L117" s="249">
        <f>VLOOKUP(A117,'De x Para'!A:C,3,0)</f>
        <v>0</v>
      </c>
    </row>
    <row r="118" spans="1:12">
      <c r="A118" s="169" t="s">
        <v>678</v>
      </c>
      <c r="B118" s="164" t="s">
        <v>143</v>
      </c>
      <c r="C118" s="169" t="s">
        <v>679</v>
      </c>
      <c r="D118" s="9"/>
      <c r="E118" s="258">
        <v>3020459.73</v>
      </c>
      <c r="F118" s="11"/>
      <c r="G118" s="258">
        <v>508423.62</v>
      </c>
      <c r="H118" s="11"/>
      <c r="I118" s="258">
        <v>728718</v>
      </c>
      <c r="J118" s="11"/>
      <c r="K118" s="258">
        <v>3240754.11</v>
      </c>
      <c r="L118" s="249">
        <f>VLOOKUP(A118,'De x Para'!A:C,3,0)</f>
        <v>0</v>
      </c>
    </row>
    <row r="119" spans="1:12">
      <c r="A119" s="169" t="s">
        <v>688</v>
      </c>
      <c r="B119" s="164" t="s">
        <v>143</v>
      </c>
      <c r="C119" s="169" t="s">
        <v>689</v>
      </c>
      <c r="D119" s="9"/>
      <c r="E119" s="258">
        <v>361901.7</v>
      </c>
      <c r="F119" s="11"/>
      <c r="G119" s="170">
        <v>0</v>
      </c>
      <c r="H119" s="11"/>
      <c r="I119" s="170">
        <v>247.59</v>
      </c>
      <c r="J119" s="11"/>
      <c r="K119" s="258">
        <v>362149.29</v>
      </c>
      <c r="L119" s="249">
        <f>VLOOKUP(A119,'De x Para'!A:C,3,0)</f>
        <v>0</v>
      </c>
    </row>
    <row r="120" spans="1:12">
      <c r="A120" s="169" t="s">
        <v>2577</v>
      </c>
      <c r="B120" s="164" t="s">
        <v>143</v>
      </c>
      <c r="C120" s="169" t="s">
        <v>2578</v>
      </c>
      <c r="D120" s="9"/>
      <c r="E120" s="258">
        <v>726339.9</v>
      </c>
      <c r="F120" s="11"/>
      <c r="G120" s="258">
        <v>314541.63</v>
      </c>
      <c r="H120" s="11"/>
      <c r="I120" s="258">
        <v>111667.28</v>
      </c>
      <c r="J120" s="11"/>
      <c r="K120" s="258">
        <v>523465.55</v>
      </c>
      <c r="L120" s="249">
        <f>VLOOKUP(A120,'De x Para'!A:C,3,0)</f>
        <v>0</v>
      </c>
    </row>
    <row r="121" spans="1:12">
      <c r="A121" s="171"/>
      <c r="B121" s="164"/>
      <c r="C121" s="171"/>
      <c r="D121" s="12"/>
      <c r="E121" s="12"/>
      <c r="F121" s="12"/>
      <c r="G121" s="12"/>
      <c r="H121" s="12"/>
      <c r="I121" s="12"/>
      <c r="J121" s="12"/>
      <c r="K121" s="12"/>
      <c r="L121" s="249"/>
    </row>
    <row r="122" spans="1:12">
      <c r="A122" s="167" t="s">
        <v>690</v>
      </c>
      <c r="B122" s="164" t="s">
        <v>143</v>
      </c>
      <c r="C122" s="167" t="s">
        <v>691</v>
      </c>
      <c r="D122" s="6"/>
      <c r="E122" s="257">
        <v>383240.5</v>
      </c>
      <c r="F122" s="8"/>
      <c r="G122" s="168">
        <v>0</v>
      </c>
      <c r="H122" s="8"/>
      <c r="I122" s="257">
        <v>8068.73</v>
      </c>
      <c r="J122" s="8"/>
      <c r="K122" s="257">
        <v>391309.23</v>
      </c>
      <c r="L122" s="249">
        <f>VLOOKUP(A122,'De x Para'!A:C,3,0)</f>
        <v>0</v>
      </c>
    </row>
    <row r="123" spans="1:12">
      <c r="A123" s="167" t="s">
        <v>692</v>
      </c>
      <c r="B123" s="164" t="s">
        <v>143</v>
      </c>
      <c r="C123" s="167" t="s">
        <v>693</v>
      </c>
      <c r="D123" s="6"/>
      <c r="E123" s="257">
        <v>383240.5</v>
      </c>
      <c r="F123" s="8"/>
      <c r="G123" s="168">
        <v>0</v>
      </c>
      <c r="H123" s="8"/>
      <c r="I123" s="257">
        <v>8068.73</v>
      </c>
      <c r="J123" s="8"/>
      <c r="K123" s="257">
        <v>391309.23</v>
      </c>
      <c r="L123" s="249">
        <f>VLOOKUP(A123,'De x Para'!A:C,3,0)</f>
        <v>0</v>
      </c>
    </row>
    <row r="124" spans="1:12">
      <c r="A124" s="167" t="s">
        <v>694</v>
      </c>
      <c r="B124" s="164" t="s">
        <v>143</v>
      </c>
      <c r="C124" s="167" t="s">
        <v>695</v>
      </c>
      <c r="D124" s="6"/>
      <c r="E124" s="257">
        <v>363040.5</v>
      </c>
      <c r="F124" s="8"/>
      <c r="G124" s="168">
        <v>0</v>
      </c>
      <c r="H124" s="8"/>
      <c r="I124" s="257">
        <v>8068.73</v>
      </c>
      <c r="J124" s="8"/>
      <c r="K124" s="257">
        <v>371109.23</v>
      </c>
      <c r="L124" s="249">
        <f>VLOOKUP(A124,'De x Para'!A:C,3,0)</f>
        <v>0</v>
      </c>
    </row>
    <row r="125" spans="1:12">
      <c r="A125" s="167" t="s">
        <v>696</v>
      </c>
      <c r="B125" s="164" t="s">
        <v>143</v>
      </c>
      <c r="C125" s="167" t="s">
        <v>695</v>
      </c>
      <c r="D125" s="6"/>
      <c r="E125" s="257">
        <v>363040.5</v>
      </c>
      <c r="F125" s="8"/>
      <c r="G125" s="168">
        <v>0</v>
      </c>
      <c r="H125" s="8"/>
      <c r="I125" s="257">
        <v>8068.73</v>
      </c>
      <c r="J125" s="8"/>
      <c r="K125" s="257">
        <v>371109.23</v>
      </c>
      <c r="L125" s="249">
        <f>VLOOKUP(A125,'De x Para'!A:C,3,0)</f>
        <v>0</v>
      </c>
    </row>
    <row r="126" spans="1:12">
      <c r="A126" s="169" t="s">
        <v>697</v>
      </c>
      <c r="B126" s="164" t="s">
        <v>143</v>
      </c>
      <c r="C126" s="169" t="s">
        <v>698</v>
      </c>
      <c r="D126" s="9"/>
      <c r="E126" s="258">
        <v>363040.5</v>
      </c>
      <c r="F126" s="11"/>
      <c r="G126" s="170">
        <v>0</v>
      </c>
      <c r="H126" s="11"/>
      <c r="I126" s="258">
        <v>8068.73</v>
      </c>
      <c r="J126" s="11"/>
      <c r="K126" s="258">
        <v>371109.23</v>
      </c>
      <c r="L126" s="249">
        <f>VLOOKUP(A126,'De x Para'!A:C,3,0)</f>
        <v>0</v>
      </c>
    </row>
    <row r="127" spans="1:12">
      <c r="A127" s="171"/>
      <c r="B127" s="164"/>
      <c r="C127" s="171"/>
      <c r="D127" s="12"/>
      <c r="E127" s="12"/>
      <c r="F127" s="12"/>
      <c r="G127" s="12"/>
      <c r="H127" s="12"/>
      <c r="I127" s="12"/>
      <c r="J127" s="12"/>
      <c r="K127" s="12"/>
      <c r="L127" s="249"/>
    </row>
    <row r="128" spans="1:12">
      <c r="A128" s="167" t="s">
        <v>2582</v>
      </c>
      <c r="B128" s="164" t="s">
        <v>143</v>
      </c>
      <c r="C128" s="167" t="s">
        <v>2583</v>
      </c>
      <c r="D128" s="6"/>
      <c r="E128" s="257">
        <v>20200</v>
      </c>
      <c r="F128" s="8"/>
      <c r="G128" s="168">
        <v>0</v>
      </c>
      <c r="H128" s="8"/>
      <c r="I128" s="168">
        <v>0</v>
      </c>
      <c r="J128" s="8"/>
      <c r="K128" s="257">
        <v>20200</v>
      </c>
      <c r="L128" s="249">
        <f>VLOOKUP(A128,'De x Para'!A:C,3,0)</f>
        <v>0</v>
      </c>
    </row>
    <row r="129" spans="1:13">
      <c r="A129" s="167" t="s">
        <v>2586</v>
      </c>
      <c r="B129" s="164" t="s">
        <v>143</v>
      </c>
      <c r="C129" s="167" t="s">
        <v>2583</v>
      </c>
      <c r="D129" s="6"/>
      <c r="E129" s="257">
        <v>20200</v>
      </c>
      <c r="F129" s="8"/>
      <c r="G129" s="168">
        <v>0</v>
      </c>
      <c r="H129" s="8"/>
      <c r="I129" s="168">
        <v>0</v>
      </c>
      <c r="J129" s="8"/>
      <c r="K129" s="257">
        <v>20200</v>
      </c>
      <c r="L129" s="249">
        <f>VLOOKUP(A129,'De x Para'!A:C,3,0)</f>
        <v>0</v>
      </c>
    </row>
    <row r="130" spans="1:13">
      <c r="A130" s="169" t="s">
        <v>2587</v>
      </c>
      <c r="B130" s="164" t="s">
        <v>143</v>
      </c>
      <c r="C130" s="169" t="s">
        <v>2588</v>
      </c>
      <c r="D130" s="9"/>
      <c r="E130" s="258">
        <v>20200</v>
      </c>
      <c r="F130" s="11"/>
      <c r="G130" s="170">
        <v>0</v>
      </c>
      <c r="H130" s="11"/>
      <c r="I130" s="170">
        <v>0</v>
      </c>
      <c r="J130" s="11"/>
      <c r="K130" s="258">
        <v>20200</v>
      </c>
      <c r="L130" s="249">
        <f>VLOOKUP(A130,'De x Para'!A:C,3,0)</f>
        <v>0</v>
      </c>
    </row>
    <row r="131" spans="1:13">
      <c r="A131" s="171"/>
      <c r="B131" s="164"/>
      <c r="C131" s="171"/>
      <c r="D131" s="12"/>
      <c r="E131" s="12"/>
      <c r="F131" s="12"/>
      <c r="G131" s="12"/>
      <c r="H131" s="12"/>
      <c r="I131" s="12"/>
      <c r="J131" s="12"/>
      <c r="K131" s="12"/>
      <c r="L131" s="249"/>
    </row>
    <row r="132" spans="1:13">
      <c r="A132" s="167">
        <v>3</v>
      </c>
      <c r="B132" s="167" t="s">
        <v>700</v>
      </c>
      <c r="C132" s="6"/>
      <c r="D132" s="6"/>
      <c r="E132" s="257">
        <v>6548794.1699999999</v>
      </c>
      <c r="F132" s="8"/>
      <c r="G132" s="257">
        <v>941354.28</v>
      </c>
      <c r="H132" s="8"/>
      <c r="I132" s="257">
        <v>123226.03</v>
      </c>
      <c r="J132" s="8"/>
      <c r="K132" s="257">
        <v>7366922.4199999999</v>
      </c>
      <c r="L132" s="249">
        <f>VLOOKUP(A132,'De x Para'!A:C,3,0)</f>
        <v>0</v>
      </c>
      <c r="M132" s="271">
        <f>G132-I132</f>
        <v>818128.25</v>
      </c>
    </row>
    <row r="133" spans="1:13">
      <c r="A133" s="167" t="s">
        <v>705</v>
      </c>
      <c r="B133" s="164" t="s">
        <v>143</v>
      </c>
      <c r="C133" s="167" t="s">
        <v>706</v>
      </c>
      <c r="D133" s="6"/>
      <c r="E133" s="257">
        <v>4889038.9400000004</v>
      </c>
      <c r="F133" s="8"/>
      <c r="G133" s="257">
        <v>528892.14</v>
      </c>
      <c r="H133" s="8"/>
      <c r="I133" s="257">
        <v>123026.24000000001</v>
      </c>
      <c r="J133" s="8"/>
      <c r="K133" s="257">
        <v>5294904.84</v>
      </c>
      <c r="L133" s="249">
        <f>VLOOKUP(A133,'De x Para'!A:C,3,0)</f>
        <v>0</v>
      </c>
      <c r="M133" s="271">
        <f t="shared" ref="M133:M195" si="0">G133-I133</f>
        <v>405865.9</v>
      </c>
    </row>
    <row r="134" spans="1:13">
      <c r="A134" s="167" t="s">
        <v>711</v>
      </c>
      <c r="B134" s="164" t="s">
        <v>143</v>
      </c>
      <c r="C134" s="167" t="s">
        <v>712</v>
      </c>
      <c r="D134" s="6"/>
      <c r="E134" s="257">
        <v>3988961.83</v>
      </c>
      <c r="F134" s="8"/>
      <c r="G134" s="257">
        <v>439948.65</v>
      </c>
      <c r="H134" s="8"/>
      <c r="I134" s="257">
        <v>123026.24000000001</v>
      </c>
      <c r="J134" s="8"/>
      <c r="K134" s="257">
        <v>4305884.24</v>
      </c>
      <c r="L134" s="249">
        <f>VLOOKUP(A134,'De x Para'!A:C,3,0)</f>
        <v>0</v>
      </c>
      <c r="M134" s="271">
        <f t="shared" si="0"/>
        <v>316922.41000000003</v>
      </c>
    </row>
    <row r="135" spans="1:13">
      <c r="A135" s="167" t="s">
        <v>716</v>
      </c>
      <c r="B135" s="164" t="s">
        <v>143</v>
      </c>
      <c r="C135" s="167" t="s">
        <v>717</v>
      </c>
      <c r="D135" s="6"/>
      <c r="E135" s="257">
        <v>371338.39</v>
      </c>
      <c r="F135" s="8"/>
      <c r="G135" s="257">
        <v>40273.629999999997</v>
      </c>
      <c r="H135" s="8"/>
      <c r="I135" s="257">
        <v>2298.41</v>
      </c>
      <c r="J135" s="8"/>
      <c r="K135" s="257">
        <v>409313.61</v>
      </c>
      <c r="L135" s="249">
        <f>VLOOKUP(A135,'De x Para'!A:C,3,0)</f>
        <v>0</v>
      </c>
      <c r="M135" s="271">
        <f t="shared" si="0"/>
        <v>37975.22</v>
      </c>
    </row>
    <row r="136" spans="1:13">
      <c r="A136" s="167" t="s">
        <v>722</v>
      </c>
      <c r="B136" s="164" t="s">
        <v>143</v>
      </c>
      <c r="C136" s="167" t="s">
        <v>723</v>
      </c>
      <c r="D136" s="6"/>
      <c r="E136" s="257">
        <v>285444.37</v>
      </c>
      <c r="F136" s="8"/>
      <c r="G136" s="257">
        <v>40273.629999999997</v>
      </c>
      <c r="H136" s="8"/>
      <c r="I136" s="257">
        <v>2298.41</v>
      </c>
      <c r="J136" s="8"/>
      <c r="K136" s="257">
        <v>323419.59000000003</v>
      </c>
      <c r="L136" s="249">
        <f>VLOOKUP(A136,'De x Para'!A:C,3,0)</f>
        <v>0</v>
      </c>
      <c r="M136" s="271">
        <f t="shared" si="0"/>
        <v>37975.22</v>
      </c>
    </row>
    <row r="137" spans="1:13">
      <c r="A137" s="169" t="s">
        <v>728</v>
      </c>
      <c r="B137" s="164" t="s">
        <v>143</v>
      </c>
      <c r="C137" s="169" t="s">
        <v>729</v>
      </c>
      <c r="D137" s="9"/>
      <c r="E137" s="258">
        <v>168916.18</v>
      </c>
      <c r="F137" s="11"/>
      <c r="G137" s="258">
        <v>24676.73</v>
      </c>
      <c r="H137" s="11"/>
      <c r="I137" s="170">
        <v>0.24</v>
      </c>
      <c r="J137" s="11"/>
      <c r="K137" s="258">
        <v>193592.67</v>
      </c>
      <c r="L137" s="249" t="str">
        <f>VLOOKUP(A137,'De x Para'!A:C,3,0)</f>
        <v>7.1.1.1</v>
      </c>
      <c r="M137" s="271">
        <f t="shared" si="0"/>
        <v>24676.489999999998</v>
      </c>
    </row>
    <row r="138" spans="1:13">
      <c r="A138" s="169" t="s">
        <v>734</v>
      </c>
      <c r="B138" s="164" t="s">
        <v>143</v>
      </c>
      <c r="C138" s="169" t="s">
        <v>735</v>
      </c>
      <c r="D138" s="9"/>
      <c r="E138" s="258">
        <v>42848.83</v>
      </c>
      <c r="F138" s="11"/>
      <c r="G138" s="258">
        <v>6292.46</v>
      </c>
      <c r="H138" s="11"/>
      <c r="I138" s="170">
        <v>0</v>
      </c>
      <c r="J138" s="11"/>
      <c r="K138" s="258">
        <v>49141.29</v>
      </c>
      <c r="L138" s="249" t="str">
        <f>VLOOKUP(A138,'De x Para'!A:C,3,0)</f>
        <v>7.1.1.1</v>
      </c>
      <c r="M138" s="271">
        <f t="shared" si="0"/>
        <v>6292.46</v>
      </c>
    </row>
    <row r="139" spans="1:13">
      <c r="A139" s="169" t="s">
        <v>739</v>
      </c>
      <c r="B139" s="164" t="s">
        <v>143</v>
      </c>
      <c r="C139" s="169" t="s">
        <v>740</v>
      </c>
      <c r="D139" s="9"/>
      <c r="E139" s="258">
        <v>11613.68</v>
      </c>
      <c r="F139" s="11"/>
      <c r="G139" s="258">
        <v>1974.11</v>
      </c>
      <c r="H139" s="11"/>
      <c r="I139" s="170">
        <v>0</v>
      </c>
      <c r="J139" s="11"/>
      <c r="K139" s="258">
        <v>13587.79</v>
      </c>
      <c r="L139" s="249" t="str">
        <f>VLOOKUP(A139,'De x Para'!A:C,3,0)</f>
        <v>7.1.1.1</v>
      </c>
      <c r="M139" s="271">
        <f t="shared" si="0"/>
        <v>1974.11</v>
      </c>
    </row>
    <row r="140" spans="1:13">
      <c r="A140" s="169" t="s">
        <v>744</v>
      </c>
      <c r="B140" s="164" t="s">
        <v>143</v>
      </c>
      <c r="C140" s="169" t="s">
        <v>745</v>
      </c>
      <c r="D140" s="9"/>
      <c r="E140" s="258">
        <v>3588.82</v>
      </c>
      <c r="F140" s="11"/>
      <c r="G140" s="170">
        <v>246.76</v>
      </c>
      <c r="H140" s="11"/>
      <c r="I140" s="170">
        <v>0</v>
      </c>
      <c r="J140" s="11"/>
      <c r="K140" s="258">
        <v>3835.58</v>
      </c>
      <c r="L140" s="249" t="str">
        <f>VLOOKUP(A140,'De x Para'!A:C,3,0)</f>
        <v>7.1.1.1</v>
      </c>
      <c r="M140" s="271">
        <f t="shared" si="0"/>
        <v>246.76</v>
      </c>
    </row>
    <row r="141" spans="1:13">
      <c r="A141" s="169" t="s">
        <v>750</v>
      </c>
      <c r="B141" s="164" t="s">
        <v>143</v>
      </c>
      <c r="C141" s="169" t="s">
        <v>751</v>
      </c>
      <c r="D141" s="9"/>
      <c r="E141" s="258">
        <v>5040</v>
      </c>
      <c r="F141" s="11"/>
      <c r="G141" s="170">
        <v>630</v>
      </c>
      <c r="H141" s="11"/>
      <c r="I141" s="170">
        <v>0</v>
      </c>
      <c r="J141" s="11"/>
      <c r="K141" s="258">
        <v>5670</v>
      </c>
      <c r="L141" s="249" t="str">
        <f>VLOOKUP(A141,'De x Para'!A:C,3,0)</f>
        <v>7.1.1.1</v>
      </c>
      <c r="M141" s="271">
        <f t="shared" si="0"/>
        <v>630</v>
      </c>
    </row>
    <row r="142" spans="1:13">
      <c r="A142" s="169" t="s">
        <v>758</v>
      </c>
      <c r="B142" s="164" t="s">
        <v>143</v>
      </c>
      <c r="C142" s="169" t="s">
        <v>542</v>
      </c>
      <c r="D142" s="9"/>
      <c r="E142" s="258">
        <v>16450.93</v>
      </c>
      <c r="F142" s="11"/>
      <c r="G142" s="258">
        <v>2056.37</v>
      </c>
      <c r="H142" s="11"/>
      <c r="I142" s="170">
        <v>0.01</v>
      </c>
      <c r="J142" s="11"/>
      <c r="K142" s="258">
        <v>18507.29</v>
      </c>
      <c r="L142" s="249" t="str">
        <f>VLOOKUP(A142,'De x Para'!A:C,3,0)</f>
        <v>7.1.1.1</v>
      </c>
      <c r="M142" s="271">
        <f t="shared" si="0"/>
        <v>2056.3599999999997</v>
      </c>
    </row>
    <row r="143" spans="1:13">
      <c r="A143" s="169" t="s">
        <v>763</v>
      </c>
      <c r="B143" s="164" t="s">
        <v>143</v>
      </c>
      <c r="C143" s="169" t="s">
        <v>764</v>
      </c>
      <c r="D143" s="9"/>
      <c r="E143" s="258">
        <v>23279.09</v>
      </c>
      <c r="F143" s="11"/>
      <c r="G143" s="258">
        <v>2741.83</v>
      </c>
      <c r="H143" s="11"/>
      <c r="I143" s="258">
        <v>1708.69</v>
      </c>
      <c r="J143" s="11"/>
      <c r="K143" s="258">
        <v>24312.23</v>
      </c>
      <c r="L143" s="249" t="str">
        <f>VLOOKUP(A143,'De x Para'!A:C,3,0)</f>
        <v>7.1.1.1</v>
      </c>
      <c r="M143" s="271">
        <f t="shared" si="0"/>
        <v>1033.1399999999999</v>
      </c>
    </row>
    <row r="144" spans="1:13">
      <c r="A144" s="169" t="s">
        <v>768</v>
      </c>
      <c r="B144" s="164" t="s">
        <v>143</v>
      </c>
      <c r="C144" s="169" t="s">
        <v>769</v>
      </c>
      <c r="D144" s="9"/>
      <c r="E144" s="258">
        <v>1316.07</v>
      </c>
      <c r="F144" s="11"/>
      <c r="G144" s="170">
        <v>164.51</v>
      </c>
      <c r="H144" s="11"/>
      <c r="I144" s="170">
        <v>0</v>
      </c>
      <c r="J144" s="11"/>
      <c r="K144" s="258">
        <v>1480.58</v>
      </c>
      <c r="L144" s="249" t="str">
        <f>VLOOKUP(A144,'De x Para'!A:C,3,0)</f>
        <v>7.1.1.1</v>
      </c>
      <c r="M144" s="271">
        <f t="shared" si="0"/>
        <v>164.51</v>
      </c>
    </row>
    <row r="145" spans="1:13">
      <c r="A145" s="169" t="s">
        <v>773</v>
      </c>
      <c r="B145" s="164" t="s">
        <v>143</v>
      </c>
      <c r="C145" s="169" t="s">
        <v>774</v>
      </c>
      <c r="D145" s="9"/>
      <c r="E145" s="258">
        <v>1862.31</v>
      </c>
      <c r="F145" s="11"/>
      <c r="G145" s="170">
        <v>219.35</v>
      </c>
      <c r="H145" s="11"/>
      <c r="I145" s="170">
        <v>136.69</v>
      </c>
      <c r="J145" s="11"/>
      <c r="K145" s="258">
        <v>1944.97</v>
      </c>
      <c r="L145" s="249" t="str">
        <f>VLOOKUP(A145,'De x Para'!A:C,3,0)</f>
        <v>7.1.1.1</v>
      </c>
      <c r="M145" s="271">
        <f t="shared" si="0"/>
        <v>82.66</v>
      </c>
    </row>
    <row r="146" spans="1:13">
      <c r="A146" s="169" t="s">
        <v>778</v>
      </c>
      <c r="B146" s="164" t="s">
        <v>143</v>
      </c>
      <c r="C146" s="169" t="s">
        <v>779</v>
      </c>
      <c r="D146" s="9"/>
      <c r="E146" s="170">
        <v>164.51</v>
      </c>
      <c r="F146" s="11"/>
      <c r="G146" s="170">
        <v>20.56</v>
      </c>
      <c r="H146" s="11"/>
      <c r="I146" s="170">
        <v>0</v>
      </c>
      <c r="J146" s="11"/>
      <c r="K146" s="170">
        <v>185.07</v>
      </c>
      <c r="L146" s="249" t="str">
        <f>VLOOKUP(A146,'De x Para'!A:C,3,0)</f>
        <v>7.1.1.1</v>
      </c>
      <c r="M146" s="271">
        <f t="shared" si="0"/>
        <v>20.56</v>
      </c>
    </row>
    <row r="147" spans="1:13">
      <c r="A147" s="169" t="s">
        <v>783</v>
      </c>
      <c r="B147" s="164" t="s">
        <v>143</v>
      </c>
      <c r="C147" s="169" t="s">
        <v>784</v>
      </c>
      <c r="D147" s="9"/>
      <c r="E147" s="170">
        <v>232.79</v>
      </c>
      <c r="F147" s="11"/>
      <c r="G147" s="170">
        <v>27.42</v>
      </c>
      <c r="H147" s="11"/>
      <c r="I147" s="170">
        <v>17.079999999999998</v>
      </c>
      <c r="J147" s="11"/>
      <c r="K147" s="170">
        <v>243.13</v>
      </c>
      <c r="L147" s="249" t="str">
        <f>VLOOKUP(A147,'De x Para'!A:C,3,0)</f>
        <v>7.1.1.1</v>
      </c>
      <c r="M147" s="271">
        <f t="shared" si="0"/>
        <v>10.340000000000003</v>
      </c>
    </row>
    <row r="148" spans="1:13">
      <c r="A148" s="169" t="s">
        <v>788</v>
      </c>
      <c r="B148" s="164" t="s">
        <v>143</v>
      </c>
      <c r="C148" s="169" t="s">
        <v>789</v>
      </c>
      <c r="D148" s="9"/>
      <c r="E148" s="258">
        <v>4194.99</v>
      </c>
      <c r="F148" s="11"/>
      <c r="G148" s="170">
        <v>524.37</v>
      </c>
      <c r="H148" s="11"/>
      <c r="I148" s="170">
        <v>0</v>
      </c>
      <c r="J148" s="11"/>
      <c r="K148" s="258">
        <v>4719.3599999999997</v>
      </c>
      <c r="L148" s="249" t="str">
        <f>VLOOKUP(A148,'De x Para'!A:C,3,0)</f>
        <v>7.1.1.1</v>
      </c>
      <c r="M148" s="271">
        <f t="shared" si="0"/>
        <v>524.37</v>
      </c>
    </row>
    <row r="149" spans="1:13">
      <c r="A149" s="169" t="s">
        <v>794</v>
      </c>
      <c r="B149" s="164" t="s">
        <v>143</v>
      </c>
      <c r="C149" s="169" t="s">
        <v>795</v>
      </c>
      <c r="D149" s="9"/>
      <c r="E149" s="258">
        <v>5936.17</v>
      </c>
      <c r="F149" s="11"/>
      <c r="G149" s="170">
        <v>699.16</v>
      </c>
      <c r="H149" s="11"/>
      <c r="I149" s="170">
        <v>435.7</v>
      </c>
      <c r="J149" s="11"/>
      <c r="K149" s="258">
        <v>6199.63</v>
      </c>
      <c r="L149" s="249" t="str">
        <f>VLOOKUP(A149,'De x Para'!A:C,3,0)</f>
        <v>7.1.1.1</v>
      </c>
      <c r="M149" s="271">
        <f t="shared" si="0"/>
        <v>263.45999999999998</v>
      </c>
    </row>
    <row r="150" spans="1:13">
      <c r="A150" s="171"/>
      <c r="B150" s="164"/>
      <c r="C150" s="171"/>
      <c r="D150" s="12"/>
      <c r="E150" s="12"/>
      <c r="F150" s="12"/>
      <c r="G150" s="12"/>
      <c r="H150" s="12"/>
      <c r="I150" s="12"/>
      <c r="J150" s="12"/>
      <c r="K150" s="12"/>
      <c r="L150" s="249"/>
      <c r="M150" s="271"/>
    </row>
    <row r="151" spans="1:13">
      <c r="A151" s="167" t="s">
        <v>799</v>
      </c>
      <c r="B151" s="164" t="s">
        <v>143</v>
      </c>
      <c r="C151" s="167" t="s">
        <v>800</v>
      </c>
      <c r="D151" s="6"/>
      <c r="E151" s="257">
        <v>85894.02</v>
      </c>
      <c r="F151" s="8"/>
      <c r="G151" s="168">
        <v>0</v>
      </c>
      <c r="H151" s="8"/>
      <c r="I151" s="168">
        <v>0</v>
      </c>
      <c r="J151" s="8"/>
      <c r="K151" s="257">
        <v>85894.02</v>
      </c>
      <c r="L151" s="249">
        <f>VLOOKUP(A151,'De x Para'!A:C,3,0)</f>
        <v>0</v>
      </c>
      <c r="M151" s="271">
        <f t="shared" si="0"/>
        <v>0</v>
      </c>
    </row>
    <row r="152" spans="1:13">
      <c r="A152" s="169" t="s">
        <v>805</v>
      </c>
      <c r="B152" s="164" t="s">
        <v>143</v>
      </c>
      <c r="C152" s="169" t="s">
        <v>729</v>
      </c>
      <c r="D152" s="9"/>
      <c r="E152" s="258">
        <v>32768.35</v>
      </c>
      <c r="F152" s="11"/>
      <c r="G152" s="170">
        <v>0</v>
      </c>
      <c r="H152" s="11"/>
      <c r="I152" s="170">
        <v>0</v>
      </c>
      <c r="J152" s="11"/>
      <c r="K152" s="258">
        <v>32768.35</v>
      </c>
      <c r="L152" s="249" t="str">
        <f>VLOOKUP(A152,'De x Para'!A:C,3,0)</f>
        <v>7.1.1.2</v>
      </c>
      <c r="M152" s="271">
        <f t="shared" si="0"/>
        <v>0</v>
      </c>
    </row>
    <row r="153" spans="1:13">
      <c r="A153" s="169" t="s">
        <v>3791</v>
      </c>
      <c r="B153" s="164" t="s">
        <v>143</v>
      </c>
      <c r="C153" s="169" t="s">
        <v>871</v>
      </c>
      <c r="D153" s="9"/>
      <c r="E153" s="258">
        <v>23412.83</v>
      </c>
      <c r="F153" s="11"/>
      <c r="G153" s="170">
        <v>0</v>
      </c>
      <c r="H153" s="11"/>
      <c r="I153" s="170">
        <v>0</v>
      </c>
      <c r="J153" s="11"/>
      <c r="K153" s="258">
        <v>23412.83</v>
      </c>
      <c r="L153" s="249" t="str">
        <f>VLOOKUP(A153,'De x Para'!A:C,3,0)</f>
        <v>7.1.1.2</v>
      </c>
      <c r="M153" s="271">
        <f t="shared" si="0"/>
        <v>0</v>
      </c>
    </row>
    <row r="154" spans="1:13">
      <c r="A154" s="169" t="s">
        <v>810</v>
      </c>
      <c r="B154" s="164" t="s">
        <v>143</v>
      </c>
      <c r="C154" s="169" t="s">
        <v>735</v>
      </c>
      <c r="D154" s="9"/>
      <c r="E154" s="258">
        <v>16241.18</v>
      </c>
      <c r="F154" s="11"/>
      <c r="G154" s="170">
        <v>0</v>
      </c>
      <c r="H154" s="11"/>
      <c r="I154" s="170">
        <v>0</v>
      </c>
      <c r="J154" s="11"/>
      <c r="K154" s="258">
        <v>16241.18</v>
      </c>
      <c r="L154" s="249" t="str">
        <f>VLOOKUP(A154,'De x Para'!A:C,3,0)</f>
        <v>7.1.1.2</v>
      </c>
      <c r="M154" s="271">
        <f t="shared" si="0"/>
        <v>0</v>
      </c>
    </row>
    <row r="155" spans="1:13">
      <c r="A155" s="169" t="s">
        <v>813</v>
      </c>
      <c r="B155" s="164" t="s">
        <v>143</v>
      </c>
      <c r="C155" s="169" t="s">
        <v>740</v>
      </c>
      <c r="D155" s="9"/>
      <c r="E155" s="258">
        <v>4402.2</v>
      </c>
      <c r="F155" s="11"/>
      <c r="G155" s="170">
        <v>0</v>
      </c>
      <c r="H155" s="11"/>
      <c r="I155" s="170">
        <v>0</v>
      </c>
      <c r="J155" s="11"/>
      <c r="K155" s="258">
        <v>4402.2</v>
      </c>
      <c r="L155" s="249" t="str">
        <f>VLOOKUP(A155,'De x Para'!A:C,3,0)</f>
        <v>7.1.1.2</v>
      </c>
      <c r="M155" s="271">
        <f t="shared" si="0"/>
        <v>0</v>
      </c>
    </row>
    <row r="156" spans="1:13">
      <c r="A156" s="169" t="s">
        <v>4066</v>
      </c>
      <c r="B156" s="164" t="s">
        <v>143</v>
      </c>
      <c r="C156" s="169" t="s">
        <v>4067</v>
      </c>
      <c r="D156" s="9"/>
      <c r="E156" s="170">
        <v>287.94</v>
      </c>
      <c r="F156" s="11"/>
      <c r="G156" s="170">
        <v>0</v>
      </c>
      <c r="H156" s="11"/>
      <c r="I156" s="170">
        <v>0</v>
      </c>
      <c r="J156" s="11"/>
      <c r="K156" s="170">
        <v>287.94</v>
      </c>
      <c r="L156" s="249" t="str">
        <f>VLOOKUP(A156,'De x Para'!A:C,3,0)</f>
        <v>7.1.1.2</v>
      </c>
      <c r="M156" s="271">
        <f t="shared" si="0"/>
        <v>0</v>
      </c>
    </row>
    <row r="157" spans="1:13">
      <c r="A157" s="169" t="s">
        <v>817</v>
      </c>
      <c r="B157" s="164" t="s">
        <v>143</v>
      </c>
      <c r="C157" s="169" t="s">
        <v>745</v>
      </c>
      <c r="D157" s="9"/>
      <c r="E157" s="170">
        <v>538.24</v>
      </c>
      <c r="F157" s="11"/>
      <c r="G157" s="170">
        <v>0</v>
      </c>
      <c r="H157" s="11"/>
      <c r="I157" s="170">
        <v>0</v>
      </c>
      <c r="J157" s="11"/>
      <c r="K157" s="170">
        <v>538.24</v>
      </c>
      <c r="L157" s="249" t="str">
        <f>VLOOKUP(A157,'De x Para'!A:C,3,0)</f>
        <v>7.1.1.2</v>
      </c>
      <c r="M157" s="271">
        <f t="shared" si="0"/>
        <v>0</v>
      </c>
    </row>
    <row r="158" spans="1:13">
      <c r="A158" s="169" t="s">
        <v>823</v>
      </c>
      <c r="B158" s="164" t="s">
        <v>143</v>
      </c>
      <c r="C158" s="169" t="s">
        <v>824</v>
      </c>
      <c r="D158" s="9"/>
      <c r="E158" s="170">
        <v>900</v>
      </c>
      <c r="F158" s="11"/>
      <c r="G158" s="170">
        <v>0</v>
      </c>
      <c r="H158" s="11"/>
      <c r="I158" s="170">
        <v>0</v>
      </c>
      <c r="J158" s="11"/>
      <c r="K158" s="170">
        <v>900</v>
      </c>
      <c r="L158" s="249" t="str">
        <f>VLOOKUP(A158,'De x Para'!A:C,3,0)</f>
        <v>7.1.1.2</v>
      </c>
      <c r="M158" s="271">
        <f t="shared" si="0"/>
        <v>0</v>
      </c>
    </row>
    <row r="159" spans="1:13">
      <c r="A159" s="169" t="s">
        <v>828</v>
      </c>
      <c r="B159" s="164" t="s">
        <v>143</v>
      </c>
      <c r="C159" s="169" t="s">
        <v>542</v>
      </c>
      <c r="D159" s="9"/>
      <c r="E159" s="258">
        <v>5936.39</v>
      </c>
      <c r="F159" s="11"/>
      <c r="G159" s="170">
        <v>0</v>
      </c>
      <c r="H159" s="11"/>
      <c r="I159" s="170">
        <v>0</v>
      </c>
      <c r="J159" s="11"/>
      <c r="K159" s="258">
        <v>5936.39</v>
      </c>
      <c r="L159" s="249" t="str">
        <f>VLOOKUP(A159,'De x Para'!A:C,3,0)</f>
        <v>7.1.1.2</v>
      </c>
      <c r="M159" s="271">
        <f t="shared" si="0"/>
        <v>0</v>
      </c>
    </row>
    <row r="160" spans="1:13">
      <c r="A160" s="169" t="s">
        <v>829</v>
      </c>
      <c r="B160" s="164" t="s">
        <v>143</v>
      </c>
      <c r="C160" s="169" t="s">
        <v>764</v>
      </c>
      <c r="D160" s="9"/>
      <c r="E160" s="258">
        <v>7915.19</v>
      </c>
      <c r="F160" s="11"/>
      <c r="G160" s="170">
        <v>0</v>
      </c>
      <c r="H160" s="11"/>
      <c r="I160" s="170">
        <v>0</v>
      </c>
      <c r="J160" s="11"/>
      <c r="K160" s="258">
        <v>7915.19</v>
      </c>
      <c r="L160" s="249" t="str">
        <f>VLOOKUP(A160,'De x Para'!A:C,3,0)</f>
        <v>7.1.1.2</v>
      </c>
      <c r="M160" s="271">
        <f t="shared" si="0"/>
        <v>0</v>
      </c>
    </row>
    <row r="161" spans="1:13">
      <c r="A161" s="169" t="s">
        <v>832</v>
      </c>
      <c r="B161" s="164" t="s">
        <v>143</v>
      </c>
      <c r="C161" s="169" t="s">
        <v>769</v>
      </c>
      <c r="D161" s="9"/>
      <c r="E161" s="170">
        <v>474.91</v>
      </c>
      <c r="F161" s="11"/>
      <c r="G161" s="170">
        <v>0</v>
      </c>
      <c r="H161" s="11"/>
      <c r="I161" s="170">
        <v>0</v>
      </c>
      <c r="J161" s="11"/>
      <c r="K161" s="170">
        <v>474.91</v>
      </c>
      <c r="L161" s="249" t="str">
        <f>VLOOKUP(A161,'De x Para'!A:C,3,0)</f>
        <v>7.1.1.2</v>
      </c>
      <c r="M161" s="271">
        <f t="shared" si="0"/>
        <v>0</v>
      </c>
    </row>
    <row r="162" spans="1:13">
      <c r="A162" s="169" t="s">
        <v>833</v>
      </c>
      <c r="B162" s="164" t="s">
        <v>143</v>
      </c>
      <c r="C162" s="169" t="s">
        <v>774</v>
      </c>
      <c r="D162" s="9"/>
      <c r="E162" s="258">
        <v>-1984.07</v>
      </c>
      <c r="F162" s="11"/>
      <c r="G162" s="170">
        <v>0</v>
      </c>
      <c r="H162" s="11"/>
      <c r="I162" s="170">
        <v>0</v>
      </c>
      <c r="J162" s="11"/>
      <c r="K162" s="258">
        <v>-1984.07</v>
      </c>
      <c r="L162" s="249" t="str">
        <f>VLOOKUP(A162,'De x Para'!A:C,3,0)</f>
        <v>7.1.1.2</v>
      </c>
      <c r="M162" s="271">
        <f t="shared" si="0"/>
        <v>0</v>
      </c>
    </row>
    <row r="163" spans="1:13">
      <c r="A163" s="169" t="s">
        <v>837</v>
      </c>
      <c r="B163" s="164" t="s">
        <v>143</v>
      </c>
      <c r="C163" s="169" t="s">
        <v>779</v>
      </c>
      <c r="D163" s="9"/>
      <c r="E163" s="170">
        <v>59.36</v>
      </c>
      <c r="F163" s="11"/>
      <c r="G163" s="170">
        <v>0</v>
      </c>
      <c r="H163" s="11"/>
      <c r="I163" s="170">
        <v>0</v>
      </c>
      <c r="J163" s="11"/>
      <c r="K163" s="170">
        <v>59.36</v>
      </c>
      <c r="L163" s="249" t="str">
        <f>VLOOKUP(A163,'De x Para'!A:C,3,0)</f>
        <v>7.1.1.2</v>
      </c>
      <c r="M163" s="271">
        <f t="shared" si="0"/>
        <v>0</v>
      </c>
    </row>
    <row r="164" spans="1:13">
      <c r="A164" s="169" t="s">
        <v>838</v>
      </c>
      <c r="B164" s="164" t="s">
        <v>143</v>
      </c>
      <c r="C164" s="169" t="s">
        <v>784</v>
      </c>
      <c r="D164" s="9"/>
      <c r="E164" s="170">
        <v>-248.01</v>
      </c>
      <c r="F164" s="11"/>
      <c r="G164" s="170">
        <v>0</v>
      </c>
      <c r="H164" s="11"/>
      <c r="I164" s="170">
        <v>0</v>
      </c>
      <c r="J164" s="11"/>
      <c r="K164" s="170">
        <v>-248.01</v>
      </c>
      <c r="L164" s="249" t="str">
        <f>VLOOKUP(A164,'De x Para'!A:C,3,0)</f>
        <v>7.1.1.2</v>
      </c>
      <c r="M164" s="271">
        <f t="shared" si="0"/>
        <v>0</v>
      </c>
    </row>
    <row r="165" spans="1:13">
      <c r="A165" s="169" t="s">
        <v>842</v>
      </c>
      <c r="B165" s="164" t="s">
        <v>143</v>
      </c>
      <c r="C165" s="169" t="s">
        <v>789</v>
      </c>
      <c r="D165" s="9"/>
      <c r="E165" s="258">
        <v>1513.76</v>
      </c>
      <c r="F165" s="11"/>
      <c r="G165" s="170">
        <v>0</v>
      </c>
      <c r="H165" s="11"/>
      <c r="I165" s="170">
        <v>0</v>
      </c>
      <c r="J165" s="11"/>
      <c r="K165" s="258">
        <v>1513.76</v>
      </c>
      <c r="L165" s="249" t="str">
        <f>VLOOKUP(A165,'De x Para'!A:C,3,0)</f>
        <v>7.1.1.2</v>
      </c>
      <c r="M165" s="271">
        <f t="shared" si="0"/>
        <v>0</v>
      </c>
    </row>
    <row r="166" spans="1:13">
      <c r="A166" s="169" t="s">
        <v>843</v>
      </c>
      <c r="B166" s="164" t="s">
        <v>143</v>
      </c>
      <c r="C166" s="169" t="s">
        <v>795</v>
      </c>
      <c r="D166" s="9"/>
      <c r="E166" s="258">
        <v>-6324.25</v>
      </c>
      <c r="F166" s="11"/>
      <c r="G166" s="170">
        <v>0</v>
      </c>
      <c r="H166" s="11"/>
      <c r="I166" s="170">
        <v>0</v>
      </c>
      <c r="J166" s="11"/>
      <c r="K166" s="258">
        <v>-6324.25</v>
      </c>
      <c r="L166" s="249" t="str">
        <f>VLOOKUP(A166,'De x Para'!A:C,3,0)</f>
        <v>7.1.1.2</v>
      </c>
      <c r="M166" s="271">
        <f t="shared" si="0"/>
        <v>0</v>
      </c>
    </row>
    <row r="167" spans="1:13">
      <c r="A167" s="171"/>
      <c r="B167" s="164"/>
      <c r="C167" s="171"/>
      <c r="D167" s="12"/>
      <c r="E167" s="12"/>
      <c r="F167" s="12"/>
      <c r="G167" s="12"/>
      <c r="H167" s="12"/>
      <c r="I167" s="12"/>
      <c r="J167" s="12"/>
      <c r="K167" s="12"/>
      <c r="L167" s="249"/>
      <c r="M167" s="271"/>
    </row>
    <row r="168" spans="1:13">
      <c r="A168" s="167" t="s">
        <v>847</v>
      </c>
      <c r="B168" s="164" t="s">
        <v>143</v>
      </c>
      <c r="C168" s="167" t="s">
        <v>848</v>
      </c>
      <c r="D168" s="6"/>
      <c r="E168" s="257">
        <v>3586157.4</v>
      </c>
      <c r="F168" s="8"/>
      <c r="G168" s="257">
        <v>397069.69</v>
      </c>
      <c r="H168" s="8"/>
      <c r="I168" s="257">
        <v>120727.5</v>
      </c>
      <c r="J168" s="8"/>
      <c r="K168" s="257">
        <v>3862499.59</v>
      </c>
      <c r="L168" s="249">
        <f>VLOOKUP(A168,'De x Para'!A:C,3,0)</f>
        <v>0</v>
      </c>
      <c r="M168" s="271">
        <f t="shared" si="0"/>
        <v>276342.19</v>
      </c>
    </row>
    <row r="169" spans="1:13">
      <c r="A169" s="167" t="s">
        <v>853</v>
      </c>
      <c r="B169" s="164" t="s">
        <v>143</v>
      </c>
      <c r="C169" s="167" t="s">
        <v>723</v>
      </c>
      <c r="D169" s="6"/>
      <c r="E169" s="257">
        <v>664389.73</v>
      </c>
      <c r="F169" s="8"/>
      <c r="G169" s="257">
        <v>96533.56</v>
      </c>
      <c r="H169" s="8"/>
      <c r="I169" s="257">
        <v>12524.56</v>
      </c>
      <c r="J169" s="8"/>
      <c r="K169" s="257">
        <v>748398.73</v>
      </c>
      <c r="L169" s="249">
        <f>VLOOKUP(A169,'De x Para'!A:C,3,0)</f>
        <v>0</v>
      </c>
      <c r="M169" s="271">
        <f t="shared" si="0"/>
        <v>84009</v>
      </c>
    </row>
    <row r="170" spans="1:13">
      <c r="A170" s="169" t="s">
        <v>858</v>
      </c>
      <c r="B170" s="164" t="s">
        <v>143</v>
      </c>
      <c r="C170" s="169" t="s">
        <v>859</v>
      </c>
      <c r="D170" s="9"/>
      <c r="E170" s="258">
        <v>347122.02</v>
      </c>
      <c r="F170" s="11"/>
      <c r="G170" s="258">
        <v>49668.5</v>
      </c>
      <c r="H170" s="11"/>
      <c r="I170" s="170">
        <v>7.69</v>
      </c>
      <c r="J170" s="11"/>
      <c r="K170" s="258">
        <v>396782.83</v>
      </c>
      <c r="L170" s="249" t="str">
        <f>VLOOKUP(A170,'De x Para'!A:C,3,0)</f>
        <v>7.1.2.1</v>
      </c>
      <c r="M170" s="271">
        <f t="shared" si="0"/>
        <v>49660.81</v>
      </c>
    </row>
    <row r="171" spans="1:13">
      <c r="A171" s="169" t="s">
        <v>870</v>
      </c>
      <c r="B171" s="164" t="s">
        <v>143</v>
      </c>
      <c r="C171" s="169" t="s">
        <v>871</v>
      </c>
      <c r="D171" s="9"/>
      <c r="E171" s="170">
        <v>809.64</v>
      </c>
      <c r="F171" s="11"/>
      <c r="G171" s="170">
        <v>0</v>
      </c>
      <c r="H171" s="11"/>
      <c r="I171" s="170">
        <v>0</v>
      </c>
      <c r="J171" s="11"/>
      <c r="K171" s="170">
        <v>809.64</v>
      </c>
      <c r="L171" s="249" t="str">
        <f>VLOOKUP(A171,'De x Para'!A:C,3,0)</f>
        <v>7.1.2.1</v>
      </c>
      <c r="M171" s="271">
        <f t="shared" si="0"/>
        <v>0</v>
      </c>
    </row>
    <row r="172" spans="1:13">
      <c r="A172" s="169" t="s">
        <v>873</v>
      </c>
      <c r="B172" s="164" t="s">
        <v>143</v>
      </c>
      <c r="C172" s="169" t="s">
        <v>874</v>
      </c>
      <c r="D172" s="9"/>
      <c r="E172" s="258">
        <v>84689.14</v>
      </c>
      <c r="F172" s="11"/>
      <c r="G172" s="258">
        <v>11841.96</v>
      </c>
      <c r="H172" s="11"/>
      <c r="I172" s="170">
        <v>0</v>
      </c>
      <c r="J172" s="11"/>
      <c r="K172" s="258">
        <v>96531.1</v>
      </c>
      <c r="L172" s="249" t="str">
        <f>VLOOKUP(A172,'De x Para'!A:C,3,0)</f>
        <v>7.1.2.1</v>
      </c>
      <c r="M172" s="271">
        <f t="shared" si="0"/>
        <v>11841.96</v>
      </c>
    </row>
    <row r="173" spans="1:13">
      <c r="A173" s="169" t="s">
        <v>878</v>
      </c>
      <c r="B173" s="164" t="s">
        <v>143</v>
      </c>
      <c r="C173" s="169" t="s">
        <v>879</v>
      </c>
      <c r="D173" s="9"/>
      <c r="E173" s="258">
        <v>26952.33</v>
      </c>
      <c r="F173" s="11"/>
      <c r="G173" s="258">
        <v>3715.1</v>
      </c>
      <c r="H173" s="11"/>
      <c r="I173" s="170">
        <v>0</v>
      </c>
      <c r="J173" s="11"/>
      <c r="K173" s="258">
        <v>30667.43</v>
      </c>
      <c r="L173" s="249" t="str">
        <f>VLOOKUP(A173,'De x Para'!A:C,3,0)</f>
        <v>7.1.2.1</v>
      </c>
      <c r="M173" s="271">
        <f t="shared" si="0"/>
        <v>3715.1</v>
      </c>
    </row>
    <row r="174" spans="1:13">
      <c r="A174" s="169" t="s">
        <v>883</v>
      </c>
      <c r="B174" s="164" t="s">
        <v>143</v>
      </c>
      <c r="C174" s="169" t="s">
        <v>884</v>
      </c>
      <c r="D174" s="9"/>
      <c r="E174" s="258">
        <v>3367.67</v>
      </c>
      <c r="F174" s="11"/>
      <c r="G174" s="170">
        <v>464.39</v>
      </c>
      <c r="H174" s="11"/>
      <c r="I174" s="170">
        <v>0</v>
      </c>
      <c r="J174" s="11"/>
      <c r="K174" s="258">
        <v>3832.06</v>
      </c>
      <c r="L174" s="249" t="str">
        <f>VLOOKUP(A174,'De x Para'!A:C,3,0)</f>
        <v>7.1.2.1</v>
      </c>
      <c r="M174" s="271">
        <f t="shared" si="0"/>
        <v>464.39</v>
      </c>
    </row>
    <row r="175" spans="1:13">
      <c r="A175" s="169" t="s">
        <v>888</v>
      </c>
      <c r="B175" s="164" t="s">
        <v>143</v>
      </c>
      <c r="C175" s="169" t="s">
        <v>889</v>
      </c>
      <c r="D175" s="9"/>
      <c r="E175" s="258">
        <v>15306.02</v>
      </c>
      <c r="F175" s="11"/>
      <c r="G175" s="258">
        <v>7827.6</v>
      </c>
      <c r="H175" s="11"/>
      <c r="I175" s="258">
        <v>5238.6499999999996</v>
      </c>
      <c r="J175" s="11"/>
      <c r="K175" s="258">
        <v>17894.97</v>
      </c>
      <c r="L175" s="249" t="str">
        <f>VLOOKUP(A175,'De x Para'!A:C,3,0)</f>
        <v>7.1.2.1</v>
      </c>
      <c r="M175" s="271">
        <f t="shared" si="0"/>
        <v>2588.9500000000007</v>
      </c>
    </row>
    <row r="176" spans="1:13">
      <c r="A176" s="169" t="s">
        <v>897</v>
      </c>
      <c r="B176" s="164" t="s">
        <v>143</v>
      </c>
      <c r="C176" s="169" t="s">
        <v>751</v>
      </c>
      <c r="D176" s="9"/>
      <c r="E176" s="258">
        <v>61999.51</v>
      </c>
      <c r="F176" s="11"/>
      <c r="G176" s="258">
        <v>7860</v>
      </c>
      <c r="H176" s="11"/>
      <c r="I176" s="170">
        <v>0</v>
      </c>
      <c r="J176" s="11"/>
      <c r="K176" s="258">
        <v>69859.509999999995</v>
      </c>
      <c r="L176" s="249" t="str">
        <f>VLOOKUP(A176,'De x Para'!A:C,3,0)</f>
        <v>7.1.2.1</v>
      </c>
      <c r="M176" s="271">
        <f t="shared" si="0"/>
        <v>7860</v>
      </c>
    </row>
    <row r="177" spans="1:13">
      <c r="A177" s="169" t="s">
        <v>901</v>
      </c>
      <c r="B177" s="164" t="s">
        <v>143</v>
      </c>
      <c r="C177" s="169" t="s">
        <v>756</v>
      </c>
      <c r="D177" s="9"/>
      <c r="E177" s="258">
        <v>4247.71</v>
      </c>
      <c r="F177" s="11"/>
      <c r="G177" s="170">
        <v>0</v>
      </c>
      <c r="H177" s="11"/>
      <c r="I177" s="170">
        <v>0</v>
      </c>
      <c r="J177" s="11"/>
      <c r="K177" s="258">
        <v>4247.71</v>
      </c>
      <c r="L177" s="249" t="str">
        <f>VLOOKUP(A177,'De x Para'!A:C,3,0)</f>
        <v>7.1.2.1</v>
      </c>
      <c r="M177" s="271">
        <f t="shared" si="0"/>
        <v>0</v>
      </c>
    </row>
    <row r="178" spans="1:13">
      <c r="A178" s="169" t="s">
        <v>909</v>
      </c>
      <c r="B178" s="164" t="s">
        <v>143</v>
      </c>
      <c r="C178" s="169" t="s">
        <v>542</v>
      </c>
      <c r="D178" s="9"/>
      <c r="E178" s="258">
        <v>36495.33</v>
      </c>
      <c r="F178" s="11"/>
      <c r="G178" s="258">
        <v>4843.41</v>
      </c>
      <c r="H178" s="11"/>
      <c r="I178" s="258">
        <v>2170.11</v>
      </c>
      <c r="J178" s="11"/>
      <c r="K178" s="258">
        <v>39168.629999999997</v>
      </c>
      <c r="L178" s="249" t="str">
        <f>VLOOKUP(A178,'De x Para'!A:C,3,0)</f>
        <v>7.1.2.1</v>
      </c>
      <c r="M178" s="271">
        <f t="shared" si="0"/>
        <v>2673.2999999999997</v>
      </c>
    </row>
    <row r="179" spans="1:13">
      <c r="A179" s="169" t="s">
        <v>914</v>
      </c>
      <c r="B179" s="164" t="s">
        <v>143</v>
      </c>
      <c r="C179" s="169" t="s">
        <v>764</v>
      </c>
      <c r="D179" s="9"/>
      <c r="E179" s="258">
        <v>56733.66</v>
      </c>
      <c r="F179" s="11"/>
      <c r="G179" s="258">
        <v>6429.95</v>
      </c>
      <c r="H179" s="11"/>
      <c r="I179" s="258">
        <v>3107.6</v>
      </c>
      <c r="J179" s="11"/>
      <c r="K179" s="258">
        <v>60056.01</v>
      </c>
      <c r="L179" s="249" t="str">
        <f>VLOOKUP(A179,'De x Para'!A:C,3,0)</f>
        <v>7.1.2.1</v>
      </c>
      <c r="M179" s="271">
        <f t="shared" si="0"/>
        <v>3322.35</v>
      </c>
    </row>
    <row r="180" spans="1:13">
      <c r="A180" s="169" t="s">
        <v>918</v>
      </c>
      <c r="B180" s="164" t="s">
        <v>143</v>
      </c>
      <c r="C180" s="169" t="s">
        <v>769</v>
      </c>
      <c r="D180" s="9"/>
      <c r="E180" s="258">
        <v>2919.53</v>
      </c>
      <c r="F180" s="11"/>
      <c r="G180" s="170">
        <v>387.46</v>
      </c>
      <c r="H180" s="11"/>
      <c r="I180" s="170">
        <v>173.59</v>
      </c>
      <c r="J180" s="11"/>
      <c r="K180" s="258">
        <v>3133.4</v>
      </c>
      <c r="L180" s="249" t="str">
        <f>VLOOKUP(A180,'De x Para'!A:C,3,0)</f>
        <v>7.1.2.1</v>
      </c>
      <c r="M180" s="271">
        <f t="shared" si="0"/>
        <v>213.86999999999998</v>
      </c>
    </row>
    <row r="181" spans="1:13">
      <c r="A181" s="169" t="s">
        <v>922</v>
      </c>
      <c r="B181" s="164" t="s">
        <v>143</v>
      </c>
      <c r="C181" s="169" t="s">
        <v>774</v>
      </c>
      <c r="D181" s="9"/>
      <c r="E181" s="258">
        <v>3263.99</v>
      </c>
      <c r="F181" s="11"/>
      <c r="G181" s="170">
        <v>512.80999999999995</v>
      </c>
      <c r="H181" s="11"/>
      <c r="I181" s="170">
        <v>290.22000000000003</v>
      </c>
      <c r="J181" s="11"/>
      <c r="K181" s="258">
        <v>3486.58</v>
      </c>
      <c r="L181" s="249" t="str">
        <f>VLOOKUP(A181,'De x Para'!A:C,3,0)</f>
        <v>7.1.2.1</v>
      </c>
      <c r="M181" s="271">
        <f t="shared" si="0"/>
        <v>222.58999999999992</v>
      </c>
    </row>
    <row r="182" spans="1:13">
      <c r="A182" s="169" t="s">
        <v>927</v>
      </c>
      <c r="B182" s="164" t="s">
        <v>143</v>
      </c>
      <c r="C182" s="169" t="s">
        <v>779</v>
      </c>
      <c r="D182" s="9"/>
      <c r="E182" s="170">
        <v>364.96</v>
      </c>
      <c r="F182" s="11"/>
      <c r="G182" s="170">
        <v>48.44</v>
      </c>
      <c r="H182" s="11"/>
      <c r="I182" s="170">
        <v>21.73</v>
      </c>
      <c r="J182" s="11"/>
      <c r="K182" s="170">
        <v>391.67</v>
      </c>
      <c r="L182" s="249" t="str">
        <f>VLOOKUP(A182,'De x Para'!A:C,3,0)</f>
        <v>7.1.2.1</v>
      </c>
      <c r="M182" s="271">
        <f t="shared" si="0"/>
        <v>26.709999999999997</v>
      </c>
    </row>
    <row r="183" spans="1:13">
      <c r="A183" s="169" t="s">
        <v>931</v>
      </c>
      <c r="B183" s="164" t="s">
        <v>143</v>
      </c>
      <c r="C183" s="169" t="s">
        <v>784</v>
      </c>
      <c r="D183" s="9"/>
      <c r="E183" s="170">
        <v>407.99</v>
      </c>
      <c r="F183" s="11"/>
      <c r="G183" s="170">
        <v>64.11</v>
      </c>
      <c r="H183" s="11"/>
      <c r="I183" s="170">
        <v>36.29</v>
      </c>
      <c r="J183" s="11"/>
      <c r="K183" s="170">
        <v>435.81</v>
      </c>
      <c r="L183" s="249" t="str">
        <f>VLOOKUP(A183,'De x Para'!A:C,3,0)</f>
        <v>7.1.2.1</v>
      </c>
      <c r="M183" s="271">
        <f t="shared" si="0"/>
        <v>27.82</v>
      </c>
    </row>
    <row r="184" spans="1:13">
      <c r="A184" s="169" t="s">
        <v>936</v>
      </c>
      <c r="B184" s="164" t="s">
        <v>143</v>
      </c>
      <c r="C184" s="169" t="s">
        <v>789</v>
      </c>
      <c r="D184" s="9"/>
      <c r="E184" s="258">
        <v>9306.32</v>
      </c>
      <c r="F184" s="11"/>
      <c r="G184" s="258">
        <v>1235.06</v>
      </c>
      <c r="H184" s="11"/>
      <c r="I184" s="170">
        <v>553.39</v>
      </c>
      <c r="J184" s="11"/>
      <c r="K184" s="258">
        <v>9987.99</v>
      </c>
      <c r="L184" s="249" t="str">
        <f>VLOOKUP(A184,'De x Para'!A:C,3,0)</f>
        <v>7.1.2.1</v>
      </c>
      <c r="M184" s="271">
        <f t="shared" si="0"/>
        <v>681.67</v>
      </c>
    </row>
    <row r="185" spans="1:13">
      <c r="A185" s="169" t="s">
        <v>940</v>
      </c>
      <c r="B185" s="164" t="s">
        <v>143</v>
      </c>
      <c r="C185" s="169" t="s">
        <v>795</v>
      </c>
      <c r="D185" s="9"/>
      <c r="E185" s="258">
        <v>10403.91</v>
      </c>
      <c r="F185" s="11"/>
      <c r="G185" s="258">
        <v>1634.77</v>
      </c>
      <c r="H185" s="11"/>
      <c r="I185" s="170">
        <v>925.29</v>
      </c>
      <c r="J185" s="11"/>
      <c r="K185" s="258">
        <v>11113.39</v>
      </c>
      <c r="L185" s="249" t="str">
        <f>VLOOKUP(A185,'De x Para'!A:C,3,0)</f>
        <v>7.1.2.1</v>
      </c>
      <c r="M185" s="271">
        <f t="shared" si="0"/>
        <v>709.48</v>
      </c>
    </row>
    <row r="186" spans="1:13">
      <c r="A186" s="171"/>
      <c r="B186" s="164"/>
      <c r="C186" s="171"/>
      <c r="D186" s="12"/>
      <c r="E186" s="12"/>
      <c r="F186" s="12"/>
      <c r="G186" s="12"/>
      <c r="H186" s="12"/>
      <c r="I186" s="12"/>
      <c r="J186" s="12"/>
      <c r="K186" s="12"/>
      <c r="L186" s="249"/>
      <c r="M186" s="271"/>
    </row>
    <row r="187" spans="1:13">
      <c r="A187" s="167" t="s">
        <v>945</v>
      </c>
      <c r="B187" s="164" t="s">
        <v>143</v>
      </c>
      <c r="C187" s="167" t="s">
        <v>800</v>
      </c>
      <c r="D187" s="6"/>
      <c r="E187" s="257">
        <v>2921767.67</v>
      </c>
      <c r="F187" s="8"/>
      <c r="G187" s="257">
        <v>300536.13</v>
      </c>
      <c r="H187" s="8"/>
      <c r="I187" s="257">
        <v>108202.94</v>
      </c>
      <c r="J187" s="8"/>
      <c r="K187" s="257">
        <v>3114100.86</v>
      </c>
      <c r="L187" s="249">
        <f>VLOOKUP(A187,'De x Para'!A:C,3,0)</f>
        <v>0</v>
      </c>
      <c r="M187" s="271">
        <f t="shared" si="0"/>
        <v>192333.19</v>
      </c>
    </row>
    <row r="188" spans="1:13">
      <c r="A188" s="169" t="s">
        <v>950</v>
      </c>
      <c r="B188" s="164" t="s">
        <v>143</v>
      </c>
      <c r="C188" s="169" t="s">
        <v>859</v>
      </c>
      <c r="D188" s="9"/>
      <c r="E188" s="258">
        <v>1466847.16</v>
      </c>
      <c r="F188" s="11"/>
      <c r="G188" s="258">
        <v>145538.62</v>
      </c>
      <c r="H188" s="11"/>
      <c r="I188" s="258">
        <v>4147.3100000000004</v>
      </c>
      <c r="J188" s="11"/>
      <c r="K188" s="258">
        <v>1608238.47</v>
      </c>
      <c r="L188" s="249" t="str">
        <f>VLOOKUP(A188,'De x Para'!A:C,3,0)</f>
        <v>7.1.2.2</v>
      </c>
      <c r="M188" s="271">
        <f t="shared" si="0"/>
        <v>141391.31</v>
      </c>
    </row>
    <row r="189" spans="1:13">
      <c r="A189" s="169" t="s">
        <v>955</v>
      </c>
      <c r="B189" s="164" t="s">
        <v>143</v>
      </c>
      <c r="C189" s="169" t="s">
        <v>865</v>
      </c>
      <c r="D189" s="9"/>
      <c r="E189" s="170">
        <v>352.11</v>
      </c>
      <c r="F189" s="11"/>
      <c r="G189" s="170">
        <v>0</v>
      </c>
      <c r="H189" s="11"/>
      <c r="I189" s="170">
        <v>0</v>
      </c>
      <c r="J189" s="11"/>
      <c r="K189" s="170">
        <v>352.11</v>
      </c>
      <c r="L189" s="249" t="str">
        <f>VLOOKUP(A189,'De x Para'!A:C,3,0)</f>
        <v>7.1.2.2</v>
      </c>
      <c r="M189" s="271">
        <f t="shared" si="0"/>
        <v>0</v>
      </c>
    </row>
    <row r="190" spans="1:13">
      <c r="A190" s="169" t="s">
        <v>961</v>
      </c>
      <c r="B190" s="164" t="s">
        <v>143</v>
      </c>
      <c r="C190" s="169" t="s">
        <v>871</v>
      </c>
      <c r="D190" s="9"/>
      <c r="E190" s="258">
        <v>17282.490000000002</v>
      </c>
      <c r="F190" s="11"/>
      <c r="G190" s="170">
        <v>0</v>
      </c>
      <c r="H190" s="11"/>
      <c r="I190" s="170">
        <v>0</v>
      </c>
      <c r="J190" s="11"/>
      <c r="K190" s="258">
        <v>17282.490000000002</v>
      </c>
      <c r="L190" s="249" t="str">
        <f>VLOOKUP(A190,'De x Para'!A:C,3,0)</f>
        <v>7.1.2.2</v>
      </c>
      <c r="M190" s="271">
        <f t="shared" si="0"/>
        <v>0</v>
      </c>
    </row>
    <row r="191" spans="1:13">
      <c r="A191" s="169" t="s">
        <v>965</v>
      </c>
      <c r="B191" s="164" t="s">
        <v>143</v>
      </c>
      <c r="C191" s="169" t="s">
        <v>966</v>
      </c>
      <c r="D191" s="9"/>
      <c r="E191" s="258">
        <v>361307.53</v>
      </c>
      <c r="F191" s="11"/>
      <c r="G191" s="258">
        <v>33927.96</v>
      </c>
      <c r="H191" s="11"/>
      <c r="I191" s="170">
        <v>0</v>
      </c>
      <c r="J191" s="11"/>
      <c r="K191" s="258">
        <v>395235.49</v>
      </c>
      <c r="L191" s="249" t="str">
        <f>VLOOKUP(A191,'De x Para'!A:C,3,0)</f>
        <v>7.1.2.2</v>
      </c>
      <c r="M191" s="271">
        <f t="shared" si="0"/>
        <v>33927.96</v>
      </c>
    </row>
    <row r="192" spans="1:13">
      <c r="A192" s="169" t="s">
        <v>970</v>
      </c>
      <c r="B192" s="164" t="s">
        <v>143</v>
      </c>
      <c r="C192" s="169" t="s">
        <v>971</v>
      </c>
      <c r="D192" s="9"/>
      <c r="E192" s="258">
        <v>115713.61</v>
      </c>
      <c r="F192" s="11"/>
      <c r="G192" s="258">
        <v>10643.93</v>
      </c>
      <c r="H192" s="11"/>
      <c r="I192" s="170">
        <v>0</v>
      </c>
      <c r="J192" s="11"/>
      <c r="K192" s="258">
        <v>126357.54</v>
      </c>
      <c r="L192" s="249" t="str">
        <f>VLOOKUP(A192,'De x Para'!A:C,3,0)</f>
        <v>7.1.2.2</v>
      </c>
      <c r="M192" s="271">
        <f t="shared" si="0"/>
        <v>10643.93</v>
      </c>
    </row>
    <row r="193" spans="1:13">
      <c r="A193" s="169" t="s">
        <v>975</v>
      </c>
      <c r="B193" s="164" t="s">
        <v>143</v>
      </c>
      <c r="C193" s="169" t="s">
        <v>976</v>
      </c>
      <c r="D193" s="9"/>
      <c r="E193" s="258">
        <v>14461.76</v>
      </c>
      <c r="F193" s="11"/>
      <c r="G193" s="258">
        <v>1330.51</v>
      </c>
      <c r="H193" s="11"/>
      <c r="I193" s="170">
        <v>0</v>
      </c>
      <c r="J193" s="11"/>
      <c r="K193" s="258">
        <v>15792.27</v>
      </c>
      <c r="L193" s="249" t="str">
        <f>VLOOKUP(A193,'De x Para'!A:C,3,0)</f>
        <v>7.1.2.2</v>
      </c>
      <c r="M193" s="271">
        <f t="shared" si="0"/>
        <v>1330.51</v>
      </c>
    </row>
    <row r="194" spans="1:13">
      <c r="A194" s="169" t="s">
        <v>980</v>
      </c>
      <c r="B194" s="164" t="s">
        <v>143</v>
      </c>
      <c r="C194" s="169" t="s">
        <v>981</v>
      </c>
      <c r="D194" s="9"/>
      <c r="E194" s="258">
        <v>88166.63</v>
      </c>
      <c r="F194" s="11"/>
      <c r="G194" s="258">
        <v>25762.98</v>
      </c>
      <c r="H194" s="11"/>
      <c r="I194" s="258">
        <v>13301.61</v>
      </c>
      <c r="J194" s="11"/>
      <c r="K194" s="258">
        <v>100628</v>
      </c>
      <c r="L194" s="249" t="str">
        <f>VLOOKUP(A194,'De x Para'!A:C,3,0)</f>
        <v>7.1.2.2</v>
      </c>
      <c r="M194" s="271">
        <f t="shared" si="0"/>
        <v>12461.369999999999</v>
      </c>
    </row>
    <row r="195" spans="1:13">
      <c r="A195" s="169" t="s">
        <v>986</v>
      </c>
      <c r="B195" s="164" t="s">
        <v>143</v>
      </c>
      <c r="C195" s="169" t="s">
        <v>751</v>
      </c>
      <c r="D195" s="9"/>
      <c r="E195" s="258">
        <v>285080.44</v>
      </c>
      <c r="F195" s="11"/>
      <c r="G195" s="258">
        <v>30600</v>
      </c>
      <c r="H195" s="11"/>
      <c r="I195" s="170">
        <v>0</v>
      </c>
      <c r="J195" s="11"/>
      <c r="K195" s="258">
        <v>315680.44</v>
      </c>
      <c r="L195" s="249" t="str">
        <f>VLOOKUP(A195,'De x Para'!A:C,3,0)</f>
        <v>7.1.2.2</v>
      </c>
      <c r="M195" s="271">
        <f t="shared" si="0"/>
        <v>30600</v>
      </c>
    </row>
    <row r="196" spans="1:13">
      <c r="A196" s="169" t="s">
        <v>990</v>
      </c>
      <c r="B196" s="164" t="s">
        <v>143</v>
      </c>
      <c r="C196" s="169" t="s">
        <v>756</v>
      </c>
      <c r="D196" s="9"/>
      <c r="E196" s="258">
        <v>27588.26</v>
      </c>
      <c r="F196" s="11"/>
      <c r="G196" s="258">
        <v>1034.26</v>
      </c>
      <c r="H196" s="11"/>
      <c r="I196" s="170">
        <v>261.63</v>
      </c>
      <c r="J196" s="11"/>
      <c r="K196" s="258">
        <v>28360.89</v>
      </c>
      <c r="L196" s="249" t="str">
        <f>VLOOKUP(A196,'De x Para'!A:C,3,0)</f>
        <v>7.1.2.2</v>
      </c>
      <c r="M196" s="271">
        <f t="shared" ref="M196:M258" si="1">G196-I196</f>
        <v>772.63</v>
      </c>
    </row>
    <row r="197" spans="1:13">
      <c r="A197" s="169" t="s">
        <v>995</v>
      </c>
      <c r="B197" s="164" t="s">
        <v>143</v>
      </c>
      <c r="C197" s="169" t="s">
        <v>907</v>
      </c>
      <c r="D197" s="9"/>
      <c r="E197" s="170">
        <v>300</v>
      </c>
      <c r="F197" s="11"/>
      <c r="G197" s="170">
        <v>0</v>
      </c>
      <c r="H197" s="11"/>
      <c r="I197" s="170">
        <v>0</v>
      </c>
      <c r="J197" s="11"/>
      <c r="K197" s="170">
        <v>300</v>
      </c>
      <c r="L197" s="249" t="str">
        <f>VLOOKUP(A197,'De x Para'!A:C,3,0)</f>
        <v>7.1.2.2</v>
      </c>
      <c r="M197" s="271">
        <f t="shared" si="1"/>
        <v>0</v>
      </c>
    </row>
    <row r="198" spans="1:13">
      <c r="A198" s="169" t="s">
        <v>997</v>
      </c>
      <c r="B198" s="164" t="s">
        <v>143</v>
      </c>
      <c r="C198" s="169" t="s">
        <v>542</v>
      </c>
      <c r="D198" s="9"/>
      <c r="E198" s="258">
        <v>154430.32</v>
      </c>
      <c r="F198" s="11"/>
      <c r="G198" s="258">
        <v>16220.86</v>
      </c>
      <c r="H198" s="11"/>
      <c r="I198" s="258">
        <v>26873.43</v>
      </c>
      <c r="J198" s="11"/>
      <c r="K198" s="258">
        <v>143777.75</v>
      </c>
      <c r="L198" s="249" t="str">
        <f>VLOOKUP(A198,'De x Para'!A:C,3,0)</f>
        <v>7.1.2.2</v>
      </c>
      <c r="M198" s="271">
        <f t="shared" si="1"/>
        <v>-10652.57</v>
      </c>
    </row>
    <row r="199" spans="1:13">
      <c r="A199" s="169" t="s">
        <v>1002</v>
      </c>
      <c r="B199" s="164" t="s">
        <v>143</v>
      </c>
      <c r="C199" s="169" t="s">
        <v>764</v>
      </c>
      <c r="D199" s="9"/>
      <c r="E199" s="258">
        <v>228846.39</v>
      </c>
      <c r="F199" s="11"/>
      <c r="G199" s="258">
        <v>21345.97</v>
      </c>
      <c r="H199" s="11"/>
      <c r="I199" s="258">
        <v>38936.94</v>
      </c>
      <c r="J199" s="11"/>
      <c r="K199" s="258">
        <v>211255.42</v>
      </c>
      <c r="L199" s="249" t="str">
        <f>VLOOKUP(A199,'De x Para'!A:C,3,0)</f>
        <v>7.1.2.2</v>
      </c>
      <c r="M199" s="271">
        <f t="shared" si="1"/>
        <v>-17590.97</v>
      </c>
    </row>
    <row r="200" spans="1:13">
      <c r="A200" s="169" t="s">
        <v>1007</v>
      </c>
      <c r="B200" s="164" t="s">
        <v>143</v>
      </c>
      <c r="C200" s="169" t="s">
        <v>769</v>
      </c>
      <c r="D200" s="9"/>
      <c r="E200" s="258">
        <v>12354.06</v>
      </c>
      <c r="F200" s="11"/>
      <c r="G200" s="258">
        <v>1297.6400000000001</v>
      </c>
      <c r="H200" s="11"/>
      <c r="I200" s="258">
        <v>2149.85</v>
      </c>
      <c r="J200" s="11"/>
      <c r="K200" s="258">
        <v>11501.85</v>
      </c>
      <c r="L200" s="249" t="str">
        <f>VLOOKUP(A200,'De x Para'!A:C,3,0)</f>
        <v>7.1.2.2</v>
      </c>
      <c r="M200" s="271">
        <f t="shared" si="1"/>
        <v>-852.20999999999981</v>
      </c>
    </row>
    <row r="201" spans="1:13">
      <c r="A201" s="169" t="s">
        <v>1012</v>
      </c>
      <c r="B201" s="164" t="s">
        <v>143</v>
      </c>
      <c r="C201" s="169" t="s">
        <v>774</v>
      </c>
      <c r="D201" s="9"/>
      <c r="E201" s="258">
        <v>15130.06</v>
      </c>
      <c r="F201" s="11"/>
      <c r="G201" s="258">
        <v>1707.37</v>
      </c>
      <c r="H201" s="11"/>
      <c r="I201" s="258">
        <v>3573.27</v>
      </c>
      <c r="J201" s="11"/>
      <c r="K201" s="258">
        <v>13264.16</v>
      </c>
      <c r="L201" s="249" t="str">
        <f>VLOOKUP(A201,'De x Para'!A:C,3,0)</f>
        <v>7.1.2.2</v>
      </c>
      <c r="M201" s="271">
        <f t="shared" si="1"/>
        <v>-1865.9</v>
      </c>
    </row>
    <row r="202" spans="1:13">
      <c r="A202" s="169" t="s">
        <v>1017</v>
      </c>
      <c r="B202" s="164" t="s">
        <v>143</v>
      </c>
      <c r="C202" s="169" t="s">
        <v>779</v>
      </c>
      <c r="D202" s="9"/>
      <c r="E202" s="258">
        <v>1544.3</v>
      </c>
      <c r="F202" s="11"/>
      <c r="G202" s="170">
        <v>162.21</v>
      </c>
      <c r="H202" s="11"/>
      <c r="I202" s="170">
        <v>268.75</v>
      </c>
      <c r="J202" s="11"/>
      <c r="K202" s="258">
        <v>1437.76</v>
      </c>
      <c r="L202" s="249" t="str">
        <f>VLOOKUP(A202,'De x Para'!A:C,3,0)</f>
        <v>7.1.2.2</v>
      </c>
      <c r="M202" s="271">
        <f t="shared" si="1"/>
        <v>-106.53999999999999</v>
      </c>
    </row>
    <row r="203" spans="1:13">
      <c r="A203" s="169" t="s">
        <v>1022</v>
      </c>
      <c r="B203" s="164" t="s">
        <v>143</v>
      </c>
      <c r="C203" s="169" t="s">
        <v>784</v>
      </c>
      <c r="D203" s="9"/>
      <c r="E203" s="258">
        <v>1891.34</v>
      </c>
      <c r="F203" s="11"/>
      <c r="G203" s="170">
        <v>213.45</v>
      </c>
      <c r="H203" s="11"/>
      <c r="I203" s="170">
        <v>446.7</v>
      </c>
      <c r="J203" s="11"/>
      <c r="K203" s="258">
        <v>1658.09</v>
      </c>
      <c r="L203" s="249" t="str">
        <f>VLOOKUP(A203,'De x Para'!A:C,3,0)</f>
        <v>7.1.2.2</v>
      </c>
      <c r="M203" s="271">
        <f t="shared" si="1"/>
        <v>-233.25</v>
      </c>
    </row>
    <row r="204" spans="1:13">
      <c r="A204" s="169" t="s">
        <v>1027</v>
      </c>
      <c r="B204" s="164" t="s">
        <v>143</v>
      </c>
      <c r="C204" s="169" t="s">
        <v>789</v>
      </c>
      <c r="D204" s="9"/>
      <c r="E204" s="258">
        <v>39379.71</v>
      </c>
      <c r="F204" s="11"/>
      <c r="G204" s="258">
        <v>4136.33</v>
      </c>
      <c r="H204" s="11"/>
      <c r="I204" s="258">
        <v>6852.76</v>
      </c>
      <c r="J204" s="11"/>
      <c r="K204" s="258">
        <v>36663.279999999999</v>
      </c>
      <c r="L204" s="249" t="str">
        <f>VLOOKUP(A204,'De x Para'!A:C,3,0)</f>
        <v>7.1.2.2</v>
      </c>
      <c r="M204" s="271">
        <f t="shared" si="1"/>
        <v>-2716.4300000000003</v>
      </c>
    </row>
    <row r="205" spans="1:13">
      <c r="A205" s="169" t="s">
        <v>1032</v>
      </c>
      <c r="B205" s="164" t="s">
        <v>143</v>
      </c>
      <c r="C205" s="169" t="s">
        <v>795</v>
      </c>
      <c r="D205" s="9"/>
      <c r="E205" s="258">
        <v>48227.77</v>
      </c>
      <c r="F205" s="11"/>
      <c r="G205" s="258">
        <v>5443.18</v>
      </c>
      <c r="H205" s="11"/>
      <c r="I205" s="258">
        <v>11390.69</v>
      </c>
      <c r="J205" s="11"/>
      <c r="K205" s="258">
        <v>42280.26</v>
      </c>
      <c r="L205" s="249" t="str">
        <f>VLOOKUP(A205,'De x Para'!A:C,3,0)</f>
        <v>7.1.2.2</v>
      </c>
      <c r="M205" s="271">
        <f t="shared" si="1"/>
        <v>-5947.51</v>
      </c>
    </row>
    <row r="206" spans="1:13">
      <c r="A206" s="169" t="s">
        <v>1037</v>
      </c>
      <c r="B206" s="164" t="s">
        <v>143</v>
      </c>
      <c r="C206" s="169" t="s">
        <v>1038</v>
      </c>
      <c r="D206" s="9"/>
      <c r="E206" s="258">
        <v>42863.73</v>
      </c>
      <c r="F206" s="11"/>
      <c r="G206" s="258">
        <v>1170.8599999999999</v>
      </c>
      <c r="H206" s="11"/>
      <c r="I206" s="170">
        <v>0</v>
      </c>
      <c r="J206" s="11"/>
      <c r="K206" s="258">
        <v>44034.59</v>
      </c>
      <c r="L206" s="249" t="str">
        <f>VLOOKUP(A206,'De x Para'!A:C,3,0)</f>
        <v>7.1.4.2</v>
      </c>
      <c r="M206" s="271">
        <f t="shared" si="1"/>
        <v>1170.8599999999999</v>
      </c>
    </row>
    <row r="207" spans="1:13">
      <c r="A207" s="171"/>
      <c r="B207" s="164"/>
      <c r="C207" s="171"/>
      <c r="D207" s="12"/>
      <c r="E207" s="12"/>
      <c r="F207" s="12"/>
      <c r="G207" s="12"/>
      <c r="H207" s="12"/>
      <c r="I207" s="12"/>
      <c r="J207" s="12"/>
      <c r="K207" s="12"/>
      <c r="L207" s="249"/>
      <c r="M207" s="271"/>
    </row>
    <row r="208" spans="1:13">
      <c r="A208" s="167" t="s">
        <v>1040</v>
      </c>
      <c r="B208" s="164" t="s">
        <v>143</v>
      </c>
      <c r="C208" s="167" t="s">
        <v>1041</v>
      </c>
      <c r="D208" s="6"/>
      <c r="E208" s="257">
        <v>31466.04</v>
      </c>
      <c r="F208" s="8"/>
      <c r="G208" s="257">
        <v>2605.33</v>
      </c>
      <c r="H208" s="8"/>
      <c r="I208" s="168">
        <v>0.33</v>
      </c>
      <c r="J208" s="8"/>
      <c r="K208" s="257">
        <v>34071.040000000001</v>
      </c>
      <c r="L208" s="249">
        <f>VLOOKUP(A208,'De x Para'!A:C,3,0)</f>
        <v>0</v>
      </c>
      <c r="M208" s="271">
        <f t="shared" si="1"/>
        <v>2605</v>
      </c>
    </row>
    <row r="209" spans="1:13">
      <c r="A209" s="167" t="s">
        <v>1046</v>
      </c>
      <c r="B209" s="164" t="s">
        <v>143</v>
      </c>
      <c r="C209" s="167" t="s">
        <v>800</v>
      </c>
      <c r="D209" s="6"/>
      <c r="E209" s="257">
        <v>31466.04</v>
      </c>
      <c r="F209" s="8"/>
      <c r="G209" s="257">
        <v>2605.33</v>
      </c>
      <c r="H209" s="8"/>
      <c r="I209" s="168">
        <v>0.33</v>
      </c>
      <c r="J209" s="8"/>
      <c r="K209" s="257">
        <v>34071.040000000001</v>
      </c>
      <c r="L209" s="249">
        <f>VLOOKUP(A209,'De x Para'!A:C,3,0)</f>
        <v>0</v>
      </c>
      <c r="M209" s="271">
        <f t="shared" si="1"/>
        <v>2605</v>
      </c>
    </row>
    <row r="210" spans="1:13">
      <c r="A210" s="169" t="s">
        <v>1047</v>
      </c>
      <c r="B210" s="164" t="s">
        <v>143</v>
      </c>
      <c r="C210" s="169" t="s">
        <v>729</v>
      </c>
      <c r="D210" s="9"/>
      <c r="E210" s="258">
        <v>16150</v>
      </c>
      <c r="F210" s="11"/>
      <c r="G210" s="258">
        <v>1350.33</v>
      </c>
      <c r="H210" s="11"/>
      <c r="I210" s="170">
        <v>0.33</v>
      </c>
      <c r="J210" s="11"/>
      <c r="K210" s="258">
        <v>17500</v>
      </c>
      <c r="L210" s="249" t="str">
        <f>VLOOKUP(A210,'De x Para'!A:C,3,0)</f>
        <v>7.1.3.2</v>
      </c>
      <c r="M210" s="271">
        <f t="shared" si="1"/>
        <v>1350</v>
      </c>
    </row>
    <row r="211" spans="1:13">
      <c r="A211" s="169" t="s">
        <v>1051</v>
      </c>
      <c r="B211" s="164" t="s">
        <v>143</v>
      </c>
      <c r="C211" s="169" t="s">
        <v>865</v>
      </c>
      <c r="D211" s="9"/>
      <c r="E211" s="258">
        <v>1500</v>
      </c>
      <c r="F211" s="11"/>
      <c r="G211" s="170">
        <v>0</v>
      </c>
      <c r="H211" s="11"/>
      <c r="I211" s="170">
        <v>0</v>
      </c>
      <c r="J211" s="11"/>
      <c r="K211" s="258">
        <v>1500</v>
      </c>
      <c r="L211" s="249" t="str">
        <f>VLOOKUP(A211,'De x Para'!A:C,3,0)</f>
        <v>7.1.3.2</v>
      </c>
      <c r="M211" s="271">
        <f t="shared" si="1"/>
        <v>0</v>
      </c>
    </row>
    <row r="212" spans="1:13">
      <c r="A212" s="169" t="s">
        <v>2474</v>
      </c>
      <c r="B212" s="164" t="s">
        <v>143</v>
      </c>
      <c r="C212" s="169" t="s">
        <v>871</v>
      </c>
      <c r="D212" s="9"/>
      <c r="E212" s="170">
        <v>0</v>
      </c>
      <c r="F212" s="11"/>
      <c r="G212" s="170">
        <v>625</v>
      </c>
      <c r="H212" s="11"/>
      <c r="I212" s="170">
        <v>0</v>
      </c>
      <c r="J212" s="11"/>
      <c r="K212" s="170">
        <v>625</v>
      </c>
      <c r="L212" s="249" t="str">
        <f>VLOOKUP(A212,'De x Para'!A:C,3,0)</f>
        <v>7.1.3.2</v>
      </c>
      <c r="M212" s="271">
        <f t="shared" si="1"/>
        <v>625</v>
      </c>
    </row>
    <row r="213" spans="1:13">
      <c r="A213" s="169" t="s">
        <v>1053</v>
      </c>
      <c r="B213" s="164" t="s">
        <v>143</v>
      </c>
      <c r="C213" s="169" t="s">
        <v>751</v>
      </c>
      <c r="D213" s="9"/>
      <c r="E213" s="258">
        <v>10650</v>
      </c>
      <c r="F213" s="11"/>
      <c r="G213" s="170">
        <v>630</v>
      </c>
      <c r="H213" s="11"/>
      <c r="I213" s="170">
        <v>0</v>
      </c>
      <c r="J213" s="11"/>
      <c r="K213" s="258">
        <v>11280</v>
      </c>
      <c r="L213" s="249" t="str">
        <f>VLOOKUP(A213,'De x Para'!A:C,3,0)</f>
        <v>7.1.3.2</v>
      </c>
      <c r="M213" s="271">
        <f t="shared" si="1"/>
        <v>630</v>
      </c>
    </row>
    <row r="214" spans="1:13">
      <c r="A214" s="169" t="s">
        <v>1057</v>
      </c>
      <c r="B214" s="164" t="s">
        <v>143</v>
      </c>
      <c r="C214" s="169" t="s">
        <v>756</v>
      </c>
      <c r="D214" s="9"/>
      <c r="E214" s="258">
        <v>3166.04</v>
      </c>
      <c r="F214" s="11"/>
      <c r="G214" s="170">
        <v>0</v>
      </c>
      <c r="H214" s="11"/>
      <c r="I214" s="170">
        <v>0</v>
      </c>
      <c r="J214" s="11"/>
      <c r="K214" s="258">
        <v>3166.04</v>
      </c>
      <c r="L214" s="249" t="str">
        <f>VLOOKUP(A214,'De x Para'!A:C,3,0)</f>
        <v>7.1.3.2</v>
      </c>
      <c r="M214" s="271">
        <f t="shared" si="1"/>
        <v>0</v>
      </c>
    </row>
    <row r="215" spans="1:13">
      <c r="A215" s="171"/>
      <c r="B215" s="164"/>
      <c r="C215" s="171"/>
      <c r="D215" s="12"/>
      <c r="E215" s="12"/>
      <c r="F215" s="12"/>
      <c r="G215" s="12"/>
      <c r="H215" s="12"/>
      <c r="I215" s="12"/>
      <c r="J215" s="12"/>
      <c r="K215" s="12"/>
      <c r="L215" s="249"/>
      <c r="M215" s="271"/>
    </row>
    <row r="216" spans="1:13">
      <c r="A216" s="167" t="s">
        <v>1061</v>
      </c>
      <c r="B216" s="164" t="s">
        <v>143</v>
      </c>
      <c r="C216" s="167" t="s">
        <v>1062</v>
      </c>
      <c r="D216" s="6"/>
      <c r="E216" s="257">
        <v>900077.11</v>
      </c>
      <c r="F216" s="8"/>
      <c r="G216" s="257">
        <v>88943.49</v>
      </c>
      <c r="H216" s="8"/>
      <c r="I216" s="168">
        <v>0</v>
      </c>
      <c r="J216" s="8"/>
      <c r="K216" s="257">
        <v>989020.6</v>
      </c>
      <c r="L216" s="249">
        <f>VLOOKUP(A216,'De x Para'!A:C,3,0)</f>
        <v>0</v>
      </c>
      <c r="M216" s="271">
        <f t="shared" si="1"/>
        <v>88943.49</v>
      </c>
    </row>
    <row r="217" spans="1:13">
      <c r="A217" s="167" t="s">
        <v>1066</v>
      </c>
      <c r="B217" s="164" t="s">
        <v>143</v>
      </c>
      <c r="C217" s="167" t="s">
        <v>1062</v>
      </c>
      <c r="D217" s="6"/>
      <c r="E217" s="257">
        <v>900077.11</v>
      </c>
      <c r="F217" s="8"/>
      <c r="G217" s="257">
        <v>88943.49</v>
      </c>
      <c r="H217" s="8"/>
      <c r="I217" s="168">
        <v>0</v>
      </c>
      <c r="J217" s="8"/>
      <c r="K217" s="257">
        <v>989020.6</v>
      </c>
      <c r="L217" s="249">
        <f>VLOOKUP(A217,'De x Para'!A:C,3,0)</f>
        <v>0</v>
      </c>
      <c r="M217" s="271">
        <f t="shared" si="1"/>
        <v>88943.49</v>
      </c>
    </row>
    <row r="218" spans="1:13">
      <c r="A218" s="167" t="s">
        <v>1067</v>
      </c>
      <c r="B218" s="164" t="s">
        <v>143</v>
      </c>
      <c r="C218" s="167" t="s">
        <v>1062</v>
      </c>
      <c r="D218" s="6"/>
      <c r="E218" s="257">
        <v>900077.11</v>
      </c>
      <c r="F218" s="8"/>
      <c r="G218" s="257">
        <v>88943.49</v>
      </c>
      <c r="H218" s="8"/>
      <c r="I218" s="168">
        <v>0</v>
      </c>
      <c r="J218" s="8"/>
      <c r="K218" s="257">
        <v>989020.6</v>
      </c>
      <c r="L218" s="249">
        <f>VLOOKUP(A218,'De x Para'!A:C,3,0)</f>
        <v>0</v>
      </c>
      <c r="M218" s="271">
        <f t="shared" si="1"/>
        <v>88943.49</v>
      </c>
    </row>
    <row r="219" spans="1:13">
      <c r="A219" s="169" t="s">
        <v>1068</v>
      </c>
      <c r="B219" s="164" t="s">
        <v>143</v>
      </c>
      <c r="C219" s="169" t="s">
        <v>1069</v>
      </c>
      <c r="D219" s="9"/>
      <c r="E219" s="258">
        <v>47856</v>
      </c>
      <c r="F219" s="11"/>
      <c r="G219" s="258">
        <v>6207</v>
      </c>
      <c r="H219" s="11"/>
      <c r="I219" s="170">
        <v>0</v>
      </c>
      <c r="J219" s="11"/>
      <c r="K219" s="258">
        <v>54063</v>
      </c>
      <c r="L219" s="249" t="str">
        <f>VLOOKUP(A219,'De x Para'!A:C,3,0)</f>
        <v>8.6</v>
      </c>
      <c r="M219" s="271">
        <f t="shared" si="1"/>
        <v>6207</v>
      </c>
    </row>
    <row r="220" spans="1:13">
      <c r="A220" s="169" t="s">
        <v>1073</v>
      </c>
      <c r="B220" s="164" t="s">
        <v>143</v>
      </c>
      <c r="C220" s="169" t="s">
        <v>1074</v>
      </c>
      <c r="D220" s="9"/>
      <c r="E220" s="258">
        <v>54495.03</v>
      </c>
      <c r="F220" s="11"/>
      <c r="G220" s="258">
        <v>6750</v>
      </c>
      <c r="H220" s="11"/>
      <c r="I220" s="170">
        <v>0</v>
      </c>
      <c r="J220" s="11"/>
      <c r="K220" s="258">
        <v>61245.03</v>
      </c>
      <c r="L220" s="249" t="str">
        <f>VLOOKUP(A220,'De x Para'!A:C,3,0)</f>
        <v>8.3</v>
      </c>
      <c r="M220" s="271">
        <f t="shared" si="1"/>
        <v>6750</v>
      </c>
    </row>
    <row r="221" spans="1:13">
      <c r="A221" s="169" t="s">
        <v>1078</v>
      </c>
      <c r="B221" s="164" t="s">
        <v>143</v>
      </c>
      <c r="C221" s="169" t="s">
        <v>1079</v>
      </c>
      <c r="D221" s="9"/>
      <c r="E221" s="258">
        <v>7020</v>
      </c>
      <c r="F221" s="11"/>
      <c r="G221" s="258">
        <v>3510</v>
      </c>
      <c r="H221" s="11"/>
      <c r="I221" s="170">
        <v>0</v>
      </c>
      <c r="J221" s="11"/>
      <c r="K221" s="258">
        <v>10530</v>
      </c>
      <c r="L221" s="249" t="str">
        <f>VLOOKUP(A221,'De x Para'!A:C,3,0)</f>
        <v>8.7</v>
      </c>
      <c r="M221" s="271">
        <f t="shared" si="1"/>
        <v>3510</v>
      </c>
    </row>
    <row r="222" spans="1:13">
      <c r="A222" s="169" t="s">
        <v>1081</v>
      </c>
      <c r="B222" s="164" t="s">
        <v>143</v>
      </c>
      <c r="C222" s="169" t="s">
        <v>1082</v>
      </c>
      <c r="D222" s="9"/>
      <c r="E222" s="258">
        <v>120880.24</v>
      </c>
      <c r="F222" s="11"/>
      <c r="G222" s="258">
        <v>15110.03</v>
      </c>
      <c r="H222" s="11"/>
      <c r="I222" s="170">
        <v>0</v>
      </c>
      <c r="J222" s="11"/>
      <c r="K222" s="258">
        <v>135990.26999999999</v>
      </c>
      <c r="L222" s="249" t="str">
        <f>VLOOKUP(A222,'De x Para'!A:C,3,0)</f>
        <v>8.2</v>
      </c>
      <c r="M222" s="271">
        <f t="shared" si="1"/>
        <v>15110.03</v>
      </c>
    </row>
    <row r="223" spans="1:13">
      <c r="A223" s="169" t="s">
        <v>1086</v>
      </c>
      <c r="B223" s="164" t="s">
        <v>143</v>
      </c>
      <c r="C223" s="169" t="s">
        <v>1087</v>
      </c>
      <c r="D223" s="9"/>
      <c r="E223" s="258">
        <v>7368.45</v>
      </c>
      <c r="F223" s="11"/>
      <c r="G223" s="170">
        <v>702</v>
      </c>
      <c r="H223" s="11"/>
      <c r="I223" s="170">
        <v>0</v>
      </c>
      <c r="J223" s="11"/>
      <c r="K223" s="258">
        <v>8070.45</v>
      </c>
      <c r="L223" s="249" t="str">
        <f>VLOOKUP(A223,'De x Para'!A:C,3,0)</f>
        <v>8.8</v>
      </c>
      <c r="M223" s="271">
        <f t="shared" si="1"/>
        <v>702</v>
      </c>
    </row>
    <row r="224" spans="1:13">
      <c r="A224" s="169" t="s">
        <v>1091</v>
      </c>
      <c r="B224" s="164" t="s">
        <v>143</v>
      </c>
      <c r="C224" s="169" t="s">
        <v>1092</v>
      </c>
      <c r="D224" s="9"/>
      <c r="E224" s="258">
        <v>199661.52</v>
      </c>
      <c r="F224" s="11"/>
      <c r="G224" s="258">
        <v>15989.14</v>
      </c>
      <c r="H224" s="11"/>
      <c r="I224" s="170">
        <v>0</v>
      </c>
      <c r="J224" s="11"/>
      <c r="K224" s="258">
        <v>215650.66</v>
      </c>
      <c r="L224" s="249" t="str">
        <f>VLOOKUP(A224,'De x Para'!A:C,3,0)</f>
        <v>8.1</v>
      </c>
      <c r="M224" s="271">
        <f t="shared" si="1"/>
        <v>15989.14</v>
      </c>
    </row>
    <row r="225" spans="1:13">
      <c r="A225" s="169" t="s">
        <v>1096</v>
      </c>
      <c r="B225" s="164" t="s">
        <v>143</v>
      </c>
      <c r="C225" s="169" t="s">
        <v>1097</v>
      </c>
      <c r="D225" s="9"/>
      <c r="E225" s="258">
        <v>89327.08</v>
      </c>
      <c r="F225" s="11"/>
      <c r="G225" s="170">
        <v>0</v>
      </c>
      <c r="H225" s="11"/>
      <c r="I225" s="170">
        <v>0</v>
      </c>
      <c r="J225" s="11"/>
      <c r="K225" s="258">
        <v>89327.08</v>
      </c>
      <c r="L225" s="249" t="str">
        <f>VLOOKUP(A225,'De x Para'!A:C,3,0)</f>
        <v>8.2</v>
      </c>
      <c r="M225" s="271">
        <f t="shared" si="1"/>
        <v>0</v>
      </c>
    </row>
    <row r="226" spans="1:13">
      <c r="A226" s="169" t="s">
        <v>1101</v>
      </c>
      <c r="B226" s="164" t="s">
        <v>143</v>
      </c>
      <c r="C226" s="169" t="s">
        <v>1102</v>
      </c>
      <c r="D226" s="9"/>
      <c r="E226" s="258">
        <v>306964.61</v>
      </c>
      <c r="F226" s="11"/>
      <c r="G226" s="258">
        <v>38044.519999999997</v>
      </c>
      <c r="H226" s="11"/>
      <c r="I226" s="170">
        <v>0</v>
      </c>
      <c r="J226" s="11"/>
      <c r="K226" s="258">
        <v>345009.13</v>
      </c>
      <c r="L226" s="249" t="str">
        <f>VLOOKUP(A226,'De x Para'!A:C,3,0)</f>
        <v>8.2</v>
      </c>
      <c r="M226" s="271">
        <f t="shared" si="1"/>
        <v>38044.519999999997</v>
      </c>
    </row>
    <row r="227" spans="1:13">
      <c r="A227" s="169" t="s">
        <v>1106</v>
      </c>
      <c r="B227" s="164" t="s">
        <v>143</v>
      </c>
      <c r="C227" s="169" t="s">
        <v>1107</v>
      </c>
      <c r="D227" s="9"/>
      <c r="E227" s="258">
        <v>21054</v>
      </c>
      <c r="F227" s="11"/>
      <c r="G227" s="258">
        <v>2044</v>
      </c>
      <c r="H227" s="11"/>
      <c r="I227" s="170">
        <v>0</v>
      </c>
      <c r="J227" s="11"/>
      <c r="K227" s="258">
        <v>23098</v>
      </c>
      <c r="L227" s="249" t="str">
        <f>VLOOKUP(A227,'De x Para'!A:C,3,0)</f>
        <v>8.4</v>
      </c>
      <c r="M227" s="271">
        <f t="shared" si="1"/>
        <v>2044</v>
      </c>
    </row>
    <row r="228" spans="1:13">
      <c r="A228" s="169" t="s">
        <v>1111</v>
      </c>
      <c r="B228" s="164" t="s">
        <v>143</v>
      </c>
      <c r="C228" s="169" t="s">
        <v>1112</v>
      </c>
      <c r="D228" s="9"/>
      <c r="E228" s="258">
        <v>10210.379999999999</v>
      </c>
      <c r="F228" s="11"/>
      <c r="G228" s="170">
        <v>0</v>
      </c>
      <c r="H228" s="11"/>
      <c r="I228" s="170">
        <v>0</v>
      </c>
      <c r="J228" s="11"/>
      <c r="K228" s="258">
        <v>10210.379999999999</v>
      </c>
      <c r="L228" s="249" t="str">
        <f>VLOOKUP(A228,'De x Para'!A:C,3,0)</f>
        <v>8.5</v>
      </c>
      <c r="M228" s="271">
        <f t="shared" si="1"/>
        <v>0</v>
      </c>
    </row>
    <row r="229" spans="1:13">
      <c r="A229" s="169" t="s">
        <v>1116</v>
      </c>
      <c r="B229" s="164" t="s">
        <v>143</v>
      </c>
      <c r="C229" s="169" t="s">
        <v>1117</v>
      </c>
      <c r="D229" s="9"/>
      <c r="E229" s="258">
        <v>2684.23</v>
      </c>
      <c r="F229" s="11"/>
      <c r="G229" s="170">
        <v>0</v>
      </c>
      <c r="H229" s="11"/>
      <c r="I229" s="170">
        <v>0</v>
      </c>
      <c r="J229" s="11"/>
      <c r="K229" s="258">
        <v>2684.23</v>
      </c>
      <c r="L229" s="249" t="str">
        <f>VLOOKUP(A229,'De x Para'!A:C,3,0)</f>
        <v>8.8</v>
      </c>
      <c r="M229" s="271">
        <f t="shared" si="1"/>
        <v>0</v>
      </c>
    </row>
    <row r="230" spans="1:13">
      <c r="A230" s="169" t="s">
        <v>1121</v>
      </c>
      <c r="B230" s="164" t="s">
        <v>143</v>
      </c>
      <c r="C230" s="169" t="s">
        <v>1122</v>
      </c>
      <c r="D230" s="9"/>
      <c r="E230" s="258">
        <v>10861.51</v>
      </c>
      <c r="F230" s="11"/>
      <c r="G230" s="170">
        <v>586.79999999999995</v>
      </c>
      <c r="H230" s="11"/>
      <c r="I230" s="170">
        <v>0</v>
      </c>
      <c r="J230" s="11"/>
      <c r="K230" s="258">
        <v>11448.31</v>
      </c>
      <c r="L230" s="249" t="str">
        <f>VLOOKUP(A230,'De x Para'!A:C,3,0)</f>
        <v>8.8</v>
      </c>
      <c r="M230" s="271">
        <f t="shared" si="1"/>
        <v>586.79999999999995</v>
      </c>
    </row>
    <row r="231" spans="1:13">
      <c r="A231" s="169" t="s">
        <v>1124</v>
      </c>
      <c r="B231" s="164" t="s">
        <v>143</v>
      </c>
      <c r="C231" s="169" t="s">
        <v>1125</v>
      </c>
      <c r="D231" s="9"/>
      <c r="E231" s="258">
        <v>2650</v>
      </c>
      <c r="F231" s="11"/>
      <c r="G231" s="170">
        <v>0</v>
      </c>
      <c r="H231" s="11"/>
      <c r="I231" s="170">
        <v>0</v>
      </c>
      <c r="J231" s="11"/>
      <c r="K231" s="258">
        <v>2650</v>
      </c>
      <c r="L231" s="249" t="str">
        <f>VLOOKUP(A231,'De x Para'!A:C,3,0)</f>
        <v>8.8</v>
      </c>
      <c r="M231" s="271">
        <f t="shared" si="1"/>
        <v>0</v>
      </c>
    </row>
    <row r="232" spans="1:13">
      <c r="A232" s="169" t="s">
        <v>1127</v>
      </c>
      <c r="B232" s="164" t="s">
        <v>143</v>
      </c>
      <c r="C232" s="169" t="s">
        <v>1128</v>
      </c>
      <c r="D232" s="9"/>
      <c r="E232" s="258">
        <v>19044.060000000001</v>
      </c>
      <c r="F232" s="11"/>
      <c r="G232" s="170">
        <v>0</v>
      </c>
      <c r="H232" s="11"/>
      <c r="I232" s="170">
        <v>0</v>
      </c>
      <c r="J232" s="11"/>
      <c r="K232" s="258">
        <v>19044.060000000001</v>
      </c>
      <c r="L232" s="249" t="str">
        <f>VLOOKUP(A232,'De x Para'!A:C,3,0)</f>
        <v>8.2</v>
      </c>
      <c r="M232" s="271">
        <f t="shared" si="1"/>
        <v>0</v>
      </c>
    </row>
    <row r="233" spans="1:13">
      <c r="A233" s="171"/>
      <c r="B233" s="164"/>
      <c r="C233" s="171"/>
      <c r="D233" s="12"/>
      <c r="E233" s="12"/>
      <c r="F233" s="12"/>
      <c r="G233" s="12"/>
      <c r="H233" s="12"/>
      <c r="I233" s="12"/>
      <c r="J233" s="12"/>
      <c r="K233" s="12"/>
      <c r="L233" s="249"/>
      <c r="M233" s="271"/>
    </row>
    <row r="234" spans="1:13">
      <c r="A234" s="167" t="s">
        <v>1132</v>
      </c>
      <c r="B234" s="164" t="s">
        <v>143</v>
      </c>
      <c r="C234" s="167" t="s">
        <v>1133</v>
      </c>
      <c r="D234" s="6"/>
      <c r="E234" s="257">
        <v>434366.13</v>
      </c>
      <c r="F234" s="8"/>
      <c r="G234" s="257">
        <v>50034.64</v>
      </c>
      <c r="H234" s="8"/>
      <c r="I234" s="168">
        <v>0.01</v>
      </c>
      <c r="J234" s="8"/>
      <c r="K234" s="257">
        <v>484400.76</v>
      </c>
      <c r="L234" s="249">
        <f>VLOOKUP(A234,'De x Para'!A:C,3,0)</f>
        <v>0</v>
      </c>
      <c r="M234" s="271">
        <f t="shared" si="1"/>
        <v>50034.63</v>
      </c>
    </row>
    <row r="235" spans="1:13">
      <c r="A235" s="167" t="s">
        <v>1137</v>
      </c>
      <c r="B235" s="164" t="s">
        <v>143</v>
      </c>
      <c r="C235" s="167" t="s">
        <v>1133</v>
      </c>
      <c r="D235" s="6"/>
      <c r="E235" s="257">
        <v>434366.13</v>
      </c>
      <c r="F235" s="8"/>
      <c r="G235" s="257">
        <v>50034.64</v>
      </c>
      <c r="H235" s="8"/>
      <c r="I235" s="168">
        <v>0.01</v>
      </c>
      <c r="J235" s="8"/>
      <c r="K235" s="257">
        <v>484400.76</v>
      </c>
      <c r="L235" s="249">
        <f>VLOOKUP(A235,'De x Para'!A:C,3,0)</f>
        <v>0</v>
      </c>
      <c r="M235" s="271">
        <f t="shared" si="1"/>
        <v>50034.63</v>
      </c>
    </row>
    <row r="236" spans="1:13">
      <c r="A236" s="167" t="s">
        <v>1138</v>
      </c>
      <c r="B236" s="164" t="s">
        <v>143</v>
      </c>
      <c r="C236" s="167" t="s">
        <v>1133</v>
      </c>
      <c r="D236" s="6"/>
      <c r="E236" s="257">
        <v>434366.13</v>
      </c>
      <c r="F236" s="8"/>
      <c r="G236" s="257">
        <v>50034.64</v>
      </c>
      <c r="H236" s="8"/>
      <c r="I236" s="168">
        <v>0.01</v>
      </c>
      <c r="J236" s="8"/>
      <c r="K236" s="257">
        <v>484400.76</v>
      </c>
      <c r="L236" s="249">
        <f>VLOOKUP(A236,'De x Para'!A:C,3,0)</f>
        <v>0</v>
      </c>
      <c r="M236" s="271">
        <f t="shared" si="1"/>
        <v>50034.63</v>
      </c>
    </row>
    <row r="237" spans="1:13">
      <c r="A237" s="167" t="s">
        <v>1139</v>
      </c>
      <c r="B237" s="164" t="s">
        <v>143</v>
      </c>
      <c r="C237" s="167" t="s">
        <v>1140</v>
      </c>
      <c r="D237" s="6"/>
      <c r="E237" s="257">
        <v>263887.33</v>
      </c>
      <c r="F237" s="8"/>
      <c r="G237" s="257">
        <v>25657.26</v>
      </c>
      <c r="H237" s="8"/>
      <c r="I237" s="168">
        <v>0</v>
      </c>
      <c r="J237" s="8"/>
      <c r="K237" s="257">
        <v>289544.59000000003</v>
      </c>
      <c r="L237" s="249">
        <f>VLOOKUP(A237,'De x Para'!A:C,3,0)</f>
        <v>0</v>
      </c>
      <c r="M237" s="271">
        <f t="shared" si="1"/>
        <v>25657.26</v>
      </c>
    </row>
    <row r="238" spans="1:13">
      <c r="A238" s="169" t="s">
        <v>1144</v>
      </c>
      <c r="B238" s="164" t="s">
        <v>143</v>
      </c>
      <c r="C238" s="169" t="s">
        <v>1145</v>
      </c>
      <c r="D238" s="9"/>
      <c r="E238" s="258">
        <v>232751.11</v>
      </c>
      <c r="F238" s="11"/>
      <c r="G238" s="258">
        <v>21932.19</v>
      </c>
      <c r="H238" s="11"/>
      <c r="I238" s="170">
        <v>0</v>
      </c>
      <c r="J238" s="11"/>
      <c r="K238" s="258">
        <v>254683.3</v>
      </c>
      <c r="L238" s="249" t="str">
        <f>VLOOKUP(A238,'De x Para'!A:C,3,0)</f>
        <v>9.2.2</v>
      </c>
      <c r="M238" s="271">
        <f t="shared" si="1"/>
        <v>21932.19</v>
      </c>
    </row>
    <row r="239" spans="1:13">
      <c r="A239" s="169" t="s">
        <v>1149</v>
      </c>
      <c r="B239" s="164" t="s">
        <v>143</v>
      </c>
      <c r="C239" s="169" t="s">
        <v>1150</v>
      </c>
      <c r="D239" s="9"/>
      <c r="E239" s="258">
        <v>15035.9</v>
      </c>
      <c r="F239" s="11"/>
      <c r="G239" s="258">
        <v>2679.45</v>
      </c>
      <c r="H239" s="11"/>
      <c r="I239" s="170">
        <v>0</v>
      </c>
      <c r="J239" s="11"/>
      <c r="K239" s="258">
        <v>17715.349999999999</v>
      </c>
      <c r="L239" s="249" t="str">
        <f>VLOOKUP(A239,'De x Para'!A:C,3,0)</f>
        <v>9.2.4</v>
      </c>
      <c r="M239" s="271">
        <f t="shared" si="1"/>
        <v>2679.45</v>
      </c>
    </row>
    <row r="240" spans="1:13">
      <c r="A240" s="169" t="s">
        <v>1154</v>
      </c>
      <c r="B240" s="164" t="s">
        <v>143</v>
      </c>
      <c r="C240" s="169" t="s">
        <v>1155</v>
      </c>
      <c r="D240" s="9"/>
      <c r="E240" s="258">
        <v>16100.32</v>
      </c>
      <c r="F240" s="11"/>
      <c r="G240" s="258">
        <v>1045.6199999999999</v>
      </c>
      <c r="H240" s="11"/>
      <c r="I240" s="170">
        <v>0</v>
      </c>
      <c r="J240" s="11"/>
      <c r="K240" s="258">
        <v>17145.939999999999</v>
      </c>
      <c r="L240" s="249" t="str">
        <f>VLOOKUP(A240,'De x Para'!A:C,3,0)</f>
        <v>9.2.5</v>
      </c>
      <c r="M240" s="271">
        <f t="shared" si="1"/>
        <v>1045.6199999999999</v>
      </c>
    </row>
    <row r="241" spans="1:13">
      <c r="A241" s="171"/>
      <c r="B241" s="164"/>
      <c r="C241" s="171"/>
      <c r="D241" s="12"/>
      <c r="E241" s="12"/>
      <c r="F241" s="12"/>
      <c r="G241" s="12"/>
      <c r="H241" s="12"/>
      <c r="I241" s="12"/>
      <c r="J241" s="12"/>
      <c r="K241" s="12"/>
      <c r="L241" s="249"/>
      <c r="M241" s="271"/>
    </row>
    <row r="242" spans="1:13">
      <c r="A242" s="167" t="s">
        <v>1853</v>
      </c>
      <c r="B242" s="164" t="s">
        <v>143</v>
      </c>
      <c r="C242" s="167" t="s">
        <v>1854</v>
      </c>
      <c r="D242" s="6"/>
      <c r="E242" s="257">
        <v>3325.21</v>
      </c>
      <c r="F242" s="8"/>
      <c r="G242" s="168">
        <v>118</v>
      </c>
      <c r="H242" s="8"/>
      <c r="I242" s="168">
        <v>0</v>
      </c>
      <c r="J242" s="8"/>
      <c r="K242" s="257">
        <v>3443.21</v>
      </c>
      <c r="L242" s="249">
        <f>VLOOKUP(A242,'De x Para'!A:C,3,0)</f>
        <v>0</v>
      </c>
      <c r="M242" s="271">
        <f t="shared" si="1"/>
        <v>118</v>
      </c>
    </row>
    <row r="243" spans="1:13">
      <c r="A243" s="169" t="s">
        <v>1855</v>
      </c>
      <c r="B243" s="164" t="s">
        <v>143</v>
      </c>
      <c r="C243" s="169" t="s">
        <v>1856</v>
      </c>
      <c r="D243" s="9"/>
      <c r="E243" s="170">
        <v>319.20999999999998</v>
      </c>
      <c r="F243" s="11"/>
      <c r="G243" s="170">
        <v>0</v>
      </c>
      <c r="H243" s="11"/>
      <c r="I243" s="170">
        <v>0</v>
      </c>
      <c r="J243" s="11"/>
      <c r="K243" s="170">
        <v>319.20999999999998</v>
      </c>
      <c r="L243" s="249" t="str">
        <f>VLOOKUP(A243,'De x Para'!A:C,3,0)</f>
        <v>9.3</v>
      </c>
      <c r="M243" s="271">
        <f t="shared" si="1"/>
        <v>0</v>
      </c>
    </row>
    <row r="244" spans="1:13">
      <c r="A244" s="169" t="s">
        <v>1857</v>
      </c>
      <c r="B244" s="164" t="s">
        <v>143</v>
      </c>
      <c r="C244" s="169" t="s">
        <v>1858</v>
      </c>
      <c r="D244" s="9"/>
      <c r="E244" s="258">
        <v>3006</v>
      </c>
      <c r="F244" s="11"/>
      <c r="G244" s="170">
        <v>118</v>
      </c>
      <c r="H244" s="11"/>
      <c r="I244" s="170">
        <v>0</v>
      </c>
      <c r="J244" s="11"/>
      <c r="K244" s="258">
        <v>3124</v>
      </c>
      <c r="L244" s="249" t="str">
        <f>VLOOKUP(A244,'De x Para'!A:C,3,0)</f>
        <v>9.3</v>
      </c>
      <c r="M244" s="271">
        <f t="shared" si="1"/>
        <v>118</v>
      </c>
    </row>
    <row r="245" spans="1:13">
      <c r="A245" s="171"/>
      <c r="B245" s="164"/>
      <c r="C245" s="171"/>
      <c r="D245" s="12"/>
      <c r="E245" s="12"/>
      <c r="F245" s="12"/>
      <c r="G245" s="12"/>
      <c r="H245" s="12"/>
      <c r="I245" s="12"/>
      <c r="J245" s="12"/>
      <c r="K245" s="12"/>
      <c r="L245" s="249"/>
      <c r="M245" s="271"/>
    </row>
    <row r="246" spans="1:13">
      <c r="A246" s="167" t="s">
        <v>1159</v>
      </c>
      <c r="B246" s="164" t="s">
        <v>143</v>
      </c>
      <c r="C246" s="167" t="s">
        <v>1160</v>
      </c>
      <c r="D246" s="6"/>
      <c r="E246" s="257">
        <v>2108.11</v>
      </c>
      <c r="F246" s="8"/>
      <c r="G246" s="168">
        <v>0</v>
      </c>
      <c r="H246" s="8"/>
      <c r="I246" s="168">
        <v>0</v>
      </c>
      <c r="J246" s="8"/>
      <c r="K246" s="257">
        <v>2108.11</v>
      </c>
      <c r="L246" s="249">
        <f>VLOOKUP(A246,'De x Para'!A:C,3,0)</f>
        <v>0</v>
      </c>
      <c r="M246" s="271">
        <f t="shared" si="1"/>
        <v>0</v>
      </c>
    </row>
    <row r="247" spans="1:13">
      <c r="A247" s="169" t="s">
        <v>1164</v>
      </c>
      <c r="B247" s="164" t="s">
        <v>143</v>
      </c>
      <c r="C247" s="169" t="s">
        <v>1165</v>
      </c>
      <c r="D247" s="9"/>
      <c r="E247" s="258">
        <v>2108.11</v>
      </c>
      <c r="F247" s="11"/>
      <c r="G247" s="170">
        <v>0</v>
      </c>
      <c r="H247" s="11"/>
      <c r="I247" s="170">
        <v>0</v>
      </c>
      <c r="J247" s="11"/>
      <c r="K247" s="258">
        <v>2108.11</v>
      </c>
      <c r="L247" s="249" t="str">
        <f>VLOOKUP(A247,'De x Para'!A:C,3,0)</f>
        <v>9.4</v>
      </c>
      <c r="M247" s="271">
        <f t="shared" si="1"/>
        <v>0</v>
      </c>
    </row>
    <row r="248" spans="1:13">
      <c r="A248" s="171"/>
      <c r="B248" s="164"/>
      <c r="C248" s="171"/>
      <c r="D248" s="12"/>
      <c r="E248" s="12"/>
      <c r="F248" s="12"/>
      <c r="G248" s="12"/>
      <c r="H248" s="12"/>
      <c r="I248" s="12"/>
      <c r="J248" s="12"/>
      <c r="K248" s="12"/>
      <c r="L248" s="249"/>
      <c r="M248" s="271"/>
    </row>
    <row r="249" spans="1:13">
      <c r="A249" s="167" t="s">
        <v>1180</v>
      </c>
      <c r="B249" s="164" t="s">
        <v>143</v>
      </c>
      <c r="C249" s="167" t="s">
        <v>1181</v>
      </c>
      <c r="D249" s="6"/>
      <c r="E249" s="257">
        <v>44352.47</v>
      </c>
      <c r="F249" s="8"/>
      <c r="G249" s="257">
        <v>18221.53</v>
      </c>
      <c r="H249" s="8"/>
      <c r="I249" s="168">
        <v>0</v>
      </c>
      <c r="J249" s="8"/>
      <c r="K249" s="257">
        <v>62574</v>
      </c>
      <c r="L249" s="249">
        <f>VLOOKUP(A249,'De x Para'!A:C,3,0)</f>
        <v>0</v>
      </c>
      <c r="M249" s="271">
        <f t="shared" si="1"/>
        <v>18221.53</v>
      </c>
    </row>
    <row r="250" spans="1:13">
      <c r="A250" s="169" t="s">
        <v>1185</v>
      </c>
      <c r="B250" s="164" t="s">
        <v>143</v>
      </c>
      <c r="C250" s="169" t="s">
        <v>1186</v>
      </c>
      <c r="D250" s="9"/>
      <c r="E250" s="258">
        <v>12232.64</v>
      </c>
      <c r="F250" s="11"/>
      <c r="G250" s="170">
        <v>0</v>
      </c>
      <c r="H250" s="11"/>
      <c r="I250" s="170">
        <v>0</v>
      </c>
      <c r="J250" s="11"/>
      <c r="K250" s="258">
        <v>12232.64</v>
      </c>
      <c r="L250" s="249" t="str">
        <f>VLOOKUP(A250,'De x Para'!A:C,3,0)</f>
        <v>9.5</v>
      </c>
      <c r="M250" s="271">
        <f t="shared" si="1"/>
        <v>0</v>
      </c>
    </row>
    <row r="251" spans="1:13">
      <c r="A251" s="169" t="s">
        <v>1190</v>
      </c>
      <c r="B251" s="164" t="s">
        <v>143</v>
      </c>
      <c r="C251" s="169" t="s">
        <v>1191</v>
      </c>
      <c r="D251" s="9"/>
      <c r="E251" s="258">
        <v>2682.53</v>
      </c>
      <c r="F251" s="11"/>
      <c r="G251" s="170">
        <v>0</v>
      </c>
      <c r="H251" s="11"/>
      <c r="I251" s="170">
        <v>0</v>
      </c>
      <c r="J251" s="11"/>
      <c r="K251" s="258">
        <v>2682.53</v>
      </c>
      <c r="L251" s="249" t="str">
        <f>VLOOKUP(A251,'De x Para'!A:C,3,0)</f>
        <v>9.5</v>
      </c>
      <c r="M251" s="271">
        <f t="shared" si="1"/>
        <v>0</v>
      </c>
    </row>
    <row r="252" spans="1:13">
      <c r="A252" s="169" t="s">
        <v>1195</v>
      </c>
      <c r="B252" s="164" t="s">
        <v>143</v>
      </c>
      <c r="C252" s="169" t="s">
        <v>1196</v>
      </c>
      <c r="D252" s="9"/>
      <c r="E252" s="170">
        <v>425</v>
      </c>
      <c r="F252" s="11"/>
      <c r="G252" s="170">
        <v>0</v>
      </c>
      <c r="H252" s="11"/>
      <c r="I252" s="170">
        <v>0</v>
      </c>
      <c r="J252" s="11"/>
      <c r="K252" s="170">
        <v>425</v>
      </c>
      <c r="L252" s="249" t="str">
        <f>VLOOKUP(A252,'De x Para'!A:C,3,0)</f>
        <v>9.5</v>
      </c>
      <c r="M252" s="271">
        <f t="shared" si="1"/>
        <v>0</v>
      </c>
    </row>
    <row r="253" spans="1:13">
      <c r="A253" s="169" t="s">
        <v>1198</v>
      </c>
      <c r="B253" s="164" t="s">
        <v>143</v>
      </c>
      <c r="C253" s="169" t="s">
        <v>1199</v>
      </c>
      <c r="D253" s="9"/>
      <c r="E253" s="258">
        <v>4660.13</v>
      </c>
      <c r="F253" s="11"/>
      <c r="G253" s="170">
        <v>0</v>
      </c>
      <c r="H253" s="11"/>
      <c r="I253" s="170">
        <v>0</v>
      </c>
      <c r="J253" s="11"/>
      <c r="K253" s="258">
        <v>4660.13</v>
      </c>
      <c r="L253" s="249" t="str">
        <f>VLOOKUP(A253,'De x Para'!A:C,3,0)</f>
        <v>9.5</v>
      </c>
      <c r="M253" s="271">
        <f t="shared" si="1"/>
        <v>0</v>
      </c>
    </row>
    <row r="254" spans="1:13">
      <c r="A254" s="169" t="s">
        <v>4619</v>
      </c>
      <c r="B254" s="164" t="s">
        <v>143</v>
      </c>
      <c r="C254" s="169" t="s">
        <v>4620</v>
      </c>
      <c r="D254" s="9"/>
      <c r="E254" s="258">
        <v>24352.17</v>
      </c>
      <c r="F254" s="11"/>
      <c r="G254" s="258">
        <v>18221.53</v>
      </c>
      <c r="H254" s="11"/>
      <c r="I254" s="170">
        <v>0</v>
      </c>
      <c r="J254" s="11"/>
      <c r="K254" s="258">
        <v>42573.7</v>
      </c>
      <c r="L254" s="249" t="str">
        <f>VLOOKUP(A254,'De x Para'!A:C,3,0)</f>
        <v>9.5</v>
      </c>
      <c r="M254" s="271">
        <f t="shared" si="1"/>
        <v>18221.53</v>
      </c>
    </row>
    <row r="255" spans="1:13">
      <c r="A255" s="171"/>
      <c r="B255" s="164"/>
      <c r="C255" s="171"/>
      <c r="D255" s="12"/>
      <c r="E255" s="12"/>
      <c r="F255" s="12"/>
      <c r="G255" s="12"/>
      <c r="H255" s="12"/>
      <c r="I255" s="12"/>
      <c r="J255" s="12"/>
      <c r="K255" s="12"/>
      <c r="L255" s="249"/>
      <c r="M255" s="271"/>
    </row>
    <row r="256" spans="1:13">
      <c r="A256" s="167" t="s">
        <v>1203</v>
      </c>
      <c r="B256" s="164" t="s">
        <v>143</v>
      </c>
      <c r="C256" s="167" t="s">
        <v>1204</v>
      </c>
      <c r="D256" s="6"/>
      <c r="E256" s="257">
        <v>29267.9</v>
      </c>
      <c r="F256" s="8"/>
      <c r="G256" s="257">
        <v>2087.3000000000002</v>
      </c>
      <c r="H256" s="8"/>
      <c r="I256" s="168">
        <v>0.01</v>
      </c>
      <c r="J256" s="8"/>
      <c r="K256" s="257">
        <v>31355.19</v>
      </c>
      <c r="L256" s="249">
        <f>VLOOKUP(A256,'De x Para'!A:C,3,0)</f>
        <v>0</v>
      </c>
      <c r="M256" s="271">
        <f t="shared" si="1"/>
        <v>2087.29</v>
      </c>
    </row>
    <row r="257" spans="1:13">
      <c r="A257" s="169" t="s">
        <v>1208</v>
      </c>
      <c r="B257" s="164" t="s">
        <v>143</v>
      </c>
      <c r="C257" s="169" t="s">
        <v>1209</v>
      </c>
      <c r="D257" s="9"/>
      <c r="E257" s="258">
        <v>5835.89</v>
      </c>
      <c r="F257" s="11"/>
      <c r="G257" s="170">
        <v>834.4</v>
      </c>
      <c r="H257" s="11"/>
      <c r="I257" s="170">
        <v>0</v>
      </c>
      <c r="J257" s="11"/>
      <c r="K257" s="258">
        <v>6670.29</v>
      </c>
      <c r="L257" s="249" t="str">
        <f>VLOOKUP(A257,'De x Para'!A:C,3,0)</f>
        <v>9.6</v>
      </c>
      <c r="M257" s="271">
        <f t="shared" si="1"/>
        <v>834.4</v>
      </c>
    </row>
    <row r="258" spans="1:13">
      <c r="A258" s="169" t="s">
        <v>1213</v>
      </c>
      <c r="B258" s="164" t="s">
        <v>143</v>
      </c>
      <c r="C258" s="169" t="s">
        <v>1214</v>
      </c>
      <c r="D258" s="9"/>
      <c r="E258" s="258">
        <v>5014.55</v>
      </c>
      <c r="F258" s="11"/>
      <c r="G258" s="170">
        <v>6.3</v>
      </c>
      <c r="H258" s="11"/>
      <c r="I258" s="170">
        <v>0</v>
      </c>
      <c r="J258" s="11"/>
      <c r="K258" s="258">
        <v>5020.8500000000004</v>
      </c>
      <c r="L258" s="249" t="str">
        <f>VLOOKUP(A258,'De x Para'!A:C,3,0)</f>
        <v>9.6</v>
      </c>
      <c r="M258" s="271">
        <f t="shared" si="1"/>
        <v>6.3</v>
      </c>
    </row>
    <row r="259" spans="1:13">
      <c r="A259" s="169" t="s">
        <v>1859</v>
      </c>
      <c r="B259" s="164" t="s">
        <v>143</v>
      </c>
      <c r="C259" s="169" t="s">
        <v>1860</v>
      </c>
      <c r="D259" s="9"/>
      <c r="E259" s="170">
        <v>0</v>
      </c>
      <c r="F259" s="11"/>
      <c r="G259" s="170">
        <v>950.34</v>
      </c>
      <c r="H259" s="11"/>
      <c r="I259" s="170">
        <v>0</v>
      </c>
      <c r="J259" s="11"/>
      <c r="K259" s="170">
        <v>950.34</v>
      </c>
      <c r="L259" s="249" t="str">
        <f>VLOOKUP(A259,'De x Para'!A:C,3,0)</f>
        <v>9.6</v>
      </c>
      <c r="M259" s="271">
        <f t="shared" ref="M259:M321" si="2">G259-I259</f>
        <v>950.34</v>
      </c>
    </row>
    <row r="260" spans="1:13">
      <c r="A260" s="169" t="s">
        <v>1218</v>
      </c>
      <c r="B260" s="164" t="s">
        <v>143</v>
      </c>
      <c r="C260" s="169" t="s">
        <v>1219</v>
      </c>
      <c r="D260" s="9"/>
      <c r="E260" s="258">
        <v>1571.53</v>
      </c>
      <c r="F260" s="11"/>
      <c r="G260" s="170">
        <v>6.7</v>
      </c>
      <c r="H260" s="11"/>
      <c r="I260" s="170">
        <v>0</v>
      </c>
      <c r="J260" s="11"/>
      <c r="K260" s="258">
        <v>1578.23</v>
      </c>
      <c r="L260" s="249" t="str">
        <f>VLOOKUP(A260,'De x Para'!A:C,3,0)</f>
        <v>9.6</v>
      </c>
      <c r="M260" s="271">
        <f t="shared" si="2"/>
        <v>6.7</v>
      </c>
    </row>
    <row r="261" spans="1:13">
      <c r="A261" s="169" t="s">
        <v>1223</v>
      </c>
      <c r="B261" s="164" t="s">
        <v>143</v>
      </c>
      <c r="C261" s="169" t="s">
        <v>1224</v>
      </c>
      <c r="D261" s="9"/>
      <c r="E261" s="170">
        <v>0</v>
      </c>
      <c r="F261" s="11"/>
      <c r="G261" s="170">
        <v>234</v>
      </c>
      <c r="H261" s="11"/>
      <c r="I261" s="170">
        <v>0</v>
      </c>
      <c r="J261" s="11"/>
      <c r="K261" s="170">
        <v>234</v>
      </c>
      <c r="L261" s="249" t="str">
        <f>VLOOKUP(A261,'De x Para'!A:C,3,0)</f>
        <v>9.6</v>
      </c>
      <c r="M261" s="271">
        <f t="shared" si="2"/>
        <v>234</v>
      </c>
    </row>
    <row r="262" spans="1:13">
      <c r="A262" s="169" t="s">
        <v>1227</v>
      </c>
      <c r="B262" s="164" t="s">
        <v>143</v>
      </c>
      <c r="C262" s="169" t="s">
        <v>1228</v>
      </c>
      <c r="D262" s="9"/>
      <c r="E262" s="258">
        <v>4416.08</v>
      </c>
      <c r="F262" s="11"/>
      <c r="G262" s="170">
        <v>0</v>
      </c>
      <c r="H262" s="11"/>
      <c r="I262" s="170">
        <v>0</v>
      </c>
      <c r="J262" s="11"/>
      <c r="K262" s="258">
        <v>4416.08</v>
      </c>
      <c r="L262" s="249" t="str">
        <f>VLOOKUP(A262,'De x Para'!A:C,3,0)</f>
        <v>9.6</v>
      </c>
      <c r="M262" s="271">
        <f t="shared" si="2"/>
        <v>0</v>
      </c>
    </row>
    <row r="263" spans="1:13">
      <c r="A263" s="169" t="s">
        <v>1230</v>
      </c>
      <c r="B263" s="164" t="s">
        <v>143</v>
      </c>
      <c r="C263" s="169" t="s">
        <v>1231</v>
      </c>
      <c r="D263" s="9"/>
      <c r="E263" s="258">
        <v>3370.41</v>
      </c>
      <c r="F263" s="11"/>
      <c r="G263" s="170">
        <v>55.56</v>
      </c>
      <c r="H263" s="11"/>
      <c r="I263" s="170">
        <v>0.01</v>
      </c>
      <c r="J263" s="11"/>
      <c r="K263" s="258">
        <v>3425.96</v>
      </c>
      <c r="L263" s="249" t="str">
        <f>VLOOKUP(A263,'De x Para'!A:C,3,0)</f>
        <v>9.6</v>
      </c>
      <c r="M263" s="271">
        <f t="shared" si="2"/>
        <v>55.550000000000004</v>
      </c>
    </row>
    <row r="264" spans="1:13">
      <c r="A264" s="169" t="s">
        <v>1235</v>
      </c>
      <c r="B264" s="164" t="s">
        <v>143</v>
      </c>
      <c r="C264" s="169" t="s">
        <v>1236</v>
      </c>
      <c r="D264" s="9"/>
      <c r="E264" s="258">
        <v>6780.09</v>
      </c>
      <c r="F264" s="11"/>
      <c r="G264" s="170">
        <v>0</v>
      </c>
      <c r="H264" s="11"/>
      <c r="I264" s="170">
        <v>0</v>
      </c>
      <c r="J264" s="11"/>
      <c r="K264" s="258">
        <v>6780.09</v>
      </c>
      <c r="L264" s="249" t="str">
        <f>VLOOKUP(A264,'De x Para'!A:C,3,0)</f>
        <v>9.6</v>
      </c>
      <c r="M264" s="271">
        <f t="shared" si="2"/>
        <v>0</v>
      </c>
    </row>
    <row r="265" spans="1:13">
      <c r="A265" s="169" t="s">
        <v>1240</v>
      </c>
      <c r="B265" s="164" t="s">
        <v>143</v>
      </c>
      <c r="C265" s="169" t="s">
        <v>1241</v>
      </c>
      <c r="D265" s="9"/>
      <c r="E265" s="258">
        <v>2279.35</v>
      </c>
      <c r="F265" s="11"/>
      <c r="G265" s="170">
        <v>0</v>
      </c>
      <c r="H265" s="11"/>
      <c r="I265" s="170">
        <v>0</v>
      </c>
      <c r="J265" s="11"/>
      <c r="K265" s="258">
        <v>2279.35</v>
      </c>
      <c r="L265" s="249" t="str">
        <f>VLOOKUP(A265,'De x Para'!A:C,3,0)</f>
        <v>9.6</v>
      </c>
      <c r="M265" s="271">
        <f t="shared" si="2"/>
        <v>0</v>
      </c>
    </row>
    <row r="266" spans="1:13">
      <c r="A266" s="171"/>
      <c r="B266" s="164"/>
      <c r="C266" s="171"/>
      <c r="D266" s="12"/>
      <c r="E266" s="12"/>
      <c r="F266" s="12"/>
      <c r="G266" s="12"/>
      <c r="H266" s="12"/>
      <c r="I266" s="12"/>
      <c r="J266" s="12"/>
      <c r="K266" s="12"/>
      <c r="L266" s="249"/>
      <c r="M266" s="271"/>
    </row>
    <row r="267" spans="1:13">
      <c r="A267" s="167" t="s">
        <v>1245</v>
      </c>
      <c r="B267" s="164" t="s">
        <v>143</v>
      </c>
      <c r="C267" s="167" t="s">
        <v>1246</v>
      </c>
      <c r="D267" s="6"/>
      <c r="E267" s="257">
        <v>72489.850000000006</v>
      </c>
      <c r="F267" s="8"/>
      <c r="G267" s="257">
        <v>3476.94</v>
      </c>
      <c r="H267" s="8"/>
      <c r="I267" s="168">
        <v>0</v>
      </c>
      <c r="J267" s="8"/>
      <c r="K267" s="257">
        <v>75966.789999999994</v>
      </c>
      <c r="L267" s="249">
        <f>VLOOKUP(A267,'De x Para'!A:C,3,0)</f>
        <v>0</v>
      </c>
      <c r="M267" s="271">
        <f t="shared" si="2"/>
        <v>3476.94</v>
      </c>
    </row>
    <row r="268" spans="1:13">
      <c r="A268" s="169" t="s">
        <v>1250</v>
      </c>
      <c r="B268" s="164" t="s">
        <v>143</v>
      </c>
      <c r="C268" s="169" t="s">
        <v>1251</v>
      </c>
      <c r="D268" s="9"/>
      <c r="E268" s="258">
        <v>19650</v>
      </c>
      <c r="F268" s="11"/>
      <c r="G268" s="170">
        <v>0</v>
      </c>
      <c r="H268" s="11"/>
      <c r="I268" s="170">
        <v>0</v>
      </c>
      <c r="J268" s="11"/>
      <c r="K268" s="258">
        <v>19650</v>
      </c>
      <c r="L268" s="249" t="str">
        <f>VLOOKUP(A268,'De x Para'!A:C,3,0)</f>
        <v>9.7</v>
      </c>
      <c r="M268" s="271">
        <f t="shared" si="2"/>
        <v>0</v>
      </c>
    </row>
    <row r="269" spans="1:13">
      <c r="A269" s="169" t="s">
        <v>1253</v>
      </c>
      <c r="B269" s="164" t="s">
        <v>143</v>
      </c>
      <c r="C269" s="169" t="s">
        <v>1254</v>
      </c>
      <c r="D269" s="9"/>
      <c r="E269" s="258">
        <v>1288.6099999999999</v>
      </c>
      <c r="F269" s="11"/>
      <c r="G269" s="170">
        <v>0</v>
      </c>
      <c r="H269" s="11"/>
      <c r="I269" s="170">
        <v>0</v>
      </c>
      <c r="J269" s="11"/>
      <c r="K269" s="258">
        <v>1288.6099999999999</v>
      </c>
      <c r="L269" s="249" t="str">
        <f>VLOOKUP(A269,'De x Para'!A:C,3,0)</f>
        <v>9.7</v>
      </c>
      <c r="M269" s="271">
        <f t="shared" si="2"/>
        <v>0</v>
      </c>
    </row>
    <row r="270" spans="1:13">
      <c r="A270" s="169" t="s">
        <v>1256</v>
      </c>
      <c r="B270" s="164" t="s">
        <v>143</v>
      </c>
      <c r="C270" s="169" t="s">
        <v>1257</v>
      </c>
      <c r="D270" s="9"/>
      <c r="E270" s="170">
        <v>72</v>
      </c>
      <c r="F270" s="11"/>
      <c r="G270" s="170">
        <v>0</v>
      </c>
      <c r="H270" s="11"/>
      <c r="I270" s="170">
        <v>0</v>
      </c>
      <c r="J270" s="11"/>
      <c r="K270" s="170">
        <v>72</v>
      </c>
      <c r="L270" s="249" t="str">
        <f>VLOOKUP(A270,'De x Para'!A:C,3,0)</f>
        <v>9.7</v>
      </c>
      <c r="M270" s="271">
        <f t="shared" si="2"/>
        <v>0</v>
      </c>
    </row>
    <row r="271" spans="1:13">
      <c r="A271" s="169" t="s">
        <v>1261</v>
      </c>
      <c r="B271" s="164" t="s">
        <v>143</v>
      </c>
      <c r="C271" s="169" t="s">
        <v>1262</v>
      </c>
      <c r="D271" s="9"/>
      <c r="E271" s="258">
        <v>1385.75</v>
      </c>
      <c r="F271" s="11"/>
      <c r="G271" s="170">
        <v>0</v>
      </c>
      <c r="H271" s="11"/>
      <c r="I271" s="170">
        <v>0</v>
      </c>
      <c r="J271" s="11"/>
      <c r="K271" s="258">
        <v>1385.75</v>
      </c>
      <c r="L271" s="249" t="str">
        <f>VLOOKUP(A271,'De x Para'!A:C,3,0)</f>
        <v>9.7</v>
      </c>
      <c r="M271" s="271">
        <f t="shared" si="2"/>
        <v>0</v>
      </c>
    </row>
    <row r="272" spans="1:13">
      <c r="A272" s="169" t="s">
        <v>1266</v>
      </c>
      <c r="B272" s="164" t="s">
        <v>143</v>
      </c>
      <c r="C272" s="169" t="s">
        <v>1267</v>
      </c>
      <c r="D272" s="9"/>
      <c r="E272" s="258">
        <v>1120.0899999999999</v>
      </c>
      <c r="F272" s="11"/>
      <c r="G272" s="170">
        <v>0</v>
      </c>
      <c r="H272" s="11"/>
      <c r="I272" s="170">
        <v>0</v>
      </c>
      <c r="J272" s="11"/>
      <c r="K272" s="258">
        <v>1120.0899999999999</v>
      </c>
      <c r="L272" s="249" t="str">
        <f>VLOOKUP(A272,'De x Para'!A:C,3,0)</f>
        <v>9.7</v>
      </c>
      <c r="M272" s="271">
        <f t="shared" si="2"/>
        <v>0</v>
      </c>
    </row>
    <row r="273" spans="1:13">
      <c r="A273" s="169" t="s">
        <v>3392</v>
      </c>
      <c r="B273" s="164" t="s">
        <v>143</v>
      </c>
      <c r="C273" s="169" t="s">
        <v>1558</v>
      </c>
      <c r="D273" s="9"/>
      <c r="E273" s="170">
        <v>280</v>
      </c>
      <c r="F273" s="11"/>
      <c r="G273" s="170">
        <v>0</v>
      </c>
      <c r="H273" s="11"/>
      <c r="I273" s="170">
        <v>0</v>
      </c>
      <c r="J273" s="11"/>
      <c r="K273" s="170">
        <v>280</v>
      </c>
      <c r="L273" s="249" t="str">
        <f>VLOOKUP(A273,'De x Para'!A:C,3,0)</f>
        <v>9.7</v>
      </c>
      <c r="M273" s="271">
        <f t="shared" si="2"/>
        <v>0</v>
      </c>
    </row>
    <row r="274" spans="1:13">
      <c r="A274" s="169" t="s">
        <v>1271</v>
      </c>
      <c r="B274" s="164" t="s">
        <v>143</v>
      </c>
      <c r="C274" s="169" t="s">
        <v>1272</v>
      </c>
      <c r="D274" s="9"/>
      <c r="E274" s="258">
        <v>3200</v>
      </c>
      <c r="F274" s="11"/>
      <c r="G274" s="170">
        <v>925</v>
      </c>
      <c r="H274" s="11"/>
      <c r="I274" s="170">
        <v>0</v>
      </c>
      <c r="J274" s="11"/>
      <c r="K274" s="258">
        <v>4125</v>
      </c>
      <c r="L274" s="249" t="str">
        <f>VLOOKUP(A274,'De x Para'!A:C,3,0)</f>
        <v>9.7</v>
      </c>
      <c r="M274" s="271">
        <f t="shared" si="2"/>
        <v>925</v>
      </c>
    </row>
    <row r="275" spans="1:13">
      <c r="A275" s="169" t="s">
        <v>1274</v>
      </c>
      <c r="B275" s="164" t="s">
        <v>143</v>
      </c>
      <c r="C275" s="169" t="s">
        <v>1275</v>
      </c>
      <c r="D275" s="9"/>
      <c r="E275" s="258">
        <v>17679</v>
      </c>
      <c r="F275" s="11"/>
      <c r="G275" s="170">
        <v>0</v>
      </c>
      <c r="H275" s="11"/>
      <c r="I275" s="170">
        <v>0</v>
      </c>
      <c r="J275" s="11"/>
      <c r="K275" s="258">
        <v>17679</v>
      </c>
      <c r="L275" s="249" t="str">
        <f>VLOOKUP(A275,'De x Para'!A:C,3,0)</f>
        <v>9.7</v>
      </c>
      <c r="M275" s="271">
        <f t="shared" si="2"/>
        <v>0</v>
      </c>
    </row>
    <row r="276" spans="1:13">
      <c r="A276" s="169" t="s">
        <v>1279</v>
      </c>
      <c r="B276" s="164" t="s">
        <v>143</v>
      </c>
      <c r="C276" s="169" t="s">
        <v>1280</v>
      </c>
      <c r="D276" s="9"/>
      <c r="E276" s="258">
        <v>3077.44</v>
      </c>
      <c r="F276" s="11"/>
      <c r="G276" s="170">
        <v>0</v>
      </c>
      <c r="H276" s="11"/>
      <c r="I276" s="170">
        <v>0</v>
      </c>
      <c r="J276" s="11"/>
      <c r="K276" s="258">
        <v>3077.44</v>
      </c>
      <c r="L276" s="249" t="str">
        <f>VLOOKUP(A276,'De x Para'!A:C,3,0)</f>
        <v>9.7</v>
      </c>
      <c r="M276" s="271">
        <f t="shared" si="2"/>
        <v>0</v>
      </c>
    </row>
    <row r="277" spans="1:13">
      <c r="A277" s="169" t="s">
        <v>1282</v>
      </c>
      <c r="B277" s="164" t="s">
        <v>143</v>
      </c>
      <c r="C277" s="169" t="s">
        <v>1283</v>
      </c>
      <c r="D277" s="9"/>
      <c r="E277" s="258">
        <v>6248.31</v>
      </c>
      <c r="F277" s="11"/>
      <c r="G277" s="170">
        <v>243.6</v>
      </c>
      <c r="H277" s="11"/>
      <c r="I277" s="170">
        <v>0</v>
      </c>
      <c r="J277" s="11"/>
      <c r="K277" s="258">
        <v>6491.91</v>
      </c>
      <c r="L277" s="249" t="str">
        <f>VLOOKUP(A277,'De x Para'!A:C,3,0)</f>
        <v>9.7</v>
      </c>
      <c r="M277" s="271">
        <f t="shared" si="2"/>
        <v>243.6</v>
      </c>
    </row>
    <row r="278" spans="1:13">
      <c r="A278" s="169" t="s">
        <v>1287</v>
      </c>
      <c r="B278" s="164" t="s">
        <v>143</v>
      </c>
      <c r="C278" s="169" t="s">
        <v>1288</v>
      </c>
      <c r="D278" s="9"/>
      <c r="E278" s="170">
        <v>22</v>
      </c>
      <c r="F278" s="11"/>
      <c r="G278" s="170">
        <v>0</v>
      </c>
      <c r="H278" s="11"/>
      <c r="I278" s="170">
        <v>0</v>
      </c>
      <c r="J278" s="11"/>
      <c r="K278" s="170">
        <v>22</v>
      </c>
      <c r="L278" s="249" t="str">
        <f>VLOOKUP(A278,'De x Para'!A:C,3,0)</f>
        <v>9.7</v>
      </c>
      <c r="M278" s="271">
        <f t="shared" si="2"/>
        <v>0</v>
      </c>
    </row>
    <row r="279" spans="1:13">
      <c r="A279" s="169" t="s">
        <v>1290</v>
      </c>
      <c r="B279" s="164" t="s">
        <v>143</v>
      </c>
      <c r="C279" s="169" t="s">
        <v>1291</v>
      </c>
      <c r="D279" s="9"/>
      <c r="E279" s="258">
        <v>10800</v>
      </c>
      <c r="F279" s="11"/>
      <c r="G279" s="258">
        <v>1350</v>
      </c>
      <c r="H279" s="11"/>
      <c r="I279" s="170">
        <v>0</v>
      </c>
      <c r="J279" s="11"/>
      <c r="K279" s="258">
        <v>12150</v>
      </c>
      <c r="L279" s="249" t="str">
        <f>VLOOKUP(A279,'De x Para'!A:C,3,0)</f>
        <v>9.7</v>
      </c>
      <c r="M279" s="271">
        <f t="shared" si="2"/>
        <v>1350</v>
      </c>
    </row>
    <row r="280" spans="1:13">
      <c r="A280" s="169" t="s">
        <v>1298</v>
      </c>
      <c r="B280" s="164" t="s">
        <v>143</v>
      </c>
      <c r="C280" s="169" t="s">
        <v>1299</v>
      </c>
      <c r="D280" s="9"/>
      <c r="E280" s="258">
        <v>7666.65</v>
      </c>
      <c r="F280" s="11"/>
      <c r="G280" s="170">
        <v>958.34</v>
      </c>
      <c r="H280" s="11"/>
      <c r="I280" s="170">
        <v>0</v>
      </c>
      <c r="J280" s="11"/>
      <c r="K280" s="258">
        <v>8624.99</v>
      </c>
      <c r="L280" s="249" t="str">
        <f>VLOOKUP(A280,'De x Para'!A:C,3,0)</f>
        <v>9.7</v>
      </c>
      <c r="M280" s="271">
        <f t="shared" si="2"/>
        <v>958.34</v>
      </c>
    </row>
    <row r="281" spans="1:13">
      <c r="A281" s="171"/>
      <c r="B281" s="164"/>
      <c r="C281" s="171"/>
      <c r="D281" s="12"/>
      <c r="E281" s="12"/>
      <c r="F281" s="12"/>
      <c r="G281" s="12"/>
      <c r="H281" s="12"/>
      <c r="I281" s="12"/>
      <c r="J281" s="12"/>
      <c r="K281" s="12"/>
      <c r="L281" s="249"/>
      <c r="M281" s="271"/>
    </row>
    <row r="282" spans="1:13">
      <c r="A282" s="167" t="s">
        <v>1303</v>
      </c>
      <c r="B282" s="164" t="s">
        <v>143</v>
      </c>
      <c r="C282" s="167" t="s">
        <v>1304</v>
      </c>
      <c r="D282" s="6"/>
      <c r="E282" s="257">
        <v>5495</v>
      </c>
      <c r="F282" s="8"/>
      <c r="G282" s="168">
        <v>0</v>
      </c>
      <c r="H282" s="8"/>
      <c r="I282" s="168">
        <v>0</v>
      </c>
      <c r="J282" s="8"/>
      <c r="K282" s="257">
        <v>5495</v>
      </c>
      <c r="L282" s="249">
        <f>VLOOKUP(A282,'De x Para'!A:C,3,0)</f>
        <v>0</v>
      </c>
      <c r="M282" s="271">
        <f t="shared" si="2"/>
        <v>0</v>
      </c>
    </row>
    <row r="283" spans="1:13">
      <c r="A283" s="169" t="s">
        <v>1306</v>
      </c>
      <c r="B283" s="164" t="s">
        <v>143</v>
      </c>
      <c r="C283" s="169" t="s">
        <v>1307</v>
      </c>
      <c r="D283" s="9"/>
      <c r="E283" s="258">
        <v>5495</v>
      </c>
      <c r="F283" s="11"/>
      <c r="G283" s="170">
        <v>0</v>
      </c>
      <c r="H283" s="11"/>
      <c r="I283" s="170">
        <v>0</v>
      </c>
      <c r="J283" s="11"/>
      <c r="K283" s="258">
        <v>5495</v>
      </c>
      <c r="L283" s="249" t="str">
        <f>VLOOKUP(A283,'De x Para'!A:C,3,0)</f>
        <v>9.10</v>
      </c>
      <c r="M283" s="271">
        <f t="shared" si="2"/>
        <v>0</v>
      </c>
    </row>
    <row r="284" spans="1:13">
      <c r="A284" s="171"/>
      <c r="B284" s="164"/>
      <c r="C284" s="171"/>
      <c r="D284" s="12"/>
      <c r="E284" s="12"/>
      <c r="F284" s="12"/>
      <c r="G284" s="12"/>
      <c r="H284" s="12"/>
      <c r="I284" s="12"/>
      <c r="J284" s="12"/>
      <c r="K284" s="12"/>
      <c r="L284" s="249"/>
      <c r="M284" s="271"/>
    </row>
    <row r="285" spans="1:13">
      <c r="A285" s="167" t="s">
        <v>1308</v>
      </c>
      <c r="B285" s="164" t="s">
        <v>143</v>
      </c>
      <c r="C285" s="167" t="s">
        <v>1309</v>
      </c>
      <c r="D285" s="6"/>
      <c r="E285" s="257">
        <v>11794.9</v>
      </c>
      <c r="F285" s="8"/>
      <c r="G285" s="168">
        <v>473.61</v>
      </c>
      <c r="H285" s="8"/>
      <c r="I285" s="168">
        <v>0</v>
      </c>
      <c r="J285" s="8"/>
      <c r="K285" s="257">
        <v>12268.51</v>
      </c>
      <c r="L285" s="249">
        <f>VLOOKUP(A285,'De x Para'!A:C,3,0)</f>
        <v>0</v>
      </c>
      <c r="M285" s="271">
        <f t="shared" si="2"/>
        <v>473.61</v>
      </c>
    </row>
    <row r="286" spans="1:13">
      <c r="A286" s="169" t="s">
        <v>1313</v>
      </c>
      <c r="B286" s="164" t="s">
        <v>143</v>
      </c>
      <c r="C286" s="169" t="s">
        <v>1314</v>
      </c>
      <c r="D286" s="9"/>
      <c r="E286" s="258">
        <v>11794.9</v>
      </c>
      <c r="F286" s="11"/>
      <c r="G286" s="170">
        <v>473.61</v>
      </c>
      <c r="H286" s="11"/>
      <c r="I286" s="170">
        <v>0</v>
      </c>
      <c r="J286" s="11"/>
      <c r="K286" s="258">
        <v>12268.51</v>
      </c>
      <c r="L286" s="249" t="str">
        <f>VLOOKUP(A286,'De x Para'!A:C,3,0)</f>
        <v>9.8</v>
      </c>
      <c r="M286" s="271">
        <f t="shared" si="2"/>
        <v>473.61</v>
      </c>
    </row>
    <row r="287" spans="1:13">
      <c r="A287" s="171"/>
      <c r="B287" s="164"/>
      <c r="C287" s="171"/>
      <c r="D287" s="12"/>
      <c r="E287" s="12"/>
      <c r="F287" s="12"/>
      <c r="G287" s="12"/>
      <c r="H287" s="12"/>
      <c r="I287" s="12"/>
      <c r="J287" s="12"/>
      <c r="K287" s="12"/>
      <c r="L287" s="249"/>
      <c r="M287" s="271"/>
    </row>
    <row r="288" spans="1:13">
      <c r="A288" s="167" t="s">
        <v>1315</v>
      </c>
      <c r="B288" s="164" t="s">
        <v>143</v>
      </c>
      <c r="C288" s="167" t="s">
        <v>1316</v>
      </c>
      <c r="D288" s="6"/>
      <c r="E288" s="257">
        <v>1645.36</v>
      </c>
      <c r="F288" s="8"/>
      <c r="G288" s="168">
        <v>0</v>
      </c>
      <c r="H288" s="8"/>
      <c r="I288" s="168">
        <v>0</v>
      </c>
      <c r="J288" s="8"/>
      <c r="K288" s="257">
        <v>1645.36</v>
      </c>
      <c r="L288" s="249">
        <f>VLOOKUP(A288,'De x Para'!A:C,3,0)</f>
        <v>0</v>
      </c>
      <c r="M288" s="271">
        <f t="shared" si="2"/>
        <v>0</v>
      </c>
    </row>
    <row r="289" spans="1:13">
      <c r="A289" s="169" t="s">
        <v>1320</v>
      </c>
      <c r="B289" s="164" t="s">
        <v>143</v>
      </c>
      <c r="C289" s="169" t="s">
        <v>460</v>
      </c>
      <c r="D289" s="9"/>
      <c r="E289" s="258">
        <v>1645.36</v>
      </c>
      <c r="F289" s="11"/>
      <c r="G289" s="170">
        <v>0</v>
      </c>
      <c r="H289" s="11"/>
      <c r="I289" s="170">
        <v>0</v>
      </c>
      <c r="J289" s="11"/>
      <c r="K289" s="258">
        <v>1645.36</v>
      </c>
      <c r="L289" s="249" t="str">
        <f>VLOOKUP(A289,'De x Para'!A:C,3,0)</f>
        <v>9.7</v>
      </c>
      <c r="M289" s="271">
        <f t="shared" si="2"/>
        <v>0</v>
      </c>
    </row>
    <row r="290" spans="1:13">
      <c r="A290" s="171"/>
      <c r="B290" s="164"/>
      <c r="C290" s="171"/>
      <c r="D290" s="12"/>
      <c r="E290" s="12"/>
      <c r="F290" s="12"/>
      <c r="G290" s="12"/>
      <c r="H290" s="12"/>
      <c r="I290" s="12"/>
      <c r="J290" s="12"/>
      <c r="K290" s="12"/>
      <c r="L290" s="249"/>
      <c r="M290" s="271"/>
    </row>
    <row r="291" spans="1:13">
      <c r="A291" s="167" t="s">
        <v>1325</v>
      </c>
      <c r="B291" s="164" t="s">
        <v>143</v>
      </c>
      <c r="C291" s="167" t="s">
        <v>1326</v>
      </c>
      <c r="D291" s="6"/>
      <c r="E291" s="257">
        <v>219063.41</v>
      </c>
      <c r="F291" s="8"/>
      <c r="G291" s="257">
        <v>28201.62</v>
      </c>
      <c r="H291" s="8"/>
      <c r="I291" s="168">
        <v>0</v>
      </c>
      <c r="J291" s="8"/>
      <c r="K291" s="257">
        <v>247265.03</v>
      </c>
      <c r="L291" s="249">
        <f>VLOOKUP(A291,'De x Para'!A:C,3,0)</f>
        <v>0</v>
      </c>
      <c r="M291" s="271">
        <f t="shared" si="2"/>
        <v>28201.62</v>
      </c>
    </row>
    <row r="292" spans="1:13">
      <c r="A292" s="167" t="s">
        <v>1331</v>
      </c>
      <c r="B292" s="164" t="s">
        <v>143</v>
      </c>
      <c r="C292" s="167" t="s">
        <v>1326</v>
      </c>
      <c r="D292" s="6"/>
      <c r="E292" s="257">
        <v>219063.41</v>
      </c>
      <c r="F292" s="8"/>
      <c r="G292" s="257">
        <v>28201.62</v>
      </c>
      <c r="H292" s="8"/>
      <c r="I292" s="168">
        <v>0</v>
      </c>
      <c r="J292" s="8"/>
      <c r="K292" s="257">
        <v>247265.03</v>
      </c>
      <c r="L292" s="249">
        <f>VLOOKUP(A292,'De x Para'!A:C,3,0)</f>
        <v>0</v>
      </c>
      <c r="M292" s="271">
        <f t="shared" si="2"/>
        <v>28201.62</v>
      </c>
    </row>
    <row r="293" spans="1:13">
      <c r="A293" s="167" t="s">
        <v>1332</v>
      </c>
      <c r="B293" s="164" t="s">
        <v>143</v>
      </c>
      <c r="C293" s="167" t="s">
        <v>1326</v>
      </c>
      <c r="D293" s="6"/>
      <c r="E293" s="257">
        <v>219063.41</v>
      </c>
      <c r="F293" s="8"/>
      <c r="G293" s="257">
        <v>28201.62</v>
      </c>
      <c r="H293" s="8"/>
      <c r="I293" s="168">
        <v>0</v>
      </c>
      <c r="J293" s="8"/>
      <c r="K293" s="257">
        <v>247265.03</v>
      </c>
      <c r="L293" s="249">
        <f>VLOOKUP(A293,'De x Para'!A:C,3,0)</f>
        <v>0</v>
      </c>
      <c r="M293" s="271">
        <f t="shared" si="2"/>
        <v>28201.62</v>
      </c>
    </row>
    <row r="294" spans="1:13">
      <c r="A294" s="167" t="s">
        <v>1333</v>
      </c>
      <c r="B294" s="164" t="s">
        <v>143</v>
      </c>
      <c r="C294" s="167" t="s">
        <v>1334</v>
      </c>
      <c r="D294" s="6"/>
      <c r="E294" s="257">
        <v>188663.42</v>
      </c>
      <c r="F294" s="8"/>
      <c r="G294" s="257">
        <v>19704.91</v>
      </c>
      <c r="H294" s="8"/>
      <c r="I294" s="168">
        <v>0</v>
      </c>
      <c r="J294" s="8"/>
      <c r="K294" s="257">
        <v>208368.33</v>
      </c>
      <c r="L294" s="249">
        <f>VLOOKUP(A294,'De x Para'!A:C,3,0)</f>
        <v>0</v>
      </c>
      <c r="M294" s="271">
        <f t="shared" si="2"/>
        <v>19704.91</v>
      </c>
    </row>
    <row r="295" spans="1:13">
      <c r="A295" s="169" t="s">
        <v>1339</v>
      </c>
      <c r="B295" s="164" t="s">
        <v>143</v>
      </c>
      <c r="C295" s="169" t="s">
        <v>1340</v>
      </c>
      <c r="D295" s="9"/>
      <c r="E295" s="258">
        <v>3920</v>
      </c>
      <c r="F295" s="11"/>
      <c r="G295" s="170">
        <v>490</v>
      </c>
      <c r="H295" s="11"/>
      <c r="I295" s="170">
        <v>0</v>
      </c>
      <c r="J295" s="11"/>
      <c r="K295" s="258">
        <v>4410</v>
      </c>
      <c r="L295" s="249" t="str">
        <f>VLOOKUP(A295,'De x Para'!A:C,3,0)</f>
        <v>10.1</v>
      </c>
      <c r="M295" s="271">
        <f t="shared" si="2"/>
        <v>490</v>
      </c>
    </row>
    <row r="296" spans="1:13">
      <c r="A296" s="169" t="s">
        <v>1344</v>
      </c>
      <c r="B296" s="164" t="s">
        <v>143</v>
      </c>
      <c r="C296" s="169" t="s">
        <v>1345</v>
      </c>
      <c r="D296" s="9"/>
      <c r="E296" s="258">
        <v>29396.05</v>
      </c>
      <c r="F296" s="11"/>
      <c r="G296" s="170">
        <v>0</v>
      </c>
      <c r="H296" s="11"/>
      <c r="I296" s="170">
        <v>0</v>
      </c>
      <c r="J296" s="11"/>
      <c r="K296" s="258">
        <v>29396.05</v>
      </c>
      <c r="L296" s="249" t="str">
        <f>VLOOKUP(A296,'De x Para'!A:C,3,0)</f>
        <v>10.1</v>
      </c>
      <c r="M296" s="271">
        <f t="shared" si="2"/>
        <v>0</v>
      </c>
    </row>
    <row r="297" spans="1:13">
      <c r="A297" s="169" t="s">
        <v>1349</v>
      </c>
      <c r="B297" s="164" t="s">
        <v>143</v>
      </c>
      <c r="C297" s="169" t="s">
        <v>1350</v>
      </c>
      <c r="D297" s="9"/>
      <c r="E297" s="258">
        <v>4387.71</v>
      </c>
      <c r="F297" s="11"/>
      <c r="G297" s="258">
        <v>3503.7</v>
      </c>
      <c r="H297" s="11"/>
      <c r="I297" s="170">
        <v>0</v>
      </c>
      <c r="J297" s="11"/>
      <c r="K297" s="258">
        <v>7891.41</v>
      </c>
      <c r="L297" s="249" t="str">
        <f>VLOOKUP(A297,'De x Para'!A:C,3,0)</f>
        <v>10.1</v>
      </c>
      <c r="M297" s="271">
        <f t="shared" si="2"/>
        <v>3503.7</v>
      </c>
    </row>
    <row r="298" spans="1:13">
      <c r="A298" s="169" t="s">
        <v>1354</v>
      </c>
      <c r="B298" s="164" t="s">
        <v>143</v>
      </c>
      <c r="C298" s="169" t="s">
        <v>1355</v>
      </c>
      <c r="D298" s="9"/>
      <c r="E298" s="258">
        <v>75602.009999999995</v>
      </c>
      <c r="F298" s="11"/>
      <c r="G298" s="258">
        <v>8235</v>
      </c>
      <c r="H298" s="11"/>
      <c r="I298" s="170">
        <v>0</v>
      </c>
      <c r="J298" s="11"/>
      <c r="K298" s="258">
        <v>83837.009999999995</v>
      </c>
      <c r="L298" s="249" t="str">
        <f>VLOOKUP(A298,'De x Para'!A:C,3,0)</f>
        <v>10.1</v>
      </c>
      <c r="M298" s="271">
        <f t="shared" si="2"/>
        <v>8235</v>
      </c>
    </row>
    <row r="299" spans="1:13">
      <c r="A299" s="169" t="s">
        <v>1359</v>
      </c>
      <c r="B299" s="164" t="s">
        <v>143</v>
      </c>
      <c r="C299" s="169" t="s">
        <v>1360</v>
      </c>
      <c r="D299" s="9"/>
      <c r="E299" s="258">
        <v>1566</v>
      </c>
      <c r="F299" s="11"/>
      <c r="G299" s="170">
        <v>0</v>
      </c>
      <c r="H299" s="11"/>
      <c r="I299" s="170">
        <v>0</v>
      </c>
      <c r="J299" s="11"/>
      <c r="K299" s="258">
        <v>1566</v>
      </c>
      <c r="L299" s="249" t="str">
        <f>VLOOKUP(A299,'De x Para'!A:C,3,0)</f>
        <v>10.1</v>
      </c>
      <c r="M299" s="271">
        <f t="shared" si="2"/>
        <v>0</v>
      </c>
    </row>
    <row r="300" spans="1:13">
      <c r="A300" s="169" t="s">
        <v>1362</v>
      </c>
      <c r="B300" s="164" t="s">
        <v>143</v>
      </c>
      <c r="C300" s="169" t="s">
        <v>1363</v>
      </c>
      <c r="D300" s="9"/>
      <c r="E300" s="258">
        <v>1034.2</v>
      </c>
      <c r="F300" s="11"/>
      <c r="G300" s="170">
        <v>360</v>
      </c>
      <c r="H300" s="11"/>
      <c r="I300" s="170">
        <v>0</v>
      </c>
      <c r="J300" s="11"/>
      <c r="K300" s="258">
        <v>1394.2</v>
      </c>
      <c r="L300" s="249" t="str">
        <f>VLOOKUP(A300,'De x Para'!A:C,3,0)</f>
        <v>10.1</v>
      </c>
      <c r="M300" s="271">
        <f t="shared" si="2"/>
        <v>360</v>
      </c>
    </row>
    <row r="301" spans="1:13">
      <c r="A301" s="169" t="s">
        <v>4564</v>
      </c>
      <c r="B301" s="164" t="s">
        <v>143</v>
      </c>
      <c r="C301" s="169" t="s">
        <v>4565</v>
      </c>
      <c r="D301" s="9"/>
      <c r="E301" s="170">
        <v>161</v>
      </c>
      <c r="F301" s="11"/>
      <c r="G301" s="170">
        <v>0</v>
      </c>
      <c r="H301" s="11"/>
      <c r="I301" s="170">
        <v>0</v>
      </c>
      <c r="J301" s="11"/>
      <c r="K301" s="170">
        <v>161</v>
      </c>
      <c r="L301" s="249" t="str">
        <f>VLOOKUP(A301,'De x Para'!A:C,3,0)</f>
        <v>10.1</v>
      </c>
      <c r="M301" s="271">
        <f t="shared" si="2"/>
        <v>0</v>
      </c>
    </row>
    <row r="302" spans="1:13">
      <c r="A302" s="169" t="s">
        <v>3886</v>
      </c>
      <c r="B302" s="164" t="s">
        <v>143</v>
      </c>
      <c r="C302" s="169" t="s">
        <v>3887</v>
      </c>
      <c r="D302" s="9"/>
      <c r="E302" s="170">
        <v>522</v>
      </c>
      <c r="F302" s="11"/>
      <c r="G302" s="170">
        <v>0</v>
      </c>
      <c r="H302" s="11"/>
      <c r="I302" s="170">
        <v>0</v>
      </c>
      <c r="J302" s="11"/>
      <c r="K302" s="170">
        <v>522</v>
      </c>
      <c r="L302" s="249" t="str">
        <f>VLOOKUP(A302,'De x Para'!A:C,3,0)</f>
        <v>10.1</v>
      </c>
      <c r="M302" s="271">
        <f t="shared" si="2"/>
        <v>0</v>
      </c>
    </row>
    <row r="303" spans="1:13">
      <c r="A303" s="169" t="s">
        <v>3889</v>
      </c>
      <c r="B303" s="164" t="s">
        <v>143</v>
      </c>
      <c r="C303" s="169" t="s">
        <v>3890</v>
      </c>
      <c r="D303" s="9"/>
      <c r="E303" s="258">
        <v>2548.04</v>
      </c>
      <c r="F303" s="11"/>
      <c r="G303" s="170">
        <v>0</v>
      </c>
      <c r="H303" s="11"/>
      <c r="I303" s="170">
        <v>0</v>
      </c>
      <c r="J303" s="11"/>
      <c r="K303" s="258">
        <v>2548.04</v>
      </c>
      <c r="L303" s="249" t="str">
        <f>VLOOKUP(A303,'De x Para'!A:C,3,0)</f>
        <v>10.1</v>
      </c>
      <c r="M303" s="271">
        <f t="shared" si="2"/>
        <v>0</v>
      </c>
    </row>
    <row r="304" spans="1:13">
      <c r="A304" s="169" t="s">
        <v>1365</v>
      </c>
      <c r="B304" s="164" t="s">
        <v>143</v>
      </c>
      <c r="C304" s="169" t="s">
        <v>1366</v>
      </c>
      <c r="D304" s="9"/>
      <c r="E304" s="258">
        <v>21871.83</v>
      </c>
      <c r="F304" s="11"/>
      <c r="G304" s="170">
        <v>629.26</v>
      </c>
      <c r="H304" s="11"/>
      <c r="I304" s="170">
        <v>0</v>
      </c>
      <c r="J304" s="11"/>
      <c r="K304" s="258">
        <v>22501.09</v>
      </c>
      <c r="L304" s="249" t="str">
        <f>VLOOKUP(A304,'De x Para'!A:C,3,0)</f>
        <v>10.1</v>
      </c>
      <c r="M304" s="271">
        <f t="shared" si="2"/>
        <v>629.26</v>
      </c>
    </row>
    <row r="305" spans="1:13">
      <c r="A305" s="169" t="s">
        <v>1370</v>
      </c>
      <c r="B305" s="164" t="s">
        <v>143</v>
      </c>
      <c r="C305" s="169" t="s">
        <v>1371</v>
      </c>
      <c r="D305" s="9"/>
      <c r="E305" s="258">
        <v>43749.58</v>
      </c>
      <c r="F305" s="11"/>
      <c r="G305" s="258">
        <v>5765.09</v>
      </c>
      <c r="H305" s="11"/>
      <c r="I305" s="170">
        <v>0</v>
      </c>
      <c r="J305" s="11"/>
      <c r="K305" s="258">
        <v>49514.67</v>
      </c>
      <c r="L305" s="249" t="str">
        <f>VLOOKUP(A305,'De x Para'!A:C,3,0)</f>
        <v>10.1</v>
      </c>
      <c r="M305" s="271">
        <f t="shared" si="2"/>
        <v>5765.09</v>
      </c>
    </row>
    <row r="306" spans="1:13">
      <c r="A306" s="169" t="s">
        <v>1375</v>
      </c>
      <c r="B306" s="164" t="s">
        <v>143</v>
      </c>
      <c r="C306" s="169" t="s">
        <v>1376</v>
      </c>
      <c r="D306" s="9"/>
      <c r="E306" s="258">
        <v>3905</v>
      </c>
      <c r="F306" s="11"/>
      <c r="G306" s="170">
        <v>721.86</v>
      </c>
      <c r="H306" s="11"/>
      <c r="I306" s="170">
        <v>0</v>
      </c>
      <c r="J306" s="11"/>
      <c r="K306" s="258">
        <v>4626.8599999999997</v>
      </c>
      <c r="L306" s="249" t="str">
        <f>VLOOKUP(A306,'De x Para'!A:C,3,0)</f>
        <v>10.1</v>
      </c>
      <c r="M306" s="271">
        <f t="shared" si="2"/>
        <v>721.86</v>
      </c>
    </row>
    <row r="307" spans="1:13">
      <c r="A307" s="171"/>
      <c r="B307" s="164"/>
      <c r="C307" s="171"/>
      <c r="D307" s="12"/>
      <c r="E307" s="12"/>
      <c r="F307" s="12"/>
      <c r="G307" s="12"/>
      <c r="H307" s="12"/>
      <c r="I307" s="12"/>
      <c r="J307" s="12"/>
      <c r="K307" s="12"/>
      <c r="L307" s="249"/>
      <c r="M307" s="271"/>
    </row>
    <row r="308" spans="1:13">
      <c r="A308" s="167" t="s">
        <v>1380</v>
      </c>
      <c r="B308" s="164" t="s">
        <v>143</v>
      </c>
      <c r="C308" s="167" t="s">
        <v>1381</v>
      </c>
      <c r="D308" s="6"/>
      <c r="E308" s="257">
        <v>2823.8</v>
      </c>
      <c r="F308" s="8"/>
      <c r="G308" s="257">
        <v>5979.99</v>
      </c>
      <c r="H308" s="8"/>
      <c r="I308" s="168">
        <v>0</v>
      </c>
      <c r="J308" s="8"/>
      <c r="K308" s="257">
        <v>8803.7900000000009</v>
      </c>
      <c r="L308" s="249">
        <f>VLOOKUP(A308,'De x Para'!A:C,3,0)</f>
        <v>0</v>
      </c>
      <c r="M308" s="271">
        <f t="shared" si="2"/>
        <v>5979.99</v>
      </c>
    </row>
    <row r="309" spans="1:13">
      <c r="A309" s="169" t="s">
        <v>1384</v>
      </c>
      <c r="B309" s="164" t="s">
        <v>143</v>
      </c>
      <c r="C309" s="169" t="s">
        <v>1381</v>
      </c>
      <c r="D309" s="9"/>
      <c r="E309" s="258">
        <v>2823.8</v>
      </c>
      <c r="F309" s="11"/>
      <c r="G309" s="258">
        <v>5979.99</v>
      </c>
      <c r="H309" s="11"/>
      <c r="I309" s="170">
        <v>0</v>
      </c>
      <c r="J309" s="11"/>
      <c r="K309" s="258">
        <v>8803.7900000000009</v>
      </c>
      <c r="L309" s="249" t="str">
        <f>VLOOKUP(A309,'De x Para'!A:C,3,0)</f>
        <v>10.2</v>
      </c>
      <c r="M309" s="271">
        <f t="shared" si="2"/>
        <v>5979.99</v>
      </c>
    </row>
    <row r="310" spans="1:13">
      <c r="A310" s="171"/>
      <c r="B310" s="164"/>
      <c r="C310" s="171"/>
      <c r="D310" s="12"/>
      <c r="E310" s="12"/>
      <c r="F310" s="12"/>
      <c r="G310" s="12"/>
      <c r="H310" s="12"/>
      <c r="I310" s="12"/>
      <c r="J310" s="12"/>
      <c r="K310" s="12"/>
      <c r="L310" s="249"/>
      <c r="M310" s="271"/>
    </row>
    <row r="311" spans="1:13">
      <c r="A311" s="167" t="s">
        <v>1385</v>
      </c>
      <c r="B311" s="164" t="s">
        <v>143</v>
      </c>
      <c r="C311" s="167" t="s">
        <v>1386</v>
      </c>
      <c r="D311" s="6"/>
      <c r="E311" s="168">
        <v>98.47</v>
      </c>
      <c r="F311" s="8"/>
      <c r="G311" s="168">
        <v>0</v>
      </c>
      <c r="H311" s="8"/>
      <c r="I311" s="168">
        <v>0</v>
      </c>
      <c r="J311" s="8"/>
      <c r="K311" s="168">
        <v>98.47</v>
      </c>
      <c r="L311" s="249">
        <f>VLOOKUP(A311,'De x Para'!A:C,3,0)</f>
        <v>0</v>
      </c>
      <c r="M311" s="271">
        <f t="shared" si="2"/>
        <v>0</v>
      </c>
    </row>
    <row r="312" spans="1:13">
      <c r="A312" s="169" t="s">
        <v>1388</v>
      </c>
      <c r="B312" s="164" t="s">
        <v>143</v>
      </c>
      <c r="C312" s="169" t="s">
        <v>1389</v>
      </c>
      <c r="D312" s="9"/>
      <c r="E312" s="170">
        <v>98.47</v>
      </c>
      <c r="F312" s="11"/>
      <c r="G312" s="170">
        <v>0</v>
      </c>
      <c r="H312" s="11"/>
      <c r="I312" s="170">
        <v>0</v>
      </c>
      <c r="J312" s="11"/>
      <c r="K312" s="170">
        <v>98.47</v>
      </c>
      <c r="L312" s="249" t="str">
        <f>VLOOKUP(A312,'De x Para'!A:C,3,0)</f>
        <v>10.2.1</v>
      </c>
      <c r="M312" s="271">
        <f t="shared" si="2"/>
        <v>0</v>
      </c>
    </row>
    <row r="313" spans="1:13">
      <c r="A313" s="171"/>
      <c r="B313" s="164"/>
      <c r="C313" s="171"/>
      <c r="D313" s="12"/>
      <c r="E313" s="12"/>
      <c r="F313" s="12"/>
      <c r="G313" s="12"/>
      <c r="H313" s="12"/>
      <c r="I313" s="12"/>
      <c r="J313" s="12"/>
      <c r="K313" s="12"/>
      <c r="L313" s="249"/>
      <c r="M313" s="271"/>
    </row>
    <row r="314" spans="1:13">
      <c r="A314" s="167" t="s">
        <v>1393</v>
      </c>
      <c r="B314" s="164" t="s">
        <v>143</v>
      </c>
      <c r="C314" s="167" t="s">
        <v>1394</v>
      </c>
      <c r="D314" s="6"/>
      <c r="E314" s="257">
        <v>27477.72</v>
      </c>
      <c r="F314" s="8"/>
      <c r="G314" s="257">
        <v>2516.7199999999998</v>
      </c>
      <c r="H314" s="8"/>
      <c r="I314" s="168">
        <v>0</v>
      </c>
      <c r="J314" s="8"/>
      <c r="K314" s="257">
        <v>29994.44</v>
      </c>
      <c r="L314" s="249">
        <f>VLOOKUP(A314,'De x Para'!A:C,3,0)</f>
        <v>0</v>
      </c>
      <c r="M314" s="271">
        <f t="shared" si="2"/>
        <v>2516.7199999999998</v>
      </c>
    </row>
    <row r="315" spans="1:13">
      <c r="A315" s="169" t="s">
        <v>1398</v>
      </c>
      <c r="B315" s="164" t="s">
        <v>143</v>
      </c>
      <c r="C315" s="169" t="s">
        <v>1399</v>
      </c>
      <c r="D315" s="9"/>
      <c r="E315" s="258">
        <v>27477.72</v>
      </c>
      <c r="F315" s="11"/>
      <c r="G315" s="258">
        <v>2516.7199999999998</v>
      </c>
      <c r="H315" s="11"/>
      <c r="I315" s="170">
        <v>0</v>
      </c>
      <c r="J315" s="11"/>
      <c r="K315" s="258">
        <v>29994.44</v>
      </c>
      <c r="L315" s="249" t="str">
        <f>VLOOKUP(A315,'De x Para'!A:C,3,0)</f>
        <v>10.3</v>
      </c>
      <c r="M315" s="271">
        <f t="shared" si="2"/>
        <v>2516.7199999999998</v>
      </c>
    </row>
    <row r="316" spans="1:13">
      <c r="A316" s="171"/>
      <c r="B316" s="164"/>
      <c r="C316" s="171"/>
      <c r="D316" s="12"/>
      <c r="E316" s="12"/>
      <c r="F316" s="12"/>
      <c r="G316" s="12"/>
      <c r="H316" s="12"/>
      <c r="I316" s="12"/>
      <c r="J316" s="12"/>
      <c r="K316" s="12"/>
      <c r="L316" s="249"/>
      <c r="M316" s="271"/>
    </row>
    <row r="317" spans="1:13">
      <c r="A317" s="167" t="s">
        <v>1400</v>
      </c>
      <c r="B317" s="164" t="s">
        <v>143</v>
      </c>
      <c r="C317" s="167" t="s">
        <v>1401</v>
      </c>
      <c r="D317" s="6"/>
      <c r="E317" s="257">
        <v>20086.150000000001</v>
      </c>
      <c r="F317" s="8"/>
      <c r="G317" s="257">
        <v>2724.98</v>
      </c>
      <c r="H317" s="8"/>
      <c r="I317" s="168">
        <v>0</v>
      </c>
      <c r="J317" s="8"/>
      <c r="K317" s="257">
        <v>22811.13</v>
      </c>
      <c r="L317" s="249">
        <f>VLOOKUP(A317,'De x Para'!A:C,3,0)</f>
        <v>0</v>
      </c>
      <c r="M317" s="271">
        <f t="shared" si="2"/>
        <v>2724.98</v>
      </c>
    </row>
    <row r="318" spans="1:13">
      <c r="A318" s="167" t="s">
        <v>1405</v>
      </c>
      <c r="B318" s="164" t="s">
        <v>143</v>
      </c>
      <c r="C318" s="167" t="s">
        <v>1401</v>
      </c>
      <c r="D318" s="6"/>
      <c r="E318" s="257">
        <v>20086.150000000001</v>
      </c>
      <c r="F318" s="8"/>
      <c r="G318" s="257">
        <v>2724.98</v>
      </c>
      <c r="H318" s="8"/>
      <c r="I318" s="168">
        <v>0</v>
      </c>
      <c r="J318" s="8"/>
      <c r="K318" s="257">
        <v>22811.13</v>
      </c>
      <c r="L318" s="249">
        <f>VLOOKUP(A318,'De x Para'!A:C,3,0)</f>
        <v>0</v>
      </c>
      <c r="M318" s="271">
        <f t="shared" si="2"/>
        <v>2724.98</v>
      </c>
    </row>
    <row r="319" spans="1:13">
      <c r="A319" s="167" t="s">
        <v>1406</v>
      </c>
      <c r="B319" s="164" t="s">
        <v>143</v>
      </c>
      <c r="C319" s="167" t="s">
        <v>1401</v>
      </c>
      <c r="D319" s="6"/>
      <c r="E319" s="257">
        <v>20086.150000000001</v>
      </c>
      <c r="F319" s="8"/>
      <c r="G319" s="257">
        <v>2724.98</v>
      </c>
      <c r="H319" s="8"/>
      <c r="I319" s="168">
        <v>0</v>
      </c>
      <c r="J319" s="8"/>
      <c r="K319" s="257">
        <v>22811.13</v>
      </c>
      <c r="L319" s="249">
        <f>VLOOKUP(A319,'De x Para'!A:C,3,0)</f>
        <v>0</v>
      </c>
      <c r="M319" s="271">
        <f t="shared" si="2"/>
        <v>2724.98</v>
      </c>
    </row>
    <row r="320" spans="1:13">
      <c r="A320" s="167" t="s">
        <v>1407</v>
      </c>
      <c r="B320" s="164" t="s">
        <v>143</v>
      </c>
      <c r="C320" s="167" t="s">
        <v>1408</v>
      </c>
      <c r="D320" s="6"/>
      <c r="E320" s="257">
        <v>2290.88</v>
      </c>
      <c r="F320" s="8"/>
      <c r="G320" s="168">
        <v>0</v>
      </c>
      <c r="H320" s="8"/>
      <c r="I320" s="168">
        <v>0</v>
      </c>
      <c r="J320" s="8"/>
      <c r="K320" s="257">
        <v>2290.88</v>
      </c>
      <c r="L320" s="249">
        <f>VLOOKUP(A320,'De x Para'!A:C,3,0)</f>
        <v>0</v>
      </c>
      <c r="M320" s="271">
        <f t="shared" si="2"/>
        <v>0</v>
      </c>
    </row>
    <row r="321" spans="1:13">
      <c r="A321" s="169" t="s">
        <v>1410</v>
      </c>
      <c r="B321" s="164" t="s">
        <v>143</v>
      </c>
      <c r="C321" s="169" t="s">
        <v>1411</v>
      </c>
      <c r="D321" s="9"/>
      <c r="E321" s="170">
        <v>290.88</v>
      </c>
      <c r="F321" s="11"/>
      <c r="G321" s="170">
        <v>0</v>
      </c>
      <c r="H321" s="11"/>
      <c r="I321" s="170">
        <v>0</v>
      </c>
      <c r="J321" s="11"/>
      <c r="K321" s="170">
        <v>290.88</v>
      </c>
      <c r="L321" s="249" t="str">
        <f>VLOOKUP(A321,'De x Para'!A:C,3,0)</f>
        <v>11.1.1</v>
      </c>
      <c r="M321" s="271">
        <f t="shared" si="2"/>
        <v>0</v>
      </c>
    </row>
    <row r="322" spans="1:13">
      <c r="A322" s="169" t="s">
        <v>2762</v>
      </c>
      <c r="B322" s="164" t="s">
        <v>143</v>
      </c>
      <c r="C322" s="169" t="s">
        <v>2763</v>
      </c>
      <c r="D322" s="9"/>
      <c r="E322" s="258">
        <v>2000</v>
      </c>
      <c r="F322" s="11"/>
      <c r="G322" s="170">
        <v>0</v>
      </c>
      <c r="H322" s="11"/>
      <c r="I322" s="170">
        <v>0</v>
      </c>
      <c r="J322" s="11"/>
      <c r="K322" s="258">
        <v>2000</v>
      </c>
      <c r="L322" s="249" t="str">
        <f>VLOOKUP(A322,'De x Para'!A:C,3,0)</f>
        <v>11.1.1</v>
      </c>
      <c r="M322" s="271">
        <f t="shared" ref="M322:M384" si="3">G322-I322</f>
        <v>0</v>
      </c>
    </row>
    <row r="323" spans="1:13">
      <c r="A323" s="171"/>
      <c r="B323" s="164"/>
      <c r="C323" s="171"/>
      <c r="D323" s="12"/>
      <c r="E323" s="12"/>
      <c r="F323" s="12"/>
      <c r="G323" s="12"/>
      <c r="H323" s="12"/>
      <c r="I323" s="12"/>
      <c r="J323" s="12"/>
      <c r="K323" s="12"/>
      <c r="L323" s="249"/>
      <c r="M323" s="271"/>
    </row>
    <row r="324" spans="1:13">
      <c r="A324" s="167" t="s">
        <v>1861</v>
      </c>
      <c r="B324" s="164" t="s">
        <v>143</v>
      </c>
      <c r="C324" s="167" t="s">
        <v>1862</v>
      </c>
      <c r="D324" s="6"/>
      <c r="E324" s="257">
        <v>1241.94</v>
      </c>
      <c r="F324" s="8"/>
      <c r="G324" s="257">
        <v>1000</v>
      </c>
      <c r="H324" s="8"/>
      <c r="I324" s="168">
        <v>0</v>
      </c>
      <c r="J324" s="8"/>
      <c r="K324" s="257">
        <v>2241.94</v>
      </c>
      <c r="L324" s="249">
        <f>VLOOKUP(A324,'De x Para'!A:C,3,0)</f>
        <v>0</v>
      </c>
      <c r="M324" s="271">
        <f t="shared" si="3"/>
        <v>1000</v>
      </c>
    </row>
    <row r="325" spans="1:13">
      <c r="A325" s="169" t="s">
        <v>1865</v>
      </c>
      <c r="B325" s="164" t="s">
        <v>143</v>
      </c>
      <c r="C325" s="169" t="s">
        <v>1866</v>
      </c>
      <c r="D325" s="9"/>
      <c r="E325" s="258">
        <v>1241.94</v>
      </c>
      <c r="F325" s="11"/>
      <c r="G325" s="258">
        <v>1000</v>
      </c>
      <c r="H325" s="11"/>
      <c r="I325" s="170">
        <v>0</v>
      </c>
      <c r="J325" s="11"/>
      <c r="K325" s="258">
        <v>2241.94</v>
      </c>
      <c r="L325" s="249" t="s">
        <v>129</v>
      </c>
      <c r="M325" s="271">
        <f t="shared" si="3"/>
        <v>1000</v>
      </c>
    </row>
    <row r="326" spans="1:13">
      <c r="A326" s="171"/>
      <c r="B326" s="164"/>
      <c r="C326" s="171"/>
      <c r="D326" s="12"/>
      <c r="E326" s="12"/>
      <c r="F326" s="12"/>
      <c r="G326" s="12"/>
      <c r="H326" s="12"/>
      <c r="I326" s="12"/>
      <c r="J326" s="12"/>
      <c r="K326" s="12"/>
      <c r="L326" s="249"/>
      <c r="M326" s="271"/>
    </row>
    <row r="327" spans="1:13">
      <c r="A327" s="167" t="s">
        <v>1412</v>
      </c>
      <c r="B327" s="164" t="s">
        <v>143</v>
      </c>
      <c r="C327" s="167" t="s">
        <v>1413</v>
      </c>
      <c r="D327" s="6"/>
      <c r="E327" s="257">
        <v>8808.75</v>
      </c>
      <c r="F327" s="8"/>
      <c r="G327" s="168">
        <v>0</v>
      </c>
      <c r="H327" s="8"/>
      <c r="I327" s="168">
        <v>0</v>
      </c>
      <c r="J327" s="8"/>
      <c r="K327" s="257">
        <v>8808.75</v>
      </c>
      <c r="L327" s="249">
        <f>VLOOKUP(A327,'De x Para'!A:C,3,0)</f>
        <v>0</v>
      </c>
      <c r="M327" s="271">
        <f t="shared" si="3"/>
        <v>0</v>
      </c>
    </row>
    <row r="328" spans="1:13">
      <c r="A328" s="169" t="s">
        <v>4360</v>
      </c>
      <c r="B328" s="164" t="s">
        <v>143</v>
      </c>
      <c r="C328" s="169" t="s">
        <v>4361</v>
      </c>
      <c r="D328" s="9"/>
      <c r="E328" s="258">
        <v>3710.79</v>
      </c>
      <c r="F328" s="11"/>
      <c r="G328" s="170">
        <v>0</v>
      </c>
      <c r="H328" s="11"/>
      <c r="I328" s="170">
        <v>0</v>
      </c>
      <c r="J328" s="11"/>
      <c r="K328" s="258">
        <v>3710.79</v>
      </c>
      <c r="L328" s="249" t="s">
        <v>129</v>
      </c>
      <c r="M328" s="271">
        <f t="shared" si="3"/>
        <v>0</v>
      </c>
    </row>
    <row r="329" spans="1:13">
      <c r="A329" s="169" t="s">
        <v>1417</v>
      </c>
      <c r="B329" s="164" t="s">
        <v>143</v>
      </c>
      <c r="C329" s="169" t="s">
        <v>1418</v>
      </c>
      <c r="D329" s="9"/>
      <c r="E329" s="258">
        <v>5097.96</v>
      </c>
      <c r="F329" s="11"/>
      <c r="G329" s="170">
        <v>0</v>
      </c>
      <c r="H329" s="11"/>
      <c r="I329" s="170">
        <v>0</v>
      </c>
      <c r="J329" s="11"/>
      <c r="K329" s="258">
        <v>5097.96</v>
      </c>
      <c r="L329" s="249" t="str">
        <f>VLOOKUP(A329,'De x Para'!A:C,3,0)</f>
        <v>11.1.3</v>
      </c>
      <c r="M329" s="271">
        <f t="shared" si="3"/>
        <v>0</v>
      </c>
    </row>
    <row r="330" spans="1:13">
      <c r="A330" s="171"/>
      <c r="B330" s="164"/>
      <c r="C330" s="171"/>
      <c r="D330" s="12"/>
      <c r="E330" s="12"/>
      <c r="F330" s="12"/>
      <c r="G330" s="12"/>
      <c r="H330" s="12"/>
      <c r="I330" s="12"/>
      <c r="J330" s="12"/>
      <c r="K330" s="12"/>
      <c r="L330" s="249"/>
      <c r="M330" s="271"/>
    </row>
    <row r="331" spans="1:13">
      <c r="A331" s="167" t="s">
        <v>1419</v>
      </c>
      <c r="B331" s="164" t="s">
        <v>143</v>
      </c>
      <c r="C331" s="167" t="s">
        <v>1420</v>
      </c>
      <c r="D331" s="6"/>
      <c r="E331" s="257">
        <v>7744.58</v>
      </c>
      <c r="F331" s="8"/>
      <c r="G331" s="257">
        <v>1724.98</v>
      </c>
      <c r="H331" s="8"/>
      <c r="I331" s="168">
        <v>0</v>
      </c>
      <c r="J331" s="8"/>
      <c r="K331" s="257">
        <v>9469.56</v>
      </c>
      <c r="L331" s="249">
        <f>VLOOKUP(A331,'De x Para'!A:C,3,0)</f>
        <v>0</v>
      </c>
      <c r="M331" s="271">
        <f t="shared" si="3"/>
        <v>1724.98</v>
      </c>
    </row>
    <row r="332" spans="1:13">
      <c r="A332" s="169" t="s">
        <v>1424</v>
      </c>
      <c r="B332" s="164" t="s">
        <v>143</v>
      </c>
      <c r="C332" s="169" t="s">
        <v>1425</v>
      </c>
      <c r="D332" s="9"/>
      <c r="E332" s="258">
        <v>7077.56</v>
      </c>
      <c r="F332" s="11"/>
      <c r="G332" s="170">
        <v>0</v>
      </c>
      <c r="H332" s="11"/>
      <c r="I332" s="170">
        <v>0</v>
      </c>
      <c r="J332" s="11"/>
      <c r="K332" s="258">
        <v>7077.56</v>
      </c>
      <c r="L332" s="249" t="s">
        <v>133</v>
      </c>
      <c r="M332" s="271">
        <f t="shared" si="3"/>
        <v>0</v>
      </c>
    </row>
    <row r="333" spans="1:13">
      <c r="A333" s="169" t="s">
        <v>4632</v>
      </c>
      <c r="B333" s="164" t="s">
        <v>143</v>
      </c>
      <c r="C333" s="169" t="s">
        <v>4633</v>
      </c>
      <c r="D333" s="9"/>
      <c r="E333" s="170">
        <v>667.02</v>
      </c>
      <c r="F333" s="11"/>
      <c r="G333" s="258">
        <v>1724.98</v>
      </c>
      <c r="H333" s="11"/>
      <c r="I333" s="170">
        <v>0</v>
      </c>
      <c r="J333" s="11"/>
      <c r="K333" s="258">
        <v>2392</v>
      </c>
      <c r="L333" s="249" t="str">
        <f>VLOOKUP(A333,'De x Para'!A:C,3,0)</f>
        <v>11.1.3</v>
      </c>
      <c r="M333" s="271">
        <f t="shared" si="3"/>
        <v>1724.98</v>
      </c>
    </row>
    <row r="334" spans="1:13">
      <c r="A334" s="171"/>
      <c r="B334" s="164"/>
      <c r="C334" s="171"/>
      <c r="D334" s="12"/>
      <c r="E334" s="12"/>
      <c r="F334" s="12"/>
      <c r="G334" s="12"/>
      <c r="H334" s="12"/>
      <c r="I334" s="12"/>
      <c r="J334" s="12"/>
      <c r="K334" s="12"/>
      <c r="L334" s="249"/>
      <c r="M334" s="271"/>
    </row>
    <row r="335" spans="1:13">
      <c r="A335" s="167" t="s">
        <v>1426</v>
      </c>
      <c r="B335" s="164" t="s">
        <v>143</v>
      </c>
      <c r="C335" s="167" t="s">
        <v>1427</v>
      </c>
      <c r="D335" s="6"/>
      <c r="E335" s="257">
        <v>20985.59</v>
      </c>
      <c r="F335" s="8"/>
      <c r="G335" s="168">
        <v>547.14</v>
      </c>
      <c r="H335" s="8"/>
      <c r="I335" s="168">
        <v>0</v>
      </c>
      <c r="J335" s="8"/>
      <c r="K335" s="257">
        <v>21532.73</v>
      </c>
      <c r="L335" s="249">
        <f>VLOOKUP(A335,'De x Para'!A:C,3,0)</f>
        <v>0</v>
      </c>
      <c r="M335" s="271">
        <f t="shared" si="3"/>
        <v>547.14</v>
      </c>
    </row>
    <row r="336" spans="1:13">
      <c r="A336" s="167" t="s">
        <v>1431</v>
      </c>
      <c r="B336" s="164" t="s">
        <v>143</v>
      </c>
      <c r="C336" s="167" t="s">
        <v>1427</v>
      </c>
      <c r="D336" s="6"/>
      <c r="E336" s="257">
        <v>20985.59</v>
      </c>
      <c r="F336" s="8"/>
      <c r="G336" s="168">
        <v>547.14</v>
      </c>
      <c r="H336" s="8"/>
      <c r="I336" s="168">
        <v>0</v>
      </c>
      <c r="J336" s="8"/>
      <c r="K336" s="257">
        <v>21532.73</v>
      </c>
      <c r="L336" s="249">
        <f>VLOOKUP(A336,'De x Para'!A:C,3,0)</f>
        <v>0</v>
      </c>
      <c r="M336" s="271">
        <f t="shared" si="3"/>
        <v>547.14</v>
      </c>
    </row>
    <row r="337" spans="1:13">
      <c r="A337" s="167" t="s">
        <v>1432</v>
      </c>
      <c r="B337" s="164" t="s">
        <v>143</v>
      </c>
      <c r="C337" s="167" t="s">
        <v>1427</v>
      </c>
      <c r="D337" s="6"/>
      <c r="E337" s="257">
        <v>20985.59</v>
      </c>
      <c r="F337" s="8"/>
      <c r="G337" s="168">
        <v>547.14</v>
      </c>
      <c r="H337" s="8"/>
      <c r="I337" s="168">
        <v>0</v>
      </c>
      <c r="J337" s="8"/>
      <c r="K337" s="257">
        <v>21532.73</v>
      </c>
      <c r="L337" s="249">
        <f>VLOOKUP(A337,'De x Para'!A:C,3,0)</f>
        <v>0</v>
      </c>
      <c r="M337" s="271">
        <f t="shared" si="3"/>
        <v>547.14</v>
      </c>
    </row>
    <row r="338" spans="1:13">
      <c r="A338" s="167" t="s">
        <v>1438</v>
      </c>
      <c r="B338" s="164" t="s">
        <v>143</v>
      </c>
      <c r="C338" s="167" t="s">
        <v>1439</v>
      </c>
      <c r="D338" s="6"/>
      <c r="E338" s="257">
        <v>20985.59</v>
      </c>
      <c r="F338" s="8"/>
      <c r="G338" s="168">
        <v>547.14</v>
      </c>
      <c r="H338" s="8"/>
      <c r="I338" s="168">
        <v>0</v>
      </c>
      <c r="J338" s="8"/>
      <c r="K338" s="257">
        <v>21532.73</v>
      </c>
      <c r="L338" s="249">
        <f>VLOOKUP(A338,'De x Para'!A:C,3,0)</f>
        <v>0</v>
      </c>
      <c r="M338" s="271">
        <f t="shared" si="3"/>
        <v>547.14</v>
      </c>
    </row>
    <row r="339" spans="1:13">
      <c r="A339" s="169" t="s">
        <v>3416</v>
      </c>
      <c r="B339" s="164" t="s">
        <v>143</v>
      </c>
      <c r="C339" s="169" t="s">
        <v>1563</v>
      </c>
      <c r="D339" s="9"/>
      <c r="E339" s="258">
        <v>3366.37</v>
      </c>
      <c r="F339" s="11"/>
      <c r="G339" s="170">
        <v>0</v>
      </c>
      <c r="H339" s="11"/>
      <c r="I339" s="170">
        <v>0</v>
      </c>
      <c r="J339" s="11"/>
      <c r="K339" s="258">
        <v>3366.37</v>
      </c>
      <c r="L339" s="249" t="str">
        <f>VLOOKUP(A339,'De x Para'!A:C,3,0)</f>
        <v>11.2.2</v>
      </c>
      <c r="M339" s="271">
        <f t="shared" si="3"/>
        <v>0</v>
      </c>
    </row>
    <row r="340" spans="1:13">
      <c r="A340" s="169" t="s">
        <v>1443</v>
      </c>
      <c r="B340" s="164" t="s">
        <v>143</v>
      </c>
      <c r="C340" s="169" t="s">
        <v>1444</v>
      </c>
      <c r="D340" s="9"/>
      <c r="E340" s="258">
        <v>3129.65</v>
      </c>
      <c r="F340" s="11"/>
      <c r="G340" s="170">
        <v>0</v>
      </c>
      <c r="H340" s="11"/>
      <c r="I340" s="170">
        <v>0</v>
      </c>
      <c r="J340" s="11"/>
      <c r="K340" s="258">
        <v>3129.65</v>
      </c>
      <c r="L340" s="249" t="str">
        <f>VLOOKUP(A340,'De x Para'!A:C,3,0)</f>
        <v>11.2.2</v>
      </c>
      <c r="M340" s="271">
        <f t="shared" si="3"/>
        <v>0</v>
      </c>
    </row>
    <row r="341" spans="1:13">
      <c r="A341" s="169" t="s">
        <v>1448</v>
      </c>
      <c r="B341" s="164" t="s">
        <v>143</v>
      </c>
      <c r="C341" s="169" t="s">
        <v>1449</v>
      </c>
      <c r="D341" s="9"/>
      <c r="E341" s="258">
        <v>14489.57</v>
      </c>
      <c r="F341" s="11"/>
      <c r="G341" s="170">
        <v>547.14</v>
      </c>
      <c r="H341" s="11"/>
      <c r="I341" s="170">
        <v>0</v>
      </c>
      <c r="J341" s="11"/>
      <c r="K341" s="258">
        <v>15036.71</v>
      </c>
      <c r="L341" s="249" t="str">
        <f>VLOOKUP(A341,'De x Para'!A:C,3,0)</f>
        <v>11.2.2</v>
      </c>
      <c r="M341" s="271">
        <f t="shared" si="3"/>
        <v>547.14</v>
      </c>
    </row>
    <row r="342" spans="1:13">
      <c r="A342" s="171"/>
      <c r="B342" s="164"/>
      <c r="C342" s="171"/>
      <c r="D342" s="12"/>
      <c r="E342" s="12"/>
      <c r="F342" s="12"/>
      <c r="G342" s="12"/>
      <c r="H342" s="12"/>
      <c r="I342" s="12"/>
      <c r="J342" s="12"/>
      <c r="K342" s="12"/>
      <c r="L342" s="249"/>
      <c r="M342" s="271"/>
    </row>
    <row r="343" spans="1:13">
      <c r="A343" s="167" t="s">
        <v>1477</v>
      </c>
      <c r="B343" s="164" t="s">
        <v>143</v>
      </c>
      <c r="C343" s="167" t="s">
        <v>1478</v>
      </c>
      <c r="D343" s="6"/>
      <c r="E343" s="257">
        <v>12593.09</v>
      </c>
      <c r="F343" s="8"/>
      <c r="G343" s="257">
        <v>1660</v>
      </c>
      <c r="H343" s="8"/>
      <c r="I343" s="168">
        <v>0</v>
      </c>
      <c r="J343" s="8"/>
      <c r="K343" s="257">
        <v>14253.09</v>
      </c>
      <c r="L343" s="249">
        <f>VLOOKUP(A343,'De x Para'!A:C,3,0)</f>
        <v>0</v>
      </c>
      <c r="M343" s="271">
        <f t="shared" si="3"/>
        <v>1660</v>
      </c>
    </row>
    <row r="344" spans="1:13">
      <c r="A344" s="167" t="s">
        <v>1482</v>
      </c>
      <c r="B344" s="164" t="s">
        <v>143</v>
      </c>
      <c r="C344" s="167" t="s">
        <v>1483</v>
      </c>
      <c r="D344" s="6"/>
      <c r="E344" s="257">
        <v>12593.09</v>
      </c>
      <c r="F344" s="8"/>
      <c r="G344" s="257">
        <v>1660</v>
      </c>
      <c r="H344" s="8"/>
      <c r="I344" s="168">
        <v>0</v>
      </c>
      <c r="J344" s="8"/>
      <c r="K344" s="257">
        <v>14253.09</v>
      </c>
      <c r="L344" s="249">
        <f>VLOOKUP(A344,'De x Para'!A:C,3,0)</f>
        <v>0</v>
      </c>
      <c r="M344" s="271">
        <f t="shared" si="3"/>
        <v>1660</v>
      </c>
    </row>
    <row r="345" spans="1:13">
      <c r="A345" s="167" t="s">
        <v>1484</v>
      </c>
      <c r="B345" s="164" t="s">
        <v>143</v>
      </c>
      <c r="C345" s="167" t="s">
        <v>1483</v>
      </c>
      <c r="D345" s="6"/>
      <c r="E345" s="257">
        <v>12593.09</v>
      </c>
      <c r="F345" s="8"/>
      <c r="G345" s="257">
        <v>1660</v>
      </c>
      <c r="H345" s="8"/>
      <c r="I345" s="168">
        <v>0</v>
      </c>
      <c r="J345" s="8"/>
      <c r="K345" s="257">
        <v>14253.09</v>
      </c>
      <c r="L345" s="249">
        <f>VLOOKUP(A345,'De x Para'!A:C,3,0)</f>
        <v>0</v>
      </c>
      <c r="M345" s="271">
        <f t="shared" si="3"/>
        <v>1660</v>
      </c>
    </row>
    <row r="346" spans="1:13">
      <c r="A346" s="167" t="s">
        <v>1485</v>
      </c>
      <c r="B346" s="164" t="s">
        <v>143</v>
      </c>
      <c r="C346" s="167" t="s">
        <v>1486</v>
      </c>
      <c r="D346" s="6"/>
      <c r="E346" s="257">
        <v>12593.09</v>
      </c>
      <c r="F346" s="8"/>
      <c r="G346" s="257">
        <v>1660</v>
      </c>
      <c r="H346" s="8"/>
      <c r="I346" s="168">
        <v>0</v>
      </c>
      <c r="J346" s="8"/>
      <c r="K346" s="257">
        <v>14253.09</v>
      </c>
      <c r="L346" s="249">
        <f>VLOOKUP(A346,'De x Para'!A:C,3,0)</f>
        <v>0</v>
      </c>
      <c r="M346" s="271">
        <f t="shared" si="3"/>
        <v>1660</v>
      </c>
    </row>
    <row r="347" spans="1:13">
      <c r="A347" s="169" t="s">
        <v>1490</v>
      </c>
      <c r="B347" s="164" t="s">
        <v>143</v>
      </c>
      <c r="C347" s="169" t="s">
        <v>1491</v>
      </c>
      <c r="D347" s="9"/>
      <c r="E347" s="258">
        <v>10373.09</v>
      </c>
      <c r="F347" s="11"/>
      <c r="G347" s="170">
        <v>0</v>
      </c>
      <c r="H347" s="11"/>
      <c r="I347" s="170">
        <v>0</v>
      </c>
      <c r="J347" s="11"/>
      <c r="K347" s="258">
        <v>10373.09</v>
      </c>
      <c r="L347" s="249" t="str">
        <f>VLOOKUP(A347,'De x Para'!A:C,3,0)</f>
        <v>11.3.4</v>
      </c>
      <c r="M347" s="271">
        <f t="shared" si="3"/>
        <v>0</v>
      </c>
    </row>
    <row r="348" spans="1:13">
      <c r="A348" s="169" t="s">
        <v>1493</v>
      </c>
      <c r="B348" s="164" t="s">
        <v>143</v>
      </c>
      <c r="C348" s="169" t="s">
        <v>1494</v>
      </c>
      <c r="D348" s="9"/>
      <c r="E348" s="258">
        <v>2220</v>
      </c>
      <c r="F348" s="11"/>
      <c r="G348" s="258">
        <v>1660</v>
      </c>
      <c r="H348" s="11"/>
      <c r="I348" s="170">
        <v>0</v>
      </c>
      <c r="J348" s="11"/>
      <c r="K348" s="258">
        <v>3880</v>
      </c>
      <c r="L348" s="249" t="s">
        <v>142</v>
      </c>
      <c r="M348" s="271">
        <f t="shared" si="3"/>
        <v>1660</v>
      </c>
    </row>
    <row r="349" spans="1:13">
      <c r="A349" s="171"/>
      <c r="B349" s="164"/>
      <c r="C349" s="171"/>
      <c r="D349" s="12"/>
      <c r="E349" s="12"/>
      <c r="F349" s="12"/>
      <c r="G349" s="12"/>
      <c r="H349" s="12"/>
      <c r="I349" s="12"/>
      <c r="J349" s="12"/>
      <c r="K349" s="12"/>
      <c r="L349" s="249"/>
      <c r="M349" s="271"/>
    </row>
    <row r="350" spans="1:13">
      <c r="A350" s="167" t="s">
        <v>1500</v>
      </c>
      <c r="B350" s="164" t="s">
        <v>143</v>
      </c>
      <c r="C350" s="167" t="s">
        <v>1501</v>
      </c>
      <c r="D350" s="6"/>
      <c r="E350" s="257">
        <v>43303.03</v>
      </c>
      <c r="F350" s="8"/>
      <c r="G350" s="257">
        <v>2317</v>
      </c>
      <c r="H350" s="8"/>
      <c r="I350" s="168">
        <v>0</v>
      </c>
      <c r="J350" s="8"/>
      <c r="K350" s="257">
        <v>45620.03</v>
      </c>
      <c r="L350" s="249">
        <f>VLOOKUP(A350,'De x Para'!A:C,3,0)</f>
        <v>0</v>
      </c>
      <c r="M350" s="271">
        <f t="shared" si="3"/>
        <v>2317</v>
      </c>
    </row>
    <row r="351" spans="1:13">
      <c r="A351" s="167" t="s">
        <v>1505</v>
      </c>
      <c r="B351" s="164" t="s">
        <v>143</v>
      </c>
      <c r="C351" s="167" t="s">
        <v>1501</v>
      </c>
      <c r="D351" s="6"/>
      <c r="E351" s="257">
        <v>43303.03</v>
      </c>
      <c r="F351" s="8"/>
      <c r="G351" s="257">
        <v>2317</v>
      </c>
      <c r="H351" s="8"/>
      <c r="I351" s="168">
        <v>0</v>
      </c>
      <c r="J351" s="8"/>
      <c r="K351" s="257">
        <v>45620.03</v>
      </c>
      <c r="L351" s="249">
        <f>VLOOKUP(A351,'De x Para'!A:C,3,0)</f>
        <v>0</v>
      </c>
      <c r="M351" s="271">
        <f t="shared" si="3"/>
        <v>2317</v>
      </c>
    </row>
    <row r="352" spans="1:13">
      <c r="A352" s="167" t="s">
        <v>1506</v>
      </c>
      <c r="B352" s="164" t="s">
        <v>143</v>
      </c>
      <c r="C352" s="167" t="s">
        <v>1501</v>
      </c>
      <c r="D352" s="6"/>
      <c r="E352" s="257">
        <v>43303.03</v>
      </c>
      <c r="F352" s="8"/>
      <c r="G352" s="257">
        <v>2317</v>
      </c>
      <c r="H352" s="8"/>
      <c r="I352" s="168">
        <v>0</v>
      </c>
      <c r="J352" s="8"/>
      <c r="K352" s="257">
        <v>45620.03</v>
      </c>
      <c r="L352" s="249">
        <f>VLOOKUP(A352,'De x Para'!A:C,3,0)</f>
        <v>0</v>
      </c>
      <c r="M352" s="271">
        <f t="shared" si="3"/>
        <v>2317</v>
      </c>
    </row>
    <row r="353" spans="1:13">
      <c r="A353" s="167" t="s">
        <v>1507</v>
      </c>
      <c r="B353" s="164" t="s">
        <v>143</v>
      </c>
      <c r="C353" s="167" t="s">
        <v>1508</v>
      </c>
      <c r="D353" s="6"/>
      <c r="E353" s="257">
        <v>25753.19</v>
      </c>
      <c r="F353" s="8"/>
      <c r="G353" s="257">
        <v>2317</v>
      </c>
      <c r="H353" s="8"/>
      <c r="I353" s="168">
        <v>0</v>
      </c>
      <c r="J353" s="8"/>
      <c r="K353" s="257">
        <v>28070.19</v>
      </c>
      <c r="L353" s="249">
        <f>VLOOKUP(A353,'De x Para'!A:C,3,0)</f>
        <v>0</v>
      </c>
      <c r="M353" s="271">
        <f t="shared" si="3"/>
        <v>2317</v>
      </c>
    </row>
    <row r="354" spans="1:13">
      <c r="A354" s="169" t="s">
        <v>1511</v>
      </c>
      <c r="B354" s="164" t="s">
        <v>143</v>
      </c>
      <c r="C354" s="169" t="s">
        <v>1512</v>
      </c>
      <c r="D354" s="9"/>
      <c r="E354" s="258">
        <v>25153.19</v>
      </c>
      <c r="F354" s="11"/>
      <c r="G354" s="258">
        <v>2317</v>
      </c>
      <c r="H354" s="11"/>
      <c r="I354" s="170">
        <v>0</v>
      </c>
      <c r="J354" s="11"/>
      <c r="K354" s="258">
        <v>27470.19</v>
      </c>
      <c r="L354" s="249" t="str">
        <f>VLOOKUP(A354,'De x Para'!A:C,3,0)</f>
        <v>11.5.1</v>
      </c>
      <c r="M354" s="271">
        <f t="shared" si="3"/>
        <v>2317</v>
      </c>
    </row>
    <row r="355" spans="1:13">
      <c r="A355" s="169" t="s">
        <v>3659</v>
      </c>
      <c r="B355" s="164" t="s">
        <v>143</v>
      </c>
      <c r="C355" s="169" t="s">
        <v>3660</v>
      </c>
      <c r="D355" s="9"/>
      <c r="E355" s="170">
        <v>600</v>
      </c>
      <c r="F355" s="11"/>
      <c r="G355" s="170">
        <v>0</v>
      </c>
      <c r="H355" s="11"/>
      <c r="I355" s="170">
        <v>0</v>
      </c>
      <c r="J355" s="11"/>
      <c r="K355" s="170">
        <v>600</v>
      </c>
      <c r="L355" s="249" t="str">
        <f>VLOOKUP(A355,'De x Para'!A:C,3,0)</f>
        <v>11.5.1</v>
      </c>
      <c r="M355" s="271">
        <f t="shared" si="3"/>
        <v>0</v>
      </c>
    </row>
    <row r="356" spans="1:13">
      <c r="A356" s="171"/>
      <c r="B356" s="164"/>
      <c r="C356" s="171"/>
      <c r="D356" s="12"/>
      <c r="E356" s="12"/>
      <c r="F356" s="12"/>
      <c r="G356" s="12"/>
      <c r="H356" s="12"/>
      <c r="I356" s="12"/>
      <c r="J356" s="12"/>
      <c r="K356" s="12"/>
      <c r="L356" s="249"/>
      <c r="M356" s="271"/>
    </row>
    <row r="357" spans="1:13">
      <c r="A357" s="167" t="s">
        <v>1513</v>
      </c>
      <c r="B357" s="164" t="s">
        <v>143</v>
      </c>
      <c r="C357" s="167" t="s">
        <v>1514</v>
      </c>
      <c r="D357" s="6"/>
      <c r="E357" s="257">
        <v>17549.84</v>
      </c>
      <c r="F357" s="8"/>
      <c r="G357" s="168">
        <v>0</v>
      </c>
      <c r="H357" s="8"/>
      <c r="I357" s="168">
        <v>0</v>
      </c>
      <c r="J357" s="8"/>
      <c r="K357" s="257">
        <v>17549.84</v>
      </c>
      <c r="L357" s="249">
        <f>VLOOKUP(A357,'De x Para'!A:C,3,0)</f>
        <v>0</v>
      </c>
      <c r="M357" s="271">
        <f t="shared" si="3"/>
        <v>0</v>
      </c>
    </row>
    <row r="358" spans="1:13">
      <c r="A358" s="169" t="s">
        <v>3905</v>
      </c>
      <c r="B358" s="164" t="s">
        <v>143</v>
      </c>
      <c r="C358" s="169" t="s">
        <v>4155</v>
      </c>
      <c r="D358" s="9"/>
      <c r="E358" s="258">
        <v>1561.14</v>
      </c>
      <c r="F358" s="11"/>
      <c r="G358" s="170">
        <v>0</v>
      </c>
      <c r="H358" s="11"/>
      <c r="I358" s="170">
        <v>0</v>
      </c>
      <c r="J358" s="11"/>
      <c r="K358" s="258">
        <v>1561.14</v>
      </c>
      <c r="L358" s="249" t="str">
        <f>VLOOKUP(A358,'De x Para'!A:C,3,0)</f>
        <v>11.5.3</v>
      </c>
      <c r="M358" s="271">
        <f t="shared" si="3"/>
        <v>0</v>
      </c>
    </row>
    <row r="359" spans="1:13">
      <c r="A359" s="169" t="s">
        <v>1516</v>
      </c>
      <c r="B359" s="164" t="s">
        <v>143</v>
      </c>
      <c r="C359" s="169" t="s">
        <v>1517</v>
      </c>
      <c r="D359" s="9"/>
      <c r="E359" s="258">
        <v>15988.7</v>
      </c>
      <c r="F359" s="11"/>
      <c r="G359" s="170">
        <v>0</v>
      </c>
      <c r="H359" s="11"/>
      <c r="I359" s="170">
        <v>0</v>
      </c>
      <c r="J359" s="11"/>
      <c r="K359" s="258">
        <v>15988.7</v>
      </c>
      <c r="L359" s="249" t="str">
        <f>VLOOKUP(A359,'De x Para'!A:C,3,0)</f>
        <v>11.5.2</v>
      </c>
      <c r="M359" s="271">
        <f t="shared" si="3"/>
        <v>0</v>
      </c>
    </row>
    <row r="360" spans="1:13">
      <c r="A360" s="171"/>
      <c r="B360" s="164"/>
      <c r="C360" s="171"/>
      <c r="D360" s="12"/>
      <c r="E360" s="12"/>
      <c r="F360" s="12"/>
      <c r="G360" s="12"/>
      <c r="H360" s="12"/>
      <c r="I360" s="12"/>
      <c r="J360" s="12"/>
      <c r="K360" s="12"/>
      <c r="L360" s="249"/>
      <c r="M360" s="271"/>
    </row>
    <row r="361" spans="1:13">
      <c r="A361" s="167" t="s">
        <v>1518</v>
      </c>
      <c r="B361" s="164" t="s">
        <v>143</v>
      </c>
      <c r="C361" s="167" t="s">
        <v>3425</v>
      </c>
      <c r="D361" s="6"/>
      <c r="E361" s="257">
        <v>59575.51</v>
      </c>
      <c r="F361" s="8"/>
      <c r="G361" s="168">
        <v>0</v>
      </c>
      <c r="H361" s="8"/>
      <c r="I361" s="168">
        <v>0</v>
      </c>
      <c r="J361" s="8"/>
      <c r="K361" s="257">
        <v>59575.51</v>
      </c>
      <c r="L361" s="249">
        <f>VLOOKUP(A361,'De x Para'!A:C,3,0)</f>
        <v>0</v>
      </c>
      <c r="M361" s="271">
        <f t="shared" si="3"/>
        <v>0</v>
      </c>
    </row>
    <row r="362" spans="1:13">
      <c r="A362" s="167" t="s">
        <v>1524</v>
      </c>
      <c r="B362" s="164" t="s">
        <v>143</v>
      </c>
      <c r="C362" s="167" t="s">
        <v>3425</v>
      </c>
      <c r="D362" s="6"/>
      <c r="E362" s="257">
        <v>59575.51</v>
      </c>
      <c r="F362" s="8"/>
      <c r="G362" s="168">
        <v>0</v>
      </c>
      <c r="H362" s="8"/>
      <c r="I362" s="168">
        <v>0</v>
      </c>
      <c r="J362" s="8"/>
      <c r="K362" s="257">
        <v>59575.51</v>
      </c>
      <c r="L362" s="249">
        <f>VLOOKUP(A362,'De x Para'!A:C,3,0)</f>
        <v>0</v>
      </c>
      <c r="M362" s="271">
        <f t="shared" si="3"/>
        <v>0</v>
      </c>
    </row>
    <row r="363" spans="1:13">
      <c r="A363" s="167" t="s">
        <v>1525</v>
      </c>
      <c r="B363" s="164" t="s">
        <v>143</v>
      </c>
      <c r="C363" s="167" t="s">
        <v>3425</v>
      </c>
      <c r="D363" s="6"/>
      <c r="E363" s="257">
        <v>57108.37</v>
      </c>
      <c r="F363" s="8"/>
      <c r="G363" s="168">
        <v>0</v>
      </c>
      <c r="H363" s="8"/>
      <c r="I363" s="168">
        <v>0</v>
      </c>
      <c r="J363" s="8"/>
      <c r="K363" s="257">
        <v>57108.37</v>
      </c>
      <c r="L363" s="249">
        <f>VLOOKUP(A363,'De x Para'!A:C,3,0)</f>
        <v>0</v>
      </c>
      <c r="M363" s="271">
        <f t="shared" si="3"/>
        <v>0</v>
      </c>
    </row>
    <row r="364" spans="1:13">
      <c r="A364" s="167" t="s">
        <v>1529</v>
      </c>
      <c r="B364" s="164" t="s">
        <v>143</v>
      </c>
      <c r="C364" s="167" t="s">
        <v>3425</v>
      </c>
      <c r="D364" s="6"/>
      <c r="E364" s="257">
        <v>57108.37</v>
      </c>
      <c r="F364" s="8"/>
      <c r="G364" s="168">
        <v>0</v>
      </c>
      <c r="H364" s="8"/>
      <c r="I364" s="168">
        <v>0</v>
      </c>
      <c r="J364" s="8"/>
      <c r="K364" s="257">
        <v>57108.37</v>
      </c>
      <c r="L364" s="249">
        <f>VLOOKUP(A364,'De x Para'!A:C,3,0)</f>
        <v>0</v>
      </c>
      <c r="M364" s="271">
        <f t="shared" si="3"/>
        <v>0</v>
      </c>
    </row>
    <row r="365" spans="1:13">
      <c r="A365" s="169" t="s">
        <v>1544</v>
      </c>
      <c r="B365" s="164" t="s">
        <v>143</v>
      </c>
      <c r="C365" s="169" t="s">
        <v>1545</v>
      </c>
      <c r="D365" s="9"/>
      <c r="E365" s="258">
        <v>7697</v>
      </c>
      <c r="F365" s="11"/>
      <c r="G365" s="170">
        <v>0</v>
      </c>
      <c r="H365" s="11"/>
      <c r="I365" s="170">
        <v>0</v>
      </c>
      <c r="J365" s="11"/>
      <c r="K365" s="258">
        <v>7697</v>
      </c>
      <c r="L365" s="249" t="str">
        <f>VLOOKUP(A365,'De x Para'!A:C,3,0)</f>
        <v>14.1.1</v>
      </c>
      <c r="M365" s="271">
        <f t="shared" si="3"/>
        <v>0</v>
      </c>
    </row>
    <row r="366" spans="1:13">
      <c r="A366" s="169" t="s">
        <v>1557</v>
      </c>
      <c r="B366" s="164" t="s">
        <v>143</v>
      </c>
      <c r="C366" s="169" t="s">
        <v>1558</v>
      </c>
      <c r="D366" s="9"/>
      <c r="E366" s="258">
        <v>1140</v>
      </c>
      <c r="F366" s="11"/>
      <c r="G366" s="170">
        <v>0</v>
      </c>
      <c r="H366" s="11"/>
      <c r="I366" s="170">
        <v>0</v>
      </c>
      <c r="J366" s="11"/>
      <c r="K366" s="258">
        <v>1140</v>
      </c>
      <c r="L366" s="249" t="str">
        <f>VLOOKUP(A366,'De x Para'!A:C,3,0)</f>
        <v>14.1.1</v>
      </c>
      <c r="M366" s="271">
        <f t="shared" si="3"/>
        <v>0</v>
      </c>
    </row>
    <row r="367" spans="1:13">
      <c r="A367" s="169" t="s">
        <v>1888</v>
      </c>
      <c r="B367" s="164" t="s">
        <v>143</v>
      </c>
      <c r="C367" s="169" t="s">
        <v>1889</v>
      </c>
      <c r="D367" s="9"/>
      <c r="E367" s="258">
        <v>2237.08</v>
      </c>
      <c r="F367" s="11"/>
      <c r="G367" s="170">
        <v>0</v>
      </c>
      <c r="H367" s="11"/>
      <c r="I367" s="170">
        <v>0</v>
      </c>
      <c r="J367" s="11"/>
      <c r="K367" s="258">
        <v>2237.08</v>
      </c>
      <c r="L367" s="249" t="str">
        <f>VLOOKUP(A367,'De x Para'!A:C,3,0)</f>
        <v>14.1.1</v>
      </c>
      <c r="M367" s="271">
        <f t="shared" si="3"/>
        <v>0</v>
      </c>
    </row>
    <row r="368" spans="1:13">
      <c r="A368" s="169" t="s">
        <v>1579</v>
      </c>
      <c r="B368" s="164" t="s">
        <v>143</v>
      </c>
      <c r="C368" s="169" t="s">
        <v>1580</v>
      </c>
      <c r="D368" s="9"/>
      <c r="E368" s="170">
        <v>218.33</v>
      </c>
      <c r="F368" s="11"/>
      <c r="G368" s="170">
        <v>0</v>
      </c>
      <c r="H368" s="11"/>
      <c r="I368" s="170">
        <v>0</v>
      </c>
      <c r="J368" s="11"/>
      <c r="K368" s="170">
        <v>218.33</v>
      </c>
      <c r="L368" s="249" t="str">
        <f>VLOOKUP(A368,'De x Para'!A:C,3,0)</f>
        <v>14.1.1</v>
      </c>
      <c r="M368" s="271">
        <f t="shared" si="3"/>
        <v>0</v>
      </c>
    </row>
    <row r="369" spans="1:13">
      <c r="A369" s="169" t="s">
        <v>1593</v>
      </c>
      <c r="B369" s="164" t="s">
        <v>143</v>
      </c>
      <c r="C369" s="169" t="s">
        <v>1594</v>
      </c>
      <c r="D369" s="9"/>
      <c r="E369" s="170">
        <v>611.1</v>
      </c>
      <c r="F369" s="11"/>
      <c r="G369" s="170">
        <v>0</v>
      </c>
      <c r="H369" s="11"/>
      <c r="I369" s="170">
        <v>0</v>
      </c>
      <c r="J369" s="11"/>
      <c r="K369" s="170">
        <v>611.1</v>
      </c>
      <c r="L369" s="249" t="str">
        <f>VLOOKUP(A369,'De x Para'!A:C,3,0)</f>
        <v>14.1.1</v>
      </c>
      <c r="M369" s="271">
        <f t="shared" si="3"/>
        <v>0</v>
      </c>
    </row>
    <row r="370" spans="1:13">
      <c r="A370" s="169" t="s">
        <v>1601</v>
      </c>
      <c r="B370" s="164" t="s">
        <v>143</v>
      </c>
      <c r="C370" s="169" t="s">
        <v>1602</v>
      </c>
      <c r="D370" s="9"/>
      <c r="E370" s="258">
        <v>2420</v>
      </c>
      <c r="F370" s="11"/>
      <c r="G370" s="170">
        <v>0</v>
      </c>
      <c r="H370" s="11"/>
      <c r="I370" s="170">
        <v>0</v>
      </c>
      <c r="J370" s="11"/>
      <c r="K370" s="258">
        <v>2420</v>
      </c>
      <c r="L370" s="249" t="str">
        <f>VLOOKUP(A370,'De x Para'!A:C,3,0)</f>
        <v>14.1.1</v>
      </c>
      <c r="M370" s="271">
        <f t="shared" si="3"/>
        <v>0</v>
      </c>
    </row>
    <row r="371" spans="1:13">
      <c r="A371" s="169" t="s">
        <v>1610</v>
      </c>
      <c r="B371" s="164" t="s">
        <v>143</v>
      </c>
      <c r="C371" s="169" t="s">
        <v>1611</v>
      </c>
      <c r="D371" s="9"/>
      <c r="E371" s="258">
        <v>3500</v>
      </c>
      <c r="F371" s="11"/>
      <c r="G371" s="170">
        <v>0</v>
      </c>
      <c r="H371" s="11"/>
      <c r="I371" s="170">
        <v>0</v>
      </c>
      <c r="J371" s="11"/>
      <c r="K371" s="258">
        <v>3500</v>
      </c>
      <c r="L371" s="249" t="str">
        <f>VLOOKUP(A371,'De x Para'!A:C,3,0)</f>
        <v>14.1.1</v>
      </c>
      <c r="M371" s="271">
        <f t="shared" si="3"/>
        <v>0</v>
      </c>
    </row>
    <row r="372" spans="1:13">
      <c r="A372" s="169" t="s">
        <v>1615</v>
      </c>
      <c r="B372" s="164" t="s">
        <v>143</v>
      </c>
      <c r="C372" s="169" t="s">
        <v>1616</v>
      </c>
      <c r="D372" s="9"/>
      <c r="E372" s="258">
        <v>6352.36</v>
      </c>
      <c r="F372" s="11"/>
      <c r="G372" s="170">
        <v>0</v>
      </c>
      <c r="H372" s="11"/>
      <c r="I372" s="170">
        <v>0</v>
      </c>
      <c r="J372" s="11"/>
      <c r="K372" s="258">
        <v>6352.36</v>
      </c>
      <c r="L372" s="249" t="str">
        <f>VLOOKUP(A372,'De x Para'!A:C,3,0)</f>
        <v>14.1.1</v>
      </c>
      <c r="M372" s="271">
        <f t="shared" si="3"/>
        <v>0</v>
      </c>
    </row>
    <row r="373" spans="1:13">
      <c r="A373" s="169" t="s">
        <v>3672</v>
      </c>
      <c r="B373" s="164" t="s">
        <v>143</v>
      </c>
      <c r="C373" s="169" t="s">
        <v>3673</v>
      </c>
      <c r="D373" s="9"/>
      <c r="E373" s="258">
        <v>2750</v>
      </c>
      <c r="F373" s="11"/>
      <c r="G373" s="170">
        <v>0</v>
      </c>
      <c r="H373" s="11"/>
      <c r="I373" s="170">
        <v>0</v>
      </c>
      <c r="J373" s="11"/>
      <c r="K373" s="258">
        <v>2750</v>
      </c>
      <c r="L373" s="249" t="str">
        <f>VLOOKUP(A373,'De x Para'!A:C,3,0)</f>
        <v>14.1.1</v>
      </c>
      <c r="M373" s="271">
        <f t="shared" si="3"/>
        <v>0</v>
      </c>
    </row>
    <row r="374" spans="1:13">
      <c r="A374" s="169" t="s">
        <v>1632</v>
      </c>
      <c r="B374" s="164" t="s">
        <v>143</v>
      </c>
      <c r="C374" s="169" t="s">
        <v>1633</v>
      </c>
      <c r="D374" s="9"/>
      <c r="E374" s="170">
        <v>78.5</v>
      </c>
      <c r="F374" s="11"/>
      <c r="G374" s="170">
        <v>0</v>
      </c>
      <c r="H374" s="11"/>
      <c r="I374" s="170">
        <v>0</v>
      </c>
      <c r="J374" s="11"/>
      <c r="K374" s="170">
        <v>78.5</v>
      </c>
      <c r="L374" s="249" t="str">
        <f>VLOOKUP(A374,'De x Para'!A:C,3,0)</f>
        <v>14.1.1</v>
      </c>
      <c r="M374" s="271">
        <f t="shared" si="3"/>
        <v>0</v>
      </c>
    </row>
    <row r="375" spans="1:13">
      <c r="A375" s="169" t="s">
        <v>1648</v>
      </c>
      <c r="B375" s="164" t="s">
        <v>143</v>
      </c>
      <c r="C375" s="169" t="s">
        <v>1649</v>
      </c>
      <c r="D375" s="9"/>
      <c r="E375" s="258">
        <v>16950</v>
      </c>
      <c r="F375" s="11"/>
      <c r="G375" s="170">
        <v>0</v>
      </c>
      <c r="H375" s="11"/>
      <c r="I375" s="170">
        <v>0</v>
      </c>
      <c r="J375" s="11"/>
      <c r="K375" s="258">
        <v>16950</v>
      </c>
      <c r="L375" s="249" t="str">
        <f>VLOOKUP(A375,'De x Para'!A:C,3,0)</f>
        <v>14.1.1</v>
      </c>
      <c r="M375" s="271">
        <f t="shared" si="3"/>
        <v>0</v>
      </c>
    </row>
    <row r="376" spans="1:13">
      <c r="A376" s="169" t="s">
        <v>1657</v>
      </c>
      <c r="B376" s="164" t="s">
        <v>143</v>
      </c>
      <c r="C376" s="169" t="s">
        <v>1658</v>
      </c>
      <c r="D376" s="9"/>
      <c r="E376" s="258">
        <v>7770</v>
      </c>
      <c r="F376" s="11"/>
      <c r="G376" s="170">
        <v>0</v>
      </c>
      <c r="H376" s="11"/>
      <c r="I376" s="170">
        <v>0</v>
      </c>
      <c r="J376" s="11"/>
      <c r="K376" s="258">
        <v>7770</v>
      </c>
      <c r="L376" s="249" t="str">
        <f>VLOOKUP(A376,'De x Para'!A:C,3,0)</f>
        <v>14.1.1</v>
      </c>
      <c r="M376" s="271">
        <f t="shared" si="3"/>
        <v>0</v>
      </c>
    </row>
    <row r="377" spans="1:13">
      <c r="A377" s="169" t="s">
        <v>3432</v>
      </c>
      <c r="B377" s="164" t="s">
        <v>143</v>
      </c>
      <c r="C377" s="169" t="s">
        <v>1449</v>
      </c>
      <c r="D377" s="9"/>
      <c r="E377" s="258">
        <v>5384</v>
      </c>
      <c r="F377" s="11"/>
      <c r="G377" s="170">
        <v>0</v>
      </c>
      <c r="H377" s="11"/>
      <c r="I377" s="170">
        <v>0</v>
      </c>
      <c r="J377" s="11"/>
      <c r="K377" s="258">
        <v>5384</v>
      </c>
      <c r="L377" s="249" t="str">
        <f>VLOOKUP(A377,'De x Para'!A:C,3,0)</f>
        <v>14.1.1</v>
      </c>
      <c r="M377" s="271">
        <f t="shared" si="3"/>
        <v>0</v>
      </c>
    </row>
    <row r="378" spans="1:13">
      <c r="A378" s="171"/>
      <c r="B378" s="164"/>
      <c r="C378" s="171"/>
      <c r="D378" s="12"/>
      <c r="E378" s="12"/>
      <c r="F378" s="12"/>
      <c r="G378" s="12"/>
      <c r="H378" s="12"/>
      <c r="I378" s="12"/>
      <c r="J378" s="12"/>
      <c r="K378" s="12"/>
      <c r="L378" s="249"/>
      <c r="M378" s="271"/>
    </row>
    <row r="379" spans="1:13">
      <c r="A379" s="167" t="s">
        <v>1671</v>
      </c>
      <c r="B379" s="164" t="s">
        <v>143</v>
      </c>
      <c r="C379" s="167" t="s">
        <v>1672</v>
      </c>
      <c r="D379" s="6"/>
      <c r="E379" s="257">
        <v>1800</v>
      </c>
      <c r="F379" s="8"/>
      <c r="G379" s="168">
        <v>0</v>
      </c>
      <c r="H379" s="8"/>
      <c r="I379" s="168">
        <v>0</v>
      </c>
      <c r="J379" s="8"/>
      <c r="K379" s="257">
        <v>1800</v>
      </c>
      <c r="L379" s="249">
        <f>VLOOKUP(A379,'De x Para'!A:C,3,0)</f>
        <v>0</v>
      </c>
      <c r="M379" s="271">
        <f t="shared" si="3"/>
        <v>0</v>
      </c>
    </row>
    <row r="380" spans="1:13">
      <c r="A380" s="167" t="s">
        <v>1676</v>
      </c>
      <c r="B380" s="164" t="s">
        <v>143</v>
      </c>
      <c r="C380" s="167" t="s">
        <v>1672</v>
      </c>
      <c r="D380" s="6"/>
      <c r="E380" s="257">
        <v>1800</v>
      </c>
      <c r="F380" s="8"/>
      <c r="G380" s="168">
        <v>0</v>
      </c>
      <c r="H380" s="8"/>
      <c r="I380" s="168">
        <v>0</v>
      </c>
      <c r="J380" s="8"/>
      <c r="K380" s="257">
        <v>1800</v>
      </c>
      <c r="L380" s="249">
        <f>VLOOKUP(A380,'De x Para'!A:C,3,0)</f>
        <v>0</v>
      </c>
      <c r="M380" s="271">
        <f t="shared" si="3"/>
        <v>0</v>
      </c>
    </row>
    <row r="381" spans="1:13">
      <c r="A381" s="169" t="s">
        <v>1892</v>
      </c>
      <c r="B381" s="164" t="s">
        <v>143</v>
      </c>
      <c r="C381" s="169" t="s">
        <v>1666</v>
      </c>
      <c r="D381" s="9"/>
      <c r="E381" s="258">
        <v>1800</v>
      </c>
      <c r="F381" s="11"/>
      <c r="G381" s="170">
        <v>0</v>
      </c>
      <c r="H381" s="11"/>
      <c r="I381" s="170">
        <v>0</v>
      </c>
      <c r="J381" s="11"/>
      <c r="K381" s="258">
        <v>1800</v>
      </c>
      <c r="L381" s="249" t="str">
        <f>VLOOKUP(A381,'De x Para'!A:C,3,0)</f>
        <v>14.1.1</v>
      </c>
      <c r="M381" s="271">
        <f t="shared" si="3"/>
        <v>0</v>
      </c>
    </row>
    <row r="382" spans="1:13">
      <c r="A382" s="171"/>
      <c r="B382" s="164"/>
      <c r="C382" s="171"/>
      <c r="D382" s="12"/>
      <c r="E382" s="12"/>
      <c r="F382" s="12"/>
      <c r="G382" s="12"/>
      <c r="H382" s="12"/>
      <c r="I382" s="12"/>
      <c r="J382" s="12"/>
      <c r="K382" s="12"/>
      <c r="L382" s="249"/>
      <c r="M382" s="271"/>
    </row>
    <row r="383" spans="1:13">
      <c r="A383" s="167" t="s">
        <v>1684</v>
      </c>
      <c r="B383" s="164" t="s">
        <v>143</v>
      </c>
      <c r="C383" s="167" t="s">
        <v>1685</v>
      </c>
      <c r="D383" s="6"/>
      <c r="E383" s="168">
        <v>667.14</v>
      </c>
      <c r="F383" s="8"/>
      <c r="G383" s="168">
        <v>0</v>
      </c>
      <c r="H383" s="8"/>
      <c r="I383" s="168">
        <v>0</v>
      </c>
      <c r="J383" s="8"/>
      <c r="K383" s="168">
        <v>667.14</v>
      </c>
      <c r="L383" s="249">
        <f>VLOOKUP(A383,'De x Para'!A:C,3,0)</f>
        <v>0</v>
      </c>
      <c r="M383" s="271">
        <f t="shared" si="3"/>
        <v>0</v>
      </c>
    </row>
    <row r="384" spans="1:13">
      <c r="A384" s="167" t="s">
        <v>1689</v>
      </c>
      <c r="B384" s="164" t="s">
        <v>143</v>
      </c>
      <c r="C384" s="167" t="s">
        <v>1685</v>
      </c>
      <c r="D384" s="6"/>
      <c r="E384" s="168">
        <v>667.14</v>
      </c>
      <c r="F384" s="8"/>
      <c r="G384" s="168">
        <v>0</v>
      </c>
      <c r="H384" s="8"/>
      <c r="I384" s="168">
        <v>0</v>
      </c>
      <c r="J384" s="8"/>
      <c r="K384" s="168">
        <v>667.14</v>
      </c>
      <c r="L384" s="249">
        <f>VLOOKUP(A384,'De x Para'!A:C,3,0)</f>
        <v>0</v>
      </c>
      <c r="M384" s="271">
        <f t="shared" si="3"/>
        <v>0</v>
      </c>
    </row>
    <row r="385" spans="1:13">
      <c r="A385" s="169" t="s">
        <v>1690</v>
      </c>
      <c r="B385" s="164" t="s">
        <v>143</v>
      </c>
      <c r="C385" s="169" t="s">
        <v>1691</v>
      </c>
      <c r="D385" s="9"/>
      <c r="E385" s="170">
        <v>594.29</v>
      </c>
      <c r="F385" s="11"/>
      <c r="G385" s="170">
        <v>0</v>
      </c>
      <c r="H385" s="11"/>
      <c r="I385" s="170">
        <v>0</v>
      </c>
      <c r="J385" s="11"/>
      <c r="K385" s="170">
        <v>594.29</v>
      </c>
      <c r="L385" s="249" t="str">
        <f>VLOOKUP(A385,'De x Para'!A:C,3,0)</f>
        <v>14.1.2</v>
      </c>
      <c r="M385" s="271">
        <f t="shared" ref="M385:M447" si="4">G385-I385</f>
        <v>0</v>
      </c>
    </row>
    <row r="386" spans="1:13">
      <c r="A386" s="169" t="s">
        <v>1695</v>
      </c>
      <c r="B386" s="164" t="s">
        <v>143</v>
      </c>
      <c r="C386" s="169" t="s">
        <v>1696</v>
      </c>
      <c r="D386" s="9"/>
      <c r="E386" s="170">
        <v>72.849999999999994</v>
      </c>
      <c r="F386" s="11"/>
      <c r="G386" s="170">
        <v>0</v>
      </c>
      <c r="H386" s="11"/>
      <c r="I386" s="170">
        <v>0</v>
      </c>
      <c r="J386" s="11"/>
      <c r="K386" s="170">
        <v>72.849999999999994</v>
      </c>
      <c r="L386" s="249" t="str">
        <f>VLOOKUP(A386,'De x Para'!A:C,3,0)</f>
        <v>14.1.2</v>
      </c>
      <c r="M386" s="271">
        <f t="shared" si="4"/>
        <v>0</v>
      </c>
    </row>
    <row r="387" spans="1:13">
      <c r="A387" s="171"/>
      <c r="B387" s="164"/>
      <c r="C387" s="171"/>
      <c r="D387" s="12"/>
      <c r="E387" s="12"/>
      <c r="F387" s="12"/>
      <c r="G387" s="12"/>
      <c r="H387" s="12"/>
      <c r="I387" s="12"/>
      <c r="J387" s="12"/>
      <c r="K387" s="12"/>
      <c r="L387" s="249"/>
      <c r="M387" s="271"/>
    </row>
    <row r="388" spans="1:13">
      <c r="A388" s="167" t="s">
        <v>3440</v>
      </c>
      <c r="B388" s="164" t="s">
        <v>143</v>
      </c>
      <c r="C388" s="167" t="s">
        <v>3441</v>
      </c>
      <c r="D388" s="6"/>
      <c r="E388" s="257">
        <v>572323.75</v>
      </c>
      <c r="F388" s="8"/>
      <c r="G388" s="257">
        <v>314784.24</v>
      </c>
      <c r="H388" s="8"/>
      <c r="I388" s="168">
        <v>199.78</v>
      </c>
      <c r="J388" s="8"/>
      <c r="K388" s="257">
        <v>886908.21</v>
      </c>
      <c r="L388" s="249">
        <f>VLOOKUP(A388,'De x Para'!A:C,3,0)</f>
        <v>0</v>
      </c>
      <c r="M388" s="271">
        <f t="shared" si="4"/>
        <v>314584.45999999996</v>
      </c>
    </row>
    <row r="389" spans="1:13">
      <c r="A389" s="167" t="s">
        <v>3443</v>
      </c>
      <c r="B389" s="164" t="s">
        <v>143</v>
      </c>
      <c r="C389" s="167" t="s">
        <v>3441</v>
      </c>
      <c r="D389" s="6"/>
      <c r="E389" s="257">
        <v>572323.75</v>
      </c>
      <c r="F389" s="8"/>
      <c r="G389" s="257">
        <v>314784.24</v>
      </c>
      <c r="H389" s="8"/>
      <c r="I389" s="168">
        <v>199.78</v>
      </c>
      <c r="J389" s="8"/>
      <c r="K389" s="257">
        <v>886908.21</v>
      </c>
      <c r="L389" s="249">
        <f>VLOOKUP(A389,'De x Para'!A:C,3,0)</f>
        <v>0</v>
      </c>
      <c r="M389" s="271">
        <f t="shared" si="4"/>
        <v>314584.45999999996</v>
      </c>
    </row>
    <row r="390" spans="1:13">
      <c r="A390" s="167" t="s">
        <v>3916</v>
      </c>
      <c r="B390" s="164" t="s">
        <v>143</v>
      </c>
      <c r="C390" s="167" t="s">
        <v>3441</v>
      </c>
      <c r="D390" s="6"/>
      <c r="E390" s="257">
        <v>570110.69999999995</v>
      </c>
      <c r="F390" s="8"/>
      <c r="G390" s="257">
        <v>314430.69</v>
      </c>
      <c r="H390" s="8"/>
      <c r="I390" s="168">
        <v>0</v>
      </c>
      <c r="J390" s="8"/>
      <c r="K390" s="257">
        <v>884541.39</v>
      </c>
      <c r="L390" s="249">
        <f>VLOOKUP(A390,'De x Para'!A:C,3,0)</f>
        <v>0</v>
      </c>
      <c r="M390" s="271">
        <f t="shared" si="4"/>
        <v>314430.69</v>
      </c>
    </row>
    <row r="391" spans="1:13">
      <c r="A391" s="167" t="s">
        <v>3918</v>
      </c>
      <c r="B391" s="164" t="s">
        <v>143</v>
      </c>
      <c r="C391" s="167" t="s">
        <v>3441</v>
      </c>
      <c r="D391" s="6"/>
      <c r="E391" s="257">
        <v>570110.69999999995</v>
      </c>
      <c r="F391" s="8"/>
      <c r="G391" s="257">
        <v>314430.69</v>
      </c>
      <c r="H391" s="8"/>
      <c r="I391" s="168">
        <v>0</v>
      </c>
      <c r="J391" s="8"/>
      <c r="K391" s="257">
        <v>884541.39</v>
      </c>
      <c r="L391" s="249">
        <f>VLOOKUP(A391,'De x Para'!A:C,3,0)</f>
        <v>0</v>
      </c>
      <c r="M391" s="271">
        <f t="shared" si="4"/>
        <v>314430.69</v>
      </c>
    </row>
    <row r="392" spans="1:13">
      <c r="A392" s="169" t="s">
        <v>4590</v>
      </c>
      <c r="B392" s="164" t="s">
        <v>143</v>
      </c>
      <c r="C392" s="169" t="s">
        <v>1534</v>
      </c>
      <c r="D392" s="9"/>
      <c r="E392" s="258">
        <v>2877.13</v>
      </c>
      <c r="F392" s="11"/>
      <c r="G392" s="170">
        <v>0</v>
      </c>
      <c r="H392" s="11"/>
      <c r="I392" s="170">
        <v>0</v>
      </c>
      <c r="J392" s="11"/>
      <c r="K392" s="258">
        <v>2877.13</v>
      </c>
      <c r="L392" s="249" t="str">
        <f>VLOOKUP(A392,'De x Para'!A:C,3,0)</f>
        <v>14.1.1</v>
      </c>
      <c r="M392" s="271">
        <f t="shared" si="4"/>
        <v>0</v>
      </c>
    </row>
    <row r="393" spans="1:13">
      <c r="A393" s="169" t="s">
        <v>3919</v>
      </c>
      <c r="B393" s="164" t="s">
        <v>143</v>
      </c>
      <c r="C393" s="169" t="s">
        <v>1586</v>
      </c>
      <c r="D393" s="9"/>
      <c r="E393" s="258">
        <v>1000</v>
      </c>
      <c r="F393" s="11"/>
      <c r="G393" s="170">
        <v>0</v>
      </c>
      <c r="H393" s="11"/>
      <c r="I393" s="170">
        <v>0</v>
      </c>
      <c r="J393" s="11"/>
      <c r="K393" s="258">
        <v>1000</v>
      </c>
      <c r="L393" s="249" t="str">
        <f>VLOOKUP(A393,'De x Para'!A:C,3,0)</f>
        <v>14.1.1</v>
      </c>
      <c r="M393" s="271">
        <f t="shared" si="4"/>
        <v>0</v>
      </c>
    </row>
    <row r="394" spans="1:13">
      <c r="A394" s="169" t="s">
        <v>3920</v>
      </c>
      <c r="B394" s="164" t="s">
        <v>143</v>
      </c>
      <c r="C394" s="169" t="s">
        <v>1666</v>
      </c>
      <c r="D394" s="9"/>
      <c r="E394" s="258">
        <v>19000</v>
      </c>
      <c r="F394" s="11"/>
      <c r="G394" s="170">
        <v>0</v>
      </c>
      <c r="H394" s="11"/>
      <c r="I394" s="170">
        <v>0</v>
      </c>
      <c r="J394" s="11"/>
      <c r="K394" s="258">
        <v>19000</v>
      </c>
      <c r="L394" s="249" t="str">
        <f>VLOOKUP(A394,'De x Para'!A:C,3,0)</f>
        <v>14.1.1</v>
      </c>
      <c r="M394" s="271">
        <f t="shared" si="4"/>
        <v>0</v>
      </c>
    </row>
    <row r="395" spans="1:13">
      <c r="A395" s="169" t="s">
        <v>3922</v>
      </c>
      <c r="B395" s="164" t="s">
        <v>143</v>
      </c>
      <c r="C395" s="169" t="s">
        <v>1636</v>
      </c>
      <c r="D395" s="9"/>
      <c r="E395" s="258">
        <v>2439.9</v>
      </c>
      <c r="F395" s="11"/>
      <c r="G395" s="170">
        <v>0</v>
      </c>
      <c r="H395" s="11"/>
      <c r="I395" s="170">
        <v>0</v>
      </c>
      <c r="J395" s="11"/>
      <c r="K395" s="258">
        <v>2439.9</v>
      </c>
      <c r="L395" s="249" t="str">
        <f>VLOOKUP(A395,'De x Para'!A:C,3,0)</f>
        <v>14.1.1</v>
      </c>
      <c r="M395" s="271">
        <f t="shared" si="4"/>
        <v>0</v>
      </c>
    </row>
    <row r="396" spans="1:13">
      <c r="A396" s="169" t="s">
        <v>3923</v>
      </c>
      <c r="B396" s="164" t="s">
        <v>143</v>
      </c>
      <c r="C396" s="169" t="s">
        <v>3678</v>
      </c>
      <c r="D396" s="9"/>
      <c r="E396" s="258">
        <v>35000</v>
      </c>
      <c r="F396" s="11"/>
      <c r="G396" s="170">
        <v>0</v>
      </c>
      <c r="H396" s="11"/>
      <c r="I396" s="170">
        <v>0</v>
      </c>
      <c r="J396" s="11"/>
      <c r="K396" s="258">
        <v>35000</v>
      </c>
      <c r="L396" s="249" t="str">
        <f>VLOOKUP(A396,'De x Para'!A:C,3,0)</f>
        <v>14.1.1</v>
      </c>
      <c r="M396" s="271">
        <f t="shared" si="4"/>
        <v>0</v>
      </c>
    </row>
    <row r="397" spans="1:13">
      <c r="A397" s="169" t="s">
        <v>3924</v>
      </c>
      <c r="B397" s="164" t="s">
        <v>143</v>
      </c>
      <c r="C397" s="169" t="s">
        <v>1566</v>
      </c>
      <c r="D397" s="9"/>
      <c r="E397" s="258">
        <v>50000</v>
      </c>
      <c r="F397" s="11"/>
      <c r="G397" s="170">
        <v>0</v>
      </c>
      <c r="H397" s="11"/>
      <c r="I397" s="170">
        <v>0</v>
      </c>
      <c r="J397" s="11"/>
      <c r="K397" s="258">
        <v>50000</v>
      </c>
      <c r="L397" s="249" t="str">
        <f>VLOOKUP(A397,'De x Para'!A:C,3,0)</f>
        <v>14.1.1</v>
      </c>
      <c r="M397" s="271">
        <f t="shared" si="4"/>
        <v>0</v>
      </c>
    </row>
    <row r="398" spans="1:13">
      <c r="A398" s="169" t="s">
        <v>4164</v>
      </c>
      <c r="B398" s="164" t="s">
        <v>143</v>
      </c>
      <c r="C398" s="169" t="s">
        <v>1569</v>
      </c>
      <c r="D398" s="9"/>
      <c r="E398" s="258">
        <v>53000</v>
      </c>
      <c r="F398" s="11"/>
      <c r="G398" s="258">
        <v>12000</v>
      </c>
      <c r="H398" s="11"/>
      <c r="I398" s="170">
        <v>0</v>
      </c>
      <c r="J398" s="11"/>
      <c r="K398" s="258">
        <v>65000</v>
      </c>
      <c r="L398" s="249" t="str">
        <f>VLOOKUP(A398,'De x Para'!A:C,3,0)</f>
        <v>14.1.1</v>
      </c>
      <c r="M398" s="271">
        <f t="shared" si="4"/>
        <v>12000</v>
      </c>
    </row>
    <row r="399" spans="1:13">
      <c r="A399" s="169" t="s">
        <v>3925</v>
      </c>
      <c r="B399" s="164" t="s">
        <v>143</v>
      </c>
      <c r="C399" s="169" t="s">
        <v>1594</v>
      </c>
      <c r="D399" s="9"/>
      <c r="E399" s="170">
        <v>570.15</v>
      </c>
      <c r="F399" s="11"/>
      <c r="G399" s="258">
        <v>8731.6</v>
      </c>
      <c r="H399" s="11"/>
      <c r="I399" s="170">
        <v>0</v>
      </c>
      <c r="J399" s="11"/>
      <c r="K399" s="258">
        <v>9301.75</v>
      </c>
      <c r="L399" s="249" t="str">
        <f>VLOOKUP(A399,'De x Para'!A:C,3,0)</f>
        <v>14.1.1</v>
      </c>
      <c r="M399" s="271">
        <f t="shared" si="4"/>
        <v>8731.6</v>
      </c>
    </row>
    <row r="400" spans="1:13">
      <c r="A400" s="169" t="s">
        <v>3927</v>
      </c>
      <c r="B400" s="164" t="s">
        <v>143</v>
      </c>
      <c r="C400" s="169" t="s">
        <v>1616</v>
      </c>
      <c r="D400" s="9"/>
      <c r="E400" s="258">
        <v>3146.22</v>
      </c>
      <c r="F400" s="11"/>
      <c r="G400" s="258">
        <v>2602.89</v>
      </c>
      <c r="H400" s="11"/>
      <c r="I400" s="170">
        <v>0</v>
      </c>
      <c r="J400" s="11"/>
      <c r="K400" s="258">
        <v>5749.11</v>
      </c>
      <c r="L400" s="249" t="str">
        <f>VLOOKUP(A400,'De x Para'!A:C,3,0)</f>
        <v>14.1.1</v>
      </c>
      <c r="M400" s="271">
        <f t="shared" si="4"/>
        <v>2602.89</v>
      </c>
    </row>
    <row r="401" spans="1:13">
      <c r="A401" s="169" t="s">
        <v>3929</v>
      </c>
      <c r="B401" s="164" t="s">
        <v>143</v>
      </c>
      <c r="C401" s="169" t="s">
        <v>3930</v>
      </c>
      <c r="D401" s="9"/>
      <c r="E401" s="258">
        <v>30000</v>
      </c>
      <c r="F401" s="11"/>
      <c r="G401" s="170">
        <v>0</v>
      </c>
      <c r="H401" s="11"/>
      <c r="I401" s="170">
        <v>0</v>
      </c>
      <c r="J401" s="11"/>
      <c r="K401" s="258">
        <v>30000</v>
      </c>
      <c r="L401" s="249" t="str">
        <f>VLOOKUP(A401,'De x Para'!A:C,3,0)</f>
        <v>14.1.1</v>
      </c>
      <c r="M401" s="271">
        <f t="shared" si="4"/>
        <v>0</v>
      </c>
    </row>
    <row r="402" spans="1:13">
      <c r="A402" s="169" t="s">
        <v>3932</v>
      </c>
      <c r="B402" s="164" t="s">
        <v>143</v>
      </c>
      <c r="C402" s="169" t="s">
        <v>1608</v>
      </c>
      <c r="D402" s="9"/>
      <c r="E402" s="258">
        <v>15400</v>
      </c>
      <c r="F402" s="11"/>
      <c r="G402" s="258">
        <v>10600</v>
      </c>
      <c r="H402" s="11"/>
      <c r="I402" s="170">
        <v>0</v>
      </c>
      <c r="J402" s="11"/>
      <c r="K402" s="258">
        <v>26000</v>
      </c>
      <c r="L402" s="249" t="str">
        <f>VLOOKUP(A402,'De x Para'!A:C,3,0)</f>
        <v>14.1.1</v>
      </c>
      <c r="M402" s="271">
        <f t="shared" si="4"/>
        <v>10600</v>
      </c>
    </row>
    <row r="403" spans="1:13">
      <c r="A403" s="169" t="s">
        <v>3934</v>
      </c>
      <c r="B403" s="164" t="s">
        <v>143</v>
      </c>
      <c r="C403" s="169" t="s">
        <v>1621</v>
      </c>
      <c r="D403" s="9"/>
      <c r="E403" s="258">
        <v>8400</v>
      </c>
      <c r="F403" s="11"/>
      <c r="G403" s="258">
        <v>3600</v>
      </c>
      <c r="H403" s="11"/>
      <c r="I403" s="170">
        <v>0</v>
      </c>
      <c r="J403" s="11"/>
      <c r="K403" s="258">
        <v>12000</v>
      </c>
      <c r="L403" s="249" t="str">
        <f>VLOOKUP(A403,'De x Para'!A:C,3,0)</f>
        <v>14.1.1</v>
      </c>
      <c r="M403" s="271">
        <f t="shared" si="4"/>
        <v>3600</v>
      </c>
    </row>
    <row r="404" spans="1:13">
      <c r="A404" s="169" t="s">
        <v>3936</v>
      </c>
      <c r="B404" s="164" t="s">
        <v>143</v>
      </c>
      <c r="C404" s="169" t="s">
        <v>3937</v>
      </c>
      <c r="D404" s="9"/>
      <c r="E404" s="258">
        <v>15000</v>
      </c>
      <c r="F404" s="11"/>
      <c r="G404" s="258">
        <v>5000</v>
      </c>
      <c r="H404" s="11"/>
      <c r="I404" s="170">
        <v>0</v>
      </c>
      <c r="J404" s="11"/>
      <c r="K404" s="258">
        <v>20000</v>
      </c>
      <c r="L404" s="249" t="str">
        <f>VLOOKUP(A404,'De x Para'!A:C,3,0)</f>
        <v>14.1.1</v>
      </c>
      <c r="M404" s="271">
        <f t="shared" si="4"/>
        <v>5000</v>
      </c>
    </row>
    <row r="405" spans="1:13">
      <c r="A405" s="169" t="s">
        <v>3939</v>
      </c>
      <c r="B405" s="164" t="s">
        <v>143</v>
      </c>
      <c r="C405" s="169" t="s">
        <v>1572</v>
      </c>
      <c r="D405" s="9"/>
      <c r="E405" s="258">
        <v>6000</v>
      </c>
      <c r="F405" s="11"/>
      <c r="G405" s="170">
        <v>0</v>
      </c>
      <c r="H405" s="11"/>
      <c r="I405" s="170">
        <v>0</v>
      </c>
      <c r="J405" s="11"/>
      <c r="K405" s="258">
        <v>6000</v>
      </c>
      <c r="L405" s="249" t="str">
        <f>VLOOKUP(A405,'De x Para'!A:C,3,0)</f>
        <v>14.1.1</v>
      </c>
      <c r="M405" s="271">
        <f t="shared" si="4"/>
        <v>0</v>
      </c>
    </row>
    <row r="406" spans="1:13">
      <c r="A406" s="169" t="s">
        <v>3940</v>
      </c>
      <c r="B406" s="164" t="s">
        <v>143</v>
      </c>
      <c r="C406" s="169" t="s">
        <v>1542</v>
      </c>
      <c r="D406" s="9"/>
      <c r="E406" s="258">
        <v>101000</v>
      </c>
      <c r="F406" s="11"/>
      <c r="G406" s="258">
        <v>17000</v>
      </c>
      <c r="H406" s="11"/>
      <c r="I406" s="170">
        <v>0</v>
      </c>
      <c r="J406" s="11"/>
      <c r="K406" s="258">
        <v>118000</v>
      </c>
      <c r="L406" s="249" t="str">
        <f>VLOOKUP(A406,'De x Para'!A:C,3,0)</f>
        <v>14.1.1</v>
      </c>
      <c r="M406" s="271">
        <f t="shared" si="4"/>
        <v>17000</v>
      </c>
    </row>
    <row r="407" spans="1:13">
      <c r="A407" s="169" t="s">
        <v>4170</v>
      </c>
      <c r="B407" s="164" t="s">
        <v>143</v>
      </c>
      <c r="C407" s="169" t="s">
        <v>1649</v>
      </c>
      <c r="D407" s="9"/>
      <c r="E407" s="258">
        <v>5300</v>
      </c>
      <c r="F407" s="11"/>
      <c r="G407" s="170">
        <v>0</v>
      </c>
      <c r="H407" s="11"/>
      <c r="I407" s="170">
        <v>0</v>
      </c>
      <c r="J407" s="11"/>
      <c r="K407" s="258">
        <v>5300</v>
      </c>
      <c r="L407" s="249" t="str">
        <f>VLOOKUP(A407,'De x Para'!A:C,3,0)</f>
        <v>14.1.1</v>
      </c>
      <c r="M407" s="271">
        <f t="shared" si="4"/>
        <v>0</v>
      </c>
    </row>
    <row r="408" spans="1:13">
      <c r="A408" s="169" t="s">
        <v>4384</v>
      </c>
      <c r="B408" s="164" t="s">
        <v>143</v>
      </c>
      <c r="C408" s="169" t="s">
        <v>4385</v>
      </c>
      <c r="D408" s="9"/>
      <c r="E408" s="258">
        <v>5950</v>
      </c>
      <c r="F408" s="11"/>
      <c r="G408" s="170">
        <v>0</v>
      </c>
      <c r="H408" s="11"/>
      <c r="I408" s="170">
        <v>0</v>
      </c>
      <c r="J408" s="11"/>
      <c r="K408" s="258">
        <v>5950</v>
      </c>
      <c r="L408" s="249" t="str">
        <f>VLOOKUP(A408,'De x Para'!A:C,3,0)</f>
        <v>14.1.1</v>
      </c>
      <c r="M408" s="271">
        <f t="shared" si="4"/>
        <v>0</v>
      </c>
    </row>
    <row r="409" spans="1:13">
      <c r="A409" s="169" t="s">
        <v>4387</v>
      </c>
      <c r="B409" s="164" t="s">
        <v>143</v>
      </c>
      <c r="C409" s="169" t="s">
        <v>4388</v>
      </c>
      <c r="D409" s="9"/>
      <c r="E409" s="258">
        <v>4500</v>
      </c>
      <c r="F409" s="11"/>
      <c r="G409" s="170">
        <v>0</v>
      </c>
      <c r="H409" s="11"/>
      <c r="I409" s="170">
        <v>0</v>
      </c>
      <c r="J409" s="11"/>
      <c r="K409" s="258">
        <v>4500</v>
      </c>
      <c r="L409" s="249" t="str">
        <f>VLOOKUP(A409,'De x Para'!A:C,3,0)</f>
        <v>14.1.1</v>
      </c>
      <c r="M409" s="271">
        <f t="shared" si="4"/>
        <v>0</v>
      </c>
    </row>
    <row r="410" spans="1:13">
      <c r="A410" s="169" t="s">
        <v>4621</v>
      </c>
      <c r="B410" s="164" t="s">
        <v>143</v>
      </c>
      <c r="C410" s="169" t="s">
        <v>1531</v>
      </c>
      <c r="D410" s="9"/>
      <c r="E410" s="258">
        <v>13833.3</v>
      </c>
      <c r="F410" s="11"/>
      <c r="G410" s="258">
        <v>33723.5</v>
      </c>
      <c r="H410" s="11"/>
      <c r="I410" s="170">
        <v>0</v>
      </c>
      <c r="J410" s="11"/>
      <c r="K410" s="258">
        <v>47556.800000000003</v>
      </c>
      <c r="L410" s="249" t="str">
        <f>VLOOKUP(A410,'De x Para'!A:C,3,0)</f>
        <v>14.1.1</v>
      </c>
      <c r="M410" s="271">
        <f t="shared" si="4"/>
        <v>33723.5</v>
      </c>
    </row>
    <row r="411" spans="1:13">
      <c r="A411" s="169" t="s">
        <v>4622</v>
      </c>
      <c r="B411" s="164" t="s">
        <v>143</v>
      </c>
      <c r="C411" s="169" t="s">
        <v>4623</v>
      </c>
      <c r="D411" s="9"/>
      <c r="E411" s="258">
        <v>59250</v>
      </c>
      <c r="F411" s="11"/>
      <c r="G411" s="258">
        <v>19750</v>
      </c>
      <c r="H411" s="11"/>
      <c r="I411" s="170">
        <v>0</v>
      </c>
      <c r="J411" s="11"/>
      <c r="K411" s="258">
        <v>79000</v>
      </c>
      <c r="L411" s="249" t="str">
        <f>VLOOKUP(A411,'De x Para'!A:C,3,0)</f>
        <v>14.1.1</v>
      </c>
      <c r="M411" s="271">
        <f t="shared" si="4"/>
        <v>19750</v>
      </c>
    </row>
    <row r="412" spans="1:13">
      <c r="A412" s="169" t="s">
        <v>4624</v>
      </c>
      <c r="B412" s="164" t="s">
        <v>143</v>
      </c>
      <c r="C412" s="169" t="s">
        <v>4625</v>
      </c>
      <c r="D412" s="9"/>
      <c r="E412" s="258">
        <v>17500</v>
      </c>
      <c r="F412" s="11"/>
      <c r="G412" s="258">
        <v>52872</v>
      </c>
      <c r="H412" s="11"/>
      <c r="I412" s="170">
        <v>0</v>
      </c>
      <c r="J412" s="11"/>
      <c r="K412" s="258">
        <v>70372</v>
      </c>
      <c r="L412" s="249" t="str">
        <f>VLOOKUP(A412,'De x Para'!A:C,3,0)</f>
        <v>14.1.1</v>
      </c>
      <c r="M412" s="271">
        <f t="shared" si="4"/>
        <v>52872</v>
      </c>
    </row>
    <row r="413" spans="1:13">
      <c r="A413" s="169" t="s">
        <v>4634</v>
      </c>
      <c r="B413" s="164" t="s">
        <v>143</v>
      </c>
      <c r="C413" s="169" t="s">
        <v>4635</v>
      </c>
      <c r="D413" s="9"/>
      <c r="E413" s="258">
        <v>10000</v>
      </c>
      <c r="F413" s="11"/>
      <c r="G413" s="170">
        <v>0</v>
      </c>
      <c r="H413" s="11"/>
      <c r="I413" s="170">
        <v>0</v>
      </c>
      <c r="J413" s="11"/>
      <c r="K413" s="258">
        <v>10000</v>
      </c>
      <c r="L413" s="249" t="str">
        <f>VLOOKUP(A413,'De x Para'!A:C,3,0)</f>
        <v>14.1.1</v>
      </c>
      <c r="M413" s="271">
        <f t="shared" si="4"/>
        <v>0</v>
      </c>
    </row>
    <row r="414" spans="1:13">
      <c r="A414" s="169" t="s">
        <v>4636</v>
      </c>
      <c r="B414" s="164" t="s">
        <v>143</v>
      </c>
      <c r="C414" s="169" t="s">
        <v>4637</v>
      </c>
      <c r="D414" s="9"/>
      <c r="E414" s="258">
        <v>8000</v>
      </c>
      <c r="F414" s="11"/>
      <c r="G414" s="170">
        <v>0</v>
      </c>
      <c r="H414" s="11"/>
      <c r="I414" s="170">
        <v>0</v>
      </c>
      <c r="J414" s="11"/>
      <c r="K414" s="258">
        <v>8000</v>
      </c>
      <c r="L414" s="249" t="str">
        <f>VLOOKUP(A414,'De x Para'!A:C,3,0)</f>
        <v>14.1.1</v>
      </c>
      <c r="M414" s="271">
        <f t="shared" si="4"/>
        <v>0</v>
      </c>
    </row>
    <row r="415" spans="1:13">
      <c r="A415" s="169" t="s">
        <v>4638</v>
      </c>
      <c r="B415" s="164" t="s">
        <v>143</v>
      </c>
      <c r="C415" s="169" t="s">
        <v>1553</v>
      </c>
      <c r="D415" s="9"/>
      <c r="E415" s="258">
        <v>11590</v>
      </c>
      <c r="F415" s="11"/>
      <c r="G415" s="258">
        <v>42750</v>
      </c>
      <c r="H415" s="11"/>
      <c r="I415" s="170">
        <v>0</v>
      </c>
      <c r="J415" s="11"/>
      <c r="K415" s="258">
        <v>54340</v>
      </c>
      <c r="L415" s="249" t="str">
        <f>VLOOKUP(A415,'De x Para'!A:C,3,0)</f>
        <v>14.1.1</v>
      </c>
      <c r="M415" s="271">
        <f t="shared" si="4"/>
        <v>42750</v>
      </c>
    </row>
    <row r="416" spans="1:13">
      <c r="A416" s="169" t="s">
        <v>4639</v>
      </c>
      <c r="B416" s="164" t="s">
        <v>143</v>
      </c>
      <c r="C416" s="169" t="s">
        <v>1122</v>
      </c>
      <c r="D416" s="9"/>
      <c r="E416" s="258">
        <v>81450</v>
      </c>
      <c r="F416" s="11"/>
      <c r="G416" s="258">
        <v>56793</v>
      </c>
      <c r="H416" s="11"/>
      <c r="I416" s="170">
        <v>0</v>
      </c>
      <c r="J416" s="11"/>
      <c r="K416" s="258">
        <v>138243</v>
      </c>
      <c r="L416" s="249" t="str">
        <f>VLOOKUP(A416,'De x Para'!A:C,3,0)</f>
        <v>14.1.1</v>
      </c>
      <c r="M416" s="271">
        <f t="shared" si="4"/>
        <v>56793</v>
      </c>
    </row>
    <row r="417" spans="1:13">
      <c r="A417" s="169" t="s">
        <v>4640</v>
      </c>
      <c r="B417" s="164" t="s">
        <v>143</v>
      </c>
      <c r="C417" s="169" t="s">
        <v>1666</v>
      </c>
      <c r="D417" s="9"/>
      <c r="E417" s="258">
        <v>9904</v>
      </c>
      <c r="F417" s="11"/>
      <c r="G417" s="170">
        <v>0</v>
      </c>
      <c r="H417" s="11"/>
      <c r="I417" s="170">
        <v>0</v>
      </c>
      <c r="J417" s="11"/>
      <c r="K417" s="258">
        <v>9904</v>
      </c>
      <c r="L417" s="249" t="str">
        <f>VLOOKUP(A417,'De x Para'!A:C,3,0)</f>
        <v>14.1.1</v>
      </c>
      <c r="M417" s="271">
        <f t="shared" si="4"/>
        <v>0</v>
      </c>
    </row>
    <row r="418" spans="1:13">
      <c r="A418" s="169" t="s">
        <v>4646</v>
      </c>
      <c r="B418" s="164" t="s">
        <v>143</v>
      </c>
      <c r="C418" s="169" t="s">
        <v>3930</v>
      </c>
      <c r="D418" s="9"/>
      <c r="E418" s="170">
        <v>0</v>
      </c>
      <c r="F418" s="11"/>
      <c r="G418" s="258">
        <v>10000</v>
      </c>
      <c r="H418" s="11"/>
      <c r="I418" s="170">
        <v>0</v>
      </c>
      <c r="J418" s="11"/>
      <c r="K418" s="258">
        <v>10000</v>
      </c>
      <c r="L418" s="249" t="str">
        <f>VLOOKUP(A418,'De x Para'!A:C,3,0)</f>
        <v>14.1.1</v>
      </c>
      <c r="M418" s="271">
        <f t="shared" si="4"/>
        <v>10000</v>
      </c>
    </row>
    <row r="419" spans="1:13">
      <c r="A419" s="169" t="s">
        <v>4647</v>
      </c>
      <c r="B419" s="164" t="s">
        <v>143</v>
      </c>
      <c r="C419" s="169" t="s">
        <v>1678</v>
      </c>
      <c r="D419" s="9"/>
      <c r="E419" s="170">
        <v>0</v>
      </c>
      <c r="F419" s="11"/>
      <c r="G419" s="258">
        <v>4265.1000000000004</v>
      </c>
      <c r="H419" s="11"/>
      <c r="I419" s="170">
        <v>0</v>
      </c>
      <c r="J419" s="11"/>
      <c r="K419" s="258">
        <v>4265.1000000000004</v>
      </c>
      <c r="L419" s="249" t="str">
        <f>VLOOKUP(A419,'De x Para'!A:C,3,0)</f>
        <v>14.1.1</v>
      </c>
      <c r="M419" s="271">
        <f t="shared" si="4"/>
        <v>4265.1000000000004</v>
      </c>
    </row>
    <row r="420" spans="1:13">
      <c r="A420" s="169" t="s">
        <v>4648</v>
      </c>
      <c r="B420" s="164" t="s">
        <v>143</v>
      </c>
      <c r="C420" s="169" t="s">
        <v>1537</v>
      </c>
      <c r="D420" s="9"/>
      <c r="E420" s="170">
        <v>0</v>
      </c>
      <c r="F420" s="11"/>
      <c r="G420" s="258">
        <v>7000</v>
      </c>
      <c r="H420" s="11"/>
      <c r="I420" s="170">
        <v>0</v>
      </c>
      <c r="J420" s="11"/>
      <c r="K420" s="258">
        <v>7000</v>
      </c>
      <c r="L420" s="249" t="str">
        <f>VLOOKUP(A420,'De x Para'!A:C,3,0)</f>
        <v>14.1.1</v>
      </c>
      <c r="M420" s="271">
        <f t="shared" si="4"/>
        <v>7000</v>
      </c>
    </row>
    <row r="421" spans="1:13">
      <c r="A421" s="169" t="s">
        <v>4649</v>
      </c>
      <c r="B421" s="164" t="s">
        <v>143</v>
      </c>
      <c r="C421" s="169" t="s">
        <v>1868</v>
      </c>
      <c r="D421" s="9"/>
      <c r="E421" s="170">
        <v>0</v>
      </c>
      <c r="F421" s="11"/>
      <c r="G421" s="258">
        <v>2532.6</v>
      </c>
      <c r="H421" s="11"/>
      <c r="I421" s="170">
        <v>0</v>
      </c>
      <c r="J421" s="11"/>
      <c r="K421" s="258">
        <v>2532.6</v>
      </c>
      <c r="L421" s="249" t="str">
        <f>VLOOKUP(A421,'De x Para'!A:C,3,0)</f>
        <v>14.1.1</v>
      </c>
      <c r="M421" s="271">
        <f t="shared" si="4"/>
        <v>2532.6</v>
      </c>
    </row>
    <row r="422" spans="1:13">
      <c r="A422" s="169" t="s">
        <v>4650</v>
      </c>
      <c r="B422" s="164" t="s">
        <v>143</v>
      </c>
      <c r="C422" s="169" t="s">
        <v>4651</v>
      </c>
      <c r="D422" s="9"/>
      <c r="E422" s="170">
        <v>0</v>
      </c>
      <c r="F422" s="11"/>
      <c r="G422" s="258">
        <v>2800</v>
      </c>
      <c r="H422" s="11"/>
      <c r="I422" s="170">
        <v>0</v>
      </c>
      <c r="J422" s="11"/>
      <c r="K422" s="258">
        <v>2800</v>
      </c>
      <c r="L422" s="249" t="str">
        <f>VLOOKUP(A422,'De x Para'!A:C,3,0)</f>
        <v>14.1.1</v>
      </c>
      <c r="M422" s="271">
        <f t="shared" si="4"/>
        <v>2800</v>
      </c>
    </row>
    <row r="423" spans="1:13">
      <c r="A423" s="169" t="s">
        <v>4652</v>
      </c>
      <c r="B423" s="164" t="s">
        <v>143</v>
      </c>
      <c r="C423" s="169" t="s">
        <v>4653</v>
      </c>
      <c r="D423" s="9"/>
      <c r="E423" s="170">
        <v>0</v>
      </c>
      <c r="F423" s="11"/>
      <c r="G423" s="258">
        <v>20000</v>
      </c>
      <c r="H423" s="11"/>
      <c r="I423" s="170">
        <v>0</v>
      </c>
      <c r="J423" s="11"/>
      <c r="K423" s="258">
        <v>20000</v>
      </c>
      <c r="L423" s="249" t="str">
        <f>VLOOKUP(A423,'De x Para'!A:C,3,0)</f>
        <v>14.1.1</v>
      </c>
      <c r="M423" s="271">
        <f t="shared" si="4"/>
        <v>20000</v>
      </c>
    </row>
    <row r="424" spans="1:13">
      <c r="A424" s="169" t="s">
        <v>4654</v>
      </c>
      <c r="B424" s="164" t="s">
        <v>143</v>
      </c>
      <c r="C424" s="169" t="s">
        <v>4655</v>
      </c>
      <c r="D424" s="9"/>
      <c r="E424" s="170">
        <v>0</v>
      </c>
      <c r="F424" s="11"/>
      <c r="G424" s="258">
        <v>2410</v>
      </c>
      <c r="H424" s="11"/>
      <c r="I424" s="170">
        <v>0</v>
      </c>
      <c r="J424" s="11"/>
      <c r="K424" s="258">
        <v>2410</v>
      </c>
      <c r="L424" s="249" t="str">
        <f>VLOOKUP(A424,'De x Para'!A:C,3,0)</f>
        <v>14.1.1</v>
      </c>
      <c r="M424" s="271">
        <f t="shared" si="4"/>
        <v>2410</v>
      </c>
    </row>
    <row r="425" spans="1:13">
      <c r="A425" s="171"/>
      <c r="B425" s="164"/>
      <c r="C425" s="171"/>
      <c r="D425" s="12"/>
      <c r="E425" s="12"/>
      <c r="F425" s="12"/>
      <c r="G425" s="12"/>
      <c r="H425" s="12"/>
      <c r="I425" s="12"/>
      <c r="J425" s="12"/>
      <c r="K425" s="12"/>
      <c r="L425" s="249"/>
      <c r="M425" s="271"/>
    </row>
    <row r="426" spans="1:13">
      <c r="A426" s="167" t="s">
        <v>3444</v>
      </c>
      <c r="B426" s="164" t="s">
        <v>143</v>
      </c>
      <c r="C426" s="167" t="s">
        <v>1685</v>
      </c>
      <c r="D426" s="6"/>
      <c r="E426" s="257">
        <v>2213.0500000000002</v>
      </c>
      <c r="F426" s="8"/>
      <c r="G426" s="168">
        <v>353.55</v>
      </c>
      <c r="H426" s="8"/>
      <c r="I426" s="168">
        <v>199.78</v>
      </c>
      <c r="J426" s="8"/>
      <c r="K426" s="257">
        <v>2366.8200000000002</v>
      </c>
      <c r="L426" s="249">
        <f>VLOOKUP(A426,'De x Para'!A:C,3,0)</f>
        <v>0</v>
      </c>
      <c r="M426" s="271">
        <f t="shared" si="4"/>
        <v>153.77000000000001</v>
      </c>
    </row>
    <row r="427" spans="1:13">
      <c r="A427" s="167" t="s">
        <v>3445</v>
      </c>
      <c r="B427" s="164" t="s">
        <v>143</v>
      </c>
      <c r="C427" s="167" t="s">
        <v>1685</v>
      </c>
      <c r="D427" s="6"/>
      <c r="E427" s="257">
        <v>2213.0500000000002</v>
      </c>
      <c r="F427" s="8"/>
      <c r="G427" s="168">
        <v>353.55</v>
      </c>
      <c r="H427" s="8"/>
      <c r="I427" s="168">
        <v>199.78</v>
      </c>
      <c r="J427" s="8"/>
      <c r="K427" s="257">
        <v>2366.8200000000002</v>
      </c>
      <c r="L427" s="249">
        <f>VLOOKUP(A427,'De x Para'!A:C,3,0)</f>
        <v>0</v>
      </c>
      <c r="M427" s="271">
        <f t="shared" si="4"/>
        <v>153.77000000000001</v>
      </c>
    </row>
    <row r="428" spans="1:13">
      <c r="A428" s="169" t="s">
        <v>3446</v>
      </c>
      <c r="B428" s="164" t="s">
        <v>143</v>
      </c>
      <c r="C428" s="169" t="s">
        <v>1691</v>
      </c>
      <c r="D428" s="9"/>
      <c r="E428" s="258">
        <v>1990.69</v>
      </c>
      <c r="F428" s="11"/>
      <c r="G428" s="170">
        <v>353.55</v>
      </c>
      <c r="H428" s="11"/>
      <c r="I428" s="170">
        <v>199.78</v>
      </c>
      <c r="J428" s="11"/>
      <c r="K428" s="258">
        <v>2144.46</v>
      </c>
      <c r="L428" s="249" t="str">
        <f>VLOOKUP(A428,'De x Para'!A:C,3,0)</f>
        <v>14.1.2</v>
      </c>
      <c r="M428" s="271">
        <f t="shared" si="4"/>
        <v>153.77000000000001</v>
      </c>
    </row>
    <row r="429" spans="1:13">
      <c r="A429" s="169" t="s">
        <v>4172</v>
      </c>
      <c r="B429" s="164" t="s">
        <v>143</v>
      </c>
      <c r="C429" s="169" t="s">
        <v>4173</v>
      </c>
      <c r="D429" s="9"/>
      <c r="E429" s="170">
        <v>195.07</v>
      </c>
      <c r="F429" s="11"/>
      <c r="G429" s="170">
        <v>0</v>
      </c>
      <c r="H429" s="11"/>
      <c r="I429" s="170">
        <v>0</v>
      </c>
      <c r="J429" s="11"/>
      <c r="K429" s="170">
        <v>195.07</v>
      </c>
      <c r="L429" s="249" t="str">
        <f>VLOOKUP(A429,'De x Para'!A:C,3,0)</f>
        <v>14.1.2</v>
      </c>
      <c r="M429" s="271">
        <f t="shared" si="4"/>
        <v>0</v>
      </c>
    </row>
    <row r="430" spans="1:13">
      <c r="A430" s="169" t="s">
        <v>4595</v>
      </c>
      <c r="B430" s="164" t="s">
        <v>143</v>
      </c>
      <c r="C430" s="169" t="s">
        <v>1219</v>
      </c>
      <c r="D430" s="9"/>
      <c r="E430" s="170">
        <v>27.29</v>
      </c>
      <c r="F430" s="11"/>
      <c r="G430" s="170">
        <v>0</v>
      </c>
      <c r="H430" s="11"/>
      <c r="I430" s="170">
        <v>0</v>
      </c>
      <c r="J430" s="11"/>
      <c r="K430" s="170">
        <v>27.29</v>
      </c>
      <c r="L430" s="249" t="str">
        <f>VLOOKUP(A430,'De x Para'!A:C,3,0)</f>
        <v>14.1.2</v>
      </c>
      <c r="M430" s="271">
        <f t="shared" si="4"/>
        <v>0</v>
      </c>
    </row>
    <row r="431" spans="1:13">
      <c r="A431" s="167"/>
      <c r="B431" s="164"/>
      <c r="C431" s="167"/>
      <c r="D431" s="6"/>
      <c r="E431" s="6"/>
      <c r="F431" s="6"/>
      <c r="G431" s="6"/>
      <c r="H431" s="6"/>
      <c r="I431" s="6"/>
      <c r="J431" s="6"/>
      <c r="K431" s="6"/>
      <c r="L431" s="249"/>
      <c r="M431" s="271"/>
    </row>
    <row r="432" spans="1:13">
      <c r="A432" s="167" t="s">
        <v>1702</v>
      </c>
      <c r="B432" s="164" t="s">
        <v>143</v>
      </c>
      <c r="C432" s="167" t="s">
        <v>1703</v>
      </c>
      <c r="D432" s="6"/>
      <c r="E432" s="257">
        <v>68659</v>
      </c>
      <c r="F432" s="8"/>
      <c r="G432" s="257">
        <v>3770</v>
      </c>
      <c r="H432" s="8"/>
      <c r="I432" s="168">
        <v>0</v>
      </c>
      <c r="J432" s="8"/>
      <c r="K432" s="257">
        <v>72429</v>
      </c>
      <c r="L432" s="249">
        <f>VLOOKUP(A432,'De x Para'!A:C,3,0)</f>
        <v>0</v>
      </c>
      <c r="M432" s="271">
        <f t="shared" si="4"/>
        <v>3770</v>
      </c>
    </row>
    <row r="433" spans="1:13">
      <c r="A433" s="167" t="s">
        <v>1706</v>
      </c>
      <c r="B433" s="164" t="s">
        <v>143</v>
      </c>
      <c r="C433" s="167" t="s">
        <v>1703</v>
      </c>
      <c r="D433" s="6"/>
      <c r="E433" s="257">
        <v>68659</v>
      </c>
      <c r="F433" s="8"/>
      <c r="G433" s="257">
        <v>3770</v>
      </c>
      <c r="H433" s="8"/>
      <c r="I433" s="168">
        <v>0</v>
      </c>
      <c r="J433" s="8"/>
      <c r="K433" s="257">
        <v>72429</v>
      </c>
      <c r="L433" s="249">
        <f>VLOOKUP(A433,'De x Para'!A:C,3,0)</f>
        <v>0</v>
      </c>
      <c r="M433" s="271">
        <f t="shared" si="4"/>
        <v>3770</v>
      </c>
    </row>
    <row r="434" spans="1:13">
      <c r="A434" s="167" t="s">
        <v>1707</v>
      </c>
      <c r="B434" s="164" t="s">
        <v>143</v>
      </c>
      <c r="C434" s="167" t="s">
        <v>1703</v>
      </c>
      <c r="D434" s="6"/>
      <c r="E434" s="257">
        <v>68659</v>
      </c>
      <c r="F434" s="8"/>
      <c r="G434" s="257">
        <v>3770</v>
      </c>
      <c r="H434" s="8"/>
      <c r="I434" s="168">
        <v>0</v>
      </c>
      <c r="J434" s="8"/>
      <c r="K434" s="257">
        <v>72429</v>
      </c>
      <c r="L434" s="249">
        <f>VLOOKUP(A434,'De x Para'!A:C,3,0)</f>
        <v>0</v>
      </c>
      <c r="M434" s="271">
        <f t="shared" si="4"/>
        <v>3770</v>
      </c>
    </row>
    <row r="435" spans="1:13">
      <c r="A435" s="167" t="s">
        <v>1708</v>
      </c>
      <c r="B435" s="164" t="s">
        <v>143</v>
      </c>
      <c r="C435" s="167" t="s">
        <v>1703</v>
      </c>
      <c r="D435" s="6"/>
      <c r="E435" s="257">
        <v>68659</v>
      </c>
      <c r="F435" s="8"/>
      <c r="G435" s="257">
        <v>3770</v>
      </c>
      <c r="H435" s="8"/>
      <c r="I435" s="168">
        <v>0</v>
      </c>
      <c r="J435" s="8"/>
      <c r="K435" s="257">
        <v>72429</v>
      </c>
      <c r="L435" s="249">
        <f>VLOOKUP(A435,'De x Para'!A:C,3,0)</f>
        <v>0</v>
      </c>
      <c r="M435" s="271">
        <f t="shared" si="4"/>
        <v>3770</v>
      </c>
    </row>
    <row r="436" spans="1:13">
      <c r="A436" s="169" t="s">
        <v>1709</v>
      </c>
      <c r="B436" s="164" t="s">
        <v>143</v>
      </c>
      <c r="C436" s="169" t="s">
        <v>1710</v>
      </c>
      <c r="D436" s="9"/>
      <c r="E436" s="258">
        <v>68659</v>
      </c>
      <c r="F436" s="11"/>
      <c r="G436" s="258">
        <v>3770</v>
      </c>
      <c r="H436" s="11"/>
      <c r="I436" s="170">
        <v>0</v>
      </c>
      <c r="J436" s="11"/>
      <c r="K436" s="258">
        <v>72429</v>
      </c>
      <c r="L436" s="249" t="str">
        <f>VLOOKUP(A436,'De x Para'!A:C,3,0)</f>
        <v>11.6.5</v>
      </c>
      <c r="M436" s="271">
        <f t="shared" si="4"/>
        <v>3770</v>
      </c>
    </row>
    <row r="437" spans="1:13">
      <c r="A437" s="171"/>
      <c r="B437" s="164"/>
      <c r="C437" s="171"/>
      <c r="D437" s="12"/>
      <c r="E437" s="12"/>
      <c r="F437" s="12"/>
      <c r="G437" s="12"/>
      <c r="H437" s="12"/>
      <c r="I437" s="12"/>
      <c r="J437" s="12"/>
      <c r="K437" s="12"/>
      <c r="L437" s="249"/>
      <c r="M437" s="271"/>
    </row>
    <row r="438" spans="1:13">
      <c r="A438" s="167" t="s">
        <v>1711</v>
      </c>
      <c r="B438" s="164" t="s">
        <v>143</v>
      </c>
      <c r="C438" s="167" t="s">
        <v>1712</v>
      </c>
      <c r="D438" s="6"/>
      <c r="E438" s="257">
        <v>66956.42</v>
      </c>
      <c r="F438" s="8"/>
      <c r="G438" s="257">
        <v>7890.38</v>
      </c>
      <c r="H438" s="8"/>
      <c r="I438" s="168">
        <v>0</v>
      </c>
      <c r="J438" s="8"/>
      <c r="K438" s="257">
        <v>74846.8</v>
      </c>
      <c r="L438" s="249">
        <f>VLOOKUP(A438,'De x Para'!A:C,3,0)</f>
        <v>0</v>
      </c>
      <c r="M438" s="271">
        <f t="shared" si="4"/>
        <v>7890.38</v>
      </c>
    </row>
    <row r="439" spans="1:13">
      <c r="A439" s="167" t="s">
        <v>1715</v>
      </c>
      <c r="B439" s="164" t="s">
        <v>143</v>
      </c>
      <c r="C439" s="167" t="s">
        <v>1712</v>
      </c>
      <c r="D439" s="6"/>
      <c r="E439" s="257">
        <v>66956.42</v>
      </c>
      <c r="F439" s="8"/>
      <c r="G439" s="257">
        <v>7890.38</v>
      </c>
      <c r="H439" s="8"/>
      <c r="I439" s="168">
        <v>0</v>
      </c>
      <c r="J439" s="8"/>
      <c r="K439" s="257">
        <v>74846.8</v>
      </c>
      <c r="L439" s="249">
        <f>VLOOKUP(A439,'De x Para'!A:C,3,0)</f>
        <v>0</v>
      </c>
      <c r="M439" s="271">
        <f t="shared" si="4"/>
        <v>7890.38</v>
      </c>
    </row>
    <row r="440" spans="1:13">
      <c r="A440" s="167" t="s">
        <v>1716</v>
      </c>
      <c r="B440" s="164" t="s">
        <v>143</v>
      </c>
      <c r="C440" s="167" t="s">
        <v>1712</v>
      </c>
      <c r="D440" s="6"/>
      <c r="E440" s="257">
        <v>66956.42</v>
      </c>
      <c r="F440" s="8"/>
      <c r="G440" s="257">
        <v>7890.38</v>
      </c>
      <c r="H440" s="8"/>
      <c r="I440" s="168">
        <v>0</v>
      </c>
      <c r="J440" s="8"/>
      <c r="K440" s="257">
        <v>74846.8</v>
      </c>
      <c r="L440" s="249">
        <f>VLOOKUP(A440,'De x Para'!A:C,3,0)</f>
        <v>0</v>
      </c>
      <c r="M440" s="271">
        <f t="shared" si="4"/>
        <v>7890.38</v>
      </c>
    </row>
    <row r="441" spans="1:13">
      <c r="A441" s="167" t="s">
        <v>1717</v>
      </c>
      <c r="B441" s="164" t="s">
        <v>143</v>
      </c>
      <c r="C441" s="167" t="s">
        <v>1712</v>
      </c>
      <c r="D441" s="6"/>
      <c r="E441" s="257">
        <v>66956.42</v>
      </c>
      <c r="F441" s="8"/>
      <c r="G441" s="257">
        <v>7890.38</v>
      </c>
      <c r="H441" s="8"/>
      <c r="I441" s="168">
        <v>0</v>
      </c>
      <c r="J441" s="8"/>
      <c r="K441" s="257">
        <v>74846.8</v>
      </c>
      <c r="L441" s="249">
        <f>VLOOKUP(A441,'De x Para'!A:C,3,0)</f>
        <v>0</v>
      </c>
      <c r="M441" s="271">
        <f t="shared" si="4"/>
        <v>7890.38</v>
      </c>
    </row>
    <row r="442" spans="1:13">
      <c r="A442" s="169" t="s">
        <v>1718</v>
      </c>
      <c r="B442" s="164" t="s">
        <v>143</v>
      </c>
      <c r="C442" s="169" t="s">
        <v>1719</v>
      </c>
      <c r="D442" s="9"/>
      <c r="E442" s="258">
        <v>66246.880000000005</v>
      </c>
      <c r="F442" s="11"/>
      <c r="G442" s="258">
        <v>7801.69</v>
      </c>
      <c r="H442" s="11"/>
      <c r="I442" s="170">
        <v>0</v>
      </c>
      <c r="J442" s="11"/>
      <c r="K442" s="258">
        <v>74048.570000000007</v>
      </c>
      <c r="L442" s="249" t="str">
        <f>VLOOKUP(A442,'De x Para'!A:C,3,0)</f>
        <v>13.1</v>
      </c>
      <c r="M442" s="271">
        <f t="shared" si="4"/>
        <v>7801.69</v>
      </c>
    </row>
    <row r="443" spans="1:13">
      <c r="A443" s="169" t="s">
        <v>1723</v>
      </c>
      <c r="B443" s="164" t="s">
        <v>143</v>
      </c>
      <c r="C443" s="169" t="s">
        <v>1724</v>
      </c>
      <c r="D443" s="9"/>
      <c r="E443" s="170">
        <v>709.54</v>
      </c>
      <c r="F443" s="11"/>
      <c r="G443" s="170">
        <v>88.69</v>
      </c>
      <c r="H443" s="11"/>
      <c r="I443" s="170">
        <v>0</v>
      </c>
      <c r="J443" s="11"/>
      <c r="K443" s="170">
        <v>798.23</v>
      </c>
      <c r="L443" s="249" t="str">
        <f>VLOOKUP(A443,'De x Para'!A:C,3,0)</f>
        <v>13.1</v>
      </c>
      <c r="M443" s="271">
        <f t="shared" si="4"/>
        <v>88.69</v>
      </c>
    </row>
    <row r="444" spans="1:13">
      <c r="A444" s="167"/>
      <c r="B444" s="164"/>
      <c r="C444" s="167"/>
      <c r="D444" s="6"/>
      <c r="E444" s="6"/>
      <c r="F444" s="6"/>
      <c r="G444" s="6"/>
      <c r="H444" s="6"/>
      <c r="I444" s="6"/>
      <c r="J444" s="6"/>
      <c r="K444" s="6"/>
      <c r="L444" s="249"/>
      <c r="M444" s="271"/>
    </row>
    <row r="445" spans="1:13">
      <c r="A445" s="167" t="s">
        <v>1734</v>
      </c>
      <c r="B445" s="164" t="s">
        <v>143</v>
      </c>
      <c r="C445" s="167" t="s">
        <v>1735</v>
      </c>
      <c r="D445" s="6"/>
      <c r="E445" s="257">
        <v>141843.15</v>
      </c>
      <c r="F445" s="8"/>
      <c r="G445" s="168">
        <v>532.14</v>
      </c>
      <c r="H445" s="8"/>
      <c r="I445" s="168">
        <v>0</v>
      </c>
      <c r="J445" s="8"/>
      <c r="K445" s="257">
        <v>142375.29</v>
      </c>
      <c r="L445" s="249">
        <f>VLOOKUP(A445,'De x Para'!A:C,3,0)</f>
        <v>0</v>
      </c>
      <c r="M445" s="271">
        <f t="shared" si="4"/>
        <v>532.14</v>
      </c>
    </row>
    <row r="446" spans="1:13">
      <c r="A446" s="167" t="s">
        <v>1739</v>
      </c>
      <c r="B446" s="164" t="s">
        <v>143</v>
      </c>
      <c r="C446" s="167" t="s">
        <v>1740</v>
      </c>
      <c r="D446" s="6"/>
      <c r="E446" s="257">
        <v>141843.15</v>
      </c>
      <c r="F446" s="8"/>
      <c r="G446" s="168">
        <v>532.14</v>
      </c>
      <c r="H446" s="8"/>
      <c r="I446" s="168">
        <v>0</v>
      </c>
      <c r="J446" s="8"/>
      <c r="K446" s="257">
        <v>142375.29</v>
      </c>
      <c r="L446" s="249">
        <f>VLOOKUP(A446,'De x Para'!A:C,3,0)</f>
        <v>0</v>
      </c>
      <c r="M446" s="271">
        <f t="shared" si="4"/>
        <v>532.14</v>
      </c>
    </row>
    <row r="447" spans="1:13">
      <c r="A447" s="167" t="s">
        <v>1741</v>
      </c>
      <c r="B447" s="164" t="s">
        <v>143</v>
      </c>
      <c r="C447" s="167" t="s">
        <v>1740</v>
      </c>
      <c r="D447" s="6"/>
      <c r="E447" s="257">
        <v>141843.15</v>
      </c>
      <c r="F447" s="8"/>
      <c r="G447" s="168">
        <v>532.14</v>
      </c>
      <c r="H447" s="8"/>
      <c r="I447" s="168">
        <v>0</v>
      </c>
      <c r="J447" s="8"/>
      <c r="K447" s="257">
        <v>142375.29</v>
      </c>
      <c r="L447" s="249">
        <f>VLOOKUP(A447,'De x Para'!A:C,3,0)</f>
        <v>0</v>
      </c>
      <c r="M447" s="271">
        <f t="shared" si="4"/>
        <v>532.14</v>
      </c>
    </row>
    <row r="448" spans="1:13">
      <c r="A448" s="167" t="s">
        <v>1742</v>
      </c>
      <c r="B448" s="164" t="s">
        <v>143</v>
      </c>
      <c r="C448" s="167" t="s">
        <v>1740</v>
      </c>
      <c r="D448" s="6"/>
      <c r="E448" s="257">
        <v>141843.15</v>
      </c>
      <c r="F448" s="8"/>
      <c r="G448" s="168">
        <v>532.14</v>
      </c>
      <c r="H448" s="8"/>
      <c r="I448" s="168">
        <v>0</v>
      </c>
      <c r="J448" s="8"/>
      <c r="K448" s="257">
        <v>142375.29</v>
      </c>
      <c r="L448" s="249">
        <f>VLOOKUP(A448,'De x Para'!A:C,3,0)</f>
        <v>0</v>
      </c>
      <c r="M448" s="271">
        <f t="shared" ref="M448:M451" si="5">G448-I448</f>
        <v>532.14</v>
      </c>
    </row>
    <row r="449" spans="1:13">
      <c r="A449" s="169" t="s">
        <v>1743</v>
      </c>
      <c r="B449" s="164" t="s">
        <v>143</v>
      </c>
      <c r="C449" s="169" t="s">
        <v>1744</v>
      </c>
      <c r="D449" s="9"/>
      <c r="E449" s="258">
        <v>3893</v>
      </c>
      <c r="F449" s="11"/>
      <c r="G449" s="170">
        <v>532.14</v>
      </c>
      <c r="H449" s="11"/>
      <c r="I449" s="170">
        <v>0</v>
      </c>
      <c r="J449" s="11"/>
      <c r="K449" s="258">
        <v>4425.1400000000003</v>
      </c>
      <c r="L449" s="249" t="str">
        <f>VLOOKUP(A449,'De x Para'!A:C,3,0)</f>
        <v>11.6.2</v>
      </c>
      <c r="M449" s="271">
        <f t="shared" si="5"/>
        <v>532.14</v>
      </c>
    </row>
    <row r="450" spans="1:13">
      <c r="A450" s="169" t="s">
        <v>3689</v>
      </c>
      <c r="B450" s="164" t="s">
        <v>143</v>
      </c>
      <c r="C450" s="169" t="s">
        <v>3690</v>
      </c>
      <c r="D450" s="9"/>
      <c r="E450" s="258">
        <v>108000</v>
      </c>
      <c r="F450" s="11"/>
      <c r="G450" s="170">
        <v>0</v>
      </c>
      <c r="H450" s="11"/>
      <c r="I450" s="170">
        <v>0</v>
      </c>
      <c r="J450" s="11"/>
      <c r="K450" s="258">
        <v>108000</v>
      </c>
      <c r="L450" s="249" t="str">
        <f>VLOOKUP(A450,'De x Para'!A:C,3,0)</f>
        <v>11.6.1</v>
      </c>
      <c r="M450" s="271">
        <f t="shared" si="5"/>
        <v>0</v>
      </c>
    </row>
    <row r="451" spans="1:13">
      <c r="A451" s="169" t="s">
        <v>1747</v>
      </c>
      <c r="B451" s="164" t="s">
        <v>143</v>
      </c>
      <c r="C451" s="169" t="s">
        <v>1748</v>
      </c>
      <c r="D451" s="9"/>
      <c r="E451" s="258">
        <v>29950.15</v>
      </c>
      <c r="F451" s="11"/>
      <c r="G451" s="170">
        <v>0</v>
      </c>
      <c r="H451" s="11"/>
      <c r="I451" s="170">
        <v>0</v>
      </c>
      <c r="J451" s="11"/>
      <c r="K451" s="258">
        <v>29950.15</v>
      </c>
      <c r="L451" s="249" t="str">
        <f>VLOOKUP(A451,'De x Para'!A:C,3,0)</f>
        <v>11.6.6</v>
      </c>
      <c r="M451" s="271">
        <f t="shared" si="5"/>
        <v>0</v>
      </c>
    </row>
    <row r="452" spans="1:13">
      <c r="A452" s="171"/>
      <c r="B452" s="164"/>
      <c r="C452" s="171"/>
      <c r="D452" s="12"/>
      <c r="E452" s="12"/>
      <c r="F452" s="12"/>
      <c r="G452" s="12"/>
      <c r="H452" s="12"/>
      <c r="I452" s="12"/>
      <c r="J452" s="12"/>
      <c r="K452" s="12"/>
      <c r="L452" s="249"/>
      <c r="M452" s="271"/>
    </row>
    <row r="453" spans="1:13">
      <c r="A453" s="167">
        <v>4</v>
      </c>
      <c r="B453" s="167" t="s">
        <v>1751</v>
      </c>
      <c r="C453" s="6"/>
      <c r="D453" s="6"/>
      <c r="E453" s="257">
        <v>6548794.1699999999</v>
      </c>
      <c r="F453" s="8"/>
      <c r="G453" s="257">
        <v>1957.16</v>
      </c>
      <c r="H453" s="8"/>
      <c r="I453" s="257">
        <v>820085.41</v>
      </c>
      <c r="J453" s="8"/>
      <c r="K453" s="257">
        <v>7366922.4199999999</v>
      </c>
      <c r="L453" s="249">
        <f>VLOOKUP(A453,'De x Para'!A:C,3,0)</f>
        <v>0</v>
      </c>
      <c r="M453" s="271">
        <f>I453-G453</f>
        <v>818128.25</v>
      </c>
    </row>
    <row r="454" spans="1:13">
      <c r="A454" s="167" t="s">
        <v>1753</v>
      </c>
      <c r="B454" s="164" t="s">
        <v>143</v>
      </c>
      <c r="C454" s="167" t="s">
        <v>1751</v>
      </c>
      <c r="D454" s="6"/>
      <c r="E454" s="257">
        <v>6548794.1699999999</v>
      </c>
      <c r="F454" s="8"/>
      <c r="G454" s="257">
        <v>1957.16</v>
      </c>
      <c r="H454" s="8"/>
      <c r="I454" s="257">
        <v>820085.41</v>
      </c>
      <c r="J454" s="8"/>
      <c r="K454" s="257">
        <v>7366922.4199999999</v>
      </c>
      <c r="L454" s="249">
        <f>VLOOKUP(A454,'De x Para'!A:C,3,0)</f>
        <v>0</v>
      </c>
      <c r="M454" s="271">
        <f t="shared" ref="M454:M487" si="6">I454-G454</f>
        <v>818128.25</v>
      </c>
    </row>
    <row r="455" spans="1:13">
      <c r="A455" s="167" t="s">
        <v>1754</v>
      </c>
      <c r="B455" s="164" t="s">
        <v>143</v>
      </c>
      <c r="C455" s="167" t="s">
        <v>1751</v>
      </c>
      <c r="D455" s="6"/>
      <c r="E455" s="257">
        <v>6548794.1699999999</v>
      </c>
      <c r="F455" s="8"/>
      <c r="G455" s="257">
        <v>1957.16</v>
      </c>
      <c r="H455" s="8"/>
      <c r="I455" s="257">
        <v>820085.41</v>
      </c>
      <c r="J455" s="8"/>
      <c r="K455" s="257">
        <v>7366922.4199999999</v>
      </c>
      <c r="L455" s="249">
        <f>VLOOKUP(A455,'De x Para'!A:C,3,0)</f>
        <v>0</v>
      </c>
      <c r="M455" s="271">
        <f t="shared" si="6"/>
        <v>818128.25</v>
      </c>
    </row>
    <row r="456" spans="1:13">
      <c r="A456" s="167" t="s">
        <v>1755</v>
      </c>
      <c r="B456" s="164" t="s">
        <v>143</v>
      </c>
      <c r="C456" s="167" t="s">
        <v>1756</v>
      </c>
      <c r="D456" s="6"/>
      <c r="E456" s="257">
        <v>5139680.3099999996</v>
      </c>
      <c r="F456" s="8"/>
      <c r="G456" s="168">
        <v>0</v>
      </c>
      <c r="H456" s="8"/>
      <c r="I456" s="257">
        <v>500354.89</v>
      </c>
      <c r="J456" s="8"/>
      <c r="K456" s="257">
        <v>5640035.2000000002</v>
      </c>
      <c r="L456" s="249">
        <f>VLOOKUP(A456,'De x Para'!A:C,3,0)</f>
        <v>0</v>
      </c>
      <c r="M456" s="271">
        <f t="shared" si="6"/>
        <v>500354.89</v>
      </c>
    </row>
    <row r="457" spans="1:13">
      <c r="A457" s="167" t="s">
        <v>1759</v>
      </c>
      <c r="B457" s="164" t="s">
        <v>143</v>
      </c>
      <c r="C457" s="167" t="s">
        <v>1756</v>
      </c>
      <c r="D457" s="6"/>
      <c r="E457" s="257">
        <v>5139680.3099999996</v>
      </c>
      <c r="F457" s="8"/>
      <c r="G457" s="168">
        <v>0</v>
      </c>
      <c r="H457" s="8"/>
      <c r="I457" s="257">
        <v>500354.89</v>
      </c>
      <c r="J457" s="8"/>
      <c r="K457" s="257">
        <v>5640035.2000000002</v>
      </c>
      <c r="L457" s="249">
        <f>VLOOKUP(A457,'De x Para'!A:C,3,0)</f>
        <v>0</v>
      </c>
      <c r="M457" s="271">
        <f t="shared" si="6"/>
        <v>500354.89</v>
      </c>
    </row>
    <row r="458" spans="1:13">
      <c r="A458" s="169" t="s">
        <v>1760</v>
      </c>
      <c r="B458" s="164" t="s">
        <v>143</v>
      </c>
      <c r="C458" s="169" t="s">
        <v>1761</v>
      </c>
      <c r="D458" s="9"/>
      <c r="E458" s="258">
        <v>5139680.3099999996</v>
      </c>
      <c r="F458" s="11"/>
      <c r="G458" s="170">
        <v>0</v>
      </c>
      <c r="H458" s="11"/>
      <c r="I458" s="258">
        <v>500354.89</v>
      </c>
      <c r="J458" s="11"/>
      <c r="K458" s="258">
        <v>5640035.2000000002</v>
      </c>
      <c r="L458" s="249" t="str">
        <f>VLOOKUP(A458,'De x Para'!A:C,3,0)</f>
        <v>4.1</v>
      </c>
      <c r="M458" s="271">
        <f t="shared" si="6"/>
        <v>500354.89</v>
      </c>
    </row>
    <row r="459" spans="1:13">
      <c r="A459" s="171"/>
      <c r="B459" s="164"/>
      <c r="C459" s="171"/>
      <c r="D459" s="12"/>
      <c r="E459" s="12"/>
      <c r="F459" s="12"/>
      <c r="G459" s="12"/>
      <c r="H459" s="12"/>
      <c r="I459" s="12"/>
      <c r="J459" s="12"/>
      <c r="K459" s="12"/>
      <c r="L459" s="249"/>
      <c r="M459" s="271"/>
    </row>
    <row r="460" spans="1:13">
      <c r="A460" s="167" t="s">
        <v>1762</v>
      </c>
      <c r="B460" s="164" t="s">
        <v>143</v>
      </c>
      <c r="C460" s="167" t="s">
        <v>1763</v>
      </c>
      <c r="D460" s="6"/>
      <c r="E460" s="257">
        <v>1317704.95</v>
      </c>
      <c r="F460" s="8"/>
      <c r="G460" s="168">
        <v>247.59</v>
      </c>
      <c r="H460" s="8"/>
      <c r="I460" s="257">
        <v>318311.63</v>
      </c>
      <c r="J460" s="8"/>
      <c r="K460" s="257">
        <v>1635768.99</v>
      </c>
      <c r="L460" s="249">
        <f>VLOOKUP(A460,'De x Para'!A:C,3,0)</f>
        <v>0</v>
      </c>
      <c r="M460" s="271">
        <f t="shared" si="6"/>
        <v>318064.03999999998</v>
      </c>
    </row>
    <row r="461" spans="1:13">
      <c r="A461" s="167" t="s">
        <v>1767</v>
      </c>
      <c r="B461" s="164" t="s">
        <v>143</v>
      </c>
      <c r="C461" s="167" t="s">
        <v>1768</v>
      </c>
      <c r="D461" s="6"/>
      <c r="E461" s="257">
        <v>173999.61</v>
      </c>
      <c r="F461" s="8"/>
      <c r="G461" s="168">
        <v>0</v>
      </c>
      <c r="H461" s="8"/>
      <c r="I461" s="168">
        <v>0</v>
      </c>
      <c r="J461" s="8"/>
      <c r="K461" s="257">
        <v>173999.61</v>
      </c>
      <c r="L461" s="249">
        <f>VLOOKUP(A461,'De x Para'!A:C,3,0)</f>
        <v>0</v>
      </c>
      <c r="M461" s="271">
        <f t="shared" si="6"/>
        <v>0</v>
      </c>
    </row>
    <row r="462" spans="1:13">
      <c r="A462" s="169" t="s">
        <v>1772</v>
      </c>
      <c r="B462" s="164" t="s">
        <v>143</v>
      </c>
      <c r="C462" s="169" t="s">
        <v>1773</v>
      </c>
      <c r="D462" s="9"/>
      <c r="E462" s="258">
        <v>67899.61</v>
      </c>
      <c r="F462" s="11"/>
      <c r="G462" s="170">
        <v>0</v>
      </c>
      <c r="H462" s="11"/>
      <c r="I462" s="170">
        <v>0</v>
      </c>
      <c r="J462" s="11"/>
      <c r="K462" s="258">
        <v>67899.61</v>
      </c>
      <c r="L462" s="249" t="str">
        <f>VLOOKUP(A462,'De x Para'!A:C,3,0)</f>
        <v>4.2.1</v>
      </c>
      <c r="M462" s="271">
        <f t="shared" si="6"/>
        <v>0</v>
      </c>
    </row>
    <row r="463" spans="1:13">
      <c r="A463" s="169" t="s">
        <v>1776</v>
      </c>
      <c r="B463" s="164" t="s">
        <v>143</v>
      </c>
      <c r="C463" s="169" t="s">
        <v>4626</v>
      </c>
      <c r="D463" s="9"/>
      <c r="E463" s="258">
        <v>106100</v>
      </c>
      <c r="F463" s="11"/>
      <c r="G463" s="170">
        <v>0</v>
      </c>
      <c r="H463" s="11"/>
      <c r="I463" s="170">
        <v>0</v>
      </c>
      <c r="J463" s="11"/>
      <c r="K463" s="258">
        <v>106100</v>
      </c>
      <c r="L463" s="249" t="str">
        <f>VLOOKUP(A463,'De x Para'!A:C,3,0)</f>
        <v>4.2.1</v>
      </c>
      <c r="M463" s="271">
        <f t="shared" si="6"/>
        <v>0</v>
      </c>
    </row>
    <row r="464" spans="1:13">
      <c r="A464" s="171"/>
      <c r="B464" s="164"/>
      <c r="C464" s="171"/>
      <c r="D464" s="12"/>
      <c r="E464" s="12"/>
      <c r="F464" s="12"/>
      <c r="G464" s="12"/>
      <c r="H464" s="12"/>
      <c r="I464" s="12"/>
      <c r="J464" s="12"/>
      <c r="K464" s="12"/>
      <c r="L464" s="249"/>
      <c r="M464" s="271"/>
    </row>
    <row r="465" spans="1:13">
      <c r="A465" s="167" t="s">
        <v>1781</v>
      </c>
      <c r="B465" s="164" t="s">
        <v>143</v>
      </c>
      <c r="C465" s="167" t="s">
        <v>1782</v>
      </c>
      <c r="D465" s="6"/>
      <c r="E465" s="257">
        <v>405266.58</v>
      </c>
      <c r="F465" s="8"/>
      <c r="G465" s="168">
        <v>0</v>
      </c>
      <c r="H465" s="8"/>
      <c r="I465" s="168">
        <v>0</v>
      </c>
      <c r="J465" s="8"/>
      <c r="K465" s="257">
        <v>405266.58</v>
      </c>
      <c r="L465" s="249">
        <f>VLOOKUP(A465,'De x Para'!A:C,3,0)</f>
        <v>0</v>
      </c>
      <c r="M465" s="271">
        <f t="shared" si="6"/>
        <v>0</v>
      </c>
    </row>
    <row r="466" spans="1:13">
      <c r="A466" s="169" t="s">
        <v>1785</v>
      </c>
      <c r="B466" s="164" t="s">
        <v>143</v>
      </c>
      <c r="C466" s="169" t="s">
        <v>1786</v>
      </c>
      <c r="D466" s="9"/>
      <c r="E466" s="258">
        <v>405266.58</v>
      </c>
      <c r="F466" s="11"/>
      <c r="G466" s="170">
        <v>0</v>
      </c>
      <c r="H466" s="11"/>
      <c r="I466" s="170">
        <v>0</v>
      </c>
      <c r="J466" s="11"/>
      <c r="K466" s="258">
        <v>405266.58</v>
      </c>
      <c r="L466" s="249" t="str">
        <f>VLOOKUP(A466,'De x Para'!A:C,3,0)</f>
        <v>4.2.1</v>
      </c>
      <c r="M466" s="271">
        <f t="shared" si="6"/>
        <v>0</v>
      </c>
    </row>
    <row r="467" spans="1:13">
      <c r="A467" s="171"/>
      <c r="B467" s="164"/>
      <c r="C467" s="171"/>
      <c r="D467" s="12"/>
      <c r="E467" s="12"/>
      <c r="F467" s="12"/>
      <c r="G467" s="12"/>
      <c r="H467" s="12"/>
      <c r="I467" s="12"/>
      <c r="J467" s="12"/>
      <c r="K467" s="12"/>
      <c r="L467" s="249"/>
      <c r="M467" s="271"/>
    </row>
    <row r="468" spans="1:13">
      <c r="A468" s="167" t="s">
        <v>1787</v>
      </c>
      <c r="B468" s="164" t="s">
        <v>143</v>
      </c>
      <c r="C468" s="167" t="s">
        <v>3458</v>
      </c>
      <c r="D468" s="6"/>
      <c r="E468" s="257">
        <v>127159</v>
      </c>
      <c r="F468" s="8"/>
      <c r="G468" s="168">
        <v>0</v>
      </c>
      <c r="H468" s="8"/>
      <c r="I468" s="257">
        <v>3770</v>
      </c>
      <c r="J468" s="8"/>
      <c r="K468" s="257">
        <v>130929</v>
      </c>
      <c r="L468" s="249">
        <f>VLOOKUP(A468,'De x Para'!A:C,3,0)</f>
        <v>0</v>
      </c>
      <c r="M468" s="271">
        <f t="shared" si="6"/>
        <v>3770</v>
      </c>
    </row>
    <row r="469" spans="1:13">
      <c r="A469" s="169" t="s">
        <v>1791</v>
      </c>
      <c r="B469" s="164" t="s">
        <v>143</v>
      </c>
      <c r="C469" s="169" t="s">
        <v>1792</v>
      </c>
      <c r="D469" s="9"/>
      <c r="E469" s="258">
        <v>127159</v>
      </c>
      <c r="F469" s="11"/>
      <c r="G469" s="170">
        <v>0</v>
      </c>
      <c r="H469" s="11"/>
      <c r="I469" s="258">
        <v>3770</v>
      </c>
      <c r="J469" s="11"/>
      <c r="K469" s="258">
        <v>130929</v>
      </c>
      <c r="L469" s="249" t="str">
        <f>VLOOKUP(A469,'De x Para'!A:C,3,0)</f>
        <v>4.2.3</v>
      </c>
      <c r="M469" s="271">
        <f t="shared" si="6"/>
        <v>3770</v>
      </c>
    </row>
    <row r="470" spans="1:13">
      <c r="A470" s="171"/>
      <c r="B470" s="164"/>
      <c r="C470" s="171"/>
      <c r="D470" s="12"/>
      <c r="E470" s="12"/>
      <c r="F470" s="12"/>
      <c r="G470" s="12"/>
      <c r="H470" s="12"/>
      <c r="I470" s="12"/>
      <c r="J470" s="12"/>
      <c r="K470" s="12"/>
      <c r="L470" s="249"/>
      <c r="M470" s="271"/>
    </row>
    <row r="471" spans="1:13">
      <c r="A471" s="167" t="s">
        <v>1793</v>
      </c>
      <c r="B471" s="164" t="s">
        <v>143</v>
      </c>
      <c r="C471" s="167" t="s">
        <v>1794</v>
      </c>
      <c r="D471" s="6"/>
      <c r="E471" s="257">
        <v>611279.76</v>
      </c>
      <c r="F471" s="8"/>
      <c r="G471" s="168">
        <v>247.59</v>
      </c>
      <c r="H471" s="8"/>
      <c r="I471" s="257">
        <v>314541.63</v>
      </c>
      <c r="J471" s="8"/>
      <c r="K471" s="257">
        <v>925573.8</v>
      </c>
      <c r="L471" s="249">
        <f>VLOOKUP(A471,'De x Para'!A:C,3,0)</f>
        <v>0</v>
      </c>
      <c r="M471" s="271">
        <f t="shared" si="6"/>
        <v>314294.03999999998</v>
      </c>
    </row>
    <row r="472" spans="1:13">
      <c r="A472" s="169" t="s">
        <v>1797</v>
      </c>
      <c r="B472" s="164" t="s">
        <v>143</v>
      </c>
      <c r="C472" s="169" t="s">
        <v>1798</v>
      </c>
      <c r="D472" s="9"/>
      <c r="E472" s="258">
        <v>-161199.62</v>
      </c>
      <c r="F472" s="11"/>
      <c r="G472" s="170">
        <v>247.59</v>
      </c>
      <c r="H472" s="11"/>
      <c r="I472" s="170">
        <v>0</v>
      </c>
      <c r="J472" s="11"/>
      <c r="K472" s="258">
        <v>-161447.21</v>
      </c>
      <c r="L472" s="249" t="str">
        <f>VLOOKUP(A472,'De x Para'!A:C,3,0)</f>
        <v>4.2.2</v>
      </c>
      <c r="M472" s="271">
        <f t="shared" si="6"/>
        <v>-247.59</v>
      </c>
    </row>
    <row r="473" spans="1:13">
      <c r="A473" s="169" t="s">
        <v>1800</v>
      </c>
      <c r="B473" s="164" t="s">
        <v>143</v>
      </c>
      <c r="C473" s="169" t="s">
        <v>1801</v>
      </c>
      <c r="D473" s="9"/>
      <c r="E473" s="258">
        <v>210523.53</v>
      </c>
      <c r="F473" s="11"/>
      <c r="G473" s="170">
        <v>0</v>
      </c>
      <c r="H473" s="11"/>
      <c r="I473" s="170">
        <v>0</v>
      </c>
      <c r="J473" s="11"/>
      <c r="K473" s="258">
        <v>210523.53</v>
      </c>
      <c r="L473" s="249" t="str">
        <f>VLOOKUP(A473,'De x Para'!A:C,3,0)</f>
        <v>4.2.2</v>
      </c>
      <c r="M473" s="271">
        <f t="shared" si="6"/>
        <v>0</v>
      </c>
    </row>
    <row r="474" spans="1:13">
      <c r="A474" s="169" t="s">
        <v>4402</v>
      </c>
      <c r="B474" s="164" t="s">
        <v>143</v>
      </c>
      <c r="C474" s="169" t="s">
        <v>4403</v>
      </c>
      <c r="D474" s="9"/>
      <c r="E474" s="170">
        <v>380.59</v>
      </c>
      <c r="F474" s="11"/>
      <c r="G474" s="170">
        <v>0</v>
      </c>
      <c r="H474" s="11"/>
      <c r="I474" s="170">
        <v>0</v>
      </c>
      <c r="J474" s="11"/>
      <c r="K474" s="170">
        <v>380.59</v>
      </c>
      <c r="L474" s="249" t="str">
        <f>VLOOKUP(A474,'De x Para'!A:C,3,0)</f>
        <v>4.2.2</v>
      </c>
      <c r="M474" s="271">
        <f t="shared" si="6"/>
        <v>0</v>
      </c>
    </row>
    <row r="475" spans="1:13">
      <c r="A475" s="169" t="s">
        <v>3959</v>
      </c>
      <c r="B475" s="164" t="s">
        <v>143</v>
      </c>
      <c r="C475" s="169" t="s">
        <v>3960</v>
      </c>
      <c r="D475" s="9"/>
      <c r="E475" s="258">
        <v>561575.26</v>
      </c>
      <c r="F475" s="11"/>
      <c r="G475" s="170">
        <v>0</v>
      </c>
      <c r="H475" s="11"/>
      <c r="I475" s="258">
        <v>314541.63</v>
      </c>
      <c r="J475" s="11"/>
      <c r="K475" s="258">
        <v>876116.89</v>
      </c>
      <c r="L475" s="249" t="str">
        <f>VLOOKUP(A475,'De x Para'!A:C,3,0)</f>
        <v>4.2.2</v>
      </c>
      <c r="M475" s="271">
        <f t="shared" si="6"/>
        <v>314541.63</v>
      </c>
    </row>
    <row r="476" spans="1:13">
      <c r="A476" s="171"/>
      <c r="B476" s="164"/>
      <c r="C476" s="171"/>
      <c r="D476" s="12"/>
      <c r="E476" s="12"/>
      <c r="F476" s="12"/>
      <c r="G476" s="12"/>
      <c r="H476" s="12"/>
      <c r="I476" s="12"/>
      <c r="J476" s="12"/>
      <c r="K476" s="12"/>
      <c r="L476" s="249"/>
      <c r="M476" s="271"/>
    </row>
    <row r="477" spans="1:13">
      <c r="A477" s="167" t="s">
        <v>1804</v>
      </c>
      <c r="B477" s="164" t="s">
        <v>143</v>
      </c>
      <c r="C477" s="167" t="s">
        <v>1805</v>
      </c>
      <c r="D477" s="6"/>
      <c r="E477" s="257">
        <v>87620.35</v>
      </c>
      <c r="F477" s="8"/>
      <c r="G477" s="257">
        <v>1709.57</v>
      </c>
      <c r="H477" s="8"/>
      <c r="I477" s="257">
        <v>1389.06</v>
      </c>
      <c r="J477" s="8"/>
      <c r="K477" s="257">
        <v>87299.839999999997</v>
      </c>
      <c r="L477" s="249">
        <f>VLOOKUP(A477,'De x Para'!A:C,3,0)</f>
        <v>0</v>
      </c>
      <c r="M477" s="271">
        <f t="shared" si="6"/>
        <v>-320.51</v>
      </c>
    </row>
    <row r="478" spans="1:13">
      <c r="A478" s="167" t="s">
        <v>1809</v>
      </c>
      <c r="B478" s="164" t="s">
        <v>143</v>
      </c>
      <c r="C478" s="167" t="s">
        <v>1805</v>
      </c>
      <c r="D478" s="6"/>
      <c r="E478" s="257">
        <v>87620.35</v>
      </c>
      <c r="F478" s="8"/>
      <c r="G478" s="257">
        <v>1709.57</v>
      </c>
      <c r="H478" s="8"/>
      <c r="I478" s="257">
        <v>1389.06</v>
      </c>
      <c r="J478" s="8"/>
      <c r="K478" s="257">
        <v>87299.839999999997</v>
      </c>
      <c r="L478" s="249">
        <f>VLOOKUP(A478,'De x Para'!A:C,3,0)</f>
        <v>0</v>
      </c>
      <c r="M478" s="271">
        <f t="shared" si="6"/>
        <v>-320.51</v>
      </c>
    </row>
    <row r="479" spans="1:13">
      <c r="A479" s="169" t="s">
        <v>1810</v>
      </c>
      <c r="B479" s="164" t="s">
        <v>143</v>
      </c>
      <c r="C479" s="169" t="s">
        <v>1811</v>
      </c>
      <c r="D479" s="9"/>
      <c r="E479" s="258">
        <v>66620.63</v>
      </c>
      <c r="F479" s="11"/>
      <c r="G479" s="258">
        <v>1709.57</v>
      </c>
      <c r="H479" s="11"/>
      <c r="I479" s="258">
        <v>1098.6400000000001</v>
      </c>
      <c r="J479" s="11"/>
      <c r="K479" s="258">
        <v>66009.7</v>
      </c>
      <c r="L479" s="249" t="str">
        <f>VLOOKUP(A479,'De x Para'!A:C,3,0)</f>
        <v>4.3</v>
      </c>
      <c r="M479" s="271">
        <f t="shared" si="6"/>
        <v>-610.92999999999984</v>
      </c>
    </row>
    <row r="480" spans="1:13">
      <c r="A480" s="169" t="s">
        <v>4408</v>
      </c>
      <c r="B480" s="164" t="s">
        <v>143</v>
      </c>
      <c r="C480" s="169" t="s">
        <v>4409</v>
      </c>
      <c r="D480" s="9"/>
      <c r="E480" s="170">
        <v>19.5</v>
      </c>
      <c r="F480" s="11"/>
      <c r="G480" s="170">
        <v>0</v>
      </c>
      <c r="H480" s="11"/>
      <c r="I480" s="170">
        <v>0</v>
      </c>
      <c r="J480" s="11"/>
      <c r="K480" s="170">
        <v>19.5</v>
      </c>
      <c r="L480" s="249" t="str">
        <f>VLOOKUP(A480,'De x Para'!A:C,3,0)</f>
        <v>4.2.5</v>
      </c>
      <c r="M480" s="271">
        <f t="shared" si="6"/>
        <v>0</v>
      </c>
    </row>
    <row r="481" spans="1:13">
      <c r="A481" s="169" t="s">
        <v>1815</v>
      </c>
      <c r="B481" s="164" t="s">
        <v>143</v>
      </c>
      <c r="C481" s="169" t="s">
        <v>1816</v>
      </c>
      <c r="D481" s="9"/>
      <c r="E481" s="258">
        <v>2307.98</v>
      </c>
      <c r="F481" s="11"/>
      <c r="G481" s="170">
        <v>0</v>
      </c>
      <c r="H481" s="11"/>
      <c r="I481" s="170">
        <v>0</v>
      </c>
      <c r="J481" s="11"/>
      <c r="K481" s="258">
        <v>2307.98</v>
      </c>
      <c r="L481" s="249" t="str">
        <f>VLOOKUP(A481,'De x Para'!A:C,3,0)</f>
        <v>4.2.2</v>
      </c>
      <c r="M481" s="271">
        <f t="shared" si="6"/>
        <v>0</v>
      </c>
    </row>
    <row r="482" spans="1:13">
      <c r="A482" s="169" t="s">
        <v>3465</v>
      </c>
      <c r="B482" s="164" t="s">
        <v>143</v>
      </c>
      <c r="C482" s="169" t="s">
        <v>3466</v>
      </c>
      <c r="D482" s="9"/>
      <c r="E482" s="258">
        <v>13610.71</v>
      </c>
      <c r="F482" s="11"/>
      <c r="G482" s="170">
        <v>0</v>
      </c>
      <c r="H482" s="11"/>
      <c r="I482" s="170">
        <v>42.83</v>
      </c>
      <c r="J482" s="11"/>
      <c r="K482" s="258">
        <v>13653.54</v>
      </c>
      <c r="L482" s="249" t="str">
        <f>VLOOKUP(A482,'De x Para'!A:C,3,0)</f>
        <v>4.2.2</v>
      </c>
      <c r="M482" s="271">
        <f t="shared" si="6"/>
        <v>42.83</v>
      </c>
    </row>
    <row r="483" spans="1:13">
      <c r="A483" s="169" t="s">
        <v>3468</v>
      </c>
      <c r="B483" s="164" t="s">
        <v>143</v>
      </c>
      <c r="C483" s="169" t="s">
        <v>3469</v>
      </c>
      <c r="D483" s="9"/>
      <c r="E483" s="258">
        <v>5061.53</v>
      </c>
      <c r="F483" s="11"/>
      <c r="G483" s="170">
        <v>0</v>
      </c>
      <c r="H483" s="11"/>
      <c r="I483" s="170">
        <v>247.59</v>
      </c>
      <c r="J483" s="11"/>
      <c r="K483" s="258">
        <v>5309.12</v>
      </c>
      <c r="L483" s="249" t="str">
        <f>VLOOKUP(A483,'De x Para'!A:C,3,0)</f>
        <v>4.2.2</v>
      </c>
      <c r="M483" s="271">
        <f t="shared" si="6"/>
        <v>247.59</v>
      </c>
    </row>
    <row r="484" spans="1:13">
      <c r="A484" s="167"/>
      <c r="B484" s="164"/>
      <c r="C484" s="167"/>
      <c r="D484" s="6"/>
      <c r="E484" s="6"/>
      <c r="F484" s="6"/>
      <c r="G484" s="6"/>
      <c r="H484" s="6"/>
      <c r="I484" s="6"/>
      <c r="J484" s="6"/>
      <c r="K484" s="6"/>
      <c r="L484" s="249"/>
      <c r="M484" s="271"/>
    </row>
    <row r="485" spans="1:13">
      <c r="A485" s="167" t="s">
        <v>1822</v>
      </c>
      <c r="B485" s="164" t="s">
        <v>143</v>
      </c>
      <c r="C485" s="167" t="s">
        <v>1823</v>
      </c>
      <c r="D485" s="6"/>
      <c r="E485" s="257">
        <v>3788.56</v>
      </c>
      <c r="F485" s="8"/>
      <c r="G485" s="168">
        <v>0</v>
      </c>
      <c r="H485" s="8"/>
      <c r="I485" s="168">
        <v>29.83</v>
      </c>
      <c r="J485" s="8"/>
      <c r="K485" s="257">
        <v>3818.39</v>
      </c>
      <c r="L485" s="249">
        <f>VLOOKUP(A485,'De x Para'!A:C,3,0)</f>
        <v>0</v>
      </c>
      <c r="M485" s="271">
        <f t="shared" si="6"/>
        <v>29.83</v>
      </c>
    </row>
    <row r="486" spans="1:13">
      <c r="A486" s="167" t="s">
        <v>1827</v>
      </c>
      <c r="B486" s="164" t="s">
        <v>143</v>
      </c>
      <c r="C486" s="167" t="s">
        <v>1823</v>
      </c>
      <c r="D486" s="6"/>
      <c r="E486" s="257">
        <v>3788.56</v>
      </c>
      <c r="F486" s="8"/>
      <c r="G486" s="168">
        <v>0</v>
      </c>
      <c r="H486" s="8"/>
      <c r="I486" s="168">
        <v>29.83</v>
      </c>
      <c r="J486" s="8"/>
      <c r="K486" s="257">
        <v>3818.39</v>
      </c>
      <c r="L486" s="249">
        <f>VLOOKUP(A486,'De x Para'!A:C,3,0)</f>
        <v>0</v>
      </c>
      <c r="M486" s="271">
        <f t="shared" si="6"/>
        <v>29.83</v>
      </c>
    </row>
    <row r="487" spans="1:13">
      <c r="A487" s="169" t="s">
        <v>1828</v>
      </c>
      <c r="B487" s="164" t="s">
        <v>143</v>
      </c>
      <c r="C487" s="169" t="s">
        <v>3472</v>
      </c>
      <c r="D487" s="9"/>
      <c r="E487" s="258">
        <v>3788.56</v>
      </c>
      <c r="F487" s="11"/>
      <c r="G487" s="170">
        <v>0</v>
      </c>
      <c r="H487" s="11"/>
      <c r="I487" s="170">
        <v>29.83</v>
      </c>
      <c r="J487" s="11"/>
      <c r="K487" s="258">
        <v>3818.39</v>
      </c>
      <c r="L487" s="249" t="str">
        <f>VLOOKUP(A487,'De x Para'!A:C,3,0)</f>
        <v>4.2.5</v>
      </c>
      <c r="M487" s="271">
        <f t="shared" si="6"/>
        <v>29.83</v>
      </c>
    </row>
    <row r="488" spans="1:13">
      <c r="A488" s="172" t="s">
        <v>1835</v>
      </c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</row>
    <row r="489" spans="1:13">
      <c r="A489" s="173" t="s">
        <v>222</v>
      </c>
      <c r="B489" s="16"/>
      <c r="C489" s="16"/>
      <c r="D489" s="174" t="s">
        <v>4656</v>
      </c>
      <c r="F489" s="173" t="s">
        <v>500</v>
      </c>
      <c r="G489" s="16"/>
      <c r="H489" s="16"/>
      <c r="I489" s="16"/>
      <c r="J489" s="16"/>
      <c r="K489" s="270">
        <v>5729508.75</v>
      </c>
      <c r="L489" s="17"/>
    </row>
    <row r="490" spans="1:13">
      <c r="A490" s="173" t="s">
        <v>700</v>
      </c>
      <c r="B490" s="16"/>
      <c r="C490" s="16"/>
      <c r="D490" s="174" t="s">
        <v>4657</v>
      </c>
      <c r="F490" s="173" t="s">
        <v>1751</v>
      </c>
      <c r="G490" s="16"/>
      <c r="H490" s="16"/>
      <c r="I490" s="16"/>
      <c r="J490" s="16"/>
      <c r="K490" s="270">
        <v>7366922.4199999999</v>
      </c>
      <c r="L490" s="17"/>
    </row>
    <row r="491" spans="1:13">
      <c r="A491" s="173"/>
      <c r="B491" s="16"/>
      <c r="C491" s="16"/>
      <c r="D491" s="174" t="s">
        <v>143</v>
      </c>
      <c r="F491" s="173" t="s">
        <v>143</v>
      </c>
      <c r="G491" s="16"/>
      <c r="H491" s="16"/>
      <c r="I491" s="16"/>
      <c r="J491" s="16"/>
      <c r="K491" s="174"/>
      <c r="L491" s="17"/>
    </row>
    <row r="492" spans="1:13">
      <c r="A492" s="173" t="s">
        <v>1836</v>
      </c>
      <c r="B492" s="16"/>
      <c r="C492" s="16"/>
      <c r="D492" s="174" t="s">
        <v>4658</v>
      </c>
      <c r="F492" s="173" t="s">
        <v>1838</v>
      </c>
      <c r="G492" s="16"/>
      <c r="H492" s="16"/>
      <c r="I492" s="16"/>
      <c r="J492" s="16"/>
      <c r="K492" s="270">
        <v>5413856.25</v>
      </c>
      <c r="L492" s="17"/>
    </row>
    <row r="493" spans="1:13">
      <c r="D493" s="173" t="s">
        <v>1839</v>
      </c>
      <c r="E493" s="16"/>
      <c r="F493" s="174" t="s">
        <v>248</v>
      </c>
      <c r="G493" s="17"/>
    </row>
    <row r="494" spans="1:13">
      <c r="D494" s="173" t="s">
        <v>1840</v>
      </c>
      <c r="E494" s="16"/>
      <c r="F494" s="174" t="s">
        <v>248</v>
      </c>
      <c r="G494" s="17"/>
    </row>
    <row r="495" spans="1:13">
      <c r="A495" s="164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</sheetData>
  <autoFilter ref="A1:M496" xr:uid="{00000000-0009-0000-0000-00000A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2"/>
  <dimension ref="A1:M498"/>
  <sheetViews>
    <sheetView showGridLines="0" topLeftCell="A122" workbookViewId="0">
      <selection activeCell="K7" sqref="K7:X7"/>
    </sheetView>
  </sheetViews>
  <sheetFormatPr defaultColWidth="9" defaultRowHeight="12"/>
  <cols>
    <col min="1" max="1" width="15.85546875" style="1" customWidth="1"/>
    <col min="2" max="2" width="3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10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" style="1" customWidth="1"/>
    <col min="13" max="13" width="9.85546875" style="2" customWidth="1"/>
    <col min="14" max="256" width="9.140625" style="1"/>
    <col min="257" max="257" width="15.85546875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10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" style="1" customWidth="1"/>
    <col min="269" max="512" width="9.140625" style="1"/>
    <col min="513" max="513" width="15.85546875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10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" style="1" customWidth="1"/>
    <col min="525" max="768" width="9.140625" style="1"/>
    <col min="769" max="769" width="15.85546875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10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" style="1" customWidth="1"/>
    <col min="781" max="1024" width="9.140625" style="1"/>
    <col min="1025" max="1025" width="15.85546875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10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" style="1" customWidth="1"/>
    <col min="1037" max="1280" width="9.140625" style="1"/>
    <col min="1281" max="1281" width="15.85546875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10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" style="1" customWidth="1"/>
    <col min="1293" max="1536" width="9.140625" style="1"/>
    <col min="1537" max="1537" width="15.85546875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10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" style="1" customWidth="1"/>
    <col min="1549" max="1792" width="9.140625" style="1"/>
    <col min="1793" max="1793" width="15.85546875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10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" style="1" customWidth="1"/>
    <col min="1805" max="2048" width="9.140625" style="1"/>
    <col min="2049" max="2049" width="15.85546875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10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" style="1" customWidth="1"/>
    <col min="2061" max="2304" width="9.140625" style="1"/>
    <col min="2305" max="2305" width="15.85546875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10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" style="1" customWidth="1"/>
    <col min="2317" max="2560" width="9.140625" style="1"/>
    <col min="2561" max="2561" width="15.85546875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10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" style="1" customWidth="1"/>
    <col min="2573" max="2816" width="9.140625" style="1"/>
    <col min="2817" max="2817" width="15.85546875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10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" style="1" customWidth="1"/>
    <col min="2829" max="3072" width="9.140625" style="1"/>
    <col min="3073" max="3073" width="15.85546875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10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" style="1" customWidth="1"/>
    <col min="3085" max="3328" width="9.140625" style="1"/>
    <col min="3329" max="3329" width="15.85546875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10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" style="1" customWidth="1"/>
    <col min="3341" max="3584" width="9.140625" style="1"/>
    <col min="3585" max="3585" width="15.85546875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10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" style="1" customWidth="1"/>
    <col min="3597" max="3840" width="9.140625" style="1"/>
    <col min="3841" max="3841" width="15.85546875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10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" style="1" customWidth="1"/>
    <col min="3853" max="4096" width="9.140625" style="1"/>
    <col min="4097" max="4097" width="15.85546875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10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" style="1" customWidth="1"/>
    <col min="4109" max="4352" width="9.140625" style="1"/>
    <col min="4353" max="4353" width="15.85546875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10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" style="1" customWidth="1"/>
    <col min="4365" max="4608" width="9.140625" style="1"/>
    <col min="4609" max="4609" width="15.85546875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10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" style="1" customWidth="1"/>
    <col min="4621" max="4864" width="9.140625" style="1"/>
    <col min="4865" max="4865" width="15.85546875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10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" style="1" customWidth="1"/>
    <col min="4877" max="5120" width="9.140625" style="1"/>
    <col min="5121" max="5121" width="15.85546875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10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" style="1" customWidth="1"/>
    <col min="5133" max="5376" width="9.140625" style="1"/>
    <col min="5377" max="5377" width="15.85546875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10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" style="1" customWidth="1"/>
    <col min="5389" max="5632" width="9.140625" style="1"/>
    <col min="5633" max="5633" width="15.85546875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10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" style="1" customWidth="1"/>
    <col min="5645" max="5888" width="9.140625" style="1"/>
    <col min="5889" max="5889" width="15.85546875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10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" style="1" customWidth="1"/>
    <col min="5901" max="6144" width="9.140625" style="1"/>
    <col min="6145" max="6145" width="15.85546875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10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" style="1" customWidth="1"/>
    <col min="6157" max="6400" width="9.140625" style="1"/>
    <col min="6401" max="6401" width="15.85546875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10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" style="1" customWidth="1"/>
    <col min="6413" max="6656" width="9.140625" style="1"/>
    <col min="6657" max="6657" width="15.85546875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10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" style="1" customWidth="1"/>
    <col min="6669" max="6912" width="9.140625" style="1"/>
    <col min="6913" max="6913" width="15.85546875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10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" style="1" customWidth="1"/>
    <col min="6925" max="7168" width="9.140625" style="1"/>
    <col min="7169" max="7169" width="15.85546875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10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" style="1" customWidth="1"/>
    <col min="7181" max="7424" width="9.140625" style="1"/>
    <col min="7425" max="7425" width="15.85546875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10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" style="1" customWidth="1"/>
    <col min="7437" max="7680" width="9.140625" style="1"/>
    <col min="7681" max="7681" width="15.85546875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10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" style="1" customWidth="1"/>
    <col min="7693" max="7936" width="9.140625" style="1"/>
    <col min="7937" max="7937" width="15.85546875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10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" style="1" customWidth="1"/>
    <col min="7949" max="8192" width="9.140625" style="1"/>
    <col min="8193" max="8193" width="15.85546875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10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" style="1" customWidth="1"/>
    <col min="8205" max="8448" width="9.140625" style="1"/>
    <col min="8449" max="8449" width="15.85546875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10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" style="1" customWidth="1"/>
    <col min="8461" max="8704" width="9.140625" style="1"/>
    <col min="8705" max="8705" width="15.85546875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10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" style="1" customWidth="1"/>
    <col min="8717" max="8960" width="9.140625" style="1"/>
    <col min="8961" max="8961" width="15.85546875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10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" style="1" customWidth="1"/>
    <col min="8973" max="9216" width="9.140625" style="1"/>
    <col min="9217" max="9217" width="15.85546875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10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" style="1" customWidth="1"/>
    <col min="9229" max="9472" width="9.140625" style="1"/>
    <col min="9473" max="9473" width="15.85546875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10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" style="1" customWidth="1"/>
    <col min="9485" max="9728" width="9.140625" style="1"/>
    <col min="9729" max="9729" width="15.85546875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10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" style="1" customWidth="1"/>
    <col min="9741" max="9984" width="9.140625" style="1"/>
    <col min="9985" max="9985" width="15.85546875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10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" style="1" customWidth="1"/>
    <col min="9997" max="10240" width="9.140625" style="1"/>
    <col min="10241" max="10241" width="15.85546875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10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" style="1" customWidth="1"/>
    <col min="10253" max="10496" width="9.140625" style="1"/>
    <col min="10497" max="10497" width="15.85546875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10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" style="1" customWidth="1"/>
    <col min="10509" max="10752" width="9.140625" style="1"/>
    <col min="10753" max="10753" width="15.85546875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10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" style="1" customWidth="1"/>
    <col min="10765" max="11008" width="9.140625" style="1"/>
    <col min="11009" max="11009" width="15.85546875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10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" style="1" customWidth="1"/>
    <col min="11021" max="11264" width="9.140625" style="1"/>
    <col min="11265" max="11265" width="15.85546875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10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" style="1" customWidth="1"/>
    <col min="11277" max="11520" width="9.140625" style="1"/>
    <col min="11521" max="11521" width="15.85546875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10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" style="1" customWidth="1"/>
    <col min="11533" max="11776" width="9.140625" style="1"/>
    <col min="11777" max="11777" width="15.85546875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10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" style="1" customWidth="1"/>
    <col min="11789" max="12032" width="9.140625" style="1"/>
    <col min="12033" max="12033" width="15.85546875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10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" style="1" customWidth="1"/>
    <col min="12045" max="12288" width="9.140625" style="1"/>
    <col min="12289" max="12289" width="15.85546875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10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" style="1" customWidth="1"/>
    <col min="12301" max="12544" width="9.140625" style="1"/>
    <col min="12545" max="12545" width="15.85546875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10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" style="1" customWidth="1"/>
    <col min="12557" max="12800" width="9.140625" style="1"/>
    <col min="12801" max="12801" width="15.85546875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10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" style="1" customWidth="1"/>
    <col min="12813" max="13056" width="9.140625" style="1"/>
    <col min="13057" max="13057" width="15.85546875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10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" style="1" customWidth="1"/>
    <col min="13069" max="13312" width="9.140625" style="1"/>
    <col min="13313" max="13313" width="15.85546875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10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" style="1" customWidth="1"/>
    <col min="13325" max="13568" width="9.140625" style="1"/>
    <col min="13569" max="13569" width="15.85546875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10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" style="1" customWidth="1"/>
    <col min="13581" max="13824" width="9.140625" style="1"/>
    <col min="13825" max="13825" width="15.85546875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10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" style="1" customWidth="1"/>
    <col min="13837" max="14080" width="9.140625" style="1"/>
    <col min="14081" max="14081" width="15.85546875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10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" style="1" customWidth="1"/>
    <col min="14093" max="14336" width="9.140625" style="1"/>
    <col min="14337" max="14337" width="15.85546875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10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" style="1" customWidth="1"/>
    <col min="14349" max="14592" width="9.140625" style="1"/>
    <col min="14593" max="14593" width="15.85546875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10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" style="1" customWidth="1"/>
    <col min="14605" max="14848" width="9.140625" style="1"/>
    <col min="14849" max="14849" width="15.85546875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10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" style="1" customWidth="1"/>
    <col min="14861" max="15104" width="9.140625" style="1"/>
    <col min="15105" max="15105" width="15.85546875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10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" style="1" customWidth="1"/>
    <col min="15117" max="15360" width="9.140625" style="1"/>
    <col min="15361" max="15361" width="15.85546875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10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" style="1" customWidth="1"/>
    <col min="15373" max="15616" width="9.140625" style="1"/>
    <col min="15617" max="15617" width="15.85546875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10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" style="1" customWidth="1"/>
    <col min="15629" max="15872" width="9.140625" style="1"/>
    <col min="15873" max="15873" width="15.85546875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10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" style="1" customWidth="1"/>
    <col min="15885" max="16128" width="9.140625" style="1"/>
    <col min="16129" max="16129" width="15.85546875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10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" style="1" customWidth="1"/>
    <col min="16141" max="16384" width="9.140625" style="1"/>
  </cols>
  <sheetData>
    <row r="1" spans="1:12">
      <c r="J1" s="163" t="s">
        <v>214</v>
      </c>
      <c r="K1" s="13"/>
      <c r="L1" s="13"/>
    </row>
    <row r="2" spans="1:12">
      <c r="A2" s="164" t="s">
        <v>143</v>
      </c>
      <c r="B2" s="3"/>
      <c r="J2" s="164" t="s">
        <v>143</v>
      </c>
      <c r="K2" s="3"/>
      <c r="L2" s="3"/>
    </row>
    <row r="3" spans="1:12">
      <c r="A3" s="165" t="s">
        <v>215</v>
      </c>
      <c r="B3" s="165" t="s">
        <v>216</v>
      </c>
      <c r="C3" s="4"/>
      <c r="D3" s="4"/>
      <c r="E3" s="166" t="s">
        <v>217</v>
      </c>
      <c r="F3" s="5"/>
      <c r="G3" s="166" t="s">
        <v>218</v>
      </c>
      <c r="H3" s="5"/>
      <c r="I3" s="166" t="s">
        <v>219</v>
      </c>
      <c r="J3" s="5"/>
      <c r="K3" s="166" t="s">
        <v>220</v>
      </c>
      <c r="L3" s="5"/>
    </row>
    <row r="4" spans="1:12">
      <c r="A4" s="167" t="s">
        <v>221</v>
      </c>
      <c r="B4" s="167" t="s">
        <v>222</v>
      </c>
      <c r="C4" s="6"/>
      <c r="D4" s="6"/>
      <c r="E4" s="168" t="s">
        <v>223</v>
      </c>
      <c r="F4" s="8"/>
      <c r="G4" s="168" t="s">
        <v>224</v>
      </c>
      <c r="H4" s="8"/>
      <c r="I4" s="168" t="s">
        <v>225</v>
      </c>
      <c r="J4" s="8"/>
      <c r="K4" s="168" t="s">
        <v>226</v>
      </c>
      <c r="L4" s="8">
        <f>VLOOKUP(A4,'07.2019'!A:L,12,0)</f>
        <v>0</v>
      </c>
    </row>
    <row r="5" spans="1:12">
      <c r="A5" s="167" t="s">
        <v>227</v>
      </c>
      <c r="B5" s="164" t="s">
        <v>143</v>
      </c>
      <c r="C5" s="167" t="s">
        <v>228</v>
      </c>
      <c r="D5" s="6"/>
      <c r="E5" s="168" t="s">
        <v>229</v>
      </c>
      <c r="F5" s="8"/>
      <c r="G5" s="168" t="s">
        <v>224</v>
      </c>
      <c r="H5" s="8"/>
      <c r="I5" s="168" t="s">
        <v>230</v>
      </c>
      <c r="J5" s="8"/>
      <c r="K5" s="168" t="s">
        <v>231</v>
      </c>
      <c r="L5" s="8">
        <f>VLOOKUP(A5,'07.2019'!A:L,12,0)</f>
        <v>0</v>
      </c>
    </row>
    <row r="6" spans="1:12">
      <c r="A6" s="167" t="s">
        <v>232</v>
      </c>
      <c r="B6" s="164" t="s">
        <v>143</v>
      </c>
      <c r="C6" s="167" t="s">
        <v>233</v>
      </c>
      <c r="D6" s="6"/>
      <c r="E6" s="168" t="s">
        <v>234</v>
      </c>
      <c r="F6" s="8"/>
      <c r="G6" s="168" t="s">
        <v>235</v>
      </c>
      <c r="H6" s="8"/>
      <c r="I6" s="168" t="s">
        <v>236</v>
      </c>
      <c r="J6" s="8"/>
      <c r="K6" s="168" t="s">
        <v>237</v>
      </c>
      <c r="L6" s="8">
        <f>VLOOKUP(A6,'07.2019'!A:L,12,0)</f>
        <v>0</v>
      </c>
    </row>
    <row r="7" spans="1:12">
      <c r="A7" s="167" t="s">
        <v>238</v>
      </c>
      <c r="B7" s="164" t="s">
        <v>143</v>
      </c>
      <c r="C7" s="167" t="s">
        <v>233</v>
      </c>
      <c r="D7" s="6"/>
      <c r="E7" s="168" t="s">
        <v>234</v>
      </c>
      <c r="F7" s="8"/>
      <c r="G7" s="168" t="s">
        <v>235</v>
      </c>
      <c r="H7" s="8"/>
      <c r="I7" s="168" t="s">
        <v>236</v>
      </c>
      <c r="J7" s="8"/>
      <c r="K7" s="168" t="s">
        <v>237</v>
      </c>
      <c r="L7" s="8">
        <f>VLOOKUP(A7,'07.2019'!A:L,12,0)</f>
        <v>0</v>
      </c>
    </row>
    <row r="8" spans="1:12">
      <c r="A8" s="167" t="s">
        <v>239</v>
      </c>
      <c r="B8" s="164" t="s">
        <v>143</v>
      </c>
      <c r="C8" s="167" t="s">
        <v>240</v>
      </c>
      <c r="D8" s="6"/>
      <c r="E8" s="168" t="s">
        <v>241</v>
      </c>
      <c r="F8" s="8"/>
      <c r="G8" s="168" t="s">
        <v>242</v>
      </c>
      <c r="H8" s="8"/>
      <c r="I8" s="168" t="s">
        <v>242</v>
      </c>
      <c r="J8" s="8"/>
      <c r="K8" s="168" t="s">
        <v>241</v>
      </c>
      <c r="L8" s="8">
        <f>VLOOKUP(A8,'07.2019'!A:L,12,0)</f>
        <v>0</v>
      </c>
    </row>
    <row r="9" spans="1:12">
      <c r="A9" s="169" t="s">
        <v>243</v>
      </c>
      <c r="B9" s="164" t="s">
        <v>143</v>
      </c>
      <c r="C9" s="169" t="s">
        <v>244</v>
      </c>
      <c r="D9" s="9"/>
      <c r="E9" s="170" t="s">
        <v>241</v>
      </c>
      <c r="F9" s="11"/>
      <c r="G9" s="170" t="s">
        <v>245</v>
      </c>
      <c r="H9" s="11"/>
      <c r="I9" s="170" t="s">
        <v>245</v>
      </c>
      <c r="J9" s="11"/>
      <c r="K9" s="170" t="s">
        <v>241</v>
      </c>
      <c r="L9" s="8">
        <f>VLOOKUP(A9,'07.2019'!A:L,12,0)</f>
        <v>0</v>
      </c>
    </row>
    <row r="10" spans="1:12">
      <c r="A10" s="169" t="s">
        <v>246</v>
      </c>
      <c r="B10" s="164" t="s">
        <v>143</v>
      </c>
      <c r="C10" s="169" t="s">
        <v>247</v>
      </c>
      <c r="D10" s="9"/>
      <c r="E10" s="170" t="s">
        <v>248</v>
      </c>
      <c r="F10" s="11"/>
      <c r="G10" s="170" t="s">
        <v>242</v>
      </c>
      <c r="H10" s="11"/>
      <c r="I10" s="170" t="s">
        <v>242</v>
      </c>
      <c r="J10" s="11"/>
      <c r="K10" s="170" t="s">
        <v>248</v>
      </c>
      <c r="L10" s="8">
        <f>VLOOKUP(A10,'07.2019'!A:L,12,0)</f>
        <v>0</v>
      </c>
    </row>
    <row r="11" spans="1:12">
      <c r="A11" s="171" t="s">
        <v>143</v>
      </c>
      <c r="B11" s="164" t="s">
        <v>143</v>
      </c>
      <c r="C11" s="171" t="s">
        <v>143</v>
      </c>
      <c r="D11" s="12"/>
      <c r="E11" s="12"/>
      <c r="F11" s="12"/>
      <c r="G11" s="12"/>
      <c r="H11" s="12"/>
      <c r="I11" s="12"/>
      <c r="J11" s="12"/>
      <c r="K11" s="12"/>
      <c r="L11" s="8">
        <f>VLOOKUP(A11,'07.2019'!A:L,12,0)</f>
        <v>0</v>
      </c>
    </row>
    <row r="12" spans="1:12">
      <c r="A12" s="167" t="s">
        <v>249</v>
      </c>
      <c r="B12" s="164" t="s">
        <v>143</v>
      </c>
      <c r="C12" s="167" t="s">
        <v>250</v>
      </c>
      <c r="D12" s="6"/>
      <c r="E12" s="168" t="s">
        <v>251</v>
      </c>
      <c r="F12" s="8"/>
      <c r="G12" s="168" t="s">
        <v>252</v>
      </c>
      <c r="H12" s="8"/>
      <c r="I12" s="168" t="s">
        <v>253</v>
      </c>
      <c r="J12" s="8"/>
      <c r="K12" s="168" t="s">
        <v>254</v>
      </c>
      <c r="L12" s="8">
        <f>VLOOKUP(A12,'07.2019'!A:L,12,0)</f>
        <v>0</v>
      </c>
    </row>
    <row r="13" spans="1:12">
      <c r="A13" s="169" t="s">
        <v>255</v>
      </c>
      <c r="B13" s="164" t="s">
        <v>143</v>
      </c>
      <c r="C13" s="169" t="s">
        <v>256</v>
      </c>
      <c r="D13" s="9"/>
      <c r="E13" s="170" t="s">
        <v>257</v>
      </c>
      <c r="F13" s="11"/>
      <c r="G13" s="170" t="s">
        <v>258</v>
      </c>
      <c r="H13" s="11"/>
      <c r="I13" s="170" t="s">
        <v>259</v>
      </c>
      <c r="J13" s="11"/>
      <c r="K13" s="170" t="s">
        <v>260</v>
      </c>
      <c r="L13" s="8">
        <f>VLOOKUP(A13,'07.2019'!A:L,12,0)</f>
        <v>0</v>
      </c>
    </row>
    <row r="14" spans="1:12">
      <c r="A14" s="169" t="s">
        <v>261</v>
      </c>
      <c r="B14" s="164" t="s">
        <v>143</v>
      </c>
      <c r="C14" s="169" t="s">
        <v>262</v>
      </c>
      <c r="D14" s="9"/>
      <c r="E14" s="170" t="s">
        <v>263</v>
      </c>
      <c r="F14" s="11"/>
      <c r="G14" s="170" t="s">
        <v>264</v>
      </c>
      <c r="H14" s="11"/>
      <c r="I14" s="170" t="s">
        <v>265</v>
      </c>
      <c r="J14" s="11"/>
      <c r="K14" s="170" t="s">
        <v>266</v>
      </c>
      <c r="L14" s="8">
        <f>VLOOKUP(A14,'07.2019'!A:L,12,0)</f>
        <v>0</v>
      </c>
    </row>
    <row r="15" spans="1:12">
      <c r="A15" s="169" t="s">
        <v>267</v>
      </c>
      <c r="B15" s="164" t="s">
        <v>143</v>
      </c>
      <c r="C15" s="169" t="s">
        <v>268</v>
      </c>
      <c r="D15" s="9"/>
      <c r="E15" s="170" t="s">
        <v>269</v>
      </c>
      <c r="F15" s="11"/>
      <c r="G15" s="170" t="s">
        <v>270</v>
      </c>
      <c r="H15" s="11"/>
      <c r="I15" s="170" t="s">
        <v>271</v>
      </c>
      <c r="J15" s="11"/>
      <c r="K15" s="170" t="s">
        <v>272</v>
      </c>
      <c r="L15" s="8">
        <f>VLOOKUP(A15,'07.2019'!A:L,12,0)</f>
        <v>0</v>
      </c>
    </row>
    <row r="16" spans="1:12">
      <c r="A16" s="169" t="s">
        <v>273</v>
      </c>
      <c r="B16" s="164" t="s">
        <v>143</v>
      </c>
      <c r="C16" s="169" t="s">
        <v>274</v>
      </c>
      <c r="D16" s="9"/>
      <c r="E16" s="170" t="s">
        <v>275</v>
      </c>
      <c r="F16" s="11"/>
      <c r="G16" s="170" t="s">
        <v>276</v>
      </c>
      <c r="H16" s="11"/>
      <c r="I16" s="170" t="s">
        <v>277</v>
      </c>
      <c r="J16" s="11"/>
      <c r="K16" s="170" t="s">
        <v>278</v>
      </c>
      <c r="L16" s="8">
        <f>VLOOKUP(A16,'07.2019'!A:L,12,0)</f>
        <v>0</v>
      </c>
    </row>
    <row r="17" spans="1:12">
      <c r="A17" s="169" t="s">
        <v>279</v>
      </c>
      <c r="B17" s="164" t="s">
        <v>143</v>
      </c>
      <c r="C17" s="169" t="s">
        <v>280</v>
      </c>
      <c r="D17" s="9"/>
      <c r="E17" s="170" t="s">
        <v>281</v>
      </c>
      <c r="F17" s="11"/>
      <c r="G17" s="170" t="s">
        <v>245</v>
      </c>
      <c r="H17" s="11"/>
      <c r="I17" s="170" t="s">
        <v>245</v>
      </c>
      <c r="J17" s="11"/>
      <c r="K17" s="170" t="s">
        <v>281</v>
      </c>
      <c r="L17" s="8">
        <f>VLOOKUP(A17,'07.2019'!A:L,12,0)</f>
        <v>0</v>
      </c>
    </row>
    <row r="18" spans="1:12">
      <c r="A18" s="171" t="s">
        <v>143</v>
      </c>
      <c r="B18" s="164" t="s">
        <v>143</v>
      </c>
      <c r="C18" s="171" t="s">
        <v>143</v>
      </c>
      <c r="D18" s="12"/>
      <c r="E18" s="12"/>
      <c r="F18" s="12"/>
      <c r="G18" s="12"/>
      <c r="H18" s="12"/>
      <c r="I18" s="12"/>
      <c r="J18" s="12"/>
      <c r="K18" s="12"/>
      <c r="L18" s="8">
        <f>VLOOKUP(A18,'07.2019'!A:L,12,0)</f>
        <v>0</v>
      </c>
    </row>
    <row r="19" spans="1:12">
      <c r="A19" s="167" t="s">
        <v>282</v>
      </c>
      <c r="B19" s="164" t="s">
        <v>143</v>
      </c>
      <c r="C19" s="167" t="s">
        <v>283</v>
      </c>
      <c r="D19" s="6"/>
      <c r="E19" s="168" t="s">
        <v>284</v>
      </c>
      <c r="F19" s="8"/>
      <c r="G19" s="168" t="s">
        <v>245</v>
      </c>
      <c r="H19" s="8"/>
      <c r="I19" s="168" t="s">
        <v>245</v>
      </c>
      <c r="J19" s="8"/>
      <c r="K19" s="168" t="s">
        <v>284</v>
      </c>
      <c r="L19" s="8">
        <f>VLOOKUP(A19,'07.2019'!A:L,12,0)</f>
        <v>0</v>
      </c>
    </row>
    <row r="20" spans="1:12">
      <c r="A20" s="169" t="s">
        <v>285</v>
      </c>
      <c r="B20" s="164" t="s">
        <v>143</v>
      </c>
      <c r="C20" s="169" t="s">
        <v>286</v>
      </c>
      <c r="D20" s="9"/>
      <c r="E20" s="170" t="s">
        <v>284</v>
      </c>
      <c r="F20" s="11"/>
      <c r="G20" s="170" t="s">
        <v>245</v>
      </c>
      <c r="H20" s="11"/>
      <c r="I20" s="170" t="s">
        <v>245</v>
      </c>
      <c r="J20" s="11"/>
      <c r="K20" s="170" t="s">
        <v>284</v>
      </c>
      <c r="L20" s="8">
        <f>VLOOKUP(A20,'07.2019'!A:L,12,0)</f>
        <v>0</v>
      </c>
    </row>
    <row r="21" spans="1:12">
      <c r="A21" s="171" t="s">
        <v>143</v>
      </c>
      <c r="B21" s="164" t="s">
        <v>143</v>
      </c>
      <c r="C21" s="171" t="s">
        <v>143</v>
      </c>
      <c r="D21" s="12"/>
      <c r="E21" s="12"/>
      <c r="F21" s="12"/>
      <c r="G21" s="12"/>
      <c r="H21" s="12"/>
      <c r="I21" s="12"/>
      <c r="J21" s="12"/>
      <c r="K21" s="12"/>
      <c r="L21" s="8">
        <f>VLOOKUP(A21,'07.2019'!A:L,12,0)</f>
        <v>0</v>
      </c>
    </row>
    <row r="22" spans="1:12">
      <c r="A22" s="167" t="s">
        <v>287</v>
      </c>
      <c r="B22" s="164" t="s">
        <v>143</v>
      </c>
      <c r="C22" s="167" t="s">
        <v>288</v>
      </c>
      <c r="D22" s="6"/>
      <c r="E22" s="168" t="s">
        <v>289</v>
      </c>
      <c r="F22" s="8"/>
      <c r="G22" s="168" t="s">
        <v>290</v>
      </c>
      <c r="H22" s="8"/>
      <c r="I22" s="168" t="s">
        <v>291</v>
      </c>
      <c r="J22" s="8"/>
      <c r="K22" s="168" t="s">
        <v>292</v>
      </c>
      <c r="L22" s="8">
        <f>VLOOKUP(A22,'07.2019'!A:L,12,0)</f>
        <v>0</v>
      </c>
    </row>
    <row r="23" spans="1:12">
      <c r="A23" s="169" t="s">
        <v>293</v>
      </c>
      <c r="B23" s="164" t="s">
        <v>143</v>
      </c>
      <c r="C23" s="169" t="s">
        <v>294</v>
      </c>
      <c r="D23" s="9"/>
      <c r="E23" s="170" t="s">
        <v>295</v>
      </c>
      <c r="F23" s="11"/>
      <c r="G23" s="170" t="s">
        <v>296</v>
      </c>
      <c r="H23" s="11"/>
      <c r="I23" s="170" t="s">
        <v>297</v>
      </c>
      <c r="J23" s="11"/>
      <c r="K23" s="170" t="s">
        <v>248</v>
      </c>
      <c r="L23" s="8">
        <f>VLOOKUP(A23,'07.2019'!A:L,12,0)</f>
        <v>0</v>
      </c>
    </row>
    <row r="24" spans="1:12">
      <c r="A24" s="169" t="s">
        <v>298</v>
      </c>
      <c r="B24" s="164" t="s">
        <v>143</v>
      </c>
      <c r="C24" s="169" t="s">
        <v>299</v>
      </c>
      <c r="D24" s="9"/>
      <c r="E24" s="170" t="s">
        <v>300</v>
      </c>
      <c r="F24" s="11"/>
      <c r="G24" s="170" t="s">
        <v>301</v>
      </c>
      <c r="H24" s="11"/>
      <c r="I24" s="170" t="s">
        <v>302</v>
      </c>
      <c r="J24" s="11"/>
      <c r="K24" s="170" t="s">
        <v>303</v>
      </c>
      <c r="L24" s="8">
        <f>VLOOKUP(A24,'07.2019'!A:L,12,0)</f>
        <v>0</v>
      </c>
    </row>
    <row r="25" spans="1:12">
      <c r="A25" s="169" t="s">
        <v>304</v>
      </c>
      <c r="B25" s="164" t="s">
        <v>143</v>
      </c>
      <c r="C25" s="169" t="s">
        <v>305</v>
      </c>
      <c r="D25" s="9"/>
      <c r="E25" s="170" t="s">
        <v>281</v>
      </c>
      <c r="F25" s="11"/>
      <c r="G25" s="170" t="s">
        <v>245</v>
      </c>
      <c r="H25" s="11"/>
      <c r="I25" s="170" t="s">
        <v>245</v>
      </c>
      <c r="J25" s="11"/>
      <c r="K25" s="170" t="s">
        <v>281</v>
      </c>
      <c r="L25" s="8">
        <f>VLOOKUP(A25,'07.2019'!A:L,12,0)</f>
        <v>0</v>
      </c>
    </row>
    <row r="26" spans="1:12">
      <c r="A26" s="169" t="s">
        <v>306</v>
      </c>
      <c r="B26" s="164" t="s">
        <v>143</v>
      </c>
      <c r="C26" s="169" t="s">
        <v>307</v>
      </c>
      <c r="D26" s="9"/>
      <c r="E26" s="170" t="s">
        <v>308</v>
      </c>
      <c r="F26" s="11"/>
      <c r="G26" s="170" t="s">
        <v>309</v>
      </c>
      <c r="H26" s="11"/>
      <c r="I26" s="170" t="s">
        <v>310</v>
      </c>
      <c r="J26" s="11"/>
      <c r="K26" s="170" t="s">
        <v>311</v>
      </c>
      <c r="L26" s="8">
        <f>VLOOKUP(A26,'07.2019'!A:L,12,0)</f>
        <v>0</v>
      </c>
    </row>
    <row r="27" spans="1:12">
      <c r="A27" s="169" t="s">
        <v>312</v>
      </c>
      <c r="B27" s="164" t="s">
        <v>143</v>
      </c>
      <c r="C27" s="169" t="s">
        <v>313</v>
      </c>
      <c r="D27" s="9"/>
      <c r="E27" s="170" t="s">
        <v>314</v>
      </c>
      <c r="F27" s="11"/>
      <c r="G27" s="170" t="s">
        <v>315</v>
      </c>
      <c r="H27" s="11"/>
      <c r="I27" s="170" t="s">
        <v>245</v>
      </c>
      <c r="J27" s="11"/>
      <c r="K27" s="170" t="s">
        <v>316</v>
      </c>
      <c r="L27" s="8">
        <f>VLOOKUP(A27,'07.2019'!A:L,12,0)</f>
        <v>0</v>
      </c>
    </row>
    <row r="28" spans="1:12">
      <c r="A28" s="169" t="s">
        <v>317</v>
      </c>
      <c r="B28" s="164" t="s">
        <v>143</v>
      </c>
      <c r="C28" s="169" t="s">
        <v>318</v>
      </c>
      <c r="D28" s="9"/>
      <c r="E28" s="170" t="s">
        <v>319</v>
      </c>
      <c r="F28" s="11"/>
      <c r="G28" s="170" t="s">
        <v>320</v>
      </c>
      <c r="H28" s="11"/>
      <c r="I28" s="170" t="s">
        <v>321</v>
      </c>
      <c r="J28" s="11"/>
      <c r="K28" s="170" t="s">
        <v>322</v>
      </c>
      <c r="L28" s="8">
        <f>VLOOKUP(A28,'07.2019'!A:L,12,0)</f>
        <v>0</v>
      </c>
    </row>
    <row r="29" spans="1:12">
      <c r="A29" s="169" t="s">
        <v>323</v>
      </c>
      <c r="B29" s="164" t="s">
        <v>143</v>
      </c>
      <c r="C29" s="169" t="s">
        <v>324</v>
      </c>
      <c r="D29" s="9"/>
      <c r="E29" s="170" t="s">
        <v>325</v>
      </c>
      <c r="F29" s="11"/>
      <c r="G29" s="170" t="s">
        <v>326</v>
      </c>
      <c r="H29" s="11"/>
      <c r="I29" s="170" t="s">
        <v>245</v>
      </c>
      <c r="J29" s="11"/>
      <c r="K29" s="170" t="s">
        <v>327</v>
      </c>
      <c r="L29" s="8">
        <f>VLOOKUP(A29,'07.2019'!A:L,12,0)</f>
        <v>0</v>
      </c>
    </row>
    <row r="30" spans="1:12">
      <c r="A30" s="169" t="s">
        <v>328</v>
      </c>
      <c r="B30" s="164" t="s">
        <v>143</v>
      </c>
      <c r="C30" s="169" t="s">
        <v>329</v>
      </c>
      <c r="D30" s="9"/>
      <c r="E30" s="170" t="s">
        <v>330</v>
      </c>
      <c r="F30" s="11"/>
      <c r="G30" s="170" t="s">
        <v>331</v>
      </c>
      <c r="H30" s="11"/>
      <c r="I30" s="170" t="s">
        <v>332</v>
      </c>
      <c r="J30" s="11"/>
      <c r="K30" s="170" t="s">
        <v>248</v>
      </c>
      <c r="L30" s="8">
        <f>VLOOKUP(A30,'07.2019'!A:L,12,0)</f>
        <v>0</v>
      </c>
    </row>
    <row r="31" spans="1:12">
      <c r="A31" s="169" t="s">
        <v>333</v>
      </c>
      <c r="B31" s="164" t="s">
        <v>143</v>
      </c>
      <c r="C31" s="169" t="s">
        <v>334</v>
      </c>
      <c r="D31" s="9"/>
      <c r="E31" s="170" t="s">
        <v>335</v>
      </c>
      <c r="F31" s="11"/>
      <c r="G31" s="170" t="s">
        <v>336</v>
      </c>
      <c r="H31" s="11"/>
      <c r="I31" s="170" t="s">
        <v>337</v>
      </c>
      <c r="J31" s="11"/>
      <c r="K31" s="170" t="s">
        <v>338</v>
      </c>
      <c r="L31" s="8">
        <v>0</v>
      </c>
    </row>
    <row r="32" spans="1:12">
      <c r="A32" s="169" t="s">
        <v>339</v>
      </c>
      <c r="B32" s="164" t="s">
        <v>143</v>
      </c>
      <c r="C32" s="169" t="s">
        <v>340</v>
      </c>
      <c r="D32" s="9"/>
      <c r="E32" s="170" t="s">
        <v>248</v>
      </c>
      <c r="F32" s="11"/>
      <c r="G32" s="170" t="s">
        <v>341</v>
      </c>
      <c r="H32" s="11"/>
      <c r="I32" s="170" t="s">
        <v>245</v>
      </c>
      <c r="J32" s="11"/>
      <c r="K32" s="170" t="s">
        <v>342</v>
      </c>
      <c r="L32" s="8" t="e">
        <v>#N/A</v>
      </c>
    </row>
    <row r="33" spans="1:12">
      <c r="A33" s="171" t="s">
        <v>143</v>
      </c>
      <c r="B33" s="164" t="s">
        <v>143</v>
      </c>
      <c r="C33" s="171" t="s">
        <v>143</v>
      </c>
      <c r="D33" s="12"/>
      <c r="E33" s="12"/>
      <c r="F33" s="12"/>
      <c r="G33" s="12"/>
      <c r="H33" s="12"/>
      <c r="I33" s="12"/>
      <c r="J33" s="12"/>
      <c r="K33" s="12"/>
      <c r="L33" s="8">
        <f>VLOOKUP(A33,'07.2019'!A:L,12,0)</f>
        <v>0</v>
      </c>
    </row>
    <row r="34" spans="1:12">
      <c r="A34" s="167" t="s">
        <v>343</v>
      </c>
      <c r="B34" s="164" t="s">
        <v>143</v>
      </c>
      <c r="C34" s="167" t="s">
        <v>344</v>
      </c>
      <c r="D34" s="6"/>
      <c r="E34" s="168" t="s">
        <v>345</v>
      </c>
      <c r="F34" s="8"/>
      <c r="G34" s="168" t="s">
        <v>346</v>
      </c>
      <c r="H34" s="8"/>
      <c r="I34" s="168" t="s">
        <v>347</v>
      </c>
      <c r="J34" s="8"/>
      <c r="K34" s="168" t="s">
        <v>348</v>
      </c>
      <c r="L34" s="8">
        <f>VLOOKUP(A34,'07.2019'!A:L,12,0)</f>
        <v>0</v>
      </c>
    </row>
    <row r="35" spans="1:12">
      <c r="A35" s="169" t="s">
        <v>349</v>
      </c>
      <c r="B35" s="164" t="s">
        <v>143</v>
      </c>
      <c r="C35" s="169" t="s">
        <v>350</v>
      </c>
      <c r="D35" s="9"/>
      <c r="E35" s="170" t="s">
        <v>345</v>
      </c>
      <c r="F35" s="11"/>
      <c r="G35" s="170" t="s">
        <v>346</v>
      </c>
      <c r="H35" s="11"/>
      <c r="I35" s="170" t="s">
        <v>347</v>
      </c>
      <c r="J35" s="11"/>
      <c r="K35" s="170" t="s">
        <v>348</v>
      </c>
      <c r="L35" s="8">
        <f>VLOOKUP(A35,'07.2019'!A:L,12,0)</f>
        <v>0</v>
      </c>
    </row>
    <row r="36" spans="1:12">
      <c r="A36" s="171" t="s">
        <v>143</v>
      </c>
      <c r="B36" s="164" t="s">
        <v>143</v>
      </c>
      <c r="C36" s="171" t="s">
        <v>143</v>
      </c>
      <c r="D36" s="12"/>
      <c r="E36" s="12"/>
      <c r="F36" s="12"/>
      <c r="G36" s="12"/>
      <c r="H36" s="12"/>
      <c r="I36" s="12"/>
      <c r="J36" s="12"/>
      <c r="K36" s="12"/>
      <c r="L36" s="8">
        <f>VLOOKUP(A36,'07.2019'!A:L,12,0)</f>
        <v>0</v>
      </c>
    </row>
    <row r="37" spans="1:12">
      <c r="A37" s="167" t="s">
        <v>351</v>
      </c>
      <c r="B37" s="164" t="s">
        <v>143</v>
      </c>
      <c r="C37" s="167" t="s">
        <v>283</v>
      </c>
      <c r="D37" s="6"/>
      <c r="E37" s="168" t="s">
        <v>352</v>
      </c>
      <c r="F37" s="8"/>
      <c r="G37" s="168" t="s">
        <v>353</v>
      </c>
      <c r="H37" s="8"/>
      <c r="I37" s="168" t="s">
        <v>354</v>
      </c>
      <c r="J37" s="8"/>
      <c r="K37" s="168" t="s">
        <v>355</v>
      </c>
      <c r="L37" s="8">
        <f>VLOOKUP(A37,'07.2019'!A:L,12,0)</f>
        <v>0</v>
      </c>
    </row>
    <row r="38" spans="1:12">
      <c r="A38" s="169" t="s">
        <v>356</v>
      </c>
      <c r="B38" s="164" t="s">
        <v>143</v>
      </c>
      <c r="C38" s="169" t="s">
        <v>350</v>
      </c>
      <c r="D38" s="9"/>
      <c r="E38" s="170" t="s">
        <v>352</v>
      </c>
      <c r="F38" s="11"/>
      <c r="G38" s="170" t="s">
        <v>353</v>
      </c>
      <c r="H38" s="11"/>
      <c r="I38" s="170" t="s">
        <v>354</v>
      </c>
      <c r="J38" s="11"/>
      <c r="K38" s="170" t="s">
        <v>355</v>
      </c>
      <c r="L38" s="8">
        <f>VLOOKUP(A38,'07.2019'!A:L,12,0)</f>
        <v>0</v>
      </c>
    </row>
    <row r="39" spans="1:12">
      <c r="A39" s="171" t="s">
        <v>143</v>
      </c>
      <c r="B39" s="164" t="s">
        <v>143</v>
      </c>
      <c r="C39" s="171" t="s">
        <v>143</v>
      </c>
      <c r="D39" s="12"/>
      <c r="E39" s="12"/>
      <c r="F39" s="12"/>
      <c r="G39" s="12"/>
      <c r="H39" s="12"/>
      <c r="I39" s="12"/>
      <c r="J39" s="12"/>
      <c r="K39" s="12"/>
      <c r="L39" s="8">
        <f>VLOOKUP(A39,'07.2019'!A:L,12,0)</f>
        <v>0</v>
      </c>
    </row>
    <row r="40" spans="1:12">
      <c r="A40" s="167" t="s">
        <v>357</v>
      </c>
      <c r="B40" s="164" t="s">
        <v>143</v>
      </c>
      <c r="C40" s="167" t="s">
        <v>358</v>
      </c>
      <c r="D40" s="6"/>
      <c r="E40" s="168" t="s">
        <v>359</v>
      </c>
      <c r="F40" s="8"/>
      <c r="G40" s="168" t="s">
        <v>360</v>
      </c>
      <c r="H40" s="8"/>
      <c r="I40" s="168" t="s">
        <v>361</v>
      </c>
      <c r="J40" s="8"/>
      <c r="K40" s="168" t="s">
        <v>362</v>
      </c>
      <c r="L40" s="8">
        <f>VLOOKUP(A40,'07.2019'!A:L,12,0)</f>
        <v>0</v>
      </c>
    </row>
    <row r="41" spans="1:12">
      <c r="A41" s="167" t="s">
        <v>363</v>
      </c>
      <c r="B41" s="164" t="s">
        <v>143</v>
      </c>
      <c r="C41" s="167" t="s">
        <v>364</v>
      </c>
      <c r="D41" s="6"/>
      <c r="E41" s="168" t="s">
        <v>365</v>
      </c>
      <c r="F41" s="8"/>
      <c r="G41" s="168" t="s">
        <v>366</v>
      </c>
      <c r="H41" s="8"/>
      <c r="I41" s="168" t="s">
        <v>367</v>
      </c>
      <c r="J41" s="8"/>
      <c r="K41" s="168" t="s">
        <v>368</v>
      </c>
      <c r="L41" s="8">
        <f>VLOOKUP(A41,'07.2019'!A:L,12,0)</f>
        <v>0</v>
      </c>
    </row>
    <row r="42" spans="1:12">
      <c r="A42" s="167" t="s">
        <v>369</v>
      </c>
      <c r="B42" s="164" t="s">
        <v>143</v>
      </c>
      <c r="C42" s="167" t="s">
        <v>370</v>
      </c>
      <c r="D42" s="6"/>
      <c r="E42" s="168" t="s">
        <v>365</v>
      </c>
      <c r="F42" s="8"/>
      <c r="G42" s="168" t="s">
        <v>366</v>
      </c>
      <c r="H42" s="8"/>
      <c r="I42" s="168" t="s">
        <v>367</v>
      </c>
      <c r="J42" s="8"/>
      <c r="K42" s="168" t="s">
        <v>368</v>
      </c>
      <c r="L42" s="8">
        <f>VLOOKUP(A42,'07.2019'!A:L,12,0)</f>
        <v>0</v>
      </c>
    </row>
    <row r="43" spans="1:12">
      <c r="A43" s="169" t="s">
        <v>371</v>
      </c>
      <c r="B43" s="164" t="s">
        <v>143</v>
      </c>
      <c r="C43" s="169" t="s">
        <v>372</v>
      </c>
      <c r="D43" s="9"/>
      <c r="E43" s="170" t="s">
        <v>373</v>
      </c>
      <c r="F43" s="11"/>
      <c r="G43" s="170" t="s">
        <v>374</v>
      </c>
      <c r="H43" s="11"/>
      <c r="I43" s="170" t="s">
        <v>374</v>
      </c>
      <c r="J43" s="11"/>
      <c r="K43" s="170" t="s">
        <v>373</v>
      </c>
      <c r="L43" s="8">
        <f>VLOOKUP(A43,'07.2019'!A:L,12,0)</f>
        <v>0</v>
      </c>
    </row>
    <row r="44" spans="1:12">
      <c r="A44" s="169" t="s">
        <v>375</v>
      </c>
      <c r="B44" s="164" t="s">
        <v>143</v>
      </c>
      <c r="C44" s="169" t="s">
        <v>376</v>
      </c>
      <c r="D44" s="9"/>
      <c r="E44" s="170" t="s">
        <v>377</v>
      </c>
      <c r="F44" s="11"/>
      <c r="G44" s="170" t="s">
        <v>378</v>
      </c>
      <c r="H44" s="11"/>
      <c r="I44" s="170" t="s">
        <v>379</v>
      </c>
      <c r="J44" s="11"/>
      <c r="K44" s="170" t="s">
        <v>380</v>
      </c>
      <c r="L44" s="8">
        <f>VLOOKUP(A44,'07.2019'!A:L,12,0)</f>
        <v>0</v>
      </c>
    </row>
    <row r="45" spans="1:12">
      <c r="A45" s="169" t="s">
        <v>381</v>
      </c>
      <c r="B45" s="164" t="s">
        <v>143</v>
      </c>
      <c r="C45" s="169" t="s">
        <v>382</v>
      </c>
      <c r="D45" s="9"/>
      <c r="E45" s="170" t="s">
        <v>383</v>
      </c>
      <c r="F45" s="11"/>
      <c r="G45" s="170" t="s">
        <v>384</v>
      </c>
      <c r="H45" s="11"/>
      <c r="I45" s="170" t="s">
        <v>385</v>
      </c>
      <c r="J45" s="11"/>
      <c r="K45" s="170" t="s">
        <v>386</v>
      </c>
      <c r="L45" s="8">
        <f>VLOOKUP(A45,'07.2019'!A:L,12,0)</f>
        <v>0</v>
      </c>
    </row>
    <row r="46" spans="1:12">
      <c r="A46" s="169" t="s">
        <v>387</v>
      </c>
      <c r="B46" s="164" t="s">
        <v>143</v>
      </c>
      <c r="C46" s="169" t="s">
        <v>388</v>
      </c>
      <c r="D46" s="9"/>
      <c r="E46" s="170" t="s">
        <v>389</v>
      </c>
      <c r="F46" s="11"/>
      <c r="G46" s="170" t="s">
        <v>390</v>
      </c>
      <c r="H46" s="11"/>
      <c r="I46" s="170" t="s">
        <v>390</v>
      </c>
      <c r="J46" s="11"/>
      <c r="K46" s="170" t="s">
        <v>389</v>
      </c>
      <c r="L46" s="8">
        <f>VLOOKUP(A46,'07.2019'!A:L,12,0)</f>
        <v>0</v>
      </c>
    </row>
    <row r="47" spans="1:12">
      <c r="A47" s="169" t="s">
        <v>391</v>
      </c>
      <c r="B47" s="164" t="s">
        <v>143</v>
      </c>
      <c r="C47" s="169" t="s">
        <v>392</v>
      </c>
      <c r="D47" s="9"/>
      <c r="E47" s="170" t="s">
        <v>393</v>
      </c>
      <c r="F47" s="11"/>
      <c r="G47" s="170" t="s">
        <v>245</v>
      </c>
      <c r="H47" s="11"/>
      <c r="I47" s="170" t="s">
        <v>245</v>
      </c>
      <c r="J47" s="11"/>
      <c r="K47" s="170" t="s">
        <v>393</v>
      </c>
      <c r="L47" s="8">
        <f>VLOOKUP(A47,'07.2019'!A:L,12,0)</f>
        <v>0</v>
      </c>
    </row>
    <row r="48" spans="1:12">
      <c r="A48" s="169" t="s">
        <v>394</v>
      </c>
      <c r="B48" s="164" t="s">
        <v>143</v>
      </c>
      <c r="C48" s="169" t="s">
        <v>395</v>
      </c>
      <c r="D48" s="9"/>
      <c r="E48" s="170" t="s">
        <v>248</v>
      </c>
      <c r="F48" s="11"/>
      <c r="G48" s="170" t="s">
        <v>396</v>
      </c>
      <c r="H48" s="11"/>
      <c r="I48" s="170" t="s">
        <v>396</v>
      </c>
      <c r="J48" s="11"/>
      <c r="K48" s="170" t="s">
        <v>248</v>
      </c>
      <c r="L48" s="8" t="e">
        <f>VLOOKUP(A48,'07.2019'!A:L,12,0)</f>
        <v>#N/A</v>
      </c>
    </row>
    <row r="49" spans="1:12">
      <c r="A49" s="171" t="s">
        <v>143</v>
      </c>
      <c r="B49" s="164" t="s">
        <v>143</v>
      </c>
      <c r="C49" s="171" t="s">
        <v>143</v>
      </c>
      <c r="D49" s="12"/>
      <c r="E49" s="12"/>
      <c r="F49" s="12"/>
      <c r="G49" s="12"/>
      <c r="H49" s="12"/>
      <c r="I49" s="12"/>
      <c r="J49" s="12"/>
      <c r="K49" s="12"/>
      <c r="L49" s="8">
        <f>VLOOKUP(A49,'07.2019'!A:L,12,0)</f>
        <v>0</v>
      </c>
    </row>
    <row r="50" spans="1:12">
      <c r="A50" s="167" t="s">
        <v>397</v>
      </c>
      <c r="B50" s="164" t="s">
        <v>143</v>
      </c>
      <c r="C50" s="167" t="s">
        <v>398</v>
      </c>
      <c r="D50" s="6"/>
      <c r="E50" s="168" t="s">
        <v>399</v>
      </c>
      <c r="F50" s="8"/>
      <c r="G50" s="168" t="s">
        <v>400</v>
      </c>
      <c r="H50" s="8"/>
      <c r="I50" s="168" t="s">
        <v>401</v>
      </c>
      <c r="J50" s="8"/>
      <c r="K50" s="168" t="s">
        <v>402</v>
      </c>
      <c r="L50" s="8">
        <v>0</v>
      </c>
    </row>
    <row r="51" spans="1:12">
      <c r="A51" s="167" t="s">
        <v>403</v>
      </c>
      <c r="B51" s="164" t="s">
        <v>143</v>
      </c>
      <c r="C51" s="167" t="s">
        <v>404</v>
      </c>
      <c r="D51" s="6"/>
      <c r="E51" s="168" t="s">
        <v>399</v>
      </c>
      <c r="F51" s="8"/>
      <c r="G51" s="168" t="s">
        <v>400</v>
      </c>
      <c r="H51" s="8"/>
      <c r="I51" s="168" t="s">
        <v>401</v>
      </c>
      <c r="J51" s="8"/>
      <c r="K51" s="168" t="s">
        <v>402</v>
      </c>
      <c r="L51" s="8">
        <f>VLOOKUP(A51,'07.2019'!A:L,12,0)</f>
        <v>0</v>
      </c>
    </row>
    <row r="52" spans="1:12">
      <c r="A52" s="169" t="s">
        <v>405</v>
      </c>
      <c r="B52" s="164" t="s">
        <v>143</v>
      </c>
      <c r="C52" s="169" t="s">
        <v>406</v>
      </c>
      <c r="D52" s="9"/>
      <c r="E52" s="170" t="s">
        <v>248</v>
      </c>
      <c r="F52" s="11"/>
      <c r="G52" s="170" t="s">
        <v>407</v>
      </c>
      <c r="H52" s="11"/>
      <c r="I52" s="170" t="s">
        <v>407</v>
      </c>
      <c r="J52" s="11"/>
      <c r="K52" s="170" t="s">
        <v>248</v>
      </c>
      <c r="L52" s="8">
        <f>VLOOKUP(A52,'07.2019'!A:L,12,0)</f>
        <v>0</v>
      </c>
    </row>
    <row r="53" spans="1:12">
      <c r="A53" s="169" t="s">
        <v>408</v>
      </c>
      <c r="B53" s="164" t="s">
        <v>143</v>
      </c>
      <c r="C53" s="169" t="s">
        <v>409</v>
      </c>
      <c r="D53" s="9"/>
      <c r="E53" s="170" t="s">
        <v>410</v>
      </c>
      <c r="F53" s="11"/>
      <c r="G53" s="170" t="s">
        <v>411</v>
      </c>
      <c r="H53" s="11"/>
      <c r="I53" s="170" t="s">
        <v>412</v>
      </c>
      <c r="J53" s="11"/>
      <c r="K53" s="170" t="s">
        <v>413</v>
      </c>
      <c r="L53" s="8">
        <f>VLOOKUP(A53,'07.2019'!A:L,12,0)</f>
        <v>0</v>
      </c>
    </row>
    <row r="54" spans="1:12">
      <c r="A54" s="169" t="s">
        <v>414</v>
      </c>
      <c r="B54" s="164" t="s">
        <v>143</v>
      </c>
      <c r="C54" s="169" t="s">
        <v>415</v>
      </c>
      <c r="D54" s="9"/>
      <c r="E54" s="170" t="s">
        <v>416</v>
      </c>
      <c r="F54" s="11"/>
      <c r="G54" s="170" t="s">
        <v>417</v>
      </c>
      <c r="H54" s="11"/>
      <c r="I54" s="170" t="s">
        <v>418</v>
      </c>
      <c r="J54" s="11"/>
      <c r="K54" s="170" t="s">
        <v>419</v>
      </c>
      <c r="L54" s="8">
        <f>VLOOKUP(A54,'07.2019'!A:L,12,0)</f>
        <v>0</v>
      </c>
    </row>
    <row r="55" spans="1:12">
      <c r="A55" s="169" t="s">
        <v>420</v>
      </c>
      <c r="B55" s="164" t="s">
        <v>143</v>
      </c>
      <c r="C55" s="169" t="s">
        <v>421</v>
      </c>
      <c r="D55" s="9"/>
      <c r="E55" s="170" t="s">
        <v>422</v>
      </c>
      <c r="F55" s="11"/>
      <c r="G55" s="170" t="s">
        <v>245</v>
      </c>
      <c r="H55" s="11"/>
      <c r="I55" s="170" t="s">
        <v>245</v>
      </c>
      <c r="J55" s="11"/>
      <c r="K55" s="170" t="s">
        <v>422</v>
      </c>
      <c r="L55" s="8">
        <f>VLOOKUP(A55,'07.2019'!A:L,12,0)</f>
        <v>0</v>
      </c>
    </row>
    <row r="56" spans="1:12">
      <c r="A56" s="171" t="s">
        <v>143</v>
      </c>
      <c r="B56" s="164" t="s">
        <v>143</v>
      </c>
      <c r="C56" s="171" t="s">
        <v>143</v>
      </c>
      <c r="D56" s="12"/>
      <c r="E56" s="12"/>
      <c r="F56" s="12"/>
      <c r="G56" s="12"/>
      <c r="H56" s="12"/>
      <c r="I56" s="12"/>
      <c r="J56" s="12"/>
      <c r="K56" s="12"/>
      <c r="L56" s="8">
        <f>VLOOKUP(A56,'07.2019'!A:L,12,0)</f>
        <v>0</v>
      </c>
    </row>
    <row r="57" spans="1:12">
      <c r="A57" s="167" t="s">
        <v>423</v>
      </c>
      <c r="B57" s="164" t="s">
        <v>143</v>
      </c>
      <c r="C57" s="167" t="s">
        <v>424</v>
      </c>
      <c r="D57" s="6"/>
      <c r="E57" s="168" t="s">
        <v>425</v>
      </c>
      <c r="F57" s="8"/>
      <c r="G57" s="168" t="s">
        <v>245</v>
      </c>
      <c r="H57" s="8"/>
      <c r="I57" s="168" t="s">
        <v>245</v>
      </c>
      <c r="J57" s="8"/>
      <c r="K57" s="168" t="s">
        <v>425</v>
      </c>
      <c r="L57" s="8">
        <f>VLOOKUP(A57,'07.2019'!A:L,12,0)</f>
        <v>0</v>
      </c>
    </row>
    <row r="58" spans="1:12">
      <c r="A58" s="167" t="s">
        <v>426</v>
      </c>
      <c r="B58" s="164" t="s">
        <v>143</v>
      </c>
      <c r="C58" s="167" t="s">
        <v>427</v>
      </c>
      <c r="D58" s="6"/>
      <c r="E58" s="168" t="s">
        <v>425</v>
      </c>
      <c r="F58" s="8"/>
      <c r="G58" s="168" t="s">
        <v>245</v>
      </c>
      <c r="H58" s="8"/>
      <c r="I58" s="168" t="s">
        <v>245</v>
      </c>
      <c r="J58" s="8"/>
      <c r="K58" s="168" t="s">
        <v>425</v>
      </c>
      <c r="L58" s="8">
        <f>VLOOKUP(A58,'07.2019'!A:L,12,0)</f>
        <v>0</v>
      </c>
    </row>
    <row r="59" spans="1:12">
      <c r="A59" s="169" t="s">
        <v>428</v>
      </c>
      <c r="B59" s="164" t="s">
        <v>143</v>
      </c>
      <c r="C59" s="169" t="s">
        <v>429</v>
      </c>
      <c r="D59" s="9"/>
      <c r="E59" s="170" t="s">
        <v>425</v>
      </c>
      <c r="F59" s="11"/>
      <c r="G59" s="170" t="s">
        <v>245</v>
      </c>
      <c r="H59" s="11"/>
      <c r="I59" s="170" t="s">
        <v>245</v>
      </c>
      <c r="J59" s="11"/>
      <c r="K59" s="170" t="s">
        <v>425</v>
      </c>
      <c r="L59" s="8">
        <f>VLOOKUP(A59,'07.2019'!A:L,12,0)</f>
        <v>0</v>
      </c>
    </row>
    <row r="60" spans="1:12">
      <c r="A60" s="171" t="s">
        <v>143</v>
      </c>
      <c r="B60" s="164" t="s">
        <v>143</v>
      </c>
      <c r="C60" s="171" t="s">
        <v>143</v>
      </c>
      <c r="D60" s="12"/>
      <c r="E60" s="12"/>
      <c r="F60" s="12"/>
      <c r="G60" s="12"/>
      <c r="H60" s="12"/>
      <c r="I60" s="12"/>
      <c r="J60" s="12"/>
      <c r="K60" s="12"/>
      <c r="L60" s="8">
        <f>VLOOKUP(A60,'07.2019'!A:L,12,0)</f>
        <v>0</v>
      </c>
    </row>
    <row r="61" spans="1:12">
      <c r="A61" s="167" t="s">
        <v>430</v>
      </c>
      <c r="B61" s="164" t="s">
        <v>143</v>
      </c>
      <c r="C61" s="167" t="s">
        <v>431</v>
      </c>
      <c r="D61" s="6"/>
      <c r="E61" s="168" t="s">
        <v>432</v>
      </c>
      <c r="F61" s="8"/>
      <c r="G61" s="168" t="s">
        <v>245</v>
      </c>
      <c r="H61" s="8"/>
      <c r="I61" s="168" t="s">
        <v>433</v>
      </c>
      <c r="J61" s="8"/>
      <c r="K61" s="168" t="s">
        <v>434</v>
      </c>
      <c r="L61" s="8">
        <f>VLOOKUP(A61,'07.2019'!A:L,12,0)</f>
        <v>0</v>
      </c>
    </row>
    <row r="62" spans="1:12">
      <c r="A62" s="167" t="s">
        <v>435</v>
      </c>
      <c r="B62" s="164" t="s">
        <v>143</v>
      </c>
      <c r="C62" s="167" t="s">
        <v>431</v>
      </c>
      <c r="D62" s="6"/>
      <c r="E62" s="168" t="s">
        <v>432</v>
      </c>
      <c r="F62" s="8"/>
      <c r="G62" s="168" t="s">
        <v>245</v>
      </c>
      <c r="H62" s="8"/>
      <c r="I62" s="168" t="s">
        <v>433</v>
      </c>
      <c r="J62" s="8"/>
      <c r="K62" s="168" t="s">
        <v>434</v>
      </c>
      <c r="L62" s="8">
        <f>VLOOKUP(A62,'07.2019'!A:L,12,0)</f>
        <v>0</v>
      </c>
    </row>
    <row r="63" spans="1:12">
      <c r="A63" s="169" t="s">
        <v>436</v>
      </c>
      <c r="B63" s="164" t="s">
        <v>143</v>
      </c>
      <c r="C63" s="169" t="s">
        <v>437</v>
      </c>
      <c r="D63" s="9"/>
      <c r="E63" s="170" t="s">
        <v>432</v>
      </c>
      <c r="F63" s="11"/>
      <c r="G63" s="170" t="s">
        <v>245</v>
      </c>
      <c r="H63" s="11"/>
      <c r="I63" s="170" t="s">
        <v>433</v>
      </c>
      <c r="J63" s="11"/>
      <c r="K63" s="170" t="s">
        <v>434</v>
      </c>
      <c r="L63" s="8">
        <f>VLOOKUP(A63,'07.2019'!A:L,12,0)</f>
        <v>0</v>
      </c>
    </row>
    <row r="64" spans="1:12">
      <c r="A64" s="171" t="s">
        <v>143</v>
      </c>
      <c r="B64" s="164" t="s">
        <v>143</v>
      </c>
      <c r="C64" s="171" t="s">
        <v>143</v>
      </c>
      <c r="D64" s="12"/>
      <c r="E64" s="12"/>
      <c r="F64" s="12"/>
      <c r="G64" s="12"/>
      <c r="H64" s="12"/>
      <c r="I64" s="12"/>
      <c r="J64" s="12"/>
      <c r="K64" s="12"/>
      <c r="L64" s="8">
        <f>VLOOKUP(A64,'07.2019'!A:L,12,0)</f>
        <v>0</v>
      </c>
    </row>
    <row r="65" spans="1:12">
      <c r="A65" s="167" t="s">
        <v>438</v>
      </c>
      <c r="B65" s="164" t="s">
        <v>143</v>
      </c>
      <c r="C65" s="167" t="s">
        <v>439</v>
      </c>
      <c r="D65" s="6"/>
      <c r="E65" s="168" t="s">
        <v>440</v>
      </c>
      <c r="F65" s="8"/>
      <c r="G65" s="168" t="s">
        <v>245</v>
      </c>
      <c r="H65" s="8"/>
      <c r="I65" s="168" t="s">
        <v>441</v>
      </c>
      <c r="J65" s="8"/>
      <c r="K65" s="168" t="s">
        <v>442</v>
      </c>
      <c r="L65" s="8">
        <f>VLOOKUP(A65,'07.2019'!A:L,12,0)</f>
        <v>0</v>
      </c>
    </row>
    <row r="66" spans="1:12">
      <c r="A66" s="167" t="s">
        <v>443</v>
      </c>
      <c r="B66" s="164" t="s">
        <v>143</v>
      </c>
      <c r="C66" s="167" t="s">
        <v>444</v>
      </c>
      <c r="D66" s="6"/>
      <c r="E66" s="168" t="s">
        <v>440</v>
      </c>
      <c r="F66" s="8"/>
      <c r="G66" s="168" t="s">
        <v>245</v>
      </c>
      <c r="H66" s="8"/>
      <c r="I66" s="168" t="s">
        <v>441</v>
      </c>
      <c r="J66" s="8"/>
      <c r="K66" s="168" t="s">
        <v>442</v>
      </c>
      <c r="L66" s="8">
        <f>VLOOKUP(A66,'07.2019'!A:L,12,0)</f>
        <v>0</v>
      </c>
    </row>
    <row r="67" spans="1:12">
      <c r="A67" s="167" t="s">
        <v>445</v>
      </c>
      <c r="B67" s="164" t="s">
        <v>143</v>
      </c>
      <c r="C67" s="167" t="s">
        <v>446</v>
      </c>
      <c r="D67" s="6"/>
      <c r="E67" s="168" t="s">
        <v>447</v>
      </c>
      <c r="F67" s="8"/>
      <c r="G67" s="168" t="s">
        <v>245</v>
      </c>
      <c r="H67" s="8"/>
      <c r="I67" s="168" t="s">
        <v>245</v>
      </c>
      <c r="J67" s="8"/>
      <c r="K67" s="168" t="s">
        <v>447</v>
      </c>
      <c r="L67" s="8">
        <f>VLOOKUP(A67,'07.2019'!A:L,12,0)</f>
        <v>0</v>
      </c>
    </row>
    <row r="68" spans="1:12">
      <c r="A68" s="167" t="s">
        <v>448</v>
      </c>
      <c r="B68" s="164" t="s">
        <v>143</v>
      </c>
      <c r="C68" s="167" t="s">
        <v>449</v>
      </c>
      <c r="D68" s="6"/>
      <c r="E68" s="168" t="s">
        <v>447</v>
      </c>
      <c r="F68" s="8"/>
      <c r="G68" s="168" t="s">
        <v>245</v>
      </c>
      <c r="H68" s="8"/>
      <c r="I68" s="168" t="s">
        <v>245</v>
      </c>
      <c r="J68" s="8"/>
      <c r="K68" s="168" t="s">
        <v>447</v>
      </c>
      <c r="L68" s="8">
        <f>VLOOKUP(A68,'07.2019'!A:L,12,0)</f>
        <v>0</v>
      </c>
    </row>
    <row r="69" spans="1:12">
      <c r="A69" s="169" t="s">
        <v>450</v>
      </c>
      <c r="B69" s="164" t="s">
        <v>143</v>
      </c>
      <c r="C69" s="169" t="s">
        <v>451</v>
      </c>
      <c r="D69" s="9"/>
      <c r="E69" s="170" t="s">
        <v>452</v>
      </c>
      <c r="F69" s="11"/>
      <c r="G69" s="170" t="s">
        <v>245</v>
      </c>
      <c r="H69" s="11"/>
      <c r="I69" s="170" t="s">
        <v>245</v>
      </c>
      <c r="J69" s="11"/>
      <c r="K69" s="170" t="s">
        <v>452</v>
      </c>
      <c r="L69" s="8">
        <f>VLOOKUP(A69,'07.2019'!A:L,12,0)</f>
        <v>0</v>
      </c>
    </row>
    <row r="70" spans="1:12">
      <c r="A70" s="169" t="s">
        <v>453</v>
      </c>
      <c r="B70" s="164" t="s">
        <v>143</v>
      </c>
      <c r="C70" s="169" t="s">
        <v>454</v>
      </c>
      <c r="D70" s="9"/>
      <c r="E70" s="170" t="s">
        <v>455</v>
      </c>
      <c r="F70" s="11"/>
      <c r="G70" s="170" t="s">
        <v>245</v>
      </c>
      <c r="H70" s="11"/>
      <c r="I70" s="170" t="s">
        <v>245</v>
      </c>
      <c r="J70" s="11"/>
      <c r="K70" s="170" t="s">
        <v>455</v>
      </c>
      <c r="L70" s="8">
        <f>VLOOKUP(A70,'07.2019'!A:L,12,0)</f>
        <v>0</v>
      </c>
    </row>
    <row r="71" spans="1:12">
      <c r="A71" s="169" t="s">
        <v>456</v>
      </c>
      <c r="B71" s="164" t="s">
        <v>143</v>
      </c>
      <c r="C71" s="169" t="s">
        <v>457</v>
      </c>
      <c r="D71" s="9"/>
      <c r="E71" s="170" t="s">
        <v>458</v>
      </c>
      <c r="F71" s="11"/>
      <c r="G71" s="170" t="s">
        <v>245</v>
      </c>
      <c r="H71" s="11"/>
      <c r="I71" s="170" t="s">
        <v>245</v>
      </c>
      <c r="J71" s="11"/>
      <c r="K71" s="170" t="s">
        <v>458</v>
      </c>
      <c r="L71" s="8">
        <f>VLOOKUP(A71,'07.2019'!A:L,12,0)</f>
        <v>0</v>
      </c>
    </row>
    <row r="72" spans="1:12">
      <c r="A72" s="169" t="s">
        <v>459</v>
      </c>
      <c r="B72" s="164" t="s">
        <v>143</v>
      </c>
      <c r="C72" s="169" t="s">
        <v>460</v>
      </c>
      <c r="D72" s="9"/>
      <c r="E72" s="170" t="s">
        <v>461</v>
      </c>
      <c r="F72" s="11"/>
      <c r="G72" s="170" t="s">
        <v>245</v>
      </c>
      <c r="H72" s="11"/>
      <c r="I72" s="170" t="s">
        <v>245</v>
      </c>
      <c r="J72" s="11"/>
      <c r="K72" s="170" t="s">
        <v>461</v>
      </c>
      <c r="L72" s="8">
        <f>VLOOKUP(A72,'07.2019'!A:L,12,0)</f>
        <v>0</v>
      </c>
    </row>
    <row r="73" spans="1:12">
      <c r="A73" s="165" t="s">
        <v>215</v>
      </c>
      <c r="B73" s="165" t="s">
        <v>216</v>
      </c>
      <c r="C73" s="4"/>
      <c r="D73" s="4"/>
      <c r="E73" s="166" t="s">
        <v>217</v>
      </c>
      <c r="F73" s="5"/>
      <c r="G73" s="166" t="s">
        <v>218</v>
      </c>
      <c r="H73" s="5"/>
      <c r="I73" s="166" t="s">
        <v>219</v>
      </c>
      <c r="J73" s="5"/>
      <c r="K73" s="166" t="s">
        <v>220</v>
      </c>
      <c r="L73" s="8">
        <f>VLOOKUP(A73,'07.2019'!A:L,12,0)</f>
        <v>0</v>
      </c>
    </row>
    <row r="74" spans="1:12">
      <c r="A74" s="169" t="s">
        <v>462</v>
      </c>
      <c r="B74" s="164" t="s">
        <v>143</v>
      </c>
      <c r="C74" s="169" t="s">
        <v>463</v>
      </c>
      <c r="D74" s="9"/>
      <c r="E74" s="170" t="s">
        <v>464</v>
      </c>
      <c r="F74" s="11"/>
      <c r="G74" s="170" t="s">
        <v>245</v>
      </c>
      <c r="H74" s="11"/>
      <c r="I74" s="170" t="s">
        <v>245</v>
      </c>
      <c r="J74" s="11"/>
      <c r="K74" s="170" t="s">
        <v>464</v>
      </c>
      <c r="L74" s="8">
        <f>VLOOKUP(A74,'07.2019'!A:L,12,0)</f>
        <v>0</v>
      </c>
    </row>
    <row r="75" spans="1:12">
      <c r="A75" s="169" t="s">
        <v>465</v>
      </c>
      <c r="B75" s="164" t="s">
        <v>143</v>
      </c>
      <c r="C75" s="169" t="s">
        <v>174</v>
      </c>
      <c r="D75" s="9"/>
      <c r="E75" s="170" t="s">
        <v>466</v>
      </c>
      <c r="F75" s="11"/>
      <c r="G75" s="170" t="s">
        <v>245</v>
      </c>
      <c r="H75" s="11"/>
      <c r="I75" s="170" t="s">
        <v>245</v>
      </c>
      <c r="J75" s="11"/>
      <c r="K75" s="170" t="s">
        <v>466</v>
      </c>
      <c r="L75" s="8">
        <f>VLOOKUP(A75,'07.2019'!A:L,12,0)</f>
        <v>0</v>
      </c>
    </row>
    <row r="76" spans="1:12">
      <c r="A76" s="171" t="s">
        <v>143</v>
      </c>
      <c r="B76" s="164" t="s">
        <v>143</v>
      </c>
      <c r="C76" s="171" t="s">
        <v>143</v>
      </c>
      <c r="D76" s="12"/>
      <c r="E76" s="12"/>
      <c r="F76" s="12"/>
      <c r="G76" s="12"/>
      <c r="H76" s="12"/>
      <c r="I76" s="12"/>
      <c r="J76" s="12"/>
      <c r="K76" s="12"/>
      <c r="L76" s="8">
        <f>VLOOKUP(A76,'07.2019'!A:L,12,0)</f>
        <v>0</v>
      </c>
    </row>
    <row r="77" spans="1:12">
      <c r="A77" s="167" t="s">
        <v>467</v>
      </c>
      <c r="B77" s="164" t="s">
        <v>143</v>
      </c>
      <c r="C77" s="167" t="s">
        <v>468</v>
      </c>
      <c r="D77" s="6"/>
      <c r="E77" s="168" t="s">
        <v>469</v>
      </c>
      <c r="F77" s="8"/>
      <c r="G77" s="168" t="s">
        <v>245</v>
      </c>
      <c r="H77" s="8"/>
      <c r="I77" s="168" t="s">
        <v>441</v>
      </c>
      <c r="J77" s="8"/>
      <c r="K77" s="168" t="s">
        <v>470</v>
      </c>
      <c r="L77" s="8">
        <f>VLOOKUP(A77,'07.2019'!A:L,12,0)</f>
        <v>0</v>
      </c>
    </row>
    <row r="78" spans="1:12">
      <c r="A78" s="167" t="s">
        <v>471</v>
      </c>
      <c r="B78" s="164" t="s">
        <v>143</v>
      </c>
      <c r="C78" s="167" t="s">
        <v>472</v>
      </c>
      <c r="D78" s="6"/>
      <c r="E78" s="168" t="s">
        <v>469</v>
      </c>
      <c r="F78" s="8"/>
      <c r="G78" s="168" t="s">
        <v>245</v>
      </c>
      <c r="H78" s="8"/>
      <c r="I78" s="168" t="s">
        <v>441</v>
      </c>
      <c r="J78" s="8"/>
      <c r="K78" s="168" t="s">
        <v>470</v>
      </c>
      <c r="L78" s="8">
        <f>VLOOKUP(A78,'07.2019'!A:L,12,0)</f>
        <v>0</v>
      </c>
    </row>
    <row r="79" spans="1:12">
      <c r="A79" s="169" t="s">
        <v>473</v>
      </c>
      <c r="B79" s="164" t="s">
        <v>143</v>
      </c>
      <c r="C79" s="169" t="s">
        <v>474</v>
      </c>
      <c r="D79" s="9"/>
      <c r="E79" s="170" t="s">
        <v>475</v>
      </c>
      <c r="F79" s="11"/>
      <c r="G79" s="170" t="s">
        <v>245</v>
      </c>
      <c r="H79" s="11"/>
      <c r="I79" s="170" t="s">
        <v>245</v>
      </c>
      <c r="J79" s="11"/>
      <c r="K79" s="170" t="s">
        <v>475</v>
      </c>
      <c r="L79" s="8">
        <f>VLOOKUP(A79,'07.2019'!A:L,12,0)</f>
        <v>0</v>
      </c>
    </row>
    <row r="80" spans="1:12">
      <c r="A80" s="169" t="s">
        <v>476</v>
      </c>
      <c r="B80" s="164" t="s">
        <v>143</v>
      </c>
      <c r="C80" s="169" t="s">
        <v>477</v>
      </c>
      <c r="D80" s="9"/>
      <c r="E80" s="170" t="s">
        <v>478</v>
      </c>
      <c r="F80" s="11"/>
      <c r="G80" s="170" t="s">
        <v>245</v>
      </c>
      <c r="H80" s="11"/>
      <c r="I80" s="170" t="s">
        <v>479</v>
      </c>
      <c r="J80" s="11"/>
      <c r="K80" s="170" t="s">
        <v>480</v>
      </c>
      <c r="L80" s="8">
        <f>VLOOKUP(A80,'07.2019'!A:L,12,0)</f>
        <v>0</v>
      </c>
    </row>
    <row r="81" spans="1:12">
      <c r="A81" s="169" t="s">
        <v>481</v>
      </c>
      <c r="B81" s="164" t="s">
        <v>143</v>
      </c>
      <c r="C81" s="169" t="s">
        <v>482</v>
      </c>
      <c r="D81" s="9"/>
      <c r="E81" s="170" t="s">
        <v>483</v>
      </c>
      <c r="F81" s="11"/>
      <c r="G81" s="170" t="s">
        <v>245</v>
      </c>
      <c r="H81" s="11"/>
      <c r="I81" s="170" t="s">
        <v>484</v>
      </c>
      <c r="J81" s="11"/>
      <c r="K81" s="170" t="s">
        <v>485</v>
      </c>
      <c r="L81" s="8">
        <f>VLOOKUP(A81,'07.2019'!A:L,12,0)</f>
        <v>0</v>
      </c>
    </row>
    <row r="82" spans="1:12">
      <c r="A82" s="169" t="s">
        <v>486</v>
      </c>
      <c r="B82" s="164" t="s">
        <v>143</v>
      </c>
      <c r="C82" s="169" t="s">
        <v>487</v>
      </c>
      <c r="D82" s="9"/>
      <c r="E82" s="170" t="s">
        <v>488</v>
      </c>
      <c r="F82" s="11"/>
      <c r="G82" s="170" t="s">
        <v>245</v>
      </c>
      <c r="H82" s="11"/>
      <c r="I82" s="170" t="s">
        <v>489</v>
      </c>
      <c r="J82" s="11"/>
      <c r="K82" s="170" t="s">
        <v>490</v>
      </c>
      <c r="L82" s="8">
        <f>VLOOKUP(A82,'07.2019'!A:L,12,0)</f>
        <v>0</v>
      </c>
    </row>
    <row r="83" spans="1:12">
      <c r="A83" s="169" t="s">
        <v>491</v>
      </c>
      <c r="B83" s="164" t="s">
        <v>143</v>
      </c>
      <c r="C83" s="169" t="s">
        <v>492</v>
      </c>
      <c r="D83" s="9"/>
      <c r="E83" s="170" t="s">
        <v>493</v>
      </c>
      <c r="F83" s="11"/>
      <c r="G83" s="170" t="s">
        <v>245</v>
      </c>
      <c r="H83" s="11"/>
      <c r="I83" s="170" t="s">
        <v>245</v>
      </c>
      <c r="J83" s="11"/>
      <c r="K83" s="170" t="s">
        <v>493</v>
      </c>
      <c r="L83" s="8">
        <f>VLOOKUP(A83,'07.2019'!A:L,12,0)</f>
        <v>0</v>
      </c>
    </row>
    <row r="84" spans="1:12">
      <c r="A84" s="169" t="s">
        <v>494</v>
      </c>
      <c r="B84" s="164" t="s">
        <v>143</v>
      </c>
      <c r="C84" s="169" t="s">
        <v>495</v>
      </c>
      <c r="D84" s="9"/>
      <c r="E84" s="170" t="s">
        <v>496</v>
      </c>
      <c r="F84" s="11"/>
      <c r="G84" s="170" t="s">
        <v>245</v>
      </c>
      <c r="H84" s="11"/>
      <c r="I84" s="170" t="s">
        <v>497</v>
      </c>
      <c r="J84" s="11"/>
      <c r="K84" s="170" t="s">
        <v>498</v>
      </c>
      <c r="L84" s="8">
        <f>VLOOKUP(A84,'07.2019'!A:L,12,0)</f>
        <v>0</v>
      </c>
    </row>
    <row r="85" spans="1:12">
      <c r="A85" s="171" t="s">
        <v>143</v>
      </c>
      <c r="B85" s="164" t="s">
        <v>143</v>
      </c>
      <c r="C85" s="171" t="s">
        <v>143</v>
      </c>
      <c r="D85" s="12"/>
      <c r="E85" s="12"/>
      <c r="F85" s="12"/>
      <c r="G85" s="12"/>
      <c r="H85" s="12"/>
      <c r="I85" s="12"/>
      <c r="J85" s="12"/>
      <c r="K85" s="12"/>
      <c r="L85" s="8">
        <f>VLOOKUP(A85,'07.2019'!A:L,12,0)</f>
        <v>0</v>
      </c>
    </row>
    <row r="86" spans="1:12">
      <c r="A86" s="167" t="s">
        <v>499</v>
      </c>
      <c r="B86" s="167" t="s">
        <v>500</v>
      </c>
      <c r="C86" s="6"/>
      <c r="D86" s="6"/>
      <c r="E86" s="168" t="s">
        <v>223</v>
      </c>
      <c r="F86" s="8"/>
      <c r="G86" s="168" t="s">
        <v>501</v>
      </c>
      <c r="H86" s="8"/>
      <c r="I86" s="168" t="s">
        <v>502</v>
      </c>
      <c r="J86" s="8"/>
      <c r="K86" s="168" t="s">
        <v>226</v>
      </c>
      <c r="L86" s="8">
        <f>VLOOKUP(A86,'07.2019'!A:L,12,0)</f>
        <v>0</v>
      </c>
    </row>
    <row r="87" spans="1:12">
      <c r="A87" s="167" t="s">
        <v>503</v>
      </c>
      <c r="B87" s="164" t="s">
        <v>143</v>
      </c>
      <c r="C87" s="167" t="s">
        <v>504</v>
      </c>
      <c r="D87" s="6"/>
      <c r="E87" s="168" t="s">
        <v>229</v>
      </c>
      <c r="F87" s="8"/>
      <c r="G87" s="168" t="s">
        <v>505</v>
      </c>
      <c r="H87" s="8"/>
      <c r="I87" s="168" t="s">
        <v>502</v>
      </c>
      <c r="J87" s="8"/>
      <c r="K87" s="168" t="s">
        <v>231</v>
      </c>
      <c r="L87" s="8">
        <f>VLOOKUP(A87,'07.2019'!A:L,12,0)</f>
        <v>0</v>
      </c>
    </row>
    <row r="88" spans="1:12">
      <c r="A88" s="167" t="s">
        <v>506</v>
      </c>
      <c r="B88" s="164" t="s">
        <v>143</v>
      </c>
      <c r="C88" s="167" t="s">
        <v>507</v>
      </c>
      <c r="D88" s="6"/>
      <c r="E88" s="168" t="s">
        <v>229</v>
      </c>
      <c r="F88" s="8"/>
      <c r="G88" s="168" t="s">
        <v>505</v>
      </c>
      <c r="H88" s="8"/>
      <c r="I88" s="168" t="s">
        <v>502</v>
      </c>
      <c r="J88" s="8"/>
      <c r="K88" s="168" t="s">
        <v>231</v>
      </c>
      <c r="L88" s="8">
        <f>VLOOKUP(A88,'07.2019'!A:L,12,0)</f>
        <v>0</v>
      </c>
    </row>
    <row r="89" spans="1:12">
      <c r="A89" s="167" t="s">
        <v>508</v>
      </c>
      <c r="B89" s="164" t="s">
        <v>143</v>
      </c>
      <c r="C89" s="167" t="s">
        <v>509</v>
      </c>
      <c r="D89" s="6"/>
      <c r="E89" s="168" t="s">
        <v>510</v>
      </c>
      <c r="F89" s="8"/>
      <c r="G89" s="168" t="s">
        <v>511</v>
      </c>
      <c r="H89" s="8"/>
      <c r="I89" s="168" t="s">
        <v>512</v>
      </c>
      <c r="J89" s="8"/>
      <c r="K89" s="168" t="s">
        <v>513</v>
      </c>
      <c r="L89" s="8">
        <f>VLOOKUP(A89,'07.2019'!A:L,12,0)</f>
        <v>0</v>
      </c>
    </row>
    <row r="90" spans="1:12">
      <c r="A90" s="167" t="s">
        <v>514</v>
      </c>
      <c r="B90" s="164" t="s">
        <v>143</v>
      </c>
      <c r="C90" s="167" t="s">
        <v>509</v>
      </c>
      <c r="D90" s="6"/>
      <c r="E90" s="168" t="s">
        <v>515</v>
      </c>
      <c r="F90" s="8"/>
      <c r="G90" s="168" t="s">
        <v>516</v>
      </c>
      <c r="H90" s="8"/>
      <c r="I90" s="168" t="s">
        <v>517</v>
      </c>
      <c r="J90" s="8"/>
      <c r="K90" s="168" t="s">
        <v>518</v>
      </c>
      <c r="L90" s="8">
        <f>VLOOKUP(A90,'07.2019'!A:L,12,0)</f>
        <v>0</v>
      </c>
    </row>
    <row r="91" spans="1:12">
      <c r="A91" s="169" t="s">
        <v>519</v>
      </c>
      <c r="B91" s="164" t="s">
        <v>143</v>
      </c>
      <c r="C91" s="169" t="s">
        <v>520</v>
      </c>
      <c r="D91" s="9"/>
      <c r="E91" s="170" t="s">
        <v>248</v>
      </c>
      <c r="F91" s="11"/>
      <c r="G91" s="170" t="s">
        <v>521</v>
      </c>
      <c r="H91" s="11"/>
      <c r="I91" s="170" t="s">
        <v>521</v>
      </c>
      <c r="J91" s="11"/>
      <c r="K91" s="170" t="s">
        <v>248</v>
      </c>
      <c r="L91" s="8">
        <f>VLOOKUP(A91,'07.2019'!A:L,12,0)</f>
        <v>0</v>
      </c>
    </row>
    <row r="92" spans="1:12">
      <c r="A92" s="169" t="s">
        <v>522</v>
      </c>
      <c r="B92" s="164" t="s">
        <v>143</v>
      </c>
      <c r="C92" s="169" t="s">
        <v>523</v>
      </c>
      <c r="D92" s="9"/>
      <c r="E92" s="170" t="s">
        <v>248</v>
      </c>
      <c r="F92" s="11"/>
      <c r="G92" s="170" t="s">
        <v>524</v>
      </c>
      <c r="H92" s="11"/>
      <c r="I92" s="170" t="s">
        <v>524</v>
      </c>
      <c r="J92" s="11"/>
      <c r="K92" s="170" t="s">
        <v>248</v>
      </c>
      <c r="L92" s="8">
        <f>VLOOKUP(A92,'07.2019'!A:L,12,0)</f>
        <v>0</v>
      </c>
    </row>
    <row r="93" spans="1:12">
      <c r="A93" s="169" t="s">
        <v>525</v>
      </c>
      <c r="B93" s="164" t="s">
        <v>143</v>
      </c>
      <c r="C93" s="169" t="s">
        <v>526</v>
      </c>
      <c r="D93" s="9"/>
      <c r="E93" s="170" t="s">
        <v>248</v>
      </c>
      <c r="F93" s="11"/>
      <c r="G93" s="170" t="s">
        <v>527</v>
      </c>
      <c r="H93" s="11"/>
      <c r="I93" s="170" t="s">
        <v>527</v>
      </c>
      <c r="J93" s="11"/>
      <c r="K93" s="170" t="s">
        <v>248</v>
      </c>
      <c r="L93" s="8">
        <f>VLOOKUP(A93,'07.2019'!A:L,12,0)</f>
        <v>0</v>
      </c>
    </row>
    <row r="94" spans="1:12">
      <c r="A94" s="169" t="s">
        <v>528</v>
      </c>
      <c r="B94" s="164" t="s">
        <v>143</v>
      </c>
      <c r="C94" s="169" t="s">
        <v>529</v>
      </c>
      <c r="D94" s="9"/>
      <c r="E94" s="170" t="s">
        <v>248</v>
      </c>
      <c r="F94" s="11"/>
      <c r="G94" s="170" t="s">
        <v>530</v>
      </c>
      <c r="H94" s="11"/>
      <c r="I94" s="170" t="s">
        <v>530</v>
      </c>
      <c r="J94" s="11"/>
      <c r="K94" s="170" t="s">
        <v>248</v>
      </c>
      <c r="L94" s="8" t="e">
        <f>VLOOKUP(A94,'07.2019'!A:L,12,0)</f>
        <v>#N/A</v>
      </c>
    </row>
    <row r="95" spans="1:12">
      <c r="A95" s="169" t="s">
        <v>531</v>
      </c>
      <c r="B95" s="164" t="s">
        <v>143</v>
      </c>
      <c r="C95" s="169" t="s">
        <v>532</v>
      </c>
      <c r="D95" s="9"/>
      <c r="E95" s="170" t="s">
        <v>515</v>
      </c>
      <c r="F95" s="11"/>
      <c r="G95" s="170" t="s">
        <v>533</v>
      </c>
      <c r="H95" s="11"/>
      <c r="I95" s="170" t="s">
        <v>534</v>
      </c>
      <c r="J95" s="11"/>
      <c r="K95" s="170" t="s">
        <v>518</v>
      </c>
      <c r="L95" s="8">
        <f>VLOOKUP(A95,'07.2019'!A:L,12,0)</f>
        <v>0</v>
      </c>
    </row>
    <row r="96" spans="1:12">
      <c r="A96" s="171" t="s">
        <v>143</v>
      </c>
      <c r="B96" s="164" t="s">
        <v>143</v>
      </c>
      <c r="C96" s="171" t="s">
        <v>143</v>
      </c>
      <c r="D96" s="12"/>
      <c r="E96" s="12"/>
      <c r="F96" s="12"/>
      <c r="G96" s="12"/>
      <c r="H96" s="12"/>
      <c r="I96" s="12"/>
      <c r="J96" s="12"/>
      <c r="K96" s="12"/>
      <c r="L96" s="8">
        <f>VLOOKUP(A96,'07.2019'!A:L,12,0)</f>
        <v>0</v>
      </c>
    </row>
    <row r="97" spans="1:12">
      <c r="A97" s="167" t="s">
        <v>535</v>
      </c>
      <c r="B97" s="164" t="s">
        <v>143</v>
      </c>
      <c r="C97" s="167" t="s">
        <v>536</v>
      </c>
      <c r="D97" s="6"/>
      <c r="E97" s="168" t="s">
        <v>537</v>
      </c>
      <c r="F97" s="8"/>
      <c r="G97" s="168" t="s">
        <v>538</v>
      </c>
      <c r="H97" s="8"/>
      <c r="I97" s="168" t="s">
        <v>539</v>
      </c>
      <c r="J97" s="8"/>
      <c r="K97" s="168" t="s">
        <v>540</v>
      </c>
      <c r="L97" s="8">
        <f>VLOOKUP(A97,'07.2019'!A:L,12,0)</f>
        <v>0</v>
      </c>
    </row>
    <row r="98" spans="1:12">
      <c r="A98" s="169" t="s">
        <v>541</v>
      </c>
      <c r="B98" s="164" t="s">
        <v>143</v>
      </c>
      <c r="C98" s="169" t="s">
        <v>542</v>
      </c>
      <c r="D98" s="9"/>
      <c r="E98" s="170" t="s">
        <v>543</v>
      </c>
      <c r="F98" s="11"/>
      <c r="G98" s="170" t="s">
        <v>544</v>
      </c>
      <c r="H98" s="11"/>
      <c r="I98" s="170" t="s">
        <v>545</v>
      </c>
      <c r="J98" s="11"/>
      <c r="K98" s="170" t="s">
        <v>546</v>
      </c>
      <c r="L98" s="8">
        <f>VLOOKUP(A98,'07.2019'!A:L,12,0)</f>
        <v>0</v>
      </c>
    </row>
    <row r="99" spans="1:12">
      <c r="A99" s="169" t="s">
        <v>547</v>
      </c>
      <c r="B99" s="164" t="s">
        <v>143</v>
      </c>
      <c r="C99" s="169" t="s">
        <v>548</v>
      </c>
      <c r="D99" s="9"/>
      <c r="E99" s="170" t="s">
        <v>549</v>
      </c>
      <c r="F99" s="11"/>
      <c r="G99" s="170" t="s">
        <v>550</v>
      </c>
      <c r="H99" s="11"/>
      <c r="I99" s="170" t="s">
        <v>551</v>
      </c>
      <c r="J99" s="11"/>
      <c r="K99" s="170" t="s">
        <v>552</v>
      </c>
      <c r="L99" s="8">
        <f>VLOOKUP(A99,'07.2019'!A:L,12,0)</f>
        <v>0</v>
      </c>
    </row>
    <row r="100" spans="1:12">
      <c r="A100" s="169" t="s">
        <v>553</v>
      </c>
      <c r="B100" s="164" t="s">
        <v>143</v>
      </c>
      <c r="C100" s="169" t="s">
        <v>554</v>
      </c>
      <c r="D100" s="9"/>
      <c r="E100" s="170" t="s">
        <v>555</v>
      </c>
      <c r="F100" s="11"/>
      <c r="G100" s="170" t="s">
        <v>556</v>
      </c>
      <c r="H100" s="11"/>
      <c r="I100" s="170" t="s">
        <v>557</v>
      </c>
      <c r="J100" s="11"/>
      <c r="K100" s="170" t="s">
        <v>558</v>
      </c>
      <c r="L100" s="8">
        <f>VLOOKUP(A100,'07.2019'!A:L,12,0)</f>
        <v>0</v>
      </c>
    </row>
    <row r="101" spans="1:12">
      <c r="A101" s="169" t="s">
        <v>559</v>
      </c>
      <c r="B101" s="164" t="s">
        <v>143</v>
      </c>
      <c r="C101" s="169" t="s">
        <v>560</v>
      </c>
      <c r="D101" s="9"/>
      <c r="E101" s="170" t="s">
        <v>561</v>
      </c>
      <c r="F101" s="11"/>
      <c r="G101" s="170" t="s">
        <v>562</v>
      </c>
      <c r="H101" s="11"/>
      <c r="I101" s="170" t="s">
        <v>563</v>
      </c>
      <c r="J101" s="11"/>
      <c r="K101" s="170" t="s">
        <v>564</v>
      </c>
      <c r="L101" s="8">
        <f>VLOOKUP(A101,'07.2019'!A:L,12,0)</f>
        <v>0</v>
      </c>
    </row>
    <row r="102" spans="1:12">
      <c r="A102" s="169" t="s">
        <v>565</v>
      </c>
      <c r="B102" s="164" t="s">
        <v>143</v>
      </c>
      <c r="C102" s="169" t="s">
        <v>566</v>
      </c>
      <c r="D102" s="9"/>
      <c r="E102" s="170" t="s">
        <v>567</v>
      </c>
      <c r="F102" s="11"/>
      <c r="G102" s="170" t="s">
        <v>568</v>
      </c>
      <c r="H102" s="11"/>
      <c r="I102" s="170" t="s">
        <v>569</v>
      </c>
      <c r="J102" s="11"/>
      <c r="K102" s="170" t="s">
        <v>570</v>
      </c>
      <c r="L102" s="8">
        <f>VLOOKUP(A102,'07.2019'!A:L,12,0)</f>
        <v>0</v>
      </c>
    </row>
    <row r="103" spans="1:12">
      <c r="A103" s="169" t="s">
        <v>571</v>
      </c>
      <c r="B103" s="164" t="s">
        <v>143</v>
      </c>
      <c r="C103" s="169" t="s">
        <v>572</v>
      </c>
      <c r="D103" s="9"/>
      <c r="E103" s="170" t="s">
        <v>573</v>
      </c>
      <c r="F103" s="11"/>
      <c r="G103" s="170" t="s">
        <v>574</v>
      </c>
      <c r="H103" s="11"/>
      <c r="I103" s="170" t="s">
        <v>575</v>
      </c>
      <c r="J103" s="11"/>
      <c r="K103" s="170" t="s">
        <v>576</v>
      </c>
      <c r="L103" s="8">
        <f>VLOOKUP(A103,'07.2019'!A:L,12,0)</f>
        <v>0</v>
      </c>
    </row>
    <row r="104" spans="1:12">
      <c r="A104" s="169" t="s">
        <v>577</v>
      </c>
      <c r="B104" s="164" t="s">
        <v>143</v>
      </c>
      <c r="C104" s="169" t="s">
        <v>578</v>
      </c>
      <c r="D104" s="9"/>
      <c r="E104" s="170" t="s">
        <v>579</v>
      </c>
      <c r="F104" s="11"/>
      <c r="G104" s="170" t="s">
        <v>580</v>
      </c>
      <c r="H104" s="11"/>
      <c r="I104" s="170" t="s">
        <v>581</v>
      </c>
      <c r="J104" s="11"/>
      <c r="K104" s="170" t="s">
        <v>582</v>
      </c>
      <c r="L104" s="8">
        <f>VLOOKUP(A104,'07.2019'!A:L,12,0)</f>
        <v>0</v>
      </c>
    </row>
    <row r="105" spans="1:12">
      <c r="A105" s="169" t="s">
        <v>583</v>
      </c>
      <c r="B105" s="164" t="s">
        <v>143</v>
      </c>
      <c r="C105" s="169" t="s">
        <v>584</v>
      </c>
      <c r="D105" s="9"/>
      <c r="E105" s="170" t="s">
        <v>585</v>
      </c>
      <c r="F105" s="11"/>
      <c r="G105" s="170" t="s">
        <v>586</v>
      </c>
      <c r="H105" s="11"/>
      <c r="I105" s="170" t="s">
        <v>587</v>
      </c>
      <c r="J105" s="11"/>
      <c r="K105" s="170" t="s">
        <v>588</v>
      </c>
      <c r="L105" s="8">
        <f>VLOOKUP(A105,'07.2019'!A:L,12,0)</f>
        <v>0</v>
      </c>
    </row>
    <row r="106" spans="1:12">
      <c r="A106" s="171" t="s">
        <v>143</v>
      </c>
      <c r="B106" s="164" t="s">
        <v>143</v>
      </c>
      <c r="C106" s="171" t="s">
        <v>143</v>
      </c>
      <c r="D106" s="12"/>
      <c r="E106" s="12"/>
      <c r="F106" s="12"/>
      <c r="G106" s="12"/>
      <c r="H106" s="12"/>
      <c r="I106" s="12"/>
      <c r="J106" s="12"/>
      <c r="K106" s="12"/>
      <c r="L106" s="8">
        <f>VLOOKUP(A106,'07.2019'!A:L,12,0)</f>
        <v>0</v>
      </c>
    </row>
    <row r="107" spans="1:12">
      <c r="A107" s="167" t="s">
        <v>589</v>
      </c>
      <c r="B107" s="164" t="s">
        <v>143</v>
      </c>
      <c r="C107" s="167" t="s">
        <v>590</v>
      </c>
      <c r="D107" s="6"/>
      <c r="E107" s="168" t="s">
        <v>591</v>
      </c>
      <c r="F107" s="8"/>
      <c r="G107" s="168" t="s">
        <v>592</v>
      </c>
      <c r="H107" s="8"/>
      <c r="I107" s="168" t="s">
        <v>593</v>
      </c>
      <c r="J107" s="8"/>
      <c r="K107" s="168" t="s">
        <v>594</v>
      </c>
      <c r="L107" s="8">
        <f>VLOOKUP(A107,'07.2019'!A:L,12,0)</f>
        <v>0</v>
      </c>
    </row>
    <row r="108" spans="1:12">
      <c r="A108" s="167" t="s">
        <v>595</v>
      </c>
      <c r="B108" s="164" t="s">
        <v>143</v>
      </c>
      <c r="C108" s="167" t="s">
        <v>590</v>
      </c>
      <c r="D108" s="6"/>
      <c r="E108" s="168" t="s">
        <v>591</v>
      </c>
      <c r="F108" s="8"/>
      <c r="G108" s="168" t="s">
        <v>592</v>
      </c>
      <c r="H108" s="8"/>
      <c r="I108" s="168" t="s">
        <v>593</v>
      </c>
      <c r="J108" s="8"/>
      <c r="K108" s="168" t="s">
        <v>594</v>
      </c>
      <c r="L108" s="8">
        <f>VLOOKUP(A108,'07.2019'!A:L,12,0)</f>
        <v>0</v>
      </c>
    </row>
    <row r="109" spans="1:12">
      <c r="A109" s="169" t="s">
        <v>596</v>
      </c>
      <c r="B109" s="164" t="s">
        <v>143</v>
      </c>
      <c r="C109" s="169" t="s">
        <v>597</v>
      </c>
      <c r="D109" s="9"/>
      <c r="E109" s="170" t="s">
        <v>598</v>
      </c>
      <c r="F109" s="11"/>
      <c r="G109" s="170" t="s">
        <v>599</v>
      </c>
      <c r="H109" s="11"/>
      <c r="I109" s="170" t="s">
        <v>600</v>
      </c>
      <c r="J109" s="11"/>
      <c r="K109" s="170" t="s">
        <v>601</v>
      </c>
      <c r="L109" s="8">
        <f>VLOOKUP(A109,'07.2019'!A:L,12,0)</f>
        <v>0</v>
      </c>
    </row>
    <row r="110" spans="1:12">
      <c r="A110" s="169" t="s">
        <v>602</v>
      </c>
      <c r="B110" s="164" t="s">
        <v>143</v>
      </c>
      <c r="C110" s="169" t="s">
        <v>603</v>
      </c>
      <c r="D110" s="9"/>
      <c r="E110" s="170" t="s">
        <v>604</v>
      </c>
      <c r="F110" s="11"/>
      <c r="G110" s="170" t="s">
        <v>605</v>
      </c>
      <c r="H110" s="11"/>
      <c r="I110" s="170" t="s">
        <v>606</v>
      </c>
      <c r="J110" s="11"/>
      <c r="K110" s="170" t="s">
        <v>607</v>
      </c>
      <c r="L110" s="8">
        <f>VLOOKUP(A110,'07.2019'!A:L,12,0)</f>
        <v>0</v>
      </c>
    </row>
    <row r="111" spans="1:12">
      <c r="A111" s="169" t="s">
        <v>608</v>
      </c>
      <c r="B111" s="164" t="s">
        <v>143</v>
      </c>
      <c r="C111" s="169" t="s">
        <v>609</v>
      </c>
      <c r="D111" s="9"/>
      <c r="E111" s="170" t="s">
        <v>610</v>
      </c>
      <c r="F111" s="11"/>
      <c r="G111" s="170" t="s">
        <v>611</v>
      </c>
      <c r="H111" s="11"/>
      <c r="I111" s="170" t="s">
        <v>612</v>
      </c>
      <c r="J111" s="11"/>
      <c r="K111" s="170" t="s">
        <v>613</v>
      </c>
      <c r="L111" s="8">
        <f>VLOOKUP(A111,'07.2019'!A:L,12,0)</f>
        <v>0</v>
      </c>
    </row>
    <row r="112" spans="1:12">
      <c r="A112" s="171" t="s">
        <v>143</v>
      </c>
      <c r="B112" s="164" t="s">
        <v>143</v>
      </c>
      <c r="C112" s="171" t="s">
        <v>143</v>
      </c>
      <c r="D112" s="12"/>
      <c r="E112" s="12"/>
      <c r="F112" s="12"/>
      <c r="G112" s="12"/>
      <c r="H112" s="12"/>
      <c r="I112" s="12"/>
      <c r="J112" s="12"/>
      <c r="K112" s="12"/>
      <c r="L112" s="8">
        <f>VLOOKUP(A112,'07.2019'!A:L,12,0)</f>
        <v>0</v>
      </c>
    </row>
    <row r="113" spans="1:12">
      <c r="A113" s="167" t="s">
        <v>614</v>
      </c>
      <c r="B113" s="164" t="s">
        <v>143</v>
      </c>
      <c r="C113" s="167" t="s">
        <v>615</v>
      </c>
      <c r="D113" s="6"/>
      <c r="E113" s="168" t="s">
        <v>616</v>
      </c>
      <c r="F113" s="8"/>
      <c r="G113" s="168" t="s">
        <v>617</v>
      </c>
      <c r="H113" s="8"/>
      <c r="I113" s="168" t="s">
        <v>618</v>
      </c>
      <c r="J113" s="8"/>
      <c r="K113" s="168" t="s">
        <v>619</v>
      </c>
      <c r="L113" s="8">
        <f>VLOOKUP(A113,'07.2019'!A:L,12,0)</f>
        <v>0</v>
      </c>
    </row>
    <row r="114" spans="1:12">
      <c r="A114" s="167" t="s">
        <v>620</v>
      </c>
      <c r="B114" s="164" t="s">
        <v>143</v>
      </c>
      <c r="C114" s="167" t="s">
        <v>615</v>
      </c>
      <c r="D114" s="6"/>
      <c r="E114" s="168" t="s">
        <v>616</v>
      </c>
      <c r="F114" s="8"/>
      <c r="G114" s="168" t="s">
        <v>617</v>
      </c>
      <c r="H114" s="8"/>
      <c r="I114" s="168" t="s">
        <v>618</v>
      </c>
      <c r="J114" s="8"/>
      <c r="K114" s="168" t="s">
        <v>619</v>
      </c>
      <c r="L114" s="8">
        <f>VLOOKUP(A114,'07.2019'!A:L,12,0)</f>
        <v>0</v>
      </c>
    </row>
    <row r="115" spans="1:12">
      <c r="A115" s="169" t="s">
        <v>621</v>
      </c>
      <c r="B115" s="164" t="s">
        <v>143</v>
      </c>
      <c r="C115" s="169" t="s">
        <v>622</v>
      </c>
      <c r="D115" s="9"/>
      <c r="E115" s="170" t="s">
        <v>623</v>
      </c>
      <c r="F115" s="11"/>
      <c r="G115" s="170" t="s">
        <v>624</v>
      </c>
      <c r="H115" s="11"/>
      <c r="I115" s="170" t="s">
        <v>625</v>
      </c>
      <c r="J115" s="11"/>
      <c r="K115" s="170" t="s">
        <v>626</v>
      </c>
      <c r="L115" s="8">
        <f>VLOOKUP(A115,'07.2019'!A:L,12,0)</f>
        <v>0</v>
      </c>
    </row>
    <row r="116" spans="1:12">
      <c r="A116" s="169" t="s">
        <v>627</v>
      </c>
      <c r="B116" s="164" t="s">
        <v>143</v>
      </c>
      <c r="C116" s="169" t="s">
        <v>628</v>
      </c>
      <c r="D116" s="9"/>
      <c r="E116" s="170" t="s">
        <v>629</v>
      </c>
      <c r="F116" s="11"/>
      <c r="G116" s="170" t="s">
        <v>630</v>
      </c>
      <c r="H116" s="11"/>
      <c r="I116" s="170" t="s">
        <v>631</v>
      </c>
      <c r="J116" s="11"/>
      <c r="K116" s="170" t="s">
        <v>632</v>
      </c>
      <c r="L116" s="8">
        <f>VLOOKUP(A116,'07.2019'!A:L,12,0)</f>
        <v>0</v>
      </c>
    </row>
    <row r="117" spans="1:12">
      <c r="A117" s="169" t="s">
        <v>633</v>
      </c>
      <c r="B117" s="164" t="s">
        <v>143</v>
      </c>
      <c r="C117" s="169" t="s">
        <v>634</v>
      </c>
      <c r="D117" s="9"/>
      <c r="E117" s="170" t="s">
        <v>635</v>
      </c>
      <c r="F117" s="11"/>
      <c r="G117" s="170" t="s">
        <v>636</v>
      </c>
      <c r="H117" s="11"/>
      <c r="I117" s="170" t="s">
        <v>637</v>
      </c>
      <c r="J117" s="11"/>
      <c r="K117" s="170" t="s">
        <v>638</v>
      </c>
      <c r="L117" s="8">
        <f>VLOOKUP(A117,'07.2019'!A:L,12,0)</f>
        <v>0</v>
      </c>
    </row>
    <row r="118" spans="1:12">
      <c r="A118" s="169" t="s">
        <v>639</v>
      </c>
      <c r="B118" s="164" t="s">
        <v>143</v>
      </c>
      <c r="C118" s="169" t="s">
        <v>640</v>
      </c>
      <c r="D118" s="9"/>
      <c r="E118" s="170" t="s">
        <v>641</v>
      </c>
      <c r="F118" s="11"/>
      <c r="G118" s="170" t="s">
        <v>642</v>
      </c>
      <c r="H118" s="11"/>
      <c r="I118" s="170" t="s">
        <v>643</v>
      </c>
      <c r="J118" s="11"/>
      <c r="K118" s="170" t="s">
        <v>644</v>
      </c>
      <c r="L118" s="8">
        <f>VLOOKUP(A118,'07.2019'!A:L,12,0)</f>
        <v>0</v>
      </c>
    </row>
    <row r="119" spans="1:12">
      <c r="A119" s="169" t="s">
        <v>645</v>
      </c>
      <c r="B119" s="164" t="s">
        <v>143</v>
      </c>
      <c r="C119" s="169" t="s">
        <v>646</v>
      </c>
      <c r="D119" s="9"/>
      <c r="E119" s="170" t="s">
        <v>647</v>
      </c>
      <c r="F119" s="11"/>
      <c r="G119" s="170" t="s">
        <v>648</v>
      </c>
      <c r="H119" s="11"/>
      <c r="I119" s="170" t="s">
        <v>649</v>
      </c>
      <c r="J119" s="11"/>
      <c r="K119" s="170" t="s">
        <v>650</v>
      </c>
      <c r="L119" s="8">
        <f>VLOOKUP(A119,'07.2019'!A:L,12,0)</f>
        <v>0</v>
      </c>
    </row>
    <row r="120" spans="1:12">
      <c r="A120" s="169" t="s">
        <v>651</v>
      </c>
      <c r="B120" s="164" t="s">
        <v>143</v>
      </c>
      <c r="C120" s="169" t="s">
        <v>652</v>
      </c>
      <c r="D120" s="9"/>
      <c r="E120" s="170" t="s">
        <v>653</v>
      </c>
      <c r="F120" s="11"/>
      <c r="G120" s="170" t="s">
        <v>654</v>
      </c>
      <c r="H120" s="11"/>
      <c r="I120" s="170" t="s">
        <v>655</v>
      </c>
      <c r="J120" s="11"/>
      <c r="K120" s="170" t="s">
        <v>656</v>
      </c>
      <c r="L120" s="8">
        <f>VLOOKUP(A120,'07.2019'!A:L,12,0)</f>
        <v>0</v>
      </c>
    </row>
    <row r="121" spans="1:12">
      <c r="A121" s="171" t="s">
        <v>143</v>
      </c>
      <c r="B121" s="164" t="s">
        <v>143</v>
      </c>
      <c r="C121" s="171" t="s">
        <v>143</v>
      </c>
      <c r="D121" s="12"/>
      <c r="E121" s="12"/>
      <c r="F121" s="12"/>
      <c r="G121" s="12"/>
      <c r="H121" s="12"/>
      <c r="I121" s="12"/>
      <c r="J121" s="12"/>
      <c r="K121" s="12"/>
      <c r="L121" s="8">
        <f>VLOOKUP(A121,'07.2019'!A:L,12,0)</f>
        <v>0</v>
      </c>
    </row>
    <row r="122" spans="1:12">
      <c r="A122" s="167" t="s">
        <v>657</v>
      </c>
      <c r="B122" s="164" t="s">
        <v>143</v>
      </c>
      <c r="C122" s="167" t="s">
        <v>658</v>
      </c>
      <c r="D122" s="6"/>
      <c r="E122" s="168" t="s">
        <v>659</v>
      </c>
      <c r="F122" s="8"/>
      <c r="G122" s="168" t="s">
        <v>660</v>
      </c>
      <c r="H122" s="8"/>
      <c r="I122" s="168" t="s">
        <v>661</v>
      </c>
      <c r="J122" s="8"/>
      <c r="K122" s="168" t="s">
        <v>662</v>
      </c>
      <c r="L122" s="8">
        <f>VLOOKUP(A122,'07.2019'!A:L,12,0)</f>
        <v>0</v>
      </c>
    </row>
    <row r="123" spans="1:12">
      <c r="A123" s="167" t="s">
        <v>663</v>
      </c>
      <c r="B123" s="164" t="s">
        <v>143</v>
      </c>
      <c r="C123" s="167" t="s">
        <v>658</v>
      </c>
      <c r="D123" s="6"/>
      <c r="E123" s="168" t="s">
        <v>659</v>
      </c>
      <c r="F123" s="8"/>
      <c r="G123" s="168" t="s">
        <v>660</v>
      </c>
      <c r="H123" s="8"/>
      <c r="I123" s="168" t="s">
        <v>661</v>
      </c>
      <c r="J123" s="8"/>
      <c r="K123" s="168" t="s">
        <v>662</v>
      </c>
      <c r="L123" s="8">
        <f>VLOOKUP(A123,'07.2019'!A:L,12,0)</f>
        <v>0</v>
      </c>
    </row>
    <row r="124" spans="1:12">
      <c r="A124" s="169" t="s">
        <v>664</v>
      </c>
      <c r="B124" s="164" t="s">
        <v>143</v>
      </c>
      <c r="C124" s="169" t="s">
        <v>665</v>
      </c>
      <c r="D124" s="9"/>
      <c r="E124" s="170" t="s">
        <v>666</v>
      </c>
      <c r="F124" s="11"/>
      <c r="G124" s="170" t="s">
        <v>667</v>
      </c>
      <c r="H124" s="11"/>
      <c r="I124" s="170" t="s">
        <v>661</v>
      </c>
      <c r="J124" s="11"/>
      <c r="K124" s="170" t="s">
        <v>662</v>
      </c>
      <c r="L124" s="8">
        <f>VLOOKUP(A124,'07.2019'!A:L,12,0)</f>
        <v>0</v>
      </c>
    </row>
    <row r="125" spans="1:12">
      <c r="A125" s="169" t="s">
        <v>668</v>
      </c>
      <c r="B125" s="164" t="s">
        <v>143</v>
      </c>
      <c r="C125" s="169" t="s">
        <v>669</v>
      </c>
      <c r="D125" s="9"/>
      <c r="E125" s="170" t="s">
        <v>670</v>
      </c>
      <c r="F125" s="11"/>
      <c r="G125" s="170" t="s">
        <v>671</v>
      </c>
      <c r="H125" s="11"/>
      <c r="I125" s="170" t="s">
        <v>245</v>
      </c>
      <c r="J125" s="11"/>
      <c r="K125" s="170" t="s">
        <v>248</v>
      </c>
      <c r="L125" s="8">
        <f>VLOOKUP(A125,'07.2019'!A:L,12,0)</f>
        <v>0</v>
      </c>
    </row>
    <row r="126" spans="1:12">
      <c r="A126" s="171" t="s">
        <v>143</v>
      </c>
      <c r="B126" s="164" t="s">
        <v>143</v>
      </c>
      <c r="C126" s="171" t="s">
        <v>143</v>
      </c>
      <c r="D126" s="12"/>
      <c r="E126" s="12"/>
      <c r="F126" s="12"/>
      <c r="G126" s="12"/>
      <c r="H126" s="12"/>
      <c r="I126" s="12"/>
      <c r="J126" s="12"/>
      <c r="K126" s="12"/>
      <c r="L126" s="8">
        <f>VLOOKUP(A126,'07.2019'!A:L,12,0)</f>
        <v>0</v>
      </c>
    </row>
    <row r="127" spans="1:12">
      <c r="A127" s="167" t="s">
        <v>672</v>
      </c>
      <c r="B127" s="164" t="s">
        <v>143</v>
      </c>
      <c r="C127" s="167" t="s">
        <v>194</v>
      </c>
      <c r="D127" s="6"/>
      <c r="E127" s="168" t="s">
        <v>673</v>
      </c>
      <c r="F127" s="8"/>
      <c r="G127" s="168" t="s">
        <v>674</v>
      </c>
      <c r="H127" s="8"/>
      <c r="I127" s="168" t="s">
        <v>675</v>
      </c>
      <c r="J127" s="8"/>
      <c r="K127" s="168" t="s">
        <v>676</v>
      </c>
      <c r="L127" s="8">
        <f>VLOOKUP(A127,'07.2019'!A:L,12,0)</f>
        <v>0</v>
      </c>
    </row>
    <row r="128" spans="1:12">
      <c r="A128" s="167" t="s">
        <v>677</v>
      </c>
      <c r="B128" s="164" t="s">
        <v>143</v>
      </c>
      <c r="C128" s="167" t="s">
        <v>194</v>
      </c>
      <c r="D128" s="6"/>
      <c r="E128" s="168" t="s">
        <v>673</v>
      </c>
      <c r="F128" s="8"/>
      <c r="G128" s="168" t="s">
        <v>674</v>
      </c>
      <c r="H128" s="8"/>
      <c r="I128" s="168" t="s">
        <v>675</v>
      </c>
      <c r="J128" s="8"/>
      <c r="K128" s="168" t="s">
        <v>676</v>
      </c>
      <c r="L128" s="8">
        <f>VLOOKUP(A128,'07.2019'!A:L,12,0)</f>
        <v>0</v>
      </c>
    </row>
    <row r="129" spans="1:13">
      <c r="A129" s="169" t="s">
        <v>678</v>
      </c>
      <c r="B129" s="164" t="s">
        <v>143</v>
      </c>
      <c r="C129" s="169" t="s">
        <v>679</v>
      </c>
      <c r="D129" s="9"/>
      <c r="E129" s="170" t="s">
        <v>680</v>
      </c>
      <c r="F129" s="11"/>
      <c r="G129" s="170" t="s">
        <v>681</v>
      </c>
      <c r="H129" s="11"/>
      <c r="I129" s="170" t="s">
        <v>675</v>
      </c>
      <c r="J129" s="11"/>
      <c r="K129" s="170" t="s">
        <v>682</v>
      </c>
      <c r="L129" s="8">
        <f>VLOOKUP(A129,'07.2019'!A:L,12,0)</f>
        <v>0</v>
      </c>
    </row>
    <row r="130" spans="1:13">
      <c r="A130" s="169" t="s">
        <v>683</v>
      </c>
      <c r="B130" s="164" t="s">
        <v>143</v>
      </c>
      <c r="C130" s="169" t="s">
        <v>684</v>
      </c>
      <c r="D130" s="9"/>
      <c r="E130" s="170" t="s">
        <v>685</v>
      </c>
      <c r="F130" s="11"/>
      <c r="G130" s="170" t="s">
        <v>686</v>
      </c>
      <c r="H130" s="11"/>
      <c r="I130" s="170" t="s">
        <v>245</v>
      </c>
      <c r="J130" s="11"/>
      <c r="K130" s="170" t="s">
        <v>687</v>
      </c>
      <c r="L130" s="8">
        <f>VLOOKUP(A130,'07.2019'!A:L,12,0)</f>
        <v>0</v>
      </c>
    </row>
    <row r="131" spans="1:13">
      <c r="A131" s="169" t="s">
        <v>688</v>
      </c>
      <c r="B131" s="164" t="s">
        <v>143</v>
      </c>
      <c r="C131" s="169" t="s">
        <v>689</v>
      </c>
      <c r="D131" s="9"/>
      <c r="E131" s="170" t="s">
        <v>284</v>
      </c>
      <c r="F131" s="11"/>
      <c r="G131" s="170" t="s">
        <v>245</v>
      </c>
      <c r="H131" s="11"/>
      <c r="I131" s="170" t="s">
        <v>245</v>
      </c>
      <c r="J131" s="11"/>
      <c r="K131" s="170" t="s">
        <v>284</v>
      </c>
      <c r="L131" s="8">
        <f>VLOOKUP(A131,'07.2019'!A:L,12,0)</f>
        <v>0</v>
      </c>
    </row>
    <row r="132" spans="1:13">
      <c r="A132" s="167" t="s">
        <v>143</v>
      </c>
      <c r="B132" s="164" t="s">
        <v>143</v>
      </c>
      <c r="C132" s="167" t="s">
        <v>143</v>
      </c>
      <c r="D132" s="6"/>
      <c r="E132" s="6"/>
      <c r="F132" s="6"/>
      <c r="G132" s="6"/>
      <c r="H132" s="6"/>
      <c r="I132" s="6"/>
      <c r="J132" s="6"/>
      <c r="K132" s="6"/>
      <c r="L132" s="8">
        <f>VLOOKUP(A132,'07.2019'!A:L,12,0)</f>
        <v>0</v>
      </c>
    </row>
    <row r="133" spans="1:13">
      <c r="A133" s="167" t="s">
        <v>690</v>
      </c>
      <c r="B133" s="164" t="s">
        <v>143</v>
      </c>
      <c r="C133" s="167" t="s">
        <v>691</v>
      </c>
      <c r="D133" s="6"/>
      <c r="E133" s="168" t="s">
        <v>440</v>
      </c>
      <c r="F133" s="8"/>
      <c r="G133" s="168" t="s">
        <v>441</v>
      </c>
      <c r="H133" s="8"/>
      <c r="I133" s="168" t="s">
        <v>245</v>
      </c>
      <c r="J133" s="8"/>
      <c r="K133" s="168" t="s">
        <v>442</v>
      </c>
      <c r="L133" s="8">
        <f>VLOOKUP(A133,'07.2019'!A:L,12,0)</f>
        <v>0</v>
      </c>
    </row>
    <row r="134" spans="1:13">
      <c r="A134" s="167" t="s">
        <v>692</v>
      </c>
      <c r="B134" s="164" t="s">
        <v>143</v>
      </c>
      <c r="C134" s="167" t="s">
        <v>693</v>
      </c>
      <c r="D134" s="6"/>
      <c r="E134" s="168" t="s">
        <v>440</v>
      </c>
      <c r="F134" s="8"/>
      <c r="G134" s="168" t="s">
        <v>441</v>
      </c>
      <c r="H134" s="8"/>
      <c r="I134" s="168" t="s">
        <v>245</v>
      </c>
      <c r="J134" s="8"/>
      <c r="K134" s="168" t="s">
        <v>442</v>
      </c>
      <c r="L134" s="8">
        <f>VLOOKUP(A134,'07.2019'!A:L,12,0)</f>
        <v>0</v>
      </c>
    </row>
    <row r="135" spans="1:13">
      <c r="A135" s="167" t="s">
        <v>694</v>
      </c>
      <c r="B135" s="164" t="s">
        <v>143</v>
      </c>
      <c r="C135" s="167" t="s">
        <v>695</v>
      </c>
      <c r="D135" s="6"/>
      <c r="E135" s="168" t="s">
        <v>440</v>
      </c>
      <c r="F135" s="8"/>
      <c r="G135" s="168" t="s">
        <v>441</v>
      </c>
      <c r="H135" s="8"/>
      <c r="I135" s="168" t="s">
        <v>245</v>
      </c>
      <c r="J135" s="8"/>
      <c r="K135" s="168" t="s">
        <v>442</v>
      </c>
      <c r="L135" s="8">
        <f>VLOOKUP(A135,'07.2019'!A:L,12,0)</f>
        <v>0</v>
      </c>
    </row>
    <row r="136" spans="1:13">
      <c r="A136" s="167" t="s">
        <v>696</v>
      </c>
      <c r="B136" s="164" t="s">
        <v>143</v>
      </c>
      <c r="C136" s="167" t="s">
        <v>695</v>
      </c>
      <c r="D136" s="6"/>
      <c r="E136" s="168" t="s">
        <v>440</v>
      </c>
      <c r="F136" s="8"/>
      <c r="G136" s="168" t="s">
        <v>441</v>
      </c>
      <c r="H136" s="8"/>
      <c r="I136" s="168" t="s">
        <v>245</v>
      </c>
      <c r="J136" s="8"/>
      <c r="K136" s="168" t="s">
        <v>442</v>
      </c>
      <c r="L136" s="8">
        <f>VLOOKUP(A136,'07.2019'!A:L,12,0)</f>
        <v>0</v>
      </c>
    </row>
    <row r="137" spans="1:13">
      <c r="A137" s="169" t="s">
        <v>697</v>
      </c>
      <c r="B137" s="164" t="s">
        <v>143</v>
      </c>
      <c r="C137" s="169" t="s">
        <v>698</v>
      </c>
      <c r="D137" s="9"/>
      <c r="E137" s="170" t="s">
        <v>440</v>
      </c>
      <c r="F137" s="11"/>
      <c r="G137" s="170" t="s">
        <v>441</v>
      </c>
      <c r="H137" s="11"/>
      <c r="I137" s="170" t="s">
        <v>245</v>
      </c>
      <c r="J137" s="11"/>
      <c r="K137" s="170" t="s">
        <v>442</v>
      </c>
      <c r="L137" s="8">
        <f>VLOOKUP(A137,'07.2019'!A:L,12,0)</f>
        <v>0</v>
      </c>
    </row>
    <row r="138" spans="1:13">
      <c r="A138" s="171" t="s">
        <v>143</v>
      </c>
      <c r="B138" s="164" t="s">
        <v>143</v>
      </c>
      <c r="C138" s="171" t="s">
        <v>143</v>
      </c>
      <c r="D138" s="12"/>
      <c r="E138" s="12"/>
      <c r="F138" s="12"/>
      <c r="G138" s="12"/>
      <c r="H138" s="12"/>
      <c r="I138" s="12"/>
      <c r="J138" s="12"/>
      <c r="K138" s="12"/>
      <c r="L138" s="8">
        <f>VLOOKUP(A138,'07.2019'!A:L,12,0)</f>
        <v>0</v>
      </c>
    </row>
    <row r="139" spans="1:13">
      <c r="A139" s="167" t="s">
        <v>699</v>
      </c>
      <c r="B139" s="167" t="s">
        <v>700</v>
      </c>
      <c r="C139" s="6"/>
      <c r="D139" s="6"/>
      <c r="E139" s="168" t="s">
        <v>701</v>
      </c>
      <c r="F139" s="8"/>
      <c r="G139" s="168" t="s">
        <v>702</v>
      </c>
      <c r="H139" s="8"/>
      <c r="I139" s="168" t="s">
        <v>703</v>
      </c>
      <c r="J139" s="8"/>
      <c r="K139" s="168" t="s">
        <v>704</v>
      </c>
      <c r="L139" s="8">
        <f>VLOOKUP(A139,'07.2019'!A:L,12,0)</f>
        <v>0</v>
      </c>
      <c r="M139" s="2">
        <f>G139-I139</f>
        <v>979942.06</v>
      </c>
    </row>
    <row r="140" spans="1:13">
      <c r="A140" s="167" t="s">
        <v>705</v>
      </c>
      <c r="B140" s="164" t="s">
        <v>143</v>
      </c>
      <c r="C140" s="167" t="s">
        <v>706</v>
      </c>
      <c r="D140" s="6"/>
      <c r="E140" s="168" t="s">
        <v>707</v>
      </c>
      <c r="F140" s="8"/>
      <c r="G140" s="168" t="s">
        <v>708</v>
      </c>
      <c r="H140" s="8"/>
      <c r="I140" s="168" t="s">
        <v>709</v>
      </c>
      <c r="J140" s="8"/>
      <c r="K140" s="168" t="s">
        <v>710</v>
      </c>
      <c r="L140" s="8">
        <f>VLOOKUP(A140,'07.2019'!A:L,12,0)</f>
        <v>0</v>
      </c>
      <c r="M140" s="2">
        <f t="shared" ref="M140:M203" si="0">G140-I140</f>
        <v>726240.81</v>
      </c>
    </row>
    <row r="141" spans="1:13">
      <c r="A141" s="167" t="s">
        <v>711</v>
      </c>
      <c r="B141" s="164" t="s">
        <v>143</v>
      </c>
      <c r="C141" s="167" t="s">
        <v>712</v>
      </c>
      <c r="D141" s="6"/>
      <c r="E141" s="168" t="s">
        <v>713</v>
      </c>
      <c r="F141" s="8"/>
      <c r="G141" s="168" t="s">
        <v>714</v>
      </c>
      <c r="H141" s="8"/>
      <c r="I141" s="168" t="s">
        <v>709</v>
      </c>
      <c r="J141" s="8"/>
      <c r="K141" s="168" t="s">
        <v>715</v>
      </c>
      <c r="L141" s="8">
        <f>VLOOKUP(A141,'07.2019'!A:L,12,0)</f>
        <v>0</v>
      </c>
      <c r="M141" s="2">
        <f t="shared" si="0"/>
        <v>592825.51</v>
      </c>
    </row>
    <row r="142" spans="1:13">
      <c r="A142" s="167" t="s">
        <v>716</v>
      </c>
      <c r="B142" s="164" t="s">
        <v>143</v>
      </c>
      <c r="C142" s="167" t="s">
        <v>717</v>
      </c>
      <c r="D142" s="6"/>
      <c r="E142" s="168" t="s">
        <v>718</v>
      </c>
      <c r="F142" s="8"/>
      <c r="G142" s="168" t="s">
        <v>719</v>
      </c>
      <c r="H142" s="8"/>
      <c r="I142" s="168" t="s">
        <v>720</v>
      </c>
      <c r="J142" s="8"/>
      <c r="K142" s="168" t="s">
        <v>721</v>
      </c>
      <c r="L142" s="8">
        <f>VLOOKUP(A142,'07.2019'!A:L,12,0)</f>
        <v>0</v>
      </c>
      <c r="M142" s="2">
        <f t="shared" si="0"/>
        <v>77556.069999999992</v>
      </c>
    </row>
    <row r="143" spans="1:13">
      <c r="A143" s="165" t="s">
        <v>215</v>
      </c>
      <c r="B143" s="165" t="s">
        <v>216</v>
      </c>
      <c r="C143" s="4"/>
      <c r="D143" s="4"/>
      <c r="E143" s="166" t="s">
        <v>217</v>
      </c>
      <c r="F143" s="5"/>
      <c r="G143" s="166" t="s">
        <v>218</v>
      </c>
      <c r="H143" s="5"/>
      <c r="I143" s="166" t="s">
        <v>219</v>
      </c>
      <c r="J143" s="5"/>
      <c r="K143" s="166" t="s">
        <v>220</v>
      </c>
      <c r="L143" s="8">
        <f>VLOOKUP(A143,'07.2019'!A:L,12,0)</f>
        <v>0</v>
      </c>
      <c r="M143" s="2" t="e">
        <f t="shared" si="0"/>
        <v>#VALUE!</v>
      </c>
    </row>
    <row r="144" spans="1:13">
      <c r="A144" s="167" t="s">
        <v>722</v>
      </c>
      <c r="B144" s="164" t="s">
        <v>143</v>
      </c>
      <c r="C144" s="167" t="s">
        <v>723</v>
      </c>
      <c r="D144" s="6"/>
      <c r="E144" s="168" t="s">
        <v>724</v>
      </c>
      <c r="F144" s="8"/>
      <c r="G144" s="168" t="s">
        <v>725</v>
      </c>
      <c r="H144" s="8"/>
      <c r="I144" s="168" t="s">
        <v>726</v>
      </c>
      <c r="J144" s="8"/>
      <c r="K144" s="168" t="s">
        <v>727</v>
      </c>
      <c r="L144" s="8" t="str">
        <f>VLOOKUP(A144,'07.2019'!A:L,12,0)</f>
        <v>7.1.1.1</v>
      </c>
      <c r="M144" s="2">
        <f t="shared" si="0"/>
        <v>38777.549999999996</v>
      </c>
    </row>
    <row r="145" spans="1:13">
      <c r="A145" s="169" t="s">
        <v>728</v>
      </c>
      <c r="B145" s="164" t="s">
        <v>143</v>
      </c>
      <c r="C145" s="169" t="s">
        <v>729</v>
      </c>
      <c r="D145" s="9"/>
      <c r="E145" s="170" t="s">
        <v>730</v>
      </c>
      <c r="F145" s="11"/>
      <c r="G145" s="170" t="s">
        <v>731</v>
      </c>
      <c r="H145" s="11"/>
      <c r="I145" s="170" t="s">
        <v>732</v>
      </c>
      <c r="J145" s="11"/>
      <c r="K145" s="170" t="s">
        <v>733</v>
      </c>
      <c r="L145" s="8">
        <f>VLOOKUP(A145,'07.2019'!A:L,12,0)</f>
        <v>0</v>
      </c>
      <c r="M145" s="2">
        <f t="shared" si="0"/>
        <v>23745.219999999998</v>
      </c>
    </row>
    <row r="146" spans="1:13">
      <c r="A146" s="169" t="s">
        <v>734</v>
      </c>
      <c r="B146" s="164" t="s">
        <v>143</v>
      </c>
      <c r="C146" s="169" t="s">
        <v>735</v>
      </c>
      <c r="D146" s="9"/>
      <c r="E146" s="170" t="s">
        <v>736</v>
      </c>
      <c r="F146" s="11"/>
      <c r="G146" s="170" t="s">
        <v>737</v>
      </c>
      <c r="H146" s="11"/>
      <c r="I146" s="170" t="s">
        <v>245</v>
      </c>
      <c r="J146" s="11"/>
      <c r="K146" s="170" t="s">
        <v>738</v>
      </c>
      <c r="L146" s="8">
        <f>VLOOKUP(A146,'07.2019'!A:L,12,0)</f>
        <v>0</v>
      </c>
      <c r="M146" s="2">
        <f t="shared" si="0"/>
        <v>6055.11</v>
      </c>
    </row>
    <row r="147" spans="1:13">
      <c r="A147" s="169" t="s">
        <v>739</v>
      </c>
      <c r="B147" s="164" t="s">
        <v>143</v>
      </c>
      <c r="C147" s="169" t="s">
        <v>740</v>
      </c>
      <c r="D147" s="9"/>
      <c r="E147" s="170" t="s">
        <v>741</v>
      </c>
      <c r="F147" s="11"/>
      <c r="G147" s="170" t="s">
        <v>742</v>
      </c>
      <c r="H147" s="11"/>
      <c r="I147" s="170" t="s">
        <v>245</v>
      </c>
      <c r="J147" s="11"/>
      <c r="K147" s="170" t="s">
        <v>743</v>
      </c>
      <c r="L147" s="8">
        <f>VLOOKUP(A147,'07.2019'!A:L,12,0)</f>
        <v>0</v>
      </c>
      <c r="M147" s="2">
        <f t="shared" si="0"/>
        <v>2137.1</v>
      </c>
    </row>
    <row r="148" spans="1:13">
      <c r="A148" s="169" t="s">
        <v>744</v>
      </c>
      <c r="B148" s="164" t="s">
        <v>143</v>
      </c>
      <c r="C148" s="169" t="s">
        <v>745</v>
      </c>
      <c r="D148" s="9"/>
      <c r="E148" s="170" t="s">
        <v>746</v>
      </c>
      <c r="F148" s="11"/>
      <c r="G148" s="170" t="s">
        <v>245</v>
      </c>
      <c r="H148" s="11"/>
      <c r="I148" s="170" t="s">
        <v>245</v>
      </c>
      <c r="J148" s="11"/>
      <c r="K148" s="170" t="s">
        <v>746</v>
      </c>
      <c r="L148" s="8">
        <f>VLOOKUP(A148,'07.2019'!A:L,12,0)</f>
        <v>0</v>
      </c>
      <c r="M148" s="2">
        <f t="shared" si="0"/>
        <v>0</v>
      </c>
    </row>
    <row r="149" spans="1:13">
      <c r="A149" s="169" t="s">
        <v>747</v>
      </c>
      <c r="B149" s="164" t="s">
        <v>143</v>
      </c>
      <c r="C149" s="169" t="s">
        <v>748</v>
      </c>
      <c r="D149" s="9"/>
      <c r="E149" s="170" t="s">
        <v>749</v>
      </c>
      <c r="F149" s="11"/>
      <c r="G149" s="170" t="s">
        <v>245</v>
      </c>
      <c r="H149" s="11"/>
      <c r="I149" s="170" t="s">
        <v>245</v>
      </c>
      <c r="J149" s="11"/>
      <c r="K149" s="170" t="s">
        <v>749</v>
      </c>
      <c r="L149" s="8">
        <f>VLOOKUP(A149,'07.2019'!A:L,12,0)</f>
        <v>0</v>
      </c>
      <c r="M149" s="2">
        <f t="shared" si="0"/>
        <v>0</v>
      </c>
    </row>
    <row r="150" spans="1:13">
      <c r="A150" s="169" t="s">
        <v>750</v>
      </c>
      <c r="B150" s="164" t="s">
        <v>143</v>
      </c>
      <c r="C150" s="169" t="s">
        <v>751</v>
      </c>
      <c r="D150" s="9"/>
      <c r="E150" s="170" t="s">
        <v>752</v>
      </c>
      <c r="F150" s="11"/>
      <c r="G150" s="170" t="s">
        <v>753</v>
      </c>
      <c r="H150" s="11"/>
      <c r="I150" s="170" t="s">
        <v>245</v>
      </c>
      <c r="J150" s="11"/>
      <c r="K150" s="170" t="s">
        <v>754</v>
      </c>
      <c r="L150" s="8">
        <f>VLOOKUP(A150,'07.2019'!A:L,12,0)</f>
        <v>0</v>
      </c>
      <c r="M150" s="2">
        <f t="shared" si="0"/>
        <v>630</v>
      </c>
    </row>
    <row r="151" spans="1:13">
      <c r="A151" s="169" t="s">
        <v>755</v>
      </c>
      <c r="B151" s="164" t="s">
        <v>143</v>
      </c>
      <c r="C151" s="169" t="s">
        <v>756</v>
      </c>
      <c r="D151" s="9"/>
      <c r="E151" s="170" t="s">
        <v>757</v>
      </c>
      <c r="F151" s="11"/>
      <c r="G151" s="170" t="s">
        <v>245</v>
      </c>
      <c r="H151" s="11"/>
      <c r="I151" s="170" t="s">
        <v>245</v>
      </c>
      <c r="J151" s="11"/>
      <c r="K151" s="170" t="s">
        <v>757</v>
      </c>
      <c r="L151" s="8">
        <f>VLOOKUP(A151,'07.2019'!A:L,12,0)</f>
        <v>0</v>
      </c>
      <c r="M151" s="2">
        <f t="shared" si="0"/>
        <v>0</v>
      </c>
    </row>
    <row r="152" spans="1:13">
      <c r="A152" s="169" t="s">
        <v>758</v>
      </c>
      <c r="B152" s="164" t="s">
        <v>143</v>
      </c>
      <c r="C152" s="169" t="s">
        <v>542</v>
      </c>
      <c r="D152" s="9"/>
      <c r="E152" s="170" t="s">
        <v>759</v>
      </c>
      <c r="F152" s="11"/>
      <c r="G152" s="170" t="s">
        <v>760</v>
      </c>
      <c r="H152" s="11"/>
      <c r="I152" s="170" t="s">
        <v>761</v>
      </c>
      <c r="J152" s="11"/>
      <c r="K152" s="170" t="s">
        <v>762</v>
      </c>
      <c r="L152" s="8">
        <f>VLOOKUP(A152,'07.2019'!A:L,12,0)</f>
        <v>0</v>
      </c>
      <c r="M152" s="2">
        <f t="shared" si="0"/>
        <v>1978.79</v>
      </c>
    </row>
    <row r="153" spans="1:13">
      <c r="A153" s="169" t="s">
        <v>763</v>
      </c>
      <c r="B153" s="164" t="s">
        <v>143</v>
      </c>
      <c r="C153" s="169" t="s">
        <v>764</v>
      </c>
      <c r="D153" s="9"/>
      <c r="E153" s="170" t="s">
        <v>765</v>
      </c>
      <c r="F153" s="11"/>
      <c r="G153" s="170" t="s">
        <v>766</v>
      </c>
      <c r="H153" s="11"/>
      <c r="I153" s="170" t="s">
        <v>245</v>
      </c>
      <c r="J153" s="11"/>
      <c r="K153" s="170" t="s">
        <v>767</v>
      </c>
      <c r="L153" s="8">
        <f>VLOOKUP(A153,'07.2019'!A:L,12,0)</f>
        <v>0</v>
      </c>
      <c r="M153" s="2">
        <f t="shared" si="0"/>
        <v>2638.4</v>
      </c>
    </row>
    <row r="154" spans="1:13">
      <c r="A154" s="169" t="s">
        <v>768</v>
      </c>
      <c r="B154" s="164" t="s">
        <v>143</v>
      </c>
      <c r="C154" s="169" t="s">
        <v>769</v>
      </c>
      <c r="D154" s="9"/>
      <c r="E154" s="170" t="s">
        <v>770</v>
      </c>
      <c r="F154" s="11"/>
      <c r="G154" s="170" t="s">
        <v>771</v>
      </c>
      <c r="H154" s="11"/>
      <c r="I154" s="170" t="s">
        <v>245</v>
      </c>
      <c r="J154" s="11"/>
      <c r="K154" s="170" t="s">
        <v>772</v>
      </c>
      <c r="L154" s="8">
        <f>VLOOKUP(A154,'07.2019'!A:L,12,0)</f>
        <v>0</v>
      </c>
      <c r="M154" s="2">
        <f t="shared" si="0"/>
        <v>158.30000000000001</v>
      </c>
    </row>
    <row r="155" spans="1:13">
      <c r="A155" s="169" t="s">
        <v>773</v>
      </c>
      <c r="B155" s="164" t="s">
        <v>143</v>
      </c>
      <c r="C155" s="169" t="s">
        <v>774</v>
      </c>
      <c r="D155" s="9"/>
      <c r="E155" s="170" t="s">
        <v>775</v>
      </c>
      <c r="F155" s="11"/>
      <c r="G155" s="170" t="s">
        <v>776</v>
      </c>
      <c r="H155" s="11"/>
      <c r="I155" s="170" t="s">
        <v>245</v>
      </c>
      <c r="J155" s="11"/>
      <c r="K155" s="170" t="s">
        <v>777</v>
      </c>
      <c r="L155" s="8">
        <f>VLOOKUP(A155,'07.2019'!A:L,12,0)</f>
        <v>0</v>
      </c>
      <c r="M155" s="2">
        <f t="shared" si="0"/>
        <v>211.08</v>
      </c>
    </row>
    <row r="156" spans="1:13">
      <c r="A156" s="169" t="s">
        <v>778</v>
      </c>
      <c r="B156" s="164" t="s">
        <v>143</v>
      </c>
      <c r="C156" s="169" t="s">
        <v>779</v>
      </c>
      <c r="D156" s="9"/>
      <c r="E156" s="170" t="s">
        <v>780</v>
      </c>
      <c r="F156" s="11"/>
      <c r="G156" s="170" t="s">
        <v>781</v>
      </c>
      <c r="H156" s="11"/>
      <c r="I156" s="170" t="s">
        <v>761</v>
      </c>
      <c r="J156" s="11"/>
      <c r="K156" s="170" t="s">
        <v>782</v>
      </c>
      <c r="L156" s="8">
        <f>VLOOKUP(A156,'07.2019'!A:L,12,0)</f>
        <v>0</v>
      </c>
      <c r="M156" s="2">
        <f t="shared" si="0"/>
        <v>19.779999999999998</v>
      </c>
    </row>
    <row r="157" spans="1:13">
      <c r="A157" s="169" t="s">
        <v>783</v>
      </c>
      <c r="B157" s="164" t="s">
        <v>143</v>
      </c>
      <c r="C157" s="169" t="s">
        <v>784</v>
      </c>
      <c r="D157" s="9"/>
      <c r="E157" s="170" t="s">
        <v>785</v>
      </c>
      <c r="F157" s="11"/>
      <c r="G157" s="170" t="s">
        <v>786</v>
      </c>
      <c r="H157" s="11"/>
      <c r="I157" s="170" t="s">
        <v>245</v>
      </c>
      <c r="J157" s="11"/>
      <c r="K157" s="170" t="s">
        <v>787</v>
      </c>
      <c r="L157" s="8">
        <f>VLOOKUP(A157,'07.2019'!A:L,12,0)</f>
        <v>0</v>
      </c>
      <c r="M157" s="2">
        <f t="shared" si="0"/>
        <v>26.39</v>
      </c>
    </row>
    <row r="158" spans="1:13">
      <c r="A158" s="169" t="s">
        <v>788</v>
      </c>
      <c r="B158" s="164" t="s">
        <v>143</v>
      </c>
      <c r="C158" s="169" t="s">
        <v>789</v>
      </c>
      <c r="D158" s="9"/>
      <c r="E158" s="170" t="s">
        <v>790</v>
      </c>
      <c r="F158" s="11"/>
      <c r="G158" s="170" t="s">
        <v>791</v>
      </c>
      <c r="H158" s="11"/>
      <c r="I158" s="170" t="s">
        <v>792</v>
      </c>
      <c r="J158" s="11"/>
      <c r="K158" s="170" t="s">
        <v>793</v>
      </c>
      <c r="L158" s="8">
        <f>VLOOKUP(A158,'07.2019'!A:L,12,0)</f>
        <v>0</v>
      </c>
      <c r="M158" s="2">
        <f t="shared" si="0"/>
        <v>504.58000000000004</v>
      </c>
    </row>
    <row r="159" spans="1:13">
      <c r="A159" s="169" t="s">
        <v>794</v>
      </c>
      <c r="B159" s="164" t="s">
        <v>143</v>
      </c>
      <c r="C159" s="169" t="s">
        <v>795</v>
      </c>
      <c r="D159" s="9"/>
      <c r="E159" s="170" t="s">
        <v>796</v>
      </c>
      <c r="F159" s="11"/>
      <c r="G159" s="170" t="s">
        <v>797</v>
      </c>
      <c r="H159" s="11"/>
      <c r="I159" s="170" t="s">
        <v>245</v>
      </c>
      <c r="J159" s="11"/>
      <c r="K159" s="170" t="s">
        <v>798</v>
      </c>
      <c r="L159" s="8">
        <f>VLOOKUP(A159,'07.2019'!A:L,12,0)</f>
        <v>0</v>
      </c>
      <c r="M159" s="2">
        <f t="shared" si="0"/>
        <v>672.8</v>
      </c>
    </row>
    <row r="160" spans="1:13">
      <c r="A160" s="171" t="s">
        <v>143</v>
      </c>
      <c r="B160" s="164" t="s">
        <v>143</v>
      </c>
      <c r="C160" s="171" t="s">
        <v>143</v>
      </c>
      <c r="D160" s="12"/>
      <c r="E160" s="12"/>
      <c r="F160" s="12"/>
      <c r="G160" s="12"/>
      <c r="H160" s="12"/>
      <c r="I160" s="12"/>
      <c r="J160" s="12"/>
      <c r="K160" s="12"/>
      <c r="L160" s="8">
        <f>VLOOKUP(A160,'07.2019'!A:L,12,0)</f>
        <v>0</v>
      </c>
      <c r="M160" s="2">
        <f t="shared" si="0"/>
        <v>0</v>
      </c>
    </row>
    <row r="161" spans="1:13">
      <c r="A161" s="167" t="s">
        <v>799</v>
      </c>
      <c r="B161" s="164" t="s">
        <v>143</v>
      </c>
      <c r="C161" s="167" t="s">
        <v>800</v>
      </c>
      <c r="D161" s="6"/>
      <c r="E161" s="168" t="s">
        <v>801</v>
      </c>
      <c r="F161" s="8"/>
      <c r="G161" s="168" t="s">
        <v>802</v>
      </c>
      <c r="H161" s="8"/>
      <c r="I161" s="168" t="s">
        <v>803</v>
      </c>
      <c r="J161" s="8"/>
      <c r="K161" s="168" t="s">
        <v>804</v>
      </c>
      <c r="L161" s="8" t="str">
        <f>VLOOKUP(A161,'07.2019'!A:L,12,0)</f>
        <v>7.1.1.2</v>
      </c>
      <c r="M161" s="2">
        <f t="shared" si="0"/>
        <v>38778.520000000004</v>
      </c>
    </row>
    <row r="162" spans="1:13">
      <c r="A162" s="169" t="s">
        <v>805</v>
      </c>
      <c r="B162" s="164" t="s">
        <v>143</v>
      </c>
      <c r="C162" s="169" t="s">
        <v>729</v>
      </c>
      <c r="D162" s="9"/>
      <c r="E162" s="170" t="s">
        <v>806</v>
      </c>
      <c r="F162" s="11"/>
      <c r="G162" s="170" t="s">
        <v>807</v>
      </c>
      <c r="H162" s="11"/>
      <c r="I162" s="170" t="s">
        <v>808</v>
      </c>
      <c r="J162" s="11"/>
      <c r="K162" s="170" t="s">
        <v>809</v>
      </c>
      <c r="L162" s="8">
        <f>VLOOKUP(A162,'07.2019'!A:L,12,0)</f>
        <v>0</v>
      </c>
      <c r="M162" s="2">
        <f t="shared" si="0"/>
        <v>23746.219999999998</v>
      </c>
    </row>
    <row r="163" spans="1:13">
      <c r="A163" s="169" t="s">
        <v>810</v>
      </c>
      <c r="B163" s="164" t="s">
        <v>143</v>
      </c>
      <c r="C163" s="169" t="s">
        <v>735</v>
      </c>
      <c r="D163" s="9"/>
      <c r="E163" s="170" t="s">
        <v>811</v>
      </c>
      <c r="F163" s="11"/>
      <c r="G163" s="170" t="s">
        <v>737</v>
      </c>
      <c r="H163" s="11"/>
      <c r="I163" s="170" t="s">
        <v>245</v>
      </c>
      <c r="J163" s="11"/>
      <c r="K163" s="170" t="s">
        <v>812</v>
      </c>
      <c r="L163" s="8">
        <f>VLOOKUP(A163,'07.2019'!A:L,12,0)</f>
        <v>0</v>
      </c>
      <c r="M163" s="2">
        <f t="shared" si="0"/>
        <v>6055.11</v>
      </c>
    </row>
    <row r="164" spans="1:13">
      <c r="A164" s="169" t="s">
        <v>813</v>
      </c>
      <c r="B164" s="164" t="s">
        <v>143</v>
      </c>
      <c r="C164" s="169" t="s">
        <v>740</v>
      </c>
      <c r="D164" s="9"/>
      <c r="E164" s="170" t="s">
        <v>814</v>
      </c>
      <c r="F164" s="11"/>
      <c r="G164" s="170" t="s">
        <v>815</v>
      </c>
      <c r="H164" s="11"/>
      <c r="I164" s="170" t="s">
        <v>245</v>
      </c>
      <c r="J164" s="11"/>
      <c r="K164" s="170" t="s">
        <v>816</v>
      </c>
      <c r="L164" s="8">
        <f>VLOOKUP(A164,'07.2019'!A:L,12,0)</f>
        <v>0</v>
      </c>
      <c r="M164" s="2">
        <f t="shared" si="0"/>
        <v>1899.64</v>
      </c>
    </row>
    <row r="165" spans="1:13">
      <c r="A165" s="169" t="s">
        <v>817</v>
      </c>
      <c r="B165" s="164" t="s">
        <v>143</v>
      </c>
      <c r="C165" s="169" t="s">
        <v>745</v>
      </c>
      <c r="D165" s="9"/>
      <c r="E165" s="170" t="s">
        <v>818</v>
      </c>
      <c r="F165" s="11"/>
      <c r="G165" s="170" t="s">
        <v>819</v>
      </c>
      <c r="H165" s="11"/>
      <c r="I165" s="170" t="s">
        <v>245</v>
      </c>
      <c r="J165" s="11"/>
      <c r="K165" s="170" t="s">
        <v>820</v>
      </c>
      <c r="L165" s="8">
        <f>VLOOKUP(A165,'07.2019'!A:L,12,0)</f>
        <v>0</v>
      </c>
      <c r="M165" s="2">
        <f t="shared" si="0"/>
        <v>237.46</v>
      </c>
    </row>
    <row r="166" spans="1:13">
      <c r="A166" s="169" t="s">
        <v>821</v>
      </c>
      <c r="B166" s="164" t="s">
        <v>143</v>
      </c>
      <c r="C166" s="169" t="s">
        <v>748</v>
      </c>
      <c r="D166" s="9"/>
      <c r="E166" s="170" t="s">
        <v>822</v>
      </c>
      <c r="F166" s="11"/>
      <c r="G166" s="170" t="s">
        <v>245</v>
      </c>
      <c r="H166" s="11"/>
      <c r="I166" s="170" t="s">
        <v>245</v>
      </c>
      <c r="J166" s="11"/>
      <c r="K166" s="170" t="s">
        <v>822</v>
      </c>
      <c r="L166" s="8">
        <f>VLOOKUP(A166,'07.2019'!A:L,12,0)</f>
        <v>0</v>
      </c>
      <c r="M166" s="2">
        <f t="shared" si="0"/>
        <v>0</v>
      </c>
    </row>
    <row r="167" spans="1:13">
      <c r="A167" s="169" t="s">
        <v>823</v>
      </c>
      <c r="B167" s="164" t="s">
        <v>143</v>
      </c>
      <c r="C167" s="169" t="s">
        <v>824</v>
      </c>
      <c r="D167" s="9"/>
      <c r="E167" s="170" t="s">
        <v>825</v>
      </c>
      <c r="F167" s="11"/>
      <c r="G167" s="170" t="s">
        <v>753</v>
      </c>
      <c r="H167" s="11"/>
      <c r="I167" s="170" t="s">
        <v>245</v>
      </c>
      <c r="J167" s="11"/>
      <c r="K167" s="170" t="s">
        <v>752</v>
      </c>
      <c r="L167" s="8">
        <f>VLOOKUP(A167,'07.2019'!A:L,12,0)</f>
        <v>0</v>
      </c>
      <c r="M167" s="2">
        <f t="shared" si="0"/>
        <v>630</v>
      </c>
    </row>
    <row r="168" spans="1:13">
      <c r="A168" s="169" t="s">
        <v>826</v>
      </c>
      <c r="B168" s="164" t="s">
        <v>143</v>
      </c>
      <c r="C168" s="169" t="s">
        <v>756</v>
      </c>
      <c r="D168" s="9"/>
      <c r="E168" s="170" t="s">
        <v>827</v>
      </c>
      <c r="F168" s="11"/>
      <c r="G168" s="170" t="s">
        <v>245</v>
      </c>
      <c r="H168" s="11"/>
      <c r="I168" s="170" t="s">
        <v>245</v>
      </c>
      <c r="J168" s="11"/>
      <c r="K168" s="170" t="s">
        <v>827</v>
      </c>
      <c r="L168" s="8">
        <f>VLOOKUP(A168,'07.2019'!A:L,12,0)</f>
        <v>0</v>
      </c>
      <c r="M168" s="2">
        <f t="shared" si="0"/>
        <v>0</v>
      </c>
    </row>
    <row r="169" spans="1:13">
      <c r="A169" s="169" t="s">
        <v>828</v>
      </c>
      <c r="B169" s="164" t="s">
        <v>143</v>
      </c>
      <c r="C169" s="169" t="s">
        <v>542</v>
      </c>
      <c r="D169" s="9"/>
      <c r="E169" s="170" t="s">
        <v>759</v>
      </c>
      <c r="F169" s="11"/>
      <c r="G169" s="170" t="s">
        <v>760</v>
      </c>
      <c r="H169" s="11"/>
      <c r="I169" s="170" t="s">
        <v>761</v>
      </c>
      <c r="J169" s="11"/>
      <c r="K169" s="170" t="s">
        <v>762</v>
      </c>
      <c r="L169" s="8">
        <f>VLOOKUP(A169,'07.2019'!A:L,12,0)</f>
        <v>0</v>
      </c>
      <c r="M169" s="2">
        <f t="shared" si="0"/>
        <v>1978.79</v>
      </c>
    </row>
    <row r="170" spans="1:13">
      <c r="A170" s="169" t="s">
        <v>829</v>
      </c>
      <c r="B170" s="164" t="s">
        <v>143</v>
      </c>
      <c r="C170" s="169" t="s">
        <v>764</v>
      </c>
      <c r="D170" s="9"/>
      <c r="E170" s="170" t="s">
        <v>830</v>
      </c>
      <c r="F170" s="11"/>
      <c r="G170" s="170" t="s">
        <v>766</v>
      </c>
      <c r="H170" s="11"/>
      <c r="I170" s="170" t="s">
        <v>245</v>
      </c>
      <c r="J170" s="11"/>
      <c r="K170" s="170" t="s">
        <v>831</v>
      </c>
      <c r="L170" s="8">
        <f>VLOOKUP(A170,'07.2019'!A:L,12,0)</f>
        <v>0</v>
      </c>
      <c r="M170" s="2">
        <f t="shared" si="0"/>
        <v>2638.4</v>
      </c>
    </row>
    <row r="171" spans="1:13">
      <c r="A171" s="169" t="s">
        <v>832</v>
      </c>
      <c r="B171" s="164" t="s">
        <v>143</v>
      </c>
      <c r="C171" s="169" t="s">
        <v>769</v>
      </c>
      <c r="D171" s="9"/>
      <c r="E171" s="170" t="s">
        <v>770</v>
      </c>
      <c r="F171" s="11"/>
      <c r="G171" s="170" t="s">
        <v>771</v>
      </c>
      <c r="H171" s="11"/>
      <c r="I171" s="170" t="s">
        <v>245</v>
      </c>
      <c r="J171" s="11"/>
      <c r="K171" s="170" t="s">
        <v>772</v>
      </c>
      <c r="L171" s="8">
        <f>VLOOKUP(A171,'07.2019'!A:L,12,0)</f>
        <v>0</v>
      </c>
      <c r="M171" s="2">
        <f t="shared" si="0"/>
        <v>158.30000000000001</v>
      </c>
    </row>
    <row r="172" spans="1:13">
      <c r="A172" s="169" t="s">
        <v>833</v>
      </c>
      <c r="B172" s="164" t="s">
        <v>143</v>
      </c>
      <c r="C172" s="169" t="s">
        <v>774</v>
      </c>
      <c r="D172" s="9"/>
      <c r="E172" s="170" t="s">
        <v>834</v>
      </c>
      <c r="F172" s="11"/>
      <c r="G172" s="170" t="s">
        <v>835</v>
      </c>
      <c r="H172" s="11"/>
      <c r="I172" s="170" t="s">
        <v>245</v>
      </c>
      <c r="J172" s="11"/>
      <c r="K172" s="170" t="s">
        <v>836</v>
      </c>
      <c r="L172" s="8">
        <f>VLOOKUP(A172,'07.2019'!A:L,12,0)</f>
        <v>0</v>
      </c>
      <c r="M172" s="2">
        <f t="shared" si="0"/>
        <v>211.07</v>
      </c>
    </row>
    <row r="173" spans="1:13">
      <c r="A173" s="169" t="s">
        <v>837</v>
      </c>
      <c r="B173" s="164" t="s">
        <v>143</v>
      </c>
      <c r="C173" s="169" t="s">
        <v>779</v>
      </c>
      <c r="D173" s="9"/>
      <c r="E173" s="170" t="s">
        <v>780</v>
      </c>
      <c r="F173" s="11"/>
      <c r="G173" s="170" t="s">
        <v>781</v>
      </c>
      <c r="H173" s="11"/>
      <c r="I173" s="170" t="s">
        <v>761</v>
      </c>
      <c r="J173" s="11"/>
      <c r="K173" s="170" t="s">
        <v>782</v>
      </c>
      <c r="L173" s="8">
        <f>VLOOKUP(A173,'07.2019'!A:L,12,0)</f>
        <v>0</v>
      </c>
      <c r="M173" s="2">
        <f t="shared" si="0"/>
        <v>19.779999999999998</v>
      </c>
    </row>
    <row r="174" spans="1:13">
      <c r="A174" s="169" t="s">
        <v>838</v>
      </c>
      <c r="B174" s="164" t="s">
        <v>143</v>
      </c>
      <c r="C174" s="169" t="s">
        <v>784</v>
      </c>
      <c r="D174" s="9"/>
      <c r="E174" s="170" t="s">
        <v>839</v>
      </c>
      <c r="F174" s="11"/>
      <c r="G174" s="170" t="s">
        <v>840</v>
      </c>
      <c r="H174" s="11"/>
      <c r="I174" s="170" t="s">
        <v>245</v>
      </c>
      <c r="J174" s="11"/>
      <c r="K174" s="170" t="s">
        <v>841</v>
      </c>
      <c r="L174" s="8">
        <f>VLOOKUP(A174,'07.2019'!A:L,12,0)</f>
        <v>0</v>
      </c>
      <c r="M174" s="2">
        <f t="shared" si="0"/>
        <v>26.38</v>
      </c>
    </row>
    <row r="175" spans="1:13">
      <c r="A175" s="169" t="s">
        <v>842</v>
      </c>
      <c r="B175" s="164" t="s">
        <v>143</v>
      </c>
      <c r="C175" s="169" t="s">
        <v>789</v>
      </c>
      <c r="D175" s="9"/>
      <c r="E175" s="170" t="s">
        <v>790</v>
      </c>
      <c r="F175" s="11"/>
      <c r="G175" s="170" t="s">
        <v>791</v>
      </c>
      <c r="H175" s="11"/>
      <c r="I175" s="170" t="s">
        <v>792</v>
      </c>
      <c r="J175" s="11"/>
      <c r="K175" s="170" t="s">
        <v>793</v>
      </c>
      <c r="L175" s="8">
        <f>VLOOKUP(A175,'07.2019'!A:L,12,0)</f>
        <v>0</v>
      </c>
      <c r="M175" s="2">
        <f t="shared" si="0"/>
        <v>504.58000000000004</v>
      </c>
    </row>
    <row r="176" spans="1:13">
      <c r="A176" s="169" t="s">
        <v>843</v>
      </c>
      <c r="B176" s="164" t="s">
        <v>143</v>
      </c>
      <c r="C176" s="169" t="s">
        <v>795</v>
      </c>
      <c r="D176" s="9"/>
      <c r="E176" s="170" t="s">
        <v>844</v>
      </c>
      <c r="F176" s="11"/>
      <c r="G176" s="170" t="s">
        <v>845</v>
      </c>
      <c r="H176" s="11"/>
      <c r="I176" s="170" t="s">
        <v>245</v>
      </c>
      <c r="J176" s="11"/>
      <c r="K176" s="170" t="s">
        <v>846</v>
      </c>
      <c r="L176" s="8">
        <f>VLOOKUP(A176,'07.2019'!A:L,12,0)</f>
        <v>0</v>
      </c>
      <c r="M176" s="2">
        <f t="shared" si="0"/>
        <v>672.79</v>
      </c>
    </row>
    <row r="177" spans="1:13">
      <c r="A177" s="171" t="s">
        <v>143</v>
      </c>
      <c r="B177" s="164" t="s">
        <v>143</v>
      </c>
      <c r="C177" s="171" t="s">
        <v>143</v>
      </c>
      <c r="D177" s="12"/>
      <c r="E177" s="12"/>
      <c r="F177" s="12"/>
      <c r="G177" s="12"/>
      <c r="H177" s="12"/>
      <c r="I177" s="12"/>
      <c r="J177" s="12"/>
      <c r="K177" s="12"/>
      <c r="L177" s="8">
        <f>VLOOKUP(A177,'07.2019'!A:L,12,0)</f>
        <v>0</v>
      </c>
      <c r="M177" s="2">
        <f t="shared" si="0"/>
        <v>0</v>
      </c>
    </row>
    <row r="178" spans="1:13">
      <c r="A178" s="167" t="s">
        <v>847</v>
      </c>
      <c r="B178" s="164" t="s">
        <v>143</v>
      </c>
      <c r="C178" s="167" t="s">
        <v>848</v>
      </c>
      <c r="D178" s="6"/>
      <c r="E178" s="168" t="s">
        <v>849</v>
      </c>
      <c r="F178" s="8"/>
      <c r="G178" s="168" t="s">
        <v>850</v>
      </c>
      <c r="H178" s="8"/>
      <c r="I178" s="168" t="s">
        <v>851</v>
      </c>
      <c r="J178" s="8"/>
      <c r="K178" s="168" t="s">
        <v>852</v>
      </c>
      <c r="L178" s="8">
        <f>VLOOKUP(A178,'07.2019'!A:L,12,0)</f>
        <v>0</v>
      </c>
      <c r="M178" s="2">
        <f t="shared" si="0"/>
        <v>509082.51999999996</v>
      </c>
    </row>
    <row r="179" spans="1:13">
      <c r="A179" s="167" t="s">
        <v>853</v>
      </c>
      <c r="B179" s="164" t="s">
        <v>143</v>
      </c>
      <c r="C179" s="167" t="s">
        <v>723</v>
      </c>
      <c r="D179" s="6"/>
      <c r="E179" s="168" t="s">
        <v>854</v>
      </c>
      <c r="F179" s="8"/>
      <c r="G179" s="168" t="s">
        <v>855</v>
      </c>
      <c r="H179" s="8"/>
      <c r="I179" s="168" t="s">
        <v>856</v>
      </c>
      <c r="J179" s="8"/>
      <c r="K179" s="168" t="s">
        <v>857</v>
      </c>
      <c r="L179" s="8" t="str">
        <f>VLOOKUP(A179,'07.2019'!A:L,12,0)</f>
        <v>7.1.2.1</v>
      </c>
      <c r="M179" s="2">
        <f t="shared" si="0"/>
        <v>96804.2</v>
      </c>
    </row>
    <row r="180" spans="1:13">
      <c r="A180" s="169" t="s">
        <v>858</v>
      </c>
      <c r="B180" s="164" t="s">
        <v>143</v>
      </c>
      <c r="C180" s="169" t="s">
        <v>859</v>
      </c>
      <c r="D180" s="9"/>
      <c r="E180" s="170" t="s">
        <v>860</v>
      </c>
      <c r="F180" s="11"/>
      <c r="G180" s="170" t="s">
        <v>861</v>
      </c>
      <c r="H180" s="11"/>
      <c r="I180" s="170" t="s">
        <v>862</v>
      </c>
      <c r="J180" s="11"/>
      <c r="K180" s="170" t="s">
        <v>863</v>
      </c>
      <c r="L180" s="8">
        <f>VLOOKUP(A180,'07.2019'!A:L,12,0)</f>
        <v>0</v>
      </c>
      <c r="M180" s="2">
        <f t="shared" si="0"/>
        <v>52676.89</v>
      </c>
    </row>
    <row r="181" spans="1:13">
      <c r="A181" s="169" t="s">
        <v>864</v>
      </c>
      <c r="B181" s="164" t="s">
        <v>143</v>
      </c>
      <c r="C181" s="169" t="s">
        <v>865</v>
      </c>
      <c r="D181" s="9"/>
      <c r="E181" s="170" t="s">
        <v>866</v>
      </c>
      <c r="F181" s="11"/>
      <c r="G181" s="170" t="s">
        <v>245</v>
      </c>
      <c r="H181" s="11"/>
      <c r="I181" s="170" t="s">
        <v>245</v>
      </c>
      <c r="J181" s="11"/>
      <c r="K181" s="170" t="s">
        <v>866</v>
      </c>
      <c r="L181" s="8">
        <f>VLOOKUP(A181,'07.2019'!A:L,12,0)</f>
        <v>0</v>
      </c>
      <c r="M181" s="2">
        <f t="shared" si="0"/>
        <v>0</v>
      </c>
    </row>
    <row r="182" spans="1:13">
      <c r="A182" s="169" t="s">
        <v>867</v>
      </c>
      <c r="B182" s="164" t="s">
        <v>143</v>
      </c>
      <c r="C182" s="169" t="s">
        <v>868</v>
      </c>
      <c r="D182" s="9"/>
      <c r="E182" s="170" t="s">
        <v>869</v>
      </c>
      <c r="F182" s="11"/>
      <c r="G182" s="170" t="s">
        <v>245</v>
      </c>
      <c r="H182" s="11"/>
      <c r="I182" s="170" t="s">
        <v>245</v>
      </c>
      <c r="J182" s="11"/>
      <c r="K182" s="170" t="s">
        <v>869</v>
      </c>
      <c r="L182" s="8">
        <f>VLOOKUP(A182,'07.2019'!A:L,12,0)</f>
        <v>0</v>
      </c>
      <c r="M182" s="2">
        <f t="shared" si="0"/>
        <v>0</v>
      </c>
    </row>
    <row r="183" spans="1:13">
      <c r="A183" s="169" t="s">
        <v>870</v>
      </c>
      <c r="B183" s="164" t="s">
        <v>143</v>
      </c>
      <c r="C183" s="169" t="s">
        <v>871</v>
      </c>
      <c r="D183" s="9"/>
      <c r="E183" s="170" t="s">
        <v>872</v>
      </c>
      <c r="F183" s="11"/>
      <c r="G183" s="170" t="s">
        <v>245</v>
      </c>
      <c r="H183" s="11"/>
      <c r="I183" s="170" t="s">
        <v>245</v>
      </c>
      <c r="J183" s="11"/>
      <c r="K183" s="170" t="s">
        <v>872</v>
      </c>
      <c r="L183" s="8">
        <f>VLOOKUP(A183,'07.2019'!A:L,12,0)</f>
        <v>0</v>
      </c>
      <c r="M183" s="2">
        <f t="shared" si="0"/>
        <v>0</v>
      </c>
    </row>
    <row r="184" spans="1:13">
      <c r="A184" s="169" t="s">
        <v>873</v>
      </c>
      <c r="B184" s="164" t="s">
        <v>143</v>
      </c>
      <c r="C184" s="169" t="s">
        <v>874</v>
      </c>
      <c r="D184" s="9"/>
      <c r="E184" s="170" t="s">
        <v>875</v>
      </c>
      <c r="F184" s="11"/>
      <c r="G184" s="170" t="s">
        <v>876</v>
      </c>
      <c r="H184" s="11"/>
      <c r="I184" s="170" t="s">
        <v>245</v>
      </c>
      <c r="J184" s="11"/>
      <c r="K184" s="170" t="s">
        <v>877</v>
      </c>
      <c r="L184" s="8">
        <f>VLOOKUP(A184,'07.2019'!A:L,12,0)</f>
        <v>0</v>
      </c>
      <c r="M184" s="2">
        <f t="shared" si="0"/>
        <v>13907.01</v>
      </c>
    </row>
    <row r="185" spans="1:13">
      <c r="A185" s="169" t="s">
        <v>878</v>
      </c>
      <c r="B185" s="164" t="s">
        <v>143</v>
      </c>
      <c r="C185" s="169" t="s">
        <v>879</v>
      </c>
      <c r="D185" s="9"/>
      <c r="E185" s="170" t="s">
        <v>880</v>
      </c>
      <c r="F185" s="11"/>
      <c r="G185" s="170" t="s">
        <v>881</v>
      </c>
      <c r="H185" s="11"/>
      <c r="I185" s="170" t="s">
        <v>245</v>
      </c>
      <c r="J185" s="11"/>
      <c r="K185" s="170" t="s">
        <v>882</v>
      </c>
      <c r="L185" s="8">
        <f>VLOOKUP(A185,'07.2019'!A:L,12,0)</f>
        <v>0</v>
      </c>
      <c r="M185" s="2">
        <f t="shared" si="0"/>
        <v>4362.92</v>
      </c>
    </row>
    <row r="186" spans="1:13">
      <c r="A186" s="169" t="s">
        <v>883</v>
      </c>
      <c r="B186" s="164" t="s">
        <v>143</v>
      </c>
      <c r="C186" s="169" t="s">
        <v>884</v>
      </c>
      <c r="D186" s="9"/>
      <c r="E186" s="170" t="s">
        <v>885</v>
      </c>
      <c r="F186" s="11"/>
      <c r="G186" s="170" t="s">
        <v>886</v>
      </c>
      <c r="H186" s="11"/>
      <c r="I186" s="170" t="s">
        <v>245</v>
      </c>
      <c r="J186" s="11"/>
      <c r="K186" s="170" t="s">
        <v>887</v>
      </c>
      <c r="L186" s="8">
        <f>VLOOKUP(A186,'07.2019'!A:L,12,0)</f>
        <v>0</v>
      </c>
      <c r="M186" s="2">
        <f t="shared" si="0"/>
        <v>545.27</v>
      </c>
    </row>
    <row r="187" spans="1:13">
      <c r="A187" s="169" t="s">
        <v>888</v>
      </c>
      <c r="B187" s="164" t="s">
        <v>143</v>
      </c>
      <c r="C187" s="169" t="s">
        <v>889</v>
      </c>
      <c r="D187" s="9"/>
      <c r="E187" s="170" t="s">
        <v>890</v>
      </c>
      <c r="F187" s="11"/>
      <c r="G187" s="170" t="s">
        <v>891</v>
      </c>
      <c r="H187" s="11"/>
      <c r="I187" s="170" t="s">
        <v>892</v>
      </c>
      <c r="J187" s="11"/>
      <c r="K187" s="170" t="s">
        <v>893</v>
      </c>
      <c r="L187" s="8">
        <f>VLOOKUP(A187,'07.2019'!A:L,12,0)</f>
        <v>0</v>
      </c>
      <c r="M187" s="2">
        <f t="shared" si="0"/>
        <v>4271.0999999999995</v>
      </c>
    </row>
    <row r="188" spans="1:13">
      <c r="A188" s="169" t="s">
        <v>894</v>
      </c>
      <c r="B188" s="164" t="s">
        <v>143</v>
      </c>
      <c r="C188" s="169" t="s">
        <v>895</v>
      </c>
      <c r="D188" s="9"/>
      <c r="E188" s="170" t="s">
        <v>896</v>
      </c>
      <c r="F188" s="11"/>
      <c r="G188" s="170" t="s">
        <v>245</v>
      </c>
      <c r="H188" s="11"/>
      <c r="I188" s="170" t="s">
        <v>245</v>
      </c>
      <c r="J188" s="11"/>
      <c r="K188" s="170" t="s">
        <v>896</v>
      </c>
      <c r="L188" s="8">
        <f>VLOOKUP(A188,'07.2019'!A:L,12,0)</f>
        <v>0</v>
      </c>
      <c r="M188" s="2">
        <f t="shared" si="0"/>
        <v>0</v>
      </c>
    </row>
    <row r="189" spans="1:13">
      <c r="A189" s="169" t="s">
        <v>897</v>
      </c>
      <c r="B189" s="164" t="s">
        <v>143</v>
      </c>
      <c r="C189" s="169" t="s">
        <v>751</v>
      </c>
      <c r="D189" s="9"/>
      <c r="E189" s="170" t="s">
        <v>898</v>
      </c>
      <c r="F189" s="11"/>
      <c r="G189" s="170" t="s">
        <v>899</v>
      </c>
      <c r="H189" s="11"/>
      <c r="I189" s="170" t="s">
        <v>245</v>
      </c>
      <c r="J189" s="11"/>
      <c r="K189" s="170" t="s">
        <v>900</v>
      </c>
      <c r="L189" s="8">
        <f>VLOOKUP(A189,'07.2019'!A:L,12,0)</f>
        <v>0</v>
      </c>
      <c r="M189" s="2">
        <f t="shared" si="0"/>
        <v>8100</v>
      </c>
    </row>
    <row r="190" spans="1:13">
      <c r="A190" s="169" t="s">
        <v>901</v>
      </c>
      <c r="B190" s="164" t="s">
        <v>143</v>
      </c>
      <c r="C190" s="169" t="s">
        <v>756</v>
      </c>
      <c r="D190" s="9"/>
      <c r="E190" s="170" t="s">
        <v>902</v>
      </c>
      <c r="F190" s="11"/>
      <c r="G190" s="170" t="s">
        <v>903</v>
      </c>
      <c r="H190" s="11"/>
      <c r="I190" s="170" t="s">
        <v>904</v>
      </c>
      <c r="J190" s="11"/>
      <c r="K190" s="170" t="s">
        <v>905</v>
      </c>
      <c r="L190" s="8">
        <f>VLOOKUP(A190,'07.2019'!A:L,12,0)</f>
        <v>0</v>
      </c>
      <c r="M190" s="2">
        <f t="shared" si="0"/>
        <v>1064.18</v>
      </c>
    </row>
    <row r="191" spans="1:13">
      <c r="A191" s="169" t="s">
        <v>906</v>
      </c>
      <c r="B191" s="164" t="s">
        <v>143</v>
      </c>
      <c r="C191" s="169" t="s">
        <v>907</v>
      </c>
      <c r="D191" s="9"/>
      <c r="E191" s="170" t="s">
        <v>908</v>
      </c>
      <c r="F191" s="11"/>
      <c r="G191" s="170" t="s">
        <v>245</v>
      </c>
      <c r="H191" s="11"/>
      <c r="I191" s="170" t="s">
        <v>245</v>
      </c>
      <c r="J191" s="11"/>
      <c r="K191" s="170" t="s">
        <v>908</v>
      </c>
      <c r="L191" s="8">
        <f>VLOOKUP(A191,'07.2019'!A:L,12,0)</f>
        <v>0</v>
      </c>
      <c r="M191" s="2">
        <f t="shared" si="0"/>
        <v>0</v>
      </c>
    </row>
    <row r="192" spans="1:13">
      <c r="A192" s="169" t="s">
        <v>909</v>
      </c>
      <c r="B192" s="164" t="s">
        <v>143</v>
      </c>
      <c r="C192" s="169" t="s">
        <v>542</v>
      </c>
      <c r="D192" s="9"/>
      <c r="E192" s="170" t="s">
        <v>910</v>
      </c>
      <c r="F192" s="11"/>
      <c r="G192" s="170" t="s">
        <v>911</v>
      </c>
      <c r="H192" s="11"/>
      <c r="I192" s="170" t="s">
        <v>912</v>
      </c>
      <c r="J192" s="11"/>
      <c r="K192" s="170" t="s">
        <v>913</v>
      </c>
      <c r="L192" s="8">
        <f>VLOOKUP(A192,'07.2019'!A:L,12,0)</f>
        <v>0</v>
      </c>
      <c r="M192" s="2">
        <f t="shared" si="0"/>
        <v>4730.9299999999994</v>
      </c>
    </row>
    <row r="193" spans="1:13">
      <c r="A193" s="169" t="s">
        <v>914</v>
      </c>
      <c r="B193" s="164" t="s">
        <v>143</v>
      </c>
      <c r="C193" s="169" t="s">
        <v>764</v>
      </c>
      <c r="D193" s="9"/>
      <c r="E193" s="170" t="s">
        <v>915</v>
      </c>
      <c r="F193" s="11"/>
      <c r="G193" s="170" t="s">
        <v>916</v>
      </c>
      <c r="H193" s="11"/>
      <c r="I193" s="170" t="s">
        <v>761</v>
      </c>
      <c r="J193" s="11"/>
      <c r="K193" s="170" t="s">
        <v>917</v>
      </c>
      <c r="L193" s="8">
        <f>VLOOKUP(A193,'07.2019'!A:L,12,0)</f>
        <v>0</v>
      </c>
      <c r="M193" s="2">
        <f t="shared" si="0"/>
        <v>6515.48</v>
      </c>
    </row>
    <row r="194" spans="1:13">
      <c r="A194" s="169" t="s">
        <v>918</v>
      </c>
      <c r="B194" s="164" t="s">
        <v>143</v>
      </c>
      <c r="C194" s="169" t="s">
        <v>769</v>
      </c>
      <c r="D194" s="9"/>
      <c r="E194" s="170" t="s">
        <v>919</v>
      </c>
      <c r="F194" s="11"/>
      <c r="G194" s="170" t="s">
        <v>920</v>
      </c>
      <c r="H194" s="11"/>
      <c r="I194" s="170" t="s">
        <v>245</v>
      </c>
      <c r="J194" s="11"/>
      <c r="K194" s="170" t="s">
        <v>921</v>
      </c>
      <c r="L194" s="8">
        <f>VLOOKUP(A194,'07.2019'!A:L,12,0)</f>
        <v>0</v>
      </c>
      <c r="M194" s="2">
        <f t="shared" si="0"/>
        <v>390.98</v>
      </c>
    </row>
    <row r="195" spans="1:13">
      <c r="A195" s="169" t="s">
        <v>922</v>
      </c>
      <c r="B195" s="164" t="s">
        <v>143</v>
      </c>
      <c r="C195" s="169" t="s">
        <v>774</v>
      </c>
      <c r="D195" s="9"/>
      <c r="E195" s="170" t="s">
        <v>923</v>
      </c>
      <c r="F195" s="11"/>
      <c r="G195" s="170" t="s">
        <v>924</v>
      </c>
      <c r="H195" s="11"/>
      <c r="I195" s="170" t="s">
        <v>925</v>
      </c>
      <c r="J195" s="11"/>
      <c r="K195" s="170" t="s">
        <v>926</v>
      </c>
      <c r="L195" s="8">
        <f>VLOOKUP(A195,'07.2019'!A:L,12,0)</f>
        <v>0</v>
      </c>
      <c r="M195" s="2">
        <f t="shared" si="0"/>
        <v>-244.81999999999994</v>
      </c>
    </row>
    <row r="196" spans="1:13">
      <c r="A196" s="169" t="s">
        <v>927</v>
      </c>
      <c r="B196" s="164" t="s">
        <v>143</v>
      </c>
      <c r="C196" s="169" t="s">
        <v>779</v>
      </c>
      <c r="D196" s="9"/>
      <c r="E196" s="170" t="s">
        <v>928</v>
      </c>
      <c r="F196" s="11"/>
      <c r="G196" s="170" t="s">
        <v>929</v>
      </c>
      <c r="H196" s="11"/>
      <c r="I196" s="170" t="s">
        <v>245</v>
      </c>
      <c r="J196" s="11"/>
      <c r="K196" s="170" t="s">
        <v>930</v>
      </c>
      <c r="L196" s="8">
        <f>VLOOKUP(A196,'07.2019'!A:L,12,0)</f>
        <v>0</v>
      </c>
      <c r="M196" s="2">
        <f t="shared" si="0"/>
        <v>48.9</v>
      </c>
    </row>
    <row r="197" spans="1:13">
      <c r="A197" s="169" t="s">
        <v>931</v>
      </c>
      <c r="B197" s="164" t="s">
        <v>143</v>
      </c>
      <c r="C197" s="169" t="s">
        <v>784</v>
      </c>
      <c r="D197" s="9"/>
      <c r="E197" s="170" t="s">
        <v>932</v>
      </c>
      <c r="F197" s="11"/>
      <c r="G197" s="170" t="s">
        <v>933</v>
      </c>
      <c r="H197" s="11"/>
      <c r="I197" s="170" t="s">
        <v>934</v>
      </c>
      <c r="J197" s="11"/>
      <c r="K197" s="170" t="s">
        <v>935</v>
      </c>
      <c r="L197" s="8">
        <f>VLOOKUP(A197,'07.2019'!A:L,12,0)</f>
        <v>0</v>
      </c>
      <c r="M197" s="2">
        <f t="shared" si="0"/>
        <v>-30.590000000000003</v>
      </c>
    </row>
    <row r="198" spans="1:13">
      <c r="A198" s="169" t="s">
        <v>936</v>
      </c>
      <c r="B198" s="164" t="s">
        <v>143</v>
      </c>
      <c r="C198" s="169" t="s">
        <v>789</v>
      </c>
      <c r="D198" s="9"/>
      <c r="E198" s="170" t="s">
        <v>937</v>
      </c>
      <c r="F198" s="11"/>
      <c r="G198" s="170" t="s">
        <v>938</v>
      </c>
      <c r="H198" s="11"/>
      <c r="I198" s="170" t="s">
        <v>245</v>
      </c>
      <c r="J198" s="11"/>
      <c r="K198" s="170" t="s">
        <v>939</v>
      </c>
      <c r="L198" s="8">
        <f>VLOOKUP(A198,'07.2019'!A:L,12,0)</f>
        <v>0</v>
      </c>
      <c r="M198" s="2">
        <f t="shared" si="0"/>
        <v>1246.25</v>
      </c>
    </row>
    <row r="199" spans="1:13">
      <c r="A199" s="169" t="s">
        <v>940</v>
      </c>
      <c r="B199" s="164" t="s">
        <v>143</v>
      </c>
      <c r="C199" s="169" t="s">
        <v>795</v>
      </c>
      <c r="D199" s="9"/>
      <c r="E199" s="170" t="s">
        <v>941</v>
      </c>
      <c r="F199" s="11"/>
      <c r="G199" s="170" t="s">
        <v>942</v>
      </c>
      <c r="H199" s="11"/>
      <c r="I199" s="170" t="s">
        <v>943</v>
      </c>
      <c r="J199" s="11"/>
      <c r="K199" s="170" t="s">
        <v>944</v>
      </c>
      <c r="L199" s="8">
        <f>VLOOKUP(A199,'07.2019'!A:L,12,0)</f>
        <v>0</v>
      </c>
      <c r="M199" s="2">
        <f t="shared" si="0"/>
        <v>-780.29999999999973</v>
      </c>
    </row>
    <row r="200" spans="1:13">
      <c r="A200" s="171" t="s">
        <v>143</v>
      </c>
      <c r="B200" s="164" t="s">
        <v>143</v>
      </c>
      <c r="C200" s="171" t="s">
        <v>143</v>
      </c>
      <c r="D200" s="12"/>
      <c r="E200" s="12"/>
      <c r="F200" s="12"/>
      <c r="G200" s="12"/>
      <c r="H200" s="12"/>
      <c r="I200" s="12"/>
      <c r="J200" s="12"/>
      <c r="K200" s="12"/>
      <c r="L200" s="8">
        <f>VLOOKUP(A200,'07.2019'!A:L,12,0)</f>
        <v>0</v>
      </c>
      <c r="M200" s="2">
        <f t="shared" si="0"/>
        <v>0</v>
      </c>
    </row>
    <row r="201" spans="1:13">
      <c r="A201" s="167" t="s">
        <v>945</v>
      </c>
      <c r="B201" s="164" t="s">
        <v>143</v>
      </c>
      <c r="C201" s="167" t="s">
        <v>800</v>
      </c>
      <c r="D201" s="6"/>
      <c r="E201" s="168" t="s">
        <v>946</v>
      </c>
      <c r="F201" s="8"/>
      <c r="G201" s="168" t="s">
        <v>947</v>
      </c>
      <c r="H201" s="8"/>
      <c r="I201" s="168" t="s">
        <v>948</v>
      </c>
      <c r="J201" s="8"/>
      <c r="K201" s="168" t="s">
        <v>949</v>
      </c>
      <c r="L201" s="8">
        <f>VLOOKUP(A201,'07.2019'!A:L,12,0)</f>
        <v>0</v>
      </c>
      <c r="M201" s="2">
        <f t="shared" si="0"/>
        <v>412278.32</v>
      </c>
    </row>
    <row r="202" spans="1:13">
      <c r="A202" s="169" t="s">
        <v>950</v>
      </c>
      <c r="B202" s="164" t="s">
        <v>143</v>
      </c>
      <c r="C202" s="169" t="s">
        <v>859</v>
      </c>
      <c r="D202" s="9"/>
      <c r="E202" s="170" t="s">
        <v>951</v>
      </c>
      <c r="F202" s="11"/>
      <c r="G202" s="170" t="s">
        <v>952</v>
      </c>
      <c r="H202" s="11"/>
      <c r="I202" s="170" t="s">
        <v>953</v>
      </c>
      <c r="J202" s="11"/>
      <c r="K202" s="170" t="s">
        <v>954</v>
      </c>
      <c r="L202" s="8" t="str">
        <f>VLOOKUP(A202,'07.2019'!A:L,12,0)</f>
        <v>7.1.2.2</v>
      </c>
      <c r="M202" s="2">
        <f t="shared" si="0"/>
        <v>215674.79</v>
      </c>
    </row>
    <row r="203" spans="1:13">
      <c r="A203" s="169" t="s">
        <v>955</v>
      </c>
      <c r="B203" s="164" t="s">
        <v>143</v>
      </c>
      <c r="C203" s="169" t="s">
        <v>865</v>
      </c>
      <c r="D203" s="9"/>
      <c r="E203" s="170" t="s">
        <v>956</v>
      </c>
      <c r="F203" s="11"/>
      <c r="G203" s="170" t="s">
        <v>957</v>
      </c>
      <c r="H203" s="11"/>
      <c r="I203" s="170" t="s">
        <v>245</v>
      </c>
      <c r="J203" s="11"/>
      <c r="K203" s="170" t="s">
        <v>958</v>
      </c>
      <c r="L203" s="8" t="str">
        <f>VLOOKUP(A203,'07.2019'!A:L,12,0)</f>
        <v>7.1.2.2</v>
      </c>
      <c r="M203" s="2">
        <f t="shared" si="0"/>
        <v>4789.7299999999996</v>
      </c>
    </row>
    <row r="204" spans="1:13">
      <c r="A204" s="169" t="s">
        <v>959</v>
      </c>
      <c r="B204" s="164" t="s">
        <v>143</v>
      </c>
      <c r="C204" s="169" t="s">
        <v>868</v>
      </c>
      <c r="D204" s="9"/>
      <c r="E204" s="170" t="s">
        <v>960</v>
      </c>
      <c r="F204" s="11"/>
      <c r="G204" s="170" t="s">
        <v>245</v>
      </c>
      <c r="H204" s="11"/>
      <c r="I204" s="170" t="s">
        <v>245</v>
      </c>
      <c r="J204" s="11"/>
      <c r="K204" s="170" t="s">
        <v>960</v>
      </c>
      <c r="L204" s="8" t="str">
        <f>VLOOKUP(A204,'07.2019'!A:L,12,0)</f>
        <v>7.1.2.2</v>
      </c>
      <c r="M204" s="2">
        <f t="shared" ref="M204:M267" si="1">G204-I204</f>
        <v>0</v>
      </c>
    </row>
    <row r="205" spans="1:13">
      <c r="A205" s="169" t="s">
        <v>961</v>
      </c>
      <c r="B205" s="164" t="s">
        <v>143</v>
      </c>
      <c r="C205" s="169" t="s">
        <v>871</v>
      </c>
      <c r="D205" s="9"/>
      <c r="E205" s="170" t="s">
        <v>962</v>
      </c>
      <c r="F205" s="11"/>
      <c r="G205" s="170" t="s">
        <v>963</v>
      </c>
      <c r="H205" s="11"/>
      <c r="I205" s="170" t="s">
        <v>245</v>
      </c>
      <c r="J205" s="11"/>
      <c r="K205" s="170" t="s">
        <v>964</v>
      </c>
      <c r="L205" s="8" t="str">
        <f>VLOOKUP(A205,'07.2019'!A:L,12,0)</f>
        <v>7.1.2.2</v>
      </c>
      <c r="M205" s="2">
        <f t="shared" si="1"/>
        <v>2469.27</v>
      </c>
    </row>
    <row r="206" spans="1:13">
      <c r="A206" s="169" t="s">
        <v>965</v>
      </c>
      <c r="B206" s="164" t="s">
        <v>143</v>
      </c>
      <c r="C206" s="169" t="s">
        <v>966</v>
      </c>
      <c r="D206" s="9"/>
      <c r="E206" s="170" t="s">
        <v>967</v>
      </c>
      <c r="F206" s="11"/>
      <c r="G206" s="170" t="s">
        <v>968</v>
      </c>
      <c r="H206" s="11"/>
      <c r="I206" s="170" t="s">
        <v>761</v>
      </c>
      <c r="J206" s="11"/>
      <c r="K206" s="170" t="s">
        <v>969</v>
      </c>
      <c r="L206" s="8" t="str">
        <f>VLOOKUP(A206,'07.2019'!A:L,12,0)</f>
        <v>7.1.2.2</v>
      </c>
      <c r="M206" s="2">
        <f t="shared" si="1"/>
        <v>55432.329999999994</v>
      </c>
    </row>
    <row r="207" spans="1:13">
      <c r="A207" s="169" t="s">
        <v>970</v>
      </c>
      <c r="B207" s="164" t="s">
        <v>143</v>
      </c>
      <c r="C207" s="169" t="s">
        <v>971</v>
      </c>
      <c r="D207" s="9"/>
      <c r="E207" s="170" t="s">
        <v>972</v>
      </c>
      <c r="F207" s="11"/>
      <c r="G207" s="170" t="s">
        <v>973</v>
      </c>
      <c r="H207" s="11"/>
      <c r="I207" s="170" t="s">
        <v>245</v>
      </c>
      <c r="J207" s="11"/>
      <c r="K207" s="170" t="s">
        <v>974</v>
      </c>
      <c r="L207" s="8" t="str">
        <f>VLOOKUP(A207,'07.2019'!A:L,12,0)</f>
        <v>7.1.2.2</v>
      </c>
      <c r="M207" s="2">
        <f t="shared" si="1"/>
        <v>17391.27</v>
      </c>
    </row>
    <row r="208" spans="1:13">
      <c r="A208" s="169" t="s">
        <v>975</v>
      </c>
      <c r="B208" s="164" t="s">
        <v>143</v>
      </c>
      <c r="C208" s="169" t="s">
        <v>976</v>
      </c>
      <c r="D208" s="9"/>
      <c r="E208" s="170" t="s">
        <v>977</v>
      </c>
      <c r="F208" s="11"/>
      <c r="G208" s="170" t="s">
        <v>978</v>
      </c>
      <c r="H208" s="11"/>
      <c r="I208" s="170" t="s">
        <v>245</v>
      </c>
      <c r="J208" s="11"/>
      <c r="K208" s="170" t="s">
        <v>979</v>
      </c>
      <c r="L208" s="8" t="str">
        <f>VLOOKUP(A208,'07.2019'!A:L,12,0)</f>
        <v>7.1.2.2</v>
      </c>
      <c r="M208" s="2">
        <f t="shared" si="1"/>
        <v>2189.59</v>
      </c>
    </row>
    <row r="209" spans="1:13">
      <c r="A209" s="169" t="s">
        <v>980</v>
      </c>
      <c r="B209" s="164" t="s">
        <v>143</v>
      </c>
      <c r="C209" s="169" t="s">
        <v>981</v>
      </c>
      <c r="D209" s="9"/>
      <c r="E209" s="170" t="s">
        <v>982</v>
      </c>
      <c r="F209" s="11"/>
      <c r="G209" s="170" t="s">
        <v>983</v>
      </c>
      <c r="H209" s="11"/>
      <c r="I209" s="170" t="s">
        <v>984</v>
      </c>
      <c r="J209" s="11"/>
      <c r="K209" s="170" t="s">
        <v>985</v>
      </c>
      <c r="L209" s="8" t="str">
        <f>VLOOKUP(A209,'07.2019'!A:L,12,0)</f>
        <v>7.1.2.2</v>
      </c>
      <c r="M209" s="2">
        <f t="shared" si="1"/>
        <v>19978.340000000004</v>
      </c>
    </row>
    <row r="210" spans="1:13">
      <c r="A210" s="169" t="s">
        <v>986</v>
      </c>
      <c r="B210" s="164" t="s">
        <v>143</v>
      </c>
      <c r="C210" s="169" t="s">
        <v>751</v>
      </c>
      <c r="D210" s="9"/>
      <c r="E210" s="170" t="s">
        <v>987</v>
      </c>
      <c r="F210" s="11"/>
      <c r="G210" s="170" t="s">
        <v>988</v>
      </c>
      <c r="H210" s="11"/>
      <c r="I210" s="170" t="s">
        <v>245</v>
      </c>
      <c r="J210" s="11"/>
      <c r="K210" s="170" t="s">
        <v>989</v>
      </c>
      <c r="L210" s="8" t="str">
        <f>VLOOKUP(A210,'07.2019'!A:L,12,0)</f>
        <v>7.1.2.2</v>
      </c>
      <c r="M210" s="2">
        <f t="shared" si="1"/>
        <v>37271.14</v>
      </c>
    </row>
    <row r="211" spans="1:13">
      <c r="A211" s="169" t="s">
        <v>990</v>
      </c>
      <c r="B211" s="164" t="s">
        <v>143</v>
      </c>
      <c r="C211" s="169" t="s">
        <v>756</v>
      </c>
      <c r="D211" s="9"/>
      <c r="E211" s="170" t="s">
        <v>991</v>
      </c>
      <c r="F211" s="11"/>
      <c r="G211" s="170" t="s">
        <v>992</v>
      </c>
      <c r="H211" s="11"/>
      <c r="I211" s="170" t="s">
        <v>993</v>
      </c>
      <c r="J211" s="11"/>
      <c r="K211" s="170" t="s">
        <v>994</v>
      </c>
      <c r="L211" s="8" t="str">
        <f>VLOOKUP(A211,'07.2019'!A:L,12,0)</f>
        <v>7.1.2.2</v>
      </c>
      <c r="M211" s="2">
        <f t="shared" si="1"/>
        <v>1576.9100000000008</v>
      </c>
    </row>
    <row r="212" spans="1:13">
      <c r="A212" s="169" t="s">
        <v>995</v>
      </c>
      <c r="B212" s="164" t="s">
        <v>143</v>
      </c>
      <c r="C212" s="169" t="s">
        <v>907</v>
      </c>
      <c r="D212" s="9"/>
      <c r="E212" s="170" t="s">
        <v>996</v>
      </c>
      <c r="F212" s="11"/>
      <c r="G212" s="170" t="s">
        <v>245</v>
      </c>
      <c r="H212" s="11"/>
      <c r="I212" s="170" t="s">
        <v>245</v>
      </c>
      <c r="J212" s="11"/>
      <c r="K212" s="170" t="s">
        <v>996</v>
      </c>
      <c r="L212" s="8" t="str">
        <f>VLOOKUP(A212,'07.2019'!A:L,12,0)</f>
        <v>7.1.2.2</v>
      </c>
      <c r="M212" s="2">
        <f t="shared" si="1"/>
        <v>0</v>
      </c>
    </row>
    <row r="213" spans="1:13">
      <c r="A213" s="165" t="s">
        <v>215</v>
      </c>
      <c r="B213" s="165" t="s">
        <v>216</v>
      </c>
      <c r="C213" s="4"/>
      <c r="D213" s="4"/>
      <c r="E213" s="166" t="s">
        <v>217</v>
      </c>
      <c r="F213" s="5"/>
      <c r="G213" s="166" t="s">
        <v>218</v>
      </c>
      <c r="H213" s="5"/>
      <c r="I213" s="166" t="s">
        <v>219</v>
      </c>
      <c r="J213" s="5"/>
      <c r="K213" s="166" t="s">
        <v>220</v>
      </c>
      <c r="L213" s="8">
        <f>VLOOKUP(A213,'07.2019'!A:L,12,0)</f>
        <v>0</v>
      </c>
      <c r="M213" s="2" t="e">
        <f t="shared" si="1"/>
        <v>#VALUE!</v>
      </c>
    </row>
    <row r="214" spans="1:13">
      <c r="A214" s="169" t="s">
        <v>997</v>
      </c>
      <c r="B214" s="164" t="s">
        <v>143</v>
      </c>
      <c r="C214" s="169" t="s">
        <v>542</v>
      </c>
      <c r="D214" s="9"/>
      <c r="E214" s="170" t="s">
        <v>998</v>
      </c>
      <c r="F214" s="11"/>
      <c r="G214" s="170" t="s">
        <v>999</v>
      </c>
      <c r="H214" s="11"/>
      <c r="I214" s="170" t="s">
        <v>1000</v>
      </c>
      <c r="J214" s="11"/>
      <c r="K214" s="170" t="s">
        <v>1001</v>
      </c>
      <c r="L214" s="8" t="str">
        <f>VLOOKUP(A214,'07.2019'!A:L,12,0)</f>
        <v>7.1.2.2</v>
      </c>
      <c r="M214" s="2">
        <f t="shared" si="1"/>
        <v>19542.199999999997</v>
      </c>
    </row>
    <row r="215" spans="1:13">
      <c r="A215" s="169" t="s">
        <v>1002</v>
      </c>
      <c r="B215" s="164" t="s">
        <v>143</v>
      </c>
      <c r="C215" s="169" t="s">
        <v>764</v>
      </c>
      <c r="D215" s="9"/>
      <c r="E215" s="170" t="s">
        <v>1003</v>
      </c>
      <c r="F215" s="11"/>
      <c r="G215" s="170" t="s">
        <v>1004</v>
      </c>
      <c r="H215" s="11"/>
      <c r="I215" s="170" t="s">
        <v>1005</v>
      </c>
      <c r="J215" s="11"/>
      <c r="K215" s="170" t="s">
        <v>1006</v>
      </c>
      <c r="L215" s="8" t="str">
        <f>VLOOKUP(A215,'07.2019'!A:L,12,0)</f>
        <v>7.1.2.2</v>
      </c>
      <c r="M215" s="2">
        <f t="shared" si="1"/>
        <v>26005.350000000002</v>
      </c>
    </row>
    <row r="216" spans="1:13">
      <c r="A216" s="169" t="s">
        <v>1007</v>
      </c>
      <c r="B216" s="164" t="s">
        <v>143</v>
      </c>
      <c r="C216" s="169" t="s">
        <v>769</v>
      </c>
      <c r="D216" s="9"/>
      <c r="E216" s="170" t="s">
        <v>1008</v>
      </c>
      <c r="F216" s="11"/>
      <c r="G216" s="170" t="s">
        <v>1009</v>
      </c>
      <c r="H216" s="11"/>
      <c r="I216" s="170" t="s">
        <v>1010</v>
      </c>
      <c r="J216" s="11"/>
      <c r="K216" s="170" t="s">
        <v>1011</v>
      </c>
      <c r="L216" s="8" t="str">
        <f>VLOOKUP(A216,'07.2019'!A:L,12,0)</f>
        <v>7.1.2.2</v>
      </c>
      <c r="M216" s="2">
        <f t="shared" si="1"/>
        <v>1563.6</v>
      </c>
    </row>
    <row r="217" spans="1:13">
      <c r="A217" s="169" t="s">
        <v>1012</v>
      </c>
      <c r="B217" s="164" t="s">
        <v>143</v>
      </c>
      <c r="C217" s="169" t="s">
        <v>774</v>
      </c>
      <c r="D217" s="9"/>
      <c r="E217" s="170" t="s">
        <v>1013</v>
      </c>
      <c r="F217" s="11"/>
      <c r="G217" s="170" t="s">
        <v>1014</v>
      </c>
      <c r="H217" s="11"/>
      <c r="I217" s="170" t="s">
        <v>1015</v>
      </c>
      <c r="J217" s="11"/>
      <c r="K217" s="170" t="s">
        <v>1016</v>
      </c>
      <c r="L217" s="8" t="str">
        <f>VLOOKUP(A217,'07.2019'!A:L,12,0)</f>
        <v>7.1.2.2</v>
      </c>
      <c r="M217" s="2">
        <f t="shared" si="1"/>
        <v>755.49</v>
      </c>
    </row>
    <row r="218" spans="1:13">
      <c r="A218" s="169" t="s">
        <v>1017</v>
      </c>
      <c r="B218" s="164" t="s">
        <v>143</v>
      </c>
      <c r="C218" s="169" t="s">
        <v>779</v>
      </c>
      <c r="D218" s="9"/>
      <c r="E218" s="170" t="s">
        <v>1018</v>
      </c>
      <c r="F218" s="11"/>
      <c r="G218" s="170" t="s">
        <v>1019</v>
      </c>
      <c r="H218" s="11"/>
      <c r="I218" s="170" t="s">
        <v>1020</v>
      </c>
      <c r="J218" s="11"/>
      <c r="K218" s="170" t="s">
        <v>1021</v>
      </c>
      <c r="L218" s="8" t="str">
        <f>VLOOKUP(A218,'07.2019'!A:L,12,0)</f>
        <v>7.1.2.2</v>
      </c>
      <c r="M218" s="2">
        <f t="shared" si="1"/>
        <v>151.88</v>
      </c>
    </row>
    <row r="219" spans="1:13">
      <c r="A219" s="169" t="s">
        <v>1022</v>
      </c>
      <c r="B219" s="164" t="s">
        <v>143</v>
      </c>
      <c r="C219" s="169" t="s">
        <v>784</v>
      </c>
      <c r="D219" s="9"/>
      <c r="E219" s="170" t="s">
        <v>1023</v>
      </c>
      <c r="F219" s="11"/>
      <c r="G219" s="170" t="s">
        <v>1024</v>
      </c>
      <c r="H219" s="11"/>
      <c r="I219" s="170" t="s">
        <v>1025</v>
      </c>
      <c r="J219" s="11"/>
      <c r="K219" s="170" t="s">
        <v>1026</v>
      </c>
      <c r="L219" s="8" t="str">
        <f>VLOOKUP(A219,'07.2019'!A:L,12,0)</f>
        <v>7.1.2.2</v>
      </c>
      <c r="M219" s="2">
        <f t="shared" si="1"/>
        <v>94.43</v>
      </c>
    </row>
    <row r="220" spans="1:13">
      <c r="A220" s="169" t="s">
        <v>1027</v>
      </c>
      <c r="B220" s="164" t="s">
        <v>143</v>
      </c>
      <c r="C220" s="169" t="s">
        <v>789</v>
      </c>
      <c r="D220" s="9"/>
      <c r="E220" s="170" t="s">
        <v>1028</v>
      </c>
      <c r="F220" s="11"/>
      <c r="G220" s="170" t="s">
        <v>1029</v>
      </c>
      <c r="H220" s="11"/>
      <c r="I220" s="170" t="s">
        <v>1030</v>
      </c>
      <c r="J220" s="11"/>
      <c r="K220" s="170" t="s">
        <v>1031</v>
      </c>
      <c r="L220" s="8" t="str">
        <f>VLOOKUP(A220,'07.2019'!A:L,12,0)</f>
        <v>7.1.2.2</v>
      </c>
      <c r="M220" s="2">
        <f t="shared" si="1"/>
        <v>4983.88</v>
      </c>
    </row>
    <row r="221" spans="1:13">
      <c r="A221" s="169" t="s">
        <v>1032</v>
      </c>
      <c r="B221" s="164" t="s">
        <v>143</v>
      </c>
      <c r="C221" s="169" t="s">
        <v>795</v>
      </c>
      <c r="D221" s="9"/>
      <c r="E221" s="170" t="s">
        <v>1033</v>
      </c>
      <c r="F221" s="11"/>
      <c r="G221" s="170" t="s">
        <v>1034</v>
      </c>
      <c r="H221" s="11"/>
      <c r="I221" s="170" t="s">
        <v>1035</v>
      </c>
      <c r="J221" s="11"/>
      <c r="K221" s="170" t="s">
        <v>1036</v>
      </c>
      <c r="L221" s="8" t="str">
        <f>VLOOKUP(A221,'07.2019'!A:L,12,0)</f>
        <v>7.1.2.2</v>
      </c>
      <c r="M221" s="2">
        <f t="shared" si="1"/>
        <v>2408.12</v>
      </c>
    </row>
    <row r="222" spans="1:13">
      <c r="A222" s="169" t="s">
        <v>1037</v>
      </c>
      <c r="B222" s="164" t="s">
        <v>143</v>
      </c>
      <c r="C222" s="169" t="s">
        <v>1038</v>
      </c>
      <c r="D222" s="9"/>
      <c r="E222" s="170" t="s">
        <v>1039</v>
      </c>
      <c r="F222" s="11"/>
      <c r="G222" s="170" t="s">
        <v>245</v>
      </c>
      <c r="H222" s="11"/>
      <c r="I222" s="170" t="s">
        <v>245</v>
      </c>
      <c r="J222" s="11"/>
      <c r="K222" s="170" t="s">
        <v>1039</v>
      </c>
      <c r="L222" s="8" t="str">
        <f>VLOOKUP(A222,'07.2019'!A:L,12,0)</f>
        <v>7.1.4</v>
      </c>
      <c r="M222" s="2">
        <f t="shared" si="1"/>
        <v>0</v>
      </c>
    </row>
    <row r="223" spans="1:13">
      <c r="A223" s="171" t="s">
        <v>143</v>
      </c>
      <c r="B223" s="164" t="s">
        <v>143</v>
      </c>
      <c r="C223" s="171" t="s">
        <v>143</v>
      </c>
      <c r="D223" s="12"/>
      <c r="E223" s="12"/>
      <c r="F223" s="12"/>
      <c r="G223" s="12"/>
      <c r="H223" s="12"/>
      <c r="I223" s="12"/>
      <c r="J223" s="12"/>
      <c r="K223" s="12"/>
      <c r="L223" s="8">
        <f>VLOOKUP(A223,'07.2019'!A:L,12,0)</f>
        <v>0</v>
      </c>
      <c r="M223" s="2">
        <f t="shared" si="1"/>
        <v>0</v>
      </c>
    </row>
    <row r="224" spans="1:13">
      <c r="A224" s="167" t="s">
        <v>1040</v>
      </c>
      <c r="B224" s="164" t="s">
        <v>143</v>
      </c>
      <c r="C224" s="167" t="s">
        <v>1041</v>
      </c>
      <c r="D224" s="6"/>
      <c r="E224" s="168" t="s">
        <v>1042</v>
      </c>
      <c r="F224" s="8"/>
      <c r="G224" s="168" t="s">
        <v>1043</v>
      </c>
      <c r="H224" s="8"/>
      <c r="I224" s="168" t="s">
        <v>1044</v>
      </c>
      <c r="J224" s="8"/>
      <c r="K224" s="168" t="s">
        <v>1045</v>
      </c>
      <c r="L224" s="8">
        <f>VLOOKUP(A224,'07.2019'!A:L,12,0)</f>
        <v>0</v>
      </c>
      <c r="M224" s="2">
        <f t="shared" si="1"/>
        <v>6186.92</v>
      </c>
    </row>
    <row r="225" spans="1:13">
      <c r="A225" s="167" t="s">
        <v>1046</v>
      </c>
      <c r="B225" s="164" t="s">
        <v>143</v>
      </c>
      <c r="C225" s="167" t="s">
        <v>800</v>
      </c>
      <c r="D225" s="6"/>
      <c r="E225" s="168" t="s">
        <v>1042</v>
      </c>
      <c r="F225" s="8"/>
      <c r="G225" s="168" t="s">
        <v>1043</v>
      </c>
      <c r="H225" s="8"/>
      <c r="I225" s="168" t="s">
        <v>1044</v>
      </c>
      <c r="J225" s="8"/>
      <c r="K225" s="168" t="s">
        <v>1045</v>
      </c>
      <c r="L225" s="8" t="str">
        <f>VLOOKUP(A225,'07.2019'!A:L,12,0)</f>
        <v>7.1.3.2</v>
      </c>
      <c r="M225" s="2">
        <f t="shared" si="1"/>
        <v>6186.92</v>
      </c>
    </row>
    <row r="226" spans="1:13">
      <c r="A226" s="169" t="s">
        <v>1047</v>
      </c>
      <c r="B226" s="164" t="s">
        <v>143</v>
      </c>
      <c r="C226" s="169" t="s">
        <v>729</v>
      </c>
      <c r="D226" s="9"/>
      <c r="E226" s="170" t="s">
        <v>1048</v>
      </c>
      <c r="F226" s="11"/>
      <c r="G226" s="170" t="s">
        <v>1049</v>
      </c>
      <c r="H226" s="11"/>
      <c r="I226" s="170" t="s">
        <v>1044</v>
      </c>
      <c r="J226" s="11"/>
      <c r="K226" s="170" t="s">
        <v>1050</v>
      </c>
      <c r="L226" s="8">
        <f>VLOOKUP(A226,'07.2019'!A:L,12,0)</f>
        <v>0</v>
      </c>
      <c r="M226" s="2">
        <f t="shared" si="1"/>
        <v>2750</v>
      </c>
    </row>
    <row r="227" spans="1:13">
      <c r="A227" s="169" t="s">
        <v>1051</v>
      </c>
      <c r="B227" s="164" t="s">
        <v>143</v>
      </c>
      <c r="C227" s="169" t="s">
        <v>865</v>
      </c>
      <c r="D227" s="9"/>
      <c r="E227" s="170" t="s">
        <v>1052</v>
      </c>
      <c r="F227" s="11"/>
      <c r="G227" s="170" t="s">
        <v>245</v>
      </c>
      <c r="H227" s="11"/>
      <c r="I227" s="170" t="s">
        <v>245</v>
      </c>
      <c r="J227" s="11"/>
      <c r="K227" s="170" t="s">
        <v>1052</v>
      </c>
      <c r="L227" s="8">
        <f>VLOOKUP(A227,'07.2019'!A:L,12,0)</f>
        <v>0</v>
      </c>
      <c r="M227" s="2">
        <f t="shared" si="1"/>
        <v>0</v>
      </c>
    </row>
    <row r="228" spans="1:13">
      <c r="A228" s="169" t="s">
        <v>1053</v>
      </c>
      <c r="B228" s="164" t="s">
        <v>143</v>
      </c>
      <c r="C228" s="169" t="s">
        <v>751</v>
      </c>
      <c r="D228" s="9"/>
      <c r="E228" s="170" t="s">
        <v>1054</v>
      </c>
      <c r="F228" s="11"/>
      <c r="G228" s="170" t="s">
        <v>1055</v>
      </c>
      <c r="H228" s="11"/>
      <c r="I228" s="170" t="s">
        <v>245</v>
      </c>
      <c r="J228" s="11"/>
      <c r="K228" s="170" t="s">
        <v>1056</v>
      </c>
      <c r="L228" s="8">
        <f>VLOOKUP(A228,'07.2019'!A:L,12,0)</f>
        <v>0</v>
      </c>
      <c r="M228" s="2">
        <f t="shared" si="1"/>
        <v>1890</v>
      </c>
    </row>
    <row r="229" spans="1:13">
      <c r="A229" s="169" t="s">
        <v>1057</v>
      </c>
      <c r="B229" s="164" t="s">
        <v>143</v>
      </c>
      <c r="C229" s="169" t="s">
        <v>756</v>
      </c>
      <c r="D229" s="9"/>
      <c r="E229" s="170" t="s">
        <v>1058</v>
      </c>
      <c r="F229" s="11"/>
      <c r="G229" s="170" t="s">
        <v>1059</v>
      </c>
      <c r="H229" s="11"/>
      <c r="I229" s="170" t="s">
        <v>245</v>
      </c>
      <c r="J229" s="11"/>
      <c r="K229" s="170" t="s">
        <v>1060</v>
      </c>
      <c r="L229" s="8">
        <f>VLOOKUP(A229,'07.2019'!A:L,12,0)</f>
        <v>0</v>
      </c>
      <c r="M229" s="2">
        <f t="shared" si="1"/>
        <v>1546.92</v>
      </c>
    </row>
    <row r="230" spans="1:13">
      <c r="A230" s="171" t="s">
        <v>143</v>
      </c>
      <c r="B230" s="164" t="s">
        <v>143</v>
      </c>
      <c r="C230" s="171" t="s">
        <v>143</v>
      </c>
      <c r="D230" s="12"/>
      <c r="E230" s="12"/>
      <c r="F230" s="12"/>
      <c r="G230" s="12"/>
      <c r="H230" s="12"/>
      <c r="I230" s="12"/>
      <c r="J230" s="12"/>
      <c r="K230" s="12"/>
      <c r="L230" s="8">
        <f>VLOOKUP(A230,'07.2019'!A:L,12,0)</f>
        <v>0</v>
      </c>
      <c r="M230" s="2">
        <f t="shared" si="1"/>
        <v>0</v>
      </c>
    </row>
    <row r="231" spans="1:13">
      <c r="A231" s="167" t="s">
        <v>1061</v>
      </c>
      <c r="B231" s="164" t="s">
        <v>143</v>
      </c>
      <c r="C231" s="167" t="s">
        <v>1062</v>
      </c>
      <c r="D231" s="6"/>
      <c r="E231" s="168" t="s">
        <v>1063</v>
      </c>
      <c r="F231" s="8"/>
      <c r="G231" s="168" t="s">
        <v>1064</v>
      </c>
      <c r="H231" s="8"/>
      <c r="I231" s="168" t="s">
        <v>245</v>
      </c>
      <c r="J231" s="8"/>
      <c r="K231" s="168" t="s">
        <v>1065</v>
      </c>
      <c r="L231" s="8">
        <f>VLOOKUP(A231,'07.2019'!A:L,12,0)</f>
        <v>0</v>
      </c>
      <c r="M231" s="2">
        <f t="shared" si="1"/>
        <v>133415.29999999999</v>
      </c>
    </row>
    <row r="232" spans="1:13">
      <c r="A232" s="167" t="s">
        <v>1066</v>
      </c>
      <c r="B232" s="164" t="s">
        <v>143</v>
      </c>
      <c r="C232" s="167" t="s">
        <v>1062</v>
      </c>
      <c r="D232" s="6"/>
      <c r="E232" s="168" t="s">
        <v>1063</v>
      </c>
      <c r="F232" s="8"/>
      <c r="G232" s="168" t="s">
        <v>1064</v>
      </c>
      <c r="H232" s="8"/>
      <c r="I232" s="168" t="s">
        <v>245</v>
      </c>
      <c r="J232" s="8"/>
      <c r="K232" s="168" t="s">
        <v>1065</v>
      </c>
      <c r="L232" s="8">
        <f>VLOOKUP(A232,'07.2019'!A:L,12,0)</f>
        <v>0</v>
      </c>
      <c r="M232" s="2">
        <f t="shared" si="1"/>
        <v>133415.29999999999</v>
      </c>
    </row>
    <row r="233" spans="1:13">
      <c r="A233" s="167" t="s">
        <v>1067</v>
      </c>
      <c r="B233" s="164" t="s">
        <v>143</v>
      </c>
      <c r="C233" s="167" t="s">
        <v>1062</v>
      </c>
      <c r="D233" s="6"/>
      <c r="E233" s="168" t="s">
        <v>1063</v>
      </c>
      <c r="F233" s="8"/>
      <c r="G233" s="168" t="s">
        <v>1064</v>
      </c>
      <c r="H233" s="8"/>
      <c r="I233" s="168" t="s">
        <v>245</v>
      </c>
      <c r="J233" s="8"/>
      <c r="K233" s="168" t="s">
        <v>1065</v>
      </c>
      <c r="L233" s="8">
        <f>VLOOKUP(A233,'07.2019'!A:L,12,0)</f>
        <v>0</v>
      </c>
      <c r="M233" s="2">
        <f t="shared" si="1"/>
        <v>133415.29999999999</v>
      </c>
    </row>
    <row r="234" spans="1:13">
      <c r="A234" s="169" t="s">
        <v>1068</v>
      </c>
      <c r="B234" s="164" t="s">
        <v>143</v>
      </c>
      <c r="C234" s="169" t="s">
        <v>1069</v>
      </c>
      <c r="D234" s="9"/>
      <c r="E234" s="170" t="s">
        <v>1070</v>
      </c>
      <c r="F234" s="11"/>
      <c r="G234" s="170" t="s">
        <v>1071</v>
      </c>
      <c r="H234" s="11"/>
      <c r="I234" s="170" t="s">
        <v>245</v>
      </c>
      <c r="J234" s="11"/>
      <c r="K234" s="170" t="s">
        <v>1072</v>
      </c>
      <c r="L234" s="8" t="str">
        <f>VLOOKUP(A234,'07.2019'!A:L,12,0)</f>
        <v>8.6</v>
      </c>
      <c r="M234" s="2">
        <f t="shared" si="1"/>
        <v>5504</v>
      </c>
    </row>
    <row r="235" spans="1:13">
      <c r="A235" s="169" t="s">
        <v>1073</v>
      </c>
      <c r="B235" s="164" t="s">
        <v>143</v>
      </c>
      <c r="C235" s="169" t="s">
        <v>1074</v>
      </c>
      <c r="D235" s="9"/>
      <c r="E235" s="170" t="s">
        <v>1075</v>
      </c>
      <c r="F235" s="11"/>
      <c r="G235" s="170" t="s">
        <v>1076</v>
      </c>
      <c r="H235" s="11"/>
      <c r="I235" s="170" t="s">
        <v>245</v>
      </c>
      <c r="J235" s="11"/>
      <c r="K235" s="170" t="s">
        <v>1077</v>
      </c>
      <c r="L235" s="8" t="str">
        <f>VLOOKUP(A235,'07.2019'!A:L,12,0)</f>
        <v>8.3</v>
      </c>
      <c r="M235" s="2">
        <f t="shared" si="1"/>
        <v>6750</v>
      </c>
    </row>
    <row r="236" spans="1:13">
      <c r="A236" s="169" t="s">
        <v>1078</v>
      </c>
      <c r="B236" s="164" t="s">
        <v>143</v>
      </c>
      <c r="C236" s="169" t="s">
        <v>1079</v>
      </c>
      <c r="D236" s="9"/>
      <c r="E236" s="170" t="s">
        <v>1080</v>
      </c>
      <c r="F236" s="11"/>
      <c r="G236" s="170" t="s">
        <v>245</v>
      </c>
      <c r="H236" s="11"/>
      <c r="I236" s="170" t="s">
        <v>245</v>
      </c>
      <c r="J236" s="11"/>
      <c r="K236" s="170" t="s">
        <v>1080</v>
      </c>
      <c r="L236" s="8" t="str">
        <f>VLOOKUP(A236,'07.2019'!A:L,12,0)</f>
        <v>8.7</v>
      </c>
      <c r="M236" s="2">
        <f t="shared" si="1"/>
        <v>0</v>
      </c>
    </row>
    <row r="237" spans="1:13">
      <c r="A237" s="169" t="s">
        <v>1081</v>
      </c>
      <c r="B237" s="164" t="s">
        <v>143</v>
      </c>
      <c r="C237" s="169" t="s">
        <v>1082</v>
      </c>
      <c r="D237" s="9"/>
      <c r="E237" s="170" t="s">
        <v>1083</v>
      </c>
      <c r="F237" s="11"/>
      <c r="G237" s="170" t="s">
        <v>1084</v>
      </c>
      <c r="H237" s="11"/>
      <c r="I237" s="170" t="s">
        <v>245</v>
      </c>
      <c r="J237" s="11"/>
      <c r="K237" s="170" t="s">
        <v>1085</v>
      </c>
      <c r="L237" s="8" t="str">
        <f>VLOOKUP(A237,'07.2019'!A:L,12,0)</f>
        <v>8.2</v>
      </c>
      <c r="M237" s="2">
        <f t="shared" si="1"/>
        <v>14630.16</v>
      </c>
    </row>
    <row r="238" spans="1:13">
      <c r="A238" s="169" t="s">
        <v>1086</v>
      </c>
      <c r="B238" s="164" t="s">
        <v>143</v>
      </c>
      <c r="C238" s="169" t="s">
        <v>1087</v>
      </c>
      <c r="D238" s="9"/>
      <c r="E238" s="170" t="s">
        <v>1088</v>
      </c>
      <c r="F238" s="11"/>
      <c r="G238" s="170" t="s">
        <v>1089</v>
      </c>
      <c r="H238" s="11"/>
      <c r="I238" s="170" t="s">
        <v>245</v>
      </c>
      <c r="J238" s="11"/>
      <c r="K238" s="170" t="s">
        <v>1090</v>
      </c>
      <c r="L238" s="8" t="str">
        <f>VLOOKUP(A238,'07.2019'!A:L,12,0)</f>
        <v>8.8</v>
      </c>
      <c r="M238" s="2">
        <f t="shared" si="1"/>
        <v>1217.44</v>
      </c>
    </row>
    <row r="239" spans="1:13">
      <c r="A239" s="169" t="s">
        <v>1091</v>
      </c>
      <c r="B239" s="164" t="s">
        <v>143</v>
      </c>
      <c r="C239" s="169" t="s">
        <v>1092</v>
      </c>
      <c r="D239" s="9"/>
      <c r="E239" s="170" t="s">
        <v>1093</v>
      </c>
      <c r="F239" s="11"/>
      <c r="G239" s="170" t="s">
        <v>1094</v>
      </c>
      <c r="H239" s="11"/>
      <c r="I239" s="170" t="s">
        <v>245</v>
      </c>
      <c r="J239" s="11"/>
      <c r="K239" s="170" t="s">
        <v>1095</v>
      </c>
      <c r="L239" s="8" t="str">
        <f>VLOOKUP(A239,'07.2019'!A:L,12,0)</f>
        <v>8.1</v>
      </c>
      <c r="M239" s="2">
        <f t="shared" si="1"/>
        <v>35925.26</v>
      </c>
    </row>
    <row r="240" spans="1:13">
      <c r="A240" s="169" t="s">
        <v>1096</v>
      </c>
      <c r="B240" s="164" t="s">
        <v>143</v>
      </c>
      <c r="C240" s="169" t="s">
        <v>1097</v>
      </c>
      <c r="D240" s="9"/>
      <c r="E240" s="170" t="s">
        <v>1098</v>
      </c>
      <c r="F240" s="11"/>
      <c r="G240" s="170" t="s">
        <v>1099</v>
      </c>
      <c r="H240" s="11"/>
      <c r="I240" s="170" t="s">
        <v>245</v>
      </c>
      <c r="J240" s="11"/>
      <c r="K240" s="170" t="s">
        <v>1100</v>
      </c>
      <c r="L240" s="8" t="str">
        <f>VLOOKUP(A240,'07.2019'!A:L,12,0)</f>
        <v>8.2</v>
      </c>
      <c r="M240" s="2">
        <f t="shared" si="1"/>
        <v>20780.830000000002</v>
      </c>
    </row>
    <row r="241" spans="1:13">
      <c r="A241" s="169" t="s">
        <v>1101</v>
      </c>
      <c r="B241" s="164" t="s">
        <v>143</v>
      </c>
      <c r="C241" s="169" t="s">
        <v>1102</v>
      </c>
      <c r="D241" s="9"/>
      <c r="E241" s="170" t="s">
        <v>1103</v>
      </c>
      <c r="F241" s="11"/>
      <c r="G241" s="170" t="s">
        <v>1104</v>
      </c>
      <c r="H241" s="11"/>
      <c r="I241" s="170" t="s">
        <v>245</v>
      </c>
      <c r="J241" s="11"/>
      <c r="K241" s="170" t="s">
        <v>1105</v>
      </c>
      <c r="L241" s="8" t="str">
        <f>VLOOKUP(A241,'07.2019'!A:L,12,0)</f>
        <v>8.2</v>
      </c>
      <c r="M241" s="2">
        <f t="shared" si="1"/>
        <v>37104.370000000003</v>
      </c>
    </row>
    <row r="242" spans="1:13">
      <c r="A242" s="169" t="s">
        <v>1106</v>
      </c>
      <c r="B242" s="164" t="s">
        <v>143</v>
      </c>
      <c r="C242" s="169" t="s">
        <v>1107</v>
      </c>
      <c r="D242" s="9"/>
      <c r="E242" s="170" t="s">
        <v>1108</v>
      </c>
      <c r="F242" s="11"/>
      <c r="G242" s="170" t="s">
        <v>1109</v>
      </c>
      <c r="H242" s="11"/>
      <c r="I242" s="170" t="s">
        <v>245</v>
      </c>
      <c r="J242" s="11"/>
      <c r="K242" s="170" t="s">
        <v>1110</v>
      </c>
      <c r="L242" s="8" t="str">
        <f>VLOOKUP(A242,'07.2019'!A:L,12,0)</f>
        <v>8.4</v>
      </c>
      <c r="M242" s="2">
        <f t="shared" si="1"/>
        <v>4432</v>
      </c>
    </row>
    <row r="243" spans="1:13">
      <c r="A243" s="169" t="s">
        <v>1111</v>
      </c>
      <c r="B243" s="164" t="s">
        <v>143</v>
      </c>
      <c r="C243" s="169" t="s">
        <v>1112</v>
      </c>
      <c r="D243" s="9"/>
      <c r="E243" s="170" t="s">
        <v>1113</v>
      </c>
      <c r="F243" s="11"/>
      <c r="G243" s="170" t="s">
        <v>1114</v>
      </c>
      <c r="H243" s="11"/>
      <c r="I243" s="170" t="s">
        <v>245</v>
      </c>
      <c r="J243" s="11"/>
      <c r="K243" s="170" t="s">
        <v>1115</v>
      </c>
      <c r="L243" s="8" t="str">
        <f>VLOOKUP(A243,'07.2019'!A:L,12,0)</f>
        <v>8.5</v>
      </c>
      <c r="M243" s="2">
        <f t="shared" si="1"/>
        <v>2087.81</v>
      </c>
    </row>
    <row r="244" spans="1:13">
      <c r="A244" s="169" t="s">
        <v>1116</v>
      </c>
      <c r="B244" s="164" t="s">
        <v>143</v>
      </c>
      <c r="C244" s="169" t="s">
        <v>1117</v>
      </c>
      <c r="D244" s="9"/>
      <c r="E244" s="170" t="s">
        <v>1118</v>
      </c>
      <c r="F244" s="11"/>
      <c r="G244" s="170" t="s">
        <v>1119</v>
      </c>
      <c r="H244" s="11"/>
      <c r="I244" s="170" t="s">
        <v>245</v>
      </c>
      <c r="J244" s="11"/>
      <c r="K244" s="170" t="s">
        <v>1120</v>
      </c>
      <c r="L244" s="8" t="str">
        <f>VLOOKUP(A244,'07.2019'!A:L,12,0)</f>
        <v>8.8</v>
      </c>
      <c r="M244" s="2">
        <f t="shared" si="1"/>
        <v>1189.26</v>
      </c>
    </row>
    <row r="245" spans="1:13">
      <c r="A245" s="169" t="s">
        <v>1121</v>
      </c>
      <c r="B245" s="164" t="s">
        <v>143</v>
      </c>
      <c r="C245" s="169" t="s">
        <v>1122</v>
      </c>
      <c r="D245" s="9"/>
      <c r="E245" s="170" t="s">
        <v>1123</v>
      </c>
      <c r="F245" s="11"/>
      <c r="G245" s="170" t="s">
        <v>245</v>
      </c>
      <c r="H245" s="11"/>
      <c r="I245" s="170" t="s">
        <v>245</v>
      </c>
      <c r="J245" s="11"/>
      <c r="K245" s="170" t="s">
        <v>1123</v>
      </c>
      <c r="L245" s="8" t="str">
        <f>VLOOKUP(A245,'07.2019'!A:L,12,0)</f>
        <v>8.8</v>
      </c>
      <c r="M245" s="2">
        <f t="shared" si="1"/>
        <v>0</v>
      </c>
    </row>
    <row r="246" spans="1:13">
      <c r="A246" s="169" t="s">
        <v>1124</v>
      </c>
      <c r="B246" s="164" t="s">
        <v>143</v>
      </c>
      <c r="C246" s="169" t="s">
        <v>1125</v>
      </c>
      <c r="D246" s="9"/>
      <c r="E246" s="170" t="s">
        <v>1126</v>
      </c>
      <c r="F246" s="11"/>
      <c r="G246" s="170" t="s">
        <v>245</v>
      </c>
      <c r="H246" s="11"/>
      <c r="I246" s="170" t="s">
        <v>245</v>
      </c>
      <c r="J246" s="11"/>
      <c r="K246" s="170" t="s">
        <v>1126</v>
      </c>
      <c r="L246" s="8" t="str">
        <f>VLOOKUP(A246,'07.2019'!A:L,12,0)</f>
        <v>8.8</v>
      </c>
      <c r="M246" s="2">
        <f t="shared" si="1"/>
        <v>0</v>
      </c>
    </row>
    <row r="247" spans="1:13">
      <c r="A247" s="169" t="s">
        <v>1127</v>
      </c>
      <c r="B247" s="164" t="s">
        <v>143</v>
      </c>
      <c r="C247" s="169" t="s">
        <v>1128</v>
      </c>
      <c r="D247" s="9"/>
      <c r="E247" s="170" t="s">
        <v>1129</v>
      </c>
      <c r="F247" s="11"/>
      <c r="G247" s="170" t="s">
        <v>1130</v>
      </c>
      <c r="H247" s="11"/>
      <c r="I247" s="170" t="s">
        <v>245</v>
      </c>
      <c r="J247" s="11"/>
      <c r="K247" s="170" t="s">
        <v>1131</v>
      </c>
      <c r="L247" s="8" t="str">
        <f>VLOOKUP(A247,'07.2019'!A:L,12,0)</f>
        <v>8.2</v>
      </c>
      <c r="M247" s="2">
        <f t="shared" si="1"/>
        <v>3794.17</v>
      </c>
    </row>
    <row r="248" spans="1:13">
      <c r="A248" s="171" t="s">
        <v>143</v>
      </c>
      <c r="B248" s="164" t="s">
        <v>143</v>
      </c>
      <c r="C248" s="171" t="s">
        <v>143</v>
      </c>
      <c r="D248" s="12"/>
      <c r="E248" s="12"/>
      <c r="F248" s="12"/>
      <c r="G248" s="12"/>
      <c r="H248" s="12"/>
      <c r="I248" s="12"/>
      <c r="J248" s="12"/>
      <c r="K248" s="12"/>
      <c r="L248" s="8">
        <f>VLOOKUP(A248,'07.2019'!A:L,12,0)</f>
        <v>0</v>
      </c>
      <c r="M248" s="2">
        <f t="shared" si="1"/>
        <v>0</v>
      </c>
    </row>
    <row r="249" spans="1:13">
      <c r="A249" s="167" t="s">
        <v>1132</v>
      </c>
      <c r="B249" s="164" t="s">
        <v>143</v>
      </c>
      <c r="C249" s="167" t="s">
        <v>1133</v>
      </c>
      <c r="D249" s="6"/>
      <c r="E249" s="168" t="s">
        <v>1134</v>
      </c>
      <c r="F249" s="8"/>
      <c r="G249" s="168" t="s">
        <v>1135</v>
      </c>
      <c r="H249" s="8"/>
      <c r="I249" s="168" t="s">
        <v>245</v>
      </c>
      <c r="J249" s="8"/>
      <c r="K249" s="168" t="s">
        <v>1136</v>
      </c>
      <c r="L249" s="8">
        <f>VLOOKUP(A249,'07.2019'!A:L,12,0)</f>
        <v>0</v>
      </c>
      <c r="M249" s="2">
        <f t="shared" si="1"/>
        <v>60333.56</v>
      </c>
    </row>
    <row r="250" spans="1:13">
      <c r="A250" s="167" t="s">
        <v>1137</v>
      </c>
      <c r="B250" s="164" t="s">
        <v>143</v>
      </c>
      <c r="C250" s="167" t="s">
        <v>1133</v>
      </c>
      <c r="D250" s="6"/>
      <c r="E250" s="168" t="s">
        <v>1134</v>
      </c>
      <c r="F250" s="8"/>
      <c r="G250" s="168" t="s">
        <v>1135</v>
      </c>
      <c r="H250" s="8"/>
      <c r="I250" s="168" t="s">
        <v>245</v>
      </c>
      <c r="J250" s="8"/>
      <c r="K250" s="168" t="s">
        <v>1136</v>
      </c>
      <c r="L250" s="8">
        <f>VLOOKUP(A250,'07.2019'!A:L,12,0)</f>
        <v>0</v>
      </c>
      <c r="M250" s="2">
        <f t="shared" si="1"/>
        <v>60333.56</v>
      </c>
    </row>
    <row r="251" spans="1:13">
      <c r="A251" s="167" t="s">
        <v>1138</v>
      </c>
      <c r="B251" s="164" t="s">
        <v>143</v>
      </c>
      <c r="C251" s="167" t="s">
        <v>1133</v>
      </c>
      <c r="D251" s="6"/>
      <c r="E251" s="168" t="s">
        <v>1134</v>
      </c>
      <c r="F251" s="8"/>
      <c r="G251" s="168" t="s">
        <v>1135</v>
      </c>
      <c r="H251" s="8"/>
      <c r="I251" s="168" t="s">
        <v>245</v>
      </c>
      <c r="J251" s="8"/>
      <c r="K251" s="168" t="s">
        <v>1136</v>
      </c>
      <c r="L251" s="8">
        <f>VLOOKUP(A251,'07.2019'!A:L,12,0)</f>
        <v>0</v>
      </c>
      <c r="M251" s="2">
        <f t="shared" si="1"/>
        <v>60333.56</v>
      </c>
    </row>
    <row r="252" spans="1:13">
      <c r="A252" s="167" t="s">
        <v>1139</v>
      </c>
      <c r="B252" s="164" t="s">
        <v>143</v>
      </c>
      <c r="C252" s="167" t="s">
        <v>1140</v>
      </c>
      <c r="D252" s="6"/>
      <c r="E252" s="168" t="s">
        <v>1141</v>
      </c>
      <c r="F252" s="8"/>
      <c r="G252" s="168" t="s">
        <v>1142</v>
      </c>
      <c r="H252" s="8"/>
      <c r="I252" s="168" t="s">
        <v>245</v>
      </c>
      <c r="J252" s="8"/>
      <c r="K252" s="168" t="s">
        <v>1143</v>
      </c>
      <c r="L252" s="8">
        <f>VLOOKUP(A252,'07.2019'!A:L,12,0)</f>
        <v>0</v>
      </c>
      <c r="M252" s="2">
        <f t="shared" si="1"/>
        <v>41623.730000000003</v>
      </c>
    </row>
    <row r="253" spans="1:13">
      <c r="A253" s="169" t="s">
        <v>1144</v>
      </c>
      <c r="B253" s="164" t="s">
        <v>143</v>
      </c>
      <c r="C253" s="169" t="s">
        <v>1145</v>
      </c>
      <c r="D253" s="9"/>
      <c r="E253" s="170" t="s">
        <v>1146</v>
      </c>
      <c r="F253" s="11"/>
      <c r="G253" s="170" t="s">
        <v>1147</v>
      </c>
      <c r="H253" s="11"/>
      <c r="I253" s="170" t="s">
        <v>245</v>
      </c>
      <c r="J253" s="11"/>
      <c r="K253" s="170" t="s">
        <v>1148</v>
      </c>
      <c r="L253" s="8" t="str">
        <f>VLOOKUP(A253,'07.2019'!A:L,12,0)</f>
        <v>9.2.2</v>
      </c>
      <c r="M253" s="2">
        <f t="shared" si="1"/>
        <v>37324.199999999997</v>
      </c>
    </row>
    <row r="254" spans="1:13">
      <c r="A254" s="169" t="s">
        <v>1149</v>
      </c>
      <c r="B254" s="164" t="s">
        <v>143</v>
      </c>
      <c r="C254" s="169" t="s">
        <v>1150</v>
      </c>
      <c r="D254" s="9"/>
      <c r="E254" s="170" t="s">
        <v>1151</v>
      </c>
      <c r="F254" s="11"/>
      <c r="G254" s="170" t="s">
        <v>1152</v>
      </c>
      <c r="H254" s="11"/>
      <c r="I254" s="170" t="s">
        <v>245</v>
      </c>
      <c r="J254" s="11"/>
      <c r="K254" s="170" t="s">
        <v>1153</v>
      </c>
      <c r="L254" s="8" t="str">
        <f>VLOOKUP(A254,'07.2019'!A:L,12,0)</f>
        <v>9.2.4</v>
      </c>
      <c r="M254" s="2">
        <f t="shared" si="1"/>
        <v>2259.44</v>
      </c>
    </row>
    <row r="255" spans="1:13">
      <c r="A255" s="169" t="s">
        <v>1154</v>
      </c>
      <c r="B255" s="164" t="s">
        <v>143</v>
      </c>
      <c r="C255" s="169" t="s">
        <v>1155</v>
      </c>
      <c r="D255" s="9"/>
      <c r="E255" s="170" t="s">
        <v>1156</v>
      </c>
      <c r="F255" s="11"/>
      <c r="G255" s="170" t="s">
        <v>1157</v>
      </c>
      <c r="H255" s="11"/>
      <c r="I255" s="170" t="s">
        <v>245</v>
      </c>
      <c r="J255" s="11"/>
      <c r="K255" s="170" t="s">
        <v>1158</v>
      </c>
      <c r="L255" s="8" t="str">
        <f>VLOOKUP(A255,'07.2019'!A:L,12,0)</f>
        <v>9.2.5</v>
      </c>
      <c r="M255" s="2">
        <f t="shared" si="1"/>
        <v>2040.09</v>
      </c>
    </row>
    <row r="256" spans="1:13">
      <c r="A256" s="171" t="s">
        <v>143</v>
      </c>
      <c r="B256" s="164" t="s">
        <v>143</v>
      </c>
      <c r="C256" s="171" t="s">
        <v>143</v>
      </c>
      <c r="D256" s="12"/>
      <c r="E256" s="12"/>
      <c r="F256" s="12"/>
      <c r="G256" s="12"/>
      <c r="H256" s="12"/>
      <c r="I256" s="12"/>
      <c r="J256" s="12"/>
      <c r="K256" s="12"/>
      <c r="L256" s="8">
        <f>VLOOKUP(A256,'07.2019'!A:L,12,0)</f>
        <v>0</v>
      </c>
      <c r="M256" s="2">
        <f t="shared" si="1"/>
        <v>0</v>
      </c>
    </row>
    <row r="257" spans="1:13">
      <c r="A257" s="167" t="s">
        <v>1159</v>
      </c>
      <c r="B257" s="164" t="s">
        <v>143</v>
      </c>
      <c r="C257" s="167" t="s">
        <v>1160</v>
      </c>
      <c r="D257" s="6"/>
      <c r="E257" s="168" t="s">
        <v>1161</v>
      </c>
      <c r="F257" s="8"/>
      <c r="G257" s="168" t="s">
        <v>1162</v>
      </c>
      <c r="H257" s="8"/>
      <c r="I257" s="168" t="s">
        <v>245</v>
      </c>
      <c r="J257" s="8"/>
      <c r="K257" s="168" t="s">
        <v>1163</v>
      </c>
      <c r="L257" s="8" t="str">
        <f>VLOOKUP(A257,'07.2019'!A:L,12,0)</f>
        <v>9.4</v>
      </c>
      <c r="M257" s="2">
        <f t="shared" si="1"/>
        <v>1417.58</v>
      </c>
    </row>
    <row r="258" spans="1:13">
      <c r="A258" s="169" t="s">
        <v>1164</v>
      </c>
      <c r="B258" s="164" t="s">
        <v>143</v>
      </c>
      <c r="C258" s="169" t="s">
        <v>1165</v>
      </c>
      <c r="D258" s="9"/>
      <c r="E258" s="170" t="s">
        <v>1166</v>
      </c>
      <c r="F258" s="11"/>
      <c r="G258" s="170" t="s">
        <v>1167</v>
      </c>
      <c r="H258" s="11"/>
      <c r="I258" s="170" t="s">
        <v>245</v>
      </c>
      <c r="J258" s="11"/>
      <c r="K258" s="170" t="s">
        <v>1168</v>
      </c>
      <c r="L258" s="8">
        <f>VLOOKUP(A258,'07.2019'!A:L,12,0)</f>
        <v>0</v>
      </c>
      <c r="M258" s="2">
        <f t="shared" si="1"/>
        <v>495</v>
      </c>
    </row>
    <row r="259" spans="1:13">
      <c r="A259" s="169" t="s">
        <v>1169</v>
      </c>
      <c r="B259" s="164" t="s">
        <v>143</v>
      </c>
      <c r="C259" s="169" t="s">
        <v>1170</v>
      </c>
      <c r="D259" s="9"/>
      <c r="E259" s="170" t="s">
        <v>1171</v>
      </c>
      <c r="F259" s="11"/>
      <c r="G259" s="170" t="s">
        <v>245</v>
      </c>
      <c r="H259" s="11"/>
      <c r="I259" s="170" t="s">
        <v>245</v>
      </c>
      <c r="J259" s="11"/>
      <c r="K259" s="170" t="s">
        <v>1171</v>
      </c>
      <c r="L259" s="8">
        <f>VLOOKUP(A259,'07.2019'!A:L,12,0)</f>
        <v>0</v>
      </c>
      <c r="M259" s="2">
        <f t="shared" si="1"/>
        <v>0</v>
      </c>
    </row>
    <row r="260" spans="1:13">
      <c r="A260" s="169" t="s">
        <v>1172</v>
      </c>
      <c r="B260" s="164" t="s">
        <v>143</v>
      </c>
      <c r="C260" s="169" t="s">
        <v>1173</v>
      </c>
      <c r="D260" s="9"/>
      <c r="E260" s="170" t="s">
        <v>1174</v>
      </c>
      <c r="F260" s="11"/>
      <c r="G260" s="170" t="s">
        <v>245</v>
      </c>
      <c r="H260" s="11"/>
      <c r="I260" s="170" t="s">
        <v>245</v>
      </c>
      <c r="J260" s="11"/>
      <c r="K260" s="170" t="s">
        <v>1174</v>
      </c>
      <c r="L260" s="8">
        <f>VLOOKUP(A260,'07.2019'!A:L,12,0)</f>
        <v>0</v>
      </c>
      <c r="M260" s="2">
        <f t="shared" si="1"/>
        <v>0</v>
      </c>
    </row>
    <row r="261" spans="1:13">
      <c r="A261" s="169" t="s">
        <v>1175</v>
      </c>
      <c r="B261" s="164" t="s">
        <v>143</v>
      </c>
      <c r="C261" s="169" t="s">
        <v>1176</v>
      </c>
      <c r="D261" s="9"/>
      <c r="E261" s="170" t="s">
        <v>1177</v>
      </c>
      <c r="F261" s="11"/>
      <c r="G261" s="170" t="s">
        <v>1178</v>
      </c>
      <c r="H261" s="11"/>
      <c r="I261" s="170" t="s">
        <v>245</v>
      </c>
      <c r="J261" s="11"/>
      <c r="K261" s="170" t="s">
        <v>1179</v>
      </c>
      <c r="L261" s="8">
        <f>VLOOKUP(A261,'07.2019'!A:L,12,0)</f>
        <v>0</v>
      </c>
      <c r="M261" s="2">
        <f t="shared" si="1"/>
        <v>922.58</v>
      </c>
    </row>
    <row r="262" spans="1:13">
      <c r="A262" s="171" t="s">
        <v>143</v>
      </c>
      <c r="B262" s="164" t="s">
        <v>143</v>
      </c>
      <c r="C262" s="171" t="s">
        <v>143</v>
      </c>
      <c r="D262" s="12"/>
      <c r="E262" s="12"/>
      <c r="F262" s="12"/>
      <c r="G262" s="12"/>
      <c r="H262" s="12"/>
      <c r="I262" s="12"/>
      <c r="J262" s="12"/>
      <c r="K262" s="12"/>
      <c r="L262" s="8">
        <f>VLOOKUP(A262,'07.2019'!A:L,12,0)</f>
        <v>0</v>
      </c>
      <c r="M262" s="2">
        <f t="shared" si="1"/>
        <v>0</v>
      </c>
    </row>
    <row r="263" spans="1:13">
      <c r="A263" s="167" t="s">
        <v>1180</v>
      </c>
      <c r="B263" s="164" t="s">
        <v>143</v>
      </c>
      <c r="C263" s="167" t="s">
        <v>1181</v>
      </c>
      <c r="D263" s="6"/>
      <c r="E263" s="168" t="s">
        <v>1182</v>
      </c>
      <c r="F263" s="8"/>
      <c r="G263" s="168" t="s">
        <v>1183</v>
      </c>
      <c r="H263" s="8"/>
      <c r="I263" s="168" t="s">
        <v>245</v>
      </c>
      <c r="J263" s="8"/>
      <c r="K263" s="168" t="s">
        <v>1184</v>
      </c>
      <c r="L263" s="8" t="str">
        <f>VLOOKUP(A263,'07.2019'!A:L,12,0)</f>
        <v>9.5</v>
      </c>
      <c r="M263" s="2">
        <f t="shared" si="1"/>
        <v>4463.7</v>
      </c>
    </row>
    <row r="264" spans="1:13">
      <c r="A264" s="169" t="s">
        <v>1185</v>
      </c>
      <c r="B264" s="164" t="s">
        <v>143</v>
      </c>
      <c r="C264" s="169" t="s">
        <v>1186</v>
      </c>
      <c r="D264" s="9"/>
      <c r="E264" s="170" t="s">
        <v>1187</v>
      </c>
      <c r="F264" s="11"/>
      <c r="G264" s="170" t="s">
        <v>1188</v>
      </c>
      <c r="H264" s="11"/>
      <c r="I264" s="170" t="s">
        <v>245</v>
      </c>
      <c r="J264" s="11"/>
      <c r="K264" s="170" t="s">
        <v>1189</v>
      </c>
      <c r="L264" s="8">
        <f>VLOOKUP(A264,'07.2019'!A:L,12,0)</f>
        <v>0</v>
      </c>
      <c r="M264" s="2">
        <f t="shared" si="1"/>
        <v>2606.8000000000002</v>
      </c>
    </row>
    <row r="265" spans="1:13">
      <c r="A265" s="169" t="s">
        <v>1190</v>
      </c>
      <c r="B265" s="164" t="s">
        <v>143</v>
      </c>
      <c r="C265" s="169" t="s">
        <v>1191</v>
      </c>
      <c r="D265" s="9"/>
      <c r="E265" s="170" t="s">
        <v>1192</v>
      </c>
      <c r="F265" s="11"/>
      <c r="G265" s="170" t="s">
        <v>1193</v>
      </c>
      <c r="H265" s="11"/>
      <c r="I265" s="170" t="s">
        <v>245</v>
      </c>
      <c r="J265" s="11"/>
      <c r="K265" s="170" t="s">
        <v>1194</v>
      </c>
      <c r="L265" s="8">
        <f>VLOOKUP(A265,'07.2019'!A:L,12,0)</f>
        <v>0</v>
      </c>
      <c r="M265" s="2">
        <f t="shared" si="1"/>
        <v>1219.8</v>
      </c>
    </row>
    <row r="266" spans="1:13">
      <c r="A266" s="169" t="s">
        <v>1195</v>
      </c>
      <c r="B266" s="164" t="s">
        <v>143</v>
      </c>
      <c r="C266" s="169" t="s">
        <v>1196</v>
      </c>
      <c r="D266" s="9"/>
      <c r="E266" s="170" t="s">
        <v>1197</v>
      </c>
      <c r="F266" s="11"/>
      <c r="G266" s="170" t="s">
        <v>245</v>
      </c>
      <c r="H266" s="11"/>
      <c r="I266" s="170" t="s">
        <v>245</v>
      </c>
      <c r="J266" s="11"/>
      <c r="K266" s="170" t="s">
        <v>1197</v>
      </c>
      <c r="L266" s="8">
        <f>VLOOKUP(A266,'07.2019'!A:L,12,0)</f>
        <v>0</v>
      </c>
      <c r="M266" s="2">
        <f t="shared" si="1"/>
        <v>0</v>
      </c>
    </row>
    <row r="267" spans="1:13">
      <c r="A267" s="169" t="s">
        <v>1198</v>
      </c>
      <c r="B267" s="164" t="s">
        <v>143</v>
      </c>
      <c r="C267" s="169" t="s">
        <v>1199</v>
      </c>
      <c r="D267" s="9"/>
      <c r="E267" s="170" t="s">
        <v>1200</v>
      </c>
      <c r="F267" s="11"/>
      <c r="G267" s="170" t="s">
        <v>1201</v>
      </c>
      <c r="H267" s="11"/>
      <c r="I267" s="170" t="s">
        <v>245</v>
      </c>
      <c r="J267" s="11"/>
      <c r="K267" s="170" t="s">
        <v>1202</v>
      </c>
      <c r="L267" s="8">
        <f>VLOOKUP(A267,'07.2019'!A:L,12,0)</f>
        <v>0</v>
      </c>
      <c r="M267" s="2">
        <f t="shared" si="1"/>
        <v>637.1</v>
      </c>
    </row>
    <row r="268" spans="1:13">
      <c r="A268" s="171" t="s">
        <v>143</v>
      </c>
      <c r="B268" s="164" t="s">
        <v>143</v>
      </c>
      <c r="C268" s="171" t="s">
        <v>143</v>
      </c>
      <c r="D268" s="12"/>
      <c r="E268" s="12"/>
      <c r="F268" s="12"/>
      <c r="G268" s="12"/>
      <c r="H268" s="12"/>
      <c r="I268" s="12"/>
      <c r="J268" s="12"/>
      <c r="K268" s="12"/>
      <c r="L268" s="8">
        <f>VLOOKUP(A268,'07.2019'!A:L,12,0)</f>
        <v>0</v>
      </c>
      <c r="M268" s="2">
        <f t="shared" ref="M268:M331" si="2">G268-I268</f>
        <v>0</v>
      </c>
    </row>
    <row r="269" spans="1:13">
      <c r="A269" s="167" t="s">
        <v>1203</v>
      </c>
      <c r="B269" s="164" t="s">
        <v>143</v>
      </c>
      <c r="C269" s="167" t="s">
        <v>1204</v>
      </c>
      <c r="D269" s="6"/>
      <c r="E269" s="168" t="s">
        <v>1205</v>
      </c>
      <c r="F269" s="8"/>
      <c r="G269" s="168" t="s">
        <v>1206</v>
      </c>
      <c r="H269" s="8"/>
      <c r="I269" s="168" t="s">
        <v>245</v>
      </c>
      <c r="J269" s="8"/>
      <c r="K269" s="168" t="s">
        <v>1207</v>
      </c>
      <c r="L269" s="8">
        <f>VLOOKUP(A269,'07.2019'!A:L,12,0)</f>
        <v>0</v>
      </c>
      <c r="M269" s="2">
        <f t="shared" si="2"/>
        <v>6842.8</v>
      </c>
    </row>
    <row r="270" spans="1:13">
      <c r="A270" s="169" t="s">
        <v>1208</v>
      </c>
      <c r="B270" s="164" t="s">
        <v>143</v>
      </c>
      <c r="C270" s="169" t="s">
        <v>1209</v>
      </c>
      <c r="D270" s="9"/>
      <c r="E270" s="170" t="s">
        <v>1210</v>
      </c>
      <c r="F270" s="11"/>
      <c r="G270" s="170" t="s">
        <v>1211</v>
      </c>
      <c r="H270" s="11"/>
      <c r="I270" s="170" t="s">
        <v>245</v>
      </c>
      <c r="J270" s="11"/>
      <c r="K270" s="170" t="s">
        <v>1212</v>
      </c>
      <c r="L270" s="8" t="str">
        <f>VLOOKUP(A270,'07.2019'!A:L,12,0)</f>
        <v>9.6</v>
      </c>
      <c r="M270" s="2">
        <f t="shared" si="2"/>
        <v>1017.09</v>
      </c>
    </row>
    <row r="271" spans="1:13">
      <c r="A271" s="169" t="s">
        <v>1213</v>
      </c>
      <c r="B271" s="164" t="s">
        <v>143</v>
      </c>
      <c r="C271" s="169" t="s">
        <v>1214</v>
      </c>
      <c r="D271" s="9"/>
      <c r="E271" s="170" t="s">
        <v>1215</v>
      </c>
      <c r="F271" s="11"/>
      <c r="G271" s="170" t="s">
        <v>1216</v>
      </c>
      <c r="H271" s="11"/>
      <c r="I271" s="170" t="s">
        <v>245</v>
      </c>
      <c r="J271" s="11"/>
      <c r="K271" s="170" t="s">
        <v>1217</v>
      </c>
      <c r="L271" s="8" t="str">
        <f>VLOOKUP(A271,'07.2019'!A:L,12,0)</f>
        <v>9.6</v>
      </c>
      <c r="M271" s="2">
        <f t="shared" si="2"/>
        <v>1953.41</v>
      </c>
    </row>
    <row r="272" spans="1:13">
      <c r="A272" s="169" t="s">
        <v>1218</v>
      </c>
      <c r="B272" s="164" t="s">
        <v>143</v>
      </c>
      <c r="C272" s="169" t="s">
        <v>1219</v>
      </c>
      <c r="D272" s="9"/>
      <c r="E272" s="170" t="s">
        <v>1220</v>
      </c>
      <c r="F272" s="11"/>
      <c r="G272" s="170" t="s">
        <v>1221</v>
      </c>
      <c r="H272" s="11"/>
      <c r="I272" s="170" t="s">
        <v>245</v>
      </c>
      <c r="J272" s="11"/>
      <c r="K272" s="170" t="s">
        <v>1222</v>
      </c>
      <c r="L272" s="8" t="str">
        <f>VLOOKUP(A272,'07.2019'!A:L,12,0)</f>
        <v>9.6</v>
      </c>
      <c r="M272" s="2">
        <f t="shared" si="2"/>
        <v>32.200000000000003</v>
      </c>
    </row>
    <row r="273" spans="1:13">
      <c r="A273" s="169" t="s">
        <v>1223</v>
      </c>
      <c r="B273" s="164" t="s">
        <v>143</v>
      </c>
      <c r="C273" s="169" t="s">
        <v>1224</v>
      </c>
      <c r="D273" s="9"/>
      <c r="E273" s="170" t="s">
        <v>248</v>
      </c>
      <c r="F273" s="11"/>
      <c r="G273" s="170" t="s">
        <v>1225</v>
      </c>
      <c r="H273" s="11"/>
      <c r="I273" s="170" t="s">
        <v>245</v>
      </c>
      <c r="J273" s="11"/>
      <c r="K273" s="170" t="s">
        <v>1226</v>
      </c>
      <c r="L273" s="8" t="s">
        <v>105</v>
      </c>
      <c r="M273" s="2">
        <f t="shared" si="2"/>
        <v>10.73</v>
      </c>
    </row>
    <row r="274" spans="1:13">
      <c r="A274" s="169" t="s">
        <v>1227</v>
      </c>
      <c r="B274" s="164" t="s">
        <v>143</v>
      </c>
      <c r="C274" s="169" t="s">
        <v>1228</v>
      </c>
      <c r="D274" s="9"/>
      <c r="E274" s="170" t="s">
        <v>1229</v>
      </c>
      <c r="F274" s="11"/>
      <c r="G274" s="170" t="s">
        <v>245</v>
      </c>
      <c r="H274" s="11"/>
      <c r="I274" s="170" t="s">
        <v>245</v>
      </c>
      <c r="J274" s="11"/>
      <c r="K274" s="170" t="s">
        <v>1229</v>
      </c>
      <c r="L274" s="8" t="str">
        <f>VLOOKUP(A274,'07.2019'!A:L,12,0)</f>
        <v>9.6</v>
      </c>
      <c r="M274" s="2">
        <f t="shared" si="2"/>
        <v>0</v>
      </c>
    </row>
    <row r="275" spans="1:13">
      <c r="A275" s="169" t="s">
        <v>1230</v>
      </c>
      <c r="B275" s="164" t="s">
        <v>143</v>
      </c>
      <c r="C275" s="169" t="s">
        <v>1231</v>
      </c>
      <c r="D275" s="9"/>
      <c r="E275" s="170" t="s">
        <v>1232</v>
      </c>
      <c r="F275" s="11"/>
      <c r="G275" s="170" t="s">
        <v>1233</v>
      </c>
      <c r="H275" s="11"/>
      <c r="I275" s="170" t="s">
        <v>245</v>
      </c>
      <c r="J275" s="11"/>
      <c r="K275" s="170" t="s">
        <v>1234</v>
      </c>
      <c r="L275" s="8" t="str">
        <f>VLOOKUP(A275,'07.2019'!A:L,12,0)</f>
        <v>9.6</v>
      </c>
      <c r="M275" s="2">
        <f t="shared" si="2"/>
        <v>631.66999999999996</v>
      </c>
    </row>
    <row r="276" spans="1:13">
      <c r="A276" s="169" t="s">
        <v>1235</v>
      </c>
      <c r="B276" s="164" t="s">
        <v>143</v>
      </c>
      <c r="C276" s="169" t="s">
        <v>1236</v>
      </c>
      <c r="D276" s="9"/>
      <c r="E276" s="170" t="s">
        <v>1237</v>
      </c>
      <c r="F276" s="11"/>
      <c r="G276" s="170" t="s">
        <v>1238</v>
      </c>
      <c r="H276" s="11"/>
      <c r="I276" s="170" t="s">
        <v>245</v>
      </c>
      <c r="J276" s="11"/>
      <c r="K276" s="170" t="s">
        <v>1239</v>
      </c>
      <c r="L276" s="8" t="str">
        <f>VLOOKUP(A276,'07.2019'!A:L,12,0)</f>
        <v>9.6.1</v>
      </c>
      <c r="M276" s="2">
        <f t="shared" si="2"/>
        <v>2394.83</v>
      </c>
    </row>
    <row r="277" spans="1:13">
      <c r="A277" s="169" t="s">
        <v>1240</v>
      </c>
      <c r="B277" s="164" t="s">
        <v>143</v>
      </c>
      <c r="C277" s="169" t="s">
        <v>1241</v>
      </c>
      <c r="D277" s="9"/>
      <c r="E277" s="170" t="s">
        <v>1242</v>
      </c>
      <c r="F277" s="11"/>
      <c r="G277" s="170" t="s">
        <v>1243</v>
      </c>
      <c r="H277" s="11"/>
      <c r="I277" s="170" t="s">
        <v>245</v>
      </c>
      <c r="J277" s="11"/>
      <c r="K277" s="170" t="s">
        <v>1244</v>
      </c>
      <c r="L277" s="8" t="str">
        <f>VLOOKUP(A277,'07.2019'!A:L,12,0)</f>
        <v>9.6.1</v>
      </c>
      <c r="M277" s="2">
        <f t="shared" si="2"/>
        <v>802.87</v>
      </c>
    </row>
    <row r="278" spans="1:13">
      <c r="A278" s="171" t="s">
        <v>143</v>
      </c>
      <c r="B278" s="164" t="s">
        <v>143</v>
      </c>
      <c r="C278" s="171" t="s">
        <v>143</v>
      </c>
      <c r="D278" s="12"/>
      <c r="E278" s="12"/>
      <c r="F278" s="12"/>
      <c r="G278" s="12"/>
      <c r="H278" s="12"/>
      <c r="I278" s="12"/>
      <c r="J278" s="12"/>
      <c r="K278" s="12"/>
      <c r="L278" s="8">
        <f>VLOOKUP(A278,'07.2019'!A:L,12,0)</f>
        <v>0</v>
      </c>
      <c r="M278" s="2">
        <f t="shared" si="2"/>
        <v>0</v>
      </c>
    </row>
    <row r="279" spans="1:13">
      <c r="A279" s="167" t="s">
        <v>1245</v>
      </c>
      <c r="B279" s="164" t="s">
        <v>143</v>
      </c>
      <c r="C279" s="167" t="s">
        <v>1246</v>
      </c>
      <c r="D279" s="6"/>
      <c r="E279" s="168" t="s">
        <v>1247</v>
      </c>
      <c r="F279" s="8"/>
      <c r="G279" s="168" t="s">
        <v>1248</v>
      </c>
      <c r="H279" s="8"/>
      <c r="I279" s="168" t="s">
        <v>245</v>
      </c>
      <c r="J279" s="8"/>
      <c r="K279" s="168" t="s">
        <v>1249</v>
      </c>
      <c r="L279" s="8" t="str">
        <f>VLOOKUP(A279,'07.2019'!A:L,12,0)</f>
        <v>9.7</v>
      </c>
      <c r="M279" s="2">
        <f t="shared" si="2"/>
        <v>4729.95</v>
      </c>
    </row>
    <row r="280" spans="1:13">
      <c r="A280" s="169" t="s">
        <v>1250</v>
      </c>
      <c r="B280" s="164" t="s">
        <v>143</v>
      </c>
      <c r="C280" s="169" t="s">
        <v>1251</v>
      </c>
      <c r="D280" s="9"/>
      <c r="E280" s="170" t="s">
        <v>1252</v>
      </c>
      <c r="F280" s="11"/>
      <c r="G280" s="170" t="s">
        <v>245</v>
      </c>
      <c r="H280" s="11"/>
      <c r="I280" s="170" t="s">
        <v>245</v>
      </c>
      <c r="J280" s="11"/>
      <c r="K280" s="170" t="s">
        <v>1252</v>
      </c>
      <c r="L280" s="8">
        <v>0</v>
      </c>
      <c r="M280" s="2">
        <f t="shared" si="2"/>
        <v>0</v>
      </c>
    </row>
    <row r="281" spans="1:13">
      <c r="A281" s="169" t="s">
        <v>1253</v>
      </c>
      <c r="B281" s="164" t="s">
        <v>143</v>
      </c>
      <c r="C281" s="169" t="s">
        <v>1254</v>
      </c>
      <c r="D281" s="9"/>
      <c r="E281" s="170" t="s">
        <v>1255</v>
      </c>
      <c r="F281" s="11"/>
      <c r="G281" s="170" t="s">
        <v>245</v>
      </c>
      <c r="H281" s="11"/>
      <c r="I281" s="170" t="s">
        <v>245</v>
      </c>
      <c r="J281" s="11"/>
      <c r="K281" s="170" t="s">
        <v>1255</v>
      </c>
      <c r="L281" s="8">
        <f>VLOOKUP(A281,'07.2019'!A:L,12,0)</f>
        <v>0</v>
      </c>
      <c r="M281" s="2">
        <f t="shared" si="2"/>
        <v>0</v>
      </c>
    </row>
    <row r="282" spans="1:13">
      <c r="A282" s="169" t="s">
        <v>1256</v>
      </c>
      <c r="B282" s="164" t="s">
        <v>143</v>
      </c>
      <c r="C282" s="169" t="s">
        <v>1257</v>
      </c>
      <c r="D282" s="9"/>
      <c r="E282" s="170" t="s">
        <v>1258</v>
      </c>
      <c r="F282" s="11"/>
      <c r="G282" s="170" t="s">
        <v>1259</v>
      </c>
      <c r="H282" s="11"/>
      <c r="I282" s="170" t="s">
        <v>245</v>
      </c>
      <c r="J282" s="11"/>
      <c r="K282" s="170" t="s">
        <v>1260</v>
      </c>
      <c r="L282" s="8">
        <f>VLOOKUP(A282,'07.2019'!A:L,12,0)</f>
        <v>0</v>
      </c>
      <c r="M282" s="2">
        <f t="shared" si="2"/>
        <v>144</v>
      </c>
    </row>
    <row r="283" spans="1:13">
      <c r="A283" s="165" t="s">
        <v>215</v>
      </c>
      <c r="B283" s="165" t="s">
        <v>216</v>
      </c>
      <c r="C283" s="4"/>
      <c r="D283" s="4"/>
      <c r="E283" s="166" t="s">
        <v>217</v>
      </c>
      <c r="F283" s="5"/>
      <c r="G283" s="166" t="s">
        <v>218</v>
      </c>
      <c r="H283" s="5"/>
      <c r="I283" s="166" t="s">
        <v>219</v>
      </c>
      <c r="J283" s="5"/>
      <c r="K283" s="166" t="s">
        <v>220</v>
      </c>
      <c r="L283" s="8">
        <f>VLOOKUP(A283,'07.2019'!A:L,12,0)</f>
        <v>0</v>
      </c>
      <c r="M283" s="2" t="e">
        <f t="shared" si="2"/>
        <v>#VALUE!</v>
      </c>
    </row>
    <row r="284" spans="1:13">
      <c r="A284" s="169" t="s">
        <v>1261</v>
      </c>
      <c r="B284" s="164" t="s">
        <v>143</v>
      </c>
      <c r="C284" s="169" t="s">
        <v>1262</v>
      </c>
      <c r="D284" s="9"/>
      <c r="E284" s="170" t="s">
        <v>1263</v>
      </c>
      <c r="F284" s="11"/>
      <c r="G284" s="170" t="s">
        <v>1264</v>
      </c>
      <c r="H284" s="11"/>
      <c r="I284" s="170" t="s">
        <v>245</v>
      </c>
      <c r="J284" s="11"/>
      <c r="K284" s="170" t="s">
        <v>1265</v>
      </c>
      <c r="L284" s="8">
        <f>VLOOKUP(A284,'07.2019'!A:L,12,0)</f>
        <v>0</v>
      </c>
      <c r="M284" s="2">
        <f t="shared" si="2"/>
        <v>28.45</v>
      </c>
    </row>
    <row r="285" spans="1:13">
      <c r="A285" s="169" t="s">
        <v>1266</v>
      </c>
      <c r="B285" s="164" t="s">
        <v>143</v>
      </c>
      <c r="C285" s="169" t="s">
        <v>1267</v>
      </c>
      <c r="D285" s="9"/>
      <c r="E285" s="170" t="s">
        <v>1268</v>
      </c>
      <c r="F285" s="11"/>
      <c r="G285" s="170" t="s">
        <v>1269</v>
      </c>
      <c r="H285" s="11"/>
      <c r="I285" s="170" t="s">
        <v>245</v>
      </c>
      <c r="J285" s="11"/>
      <c r="K285" s="170" t="s">
        <v>1270</v>
      </c>
      <c r="L285" s="8">
        <f>VLOOKUP(A285,'07.2019'!A:L,12,0)</f>
        <v>0</v>
      </c>
      <c r="M285" s="2">
        <f t="shared" si="2"/>
        <v>322.33999999999997</v>
      </c>
    </row>
    <row r="286" spans="1:13">
      <c r="A286" s="169" t="s">
        <v>1271</v>
      </c>
      <c r="B286" s="164" t="s">
        <v>143</v>
      </c>
      <c r="C286" s="169" t="s">
        <v>1272</v>
      </c>
      <c r="D286" s="9"/>
      <c r="E286" s="170" t="s">
        <v>1273</v>
      </c>
      <c r="F286" s="11"/>
      <c r="G286" s="170" t="s">
        <v>245</v>
      </c>
      <c r="H286" s="11"/>
      <c r="I286" s="170" t="s">
        <v>245</v>
      </c>
      <c r="J286" s="11"/>
      <c r="K286" s="170" t="s">
        <v>1273</v>
      </c>
      <c r="L286" s="8">
        <f>VLOOKUP(A286,'07.2019'!A:L,12,0)</f>
        <v>0</v>
      </c>
      <c r="M286" s="2">
        <f t="shared" si="2"/>
        <v>0</v>
      </c>
    </row>
    <row r="287" spans="1:13">
      <c r="A287" s="169" t="s">
        <v>1274</v>
      </c>
      <c r="B287" s="164" t="s">
        <v>143</v>
      </c>
      <c r="C287" s="169" t="s">
        <v>1275</v>
      </c>
      <c r="D287" s="9"/>
      <c r="E287" s="170" t="s">
        <v>1276</v>
      </c>
      <c r="F287" s="11"/>
      <c r="G287" s="170" t="s">
        <v>1277</v>
      </c>
      <c r="H287" s="11"/>
      <c r="I287" s="170" t="s">
        <v>245</v>
      </c>
      <c r="J287" s="11"/>
      <c r="K287" s="170" t="s">
        <v>1278</v>
      </c>
      <c r="L287" s="8">
        <f>VLOOKUP(A287,'07.2019'!A:L,12,0)</f>
        <v>0</v>
      </c>
      <c r="M287" s="2">
        <f t="shared" si="2"/>
        <v>120</v>
      </c>
    </row>
    <row r="288" spans="1:13">
      <c r="A288" s="169" t="s">
        <v>1279</v>
      </c>
      <c r="B288" s="164" t="s">
        <v>143</v>
      </c>
      <c r="C288" s="169" t="s">
        <v>1280</v>
      </c>
      <c r="D288" s="9"/>
      <c r="E288" s="170" t="s">
        <v>1281</v>
      </c>
      <c r="F288" s="11"/>
      <c r="G288" s="170" t="s">
        <v>245</v>
      </c>
      <c r="H288" s="11"/>
      <c r="I288" s="170" t="s">
        <v>245</v>
      </c>
      <c r="J288" s="11"/>
      <c r="K288" s="170" t="s">
        <v>1281</v>
      </c>
      <c r="L288" s="8">
        <f>VLOOKUP(A288,'07.2019'!A:L,12,0)</f>
        <v>0</v>
      </c>
      <c r="M288" s="2">
        <f t="shared" si="2"/>
        <v>0</v>
      </c>
    </row>
    <row r="289" spans="1:13">
      <c r="A289" s="169" t="s">
        <v>1282</v>
      </c>
      <c r="B289" s="164" t="s">
        <v>143</v>
      </c>
      <c r="C289" s="169" t="s">
        <v>1283</v>
      </c>
      <c r="D289" s="9"/>
      <c r="E289" s="170" t="s">
        <v>1284</v>
      </c>
      <c r="F289" s="11"/>
      <c r="G289" s="170" t="s">
        <v>1285</v>
      </c>
      <c r="H289" s="11"/>
      <c r="I289" s="170" t="s">
        <v>245</v>
      </c>
      <c r="J289" s="11"/>
      <c r="K289" s="170" t="s">
        <v>1286</v>
      </c>
      <c r="L289" s="8">
        <f>VLOOKUP(A289,'07.2019'!A:L,12,0)</f>
        <v>0</v>
      </c>
      <c r="M289" s="2">
        <f t="shared" si="2"/>
        <v>81.45</v>
      </c>
    </row>
    <row r="290" spans="1:13">
      <c r="A290" s="169" t="s">
        <v>1287</v>
      </c>
      <c r="B290" s="164" t="s">
        <v>143</v>
      </c>
      <c r="C290" s="169" t="s">
        <v>1288</v>
      </c>
      <c r="D290" s="9"/>
      <c r="E290" s="170" t="s">
        <v>1289</v>
      </c>
      <c r="F290" s="11"/>
      <c r="G290" s="170" t="s">
        <v>245</v>
      </c>
      <c r="H290" s="11"/>
      <c r="I290" s="170" t="s">
        <v>245</v>
      </c>
      <c r="J290" s="11"/>
      <c r="K290" s="170" t="s">
        <v>1289</v>
      </c>
      <c r="L290" s="8">
        <f>VLOOKUP(A290,'07.2019'!A:L,12,0)</f>
        <v>0</v>
      </c>
      <c r="M290" s="2">
        <f t="shared" si="2"/>
        <v>0</v>
      </c>
    </row>
    <row r="291" spans="1:13">
      <c r="A291" s="169" t="s">
        <v>1290</v>
      </c>
      <c r="B291" s="164" t="s">
        <v>143</v>
      </c>
      <c r="C291" s="169" t="s">
        <v>1291</v>
      </c>
      <c r="D291" s="9"/>
      <c r="E291" s="170" t="s">
        <v>1292</v>
      </c>
      <c r="F291" s="11"/>
      <c r="G291" s="170" t="s">
        <v>1293</v>
      </c>
      <c r="H291" s="11"/>
      <c r="I291" s="170" t="s">
        <v>245</v>
      </c>
      <c r="J291" s="11"/>
      <c r="K291" s="170" t="s">
        <v>1294</v>
      </c>
      <c r="L291" s="8">
        <f>VLOOKUP(A291,'07.2019'!A:L,12,0)</f>
        <v>0</v>
      </c>
      <c r="M291" s="2">
        <f t="shared" si="2"/>
        <v>500</v>
      </c>
    </row>
    <row r="292" spans="1:13">
      <c r="A292" s="169" t="s">
        <v>1295</v>
      </c>
      <c r="B292" s="164" t="s">
        <v>143</v>
      </c>
      <c r="C292" s="169" t="s">
        <v>1296</v>
      </c>
      <c r="D292" s="9"/>
      <c r="E292" s="170" t="s">
        <v>1297</v>
      </c>
      <c r="F292" s="11"/>
      <c r="G292" s="170" t="s">
        <v>245</v>
      </c>
      <c r="H292" s="11"/>
      <c r="I292" s="170" t="s">
        <v>245</v>
      </c>
      <c r="J292" s="11"/>
      <c r="K292" s="170" t="s">
        <v>1297</v>
      </c>
      <c r="L292" s="8">
        <f>VLOOKUP(A292,'07.2019'!A:L,12,0)</f>
        <v>0</v>
      </c>
      <c r="M292" s="2">
        <f t="shared" si="2"/>
        <v>0</v>
      </c>
    </row>
    <row r="293" spans="1:13">
      <c r="A293" s="169" t="s">
        <v>1298</v>
      </c>
      <c r="B293" s="164" t="s">
        <v>143</v>
      </c>
      <c r="C293" s="169" t="s">
        <v>1299</v>
      </c>
      <c r="D293" s="9"/>
      <c r="E293" s="170" t="s">
        <v>1300</v>
      </c>
      <c r="F293" s="11"/>
      <c r="G293" s="170" t="s">
        <v>1301</v>
      </c>
      <c r="H293" s="11"/>
      <c r="I293" s="170" t="s">
        <v>245</v>
      </c>
      <c r="J293" s="11"/>
      <c r="K293" s="170" t="s">
        <v>1302</v>
      </c>
      <c r="L293" s="8">
        <f>VLOOKUP(A293,'07.2019'!A:L,12,0)</f>
        <v>0</v>
      </c>
      <c r="M293" s="2">
        <f t="shared" si="2"/>
        <v>3533.71</v>
      </c>
    </row>
    <row r="294" spans="1:13">
      <c r="A294" s="171" t="s">
        <v>143</v>
      </c>
      <c r="B294" s="164" t="s">
        <v>143</v>
      </c>
      <c r="C294" s="171" t="s">
        <v>143</v>
      </c>
      <c r="D294" s="12"/>
      <c r="E294" s="12"/>
      <c r="F294" s="12"/>
      <c r="G294" s="12"/>
      <c r="H294" s="12"/>
      <c r="I294" s="12"/>
      <c r="J294" s="12"/>
      <c r="K294" s="12"/>
      <c r="L294" s="8">
        <f>VLOOKUP(A294,'07.2019'!A:L,12,0)</f>
        <v>0</v>
      </c>
      <c r="M294" s="2">
        <f t="shared" si="2"/>
        <v>0</v>
      </c>
    </row>
    <row r="295" spans="1:13">
      <c r="A295" s="167" t="s">
        <v>1303</v>
      </c>
      <c r="B295" s="164" t="s">
        <v>143</v>
      </c>
      <c r="C295" s="167" t="s">
        <v>1304</v>
      </c>
      <c r="D295" s="6"/>
      <c r="E295" s="168" t="s">
        <v>1305</v>
      </c>
      <c r="F295" s="8"/>
      <c r="G295" s="168" t="s">
        <v>245</v>
      </c>
      <c r="H295" s="8"/>
      <c r="I295" s="168" t="s">
        <v>245</v>
      </c>
      <c r="J295" s="8"/>
      <c r="K295" s="168" t="s">
        <v>1305</v>
      </c>
      <c r="L295" s="8" t="str">
        <f>VLOOKUP(A295,'07.2019'!A:L,12,0)</f>
        <v>9.10</v>
      </c>
      <c r="M295" s="2">
        <f t="shared" si="2"/>
        <v>0</v>
      </c>
    </row>
    <row r="296" spans="1:13">
      <c r="A296" s="169" t="s">
        <v>1306</v>
      </c>
      <c r="B296" s="164" t="s">
        <v>143</v>
      </c>
      <c r="C296" s="169" t="s">
        <v>1307</v>
      </c>
      <c r="D296" s="9"/>
      <c r="E296" s="170" t="s">
        <v>1305</v>
      </c>
      <c r="F296" s="11"/>
      <c r="G296" s="170" t="s">
        <v>245</v>
      </c>
      <c r="H296" s="11"/>
      <c r="I296" s="170" t="s">
        <v>245</v>
      </c>
      <c r="J296" s="11"/>
      <c r="K296" s="170" t="s">
        <v>1305</v>
      </c>
      <c r="L296" s="8">
        <f>VLOOKUP(A296,'07.2019'!A:L,12,0)</f>
        <v>0</v>
      </c>
      <c r="M296" s="2">
        <f t="shared" si="2"/>
        <v>0</v>
      </c>
    </row>
    <row r="297" spans="1:13">
      <c r="A297" s="171" t="s">
        <v>143</v>
      </c>
      <c r="B297" s="164" t="s">
        <v>143</v>
      </c>
      <c r="C297" s="171" t="s">
        <v>143</v>
      </c>
      <c r="D297" s="12"/>
      <c r="E297" s="12"/>
      <c r="F297" s="12"/>
      <c r="G297" s="12"/>
      <c r="H297" s="12"/>
      <c r="I297" s="12"/>
      <c r="J297" s="12"/>
      <c r="K297" s="12"/>
      <c r="L297" s="8">
        <f>VLOOKUP(A297,'07.2019'!A:L,12,0)</f>
        <v>0</v>
      </c>
      <c r="M297" s="2">
        <f t="shared" si="2"/>
        <v>0</v>
      </c>
    </row>
    <row r="298" spans="1:13">
      <c r="A298" s="167" t="s">
        <v>1308</v>
      </c>
      <c r="B298" s="164" t="s">
        <v>143</v>
      </c>
      <c r="C298" s="167" t="s">
        <v>1309</v>
      </c>
      <c r="D298" s="6"/>
      <c r="E298" s="168" t="s">
        <v>1310</v>
      </c>
      <c r="F298" s="8"/>
      <c r="G298" s="168" t="s">
        <v>1311</v>
      </c>
      <c r="H298" s="8"/>
      <c r="I298" s="168" t="s">
        <v>245</v>
      </c>
      <c r="J298" s="8"/>
      <c r="K298" s="168" t="s">
        <v>1312</v>
      </c>
      <c r="L298" s="8" t="str">
        <f>VLOOKUP(A298,'07.2019'!A:L,12,0)</f>
        <v>9.8</v>
      </c>
      <c r="M298" s="2">
        <f t="shared" si="2"/>
        <v>821.8</v>
      </c>
    </row>
    <row r="299" spans="1:13">
      <c r="A299" s="169" t="s">
        <v>1313</v>
      </c>
      <c r="B299" s="164" t="s">
        <v>143</v>
      </c>
      <c r="C299" s="169" t="s">
        <v>1314</v>
      </c>
      <c r="D299" s="9"/>
      <c r="E299" s="170" t="s">
        <v>1310</v>
      </c>
      <c r="F299" s="11"/>
      <c r="G299" s="170" t="s">
        <v>1311</v>
      </c>
      <c r="H299" s="11"/>
      <c r="I299" s="170" t="s">
        <v>245</v>
      </c>
      <c r="J299" s="11"/>
      <c r="K299" s="170" t="s">
        <v>1312</v>
      </c>
      <c r="L299" s="8">
        <f>VLOOKUP(A299,'07.2019'!A:L,12,0)</f>
        <v>0</v>
      </c>
      <c r="M299" s="2">
        <f t="shared" si="2"/>
        <v>821.8</v>
      </c>
    </row>
    <row r="300" spans="1:13">
      <c r="A300" s="171" t="s">
        <v>143</v>
      </c>
      <c r="B300" s="164" t="s">
        <v>143</v>
      </c>
      <c r="C300" s="171" t="s">
        <v>143</v>
      </c>
      <c r="D300" s="12"/>
      <c r="E300" s="12"/>
      <c r="F300" s="12"/>
      <c r="G300" s="12"/>
      <c r="H300" s="12"/>
      <c r="I300" s="12"/>
      <c r="J300" s="12"/>
      <c r="K300" s="12"/>
      <c r="L300" s="8">
        <f>VLOOKUP(A300,'07.2019'!A:L,12,0)</f>
        <v>0</v>
      </c>
      <c r="M300" s="2">
        <f t="shared" si="2"/>
        <v>0</v>
      </c>
    </row>
    <row r="301" spans="1:13">
      <c r="A301" s="167" t="s">
        <v>1315</v>
      </c>
      <c r="B301" s="164" t="s">
        <v>143</v>
      </c>
      <c r="C301" s="167" t="s">
        <v>1316</v>
      </c>
      <c r="D301" s="6"/>
      <c r="E301" s="168" t="s">
        <v>1317</v>
      </c>
      <c r="F301" s="8"/>
      <c r="G301" s="168" t="s">
        <v>1318</v>
      </c>
      <c r="H301" s="8"/>
      <c r="I301" s="168" t="s">
        <v>245</v>
      </c>
      <c r="J301" s="8"/>
      <c r="K301" s="168" t="s">
        <v>1319</v>
      </c>
      <c r="L301" s="8" t="str">
        <f>VLOOKUP(A301,'07.2019'!A:L,12,0)</f>
        <v>9.7</v>
      </c>
      <c r="M301" s="2">
        <f t="shared" si="2"/>
        <v>434</v>
      </c>
    </row>
    <row r="302" spans="1:13">
      <c r="A302" s="169" t="s">
        <v>1320</v>
      </c>
      <c r="B302" s="164" t="s">
        <v>143</v>
      </c>
      <c r="C302" s="169" t="s">
        <v>460</v>
      </c>
      <c r="D302" s="9"/>
      <c r="E302" s="170" t="s">
        <v>1321</v>
      </c>
      <c r="F302" s="11"/>
      <c r="G302" s="170" t="s">
        <v>1318</v>
      </c>
      <c r="H302" s="11"/>
      <c r="I302" s="170" t="s">
        <v>245</v>
      </c>
      <c r="J302" s="11"/>
      <c r="K302" s="170" t="s">
        <v>1322</v>
      </c>
      <c r="L302" s="8">
        <f>VLOOKUP(A302,'07.2019'!A:L,12,0)</f>
        <v>0</v>
      </c>
      <c r="M302" s="2">
        <f t="shared" si="2"/>
        <v>434</v>
      </c>
    </row>
    <row r="303" spans="1:13">
      <c r="A303" s="169" t="s">
        <v>1323</v>
      </c>
      <c r="B303" s="164" t="s">
        <v>143</v>
      </c>
      <c r="C303" s="169" t="s">
        <v>174</v>
      </c>
      <c r="D303" s="9"/>
      <c r="E303" s="170" t="s">
        <v>1324</v>
      </c>
      <c r="F303" s="11"/>
      <c r="G303" s="170" t="s">
        <v>245</v>
      </c>
      <c r="H303" s="11"/>
      <c r="I303" s="170" t="s">
        <v>245</v>
      </c>
      <c r="J303" s="11"/>
      <c r="K303" s="170" t="s">
        <v>1324</v>
      </c>
      <c r="L303" s="8">
        <f>VLOOKUP(A303,'07.2019'!A:L,12,0)</f>
        <v>0</v>
      </c>
      <c r="M303" s="2">
        <f t="shared" si="2"/>
        <v>0</v>
      </c>
    </row>
    <row r="304" spans="1:13">
      <c r="A304" s="171" t="s">
        <v>143</v>
      </c>
      <c r="B304" s="164" t="s">
        <v>143</v>
      </c>
      <c r="C304" s="171" t="s">
        <v>143</v>
      </c>
      <c r="D304" s="12"/>
      <c r="E304" s="12"/>
      <c r="F304" s="12"/>
      <c r="G304" s="12"/>
      <c r="H304" s="12"/>
      <c r="I304" s="12"/>
      <c r="J304" s="12"/>
      <c r="K304" s="12"/>
      <c r="L304" s="8">
        <f>VLOOKUP(A304,'07.2019'!A:L,12,0)</f>
        <v>0</v>
      </c>
      <c r="M304" s="2">
        <f t="shared" si="2"/>
        <v>0</v>
      </c>
    </row>
    <row r="305" spans="1:13">
      <c r="A305" s="167" t="s">
        <v>1325</v>
      </c>
      <c r="B305" s="164" t="s">
        <v>143</v>
      </c>
      <c r="C305" s="167" t="s">
        <v>1326</v>
      </c>
      <c r="D305" s="6"/>
      <c r="E305" s="168" t="s">
        <v>1327</v>
      </c>
      <c r="F305" s="8"/>
      <c r="G305" s="168" t="s">
        <v>1328</v>
      </c>
      <c r="H305" s="8"/>
      <c r="I305" s="168" t="s">
        <v>1329</v>
      </c>
      <c r="J305" s="8"/>
      <c r="K305" s="168" t="s">
        <v>1330</v>
      </c>
      <c r="L305" s="8">
        <f>VLOOKUP(A305,'07.2019'!A:L,12,0)</f>
        <v>0</v>
      </c>
      <c r="M305" s="2">
        <f t="shared" si="2"/>
        <v>62135.17</v>
      </c>
    </row>
    <row r="306" spans="1:13">
      <c r="A306" s="167" t="s">
        <v>1331</v>
      </c>
      <c r="B306" s="164" t="s">
        <v>143</v>
      </c>
      <c r="C306" s="167" t="s">
        <v>1326</v>
      </c>
      <c r="D306" s="6"/>
      <c r="E306" s="168" t="s">
        <v>1327</v>
      </c>
      <c r="F306" s="8"/>
      <c r="G306" s="168" t="s">
        <v>1328</v>
      </c>
      <c r="H306" s="8"/>
      <c r="I306" s="168" t="s">
        <v>1329</v>
      </c>
      <c r="J306" s="8"/>
      <c r="K306" s="168" t="s">
        <v>1330</v>
      </c>
      <c r="L306" s="8">
        <f>VLOOKUP(A306,'07.2019'!A:L,12,0)</f>
        <v>0</v>
      </c>
      <c r="M306" s="2">
        <f t="shared" si="2"/>
        <v>62135.17</v>
      </c>
    </row>
    <row r="307" spans="1:13">
      <c r="A307" s="167" t="s">
        <v>1332</v>
      </c>
      <c r="B307" s="164" t="s">
        <v>143</v>
      </c>
      <c r="C307" s="167" t="s">
        <v>1326</v>
      </c>
      <c r="D307" s="6"/>
      <c r="E307" s="168" t="s">
        <v>1327</v>
      </c>
      <c r="F307" s="8"/>
      <c r="G307" s="168" t="s">
        <v>1328</v>
      </c>
      <c r="H307" s="8"/>
      <c r="I307" s="168" t="s">
        <v>1329</v>
      </c>
      <c r="J307" s="8"/>
      <c r="K307" s="168" t="s">
        <v>1330</v>
      </c>
      <c r="L307" s="8">
        <f>VLOOKUP(A307,'07.2019'!A:L,12,0)</f>
        <v>0</v>
      </c>
      <c r="M307" s="2">
        <f t="shared" si="2"/>
        <v>62135.17</v>
      </c>
    </row>
    <row r="308" spans="1:13">
      <c r="A308" s="167" t="s">
        <v>1333</v>
      </c>
      <c r="B308" s="164" t="s">
        <v>143</v>
      </c>
      <c r="C308" s="167" t="s">
        <v>1334</v>
      </c>
      <c r="D308" s="6"/>
      <c r="E308" s="168" t="s">
        <v>1335</v>
      </c>
      <c r="F308" s="8"/>
      <c r="G308" s="168" t="s">
        <v>1336</v>
      </c>
      <c r="H308" s="8"/>
      <c r="I308" s="168" t="s">
        <v>1337</v>
      </c>
      <c r="J308" s="8"/>
      <c r="K308" s="168" t="s">
        <v>1338</v>
      </c>
      <c r="L308" s="8">
        <f>VLOOKUP(A308,'07.2019'!A:L,12,0)</f>
        <v>0</v>
      </c>
      <c r="M308" s="2">
        <f t="shared" si="2"/>
        <v>56326.38</v>
      </c>
    </row>
    <row r="309" spans="1:13">
      <c r="A309" s="169" t="s">
        <v>1339</v>
      </c>
      <c r="B309" s="164" t="s">
        <v>143</v>
      </c>
      <c r="C309" s="169" t="s">
        <v>1340</v>
      </c>
      <c r="D309" s="9"/>
      <c r="E309" s="170" t="s">
        <v>1341</v>
      </c>
      <c r="F309" s="11"/>
      <c r="G309" s="170" t="s">
        <v>1342</v>
      </c>
      <c r="H309" s="11"/>
      <c r="I309" s="170" t="s">
        <v>245</v>
      </c>
      <c r="J309" s="11"/>
      <c r="K309" s="170" t="s">
        <v>1343</v>
      </c>
      <c r="L309" s="8" t="str">
        <f>VLOOKUP(A309,'07.2019'!A:L,12,0)</f>
        <v>10.1</v>
      </c>
      <c r="M309" s="2">
        <f t="shared" si="2"/>
        <v>490</v>
      </c>
    </row>
    <row r="310" spans="1:13">
      <c r="A310" s="169" t="s">
        <v>1344</v>
      </c>
      <c r="B310" s="164" t="s">
        <v>143</v>
      </c>
      <c r="C310" s="169" t="s">
        <v>1345</v>
      </c>
      <c r="D310" s="9"/>
      <c r="E310" s="170" t="s">
        <v>1346</v>
      </c>
      <c r="F310" s="11"/>
      <c r="G310" s="170" t="s">
        <v>1347</v>
      </c>
      <c r="H310" s="11"/>
      <c r="I310" s="170" t="s">
        <v>245</v>
      </c>
      <c r="J310" s="11"/>
      <c r="K310" s="170" t="s">
        <v>1348</v>
      </c>
      <c r="L310" s="8" t="str">
        <f>VLOOKUP(A310,'07.2019'!A:L,12,0)</f>
        <v>10.1</v>
      </c>
      <c r="M310" s="2">
        <f t="shared" si="2"/>
        <v>6865.37</v>
      </c>
    </row>
    <row r="311" spans="1:13">
      <c r="A311" s="169" t="s">
        <v>1349</v>
      </c>
      <c r="B311" s="164" t="s">
        <v>143</v>
      </c>
      <c r="C311" s="169" t="s">
        <v>1350</v>
      </c>
      <c r="D311" s="9"/>
      <c r="E311" s="170" t="s">
        <v>1351</v>
      </c>
      <c r="F311" s="11"/>
      <c r="G311" s="170" t="s">
        <v>1352</v>
      </c>
      <c r="H311" s="11"/>
      <c r="I311" s="170" t="s">
        <v>1337</v>
      </c>
      <c r="J311" s="11"/>
      <c r="K311" s="170" t="s">
        <v>1353</v>
      </c>
      <c r="L311" s="8" t="str">
        <f>VLOOKUP(A311,'07.2019'!A:L,12,0)</f>
        <v>10.1</v>
      </c>
      <c r="M311" s="2">
        <f t="shared" si="2"/>
        <v>3478.6899999999996</v>
      </c>
    </row>
    <row r="312" spans="1:13">
      <c r="A312" s="169" t="s">
        <v>1354</v>
      </c>
      <c r="B312" s="164" t="s">
        <v>143</v>
      </c>
      <c r="C312" s="169" t="s">
        <v>1355</v>
      </c>
      <c r="D312" s="9"/>
      <c r="E312" s="170" t="s">
        <v>1356</v>
      </c>
      <c r="F312" s="11"/>
      <c r="G312" s="170" t="s">
        <v>1357</v>
      </c>
      <c r="H312" s="11"/>
      <c r="I312" s="170" t="s">
        <v>245</v>
      </c>
      <c r="J312" s="11"/>
      <c r="K312" s="170" t="s">
        <v>1358</v>
      </c>
      <c r="L312" s="8" t="str">
        <f>VLOOKUP(A312,'07.2019'!A:L,12,0)</f>
        <v>10.1</v>
      </c>
      <c r="M312" s="2">
        <f t="shared" si="2"/>
        <v>35009.29</v>
      </c>
    </row>
    <row r="313" spans="1:13">
      <c r="A313" s="169" t="s">
        <v>1359</v>
      </c>
      <c r="B313" s="164" t="s">
        <v>143</v>
      </c>
      <c r="C313" s="169" t="s">
        <v>1360</v>
      </c>
      <c r="D313" s="9"/>
      <c r="E313" s="170" t="s">
        <v>1361</v>
      </c>
      <c r="F313" s="11"/>
      <c r="G313" s="170" t="s">
        <v>245</v>
      </c>
      <c r="H313" s="11"/>
      <c r="I313" s="170" t="s">
        <v>245</v>
      </c>
      <c r="J313" s="11"/>
      <c r="K313" s="170" t="s">
        <v>1361</v>
      </c>
      <c r="L313" s="8" t="str">
        <f>VLOOKUP(A313,'07.2019'!A:L,12,0)</f>
        <v>10.1</v>
      </c>
      <c r="M313" s="2">
        <f t="shared" si="2"/>
        <v>0</v>
      </c>
    </row>
    <row r="314" spans="1:13">
      <c r="A314" s="169" t="s">
        <v>1362</v>
      </c>
      <c r="B314" s="164" t="s">
        <v>143</v>
      </c>
      <c r="C314" s="169" t="s">
        <v>1363</v>
      </c>
      <c r="D314" s="9"/>
      <c r="E314" s="170" t="s">
        <v>1364</v>
      </c>
      <c r="F314" s="11"/>
      <c r="G314" s="170" t="s">
        <v>245</v>
      </c>
      <c r="H314" s="11"/>
      <c r="I314" s="170" t="s">
        <v>245</v>
      </c>
      <c r="J314" s="11"/>
      <c r="K314" s="170" t="s">
        <v>1364</v>
      </c>
      <c r="L314" s="8" t="str">
        <f>VLOOKUP(A314,'07.2019'!A:L,12,0)</f>
        <v>10.1</v>
      </c>
      <c r="M314" s="2">
        <f t="shared" si="2"/>
        <v>0</v>
      </c>
    </row>
    <row r="315" spans="1:13">
      <c r="A315" s="169" t="s">
        <v>1365</v>
      </c>
      <c r="B315" s="164" t="s">
        <v>143</v>
      </c>
      <c r="C315" s="169" t="s">
        <v>1366</v>
      </c>
      <c r="D315" s="9"/>
      <c r="E315" s="170" t="s">
        <v>1367</v>
      </c>
      <c r="F315" s="11"/>
      <c r="G315" s="170" t="s">
        <v>1368</v>
      </c>
      <c r="H315" s="11"/>
      <c r="I315" s="170" t="s">
        <v>245</v>
      </c>
      <c r="J315" s="11"/>
      <c r="K315" s="170" t="s">
        <v>1369</v>
      </c>
      <c r="L315" s="8" t="str">
        <f>VLOOKUP(A315,'07.2019'!A:L,12,0)</f>
        <v>10.1</v>
      </c>
      <c r="M315" s="2">
        <f t="shared" si="2"/>
        <v>5267.91</v>
      </c>
    </row>
    <row r="316" spans="1:13">
      <c r="A316" s="169" t="s">
        <v>1370</v>
      </c>
      <c r="B316" s="164" t="s">
        <v>143</v>
      </c>
      <c r="C316" s="169" t="s">
        <v>1371</v>
      </c>
      <c r="D316" s="9"/>
      <c r="E316" s="170" t="s">
        <v>1372</v>
      </c>
      <c r="F316" s="11"/>
      <c r="G316" s="170" t="s">
        <v>1373</v>
      </c>
      <c r="H316" s="11"/>
      <c r="I316" s="170" t="s">
        <v>245</v>
      </c>
      <c r="J316" s="11"/>
      <c r="K316" s="170" t="s">
        <v>1374</v>
      </c>
      <c r="L316" s="8" t="str">
        <f>VLOOKUP(A316,'07.2019'!A:L,12,0)</f>
        <v>10.1</v>
      </c>
      <c r="M316" s="2">
        <f t="shared" si="2"/>
        <v>4434.12</v>
      </c>
    </row>
    <row r="317" spans="1:13">
      <c r="A317" s="169" t="s">
        <v>1375</v>
      </c>
      <c r="B317" s="164" t="s">
        <v>143</v>
      </c>
      <c r="C317" s="169" t="s">
        <v>1376</v>
      </c>
      <c r="D317" s="9"/>
      <c r="E317" s="170" t="s">
        <v>1377</v>
      </c>
      <c r="F317" s="11"/>
      <c r="G317" s="170" t="s">
        <v>1378</v>
      </c>
      <c r="H317" s="11"/>
      <c r="I317" s="170" t="s">
        <v>245</v>
      </c>
      <c r="J317" s="11"/>
      <c r="K317" s="170" t="s">
        <v>1379</v>
      </c>
      <c r="L317" s="8" t="str">
        <f>VLOOKUP(A317,'07.2019'!A:L,12,0)</f>
        <v>10.1</v>
      </c>
      <c r="M317" s="2">
        <f t="shared" si="2"/>
        <v>781</v>
      </c>
    </row>
    <row r="318" spans="1:13">
      <c r="A318" s="171" t="s">
        <v>143</v>
      </c>
      <c r="B318" s="164" t="s">
        <v>143</v>
      </c>
      <c r="C318" s="171" t="s">
        <v>143</v>
      </c>
      <c r="D318" s="12"/>
      <c r="E318" s="12"/>
      <c r="F318" s="12"/>
      <c r="G318" s="12"/>
      <c r="H318" s="12"/>
      <c r="I318" s="12"/>
      <c r="J318" s="12"/>
      <c r="K318" s="12"/>
      <c r="L318" s="8">
        <f>VLOOKUP(A318,'07.2019'!A:L,12,0)</f>
        <v>0</v>
      </c>
      <c r="M318" s="2">
        <f t="shared" si="2"/>
        <v>0</v>
      </c>
    </row>
    <row r="319" spans="1:13">
      <c r="A319" s="167" t="s">
        <v>1380</v>
      </c>
      <c r="B319" s="164" t="s">
        <v>143</v>
      </c>
      <c r="C319" s="167" t="s">
        <v>1381</v>
      </c>
      <c r="D319" s="6"/>
      <c r="E319" s="168" t="s">
        <v>248</v>
      </c>
      <c r="F319" s="8"/>
      <c r="G319" s="168" t="s">
        <v>1382</v>
      </c>
      <c r="H319" s="8"/>
      <c r="I319" s="168" t="s">
        <v>245</v>
      </c>
      <c r="J319" s="8"/>
      <c r="K319" s="168" t="s">
        <v>1383</v>
      </c>
      <c r="L319" s="8" t="s">
        <v>119</v>
      </c>
      <c r="M319" s="2">
        <f t="shared" si="2"/>
        <v>5075</v>
      </c>
    </row>
    <row r="320" spans="1:13">
      <c r="A320" s="169" t="s">
        <v>1384</v>
      </c>
      <c r="B320" s="164" t="s">
        <v>143</v>
      </c>
      <c r="C320" s="169" t="s">
        <v>1381</v>
      </c>
      <c r="D320" s="9"/>
      <c r="E320" s="170" t="s">
        <v>248</v>
      </c>
      <c r="F320" s="11"/>
      <c r="G320" s="170" t="s">
        <v>1382</v>
      </c>
      <c r="H320" s="11"/>
      <c r="I320" s="170" t="s">
        <v>245</v>
      </c>
      <c r="J320" s="11"/>
      <c r="K320" s="170" t="s">
        <v>1383</v>
      </c>
      <c r="L320" s="8">
        <v>0</v>
      </c>
      <c r="M320" s="2">
        <f t="shared" si="2"/>
        <v>5075</v>
      </c>
    </row>
    <row r="321" spans="1:13">
      <c r="A321" s="171" t="s">
        <v>143</v>
      </c>
      <c r="B321" s="164" t="s">
        <v>143</v>
      </c>
      <c r="C321" s="171" t="s">
        <v>143</v>
      </c>
      <c r="D321" s="12"/>
      <c r="E321" s="12"/>
      <c r="F321" s="12"/>
      <c r="G321" s="12"/>
      <c r="H321" s="12"/>
      <c r="I321" s="12"/>
      <c r="J321" s="12"/>
      <c r="K321" s="12"/>
      <c r="L321" s="8">
        <f>VLOOKUP(A321,'07.2019'!A:L,12,0)</f>
        <v>0</v>
      </c>
      <c r="M321" s="2">
        <f t="shared" si="2"/>
        <v>0</v>
      </c>
    </row>
    <row r="322" spans="1:13">
      <c r="A322" s="167" t="s">
        <v>1385</v>
      </c>
      <c r="B322" s="164" t="s">
        <v>143</v>
      </c>
      <c r="C322" s="167" t="s">
        <v>1386</v>
      </c>
      <c r="D322" s="6"/>
      <c r="E322" s="168" t="s">
        <v>1387</v>
      </c>
      <c r="F322" s="8"/>
      <c r="G322" s="168" t="s">
        <v>245</v>
      </c>
      <c r="H322" s="8"/>
      <c r="I322" s="168" t="s">
        <v>245</v>
      </c>
      <c r="J322" s="8"/>
      <c r="K322" s="168" t="s">
        <v>1387</v>
      </c>
      <c r="L322" s="8" t="str">
        <f>VLOOKUP(A322,'07.2019'!A:L,12,0)</f>
        <v>10.1</v>
      </c>
      <c r="M322" s="2">
        <f t="shared" si="2"/>
        <v>0</v>
      </c>
    </row>
    <row r="323" spans="1:13">
      <c r="A323" s="169" t="s">
        <v>1388</v>
      </c>
      <c r="B323" s="164" t="s">
        <v>143</v>
      </c>
      <c r="C323" s="169" t="s">
        <v>1389</v>
      </c>
      <c r="D323" s="9"/>
      <c r="E323" s="170" t="s">
        <v>1390</v>
      </c>
      <c r="F323" s="11"/>
      <c r="G323" s="170" t="s">
        <v>245</v>
      </c>
      <c r="H323" s="11"/>
      <c r="I323" s="170" t="s">
        <v>245</v>
      </c>
      <c r="J323" s="11"/>
      <c r="K323" s="170" t="s">
        <v>1390</v>
      </c>
      <c r="L323" s="8">
        <f>VLOOKUP(A323,'07.2019'!A:L,12,0)</f>
        <v>0</v>
      </c>
      <c r="M323" s="2">
        <f t="shared" si="2"/>
        <v>0</v>
      </c>
    </row>
    <row r="324" spans="1:13">
      <c r="A324" s="169" t="s">
        <v>1391</v>
      </c>
      <c r="B324" s="164" t="s">
        <v>143</v>
      </c>
      <c r="C324" s="169" t="s">
        <v>1386</v>
      </c>
      <c r="D324" s="9"/>
      <c r="E324" s="170" t="s">
        <v>1392</v>
      </c>
      <c r="F324" s="11"/>
      <c r="G324" s="170" t="s">
        <v>245</v>
      </c>
      <c r="H324" s="11"/>
      <c r="I324" s="170" t="s">
        <v>245</v>
      </c>
      <c r="J324" s="11"/>
      <c r="K324" s="170" t="s">
        <v>1392</v>
      </c>
      <c r="L324" s="8">
        <f>VLOOKUP(A324,'07.2019'!A:L,12,0)</f>
        <v>0</v>
      </c>
      <c r="M324" s="2">
        <f t="shared" si="2"/>
        <v>0</v>
      </c>
    </row>
    <row r="325" spans="1:13">
      <c r="A325" s="171" t="s">
        <v>143</v>
      </c>
      <c r="B325" s="164" t="s">
        <v>143</v>
      </c>
      <c r="C325" s="171" t="s">
        <v>143</v>
      </c>
      <c r="D325" s="12"/>
      <c r="E325" s="12"/>
      <c r="F325" s="12"/>
      <c r="G325" s="12"/>
      <c r="H325" s="12"/>
      <c r="I325" s="12"/>
      <c r="J325" s="12"/>
      <c r="K325" s="12"/>
      <c r="L325" s="8">
        <f>VLOOKUP(A325,'07.2019'!A:L,12,0)</f>
        <v>0</v>
      </c>
      <c r="M325" s="2">
        <f t="shared" si="2"/>
        <v>0</v>
      </c>
    </row>
    <row r="326" spans="1:13">
      <c r="A326" s="167" t="s">
        <v>1393</v>
      </c>
      <c r="B326" s="164" t="s">
        <v>143</v>
      </c>
      <c r="C326" s="167" t="s">
        <v>1394</v>
      </c>
      <c r="D326" s="6"/>
      <c r="E326" s="168" t="s">
        <v>1395</v>
      </c>
      <c r="F326" s="8"/>
      <c r="G326" s="168" t="s">
        <v>1396</v>
      </c>
      <c r="H326" s="8"/>
      <c r="I326" s="168" t="s">
        <v>761</v>
      </c>
      <c r="J326" s="8"/>
      <c r="K326" s="168" t="s">
        <v>1397</v>
      </c>
      <c r="L326" s="8" t="str">
        <f>VLOOKUP(A326,'07.2019'!A:L,12,0)</f>
        <v>10.3</v>
      </c>
      <c r="M326" s="2">
        <f t="shared" si="2"/>
        <v>733.79</v>
      </c>
    </row>
    <row r="327" spans="1:13">
      <c r="A327" s="169" t="s">
        <v>1398</v>
      </c>
      <c r="B327" s="164" t="s">
        <v>143</v>
      </c>
      <c r="C327" s="169" t="s">
        <v>1399</v>
      </c>
      <c r="D327" s="9"/>
      <c r="E327" s="170" t="s">
        <v>1395</v>
      </c>
      <c r="F327" s="11"/>
      <c r="G327" s="170" t="s">
        <v>1396</v>
      </c>
      <c r="H327" s="11"/>
      <c r="I327" s="170" t="s">
        <v>761</v>
      </c>
      <c r="J327" s="11"/>
      <c r="K327" s="170" t="s">
        <v>1397</v>
      </c>
      <c r="L327" s="8">
        <f>VLOOKUP(A327,'07.2019'!A:L,12,0)</f>
        <v>0</v>
      </c>
      <c r="M327" s="2">
        <f t="shared" si="2"/>
        <v>733.79</v>
      </c>
    </row>
    <row r="328" spans="1:13">
      <c r="A328" s="171" t="s">
        <v>143</v>
      </c>
      <c r="B328" s="164" t="s">
        <v>143</v>
      </c>
      <c r="C328" s="171" t="s">
        <v>143</v>
      </c>
      <c r="D328" s="12"/>
      <c r="E328" s="12"/>
      <c r="F328" s="12"/>
      <c r="G328" s="12"/>
      <c r="H328" s="12"/>
      <c r="I328" s="12"/>
      <c r="J328" s="12"/>
      <c r="K328" s="12"/>
      <c r="L328" s="8">
        <v>0</v>
      </c>
      <c r="M328" s="2">
        <f t="shared" si="2"/>
        <v>0</v>
      </c>
    </row>
    <row r="329" spans="1:13">
      <c r="A329" s="167" t="s">
        <v>1400</v>
      </c>
      <c r="B329" s="164" t="s">
        <v>143</v>
      </c>
      <c r="C329" s="167" t="s">
        <v>1401</v>
      </c>
      <c r="D329" s="6"/>
      <c r="E329" s="168" t="s">
        <v>1402</v>
      </c>
      <c r="F329" s="8"/>
      <c r="G329" s="168" t="s">
        <v>1403</v>
      </c>
      <c r="H329" s="8"/>
      <c r="I329" s="168" t="s">
        <v>245</v>
      </c>
      <c r="J329" s="8"/>
      <c r="K329" s="168" t="s">
        <v>1404</v>
      </c>
      <c r="L329" s="8" t="str">
        <f>VLOOKUP(A329,'07.2019'!A:L,12,0)</f>
        <v>11.1.3</v>
      </c>
      <c r="M329" s="2">
        <f t="shared" si="2"/>
        <v>2251.87</v>
      </c>
    </row>
    <row r="330" spans="1:13">
      <c r="A330" s="167" t="s">
        <v>1405</v>
      </c>
      <c r="B330" s="164" t="s">
        <v>143</v>
      </c>
      <c r="C330" s="167" t="s">
        <v>1401</v>
      </c>
      <c r="D330" s="6"/>
      <c r="E330" s="168" t="s">
        <v>1402</v>
      </c>
      <c r="F330" s="8"/>
      <c r="G330" s="168" t="s">
        <v>1403</v>
      </c>
      <c r="H330" s="8"/>
      <c r="I330" s="168" t="s">
        <v>245</v>
      </c>
      <c r="J330" s="8"/>
      <c r="K330" s="168" t="s">
        <v>1404</v>
      </c>
      <c r="L330" s="8">
        <f>VLOOKUP(A330,'07.2019'!A:L,12,0)</f>
        <v>0</v>
      </c>
      <c r="M330" s="2">
        <f t="shared" si="2"/>
        <v>2251.87</v>
      </c>
    </row>
    <row r="331" spans="1:13">
      <c r="A331" s="167" t="s">
        <v>1406</v>
      </c>
      <c r="B331" s="164" t="s">
        <v>143</v>
      </c>
      <c r="C331" s="167" t="s">
        <v>1401</v>
      </c>
      <c r="D331" s="6"/>
      <c r="E331" s="168" t="s">
        <v>1402</v>
      </c>
      <c r="F331" s="8"/>
      <c r="G331" s="168" t="s">
        <v>1403</v>
      </c>
      <c r="H331" s="8"/>
      <c r="I331" s="168" t="s">
        <v>245</v>
      </c>
      <c r="J331" s="8"/>
      <c r="K331" s="168" t="s">
        <v>1404</v>
      </c>
      <c r="L331" s="8">
        <f>VLOOKUP(A331,'07.2019'!A:L,12,0)</f>
        <v>0</v>
      </c>
      <c r="M331" s="2">
        <f t="shared" si="2"/>
        <v>2251.87</v>
      </c>
    </row>
    <row r="332" spans="1:13">
      <c r="A332" s="167" t="s">
        <v>1407</v>
      </c>
      <c r="B332" s="164" t="s">
        <v>143</v>
      </c>
      <c r="C332" s="167" t="s">
        <v>1408</v>
      </c>
      <c r="D332" s="6"/>
      <c r="E332" s="168" t="s">
        <v>1409</v>
      </c>
      <c r="F332" s="8"/>
      <c r="G332" s="168" t="s">
        <v>245</v>
      </c>
      <c r="H332" s="8"/>
      <c r="I332" s="168" t="s">
        <v>245</v>
      </c>
      <c r="J332" s="8"/>
      <c r="K332" s="168" t="s">
        <v>1409</v>
      </c>
      <c r="L332" s="8">
        <f>VLOOKUP(A332,'07.2019'!A:L,12,0)</f>
        <v>0</v>
      </c>
      <c r="M332" s="2">
        <f t="shared" ref="M332:M395" si="3">G332-I332</f>
        <v>0</v>
      </c>
    </row>
    <row r="333" spans="1:13">
      <c r="A333" s="169" t="s">
        <v>1410</v>
      </c>
      <c r="B333" s="164" t="s">
        <v>143</v>
      </c>
      <c r="C333" s="169" t="s">
        <v>1411</v>
      </c>
      <c r="D333" s="9"/>
      <c r="E333" s="170" t="s">
        <v>1409</v>
      </c>
      <c r="F333" s="11"/>
      <c r="G333" s="170" t="s">
        <v>245</v>
      </c>
      <c r="H333" s="11"/>
      <c r="I333" s="170" t="s">
        <v>245</v>
      </c>
      <c r="J333" s="11"/>
      <c r="K333" s="170" t="s">
        <v>1409</v>
      </c>
      <c r="L333" s="8">
        <f>VLOOKUP(A333,'07.2019'!A:L,12,0)</f>
        <v>0</v>
      </c>
      <c r="M333" s="2">
        <f t="shared" si="3"/>
        <v>0</v>
      </c>
    </row>
    <row r="334" spans="1:13">
      <c r="A334" s="171" t="s">
        <v>143</v>
      </c>
      <c r="B334" s="164" t="s">
        <v>143</v>
      </c>
      <c r="C334" s="171" t="s">
        <v>143</v>
      </c>
      <c r="D334" s="12"/>
      <c r="E334" s="12"/>
      <c r="F334" s="12"/>
      <c r="G334" s="12"/>
      <c r="H334" s="12"/>
      <c r="I334" s="12"/>
      <c r="J334" s="12"/>
      <c r="K334" s="12"/>
      <c r="L334" s="8">
        <f>VLOOKUP(A334,'07.2019'!A:L,12,0)</f>
        <v>0</v>
      </c>
      <c r="M334" s="2">
        <f t="shared" si="3"/>
        <v>0</v>
      </c>
    </row>
    <row r="335" spans="1:13">
      <c r="A335" s="167" t="s">
        <v>1412</v>
      </c>
      <c r="B335" s="164" t="s">
        <v>143</v>
      </c>
      <c r="C335" s="167" t="s">
        <v>1413</v>
      </c>
      <c r="D335" s="6"/>
      <c r="E335" s="168" t="s">
        <v>1414</v>
      </c>
      <c r="F335" s="8"/>
      <c r="G335" s="168" t="s">
        <v>1415</v>
      </c>
      <c r="H335" s="8"/>
      <c r="I335" s="168" t="s">
        <v>245</v>
      </c>
      <c r="J335" s="8"/>
      <c r="K335" s="168" t="s">
        <v>1416</v>
      </c>
      <c r="L335" s="8">
        <f>VLOOKUP(A335,'07.2019'!A:L,12,0)</f>
        <v>0</v>
      </c>
      <c r="M335" s="2">
        <f t="shared" si="3"/>
        <v>1274.49</v>
      </c>
    </row>
    <row r="336" spans="1:13">
      <c r="A336" s="169" t="s">
        <v>1417</v>
      </c>
      <c r="B336" s="164" t="s">
        <v>143</v>
      </c>
      <c r="C336" s="169" t="s">
        <v>1418</v>
      </c>
      <c r="D336" s="9"/>
      <c r="E336" s="170" t="s">
        <v>1414</v>
      </c>
      <c r="F336" s="11"/>
      <c r="G336" s="170" t="s">
        <v>1415</v>
      </c>
      <c r="H336" s="11"/>
      <c r="I336" s="170" t="s">
        <v>245</v>
      </c>
      <c r="J336" s="11"/>
      <c r="K336" s="170" t="s">
        <v>1416</v>
      </c>
      <c r="L336" s="8">
        <f>VLOOKUP(A336,'07.2019'!A:L,12,0)</f>
        <v>0</v>
      </c>
      <c r="M336" s="2">
        <f t="shared" si="3"/>
        <v>1274.49</v>
      </c>
    </row>
    <row r="337" spans="1:13">
      <c r="A337" s="171" t="s">
        <v>143</v>
      </c>
      <c r="B337" s="164" t="s">
        <v>143</v>
      </c>
      <c r="C337" s="171" t="s">
        <v>143</v>
      </c>
      <c r="D337" s="12"/>
      <c r="E337" s="12"/>
      <c r="F337" s="12"/>
      <c r="G337" s="12"/>
      <c r="H337" s="12"/>
      <c r="I337" s="12"/>
      <c r="J337" s="12"/>
      <c r="K337" s="12"/>
      <c r="L337" s="8">
        <f>VLOOKUP(A337,'07.2019'!A:L,12,0)</f>
        <v>0</v>
      </c>
      <c r="M337" s="2">
        <f t="shared" si="3"/>
        <v>0</v>
      </c>
    </row>
    <row r="338" spans="1:13">
      <c r="A338" s="167" t="s">
        <v>1419</v>
      </c>
      <c r="B338" s="164" t="s">
        <v>143</v>
      </c>
      <c r="C338" s="167" t="s">
        <v>1420</v>
      </c>
      <c r="D338" s="6"/>
      <c r="E338" s="168" t="s">
        <v>1421</v>
      </c>
      <c r="F338" s="8"/>
      <c r="G338" s="168" t="s">
        <v>1422</v>
      </c>
      <c r="H338" s="8"/>
      <c r="I338" s="168" t="s">
        <v>245</v>
      </c>
      <c r="J338" s="8"/>
      <c r="K338" s="168" t="s">
        <v>1423</v>
      </c>
      <c r="L338" s="8">
        <v>0</v>
      </c>
      <c r="M338" s="2">
        <f t="shared" si="3"/>
        <v>977.38</v>
      </c>
    </row>
    <row r="339" spans="1:13">
      <c r="A339" s="169" t="s">
        <v>1424</v>
      </c>
      <c r="B339" s="164" t="s">
        <v>143</v>
      </c>
      <c r="C339" s="169" t="s">
        <v>1425</v>
      </c>
      <c r="D339" s="9"/>
      <c r="E339" s="170" t="s">
        <v>1421</v>
      </c>
      <c r="F339" s="11"/>
      <c r="G339" s="170" t="s">
        <v>1422</v>
      </c>
      <c r="H339" s="11"/>
      <c r="I339" s="170" t="s">
        <v>245</v>
      </c>
      <c r="J339" s="11"/>
      <c r="K339" s="170" t="s">
        <v>1423</v>
      </c>
      <c r="L339" s="8">
        <f>VLOOKUP(A339,'07.2019'!A:L,12,0)</f>
        <v>0</v>
      </c>
      <c r="M339" s="2">
        <f t="shared" si="3"/>
        <v>977.38</v>
      </c>
    </row>
    <row r="340" spans="1:13">
      <c r="A340" s="171" t="s">
        <v>143</v>
      </c>
      <c r="B340" s="164" t="s">
        <v>143</v>
      </c>
      <c r="C340" s="171" t="s">
        <v>143</v>
      </c>
      <c r="D340" s="12"/>
      <c r="E340" s="12"/>
      <c r="F340" s="12"/>
      <c r="G340" s="12"/>
      <c r="H340" s="12"/>
      <c r="I340" s="12"/>
      <c r="J340" s="12"/>
      <c r="K340" s="12"/>
      <c r="L340" s="8">
        <f>VLOOKUP(A340,'07.2019'!A:L,12,0)</f>
        <v>0</v>
      </c>
      <c r="M340" s="2">
        <f t="shared" si="3"/>
        <v>0</v>
      </c>
    </row>
    <row r="341" spans="1:13">
      <c r="A341" s="167" t="s">
        <v>1426</v>
      </c>
      <c r="B341" s="164" t="s">
        <v>143</v>
      </c>
      <c r="C341" s="167" t="s">
        <v>1427</v>
      </c>
      <c r="D341" s="6"/>
      <c r="E341" s="168" t="s">
        <v>1428</v>
      </c>
      <c r="F341" s="8"/>
      <c r="G341" s="168" t="s">
        <v>1429</v>
      </c>
      <c r="H341" s="8"/>
      <c r="I341" s="168" t="s">
        <v>245</v>
      </c>
      <c r="J341" s="8"/>
      <c r="K341" s="168" t="s">
        <v>1430</v>
      </c>
      <c r="L341" s="8">
        <f>VLOOKUP(A341,'07.2019'!A:L,12,0)</f>
        <v>0</v>
      </c>
      <c r="M341" s="2">
        <f t="shared" si="3"/>
        <v>11624.91</v>
      </c>
    </row>
    <row r="342" spans="1:13">
      <c r="A342" s="167" t="s">
        <v>1431</v>
      </c>
      <c r="B342" s="164" t="s">
        <v>143</v>
      </c>
      <c r="C342" s="167" t="s">
        <v>1427</v>
      </c>
      <c r="D342" s="6"/>
      <c r="E342" s="168" t="s">
        <v>1428</v>
      </c>
      <c r="F342" s="8"/>
      <c r="G342" s="168" t="s">
        <v>1429</v>
      </c>
      <c r="H342" s="8"/>
      <c r="I342" s="168" t="s">
        <v>245</v>
      </c>
      <c r="J342" s="8"/>
      <c r="K342" s="168" t="s">
        <v>1430</v>
      </c>
      <c r="L342" s="8">
        <f>VLOOKUP(A342,'07.2019'!A:L,12,0)</f>
        <v>0</v>
      </c>
      <c r="M342" s="2">
        <f t="shared" si="3"/>
        <v>11624.91</v>
      </c>
    </row>
    <row r="343" spans="1:13">
      <c r="A343" s="167" t="s">
        <v>1432</v>
      </c>
      <c r="B343" s="164" t="s">
        <v>143</v>
      </c>
      <c r="C343" s="167" t="s">
        <v>1427</v>
      </c>
      <c r="D343" s="6"/>
      <c r="E343" s="168" t="s">
        <v>1428</v>
      </c>
      <c r="F343" s="8"/>
      <c r="G343" s="168" t="s">
        <v>1429</v>
      </c>
      <c r="H343" s="8"/>
      <c r="I343" s="168" t="s">
        <v>245</v>
      </c>
      <c r="J343" s="8"/>
      <c r="K343" s="168" t="s">
        <v>1430</v>
      </c>
      <c r="L343" s="8">
        <f>VLOOKUP(A343,'07.2019'!A:L,12,0)</f>
        <v>0</v>
      </c>
      <c r="M343" s="2">
        <f t="shared" si="3"/>
        <v>11624.91</v>
      </c>
    </row>
    <row r="344" spans="1:13">
      <c r="A344" s="167" t="s">
        <v>1433</v>
      </c>
      <c r="B344" s="164" t="s">
        <v>143</v>
      </c>
      <c r="C344" s="167" t="s">
        <v>1434</v>
      </c>
      <c r="D344" s="6"/>
      <c r="E344" s="168" t="s">
        <v>1435</v>
      </c>
      <c r="F344" s="8"/>
      <c r="G344" s="168" t="s">
        <v>245</v>
      </c>
      <c r="H344" s="8"/>
      <c r="I344" s="168" t="s">
        <v>245</v>
      </c>
      <c r="J344" s="8"/>
      <c r="K344" s="168" t="s">
        <v>1435</v>
      </c>
      <c r="L344" s="8" t="str">
        <f>VLOOKUP(A344,'07.2019'!A:L,12,0)</f>
        <v>11.2.3</v>
      </c>
      <c r="M344" s="2">
        <f t="shared" si="3"/>
        <v>0</v>
      </c>
    </row>
    <row r="345" spans="1:13">
      <c r="A345" s="169" t="s">
        <v>1436</v>
      </c>
      <c r="B345" s="164" t="s">
        <v>143</v>
      </c>
      <c r="C345" s="169" t="s">
        <v>1437</v>
      </c>
      <c r="D345" s="9"/>
      <c r="E345" s="170" t="s">
        <v>1435</v>
      </c>
      <c r="F345" s="11"/>
      <c r="G345" s="170" t="s">
        <v>245</v>
      </c>
      <c r="H345" s="11"/>
      <c r="I345" s="170" t="s">
        <v>245</v>
      </c>
      <c r="J345" s="11"/>
      <c r="K345" s="170" t="s">
        <v>1435</v>
      </c>
      <c r="L345" s="8">
        <f>VLOOKUP(A345,'07.2019'!A:L,12,0)</f>
        <v>0</v>
      </c>
      <c r="M345" s="2">
        <f t="shared" si="3"/>
        <v>0</v>
      </c>
    </row>
    <row r="346" spans="1:13">
      <c r="A346" s="171" t="s">
        <v>143</v>
      </c>
      <c r="B346" s="164" t="s">
        <v>143</v>
      </c>
      <c r="C346" s="171" t="s">
        <v>143</v>
      </c>
      <c r="D346" s="12"/>
      <c r="E346" s="12"/>
      <c r="F346" s="12"/>
      <c r="G346" s="12"/>
      <c r="H346" s="12"/>
      <c r="I346" s="12"/>
      <c r="J346" s="12"/>
      <c r="K346" s="12"/>
      <c r="L346" s="8">
        <f>VLOOKUP(A346,'07.2019'!A:L,12,0)</f>
        <v>0</v>
      </c>
      <c r="M346" s="2">
        <f t="shared" si="3"/>
        <v>0</v>
      </c>
    </row>
    <row r="347" spans="1:13">
      <c r="A347" s="167" t="s">
        <v>1438</v>
      </c>
      <c r="B347" s="164" t="s">
        <v>143</v>
      </c>
      <c r="C347" s="167" t="s">
        <v>1439</v>
      </c>
      <c r="D347" s="6"/>
      <c r="E347" s="168" t="s">
        <v>1440</v>
      </c>
      <c r="F347" s="8"/>
      <c r="G347" s="168" t="s">
        <v>1441</v>
      </c>
      <c r="H347" s="8"/>
      <c r="I347" s="168" t="s">
        <v>245</v>
      </c>
      <c r="J347" s="8"/>
      <c r="K347" s="168" t="s">
        <v>1442</v>
      </c>
      <c r="L347" s="8" t="str">
        <f>VLOOKUP(A347,'07.2019'!A:L,12,0)</f>
        <v>11.2.2</v>
      </c>
      <c r="M347" s="2">
        <f t="shared" si="3"/>
        <v>10635</v>
      </c>
    </row>
    <row r="348" spans="1:13">
      <c r="A348" s="169" t="s">
        <v>1443</v>
      </c>
      <c r="B348" s="164" t="s">
        <v>143</v>
      </c>
      <c r="C348" s="169" t="s">
        <v>1444</v>
      </c>
      <c r="D348" s="9"/>
      <c r="E348" s="170" t="s">
        <v>1445</v>
      </c>
      <c r="F348" s="11"/>
      <c r="G348" s="170" t="s">
        <v>1446</v>
      </c>
      <c r="H348" s="11"/>
      <c r="I348" s="170" t="s">
        <v>245</v>
      </c>
      <c r="J348" s="11"/>
      <c r="K348" s="170" t="s">
        <v>1447</v>
      </c>
      <c r="L348" s="8">
        <f>VLOOKUP(A348,'07.2019'!A:L,12,0)</f>
        <v>0</v>
      </c>
      <c r="M348" s="2">
        <f t="shared" si="3"/>
        <v>230</v>
      </c>
    </row>
    <row r="349" spans="1:13">
      <c r="A349" s="169" t="s">
        <v>1448</v>
      </c>
      <c r="B349" s="164" t="s">
        <v>143</v>
      </c>
      <c r="C349" s="169" t="s">
        <v>1449</v>
      </c>
      <c r="D349" s="9"/>
      <c r="E349" s="170" t="s">
        <v>1450</v>
      </c>
      <c r="F349" s="11"/>
      <c r="G349" s="170" t="s">
        <v>1451</v>
      </c>
      <c r="H349" s="11"/>
      <c r="I349" s="170" t="s">
        <v>245</v>
      </c>
      <c r="J349" s="11"/>
      <c r="K349" s="170" t="s">
        <v>1452</v>
      </c>
      <c r="L349" s="8">
        <f>VLOOKUP(A349,'07.2019'!A:L,12,0)</f>
        <v>0</v>
      </c>
      <c r="M349" s="2">
        <f t="shared" si="3"/>
        <v>10405</v>
      </c>
    </row>
    <row r="350" spans="1:13">
      <c r="A350" s="169" t="s">
        <v>1453</v>
      </c>
      <c r="B350" s="164" t="s">
        <v>143</v>
      </c>
      <c r="C350" s="169" t="s">
        <v>1454</v>
      </c>
      <c r="D350" s="9"/>
      <c r="E350" s="170" t="s">
        <v>1455</v>
      </c>
      <c r="F350" s="11"/>
      <c r="G350" s="170" t="s">
        <v>245</v>
      </c>
      <c r="H350" s="11"/>
      <c r="I350" s="170" t="s">
        <v>245</v>
      </c>
      <c r="J350" s="11"/>
      <c r="K350" s="170" t="s">
        <v>1455</v>
      </c>
      <c r="L350" s="8">
        <f>VLOOKUP(A350,'07.2019'!A:L,12,0)</f>
        <v>0</v>
      </c>
      <c r="M350" s="2">
        <f t="shared" si="3"/>
        <v>0</v>
      </c>
    </row>
    <row r="351" spans="1:13">
      <c r="A351" s="171" t="s">
        <v>143</v>
      </c>
      <c r="B351" s="164" t="s">
        <v>143</v>
      </c>
      <c r="C351" s="171" t="s">
        <v>143</v>
      </c>
      <c r="D351" s="12"/>
      <c r="E351" s="12"/>
      <c r="F351" s="12"/>
      <c r="G351" s="12"/>
      <c r="H351" s="12"/>
      <c r="I351" s="12"/>
      <c r="J351" s="12"/>
      <c r="K351" s="12"/>
      <c r="L351" s="8">
        <f>VLOOKUP(A351,'07.2019'!A:L,12,0)</f>
        <v>0</v>
      </c>
      <c r="M351" s="2">
        <f t="shared" si="3"/>
        <v>0</v>
      </c>
    </row>
    <row r="352" spans="1:13">
      <c r="A352" s="167" t="s">
        <v>1456</v>
      </c>
      <c r="B352" s="164" t="s">
        <v>143</v>
      </c>
      <c r="C352" s="167" t="s">
        <v>1457</v>
      </c>
      <c r="D352" s="6"/>
      <c r="E352" s="168" t="s">
        <v>1458</v>
      </c>
      <c r="F352" s="8"/>
      <c r="G352" s="168" t="s">
        <v>1459</v>
      </c>
      <c r="H352" s="8"/>
      <c r="I352" s="168" t="s">
        <v>245</v>
      </c>
      <c r="J352" s="8"/>
      <c r="K352" s="168" t="s">
        <v>1460</v>
      </c>
      <c r="L352" s="8" t="str">
        <f>VLOOKUP(A352,'07.2019'!A:L,12,0)</f>
        <v>11.2.1</v>
      </c>
      <c r="M352" s="2">
        <f t="shared" si="3"/>
        <v>989.91</v>
      </c>
    </row>
    <row r="353" spans="1:13">
      <c r="A353" s="165" t="s">
        <v>215</v>
      </c>
      <c r="B353" s="165" t="s">
        <v>216</v>
      </c>
      <c r="C353" s="4"/>
      <c r="D353" s="4"/>
      <c r="E353" s="166" t="s">
        <v>217</v>
      </c>
      <c r="F353" s="5"/>
      <c r="G353" s="166" t="s">
        <v>218</v>
      </c>
      <c r="H353" s="5"/>
      <c r="I353" s="166" t="s">
        <v>219</v>
      </c>
      <c r="J353" s="5"/>
      <c r="K353" s="166" t="s">
        <v>220</v>
      </c>
      <c r="L353" s="8">
        <f>VLOOKUP(A353,'07.2019'!A:L,12,0)</f>
        <v>0</v>
      </c>
      <c r="M353" s="2" t="e">
        <f t="shared" si="3"/>
        <v>#VALUE!</v>
      </c>
    </row>
    <row r="354" spans="1:13">
      <c r="A354" s="169" t="s">
        <v>1461</v>
      </c>
      <c r="B354" s="164" t="s">
        <v>143</v>
      </c>
      <c r="C354" s="169" t="s">
        <v>1462</v>
      </c>
      <c r="D354" s="9"/>
      <c r="E354" s="170" t="s">
        <v>1463</v>
      </c>
      <c r="F354" s="11"/>
      <c r="G354" s="170" t="s">
        <v>1459</v>
      </c>
      <c r="H354" s="11"/>
      <c r="I354" s="170" t="s">
        <v>245</v>
      </c>
      <c r="J354" s="11"/>
      <c r="K354" s="170" t="s">
        <v>1464</v>
      </c>
      <c r="L354" s="8">
        <f>VLOOKUP(A354,'07.2019'!A:L,12,0)</f>
        <v>0</v>
      </c>
      <c r="M354" s="2">
        <f t="shared" si="3"/>
        <v>989.91</v>
      </c>
    </row>
    <row r="355" spans="1:13">
      <c r="A355" s="169" t="s">
        <v>1465</v>
      </c>
      <c r="B355" s="164" t="s">
        <v>143</v>
      </c>
      <c r="C355" s="169" t="s">
        <v>1466</v>
      </c>
      <c r="D355" s="9"/>
      <c r="E355" s="170" t="s">
        <v>1467</v>
      </c>
      <c r="F355" s="11"/>
      <c r="G355" s="170" t="s">
        <v>245</v>
      </c>
      <c r="H355" s="11"/>
      <c r="I355" s="170" t="s">
        <v>245</v>
      </c>
      <c r="J355" s="11"/>
      <c r="K355" s="170" t="s">
        <v>1467</v>
      </c>
      <c r="L355" s="8">
        <f>VLOOKUP(A355,'07.2019'!A:L,12,0)</f>
        <v>0</v>
      </c>
      <c r="M355" s="2">
        <f t="shared" si="3"/>
        <v>0</v>
      </c>
    </row>
    <row r="356" spans="1:13">
      <c r="A356" s="171" t="s">
        <v>143</v>
      </c>
      <c r="B356" s="164" t="s">
        <v>143</v>
      </c>
      <c r="C356" s="171" t="s">
        <v>143</v>
      </c>
      <c r="D356" s="12"/>
      <c r="E356" s="12"/>
      <c r="F356" s="12"/>
      <c r="G356" s="12"/>
      <c r="H356" s="12"/>
      <c r="I356" s="12"/>
      <c r="J356" s="12"/>
      <c r="K356" s="12"/>
      <c r="L356" s="8">
        <f>VLOOKUP(A356,'07.2019'!A:L,12,0)</f>
        <v>0</v>
      </c>
      <c r="M356" s="2">
        <f t="shared" si="3"/>
        <v>0</v>
      </c>
    </row>
    <row r="357" spans="1:13">
      <c r="A357" s="167" t="s">
        <v>1468</v>
      </c>
      <c r="B357" s="164" t="s">
        <v>143</v>
      </c>
      <c r="C357" s="167" t="s">
        <v>1469</v>
      </c>
      <c r="D357" s="6"/>
      <c r="E357" s="168" t="s">
        <v>1470</v>
      </c>
      <c r="F357" s="8"/>
      <c r="G357" s="168" t="s">
        <v>245</v>
      </c>
      <c r="H357" s="8"/>
      <c r="I357" s="168" t="s">
        <v>245</v>
      </c>
      <c r="J357" s="8"/>
      <c r="K357" s="168" t="s">
        <v>1470</v>
      </c>
      <c r="L357" s="8" t="str">
        <f>VLOOKUP(A357,'07.2019'!A:L,12,0)</f>
        <v>11.2.1</v>
      </c>
      <c r="M357" s="2">
        <f t="shared" si="3"/>
        <v>0</v>
      </c>
    </row>
    <row r="358" spans="1:13">
      <c r="A358" s="169" t="s">
        <v>1471</v>
      </c>
      <c r="B358" s="164" t="s">
        <v>143</v>
      </c>
      <c r="C358" s="169" t="s">
        <v>1472</v>
      </c>
      <c r="D358" s="9"/>
      <c r="E358" s="170" t="s">
        <v>1473</v>
      </c>
      <c r="F358" s="11"/>
      <c r="G358" s="170" t="s">
        <v>245</v>
      </c>
      <c r="H358" s="11"/>
      <c r="I358" s="170" t="s">
        <v>245</v>
      </c>
      <c r="J358" s="11"/>
      <c r="K358" s="170" t="s">
        <v>1473</v>
      </c>
      <c r="L358" s="8">
        <f>VLOOKUP(A358,'07.2019'!A:L,12,0)</f>
        <v>0</v>
      </c>
      <c r="M358" s="2">
        <f t="shared" si="3"/>
        <v>0</v>
      </c>
    </row>
    <row r="359" spans="1:13">
      <c r="A359" s="169" t="s">
        <v>1474</v>
      </c>
      <c r="B359" s="164" t="s">
        <v>143</v>
      </c>
      <c r="C359" s="169" t="s">
        <v>1475</v>
      </c>
      <c r="D359" s="9"/>
      <c r="E359" s="170" t="s">
        <v>1476</v>
      </c>
      <c r="F359" s="11"/>
      <c r="G359" s="170" t="s">
        <v>245</v>
      </c>
      <c r="H359" s="11"/>
      <c r="I359" s="170" t="s">
        <v>245</v>
      </c>
      <c r="J359" s="11"/>
      <c r="K359" s="170" t="s">
        <v>1476</v>
      </c>
      <c r="L359" s="8">
        <f>VLOOKUP(A359,'07.2019'!A:L,12,0)</f>
        <v>0</v>
      </c>
      <c r="M359" s="2">
        <f t="shared" si="3"/>
        <v>0</v>
      </c>
    </row>
    <row r="360" spans="1:13">
      <c r="A360" s="167" t="s">
        <v>143</v>
      </c>
      <c r="B360" s="164" t="s">
        <v>143</v>
      </c>
      <c r="C360" s="167" t="s">
        <v>143</v>
      </c>
      <c r="D360" s="6"/>
      <c r="E360" s="6"/>
      <c r="F360" s="6"/>
      <c r="G360" s="6"/>
      <c r="H360" s="6"/>
      <c r="I360" s="6"/>
      <c r="J360" s="6"/>
      <c r="K360" s="6"/>
      <c r="L360" s="8">
        <f>VLOOKUP(A360,'07.2019'!A:L,12,0)</f>
        <v>0</v>
      </c>
      <c r="M360" s="2">
        <f t="shared" si="3"/>
        <v>0</v>
      </c>
    </row>
    <row r="361" spans="1:13">
      <c r="A361" s="167" t="s">
        <v>1477</v>
      </c>
      <c r="B361" s="164" t="s">
        <v>143</v>
      </c>
      <c r="C361" s="167" t="s">
        <v>1478</v>
      </c>
      <c r="D361" s="6"/>
      <c r="E361" s="168" t="s">
        <v>1479</v>
      </c>
      <c r="F361" s="8"/>
      <c r="G361" s="168" t="s">
        <v>1480</v>
      </c>
      <c r="H361" s="8"/>
      <c r="I361" s="168" t="s">
        <v>245</v>
      </c>
      <c r="J361" s="8"/>
      <c r="K361" s="168" t="s">
        <v>1481</v>
      </c>
      <c r="L361" s="8">
        <f>VLOOKUP(A361,'07.2019'!A:L,12,0)</f>
        <v>0</v>
      </c>
      <c r="M361" s="2">
        <f t="shared" si="3"/>
        <v>94.5</v>
      </c>
    </row>
    <row r="362" spans="1:13">
      <c r="A362" s="167" t="s">
        <v>1482</v>
      </c>
      <c r="B362" s="164" t="s">
        <v>143</v>
      </c>
      <c r="C362" s="167" t="s">
        <v>1483</v>
      </c>
      <c r="D362" s="6"/>
      <c r="E362" s="168" t="s">
        <v>1479</v>
      </c>
      <c r="F362" s="8"/>
      <c r="G362" s="168" t="s">
        <v>1480</v>
      </c>
      <c r="H362" s="8"/>
      <c r="I362" s="168" t="s">
        <v>245</v>
      </c>
      <c r="J362" s="8"/>
      <c r="K362" s="168" t="s">
        <v>1481</v>
      </c>
      <c r="L362" s="8">
        <f>VLOOKUP(A362,'07.2019'!A:L,12,0)</f>
        <v>0</v>
      </c>
      <c r="M362" s="2">
        <f t="shared" si="3"/>
        <v>94.5</v>
      </c>
    </row>
    <row r="363" spans="1:13">
      <c r="A363" s="167" t="s">
        <v>1484</v>
      </c>
      <c r="B363" s="164" t="s">
        <v>143</v>
      </c>
      <c r="C363" s="167" t="s">
        <v>1483</v>
      </c>
      <c r="D363" s="6"/>
      <c r="E363" s="168" t="s">
        <v>1479</v>
      </c>
      <c r="F363" s="8"/>
      <c r="G363" s="168" t="s">
        <v>1480</v>
      </c>
      <c r="H363" s="8"/>
      <c r="I363" s="168" t="s">
        <v>245</v>
      </c>
      <c r="J363" s="8"/>
      <c r="K363" s="168" t="s">
        <v>1481</v>
      </c>
      <c r="L363" s="8">
        <f>VLOOKUP(A363,'07.2019'!A:L,12,0)</f>
        <v>0</v>
      </c>
      <c r="M363" s="2">
        <f t="shared" si="3"/>
        <v>94.5</v>
      </c>
    </row>
    <row r="364" spans="1:13">
      <c r="A364" s="167" t="s">
        <v>1485</v>
      </c>
      <c r="B364" s="164" t="s">
        <v>143</v>
      </c>
      <c r="C364" s="167" t="s">
        <v>1486</v>
      </c>
      <c r="D364" s="6"/>
      <c r="E364" s="168" t="s">
        <v>1479</v>
      </c>
      <c r="F364" s="8"/>
      <c r="G364" s="168" t="s">
        <v>1480</v>
      </c>
      <c r="H364" s="8"/>
      <c r="I364" s="168" t="s">
        <v>245</v>
      </c>
      <c r="J364" s="8"/>
      <c r="K364" s="168" t="s">
        <v>1481</v>
      </c>
      <c r="L364" s="8" t="str">
        <f>VLOOKUP(A364,'07.2019'!A:L,12,0)</f>
        <v>11.3.4</v>
      </c>
      <c r="M364" s="2">
        <f t="shared" si="3"/>
        <v>94.5</v>
      </c>
    </row>
    <row r="365" spans="1:13">
      <c r="A365" s="169" t="s">
        <v>1487</v>
      </c>
      <c r="B365" s="164" t="s">
        <v>143</v>
      </c>
      <c r="C365" s="169" t="s">
        <v>1488</v>
      </c>
      <c r="D365" s="9"/>
      <c r="E365" s="170" t="s">
        <v>1489</v>
      </c>
      <c r="F365" s="11"/>
      <c r="G365" s="170" t="s">
        <v>245</v>
      </c>
      <c r="H365" s="11"/>
      <c r="I365" s="170" t="s">
        <v>245</v>
      </c>
      <c r="J365" s="11"/>
      <c r="K365" s="170" t="s">
        <v>1489</v>
      </c>
      <c r="L365" s="8">
        <f>VLOOKUP(A365,'07.2019'!A:L,12,0)</f>
        <v>0</v>
      </c>
      <c r="M365" s="2">
        <f t="shared" si="3"/>
        <v>0</v>
      </c>
    </row>
    <row r="366" spans="1:13">
      <c r="A366" s="169" t="s">
        <v>1490</v>
      </c>
      <c r="B366" s="164" t="s">
        <v>143</v>
      </c>
      <c r="C366" s="169" t="s">
        <v>1491</v>
      </c>
      <c r="D366" s="9"/>
      <c r="E366" s="170" t="s">
        <v>1492</v>
      </c>
      <c r="F366" s="11"/>
      <c r="G366" s="170" t="s">
        <v>245</v>
      </c>
      <c r="H366" s="11"/>
      <c r="I366" s="170" t="s">
        <v>245</v>
      </c>
      <c r="J366" s="11"/>
      <c r="K366" s="170" t="s">
        <v>1492</v>
      </c>
      <c r="L366" s="8">
        <f>VLOOKUP(A366,'07.2019'!A:L,12,0)</f>
        <v>0</v>
      </c>
      <c r="M366" s="2">
        <f t="shared" si="3"/>
        <v>0</v>
      </c>
    </row>
    <row r="367" spans="1:13">
      <c r="A367" s="169" t="s">
        <v>1493</v>
      </c>
      <c r="B367" s="164" t="s">
        <v>143</v>
      </c>
      <c r="C367" s="169" t="s">
        <v>1494</v>
      </c>
      <c r="D367" s="9"/>
      <c r="E367" s="170" t="s">
        <v>1495</v>
      </c>
      <c r="F367" s="11"/>
      <c r="G367" s="170" t="s">
        <v>245</v>
      </c>
      <c r="H367" s="11"/>
      <c r="I367" s="170" t="s">
        <v>245</v>
      </c>
      <c r="J367" s="11"/>
      <c r="K367" s="170" t="s">
        <v>1495</v>
      </c>
      <c r="L367" s="8">
        <f>VLOOKUP(A367,'07.2019'!A:L,12,0)</f>
        <v>0</v>
      </c>
      <c r="M367" s="2">
        <f t="shared" si="3"/>
        <v>0</v>
      </c>
    </row>
    <row r="368" spans="1:13">
      <c r="A368" s="169" t="s">
        <v>1496</v>
      </c>
      <c r="B368" s="164" t="s">
        <v>143</v>
      </c>
      <c r="C368" s="169" t="s">
        <v>1497</v>
      </c>
      <c r="D368" s="9"/>
      <c r="E368" s="170" t="s">
        <v>1498</v>
      </c>
      <c r="F368" s="11"/>
      <c r="G368" s="170" t="s">
        <v>1480</v>
      </c>
      <c r="H368" s="11"/>
      <c r="I368" s="170" t="s">
        <v>245</v>
      </c>
      <c r="J368" s="11"/>
      <c r="K368" s="170" t="s">
        <v>1499</v>
      </c>
      <c r="L368" s="8">
        <f>VLOOKUP(A368,'07.2019'!A:L,12,0)</f>
        <v>0</v>
      </c>
      <c r="M368" s="2">
        <f t="shared" si="3"/>
        <v>94.5</v>
      </c>
    </row>
    <row r="369" spans="1:13">
      <c r="A369" s="171" t="s">
        <v>143</v>
      </c>
      <c r="B369" s="164" t="s">
        <v>143</v>
      </c>
      <c r="C369" s="171" t="s">
        <v>143</v>
      </c>
      <c r="D369" s="12"/>
      <c r="E369" s="12"/>
      <c r="F369" s="12"/>
      <c r="G369" s="12"/>
      <c r="H369" s="12"/>
      <c r="I369" s="12"/>
      <c r="J369" s="12"/>
      <c r="K369" s="12"/>
      <c r="L369" s="8">
        <f>VLOOKUP(A369,'07.2019'!A:L,12,0)</f>
        <v>0</v>
      </c>
      <c r="M369" s="2">
        <f t="shared" si="3"/>
        <v>0</v>
      </c>
    </row>
    <row r="370" spans="1:13">
      <c r="A370" s="167" t="s">
        <v>1500</v>
      </c>
      <c r="B370" s="164" t="s">
        <v>143</v>
      </c>
      <c r="C370" s="167" t="s">
        <v>1501</v>
      </c>
      <c r="D370" s="6"/>
      <c r="E370" s="168" t="s">
        <v>1502</v>
      </c>
      <c r="F370" s="8"/>
      <c r="G370" s="168" t="s">
        <v>1503</v>
      </c>
      <c r="H370" s="8"/>
      <c r="I370" s="168" t="s">
        <v>245</v>
      </c>
      <c r="J370" s="8"/>
      <c r="K370" s="168" t="s">
        <v>1504</v>
      </c>
      <c r="L370" s="8">
        <f>VLOOKUP(A370,'07.2019'!A:L,12,0)</f>
        <v>0</v>
      </c>
      <c r="M370" s="2">
        <f t="shared" si="3"/>
        <v>5904.9</v>
      </c>
    </row>
    <row r="371" spans="1:13">
      <c r="A371" s="167" t="s">
        <v>1505</v>
      </c>
      <c r="B371" s="164" t="s">
        <v>143</v>
      </c>
      <c r="C371" s="167" t="s">
        <v>1501</v>
      </c>
      <c r="D371" s="6"/>
      <c r="E371" s="168" t="s">
        <v>1502</v>
      </c>
      <c r="F371" s="8"/>
      <c r="G371" s="168" t="s">
        <v>1503</v>
      </c>
      <c r="H371" s="8"/>
      <c r="I371" s="168" t="s">
        <v>245</v>
      </c>
      <c r="J371" s="8"/>
      <c r="K371" s="168" t="s">
        <v>1504</v>
      </c>
      <c r="L371" s="8">
        <f>VLOOKUP(A371,'07.2019'!A:L,12,0)</f>
        <v>0</v>
      </c>
      <c r="M371" s="2">
        <f t="shared" si="3"/>
        <v>5904.9</v>
      </c>
    </row>
    <row r="372" spans="1:13">
      <c r="A372" s="167" t="s">
        <v>1506</v>
      </c>
      <c r="B372" s="164" t="s">
        <v>143</v>
      </c>
      <c r="C372" s="167" t="s">
        <v>1501</v>
      </c>
      <c r="D372" s="6"/>
      <c r="E372" s="168" t="s">
        <v>1502</v>
      </c>
      <c r="F372" s="8"/>
      <c r="G372" s="168" t="s">
        <v>1503</v>
      </c>
      <c r="H372" s="8"/>
      <c r="I372" s="168" t="s">
        <v>245</v>
      </c>
      <c r="J372" s="8"/>
      <c r="K372" s="168" t="s">
        <v>1504</v>
      </c>
      <c r="L372" s="8">
        <f>VLOOKUP(A372,'07.2019'!A:L,12,0)</f>
        <v>0</v>
      </c>
      <c r="M372" s="2">
        <f t="shared" si="3"/>
        <v>5904.9</v>
      </c>
    </row>
    <row r="373" spans="1:13">
      <c r="A373" s="167" t="s">
        <v>1507</v>
      </c>
      <c r="B373" s="164" t="s">
        <v>143</v>
      </c>
      <c r="C373" s="167" t="s">
        <v>1508</v>
      </c>
      <c r="D373" s="6"/>
      <c r="E373" s="168" t="s">
        <v>1509</v>
      </c>
      <c r="F373" s="8"/>
      <c r="G373" s="168" t="s">
        <v>1503</v>
      </c>
      <c r="H373" s="8"/>
      <c r="I373" s="168" t="s">
        <v>245</v>
      </c>
      <c r="J373" s="8"/>
      <c r="K373" s="168" t="s">
        <v>1510</v>
      </c>
      <c r="L373" s="8">
        <f>VLOOKUP(A373,'07.2019'!A:L,12,0)</f>
        <v>0</v>
      </c>
      <c r="M373" s="2">
        <f t="shared" si="3"/>
        <v>5904.9</v>
      </c>
    </row>
    <row r="374" spans="1:13">
      <c r="A374" s="169" t="s">
        <v>1511</v>
      </c>
      <c r="B374" s="164" t="s">
        <v>143</v>
      </c>
      <c r="C374" s="169" t="s">
        <v>1512</v>
      </c>
      <c r="D374" s="9"/>
      <c r="E374" s="170" t="s">
        <v>1509</v>
      </c>
      <c r="F374" s="11"/>
      <c r="G374" s="170" t="s">
        <v>1503</v>
      </c>
      <c r="H374" s="11"/>
      <c r="I374" s="170" t="s">
        <v>245</v>
      </c>
      <c r="J374" s="11"/>
      <c r="K374" s="170" t="s">
        <v>1510</v>
      </c>
      <c r="L374" s="8" t="str">
        <f>VLOOKUP(A374,'07.2019'!A:L,12,0)</f>
        <v>11.5.1</v>
      </c>
      <c r="M374" s="2">
        <f t="shared" si="3"/>
        <v>5904.9</v>
      </c>
    </row>
    <row r="375" spans="1:13">
      <c r="A375" s="171" t="s">
        <v>143</v>
      </c>
      <c r="B375" s="164" t="s">
        <v>143</v>
      </c>
      <c r="C375" s="171" t="s">
        <v>143</v>
      </c>
      <c r="D375" s="12"/>
      <c r="E375" s="12"/>
      <c r="F375" s="12"/>
      <c r="G375" s="12"/>
      <c r="H375" s="12"/>
      <c r="I375" s="12"/>
      <c r="J375" s="12"/>
      <c r="K375" s="12"/>
      <c r="L375" s="8">
        <f>VLOOKUP(A375,'07.2019'!A:L,12,0)</f>
        <v>0</v>
      </c>
      <c r="M375" s="2">
        <f t="shared" si="3"/>
        <v>0</v>
      </c>
    </row>
    <row r="376" spans="1:13">
      <c r="A376" s="167" t="s">
        <v>1513</v>
      </c>
      <c r="B376" s="164" t="s">
        <v>143</v>
      </c>
      <c r="C376" s="167" t="s">
        <v>1514</v>
      </c>
      <c r="D376" s="6"/>
      <c r="E376" s="168" t="s">
        <v>1515</v>
      </c>
      <c r="F376" s="8"/>
      <c r="G376" s="168" t="s">
        <v>245</v>
      </c>
      <c r="H376" s="8"/>
      <c r="I376" s="168" t="s">
        <v>245</v>
      </c>
      <c r="J376" s="8"/>
      <c r="K376" s="168" t="s">
        <v>1515</v>
      </c>
      <c r="L376" s="8" t="str">
        <f>VLOOKUP(A376,'07.2019'!A:L,12,0)</f>
        <v>11.5.1</v>
      </c>
      <c r="M376" s="2">
        <f t="shared" si="3"/>
        <v>0</v>
      </c>
    </row>
    <row r="377" spans="1:13">
      <c r="A377" s="169" t="s">
        <v>1516</v>
      </c>
      <c r="B377" s="164" t="s">
        <v>143</v>
      </c>
      <c r="C377" s="169" t="s">
        <v>1517</v>
      </c>
      <c r="D377" s="9"/>
      <c r="E377" s="170" t="s">
        <v>1515</v>
      </c>
      <c r="F377" s="11"/>
      <c r="G377" s="170" t="s">
        <v>245</v>
      </c>
      <c r="H377" s="11"/>
      <c r="I377" s="170" t="s">
        <v>245</v>
      </c>
      <c r="J377" s="11"/>
      <c r="K377" s="170" t="s">
        <v>1515</v>
      </c>
      <c r="L377" s="8">
        <f>VLOOKUP(A377,'07.2019'!A:L,12,0)</f>
        <v>0</v>
      </c>
      <c r="M377" s="2">
        <f t="shared" si="3"/>
        <v>0</v>
      </c>
    </row>
    <row r="378" spans="1:13">
      <c r="A378" s="171" t="s">
        <v>143</v>
      </c>
      <c r="B378" s="164" t="s">
        <v>143</v>
      </c>
      <c r="C378" s="171" t="s">
        <v>143</v>
      </c>
      <c r="D378" s="12"/>
      <c r="E378" s="12"/>
      <c r="F378" s="12"/>
      <c r="G378" s="12"/>
      <c r="H378" s="12"/>
      <c r="I378" s="12"/>
      <c r="J378" s="12"/>
      <c r="K378" s="12"/>
      <c r="L378" s="8">
        <f>VLOOKUP(A378,'07.2019'!A:L,12,0)</f>
        <v>0</v>
      </c>
      <c r="M378" s="2">
        <f t="shared" si="3"/>
        <v>0</v>
      </c>
    </row>
    <row r="379" spans="1:13">
      <c r="A379" s="167" t="s">
        <v>1518</v>
      </c>
      <c r="B379" s="164" t="s">
        <v>143</v>
      </c>
      <c r="C379" s="167" t="s">
        <v>1519</v>
      </c>
      <c r="D379" s="6"/>
      <c r="E379" s="168" t="s">
        <v>1520</v>
      </c>
      <c r="F379" s="8"/>
      <c r="G379" s="168" t="s">
        <v>1521</v>
      </c>
      <c r="H379" s="8"/>
      <c r="I379" s="168" t="s">
        <v>1522</v>
      </c>
      <c r="J379" s="8"/>
      <c r="K379" s="168" t="s">
        <v>1523</v>
      </c>
      <c r="L379" s="8">
        <f>VLOOKUP(A379,'07.2019'!A:L,12,0)</f>
        <v>0</v>
      </c>
      <c r="M379" s="2">
        <f t="shared" si="3"/>
        <v>99248.14</v>
      </c>
    </row>
    <row r="380" spans="1:13">
      <c r="A380" s="167" t="s">
        <v>1524</v>
      </c>
      <c r="B380" s="164" t="s">
        <v>143</v>
      </c>
      <c r="C380" s="167" t="s">
        <v>1519</v>
      </c>
      <c r="D380" s="6"/>
      <c r="E380" s="168" t="s">
        <v>1520</v>
      </c>
      <c r="F380" s="8"/>
      <c r="G380" s="168" t="s">
        <v>1521</v>
      </c>
      <c r="H380" s="8"/>
      <c r="I380" s="168" t="s">
        <v>1522</v>
      </c>
      <c r="J380" s="8"/>
      <c r="K380" s="168" t="s">
        <v>1523</v>
      </c>
      <c r="L380" s="8">
        <f>VLOOKUP(A380,'07.2019'!A:L,12,0)</f>
        <v>0</v>
      </c>
      <c r="M380" s="2">
        <f t="shared" si="3"/>
        <v>99248.14</v>
      </c>
    </row>
    <row r="381" spans="1:13">
      <c r="A381" s="167" t="s">
        <v>1525</v>
      </c>
      <c r="B381" s="164" t="s">
        <v>143</v>
      </c>
      <c r="C381" s="167" t="s">
        <v>1519</v>
      </c>
      <c r="D381" s="6"/>
      <c r="E381" s="168" t="s">
        <v>1526</v>
      </c>
      <c r="F381" s="8"/>
      <c r="G381" s="168" t="s">
        <v>1527</v>
      </c>
      <c r="H381" s="8"/>
      <c r="I381" s="168" t="s">
        <v>1522</v>
      </c>
      <c r="J381" s="8"/>
      <c r="K381" s="168" t="s">
        <v>1528</v>
      </c>
      <c r="L381" s="8" t="str">
        <f>VLOOKUP(A381,'07.2019'!A:L,12,0)</f>
        <v>14.1.1</v>
      </c>
      <c r="M381" s="2">
        <f t="shared" si="3"/>
        <v>96228.150000000009</v>
      </c>
    </row>
    <row r="382" spans="1:13">
      <c r="A382" s="167" t="s">
        <v>1529</v>
      </c>
      <c r="B382" s="164" t="s">
        <v>143</v>
      </c>
      <c r="C382" s="167" t="s">
        <v>1519</v>
      </c>
      <c r="D382" s="6"/>
      <c r="E382" s="168" t="s">
        <v>1526</v>
      </c>
      <c r="F382" s="8"/>
      <c r="G382" s="168" t="s">
        <v>1527</v>
      </c>
      <c r="H382" s="8"/>
      <c r="I382" s="168" t="s">
        <v>1522</v>
      </c>
      <c r="J382" s="8"/>
      <c r="K382" s="168" t="s">
        <v>1528</v>
      </c>
      <c r="L382" s="8">
        <f>VLOOKUP(A382,'07.2019'!A:L,12,0)</f>
        <v>0</v>
      </c>
      <c r="M382" s="2">
        <f t="shared" si="3"/>
        <v>96228.150000000009</v>
      </c>
    </row>
    <row r="383" spans="1:13">
      <c r="A383" s="169" t="s">
        <v>1530</v>
      </c>
      <c r="B383" s="164" t="s">
        <v>143</v>
      </c>
      <c r="C383" s="169" t="s">
        <v>1531</v>
      </c>
      <c r="D383" s="9"/>
      <c r="E383" s="170" t="s">
        <v>1532</v>
      </c>
      <c r="F383" s="11"/>
      <c r="G383" s="170" t="s">
        <v>245</v>
      </c>
      <c r="H383" s="11"/>
      <c r="I383" s="170" t="s">
        <v>245</v>
      </c>
      <c r="J383" s="11"/>
      <c r="K383" s="170" t="s">
        <v>1532</v>
      </c>
      <c r="L383" s="8">
        <f>VLOOKUP(A383,'07.2019'!A:L,12,0)</f>
        <v>0</v>
      </c>
      <c r="M383" s="2">
        <f t="shared" si="3"/>
        <v>0</v>
      </c>
    </row>
    <row r="384" spans="1:13">
      <c r="A384" s="169" t="s">
        <v>1533</v>
      </c>
      <c r="B384" s="164" t="s">
        <v>143</v>
      </c>
      <c r="C384" s="169" t="s">
        <v>1534</v>
      </c>
      <c r="D384" s="9"/>
      <c r="E384" s="170" t="s">
        <v>1535</v>
      </c>
      <c r="F384" s="11"/>
      <c r="G384" s="170" t="s">
        <v>245</v>
      </c>
      <c r="H384" s="11"/>
      <c r="I384" s="170" t="s">
        <v>245</v>
      </c>
      <c r="J384" s="11"/>
      <c r="K384" s="170" t="s">
        <v>1535</v>
      </c>
      <c r="L384" s="8">
        <f>VLOOKUP(A384,'07.2019'!A:L,12,0)</f>
        <v>0</v>
      </c>
      <c r="M384" s="2">
        <f t="shared" si="3"/>
        <v>0</v>
      </c>
    </row>
    <row r="385" spans="1:13">
      <c r="A385" s="169" t="s">
        <v>1536</v>
      </c>
      <c r="B385" s="164" t="s">
        <v>143</v>
      </c>
      <c r="C385" s="169" t="s">
        <v>1537</v>
      </c>
      <c r="D385" s="9"/>
      <c r="E385" s="170" t="s">
        <v>1538</v>
      </c>
      <c r="F385" s="11"/>
      <c r="G385" s="170" t="s">
        <v>1539</v>
      </c>
      <c r="H385" s="11"/>
      <c r="I385" s="170" t="s">
        <v>245</v>
      </c>
      <c r="J385" s="11"/>
      <c r="K385" s="170" t="s">
        <v>1540</v>
      </c>
      <c r="L385" s="8">
        <f>VLOOKUP(A385,'07.2019'!A:L,12,0)</f>
        <v>0</v>
      </c>
      <c r="M385" s="2">
        <f t="shared" si="3"/>
        <v>3500</v>
      </c>
    </row>
    <row r="386" spans="1:13">
      <c r="A386" s="169" t="s">
        <v>1541</v>
      </c>
      <c r="B386" s="164" t="s">
        <v>143</v>
      </c>
      <c r="C386" s="169" t="s">
        <v>1542</v>
      </c>
      <c r="D386" s="9"/>
      <c r="E386" s="170" t="s">
        <v>1543</v>
      </c>
      <c r="F386" s="11"/>
      <c r="G386" s="170" t="s">
        <v>245</v>
      </c>
      <c r="H386" s="11"/>
      <c r="I386" s="170" t="s">
        <v>245</v>
      </c>
      <c r="J386" s="11"/>
      <c r="K386" s="170" t="s">
        <v>1543</v>
      </c>
      <c r="L386" s="8">
        <f>VLOOKUP(A386,'07.2019'!A:L,12,0)</f>
        <v>0</v>
      </c>
      <c r="M386" s="2">
        <f t="shared" si="3"/>
        <v>0</v>
      </c>
    </row>
    <row r="387" spans="1:13">
      <c r="A387" s="169" t="s">
        <v>1544</v>
      </c>
      <c r="B387" s="164" t="s">
        <v>143</v>
      </c>
      <c r="C387" s="169" t="s">
        <v>1545</v>
      </c>
      <c r="D387" s="9"/>
      <c r="E387" s="170" t="s">
        <v>1546</v>
      </c>
      <c r="F387" s="11"/>
      <c r="G387" s="170" t="s">
        <v>1547</v>
      </c>
      <c r="H387" s="11"/>
      <c r="I387" s="170" t="s">
        <v>245</v>
      </c>
      <c r="J387" s="11"/>
      <c r="K387" s="170" t="s">
        <v>1548</v>
      </c>
      <c r="L387" s="8">
        <f>VLOOKUP(A387,'07.2019'!A:L,12,0)</f>
        <v>0</v>
      </c>
      <c r="M387" s="2">
        <f t="shared" si="3"/>
        <v>9408</v>
      </c>
    </row>
    <row r="388" spans="1:13">
      <c r="A388" s="169" t="s">
        <v>1549</v>
      </c>
      <c r="B388" s="164" t="s">
        <v>143</v>
      </c>
      <c r="C388" s="169" t="s">
        <v>1550</v>
      </c>
      <c r="D388" s="9"/>
      <c r="E388" s="170" t="s">
        <v>1551</v>
      </c>
      <c r="F388" s="11"/>
      <c r="G388" s="170" t="s">
        <v>245</v>
      </c>
      <c r="H388" s="11"/>
      <c r="I388" s="170" t="s">
        <v>245</v>
      </c>
      <c r="J388" s="11"/>
      <c r="K388" s="170" t="s">
        <v>1551</v>
      </c>
      <c r="L388" s="8">
        <f>VLOOKUP(A388,'07.2019'!A:L,12,0)</f>
        <v>0</v>
      </c>
      <c r="M388" s="2">
        <f t="shared" si="3"/>
        <v>0</v>
      </c>
    </row>
    <row r="389" spans="1:13">
      <c r="A389" s="169" t="s">
        <v>1552</v>
      </c>
      <c r="B389" s="164" t="s">
        <v>143</v>
      </c>
      <c r="C389" s="169" t="s">
        <v>1553</v>
      </c>
      <c r="D389" s="9"/>
      <c r="E389" s="170" t="s">
        <v>1554</v>
      </c>
      <c r="F389" s="11"/>
      <c r="G389" s="170" t="s">
        <v>1555</v>
      </c>
      <c r="H389" s="11"/>
      <c r="I389" s="170" t="s">
        <v>245</v>
      </c>
      <c r="J389" s="11"/>
      <c r="K389" s="170" t="s">
        <v>1556</v>
      </c>
      <c r="L389" s="8">
        <f>VLOOKUP(A389,'07.2019'!A:L,12,0)</f>
        <v>0</v>
      </c>
      <c r="M389" s="2">
        <f t="shared" si="3"/>
        <v>29620</v>
      </c>
    </row>
    <row r="390" spans="1:13">
      <c r="A390" s="169" t="s">
        <v>1557</v>
      </c>
      <c r="B390" s="164" t="s">
        <v>143</v>
      </c>
      <c r="C390" s="169" t="s">
        <v>1558</v>
      </c>
      <c r="D390" s="9"/>
      <c r="E390" s="170" t="s">
        <v>1559</v>
      </c>
      <c r="F390" s="11"/>
      <c r="G390" s="170" t="s">
        <v>1560</v>
      </c>
      <c r="H390" s="11"/>
      <c r="I390" s="170" t="s">
        <v>245</v>
      </c>
      <c r="J390" s="11"/>
      <c r="K390" s="170" t="s">
        <v>1561</v>
      </c>
      <c r="L390" s="8">
        <f>VLOOKUP(A390,'07.2019'!A:L,12,0)</f>
        <v>0</v>
      </c>
      <c r="M390" s="2">
        <f t="shared" si="3"/>
        <v>1470</v>
      </c>
    </row>
    <row r="391" spans="1:13">
      <c r="A391" s="169" t="s">
        <v>1562</v>
      </c>
      <c r="B391" s="164" t="s">
        <v>143</v>
      </c>
      <c r="C391" s="169" t="s">
        <v>1563</v>
      </c>
      <c r="D391" s="9"/>
      <c r="E391" s="170" t="s">
        <v>1564</v>
      </c>
      <c r="F391" s="11"/>
      <c r="G391" s="170" t="s">
        <v>245</v>
      </c>
      <c r="H391" s="11"/>
      <c r="I391" s="170" t="s">
        <v>245</v>
      </c>
      <c r="J391" s="11"/>
      <c r="K391" s="170" t="s">
        <v>1564</v>
      </c>
      <c r="L391" s="8">
        <f>VLOOKUP(A391,'07.2019'!A:L,12,0)</f>
        <v>0</v>
      </c>
      <c r="M391" s="2">
        <f t="shared" si="3"/>
        <v>0</v>
      </c>
    </row>
    <row r="392" spans="1:13">
      <c r="A392" s="169" t="s">
        <v>1565</v>
      </c>
      <c r="B392" s="164" t="s">
        <v>143</v>
      </c>
      <c r="C392" s="169" t="s">
        <v>1566</v>
      </c>
      <c r="D392" s="9"/>
      <c r="E392" s="170" t="s">
        <v>1567</v>
      </c>
      <c r="F392" s="11"/>
      <c r="G392" s="170" t="s">
        <v>245</v>
      </c>
      <c r="H392" s="11"/>
      <c r="I392" s="170" t="s">
        <v>245</v>
      </c>
      <c r="J392" s="11"/>
      <c r="K392" s="170" t="s">
        <v>1567</v>
      </c>
      <c r="L392" s="8">
        <f>VLOOKUP(A392,'07.2019'!A:L,12,0)</f>
        <v>0</v>
      </c>
      <c r="M392" s="2">
        <f t="shared" si="3"/>
        <v>0</v>
      </c>
    </row>
    <row r="393" spans="1:13">
      <c r="A393" s="169" t="s">
        <v>1568</v>
      </c>
      <c r="B393" s="164" t="s">
        <v>143</v>
      </c>
      <c r="C393" s="169" t="s">
        <v>1569</v>
      </c>
      <c r="D393" s="9"/>
      <c r="E393" s="170" t="s">
        <v>1570</v>
      </c>
      <c r="F393" s="11"/>
      <c r="G393" s="170" t="s">
        <v>245</v>
      </c>
      <c r="H393" s="11"/>
      <c r="I393" s="170" t="s">
        <v>245</v>
      </c>
      <c r="J393" s="11"/>
      <c r="K393" s="170" t="s">
        <v>1570</v>
      </c>
      <c r="L393" s="8">
        <f>VLOOKUP(A393,'07.2019'!A:L,12,0)</f>
        <v>0</v>
      </c>
      <c r="M393" s="2">
        <f t="shared" si="3"/>
        <v>0</v>
      </c>
    </row>
    <row r="394" spans="1:13">
      <c r="A394" s="169" t="s">
        <v>1571</v>
      </c>
      <c r="B394" s="164" t="s">
        <v>143</v>
      </c>
      <c r="C394" s="169" t="s">
        <v>1572</v>
      </c>
      <c r="D394" s="9"/>
      <c r="E394" s="170" t="s">
        <v>1573</v>
      </c>
      <c r="F394" s="11"/>
      <c r="G394" s="170" t="s">
        <v>245</v>
      </c>
      <c r="H394" s="11"/>
      <c r="I394" s="170" t="s">
        <v>245</v>
      </c>
      <c r="J394" s="11"/>
      <c r="K394" s="170" t="s">
        <v>1573</v>
      </c>
      <c r="L394" s="8">
        <f>VLOOKUP(A394,'07.2019'!A:L,12,0)</f>
        <v>0</v>
      </c>
      <c r="M394" s="2">
        <f t="shared" si="3"/>
        <v>0</v>
      </c>
    </row>
    <row r="395" spans="1:13">
      <c r="A395" s="169" t="s">
        <v>1574</v>
      </c>
      <c r="B395" s="164" t="s">
        <v>143</v>
      </c>
      <c r="C395" s="169" t="s">
        <v>1122</v>
      </c>
      <c r="D395" s="9"/>
      <c r="E395" s="170" t="s">
        <v>1575</v>
      </c>
      <c r="F395" s="11"/>
      <c r="G395" s="170" t="s">
        <v>1576</v>
      </c>
      <c r="H395" s="11"/>
      <c r="I395" s="170" t="s">
        <v>1577</v>
      </c>
      <c r="J395" s="11"/>
      <c r="K395" s="170" t="s">
        <v>1578</v>
      </c>
      <c r="L395" s="8">
        <f>VLOOKUP(A395,'07.2019'!A:L,12,0)</f>
        <v>0</v>
      </c>
      <c r="M395" s="2">
        <f t="shared" si="3"/>
        <v>8490</v>
      </c>
    </row>
    <row r="396" spans="1:13">
      <c r="A396" s="169" t="s">
        <v>1579</v>
      </c>
      <c r="B396" s="164" t="s">
        <v>143</v>
      </c>
      <c r="C396" s="169" t="s">
        <v>1580</v>
      </c>
      <c r="D396" s="9"/>
      <c r="E396" s="170" t="s">
        <v>1581</v>
      </c>
      <c r="F396" s="11"/>
      <c r="G396" s="170" t="s">
        <v>245</v>
      </c>
      <c r="H396" s="11"/>
      <c r="I396" s="170" t="s">
        <v>245</v>
      </c>
      <c r="J396" s="11"/>
      <c r="K396" s="170" t="s">
        <v>1581</v>
      </c>
      <c r="L396" s="8">
        <f>VLOOKUP(A396,'07.2019'!A:L,12,0)</f>
        <v>0</v>
      </c>
      <c r="M396" s="2">
        <f t="shared" ref="M396:M456" si="4">G396-I396</f>
        <v>0</v>
      </c>
    </row>
    <row r="397" spans="1:13">
      <c r="A397" s="169" t="s">
        <v>1582</v>
      </c>
      <c r="B397" s="164" t="s">
        <v>143</v>
      </c>
      <c r="C397" s="169" t="s">
        <v>1583</v>
      </c>
      <c r="D397" s="9"/>
      <c r="E397" s="170" t="s">
        <v>1584</v>
      </c>
      <c r="F397" s="11"/>
      <c r="G397" s="170" t="s">
        <v>245</v>
      </c>
      <c r="H397" s="11"/>
      <c r="I397" s="170" t="s">
        <v>245</v>
      </c>
      <c r="J397" s="11"/>
      <c r="K397" s="170" t="s">
        <v>1584</v>
      </c>
      <c r="L397" s="8">
        <f>VLOOKUP(A397,'07.2019'!A:L,12,0)</f>
        <v>0</v>
      </c>
      <c r="M397" s="2">
        <f t="shared" si="4"/>
        <v>0</v>
      </c>
    </row>
    <row r="398" spans="1:13">
      <c r="A398" s="169" t="s">
        <v>1585</v>
      </c>
      <c r="B398" s="164" t="s">
        <v>143</v>
      </c>
      <c r="C398" s="169" t="s">
        <v>1586</v>
      </c>
      <c r="D398" s="9"/>
      <c r="E398" s="170" t="s">
        <v>1587</v>
      </c>
      <c r="F398" s="11"/>
      <c r="G398" s="170" t="s">
        <v>527</v>
      </c>
      <c r="H398" s="11"/>
      <c r="I398" s="170" t="s">
        <v>245</v>
      </c>
      <c r="J398" s="11"/>
      <c r="K398" s="170" t="s">
        <v>1588</v>
      </c>
      <c r="L398" s="8">
        <f>VLOOKUP(A398,'07.2019'!A:L,12,0)</f>
        <v>0</v>
      </c>
      <c r="M398" s="2">
        <f t="shared" si="4"/>
        <v>600</v>
      </c>
    </row>
    <row r="399" spans="1:13">
      <c r="A399" s="169" t="s">
        <v>1589</v>
      </c>
      <c r="B399" s="164" t="s">
        <v>143</v>
      </c>
      <c r="C399" s="169" t="s">
        <v>1590</v>
      </c>
      <c r="D399" s="9"/>
      <c r="E399" s="170" t="s">
        <v>248</v>
      </c>
      <c r="F399" s="11"/>
      <c r="G399" s="170" t="s">
        <v>1591</v>
      </c>
      <c r="H399" s="11"/>
      <c r="I399" s="170" t="s">
        <v>245</v>
      </c>
      <c r="J399" s="11"/>
      <c r="K399" s="170" t="s">
        <v>1592</v>
      </c>
      <c r="L399" s="8">
        <v>0</v>
      </c>
      <c r="M399" s="2">
        <f t="shared" si="4"/>
        <v>4109.3999999999996</v>
      </c>
    </row>
    <row r="400" spans="1:13">
      <c r="A400" s="169" t="s">
        <v>1593</v>
      </c>
      <c r="B400" s="164" t="s">
        <v>143</v>
      </c>
      <c r="C400" s="169" t="s">
        <v>1594</v>
      </c>
      <c r="D400" s="9"/>
      <c r="E400" s="170" t="s">
        <v>1595</v>
      </c>
      <c r="F400" s="11"/>
      <c r="G400" s="170" t="s">
        <v>1596</v>
      </c>
      <c r="H400" s="11"/>
      <c r="I400" s="170" t="s">
        <v>245</v>
      </c>
      <c r="J400" s="11"/>
      <c r="K400" s="170" t="s">
        <v>1597</v>
      </c>
      <c r="L400" s="8">
        <f>VLOOKUP(A400,'07.2019'!A:L,12,0)</f>
        <v>0</v>
      </c>
      <c r="M400" s="2">
        <f t="shared" si="4"/>
        <v>660.36</v>
      </c>
    </row>
    <row r="401" spans="1:13">
      <c r="A401" s="169" t="s">
        <v>1598</v>
      </c>
      <c r="B401" s="164" t="s">
        <v>143</v>
      </c>
      <c r="C401" s="169" t="s">
        <v>1599</v>
      </c>
      <c r="D401" s="9"/>
      <c r="E401" s="170" t="s">
        <v>1600</v>
      </c>
      <c r="F401" s="11"/>
      <c r="G401" s="170" t="s">
        <v>245</v>
      </c>
      <c r="H401" s="11"/>
      <c r="I401" s="170" t="s">
        <v>245</v>
      </c>
      <c r="J401" s="11"/>
      <c r="K401" s="170" t="s">
        <v>1600</v>
      </c>
      <c r="L401" s="8">
        <f>VLOOKUP(A401,'07.2019'!A:L,12,0)</f>
        <v>0</v>
      </c>
      <c r="M401" s="2">
        <f t="shared" si="4"/>
        <v>0</v>
      </c>
    </row>
    <row r="402" spans="1:13">
      <c r="A402" s="169" t="s">
        <v>1601</v>
      </c>
      <c r="B402" s="164" t="s">
        <v>143</v>
      </c>
      <c r="C402" s="169" t="s">
        <v>1602</v>
      </c>
      <c r="D402" s="9"/>
      <c r="E402" s="170" t="s">
        <v>1603</v>
      </c>
      <c r="F402" s="11"/>
      <c r="G402" s="170" t="s">
        <v>1604</v>
      </c>
      <c r="H402" s="11"/>
      <c r="I402" s="170" t="s">
        <v>1605</v>
      </c>
      <c r="J402" s="11"/>
      <c r="K402" s="170" t="s">
        <v>1606</v>
      </c>
      <c r="L402" s="8">
        <f>VLOOKUP(A402,'07.2019'!A:L,12,0)</f>
        <v>0</v>
      </c>
      <c r="M402" s="2">
        <f t="shared" si="4"/>
        <v>-3834.7799999999997</v>
      </c>
    </row>
    <row r="403" spans="1:13">
      <c r="A403" s="169" t="s">
        <v>1607</v>
      </c>
      <c r="B403" s="164" t="s">
        <v>143</v>
      </c>
      <c r="C403" s="169" t="s">
        <v>1608</v>
      </c>
      <c r="D403" s="9"/>
      <c r="E403" s="170" t="s">
        <v>1609</v>
      </c>
      <c r="F403" s="11"/>
      <c r="G403" s="170" t="s">
        <v>245</v>
      </c>
      <c r="H403" s="11"/>
      <c r="I403" s="170" t="s">
        <v>245</v>
      </c>
      <c r="J403" s="11"/>
      <c r="K403" s="170" t="s">
        <v>1609</v>
      </c>
      <c r="L403" s="8">
        <f>VLOOKUP(A403,'07.2019'!A:L,12,0)</f>
        <v>0</v>
      </c>
      <c r="M403" s="2">
        <f t="shared" si="4"/>
        <v>0</v>
      </c>
    </row>
    <row r="404" spans="1:13">
      <c r="A404" s="169" t="s">
        <v>1610</v>
      </c>
      <c r="B404" s="164" t="s">
        <v>143</v>
      </c>
      <c r="C404" s="169" t="s">
        <v>1611</v>
      </c>
      <c r="D404" s="9"/>
      <c r="E404" s="170" t="s">
        <v>1612</v>
      </c>
      <c r="F404" s="11"/>
      <c r="G404" s="170" t="s">
        <v>1613</v>
      </c>
      <c r="H404" s="11"/>
      <c r="I404" s="170" t="s">
        <v>245</v>
      </c>
      <c r="J404" s="11"/>
      <c r="K404" s="170" t="s">
        <v>1614</v>
      </c>
      <c r="L404" s="8">
        <v>0</v>
      </c>
      <c r="M404" s="2">
        <f t="shared" si="4"/>
        <v>8749</v>
      </c>
    </row>
    <row r="405" spans="1:13">
      <c r="A405" s="169" t="s">
        <v>1615</v>
      </c>
      <c r="B405" s="164" t="s">
        <v>143</v>
      </c>
      <c r="C405" s="169" t="s">
        <v>1616</v>
      </c>
      <c r="D405" s="9"/>
      <c r="E405" s="170" t="s">
        <v>1617</v>
      </c>
      <c r="F405" s="11"/>
      <c r="G405" s="170" t="s">
        <v>1618</v>
      </c>
      <c r="H405" s="11"/>
      <c r="I405" s="170" t="s">
        <v>245</v>
      </c>
      <c r="J405" s="11"/>
      <c r="K405" s="170" t="s">
        <v>1619</v>
      </c>
      <c r="L405" s="8">
        <f>VLOOKUP(A405,'07.2019'!A:L,12,0)</f>
        <v>0</v>
      </c>
      <c r="M405" s="2">
        <f t="shared" si="4"/>
        <v>1654.48</v>
      </c>
    </row>
    <row r="406" spans="1:13">
      <c r="A406" s="169" t="s">
        <v>1620</v>
      </c>
      <c r="B406" s="164" t="s">
        <v>143</v>
      </c>
      <c r="C406" s="169" t="s">
        <v>1621</v>
      </c>
      <c r="D406" s="9"/>
      <c r="E406" s="170" t="s">
        <v>1622</v>
      </c>
      <c r="F406" s="11"/>
      <c r="G406" s="170" t="s">
        <v>1623</v>
      </c>
      <c r="H406" s="11"/>
      <c r="I406" s="170" t="s">
        <v>245</v>
      </c>
      <c r="J406" s="11"/>
      <c r="K406" s="170" t="s">
        <v>1538</v>
      </c>
      <c r="L406" s="8">
        <f>VLOOKUP(A406,'07.2019'!A:L,12,0)</f>
        <v>0</v>
      </c>
      <c r="M406" s="2">
        <f t="shared" si="4"/>
        <v>4000</v>
      </c>
    </row>
    <row r="407" spans="1:13">
      <c r="A407" s="169" t="s">
        <v>1624</v>
      </c>
      <c r="B407" s="164" t="s">
        <v>143</v>
      </c>
      <c r="C407" s="169" t="s">
        <v>1625</v>
      </c>
      <c r="D407" s="9"/>
      <c r="E407" s="170" t="s">
        <v>1626</v>
      </c>
      <c r="F407" s="11"/>
      <c r="G407" s="170" t="s">
        <v>1627</v>
      </c>
      <c r="H407" s="11"/>
      <c r="I407" s="170" t="s">
        <v>245</v>
      </c>
      <c r="J407" s="11"/>
      <c r="K407" s="170" t="s">
        <v>1628</v>
      </c>
      <c r="L407" s="8">
        <f>VLOOKUP(A407,'07.2019'!A:L,12,0)</f>
        <v>0</v>
      </c>
      <c r="M407" s="2">
        <f t="shared" si="4"/>
        <v>27283.5</v>
      </c>
    </row>
    <row r="408" spans="1:13">
      <c r="A408" s="169" t="s">
        <v>1629</v>
      </c>
      <c r="B408" s="164" t="s">
        <v>143</v>
      </c>
      <c r="C408" s="169" t="s">
        <v>1491</v>
      </c>
      <c r="D408" s="9"/>
      <c r="E408" s="170" t="s">
        <v>248</v>
      </c>
      <c r="F408" s="11"/>
      <c r="G408" s="170" t="s">
        <v>1630</v>
      </c>
      <c r="H408" s="11"/>
      <c r="I408" s="170" t="s">
        <v>245</v>
      </c>
      <c r="J408" s="11"/>
      <c r="K408" s="170" t="s">
        <v>1631</v>
      </c>
      <c r="L408" s="8">
        <v>0</v>
      </c>
      <c r="M408" s="2">
        <f t="shared" si="4"/>
        <v>420.81</v>
      </c>
    </row>
    <row r="409" spans="1:13">
      <c r="A409" s="169" t="s">
        <v>1632</v>
      </c>
      <c r="B409" s="164" t="s">
        <v>143</v>
      </c>
      <c r="C409" s="169" t="s">
        <v>1633</v>
      </c>
      <c r="D409" s="9"/>
      <c r="E409" s="170" t="s">
        <v>1634</v>
      </c>
      <c r="F409" s="11"/>
      <c r="G409" s="170" t="s">
        <v>245</v>
      </c>
      <c r="H409" s="11"/>
      <c r="I409" s="170" t="s">
        <v>245</v>
      </c>
      <c r="J409" s="11"/>
      <c r="K409" s="170" t="s">
        <v>1634</v>
      </c>
      <c r="L409" s="8">
        <f>VLOOKUP(A409,'07.2019'!A:L,12,0)</f>
        <v>0</v>
      </c>
      <c r="M409" s="2">
        <f t="shared" si="4"/>
        <v>0</v>
      </c>
    </row>
    <row r="410" spans="1:13">
      <c r="A410" s="169" t="s">
        <v>1635</v>
      </c>
      <c r="B410" s="164" t="s">
        <v>143</v>
      </c>
      <c r="C410" s="169" t="s">
        <v>1636</v>
      </c>
      <c r="D410" s="9"/>
      <c r="E410" s="170" t="s">
        <v>1052</v>
      </c>
      <c r="F410" s="11"/>
      <c r="G410" s="170" t="s">
        <v>245</v>
      </c>
      <c r="H410" s="11"/>
      <c r="I410" s="170" t="s">
        <v>245</v>
      </c>
      <c r="J410" s="11"/>
      <c r="K410" s="170" t="s">
        <v>1052</v>
      </c>
      <c r="L410" s="8">
        <f>VLOOKUP(A410,'07.2019'!A:L,12,0)</f>
        <v>0</v>
      </c>
      <c r="M410" s="2">
        <f t="shared" si="4"/>
        <v>0</v>
      </c>
    </row>
    <row r="411" spans="1:13">
      <c r="A411" s="169" t="s">
        <v>1637</v>
      </c>
      <c r="B411" s="164" t="s">
        <v>143</v>
      </c>
      <c r="C411" s="169" t="s">
        <v>1638</v>
      </c>
      <c r="D411" s="9"/>
      <c r="E411" s="170" t="s">
        <v>1639</v>
      </c>
      <c r="F411" s="11"/>
      <c r="G411" s="170" t="s">
        <v>1640</v>
      </c>
      <c r="H411" s="11"/>
      <c r="I411" s="170" t="s">
        <v>1641</v>
      </c>
      <c r="J411" s="11"/>
      <c r="K411" s="170" t="s">
        <v>1642</v>
      </c>
      <c r="L411" s="8">
        <f>VLOOKUP(A411,'07.2019'!A:L,12,0)</f>
        <v>0</v>
      </c>
      <c r="M411" s="2">
        <f t="shared" si="4"/>
        <v>-3456.67</v>
      </c>
    </row>
    <row r="412" spans="1:13">
      <c r="A412" s="169" t="s">
        <v>1643</v>
      </c>
      <c r="B412" s="164" t="s">
        <v>143</v>
      </c>
      <c r="C412" s="169" t="s">
        <v>1644</v>
      </c>
      <c r="D412" s="9"/>
      <c r="E412" s="170" t="s">
        <v>1645</v>
      </c>
      <c r="F412" s="11"/>
      <c r="G412" s="170" t="s">
        <v>1646</v>
      </c>
      <c r="H412" s="11"/>
      <c r="I412" s="170" t="s">
        <v>527</v>
      </c>
      <c r="J412" s="11"/>
      <c r="K412" s="170" t="s">
        <v>1647</v>
      </c>
      <c r="L412" s="8">
        <f>VLOOKUP(A412,'07.2019'!A:L,12,0)</f>
        <v>0</v>
      </c>
      <c r="M412" s="2">
        <f t="shared" si="4"/>
        <v>420</v>
      </c>
    </row>
    <row r="413" spans="1:13">
      <c r="A413" s="169" t="s">
        <v>1648</v>
      </c>
      <c r="B413" s="164" t="s">
        <v>143</v>
      </c>
      <c r="C413" s="169" t="s">
        <v>1649</v>
      </c>
      <c r="D413" s="9"/>
      <c r="E413" s="170" t="s">
        <v>1650</v>
      </c>
      <c r="F413" s="11"/>
      <c r="G413" s="170" t="s">
        <v>245</v>
      </c>
      <c r="H413" s="11"/>
      <c r="I413" s="170" t="s">
        <v>245</v>
      </c>
      <c r="J413" s="11"/>
      <c r="K413" s="170" t="s">
        <v>1650</v>
      </c>
      <c r="L413" s="8">
        <f>VLOOKUP(A413,'07.2019'!A:L,12,0)</f>
        <v>0</v>
      </c>
      <c r="M413" s="2">
        <f t="shared" si="4"/>
        <v>0</v>
      </c>
    </row>
    <row r="414" spans="1:13">
      <c r="A414" s="169" t="s">
        <v>1651</v>
      </c>
      <c r="B414" s="164" t="s">
        <v>143</v>
      </c>
      <c r="C414" s="169" t="s">
        <v>1652</v>
      </c>
      <c r="D414" s="9"/>
      <c r="E414" s="170" t="s">
        <v>1653</v>
      </c>
      <c r="F414" s="11"/>
      <c r="G414" s="170" t="s">
        <v>245</v>
      </c>
      <c r="H414" s="11"/>
      <c r="I414" s="170" t="s">
        <v>245</v>
      </c>
      <c r="J414" s="11"/>
      <c r="K414" s="170" t="s">
        <v>1653</v>
      </c>
      <c r="L414" s="8">
        <f>VLOOKUP(A414,'07.2019'!A:L,12,0)</f>
        <v>0</v>
      </c>
      <c r="M414" s="2">
        <f t="shared" si="4"/>
        <v>0</v>
      </c>
    </row>
    <row r="415" spans="1:13">
      <c r="A415" s="169" t="s">
        <v>1654</v>
      </c>
      <c r="B415" s="164" t="s">
        <v>143</v>
      </c>
      <c r="C415" s="169" t="s">
        <v>1655</v>
      </c>
      <c r="D415" s="9"/>
      <c r="E415" s="170" t="s">
        <v>1656</v>
      </c>
      <c r="F415" s="11"/>
      <c r="G415" s="170" t="s">
        <v>245</v>
      </c>
      <c r="H415" s="11"/>
      <c r="I415" s="170" t="s">
        <v>245</v>
      </c>
      <c r="J415" s="11"/>
      <c r="K415" s="170" t="s">
        <v>1656</v>
      </c>
      <c r="L415" s="8">
        <f>VLOOKUP(A415,'07.2019'!A:L,12,0)</f>
        <v>0</v>
      </c>
      <c r="M415" s="2">
        <f t="shared" si="4"/>
        <v>0</v>
      </c>
    </row>
    <row r="416" spans="1:13">
      <c r="A416" s="169" t="s">
        <v>1657</v>
      </c>
      <c r="B416" s="164" t="s">
        <v>143</v>
      </c>
      <c r="C416" s="169" t="s">
        <v>1658</v>
      </c>
      <c r="D416" s="9"/>
      <c r="E416" s="170" t="s">
        <v>1659</v>
      </c>
      <c r="F416" s="11"/>
      <c r="G416" s="170" t="s">
        <v>1660</v>
      </c>
      <c r="H416" s="11"/>
      <c r="I416" s="170" t="s">
        <v>245</v>
      </c>
      <c r="J416" s="11"/>
      <c r="K416" s="170" t="s">
        <v>1661</v>
      </c>
      <c r="L416" s="8">
        <f>VLOOKUP(A416,'07.2019'!A:L,12,0)</f>
        <v>0</v>
      </c>
      <c r="M416" s="2">
        <f t="shared" si="4"/>
        <v>1646.69</v>
      </c>
    </row>
    <row r="417" spans="1:13">
      <c r="A417" s="169" t="s">
        <v>1662</v>
      </c>
      <c r="B417" s="164" t="s">
        <v>143</v>
      </c>
      <c r="C417" s="169" t="s">
        <v>1663</v>
      </c>
      <c r="D417" s="9"/>
      <c r="E417" s="170" t="s">
        <v>1664</v>
      </c>
      <c r="F417" s="11"/>
      <c r="G417" s="170" t="s">
        <v>245</v>
      </c>
      <c r="H417" s="11"/>
      <c r="I417" s="170" t="s">
        <v>245</v>
      </c>
      <c r="J417" s="11"/>
      <c r="K417" s="170" t="s">
        <v>1664</v>
      </c>
      <c r="L417" s="8">
        <f>VLOOKUP(A417,'07.2019'!A:L,12,0)</f>
        <v>0</v>
      </c>
      <c r="M417" s="2">
        <f t="shared" si="4"/>
        <v>0</v>
      </c>
    </row>
    <row r="418" spans="1:13">
      <c r="A418" s="169" t="s">
        <v>1665</v>
      </c>
      <c r="B418" s="164" t="s">
        <v>143</v>
      </c>
      <c r="C418" s="169" t="s">
        <v>1666</v>
      </c>
      <c r="D418" s="9"/>
      <c r="E418" s="170" t="s">
        <v>1667</v>
      </c>
      <c r="F418" s="11"/>
      <c r="G418" s="170" t="s">
        <v>1668</v>
      </c>
      <c r="H418" s="11"/>
      <c r="I418" s="170" t="s">
        <v>1669</v>
      </c>
      <c r="J418" s="11"/>
      <c r="K418" s="170" t="s">
        <v>1670</v>
      </c>
      <c r="L418" s="8">
        <f>VLOOKUP(A418,'07.2019'!A:L,12,0)</f>
        <v>0</v>
      </c>
      <c r="M418" s="2">
        <f t="shared" si="4"/>
        <v>1487.36</v>
      </c>
    </row>
    <row r="419" spans="1:13">
      <c r="A419" s="171" t="s">
        <v>143</v>
      </c>
      <c r="B419" s="164" t="s">
        <v>143</v>
      </c>
      <c r="C419" s="171" t="s">
        <v>143</v>
      </c>
      <c r="D419" s="12"/>
      <c r="E419" s="12"/>
      <c r="F419" s="12"/>
      <c r="G419" s="12"/>
      <c r="H419" s="12"/>
      <c r="I419" s="12"/>
      <c r="J419" s="12"/>
      <c r="K419" s="12"/>
      <c r="L419" s="8">
        <f>VLOOKUP(A419,'07.2019'!A:L,12,0)</f>
        <v>0</v>
      </c>
      <c r="M419" s="2">
        <f t="shared" si="4"/>
        <v>0</v>
      </c>
    </row>
    <row r="420" spans="1:13">
      <c r="A420" s="167" t="s">
        <v>1671</v>
      </c>
      <c r="B420" s="164" t="s">
        <v>143</v>
      </c>
      <c r="C420" s="167" t="s">
        <v>1672</v>
      </c>
      <c r="D420" s="6"/>
      <c r="E420" s="168" t="s">
        <v>1673</v>
      </c>
      <c r="F420" s="8"/>
      <c r="G420" s="168" t="s">
        <v>1674</v>
      </c>
      <c r="H420" s="8"/>
      <c r="I420" s="168" t="s">
        <v>245</v>
      </c>
      <c r="J420" s="8"/>
      <c r="K420" s="168" t="s">
        <v>1675</v>
      </c>
      <c r="L420" s="8">
        <f>VLOOKUP(A420,'07.2019'!A:L,12,0)</f>
        <v>0</v>
      </c>
      <c r="M420" s="2">
        <f t="shared" si="4"/>
        <v>2650</v>
      </c>
    </row>
    <row r="421" spans="1:13">
      <c r="A421" s="167" t="s">
        <v>1676</v>
      </c>
      <c r="B421" s="164" t="s">
        <v>143</v>
      </c>
      <c r="C421" s="167" t="s">
        <v>1672</v>
      </c>
      <c r="D421" s="6"/>
      <c r="E421" s="168" t="s">
        <v>1673</v>
      </c>
      <c r="F421" s="8"/>
      <c r="G421" s="168" t="s">
        <v>1674</v>
      </c>
      <c r="H421" s="8"/>
      <c r="I421" s="168" t="s">
        <v>245</v>
      </c>
      <c r="J421" s="8"/>
      <c r="K421" s="168" t="s">
        <v>1675</v>
      </c>
      <c r="L421" s="8" t="str">
        <f>VLOOKUP(A421,'07.2019'!A:L,12,0)</f>
        <v>14.1.1</v>
      </c>
      <c r="M421" s="2">
        <f t="shared" si="4"/>
        <v>2650</v>
      </c>
    </row>
    <row r="422" spans="1:13">
      <c r="A422" s="169" t="s">
        <v>1677</v>
      </c>
      <c r="B422" s="164" t="s">
        <v>143</v>
      </c>
      <c r="C422" s="169" t="s">
        <v>1678</v>
      </c>
      <c r="D422" s="9"/>
      <c r="E422" s="170" t="s">
        <v>1679</v>
      </c>
      <c r="F422" s="11"/>
      <c r="G422" s="170" t="s">
        <v>245</v>
      </c>
      <c r="H422" s="11"/>
      <c r="I422" s="170" t="s">
        <v>245</v>
      </c>
      <c r="J422" s="11"/>
      <c r="K422" s="170" t="s">
        <v>1679</v>
      </c>
      <c r="L422" s="8">
        <f>VLOOKUP(A422,'07.2019'!A:L,12,0)</f>
        <v>0</v>
      </c>
      <c r="M422" s="2">
        <f t="shared" si="4"/>
        <v>0</v>
      </c>
    </row>
    <row r="423" spans="1:13">
      <c r="A423" s="165" t="s">
        <v>215</v>
      </c>
      <c r="B423" s="165" t="s">
        <v>216</v>
      </c>
      <c r="C423" s="4"/>
      <c r="D423" s="4"/>
      <c r="E423" s="166" t="s">
        <v>217</v>
      </c>
      <c r="F423" s="5"/>
      <c r="G423" s="166" t="s">
        <v>218</v>
      </c>
      <c r="H423" s="5"/>
      <c r="I423" s="166" t="s">
        <v>219</v>
      </c>
      <c r="J423" s="5"/>
      <c r="K423" s="166" t="s">
        <v>220</v>
      </c>
      <c r="L423" s="8">
        <f>VLOOKUP(A423,'07.2019'!A:L,12,0)</f>
        <v>0</v>
      </c>
      <c r="M423" s="2" t="e">
        <f t="shared" si="4"/>
        <v>#VALUE!</v>
      </c>
    </row>
    <row r="424" spans="1:13">
      <c r="A424" s="169" t="s">
        <v>1680</v>
      </c>
      <c r="B424" s="164" t="s">
        <v>143</v>
      </c>
      <c r="C424" s="169" t="s">
        <v>1681</v>
      </c>
      <c r="D424" s="9"/>
      <c r="E424" s="170" t="s">
        <v>1682</v>
      </c>
      <c r="F424" s="11"/>
      <c r="G424" s="170" t="s">
        <v>1674</v>
      </c>
      <c r="H424" s="11"/>
      <c r="I424" s="170" t="s">
        <v>245</v>
      </c>
      <c r="J424" s="11"/>
      <c r="K424" s="170" t="s">
        <v>1683</v>
      </c>
      <c r="L424" s="8">
        <f>VLOOKUP(A424,'07.2019'!A:L,12,0)</f>
        <v>0</v>
      </c>
      <c r="M424" s="2">
        <f t="shared" si="4"/>
        <v>2650</v>
      </c>
    </row>
    <row r="425" spans="1:13">
      <c r="A425" s="171" t="s">
        <v>143</v>
      </c>
      <c r="B425" s="164" t="s">
        <v>143</v>
      </c>
      <c r="C425" s="171" t="s">
        <v>143</v>
      </c>
      <c r="D425" s="12"/>
      <c r="E425" s="12"/>
      <c r="F425" s="12"/>
      <c r="G425" s="12"/>
      <c r="H425" s="12"/>
      <c r="I425" s="12"/>
      <c r="J425" s="12"/>
      <c r="K425" s="12"/>
      <c r="L425" s="8">
        <f>VLOOKUP(A425,'07.2019'!A:L,12,0)</f>
        <v>0</v>
      </c>
      <c r="M425" s="2">
        <f t="shared" si="4"/>
        <v>0</v>
      </c>
    </row>
    <row r="426" spans="1:13">
      <c r="A426" s="167" t="s">
        <v>1684</v>
      </c>
      <c r="B426" s="164" t="s">
        <v>143</v>
      </c>
      <c r="C426" s="167" t="s">
        <v>1685</v>
      </c>
      <c r="D426" s="6"/>
      <c r="E426" s="168" t="s">
        <v>1686</v>
      </c>
      <c r="F426" s="8"/>
      <c r="G426" s="168" t="s">
        <v>1687</v>
      </c>
      <c r="H426" s="8"/>
      <c r="I426" s="168" t="s">
        <v>245</v>
      </c>
      <c r="J426" s="8"/>
      <c r="K426" s="168" t="s">
        <v>1688</v>
      </c>
      <c r="L426" s="8">
        <f>VLOOKUP(A426,'07.2019'!A:L,12,0)</f>
        <v>0</v>
      </c>
      <c r="M426" s="2">
        <f t="shared" si="4"/>
        <v>369.99</v>
      </c>
    </row>
    <row r="427" spans="1:13">
      <c r="A427" s="167" t="s">
        <v>1689</v>
      </c>
      <c r="B427" s="164" t="s">
        <v>143</v>
      </c>
      <c r="C427" s="167" t="s">
        <v>1685</v>
      </c>
      <c r="D427" s="6"/>
      <c r="E427" s="168" t="s">
        <v>1686</v>
      </c>
      <c r="F427" s="8"/>
      <c r="G427" s="168" t="s">
        <v>1687</v>
      </c>
      <c r="H427" s="8"/>
      <c r="I427" s="168" t="s">
        <v>245</v>
      </c>
      <c r="J427" s="8"/>
      <c r="K427" s="168" t="s">
        <v>1688</v>
      </c>
      <c r="L427" s="8" t="str">
        <f>VLOOKUP(A427,'07.2019'!A:L,12,0)</f>
        <v>14.1.2</v>
      </c>
      <c r="M427" s="2">
        <f t="shared" si="4"/>
        <v>369.99</v>
      </c>
    </row>
    <row r="428" spans="1:13">
      <c r="A428" s="169" t="s">
        <v>1690</v>
      </c>
      <c r="B428" s="164" t="s">
        <v>143</v>
      </c>
      <c r="C428" s="169" t="s">
        <v>1691</v>
      </c>
      <c r="D428" s="9"/>
      <c r="E428" s="170" t="s">
        <v>1692</v>
      </c>
      <c r="F428" s="11"/>
      <c r="G428" s="170" t="s">
        <v>1693</v>
      </c>
      <c r="H428" s="11"/>
      <c r="I428" s="170" t="s">
        <v>245</v>
      </c>
      <c r="J428" s="11"/>
      <c r="K428" s="170" t="s">
        <v>1694</v>
      </c>
      <c r="L428" s="8">
        <f>VLOOKUP(A428,'07.2019'!A:L,12,0)</f>
        <v>0</v>
      </c>
      <c r="M428" s="2">
        <f t="shared" si="4"/>
        <v>290.20999999999998</v>
      </c>
    </row>
    <row r="429" spans="1:13">
      <c r="A429" s="169" t="s">
        <v>1695</v>
      </c>
      <c r="B429" s="164" t="s">
        <v>143</v>
      </c>
      <c r="C429" s="169" t="s">
        <v>1696</v>
      </c>
      <c r="D429" s="9"/>
      <c r="E429" s="170" t="s">
        <v>1697</v>
      </c>
      <c r="F429" s="11"/>
      <c r="G429" s="170" t="s">
        <v>1698</v>
      </c>
      <c r="H429" s="11"/>
      <c r="I429" s="170" t="s">
        <v>245</v>
      </c>
      <c r="J429" s="11"/>
      <c r="K429" s="170" t="s">
        <v>1699</v>
      </c>
      <c r="L429" s="8">
        <f>VLOOKUP(A429,'07.2019'!A:L,12,0)</f>
        <v>0</v>
      </c>
      <c r="M429" s="2">
        <f t="shared" si="4"/>
        <v>79.78</v>
      </c>
    </row>
    <row r="430" spans="1:13">
      <c r="A430" s="169" t="s">
        <v>1700</v>
      </c>
      <c r="B430" s="164" t="s">
        <v>143</v>
      </c>
      <c r="C430" s="169" t="s">
        <v>1219</v>
      </c>
      <c r="D430" s="9"/>
      <c r="E430" s="170" t="s">
        <v>1701</v>
      </c>
      <c r="F430" s="11"/>
      <c r="G430" s="170" t="s">
        <v>245</v>
      </c>
      <c r="H430" s="11"/>
      <c r="I430" s="170" t="s">
        <v>245</v>
      </c>
      <c r="J430" s="11"/>
      <c r="K430" s="170" t="s">
        <v>1701</v>
      </c>
      <c r="L430" s="8">
        <f>VLOOKUP(A430,'07.2019'!A:L,12,0)</f>
        <v>0</v>
      </c>
      <c r="M430" s="2">
        <f t="shared" si="4"/>
        <v>0</v>
      </c>
    </row>
    <row r="431" spans="1:13">
      <c r="A431" s="167" t="s">
        <v>143</v>
      </c>
      <c r="B431" s="164" t="s">
        <v>143</v>
      </c>
      <c r="C431" s="167" t="s">
        <v>143</v>
      </c>
      <c r="D431" s="6"/>
      <c r="E431" s="6"/>
      <c r="F431" s="6"/>
      <c r="G431" s="6"/>
      <c r="H431" s="6"/>
      <c r="I431" s="6"/>
      <c r="J431" s="6"/>
      <c r="K431" s="6"/>
      <c r="L431" s="8">
        <f>VLOOKUP(A431,'07.2019'!A:L,12,0)</f>
        <v>0</v>
      </c>
      <c r="M431" s="2">
        <f t="shared" si="4"/>
        <v>0</v>
      </c>
    </row>
    <row r="432" spans="1:13">
      <c r="A432" s="167" t="s">
        <v>1702</v>
      </c>
      <c r="B432" s="164" t="s">
        <v>143</v>
      </c>
      <c r="C432" s="167" t="s">
        <v>1703</v>
      </c>
      <c r="D432" s="6"/>
      <c r="E432" s="168" t="s">
        <v>1704</v>
      </c>
      <c r="F432" s="8"/>
      <c r="G432" s="168" t="s">
        <v>242</v>
      </c>
      <c r="H432" s="8"/>
      <c r="I432" s="168" t="s">
        <v>245</v>
      </c>
      <c r="J432" s="8"/>
      <c r="K432" s="168" t="s">
        <v>1705</v>
      </c>
      <c r="L432" s="8">
        <f>VLOOKUP(A432,'07.2019'!A:L,12,0)</f>
        <v>0</v>
      </c>
      <c r="M432" s="2">
        <f t="shared" si="4"/>
        <v>3742.19</v>
      </c>
    </row>
    <row r="433" spans="1:13">
      <c r="A433" s="167" t="s">
        <v>1706</v>
      </c>
      <c r="B433" s="164" t="s">
        <v>143</v>
      </c>
      <c r="C433" s="167" t="s">
        <v>1703</v>
      </c>
      <c r="D433" s="6"/>
      <c r="E433" s="168" t="s">
        <v>1704</v>
      </c>
      <c r="F433" s="8"/>
      <c r="G433" s="168" t="s">
        <v>242</v>
      </c>
      <c r="H433" s="8"/>
      <c r="I433" s="168" t="s">
        <v>245</v>
      </c>
      <c r="J433" s="8"/>
      <c r="K433" s="168" t="s">
        <v>1705</v>
      </c>
      <c r="L433" s="8">
        <v>0</v>
      </c>
      <c r="M433" s="2">
        <f t="shared" si="4"/>
        <v>3742.19</v>
      </c>
    </row>
    <row r="434" spans="1:13">
      <c r="A434" s="167" t="s">
        <v>1707</v>
      </c>
      <c r="B434" s="164" t="s">
        <v>143</v>
      </c>
      <c r="C434" s="167" t="s">
        <v>1703</v>
      </c>
      <c r="D434" s="6"/>
      <c r="E434" s="168" t="s">
        <v>1704</v>
      </c>
      <c r="F434" s="8"/>
      <c r="G434" s="168" t="s">
        <v>242</v>
      </c>
      <c r="H434" s="8"/>
      <c r="I434" s="168" t="s">
        <v>245</v>
      </c>
      <c r="J434" s="8"/>
      <c r="K434" s="168" t="s">
        <v>1705</v>
      </c>
      <c r="L434" s="8">
        <f>VLOOKUP(A434,'07.2019'!A:L,12,0)</f>
        <v>0</v>
      </c>
      <c r="M434" s="2">
        <f t="shared" si="4"/>
        <v>3742.19</v>
      </c>
    </row>
    <row r="435" spans="1:13">
      <c r="A435" s="167" t="s">
        <v>1708</v>
      </c>
      <c r="B435" s="164" t="s">
        <v>143</v>
      </c>
      <c r="C435" s="167" t="s">
        <v>1703</v>
      </c>
      <c r="D435" s="6"/>
      <c r="E435" s="168" t="s">
        <v>1704</v>
      </c>
      <c r="F435" s="8"/>
      <c r="G435" s="168" t="s">
        <v>242</v>
      </c>
      <c r="H435" s="8"/>
      <c r="I435" s="168" t="s">
        <v>245</v>
      </c>
      <c r="J435" s="8"/>
      <c r="K435" s="168" t="s">
        <v>1705</v>
      </c>
      <c r="L435" s="8" t="str">
        <f>VLOOKUP(A435,'07.2019'!A:L,12,0)</f>
        <v>12.5</v>
      </c>
      <c r="M435" s="2">
        <f t="shared" si="4"/>
        <v>3742.19</v>
      </c>
    </row>
    <row r="436" spans="1:13">
      <c r="A436" s="169" t="s">
        <v>1709</v>
      </c>
      <c r="B436" s="164" t="s">
        <v>143</v>
      </c>
      <c r="C436" s="169" t="s">
        <v>1710</v>
      </c>
      <c r="D436" s="9"/>
      <c r="E436" s="170" t="s">
        <v>1704</v>
      </c>
      <c r="F436" s="11"/>
      <c r="G436" s="170" t="s">
        <v>242</v>
      </c>
      <c r="H436" s="11"/>
      <c r="I436" s="170" t="s">
        <v>245</v>
      </c>
      <c r="J436" s="11"/>
      <c r="K436" s="170" t="s">
        <v>1705</v>
      </c>
      <c r="L436" s="8">
        <f>VLOOKUP(A436,'07.2019'!A:L,12,0)</f>
        <v>0</v>
      </c>
      <c r="M436" s="2">
        <f t="shared" si="4"/>
        <v>3742.19</v>
      </c>
    </row>
    <row r="437" spans="1:13">
      <c r="A437" s="171" t="s">
        <v>143</v>
      </c>
      <c r="B437" s="164" t="s">
        <v>143</v>
      </c>
      <c r="C437" s="171" t="s">
        <v>143</v>
      </c>
      <c r="D437" s="12"/>
      <c r="E437" s="12"/>
      <c r="F437" s="12"/>
      <c r="G437" s="12"/>
      <c r="H437" s="12"/>
      <c r="I437" s="12"/>
      <c r="J437" s="12"/>
      <c r="K437" s="12"/>
      <c r="L437" s="8">
        <f>VLOOKUP(A437,'07.2019'!A:L,12,0)</f>
        <v>0</v>
      </c>
      <c r="M437" s="2">
        <f t="shared" si="4"/>
        <v>0</v>
      </c>
    </row>
    <row r="438" spans="1:13">
      <c r="A438" s="167" t="s">
        <v>1711</v>
      </c>
      <c r="B438" s="164" t="s">
        <v>143</v>
      </c>
      <c r="C438" s="167" t="s">
        <v>1712</v>
      </c>
      <c r="D438" s="6"/>
      <c r="E438" s="168" t="s">
        <v>1713</v>
      </c>
      <c r="F438" s="8"/>
      <c r="G438" s="168" t="s">
        <v>441</v>
      </c>
      <c r="H438" s="8"/>
      <c r="I438" s="168" t="s">
        <v>245</v>
      </c>
      <c r="J438" s="8"/>
      <c r="K438" s="168" t="s">
        <v>1714</v>
      </c>
      <c r="L438" s="8">
        <f>VLOOKUP(A438,'07.2019'!A:L,12,0)</f>
        <v>0</v>
      </c>
      <c r="M438" s="2">
        <f t="shared" si="4"/>
        <v>7856.62</v>
      </c>
    </row>
    <row r="439" spans="1:13">
      <c r="A439" s="167" t="s">
        <v>1715</v>
      </c>
      <c r="B439" s="164" t="s">
        <v>143</v>
      </c>
      <c r="C439" s="167" t="s">
        <v>1712</v>
      </c>
      <c r="D439" s="6"/>
      <c r="E439" s="168" t="s">
        <v>1713</v>
      </c>
      <c r="F439" s="8"/>
      <c r="G439" s="168" t="s">
        <v>441</v>
      </c>
      <c r="H439" s="8"/>
      <c r="I439" s="168" t="s">
        <v>245</v>
      </c>
      <c r="J439" s="8"/>
      <c r="K439" s="168" t="s">
        <v>1714</v>
      </c>
      <c r="L439" s="8">
        <f>VLOOKUP(A439,'07.2019'!A:L,12,0)</f>
        <v>0</v>
      </c>
      <c r="M439" s="2">
        <f t="shared" si="4"/>
        <v>7856.62</v>
      </c>
    </row>
    <row r="440" spans="1:13">
      <c r="A440" s="167" t="s">
        <v>1716</v>
      </c>
      <c r="B440" s="164" t="s">
        <v>143</v>
      </c>
      <c r="C440" s="167" t="s">
        <v>1712</v>
      </c>
      <c r="D440" s="6"/>
      <c r="E440" s="168" t="s">
        <v>1713</v>
      </c>
      <c r="F440" s="8"/>
      <c r="G440" s="168" t="s">
        <v>441</v>
      </c>
      <c r="H440" s="8"/>
      <c r="I440" s="168" t="s">
        <v>245</v>
      </c>
      <c r="J440" s="8"/>
      <c r="K440" s="168" t="s">
        <v>1714</v>
      </c>
      <c r="L440" s="8">
        <f>VLOOKUP(A440,'07.2019'!A:L,12,0)</f>
        <v>0</v>
      </c>
      <c r="M440" s="2">
        <f t="shared" si="4"/>
        <v>7856.62</v>
      </c>
    </row>
    <row r="441" spans="1:13">
      <c r="A441" s="167" t="s">
        <v>1717</v>
      </c>
      <c r="B441" s="164" t="s">
        <v>143</v>
      </c>
      <c r="C441" s="167" t="s">
        <v>1712</v>
      </c>
      <c r="D441" s="6"/>
      <c r="E441" s="168" t="s">
        <v>1713</v>
      </c>
      <c r="F441" s="8"/>
      <c r="G441" s="168" t="s">
        <v>441</v>
      </c>
      <c r="H441" s="8"/>
      <c r="I441" s="168" t="s">
        <v>245</v>
      </c>
      <c r="J441" s="8"/>
      <c r="K441" s="168" t="s">
        <v>1714</v>
      </c>
      <c r="L441" s="8" t="str">
        <f>VLOOKUP(A441,'07.2019'!A:L,12,0)</f>
        <v>13.1</v>
      </c>
      <c r="M441" s="2">
        <f t="shared" si="4"/>
        <v>7856.62</v>
      </c>
    </row>
    <row r="442" spans="1:13">
      <c r="A442" s="169" t="s">
        <v>1718</v>
      </c>
      <c r="B442" s="164" t="s">
        <v>143</v>
      </c>
      <c r="C442" s="169" t="s">
        <v>1719</v>
      </c>
      <c r="D442" s="9"/>
      <c r="E442" s="170" t="s">
        <v>1720</v>
      </c>
      <c r="F442" s="11"/>
      <c r="G442" s="170" t="s">
        <v>1721</v>
      </c>
      <c r="H442" s="11"/>
      <c r="I442" s="170" t="s">
        <v>245</v>
      </c>
      <c r="J442" s="11"/>
      <c r="K442" s="170" t="s">
        <v>1722</v>
      </c>
      <c r="L442" s="8">
        <f>VLOOKUP(A442,'07.2019'!A:L,12,0)</f>
        <v>0</v>
      </c>
      <c r="M442" s="2">
        <f t="shared" si="4"/>
        <v>7709.1</v>
      </c>
    </row>
    <row r="443" spans="1:13">
      <c r="A443" s="169" t="s">
        <v>1723</v>
      </c>
      <c r="B443" s="164" t="s">
        <v>143</v>
      </c>
      <c r="C443" s="169" t="s">
        <v>1724</v>
      </c>
      <c r="D443" s="9"/>
      <c r="E443" s="170" t="s">
        <v>1725</v>
      </c>
      <c r="F443" s="11"/>
      <c r="G443" s="170" t="s">
        <v>497</v>
      </c>
      <c r="H443" s="11"/>
      <c r="I443" s="170" t="s">
        <v>245</v>
      </c>
      <c r="J443" s="11"/>
      <c r="K443" s="170" t="s">
        <v>1726</v>
      </c>
      <c r="L443" s="8">
        <f>VLOOKUP(A443,'07.2019'!A:L,12,0)</f>
        <v>0</v>
      </c>
      <c r="M443" s="2">
        <f t="shared" si="4"/>
        <v>147.52000000000001</v>
      </c>
    </row>
    <row r="444" spans="1:13">
      <c r="A444" s="171" t="s">
        <v>143</v>
      </c>
      <c r="B444" s="164" t="s">
        <v>143</v>
      </c>
      <c r="C444" s="171" t="s">
        <v>143</v>
      </c>
      <c r="D444" s="12"/>
      <c r="E444" s="12"/>
      <c r="F444" s="12"/>
      <c r="G444" s="12"/>
      <c r="H444" s="12"/>
      <c r="I444" s="12"/>
      <c r="J444" s="12"/>
      <c r="K444" s="12"/>
      <c r="L444" s="8">
        <f>VLOOKUP(A444,'07.2019'!A:L,12,0)</f>
        <v>0</v>
      </c>
      <c r="M444" s="2">
        <f t="shared" si="4"/>
        <v>0</v>
      </c>
    </row>
    <row r="445" spans="1:13">
      <c r="A445" s="167" t="s">
        <v>1727</v>
      </c>
      <c r="B445" s="164" t="s">
        <v>143</v>
      </c>
      <c r="C445" s="167" t="s">
        <v>1728</v>
      </c>
      <c r="D445" s="6"/>
      <c r="E445" s="168" t="s">
        <v>1729</v>
      </c>
      <c r="F445" s="8"/>
      <c r="G445" s="168" t="s">
        <v>245</v>
      </c>
      <c r="H445" s="8"/>
      <c r="I445" s="168" t="s">
        <v>245</v>
      </c>
      <c r="J445" s="8"/>
      <c r="K445" s="168" t="s">
        <v>1729</v>
      </c>
      <c r="L445" s="8">
        <f>VLOOKUP(A445,'07.2019'!A:L,12,0)</f>
        <v>0</v>
      </c>
      <c r="M445" s="2">
        <f t="shared" si="4"/>
        <v>0</v>
      </c>
    </row>
    <row r="446" spans="1:13">
      <c r="A446" s="167" t="s">
        <v>1730</v>
      </c>
      <c r="B446" s="164" t="s">
        <v>143</v>
      </c>
      <c r="C446" s="167" t="s">
        <v>1728</v>
      </c>
      <c r="D446" s="6"/>
      <c r="E446" s="168" t="s">
        <v>1729</v>
      </c>
      <c r="F446" s="8"/>
      <c r="G446" s="168" t="s">
        <v>245</v>
      </c>
      <c r="H446" s="8"/>
      <c r="I446" s="168" t="s">
        <v>245</v>
      </c>
      <c r="J446" s="8"/>
      <c r="K446" s="168" t="s">
        <v>1729</v>
      </c>
      <c r="L446" s="8">
        <f>VLOOKUP(A446,'07.2019'!A:L,12,0)</f>
        <v>0</v>
      </c>
      <c r="M446" s="2">
        <f t="shared" si="4"/>
        <v>0</v>
      </c>
    </row>
    <row r="447" spans="1:13">
      <c r="A447" s="167" t="s">
        <v>1731</v>
      </c>
      <c r="B447" s="164" t="s">
        <v>143</v>
      </c>
      <c r="C447" s="167" t="s">
        <v>1728</v>
      </c>
      <c r="D447" s="6"/>
      <c r="E447" s="168" t="s">
        <v>1729</v>
      </c>
      <c r="F447" s="8"/>
      <c r="G447" s="168" t="s">
        <v>245</v>
      </c>
      <c r="H447" s="8"/>
      <c r="I447" s="168" t="s">
        <v>245</v>
      </c>
      <c r="J447" s="8"/>
      <c r="K447" s="168" t="s">
        <v>1729</v>
      </c>
      <c r="L447" s="8">
        <f>VLOOKUP(A447,'07.2019'!A:L,12,0)</f>
        <v>0</v>
      </c>
      <c r="M447" s="2">
        <f t="shared" si="4"/>
        <v>0</v>
      </c>
    </row>
    <row r="448" spans="1:13">
      <c r="A448" s="167" t="s">
        <v>1732</v>
      </c>
      <c r="B448" s="164" t="s">
        <v>143</v>
      </c>
      <c r="C448" s="167" t="s">
        <v>1728</v>
      </c>
      <c r="D448" s="6"/>
      <c r="E448" s="168" t="s">
        <v>1729</v>
      </c>
      <c r="F448" s="8"/>
      <c r="G448" s="168" t="s">
        <v>245</v>
      </c>
      <c r="H448" s="8"/>
      <c r="I448" s="168" t="s">
        <v>245</v>
      </c>
      <c r="J448" s="8"/>
      <c r="K448" s="168" t="s">
        <v>1729</v>
      </c>
      <c r="L448" s="8" t="str">
        <f>VLOOKUP(A448,'07.2019'!A:L,12,0)</f>
        <v>13.2</v>
      </c>
      <c r="M448" s="2">
        <f t="shared" si="4"/>
        <v>0</v>
      </c>
    </row>
    <row r="449" spans="1:13">
      <c r="A449" s="169" t="s">
        <v>1733</v>
      </c>
      <c r="B449" s="164" t="s">
        <v>143</v>
      </c>
      <c r="C449" s="169" t="s">
        <v>1728</v>
      </c>
      <c r="D449" s="9"/>
      <c r="E449" s="170" t="s">
        <v>1729</v>
      </c>
      <c r="F449" s="11"/>
      <c r="G449" s="170" t="s">
        <v>245</v>
      </c>
      <c r="H449" s="11"/>
      <c r="I449" s="170" t="s">
        <v>245</v>
      </c>
      <c r="J449" s="11"/>
      <c r="K449" s="170" t="s">
        <v>1729</v>
      </c>
      <c r="L449" s="8">
        <f>VLOOKUP(A449,'07.2019'!A:L,12,0)</f>
        <v>0</v>
      </c>
      <c r="M449" s="2">
        <f t="shared" si="4"/>
        <v>0</v>
      </c>
    </row>
    <row r="450" spans="1:13">
      <c r="A450" s="167" t="s">
        <v>143</v>
      </c>
      <c r="B450" s="164" t="s">
        <v>143</v>
      </c>
      <c r="C450" s="167" t="s">
        <v>143</v>
      </c>
      <c r="D450" s="6"/>
      <c r="E450" s="6"/>
      <c r="F450" s="6"/>
      <c r="G450" s="6"/>
      <c r="H450" s="6"/>
      <c r="I450" s="6"/>
      <c r="J450" s="6"/>
      <c r="K450" s="6"/>
      <c r="L450" s="8">
        <f>VLOOKUP(A450,'07.2019'!A:L,12,0)</f>
        <v>0</v>
      </c>
      <c r="M450" s="2">
        <f t="shared" si="4"/>
        <v>0</v>
      </c>
    </row>
    <row r="451" spans="1:13">
      <c r="A451" s="167" t="s">
        <v>1734</v>
      </c>
      <c r="B451" s="164" t="s">
        <v>143</v>
      </c>
      <c r="C451" s="167" t="s">
        <v>1735</v>
      </c>
      <c r="D451" s="6"/>
      <c r="E451" s="168" t="s">
        <v>1736</v>
      </c>
      <c r="F451" s="8"/>
      <c r="G451" s="168" t="s">
        <v>1737</v>
      </c>
      <c r="H451" s="8"/>
      <c r="I451" s="168" t="s">
        <v>245</v>
      </c>
      <c r="J451" s="8"/>
      <c r="K451" s="168" t="s">
        <v>1738</v>
      </c>
      <c r="L451" s="8">
        <f>VLOOKUP(A451,'07.2019'!A:L,12,0)</f>
        <v>0</v>
      </c>
      <c r="M451" s="2">
        <f t="shared" si="4"/>
        <v>509.39</v>
      </c>
    </row>
    <row r="452" spans="1:13">
      <c r="A452" s="167" t="s">
        <v>1739</v>
      </c>
      <c r="B452" s="164" t="s">
        <v>143</v>
      </c>
      <c r="C452" s="167" t="s">
        <v>1740</v>
      </c>
      <c r="D452" s="6"/>
      <c r="E452" s="168" t="s">
        <v>1736</v>
      </c>
      <c r="F452" s="8"/>
      <c r="G452" s="168" t="s">
        <v>1737</v>
      </c>
      <c r="H452" s="8"/>
      <c r="I452" s="168" t="s">
        <v>245</v>
      </c>
      <c r="J452" s="8"/>
      <c r="K452" s="168" t="s">
        <v>1738</v>
      </c>
      <c r="L452" s="8">
        <f>VLOOKUP(A452,'07.2019'!A:L,12,0)</f>
        <v>0</v>
      </c>
      <c r="M452" s="2">
        <f t="shared" si="4"/>
        <v>509.39</v>
      </c>
    </row>
    <row r="453" spans="1:13">
      <c r="A453" s="167" t="s">
        <v>1741</v>
      </c>
      <c r="B453" s="164" t="s">
        <v>143</v>
      </c>
      <c r="C453" s="167" t="s">
        <v>1740</v>
      </c>
      <c r="D453" s="6"/>
      <c r="E453" s="168" t="s">
        <v>1736</v>
      </c>
      <c r="F453" s="8"/>
      <c r="G453" s="168" t="s">
        <v>1737</v>
      </c>
      <c r="H453" s="8"/>
      <c r="I453" s="168" t="s">
        <v>245</v>
      </c>
      <c r="J453" s="8"/>
      <c r="K453" s="168" t="s">
        <v>1738</v>
      </c>
      <c r="L453" s="8">
        <f>VLOOKUP(A453,'07.2019'!A:L,12,0)</f>
        <v>0</v>
      </c>
      <c r="M453" s="2">
        <f t="shared" si="4"/>
        <v>509.39</v>
      </c>
    </row>
    <row r="454" spans="1:13">
      <c r="A454" s="167" t="s">
        <v>1742</v>
      </c>
      <c r="B454" s="164" t="s">
        <v>143</v>
      </c>
      <c r="C454" s="167" t="s">
        <v>1740</v>
      </c>
      <c r="D454" s="6"/>
      <c r="E454" s="168" t="s">
        <v>1736</v>
      </c>
      <c r="F454" s="8"/>
      <c r="G454" s="168" t="s">
        <v>1737</v>
      </c>
      <c r="H454" s="8"/>
      <c r="I454" s="168" t="s">
        <v>245</v>
      </c>
      <c r="J454" s="8"/>
      <c r="K454" s="168" t="s">
        <v>1738</v>
      </c>
      <c r="L454" s="8">
        <f>VLOOKUP(A454,'07.2019'!A:L,12,0)</f>
        <v>0</v>
      </c>
      <c r="M454" s="2">
        <f t="shared" si="4"/>
        <v>509.39</v>
      </c>
    </row>
    <row r="455" spans="1:13">
      <c r="A455" s="169" t="s">
        <v>1743</v>
      </c>
      <c r="B455" s="164" t="s">
        <v>143</v>
      </c>
      <c r="C455" s="169" t="s">
        <v>1744</v>
      </c>
      <c r="D455" s="9"/>
      <c r="E455" s="170" t="s">
        <v>1745</v>
      </c>
      <c r="F455" s="11"/>
      <c r="G455" s="170" t="s">
        <v>1737</v>
      </c>
      <c r="H455" s="11"/>
      <c r="I455" s="170" t="s">
        <v>245</v>
      </c>
      <c r="J455" s="11"/>
      <c r="K455" s="170" t="s">
        <v>1746</v>
      </c>
      <c r="L455" s="8" t="str">
        <f>VLOOKUP(A455,'07.2019'!A:L,12,0)</f>
        <v>12.2</v>
      </c>
      <c r="M455" s="2">
        <f t="shared" si="4"/>
        <v>509.39</v>
      </c>
    </row>
    <row r="456" spans="1:13">
      <c r="A456" s="169" t="s">
        <v>1747</v>
      </c>
      <c r="B456" s="164" t="s">
        <v>143</v>
      </c>
      <c r="C456" s="169" t="s">
        <v>1748</v>
      </c>
      <c r="D456" s="9"/>
      <c r="E456" s="170" t="s">
        <v>1749</v>
      </c>
      <c r="F456" s="11"/>
      <c r="G456" s="170" t="s">
        <v>245</v>
      </c>
      <c r="H456" s="11"/>
      <c r="I456" s="170" t="s">
        <v>245</v>
      </c>
      <c r="J456" s="11"/>
      <c r="K456" s="170" t="s">
        <v>1749</v>
      </c>
      <c r="L456" s="8" t="str">
        <f>VLOOKUP(A456,'07.2019'!A:L,12,0)</f>
        <v>12.6</v>
      </c>
      <c r="M456" s="2">
        <f t="shared" si="4"/>
        <v>0</v>
      </c>
    </row>
    <row r="457" spans="1:13">
      <c r="A457" s="167" t="s">
        <v>143</v>
      </c>
      <c r="B457" s="164" t="s">
        <v>143</v>
      </c>
      <c r="C457" s="167" t="s">
        <v>143</v>
      </c>
      <c r="D457" s="6"/>
      <c r="E457" s="6"/>
      <c r="F457" s="6"/>
      <c r="G457" s="6"/>
      <c r="H457" s="6"/>
      <c r="I457" s="6"/>
      <c r="J457" s="6"/>
      <c r="K457" s="6"/>
      <c r="L457" s="8">
        <f>VLOOKUP(A457,'07.2019'!A:L,12,0)</f>
        <v>0</v>
      </c>
    </row>
    <row r="458" spans="1:13">
      <c r="A458" s="167" t="s">
        <v>1750</v>
      </c>
      <c r="B458" s="167" t="s">
        <v>1751</v>
      </c>
      <c r="C458" s="6"/>
      <c r="D458" s="6"/>
      <c r="E458" s="168" t="s">
        <v>701</v>
      </c>
      <c r="F458" s="8"/>
      <c r="G458" s="168" t="s">
        <v>245</v>
      </c>
      <c r="H458" s="8"/>
      <c r="I458" s="168" t="s">
        <v>1752</v>
      </c>
      <c r="J458" s="8"/>
      <c r="K458" s="168" t="s">
        <v>704</v>
      </c>
      <c r="L458" s="8" t="e">
        <f>VLOOKUP(A458,'07.2019'!A:L,12,0)</f>
        <v>#N/A</v>
      </c>
      <c r="M458" s="2">
        <f>I458-G458</f>
        <v>979942.06</v>
      </c>
    </row>
    <row r="459" spans="1:13">
      <c r="A459" s="167" t="s">
        <v>1753</v>
      </c>
      <c r="B459" s="164" t="s">
        <v>143</v>
      </c>
      <c r="C459" s="167" t="s">
        <v>1751</v>
      </c>
      <c r="D459" s="6"/>
      <c r="E459" s="168" t="s">
        <v>701</v>
      </c>
      <c r="F459" s="8"/>
      <c r="G459" s="168" t="s">
        <v>245</v>
      </c>
      <c r="H459" s="8"/>
      <c r="I459" s="168" t="s">
        <v>1752</v>
      </c>
      <c r="J459" s="8"/>
      <c r="K459" s="168" t="s">
        <v>704</v>
      </c>
      <c r="L459" s="8">
        <f>VLOOKUP(A459,'07.2019'!A:L,12,0)</f>
        <v>0</v>
      </c>
      <c r="M459" s="2">
        <f t="shared" ref="M459:M489" si="5">I459-G459</f>
        <v>979942.06</v>
      </c>
    </row>
    <row r="460" spans="1:13">
      <c r="A460" s="167" t="s">
        <v>1754</v>
      </c>
      <c r="B460" s="164" t="s">
        <v>143</v>
      </c>
      <c r="C460" s="167" t="s">
        <v>1751</v>
      </c>
      <c r="D460" s="6"/>
      <c r="E460" s="168" t="s">
        <v>701</v>
      </c>
      <c r="F460" s="8"/>
      <c r="G460" s="168" t="s">
        <v>245</v>
      </c>
      <c r="H460" s="8"/>
      <c r="I460" s="168" t="s">
        <v>1752</v>
      </c>
      <c r="J460" s="8"/>
      <c r="K460" s="168" t="s">
        <v>704</v>
      </c>
      <c r="L460" s="8">
        <f>VLOOKUP(A460,'07.2019'!A:L,12,0)</f>
        <v>0</v>
      </c>
      <c r="M460" s="2">
        <f t="shared" si="5"/>
        <v>979942.06</v>
      </c>
    </row>
    <row r="461" spans="1:13">
      <c r="A461" s="167" t="s">
        <v>1755</v>
      </c>
      <c r="B461" s="164" t="s">
        <v>143</v>
      </c>
      <c r="C461" s="167" t="s">
        <v>1756</v>
      </c>
      <c r="D461" s="6"/>
      <c r="E461" s="168" t="s">
        <v>1757</v>
      </c>
      <c r="F461" s="8"/>
      <c r="G461" s="168" t="s">
        <v>245</v>
      </c>
      <c r="H461" s="8"/>
      <c r="I461" s="168" t="s">
        <v>681</v>
      </c>
      <c r="J461" s="8"/>
      <c r="K461" s="168" t="s">
        <v>1758</v>
      </c>
      <c r="L461" s="8">
        <f>VLOOKUP(A461,'07.2019'!A:L,12,0)</f>
        <v>0</v>
      </c>
      <c r="M461" s="2">
        <f t="shared" si="5"/>
        <v>619975.81999999995</v>
      </c>
    </row>
    <row r="462" spans="1:13">
      <c r="A462" s="167" t="s">
        <v>1759</v>
      </c>
      <c r="B462" s="164" t="s">
        <v>143</v>
      </c>
      <c r="C462" s="167" t="s">
        <v>1756</v>
      </c>
      <c r="D462" s="6"/>
      <c r="E462" s="168" t="s">
        <v>1757</v>
      </c>
      <c r="F462" s="8"/>
      <c r="G462" s="168" t="s">
        <v>245</v>
      </c>
      <c r="H462" s="8"/>
      <c r="I462" s="168" t="s">
        <v>681</v>
      </c>
      <c r="J462" s="8"/>
      <c r="K462" s="168" t="s">
        <v>1758</v>
      </c>
      <c r="L462" s="8">
        <f>VLOOKUP(A462,'07.2019'!A:L,12,0)</f>
        <v>0</v>
      </c>
      <c r="M462" s="2">
        <f t="shared" si="5"/>
        <v>619975.81999999995</v>
      </c>
    </row>
    <row r="463" spans="1:13">
      <c r="A463" s="169" t="s">
        <v>1760</v>
      </c>
      <c r="B463" s="164" t="s">
        <v>143</v>
      </c>
      <c r="C463" s="169" t="s">
        <v>1761</v>
      </c>
      <c r="D463" s="9"/>
      <c r="E463" s="170" t="s">
        <v>1757</v>
      </c>
      <c r="F463" s="11"/>
      <c r="G463" s="170" t="s">
        <v>245</v>
      </c>
      <c r="H463" s="11"/>
      <c r="I463" s="170" t="s">
        <v>681</v>
      </c>
      <c r="J463" s="11"/>
      <c r="K463" s="170" t="s">
        <v>1758</v>
      </c>
      <c r="L463" s="8" t="str">
        <f>VLOOKUP(A463,'07.2019'!A:L,12,0)</f>
        <v>4.1</v>
      </c>
      <c r="M463" s="2">
        <f t="shared" si="5"/>
        <v>619975.81999999995</v>
      </c>
    </row>
    <row r="464" spans="1:13">
      <c r="A464" s="171" t="s">
        <v>143</v>
      </c>
      <c r="B464" s="164" t="s">
        <v>143</v>
      </c>
      <c r="C464" s="171" t="s">
        <v>143</v>
      </c>
      <c r="D464" s="12"/>
      <c r="E464" s="12"/>
      <c r="F464" s="12"/>
      <c r="G464" s="12"/>
      <c r="H464" s="12"/>
      <c r="I464" s="12"/>
      <c r="J464" s="12"/>
      <c r="K464" s="12"/>
      <c r="L464" s="8">
        <f>VLOOKUP(A464,'07.2019'!A:L,12,0)</f>
        <v>0</v>
      </c>
      <c r="M464" s="2">
        <f t="shared" si="5"/>
        <v>0</v>
      </c>
    </row>
    <row r="465" spans="1:13">
      <c r="A465" s="167" t="s">
        <v>1762</v>
      </c>
      <c r="B465" s="164" t="s">
        <v>143</v>
      </c>
      <c r="C465" s="167" t="s">
        <v>1763</v>
      </c>
      <c r="D465" s="6"/>
      <c r="E465" s="168" t="s">
        <v>1764</v>
      </c>
      <c r="F465" s="8"/>
      <c r="G465" s="168" t="s">
        <v>245</v>
      </c>
      <c r="H465" s="8"/>
      <c r="I465" s="168" t="s">
        <v>1765</v>
      </c>
      <c r="J465" s="8"/>
      <c r="K465" s="168" t="s">
        <v>1766</v>
      </c>
      <c r="L465" s="8">
        <f>VLOOKUP(A465,'07.2019'!A:L,12,0)</f>
        <v>0</v>
      </c>
      <c r="M465" s="2">
        <f t="shared" si="5"/>
        <v>337682.12</v>
      </c>
    </row>
    <row r="466" spans="1:13">
      <c r="A466" s="167" t="s">
        <v>1767</v>
      </c>
      <c r="B466" s="164" t="s">
        <v>143</v>
      </c>
      <c r="C466" s="167" t="s">
        <v>1768</v>
      </c>
      <c r="D466" s="6"/>
      <c r="E466" s="168" t="s">
        <v>1769</v>
      </c>
      <c r="F466" s="8"/>
      <c r="G466" s="168" t="s">
        <v>245</v>
      </c>
      <c r="H466" s="8"/>
      <c r="I466" s="168" t="s">
        <v>1770</v>
      </c>
      <c r="J466" s="8"/>
      <c r="K466" s="168" t="s">
        <v>1771</v>
      </c>
      <c r="L466" s="8" t="str">
        <f>VLOOKUP(A466,'07.2019'!A:L,12,0)</f>
        <v>4.2.1</v>
      </c>
      <c r="M466" s="2">
        <f t="shared" si="5"/>
        <v>98380.76</v>
      </c>
    </row>
    <row r="467" spans="1:13">
      <c r="A467" s="169" t="s">
        <v>1772</v>
      </c>
      <c r="B467" s="164" t="s">
        <v>143</v>
      </c>
      <c r="C467" s="169" t="s">
        <v>1773</v>
      </c>
      <c r="D467" s="9"/>
      <c r="E467" s="170" t="s">
        <v>1774</v>
      </c>
      <c r="F467" s="11"/>
      <c r="G467" s="170" t="s">
        <v>245</v>
      </c>
      <c r="H467" s="11"/>
      <c r="I467" s="170" t="s">
        <v>390</v>
      </c>
      <c r="J467" s="11"/>
      <c r="K467" s="170" t="s">
        <v>1775</v>
      </c>
      <c r="L467" s="8" t="e">
        <f>VLOOKUP(A467,'07.2019'!A:L,12,0)</f>
        <v>#N/A</v>
      </c>
      <c r="M467" s="2">
        <f t="shared" si="5"/>
        <v>31080.76</v>
      </c>
    </row>
    <row r="468" spans="1:13">
      <c r="A468" s="169" t="s">
        <v>1776</v>
      </c>
      <c r="B468" s="164" t="s">
        <v>143</v>
      </c>
      <c r="C468" s="169" t="s">
        <v>1777</v>
      </c>
      <c r="D468" s="9"/>
      <c r="E468" s="170" t="s">
        <v>1778</v>
      </c>
      <c r="F468" s="11"/>
      <c r="G468" s="170" t="s">
        <v>245</v>
      </c>
      <c r="H468" s="11"/>
      <c r="I468" s="170" t="s">
        <v>1779</v>
      </c>
      <c r="J468" s="11"/>
      <c r="K468" s="170" t="s">
        <v>1780</v>
      </c>
      <c r="L468" s="8" t="e">
        <f>VLOOKUP(A468,'07.2019'!A:L,12,0)</f>
        <v>#N/A</v>
      </c>
      <c r="M468" s="2">
        <f t="shared" si="5"/>
        <v>67300</v>
      </c>
    </row>
    <row r="469" spans="1:13">
      <c r="A469" s="171" t="s">
        <v>143</v>
      </c>
      <c r="B469" s="164" t="s">
        <v>143</v>
      </c>
      <c r="C469" s="171" t="s">
        <v>143</v>
      </c>
      <c r="D469" s="12"/>
      <c r="E469" s="12"/>
      <c r="F469" s="12"/>
      <c r="G469" s="12"/>
      <c r="H469" s="12"/>
      <c r="I469" s="12"/>
      <c r="J469" s="12"/>
      <c r="K469" s="12"/>
      <c r="L469" s="8">
        <f>VLOOKUP(A469,'07.2019'!A:L,12,0)</f>
        <v>0</v>
      </c>
      <c r="M469" s="2">
        <f t="shared" si="5"/>
        <v>0</v>
      </c>
    </row>
    <row r="470" spans="1:13">
      <c r="A470" s="167" t="s">
        <v>1781</v>
      </c>
      <c r="B470" s="164" t="s">
        <v>143</v>
      </c>
      <c r="C470" s="167" t="s">
        <v>1782</v>
      </c>
      <c r="D470" s="6"/>
      <c r="E470" s="168" t="s">
        <v>1783</v>
      </c>
      <c r="F470" s="8"/>
      <c r="G470" s="168" t="s">
        <v>245</v>
      </c>
      <c r="H470" s="8"/>
      <c r="I470" s="168" t="s">
        <v>384</v>
      </c>
      <c r="J470" s="8"/>
      <c r="K470" s="168" t="s">
        <v>1784</v>
      </c>
      <c r="L470" s="8" t="str">
        <f>VLOOKUP(A470,'07.2019'!A:L,12,0)</f>
        <v>4.2.1</v>
      </c>
      <c r="M470" s="2">
        <f t="shared" si="5"/>
        <v>138892.69</v>
      </c>
    </row>
    <row r="471" spans="1:13">
      <c r="A471" s="169" t="s">
        <v>1785</v>
      </c>
      <c r="B471" s="164" t="s">
        <v>143</v>
      </c>
      <c r="C471" s="169" t="s">
        <v>1786</v>
      </c>
      <c r="D471" s="9"/>
      <c r="E471" s="170" t="s">
        <v>1783</v>
      </c>
      <c r="F471" s="11"/>
      <c r="G471" s="170" t="s">
        <v>245</v>
      </c>
      <c r="H471" s="11"/>
      <c r="I471" s="170" t="s">
        <v>384</v>
      </c>
      <c r="J471" s="11"/>
      <c r="K471" s="170" t="s">
        <v>1784</v>
      </c>
      <c r="L471" s="8">
        <f>VLOOKUP(A471,'07.2019'!A:L,12,0)</f>
        <v>0</v>
      </c>
      <c r="M471" s="2">
        <f t="shared" si="5"/>
        <v>138892.69</v>
      </c>
    </row>
    <row r="472" spans="1:13">
      <c r="A472" s="171" t="s">
        <v>143</v>
      </c>
      <c r="B472" s="164" t="s">
        <v>143</v>
      </c>
      <c r="C472" s="171" t="s">
        <v>143</v>
      </c>
      <c r="D472" s="12"/>
      <c r="E472" s="12"/>
      <c r="F472" s="12"/>
      <c r="G472" s="12"/>
      <c r="H472" s="12"/>
      <c r="I472" s="12"/>
      <c r="J472" s="12"/>
      <c r="K472" s="12"/>
      <c r="L472" s="8">
        <f>VLOOKUP(A472,'07.2019'!A:L,12,0)</f>
        <v>0</v>
      </c>
      <c r="M472" s="2">
        <f t="shared" si="5"/>
        <v>0</v>
      </c>
    </row>
    <row r="473" spans="1:13">
      <c r="A473" s="167" t="s">
        <v>1787</v>
      </c>
      <c r="B473" s="164" t="s">
        <v>143</v>
      </c>
      <c r="C473" s="167" t="s">
        <v>1788</v>
      </c>
      <c r="D473" s="6"/>
      <c r="E473" s="168" t="s">
        <v>1789</v>
      </c>
      <c r="F473" s="8"/>
      <c r="G473" s="168" t="s">
        <v>245</v>
      </c>
      <c r="H473" s="8"/>
      <c r="I473" s="168" t="s">
        <v>242</v>
      </c>
      <c r="J473" s="8"/>
      <c r="K473" s="168" t="s">
        <v>1790</v>
      </c>
      <c r="L473" s="8" t="str">
        <f>VLOOKUP(A473,'07.2019'!A:L,12,0)</f>
        <v>4.2.1</v>
      </c>
      <c r="M473" s="2">
        <f t="shared" si="5"/>
        <v>3742.19</v>
      </c>
    </row>
    <row r="474" spans="1:13">
      <c r="A474" s="169" t="s">
        <v>1791</v>
      </c>
      <c r="B474" s="164" t="s">
        <v>143</v>
      </c>
      <c r="C474" s="169" t="s">
        <v>1792</v>
      </c>
      <c r="D474" s="9"/>
      <c r="E474" s="170" t="s">
        <v>1789</v>
      </c>
      <c r="F474" s="11"/>
      <c r="G474" s="170" t="s">
        <v>245</v>
      </c>
      <c r="H474" s="11"/>
      <c r="I474" s="170" t="s">
        <v>242</v>
      </c>
      <c r="J474" s="11"/>
      <c r="K474" s="170" t="s">
        <v>1790</v>
      </c>
      <c r="L474" s="8" t="e">
        <f>VLOOKUP(A474,'07.2019'!A:L,12,0)</f>
        <v>#N/A</v>
      </c>
      <c r="M474" s="2">
        <f t="shared" si="5"/>
        <v>3742.19</v>
      </c>
    </row>
    <row r="475" spans="1:13">
      <c r="A475" s="171" t="s">
        <v>143</v>
      </c>
      <c r="B475" s="164" t="s">
        <v>143</v>
      </c>
      <c r="C475" s="171" t="s">
        <v>143</v>
      </c>
      <c r="D475" s="12"/>
      <c r="E475" s="12"/>
      <c r="F475" s="12"/>
      <c r="G475" s="12"/>
      <c r="H475" s="12"/>
      <c r="I475" s="12"/>
      <c r="J475" s="12"/>
      <c r="K475" s="12"/>
      <c r="L475" s="8">
        <f>VLOOKUP(A475,'07.2019'!A:L,12,0)</f>
        <v>0</v>
      </c>
      <c r="M475" s="2">
        <f t="shared" si="5"/>
        <v>0</v>
      </c>
    </row>
    <row r="476" spans="1:13">
      <c r="A476" s="167" t="s">
        <v>1793</v>
      </c>
      <c r="B476" s="164" t="s">
        <v>143</v>
      </c>
      <c r="C476" s="167" t="s">
        <v>1794</v>
      </c>
      <c r="D476" s="6"/>
      <c r="E476" s="168" t="s">
        <v>1795</v>
      </c>
      <c r="F476" s="8"/>
      <c r="G476" s="168" t="s">
        <v>245</v>
      </c>
      <c r="H476" s="8"/>
      <c r="I476" s="168" t="s">
        <v>686</v>
      </c>
      <c r="J476" s="8"/>
      <c r="K476" s="168" t="s">
        <v>1796</v>
      </c>
      <c r="L476" s="8" t="str">
        <f>VLOOKUP(A476,'07.2019'!A:L,12,0)</f>
        <v>4.2.2</v>
      </c>
      <c r="M476" s="2">
        <f t="shared" si="5"/>
        <v>96666.48</v>
      </c>
    </row>
    <row r="477" spans="1:13">
      <c r="A477" s="169" t="s">
        <v>1797</v>
      </c>
      <c r="B477" s="164" t="s">
        <v>143</v>
      </c>
      <c r="C477" s="169" t="s">
        <v>1798</v>
      </c>
      <c r="D477" s="9"/>
      <c r="E477" s="170" t="s">
        <v>1799</v>
      </c>
      <c r="F477" s="11"/>
      <c r="G477" s="170" t="s">
        <v>245</v>
      </c>
      <c r="H477" s="11"/>
      <c r="I477" s="170" t="s">
        <v>245</v>
      </c>
      <c r="J477" s="11"/>
      <c r="K477" s="170" t="s">
        <v>1799</v>
      </c>
      <c r="L477" s="8" t="e">
        <f>VLOOKUP(A477,'07.2019'!A:L,12,0)</f>
        <v>#N/A</v>
      </c>
      <c r="M477" s="2">
        <f t="shared" si="5"/>
        <v>0</v>
      </c>
    </row>
    <row r="478" spans="1:13">
      <c r="A478" s="169" t="s">
        <v>1800</v>
      </c>
      <c r="B478" s="164" t="s">
        <v>143</v>
      </c>
      <c r="C478" s="169" t="s">
        <v>1801</v>
      </c>
      <c r="D478" s="9"/>
      <c r="E478" s="170" t="s">
        <v>1802</v>
      </c>
      <c r="F478" s="11"/>
      <c r="G478" s="170" t="s">
        <v>245</v>
      </c>
      <c r="H478" s="11"/>
      <c r="I478" s="170" t="s">
        <v>686</v>
      </c>
      <c r="J478" s="11"/>
      <c r="K478" s="170" t="s">
        <v>1803</v>
      </c>
      <c r="L478" s="8" t="e">
        <f>VLOOKUP(A478,'07.2019'!A:L,12,0)</f>
        <v>#N/A</v>
      </c>
      <c r="M478" s="2">
        <f t="shared" si="5"/>
        <v>96666.48</v>
      </c>
    </row>
    <row r="479" spans="1:13">
      <c r="A479" s="171" t="s">
        <v>143</v>
      </c>
      <c r="B479" s="164" t="s">
        <v>143</v>
      </c>
      <c r="C479" s="171" t="s">
        <v>143</v>
      </c>
      <c r="D479" s="12"/>
      <c r="E479" s="12"/>
      <c r="F479" s="12"/>
      <c r="G479" s="12"/>
      <c r="H479" s="12"/>
      <c r="I479" s="12"/>
      <c r="J479" s="12"/>
      <c r="K479" s="12"/>
      <c r="L479" s="8">
        <f>VLOOKUP(A479,'07.2019'!A:L,12,0)</f>
        <v>0</v>
      </c>
      <c r="M479" s="2">
        <f t="shared" si="5"/>
        <v>0</v>
      </c>
    </row>
    <row r="480" spans="1:13">
      <c r="A480" s="167" t="s">
        <v>1804</v>
      </c>
      <c r="B480" s="164" t="s">
        <v>143</v>
      </c>
      <c r="C480" s="167" t="s">
        <v>1805</v>
      </c>
      <c r="D480" s="6"/>
      <c r="E480" s="168" t="s">
        <v>1806</v>
      </c>
      <c r="F480" s="8"/>
      <c r="G480" s="168" t="s">
        <v>245</v>
      </c>
      <c r="H480" s="8"/>
      <c r="I480" s="168" t="s">
        <v>1807</v>
      </c>
      <c r="J480" s="8"/>
      <c r="K480" s="168" t="s">
        <v>1808</v>
      </c>
      <c r="L480" s="8">
        <f>VLOOKUP(A480,'07.2019'!A:L,12,0)</f>
        <v>0</v>
      </c>
      <c r="M480" s="2">
        <f t="shared" si="5"/>
        <v>17786.12</v>
      </c>
    </row>
    <row r="481" spans="1:13">
      <c r="A481" s="167" t="s">
        <v>1809</v>
      </c>
      <c r="B481" s="164" t="s">
        <v>143</v>
      </c>
      <c r="C481" s="167" t="s">
        <v>1805</v>
      </c>
      <c r="D481" s="6"/>
      <c r="E481" s="168" t="s">
        <v>1806</v>
      </c>
      <c r="F481" s="8"/>
      <c r="G481" s="168" t="s">
        <v>245</v>
      </c>
      <c r="H481" s="8"/>
      <c r="I481" s="168" t="s">
        <v>1807</v>
      </c>
      <c r="J481" s="8"/>
      <c r="K481" s="168" t="s">
        <v>1808</v>
      </c>
      <c r="L481" s="8">
        <f>VLOOKUP(A481,'07.2019'!A:L,12,0)</f>
        <v>0</v>
      </c>
      <c r="M481" s="2">
        <f t="shared" si="5"/>
        <v>17786.12</v>
      </c>
    </row>
    <row r="482" spans="1:13">
      <c r="A482" s="169" t="s">
        <v>1810</v>
      </c>
      <c r="B482" s="164" t="s">
        <v>143</v>
      </c>
      <c r="C482" s="169" t="s">
        <v>1811</v>
      </c>
      <c r="D482" s="9"/>
      <c r="E482" s="170" t="s">
        <v>1812</v>
      </c>
      <c r="F482" s="11"/>
      <c r="G482" s="170" t="s">
        <v>245</v>
      </c>
      <c r="H482" s="11"/>
      <c r="I482" s="170" t="s">
        <v>1813</v>
      </c>
      <c r="J482" s="11"/>
      <c r="K482" s="170" t="s">
        <v>1814</v>
      </c>
      <c r="L482" s="8" t="str">
        <f>VLOOKUP(A482,'07.2019'!A:L,12,0)</f>
        <v>4.3</v>
      </c>
      <c r="M482" s="2">
        <f t="shared" si="5"/>
        <v>15791.68</v>
      </c>
    </row>
    <row r="483" spans="1:13">
      <c r="A483" s="169" t="s">
        <v>1815</v>
      </c>
      <c r="B483" s="164" t="s">
        <v>143</v>
      </c>
      <c r="C483" s="169" t="s">
        <v>1816</v>
      </c>
      <c r="D483" s="9"/>
      <c r="E483" s="170" t="s">
        <v>1817</v>
      </c>
      <c r="F483" s="11"/>
      <c r="G483" s="170" t="s">
        <v>245</v>
      </c>
      <c r="H483" s="11"/>
      <c r="I483" s="170" t="s">
        <v>346</v>
      </c>
      <c r="J483" s="11"/>
      <c r="K483" s="170" t="s">
        <v>1818</v>
      </c>
      <c r="L483" s="8" t="str">
        <f>VLOOKUP(A483,'07.2019'!A:L,12,0)</f>
        <v>4.2.2</v>
      </c>
      <c r="M483" s="2">
        <f t="shared" si="5"/>
        <v>1994.44</v>
      </c>
    </row>
    <row r="484" spans="1:13">
      <c r="A484" s="169" t="s">
        <v>1819</v>
      </c>
      <c r="B484" s="164" t="s">
        <v>143</v>
      </c>
      <c r="C484" s="169" t="s">
        <v>1820</v>
      </c>
      <c r="D484" s="9"/>
      <c r="E484" s="170" t="s">
        <v>1821</v>
      </c>
      <c r="F484" s="11"/>
      <c r="G484" s="170" t="s">
        <v>245</v>
      </c>
      <c r="H484" s="11"/>
      <c r="I484" s="170" t="s">
        <v>245</v>
      </c>
      <c r="J484" s="11"/>
      <c r="K484" s="170" t="s">
        <v>1821</v>
      </c>
      <c r="L484" s="8" t="e">
        <f>VLOOKUP(A484,'07.2019'!A:L,12,0)</f>
        <v>#N/A</v>
      </c>
      <c r="M484" s="2">
        <f t="shared" si="5"/>
        <v>0</v>
      </c>
    </row>
    <row r="485" spans="1:13">
      <c r="A485" s="171" t="s">
        <v>143</v>
      </c>
      <c r="B485" s="164" t="s">
        <v>143</v>
      </c>
      <c r="C485" s="171" t="s">
        <v>143</v>
      </c>
      <c r="D485" s="12"/>
      <c r="E485" s="12"/>
      <c r="F485" s="12"/>
      <c r="G485" s="12"/>
      <c r="H485" s="12"/>
      <c r="I485" s="12"/>
      <c r="J485" s="12"/>
      <c r="K485" s="12"/>
      <c r="L485" s="8">
        <f>VLOOKUP(A485,'07.2019'!A:L,12,0)</f>
        <v>0</v>
      </c>
      <c r="M485" s="2">
        <f t="shared" si="5"/>
        <v>0</v>
      </c>
    </row>
    <row r="486" spans="1:13">
      <c r="A486" s="167" t="s">
        <v>1822</v>
      </c>
      <c r="B486" s="164" t="s">
        <v>143</v>
      </c>
      <c r="C486" s="167" t="s">
        <v>1823</v>
      </c>
      <c r="D486" s="6"/>
      <c r="E486" s="168" t="s">
        <v>1824</v>
      </c>
      <c r="F486" s="8"/>
      <c r="G486" s="168" t="s">
        <v>245</v>
      </c>
      <c r="H486" s="8"/>
      <c r="I486" s="168" t="s">
        <v>1825</v>
      </c>
      <c r="J486" s="8"/>
      <c r="K486" s="168" t="s">
        <v>1826</v>
      </c>
      <c r="L486" s="8" t="str">
        <f>VLOOKUP(A486,'07.2019'!A:L,12,0)</f>
        <v>4.2.5</v>
      </c>
      <c r="M486" s="2">
        <f t="shared" si="5"/>
        <v>4498</v>
      </c>
    </row>
    <row r="487" spans="1:13">
      <c r="A487" s="167" t="s">
        <v>1827</v>
      </c>
      <c r="B487" s="164" t="s">
        <v>143</v>
      </c>
      <c r="C487" s="167" t="s">
        <v>1823</v>
      </c>
      <c r="D487" s="6"/>
      <c r="E487" s="168" t="s">
        <v>1824</v>
      </c>
      <c r="F487" s="8"/>
      <c r="G487" s="168" t="s">
        <v>245</v>
      </c>
      <c r="H487" s="8"/>
      <c r="I487" s="168" t="s">
        <v>1825</v>
      </c>
      <c r="J487" s="8"/>
      <c r="K487" s="168" t="s">
        <v>1826</v>
      </c>
      <c r="L487" s="8" t="e">
        <f>VLOOKUP(A487,'07.2019'!A:L,12,0)</f>
        <v>#N/A</v>
      </c>
      <c r="M487" s="2">
        <f t="shared" si="5"/>
        <v>4498</v>
      </c>
    </row>
    <row r="488" spans="1:13">
      <c r="A488" s="169" t="s">
        <v>1828</v>
      </c>
      <c r="B488" s="164" t="s">
        <v>143</v>
      </c>
      <c r="C488" s="169" t="s">
        <v>1829</v>
      </c>
      <c r="D488" s="9"/>
      <c r="E488" s="170" t="s">
        <v>1830</v>
      </c>
      <c r="F488" s="11"/>
      <c r="G488" s="170" t="s">
        <v>245</v>
      </c>
      <c r="H488" s="11"/>
      <c r="I488" s="170" t="s">
        <v>1825</v>
      </c>
      <c r="J488" s="11"/>
      <c r="K488" s="170" t="s">
        <v>1831</v>
      </c>
      <c r="L488" s="8" t="e">
        <f>VLOOKUP(A488,'07.2019'!A:L,12,0)</f>
        <v>#N/A</v>
      </c>
      <c r="M488" s="2">
        <f t="shared" si="5"/>
        <v>4498</v>
      </c>
    </row>
    <row r="489" spans="1:13">
      <c r="A489" s="169" t="s">
        <v>1832</v>
      </c>
      <c r="B489" s="164" t="s">
        <v>143</v>
      </c>
      <c r="C489" s="169" t="s">
        <v>1833</v>
      </c>
      <c r="D489" s="9"/>
      <c r="E489" s="170" t="s">
        <v>1834</v>
      </c>
      <c r="F489" s="11"/>
      <c r="G489" s="170" t="s">
        <v>245</v>
      </c>
      <c r="H489" s="11"/>
      <c r="I489" s="170" t="s">
        <v>245</v>
      </c>
      <c r="J489" s="11"/>
      <c r="K489" s="170" t="s">
        <v>1834</v>
      </c>
      <c r="L489" s="8" t="e">
        <f>VLOOKUP(A489,'07.2019'!A:L,12,0)</f>
        <v>#N/A</v>
      </c>
      <c r="M489" s="2">
        <f t="shared" si="5"/>
        <v>0</v>
      </c>
    </row>
    <row r="490" spans="1:13">
      <c r="A490" s="172" t="s">
        <v>1835</v>
      </c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</row>
    <row r="491" spans="1:13">
      <c r="A491" s="173" t="s">
        <v>222</v>
      </c>
      <c r="B491" s="16"/>
      <c r="C491" s="16"/>
      <c r="D491" s="174" t="s">
        <v>226</v>
      </c>
      <c r="F491" s="173" t="s">
        <v>500</v>
      </c>
      <c r="G491" s="16"/>
      <c r="H491" s="16"/>
      <c r="I491" s="16"/>
      <c r="J491" s="16"/>
      <c r="K491" s="174" t="s">
        <v>226</v>
      </c>
      <c r="L491" s="17"/>
    </row>
    <row r="492" spans="1:13">
      <c r="A492" s="173" t="s">
        <v>700</v>
      </c>
      <c r="B492" s="16"/>
      <c r="C492" s="16"/>
      <c r="D492" s="174" t="s">
        <v>704</v>
      </c>
      <c r="F492" s="173" t="s">
        <v>1751</v>
      </c>
      <c r="G492" s="16"/>
      <c r="H492" s="16"/>
      <c r="I492" s="16"/>
      <c r="J492" s="16"/>
      <c r="K492" s="174" t="s">
        <v>704</v>
      </c>
      <c r="L492" s="17"/>
    </row>
    <row r="493" spans="1:13">
      <c r="A493" s="173" t="s">
        <v>143</v>
      </c>
      <c r="B493" s="16"/>
      <c r="C493" s="16"/>
      <c r="D493" s="174" t="s">
        <v>143</v>
      </c>
      <c r="F493" s="173" t="s">
        <v>143</v>
      </c>
      <c r="G493" s="16"/>
      <c r="H493" s="16"/>
      <c r="I493" s="16"/>
      <c r="J493" s="16"/>
      <c r="K493" s="174" t="s">
        <v>143</v>
      </c>
      <c r="L493" s="17"/>
    </row>
    <row r="494" spans="1:13">
      <c r="A494" s="173" t="s">
        <v>1836</v>
      </c>
      <c r="B494" s="16"/>
      <c r="C494" s="16"/>
      <c r="D494" s="174" t="s">
        <v>1837</v>
      </c>
      <c r="F494" s="173" t="s">
        <v>1838</v>
      </c>
      <c r="G494" s="16"/>
      <c r="H494" s="16"/>
      <c r="I494" s="16"/>
      <c r="J494" s="16"/>
      <c r="K494" s="174" t="s">
        <v>1837</v>
      </c>
      <c r="L494" s="17"/>
    </row>
    <row r="495" spans="1:13">
      <c r="D495" s="173" t="s">
        <v>1839</v>
      </c>
      <c r="E495" s="16"/>
      <c r="F495" s="174" t="s">
        <v>248</v>
      </c>
      <c r="G495" s="17"/>
    </row>
    <row r="496" spans="1:13">
      <c r="D496" s="173" t="s">
        <v>1840</v>
      </c>
      <c r="E496" s="16"/>
      <c r="F496" s="174" t="s">
        <v>248</v>
      </c>
      <c r="G496" s="17"/>
    </row>
    <row r="497" spans="1:12">
      <c r="A497" s="164" t="s">
        <v>143</v>
      </c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>
      <c r="J498" s="175" t="s">
        <v>1841</v>
      </c>
      <c r="K498" s="50"/>
      <c r="L498" s="175" t="s">
        <v>1842</v>
      </c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3"/>
  <dimension ref="A1:M511"/>
  <sheetViews>
    <sheetView showGridLines="0" topLeftCell="A312" workbookViewId="0">
      <selection activeCell="L346" sqref="L346"/>
    </sheetView>
  </sheetViews>
  <sheetFormatPr defaultColWidth="9" defaultRowHeight="12"/>
  <cols>
    <col min="1" max="1" width="17" style="1" customWidth="1"/>
    <col min="2" max="2" width="3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10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" style="1" customWidth="1"/>
    <col min="13" max="13" width="10" style="1" customWidth="1"/>
    <col min="14" max="256" width="9.140625" style="1"/>
    <col min="257" max="257" width="17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10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" style="1" customWidth="1"/>
    <col min="269" max="512" width="9.140625" style="1"/>
    <col min="513" max="513" width="17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10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" style="1" customWidth="1"/>
    <col min="525" max="768" width="9.140625" style="1"/>
    <col min="769" max="769" width="17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10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" style="1" customWidth="1"/>
    <col min="781" max="1024" width="9.140625" style="1"/>
    <col min="1025" max="1025" width="17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10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" style="1" customWidth="1"/>
    <col min="1037" max="1280" width="9.140625" style="1"/>
    <col min="1281" max="1281" width="17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10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" style="1" customWidth="1"/>
    <col min="1293" max="1536" width="9.140625" style="1"/>
    <col min="1537" max="1537" width="17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10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" style="1" customWidth="1"/>
    <col min="1549" max="1792" width="9.140625" style="1"/>
    <col min="1793" max="1793" width="17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10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" style="1" customWidth="1"/>
    <col min="1805" max="2048" width="9.140625" style="1"/>
    <col min="2049" max="2049" width="17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10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" style="1" customWidth="1"/>
    <col min="2061" max="2304" width="9.140625" style="1"/>
    <col min="2305" max="2305" width="17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10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" style="1" customWidth="1"/>
    <col min="2317" max="2560" width="9.140625" style="1"/>
    <col min="2561" max="2561" width="17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10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" style="1" customWidth="1"/>
    <col min="2573" max="2816" width="9.140625" style="1"/>
    <col min="2817" max="2817" width="17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10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" style="1" customWidth="1"/>
    <col min="2829" max="3072" width="9.140625" style="1"/>
    <col min="3073" max="3073" width="17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10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" style="1" customWidth="1"/>
    <col min="3085" max="3328" width="9.140625" style="1"/>
    <col min="3329" max="3329" width="17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10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" style="1" customWidth="1"/>
    <col min="3341" max="3584" width="9.140625" style="1"/>
    <col min="3585" max="3585" width="17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10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" style="1" customWidth="1"/>
    <col min="3597" max="3840" width="9.140625" style="1"/>
    <col min="3841" max="3841" width="17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10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" style="1" customWidth="1"/>
    <col min="3853" max="4096" width="9.140625" style="1"/>
    <col min="4097" max="4097" width="17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10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" style="1" customWidth="1"/>
    <col min="4109" max="4352" width="9.140625" style="1"/>
    <col min="4353" max="4353" width="17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10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" style="1" customWidth="1"/>
    <col min="4365" max="4608" width="9.140625" style="1"/>
    <col min="4609" max="4609" width="17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10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" style="1" customWidth="1"/>
    <col min="4621" max="4864" width="9.140625" style="1"/>
    <col min="4865" max="4865" width="17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10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" style="1" customWidth="1"/>
    <col min="4877" max="5120" width="9.140625" style="1"/>
    <col min="5121" max="5121" width="17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10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" style="1" customWidth="1"/>
    <col min="5133" max="5376" width="9.140625" style="1"/>
    <col min="5377" max="5377" width="17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10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" style="1" customWidth="1"/>
    <col min="5389" max="5632" width="9.140625" style="1"/>
    <col min="5633" max="5633" width="17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10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" style="1" customWidth="1"/>
    <col min="5645" max="5888" width="9.140625" style="1"/>
    <col min="5889" max="5889" width="17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10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" style="1" customWidth="1"/>
    <col min="5901" max="6144" width="9.140625" style="1"/>
    <col min="6145" max="6145" width="17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10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" style="1" customWidth="1"/>
    <col min="6157" max="6400" width="9.140625" style="1"/>
    <col min="6401" max="6401" width="17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10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" style="1" customWidth="1"/>
    <col min="6413" max="6656" width="9.140625" style="1"/>
    <col min="6657" max="6657" width="17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10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" style="1" customWidth="1"/>
    <col min="6669" max="6912" width="9.140625" style="1"/>
    <col min="6913" max="6913" width="17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10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" style="1" customWidth="1"/>
    <col min="6925" max="7168" width="9.140625" style="1"/>
    <col min="7169" max="7169" width="17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10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" style="1" customWidth="1"/>
    <col min="7181" max="7424" width="9.140625" style="1"/>
    <col min="7425" max="7425" width="17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10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" style="1" customWidth="1"/>
    <col min="7437" max="7680" width="9.140625" style="1"/>
    <col min="7681" max="7681" width="17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10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" style="1" customWidth="1"/>
    <col min="7693" max="7936" width="9.140625" style="1"/>
    <col min="7937" max="7937" width="17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10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" style="1" customWidth="1"/>
    <col min="7949" max="8192" width="9.140625" style="1"/>
    <col min="8193" max="8193" width="17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10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" style="1" customWidth="1"/>
    <col min="8205" max="8448" width="9.140625" style="1"/>
    <col min="8449" max="8449" width="17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10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" style="1" customWidth="1"/>
    <col min="8461" max="8704" width="9.140625" style="1"/>
    <col min="8705" max="8705" width="17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10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" style="1" customWidth="1"/>
    <col min="8717" max="8960" width="9.140625" style="1"/>
    <col min="8961" max="8961" width="17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10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" style="1" customWidth="1"/>
    <col min="8973" max="9216" width="9.140625" style="1"/>
    <col min="9217" max="9217" width="17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10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" style="1" customWidth="1"/>
    <col min="9229" max="9472" width="9.140625" style="1"/>
    <col min="9473" max="9473" width="17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10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" style="1" customWidth="1"/>
    <col min="9485" max="9728" width="9.140625" style="1"/>
    <col min="9729" max="9729" width="17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10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" style="1" customWidth="1"/>
    <col min="9741" max="9984" width="9.140625" style="1"/>
    <col min="9985" max="9985" width="17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10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" style="1" customWidth="1"/>
    <col min="9997" max="10240" width="9.140625" style="1"/>
    <col min="10241" max="10241" width="17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10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" style="1" customWidth="1"/>
    <col min="10253" max="10496" width="9.140625" style="1"/>
    <col min="10497" max="10497" width="17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10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" style="1" customWidth="1"/>
    <col min="10509" max="10752" width="9.140625" style="1"/>
    <col min="10753" max="10753" width="17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10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" style="1" customWidth="1"/>
    <col min="10765" max="11008" width="9.140625" style="1"/>
    <col min="11009" max="11009" width="17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10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" style="1" customWidth="1"/>
    <col min="11021" max="11264" width="9.140625" style="1"/>
    <col min="11265" max="11265" width="17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10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" style="1" customWidth="1"/>
    <col min="11277" max="11520" width="9.140625" style="1"/>
    <col min="11521" max="11521" width="17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10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" style="1" customWidth="1"/>
    <col min="11533" max="11776" width="9.140625" style="1"/>
    <col min="11777" max="11777" width="17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10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" style="1" customWidth="1"/>
    <col min="11789" max="12032" width="9.140625" style="1"/>
    <col min="12033" max="12033" width="17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10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" style="1" customWidth="1"/>
    <col min="12045" max="12288" width="9.140625" style="1"/>
    <col min="12289" max="12289" width="17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10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" style="1" customWidth="1"/>
    <col min="12301" max="12544" width="9.140625" style="1"/>
    <col min="12545" max="12545" width="17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10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" style="1" customWidth="1"/>
    <col min="12557" max="12800" width="9.140625" style="1"/>
    <col min="12801" max="12801" width="17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10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" style="1" customWidth="1"/>
    <col min="12813" max="13056" width="9.140625" style="1"/>
    <col min="13057" max="13057" width="17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10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" style="1" customWidth="1"/>
    <col min="13069" max="13312" width="9.140625" style="1"/>
    <col min="13313" max="13313" width="17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10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" style="1" customWidth="1"/>
    <col min="13325" max="13568" width="9.140625" style="1"/>
    <col min="13569" max="13569" width="17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10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" style="1" customWidth="1"/>
    <col min="13581" max="13824" width="9.140625" style="1"/>
    <col min="13825" max="13825" width="17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10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" style="1" customWidth="1"/>
    <col min="13837" max="14080" width="9.140625" style="1"/>
    <col min="14081" max="14081" width="17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10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" style="1" customWidth="1"/>
    <col min="14093" max="14336" width="9.140625" style="1"/>
    <col min="14337" max="14337" width="17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10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" style="1" customWidth="1"/>
    <col min="14349" max="14592" width="9.140625" style="1"/>
    <col min="14593" max="14593" width="17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10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" style="1" customWidth="1"/>
    <col min="14605" max="14848" width="9.140625" style="1"/>
    <col min="14849" max="14849" width="17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10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" style="1" customWidth="1"/>
    <col min="14861" max="15104" width="9.140625" style="1"/>
    <col min="15105" max="15105" width="17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10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" style="1" customWidth="1"/>
    <col min="15117" max="15360" width="9.140625" style="1"/>
    <col min="15361" max="15361" width="17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10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" style="1" customWidth="1"/>
    <col min="15373" max="15616" width="9.140625" style="1"/>
    <col min="15617" max="15617" width="17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10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" style="1" customWidth="1"/>
    <col min="15629" max="15872" width="9.140625" style="1"/>
    <col min="15873" max="15873" width="17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10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" style="1" customWidth="1"/>
    <col min="15885" max="16128" width="9.140625" style="1"/>
    <col min="16129" max="16129" width="17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10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" style="1" customWidth="1"/>
    <col min="16141" max="16384" width="9.140625" style="1"/>
  </cols>
  <sheetData>
    <row r="1" spans="1:12">
      <c r="J1" s="163" t="s">
        <v>214</v>
      </c>
      <c r="K1" s="13"/>
      <c r="L1" s="13"/>
    </row>
    <row r="2" spans="1:12">
      <c r="A2" s="164" t="s">
        <v>143</v>
      </c>
      <c r="B2" s="3"/>
      <c r="J2" s="164" t="s">
        <v>143</v>
      </c>
      <c r="K2" s="3"/>
      <c r="L2" s="3"/>
    </row>
    <row r="3" spans="1:12">
      <c r="A3" s="165" t="s">
        <v>215</v>
      </c>
      <c r="B3" s="165" t="s">
        <v>216</v>
      </c>
      <c r="C3" s="4"/>
      <c r="D3" s="4"/>
      <c r="E3" s="166" t="s">
        <v>217</v>
      </c>
      <c r="F3" s="5"/>
      <c r="G3" s="166" t="s">
        <v>218</v>
      </c>
      <c r="H3" s="5"/>
      <c r="I3" s="166" t="s">
        <v>219</v>
      </c>
      <c r="J3" s="5"/>
      <c r="K3" s="166" t="s">
        <v>220</v>
      </c>
      <c r="L3" s="5"/>
    </row>
    <row r="4" spans="1:12">
      <c r="A4" s="167" t="s">
        <v>221</v>
      </c>
      <c r="B4" s="167" t="s">
        <v>222</v>
      </c>
      <c r="C4" s="6"/>
      <c r="D4" s="6"/>
      <c r="E4" s="7">
        <v>4930517.7699999996</v>
      </c>
      <c r="F4" s="8"/>
      <c r="G4" s="7">
        <v>4258732.5</v>
      </c>
      <c r="H4" s="8"/>
      <c r="I4" s="7">
        <v>3905206.25</v>
      </c>
      <c r="J4" s="8"/>
      <c r="K4" s="7">
        <v>5284044.0199999996</v>
      </c>
      <c r="L4" s="8">
        <f>VLOOKUP(A4,'08.2019'!A:L,12,0)</f>
        <v>0</v>
      </c>
    </row>
    <row r="5" spans="1:12">
      <c r="A5" s="167" t="s">
        <v>227</v>
      </c>
      <c r="B5" s="164" t="s">
        <v>143</v>
      </c>
      <c r="C5" s="167" t="s">
        <v>228</v>
      </c>
      <c r="D5" s="6"/>
      <c r="E5" s="7">
        <v>4565747.1900000004</v>
      </c>
      <c r="F5" s="8"/>
      <c r="G5" s="7">
        <v>4258732.5</v>
      </c>
      <c r="H5" s="8"/>
      <c r="I5" s="7">
        <v>3897417.99</v>
      </c>
      <c r="J5" s="8"/>
      <c r="K5" s="7">
        <v>4927061.7</v>
      </c>
      <c r="L5" s="8">
        <f>VLOOKUP(A5,'08.2019'!A:L,12,0)</f>
        <v>0</v>
      </c>
    </row>
    <row r="6" spans="1:12">
      <c r="A6" s="167" t="s">
        <v>232</v>
      </c>
      <c r="B6" s="164" t="s">
        <v>143</v>
      </c>
      <c r="C6" s="167" t="s">
        <v>233</v>
      </c>
      <c r="D6" s="6"/>
      <c r="E6" s="7">
        <v>4245943.53</v>
      </c>
      <c r="F6" s="8"/>
      <c r="G6" s="7">
        <v>3787861.37</v>
      </c>
      <c r="H6" s="8"/>
      <c r="I6" s="7">
        <v>3490041.14</v>
      </c>
      <c r="J6" s="8"/>
      <c r="K6" s="7">
        <v>4543763.76</v>
      </c>
      <c r="L6" s="8">
        <f>VLOOKUP(A6,'08.2019'!A:L,12,0)</f>
        <v>0</v>
      </c>
    </row>
    <row r="7" spans="1:12">
      <c r="A7" s="167" t="s">
        <v>238</v>
      </c>
      <c r="B7" s="164" t="s">
        <v>143</v>
      </c>
      <c r="C7" s="167" t="s">
        <v>233</v>
      </c>
      <c r="D7" s="6"/>
      <c r="E7" s="7">
        <v>4245943.53</v>
      </c>
      <c r="F7" s="8"/>
      <c r="G7" s="7">
        <v>3787861.37</v>
      </c>
      <c r="H7" s="8"/>
      <c r="I7" s="7">
        <v>3490041.14</v>
      </c>
      <c r="J7" s="8"/>
      <c r="K7" s="7">
        <v>4543763.76</v>
      </c>
      <c r="L7" s="8">
        <f>VLOOKUP(A7,'08.2019'!A:L,12,0)</f>
        <v>0</v>
      </c>
    </row>
    <row r="8" spans="1:12">
      <c r="A8" s="167" t="s">
        <v>239</v>
      </c>
      <c r="B8" s="164" t="s">
        <v>143</v>
      </c>
      <c r="C8" s="167" t="s">
        <v>240</v>
      </c>
      <c r="D8" s="6"/>
      <c r="E8" s="7">
        <v>23996.400000000001</v>
      </c>
      <c r="F8" s="8"/>
      <c r="G8" s="7">
        <v>4340</v>
      </c>
      <c r="H8" s="8"/>
      <c r="I8" s="7">
        <v>4340</v>
      </c>
      <c r="J8" s="8"/>
      <c r="K8" s="7">
        <v>23996.400000000001</v>
      </c>
      <c r="L8" s="8">
        <f>VLOOKUP(A8,'08.2019'!A:L,12,0)</f>
        <v>0</v>
      </c>
    </row>
    <row r="9" spans="1:12">
      <c r="A9" s="169" t="s">
        <v>243</v>
      </c>
      <c r="B9" s="164" t="s">
        <v>143</v>
      </c>
      <c r="C9" s="169" t="s">
        <v>244</v>
      </c>
      <c r="D9" s="9"/>
      <c r="E9" s="10">
        <v>23996.400000000001</v>
      </c>
      <c r="F9" s="11"/>
      <c r="G9" s="11">
        <v>0</v>
      </c>
      <c r="H9" s="11"/>
      <c r="I9" s="11">
        <v>0</v>
      </c>
      <c r="J9" s="11"/>
      <c r="K9" s="10">
        <v>23996.400000000001</v>
      </c>
      <c r="L9" s="8">
        <f>VLOOKUP(A9,'08.2019'!A:L,12,0)</f>
        <v>0</v>
      </c>
    </row>
    <row r="10" spans="1:12">
      <c r="A10" s="169" t="s">
        <v>246</v>
      </c>
      <c r="B10" s="164" t="s">
        <v>143</v>
      </c>
      <c r="C10" s="169" t="s">
        <v>247</v>
      </c>
      <c r="D10" s="9"/>
      <c r="E10" s="11">
        <v>0</v>
      </c>
      <c r="F10" s="11"/>
      <c r="G10" s="10">
        <v>4340</v>
      </c>
      <c r="H10" s="11"/>
      <c r="I10" s="10">
        <v>4340</v>
      </c>
      <c r="J10" s="11"/>
      <c r="K10" s="11">
        <v>0</v>
      </c>
      <c r="L10" s="8">
        <f>VLOOKUP(A10,'08.2019'!A:L,12,0)</f>
        <v>0</v>
      </c>
    </row>
    <row r="11" spans="1:12">
      <c r="A11" s="171" t="s">
        <v>143</v>
      </c>
      <c r="B11" s="164" t="s">
        <v>143</v>
      </c>
      <c r="C11" s="171" t="s">
        <v>143</v>
      </c>
      <c r="D11" s="12"/>
      <c r="E11" s="12"/>
      <c r="F11" s="12"/>
      <c r="G11" s="12"/>
      <c r="H11" s="12"/>
      <c r="I11" s="12"/>
      <c r="J11" s="12"/>
      <c r="K11" s="12"/>
      <c r="L11" s="8">
        <f>VLOOKUP(A11,'08.2019'!A:L,12,0)</f>
        <v>0</v>
      </c>
    </row>
    <row r="12" spans="1:12">
      <c r="A12" s="167" t="s">
        <v>249</v>
      </c>
      <c r="B12" s="164" t="s">
        <v>143</v>
      </c>
      <c r="C12" s="167" t="s">
        <v>250</v>
      </c>
      <c r="D12" s="6"/>
      <c r="E12" s="7">
        <v>111129.86</v>
      </c>
      <c r="F12" s="8"/>
      <c r="G12" s="7">
        <v>2080424.98</v>
      </c>
      <c r="H12" s="8"/>
      <c r="I12" s="7">
        <v>2089312.18</v>
      </c>
      <c r="J12" s="8"/>
      <c r="K12" s="7">
        <v>102242.66</v>
      </c>
      <c r="L12" s="8">
        <f>VLOOKUP(A12,'08.2019'!A:L,12,0)</f>
        <v>0</v>
      </c>
    </row>
    <row r="13" spans="1:12">
      <c r="A13" s="169" t="s">
        <v>255</v>
      </c>
      <c r="B13" s="164" t="s">
        <v>143</v>
      </c>
      <c r="C13" s="169" t="s">
        <v>256</v>
      </c>
      <c r="D13" s="9"/>
      <c r="E13" s="10">
        <v>6586.01</v>
      </c>
      <c r="F13" s="11"/>
      <c r="G13" s="10">
        <v>596595.92000000004</v>
      </c>
      <c r="H13" s="11"/>
      <c r="I13" s="10">
        <v>593354.68999999994</v>
      </c>
      <c r="J13" s="11"/>
      <c r="K13" s="10">
        <v>9827.24</v>
      </c>
      <c r="L13" s="8">
        <f>VLOOKUP(A13,'08.2019'!A:L,12,0)</f>
        <v>0</v>
      </c>
    </row>
    <row r="14" spans="1:12">
      <c r="A14" s="169" t="s">
        <v>261</v>
      </c>
      <c r="B14" s="164" t="s">
        <v>143</v>
      </c>
      <c r="C14" s="169" t="s">
        <v>262</v>
      </c>
      <c r="D14" s="9"/>
      <c r="E14" s="10">
        <v>17274.02</v>
      </c>
      <c r="F14" s="11"/>
      <c r="G14" s="10">
        <v>1337832.6000000001</v>
      </c>
      <c r="H14" s="11"/>
      <c r="I14" s="10">
        <v>1350013.04</v>
      </c>
      <c r="J14" s="11"/>
      <c r="K14" s="10">
        <v>5093.58</v>
      </c>
      <c r="L14" s="8">
        <f>VLOOKUP(A14,'08.2019'!A:L,12,0)</f>
        <v>0</v>
      </c>
    </row>
    <row r="15" spans="1:12">
      <c r="A15" s="169" t="s">
        <v>267</v>
      </c>
      <c r="B15" s="164" t="s">
        <v>143</v>
      </c>
      <c r="C15" s="169" t="s">
        <v>268</v>
      </c>
      <c r="D15" s="9"/>
      <c r="E15" s="11">
        <v>5.07</v>
      </c>
      <c r="F15" s="11"/>
      <c r="G15" s="10">
        <v>145996.46</v>
      </c>
      <c r="H15" s="11"/>
      <c r="I15" s="10">
        <v>145909.20000000001</v>
      </c>
      <c r="J15" s="11"/>
      <c r="K15" s="11">
        <v>92.33</v>
      </c>
      <c r="L15" s="8">
        <f>VLOOKUP(A15,'08.2019'!A:L,12,0)</f>
        <v>0</v>
      </c>
    </row>
    <row r="16" spans="1:12">
      <c r="A16" s="169" t="s">
        <v>273</v>
      </c>
      <c r="B16" s="164" t="s">
        <v>143</v>
      </c>
      <c r="C16" s="169" t="s">
        <v>274</v>
      </c>
      <c r="D16" s="9"/>
      <c r="E16" s="10">
        <v>87264.75</v>
      </c>
      <c r="F16" s="11"/>
      <c r="G16" s="11">
        <v>0</v>
      </c>
      <c r="H16" s="11"/>
      <c r="I16" s="11">
        <v>35.25</v>
      </c>
      <c r="J16" s="11"/>
      <c r="K16" s="10">
        <v>87229.5</v>
      </c>
      <c r="L16" s="8">
        <f>VLOOKUP(A16,'08.2019'!A:L,12,0)</f>
        <v>0</v>
      </c>
    </row>
    <row r="17" spans="1:12">
      <c r="A17" s="169" t="s">
        <v>279</v>
      </c>
      <c r="B17" s="164" t="s">
        <v>143</v>
      </c>
      <c r="C17" s="169" t="s">
        <v>280</v>
      </c>
      <c r="D17" s="9"/>
      <c r="E17" s="11">
        <v>0.01</v>
      </c>
      <c r="F17" s="11"/>
      <c r="G17" s="11">
        <v>0</v>
      </c>
      <c r="H17" s="11"/>
      <c r="I17" s="11">
        <v>0</v>
      </c>
      <c r="J17" s="11"/>
      <c r="K17" s="11">
        <v>0.01</v>
      </c>
      <c r="L17" s="8">
        <f>VLOOKUP(A17,'08.2019'!A:L,12,0)</f>
        <v>0</v>
      </c>
    </row>
    <row r="18" spans="1:12">
      <c r="A18" s="171" t="s">
        <v>143</v>
      </c>
      <c r="B18" s="164" t="s">
        <v>143</v>
      </c>
      <c r="C18" s="171" t="s">
        <v>143</v>
      </c>
      <c r="D18" s="12"/>
      <c r="E18" s="12"/>
      <c r="F18" s="12"/>
      <c r="G18" s="12"/>
      <c r="H18" s="12"/>
      <c r="I18" s="12"/>
      <c r="J18" s="12"/>
      <c r="K18" s="12"/>
      <c r="L18" s="8">
        <f>VLOOKUP(A18,'08.2019'!A:L,12,0)</f>
        <v>0</v>
      </c>
    </row>
    <row r="19" spans="1:12">
      <c r="A19" s="167" t="s">
        <v>282</v>
      </c>
      <c r="B19" s="164" t="s">
        <v>143</v>
      </c>
      <c r="C19" s="167" t="s">
        <v>283</v>
      </c>
      <c r="D19" s="6"/>
      <c r="E19" s="7">
        <v>52000</v>
      </c>
      <c r="F19" s="8"/>
      <c r="G19" s="7">
        <v>171206.9</v>
      </c>
      <c r="H19" s="8"/>
      <c r="I19" s="7">
        <v>223206.9</v>
      </c>
      <c r="J19" s="8"/>
      <c r="K19" s="8">
        <v>0</v>
      </c>
      <c r="L19" s="8">
        <f>VLOOKUP(A19,'08.2019'!A:L,12,0)</f>
        <v>0</v>
      </c>
    </row>
    <row r="20" spans="1:12">
      <c r="A20" s="169" t="s">
        <v>285</v>
      </c>
      <c r="B20" s="164" t="s">
        <v>143</v>
      </c>
      <c r="C20" s="169" t="s">
        <v>286</v>
      </c>
      <c r="D20" s="9"/>
      <c r="E20" s="10">
        <v>52000</v>
      </c>
      <c r="F20" s="11"/>
      <c r="G20" s="10">
        <v>171206.9</v>
      </c>
      <c r="H20" s="11"/>
      <c r="I20" s="10">
        <v>223206.9</v>
      </c>
      <c r="J20" s="11"/>
      <c r="K20" s="11">
        <v>0</v>
      </c>
      <c r="L20" s="8">
        <f>VLOOKUP(A20,'08.2019'!A:L,12,0)</f>
        <v>0</v>
      </c>
    </row>
    <row r="21" spans="1:12">
      <c r="A21" s="171" t="s">
        <v>143</v>
      </c>
      <c r="B21" s="164" t="s">
        <v>143</v>
      </c>
      <c r="C21" s="171" t="s">
        <v>143</v>
      </c>
      <c r="D21" s="12"/>
      <c r="E21" s="12"/>
      <c r="F21" s="12"/>
      <c r="G21" s="12"/>
      <c r="H21" s="12"/>
      <c r="I21" s="12"/>
      <c r="J21" s="12"/>
      <c r="K21" s="12"/>
      <c r="L21" s="8">
        <f>VLOOKUP(A21,'08.2019'!A:L,12,0)</f>
        <v>0</v>
      </c>
    </row>
    <row r="22" spans="1:12">
      <c r="A22" s="167" t="s">
        <v>287</v>
      </c>
      <c r="B22" s="164" t="s">
        <v>143</v>
      </c>
      <c r="C22" s="167" t="s">
        <v>288</v>
      </c>
      <c r="D22" s="6"/>
      <c r="E22" s="7">
        <v>3619089.64</v>
      </c>
      <c r="F22" s="8"/>
      <c r="G22" s="7">
        <v>1251356.54</v>
      </c>
      <c r="H22" s="8"/>
      <c r="I22" s="7">
        <v>1065318.42</v>
      </c>
      <c r="J22" s="8"/>
      <c r="K22" s="7">
        <v>3805127.76</v>
      </c>
      <c r="L22" s="8">
        <f>VLOOKUP(A22,'08.2019'!A:L,12,0)</f>
        <v>0</v>
      </c>
    </row>
    <row r="23" spans="1:12">
      <c r="A23" s="169" t="s">
        <v>298</v>
      </c>
      <c r="B23" s="164" t="s">
        <v>143</v>
      </c>
      <c r="C23" s="169" t="s">
        <v>299</v>
      </c>
      <c r="D23" s="9"/>
      <c r="E23" s="11">
        <v>39.4</v>
      </c>
      <c r="F23" s="11"/>
      <c r="G23" s="11">
        <v>0.06</v>
      </c>
      <c r="H23" s="11"/>
      <c r="I23" s="11">
        <v>0</v>
      </c>
      <c r="J23" s="11"/>
      <c r="K23" s="11">
        <v>39.46</v>
      </c>
      <c r="L23" s="8">
        <f>VLOOKUP(A23,'08.2019'!A:L,12,0)</f>
        <v>0</v>
      </c>
    </row>
    <row r="24" spans="1:12">
      <c r="A24" s="169" t="s">
        <v>304</v>
      </c>
      <c r="B24" s="164" t="s">
        <v>143</v>
      </c>
      <c r="C24" s="169" t="s">
        <v>305</v>
      </c>
      <c r="D24" s="9"/>
      <c r="E24" s="11">
        <v>0.01</v>
      </c>
      <c r="F24" s="11"/>
      <c r="G24" s="11">
        <v>0</v>
      </c>
      <c r="H24" s="11"/>
      <c r="I24" s="11">
        <v>0</v>
      </c>
      <c r="J24" s="11"/>
      <c r="K24" s="11">
        <v>0.01</v>
      </c>
      <c r="L24" s="8">
        <f>VLOOKUP(A24,'08.2019'!A:L,12,0)</f>
        <v>0</v>
      </c>
    </row>
    <row r="25" spans="1:12">
      <c r="A25" s="169" t="s">
        <v>306</v>
      </c>
      <c r="B25" s="164" t="s">
        <v>143</v>
      </c>
      <c r="C25" s="169" t="s">
        <v>307</v>
      </c>
      <c r="D25" s="9"/>
      <c r="E25" s="10">
        <v>400188.86</v>
      </c>
      <c r="F25" s="11"/>
      <c r="G25" s="11">
        <v>67.959999999999994</v>
      </c>
      <c r="H25" s="11"/>
      <c r="I25" s="10">
        <v>400256.82</v>
      </c>
      <c r="J25" s="11"/>
      <c r="K25" s="11">
        <v>0</v>
      </c>
      <c r="L25" s="8">
        <f>VLOOKUP(A25,'08.2019'!A:L,12,0)</f>
        <v>0</v>
      </c>
    </row>
    <row r="26" spans="1:12">
      <c r="A26" s="169" t="s">
        <v>312</v>
      </c>
      <c r="B26" s="164" t="s">
        <v>143</v>
      </c>
      <c r="C26" s="169" t="s">
        <v>313</v>
      </c>
      <c r="D26" s="9"/>
      <c r="E26" s="10">
        <v>537373.46</v>
      </c>
      <c r="F26" s="11"/>
      <c r="G26" s="10">
        <v>2297.58</v>
      </c>
      <c r="H26" s="11"/>
      <c r="I26" s="11">
        <v>0</v>
      </c>
      <c r="J26" s="11"/>
      <c r="K26" s="10">
        <v>539671.04000000004</v>
      </c>
      <c r="L26" s="8">
        <f>VLOOKUP(A26,'08.2019'!A:L,12,0)</f>
        <v>0</v>
      </c>
    </row>
    <row r="27" spans="1:12">
      <c r="A27" s="169" t="s">
        <v>317</v>
      </c>
      <c r="B27" s="164" t="s">
        <v>143</v>
      </c>
      <c r="C27" s="169" t="s">
        <v>318</v>
      </c>
      <c r="D27" s="9"/>
      <c r="E27" s="10">
        <v>338170.64</v>
      </c>
      <c r="F27" s="11"/>
      <c r="G27" s="10">
        <v>1358.94</v>
      </c>
      <c r="H27" s="11"/>
      <c r="I27" s="11">
        <v>177.18</v>
      </c>
      <c r="J27" s="11"/>
      <c r="K27" s="10">
        <v>339352.4</v>
      </c>
      <c r="L27" s="8">
        <f>VLOOKUP(A27,'08.2019'!A:L,12,0)</f>
        <v>0</v>
      </c>
    </row>
    <row r="28" spans="1:12">
      <c r="A28" s="169" t="s">
        <v>323</v>
      </c>
      <c r="B28" s="164" t="s">
        <v>143</v>
      </c>
      <c r="C28" s="169" t="s">
        <v>324</v>
      </c>
      <c r="D28" s="9"/>
      <c r="E28" s="10">
        <v>1227863.05</v>
      </c>
      <c r="F28" s="11"/>
      <c r="G28" s="10">
        <v>25839.17</v>
      </c>
      <c r="H28" s="11"/>
      <c r="I28" s="10">
        <v>86000</v>
      </c>
      <c r="J28" s="11"/>
      <c r="K28" s="10">
        <v>1167702.22</v>
      </c>
      <c r="L28" s="8">
        <f>VLOOKUP(A28,'08.2019'!A:L,12,0)</f>
        <v>0</v>
      </c>
    </row>
    <row r="29" spans="1:12">
      <c r="A29" s="169" t="s">
        <v>333</v>
      </c>
      <c r="B29" s="164" t="s">
        <v>143</v>
      </c>
      <c r="C29" s="169" t="s">
        <v>334</v>
      </c>
      <c r="D29" s="9"/>
      <c r="E29" s="10">
        <v>776333.32</v>
      </c>
      <c r="F29" s="11"/>
      <c r="G29" s="10">
        <v>502588.85</v>
      </c>
      <c r="H29" s="11"/>
      <c r="I29" s="10">
        <v>578884.42000000004</v>
      </c>
      <c r="J29" s="11"/>
      <c r="K29" s="10">
        <v>700037.75</v>
      </c>
      <c r="L29" s="8">
        <f>VLOOKUP(A29,'08.2019'!A:L,12,0)</f>
        <v>0</v>
      </c>
    </row>
    <row r="30" spans="1:12">
      <c r="A30" s="169" t="s">
        <v>339</v>
      </c>
      <c r="B30" s="164" t="s">
        <v>143</v>
      </c>
      <c r="C30" s="169" t="s">
        <v>340</v>
      </c>
      <c r="D30" s="9"/>
      <c r="E30" s="10">
        <v>339120.9</v>
      </c>
      <c r="F30" s="11"/>
      <c r="G30" s="10">
        <v>147243.32999999999</v>
      </c>
      <c r="H30" s="11"/>
      <c r="I30" s="11">
        <v>0</v>
      </c>
      <c r="J30" s="11"/>
      <c r="K30" s="10">
        <v>486364.23</v>
      </c>
      <c r="L30" s="8" t="e">
        <f>VLOOKUP(A30,'08.2019'!A:L,12,0)</f>
        <v>#N/A</v>
      </c>
    </row>
    <row r="31" spans="1:12">
      <c r="A31" s="169" t="s">
        <v>1843</v>
      </c>
      <c r="B31" s="164" t="s">
        <v>143</v>
      </c>
      <c r="C31" s="169" t="s">
        <v>1844</v>
      </c>
      <c r="D31" s="9"/>
      <c r="E31" s="11">
        <v>0</v>
      </c>
      <c r="F31" s="11"/>
      <c r="G31" s="10">
        <v>571960.65</v>
      </c>
      <c r="H31" s="11"/>
      <c r="I31" s="11">
        <v>0</v>
      </c>
      <c r="J31" s="11"/>
      <c r="K31" s="10">
        <v>571960.65</v>
      </c>
      <c r="L31" s="8" t="e">
        <f>VLOOKUP(A31,'08.2019'!A:L,12,0)</f>
        <v>#N/A</v>
      </c>
    </row>
    <row r="32" spans="1:12">
      <c r="A32" s="171" t="s">
        <v>143</v>
      </c>
      <c r="B32" s="164" t="s">
        <v>143</v>
      </c>
      <c r="C32" s="171" t="s">
        <v>143</v>
      </c>
      <c r="D32" s="12"/>
      <c r="E32" s="12"/>
      <c r="F32" s="12"/>
      <c r="G32" s="12"/>
      <c r="H32" s="12"/>
      <c r="I32" s="12"/>
      <c r="J32" s="12"/>
      <c r="K32" s="12"/>
      <c r="L32" s="8">
        <f>VLOOKUP(A32,'08.2019'!A:L,12,0)</f>
        <v>0</v>
      </c>
    </row>
    <row r="33" spans="1:12">
      <c r="A33" s="167" t="s">
        <v>343</v>
      </c>
      <c r="B33" s="164" t="s">
        <v>143</v>
      </c>
      <c r="C33" s="167" t="s">
        <v>344</v>
      </c>
      <c r="D33" s="6"/>
      <c r="E33" s="7">
        <v>436207.62</v>
      </c>
      <c r="F33" s="8"/>
      <c r="G33" s="7">
        <v>224796.08</v>
      </c>
      <c r="H33" s="8"/>
      <c r="I33" s="7">
        <v>55906.76</v>
      </c>
      <c r="J33" s="8"/>
      <c r="K33" s="7">
        <v>605096.93999999994</v>
      </c>
      <c r="L33" s="8">
        <f>VLOOKUP(A33,'08.2019'!A:L,12,0)</f>
        <v>0</v>
      </c>
    </row>
    <row r="34" spans="1:12">
      <c r="A34" s="169" t="s">
        <v>349</v>
      </c>
      <c r="B34" s="164" t="s">
        <v>143</v>
      </c>
      <c r="C34" s="169" t="s">
        <v>350</v>
      </c>
      <c r="D34" s="9"/>
      <c r="E34" s="10">
        <v>436207.62</v>
      </c>
      <c r="F34" s="11"/>
      <c r="G34" s="10">
        <v>1589.18</v>
      </c>
      <c r="H34" s="11"/>
      <c r="I34" s="10">
        <v>55906.76</v>
      </c>
      <c r="J34" s="11"/>
      <c r="K34" s="10">
        <v>381890.04</v>
      </c>
      <c r="L34" s="8">
        <f>VLOOKUP(A34,'08.2019'!A:L,12,0)</f>
        <v>0</v>
      </c>
    </row>
    <row r="35" spans="1:12">
      <c r="A35" s="169" t="s">
        <v>1845</v>
      </c>
      <c r="B35" s="164" t="s">
        <v>143</v>
      </c>
      <c r="C35" s="169" t="s">
        <v>1846</v>
      </c>
      <c r="D35" s="9"/>
      <c r="E35" s="11">
        <v>0</v>
      </c>
      <c r="F35" s="11"/>
      <c r="G35" s="10">
        <v>223206.9</v>
      </c>
      <c r="H35" s="11"/>
      <c r="I35" s="11">
        <v>0</v>
      </c>
      <c r="J35" s="11"/>
      <c r="K35" s="10">
        <v>223206.9</v>
      </c>
      <c r="L35" s="8" t="e">
        <f>VLOOKUP(A35,'08.2019'!A:L,12,0)</f>
        <v>#N/A</v>
      </c>
    </row>
    <row r="36" spans="1:12">
      <c r="A36" s="171" t="s">
        <v>143</v>
      </c>
      <c r="B36" s="164" t="s">
        <v>143</v>
      </c>
      <c r="C36" s="171" t="s">
        <v>143</v>
      </c>
      <c r="D36" s="12"/>
      <c r="E36" s="12"/>
      <c r="F36" s="12"/>
      <c r="G36" s="12"/>
      <c r="H36" s="12"/>
      <c r="I36" s="12"/>
      <c r="J36" s="12"/>
      <c r="K36" s="12"/>
      <c r="L36" s="8">
        <f>VLOOKUP(A36,'08.2019'!A:L,12,0)</f>
        <v>0</v>
      </c>
    </row>
    <row r="37" spans="1:12">
      <c r="A37" s="167" t="s">
        <v>351</v>
      </c>
      <c r="B37" s="164" t="s">
        <v>143</v>
      </c>
      <c r="C37" s="167" t="s">
        <v>283</v>
      </c>
      <c r="D37" s="6"/>
      <c r="E37" s="7">
        <v>3520.01</v>
      </c>
      <c r="F37" s="8"/>
      <c r="G37" s="7">
        <v>55736.87</v>
      </c>
      <c r="H37" s="8"/>
      <c r="I37" s="7">
        <v>51956.88</v>
      </c>
      <c r="J37" s="8"/>
      <c r="K37" s="7">
        <v>7300</v>
      </c>
      <c r="L37" s="8">
        <f>VLOOKUP(A37,'08.2019'!A:L,12,0)</f>
        <v>0</v>
      </c>
    </row>
    <row r="38" spans="1:12">
      <c r="A38" s="169" t="s">
        <v>356</v>
      </c>
      <c r="B38" s="164" t="s">
        <v>143</v>
      </c>
      <c r="C38" s="169" t="s">
        <v>350</v>
      </c>
      <c r="D38" s="9"/>
      <c r="E38" s="10">
        <v>3520.01</v>
      </c>
      <c r="F38" s="11"/>
      <c r="G38" s="10">
        <v>55736.87</v>
      </c>
      <c r="H38" s="11"/>
      <c r="I38" s="10">
        <v>51956.88</v>
      </c>
      <c r="J38" s="11"/>
      <c r="K38" s="10">
        <v>7300</v>
      </c>
      <c r="L38" s="8">
        <f>VLOOKUP(A38,'08.2019'!A:L,12,0)</f>
        <v>0</v>
      </c>
    </row>
    <row r="39" spans="1:12">
      <c r="A39" s="171" t="s">
        <v>143</v>
      </c>
      <c r="B39" s="164" t="s">
        <v>143</v>
      </c>
      <c r="C39" s="171" t="s">
        <v>143</v>
      </c>
      <c r="D39" s="12"/>
      <c r="E39" s="12"/>
      <c r="F39" s="12"/>
      <c r="G39" s="12"/>
      <c r="H39" s="12"/>
      <c r="I39" s="12"/>
      <c r="J39" s="12"/>
      <c r="K39" s="12"/>
      <c r="L39" s="8">
        <f>VLOOKUP(A39,'08.2019'!A:L,12,0)</f>
        <v>0</v>
      </c>
    </row>
    <row r="40" spans="1:12">
      <c r="A40" s="167" t="s">
        <v>357</v>
      </c>
      <c r="B40" s="164" t="s">
        <v>143</v>
      </c>
      <c r="C40" s="167" t="s">
        <v>358</v>
      </c>
      <c r="D40" s="6"/>
      <c r="E40" s="7">
        <v>319803.65999999997</v>
      </c>
      <c r="F40" s="8"/>
      <c r="G40" s="7">
        <v>470871.13</v>
      </c>
      <c r="H40" s="8"/>
      <c r="I40" s="7">
        <v>407376.85</v>
      </c>
      <c r="J40" s="8"/>
      <c r="K40" s="7">
        <v>383297.94</v>
      </c>
      <c r="L40" s="8">
        <f>VLOOKUP(A40,'08.2019'!A:L,12,0)</f>
        <v>0</v>
      </c>
    </row>
    <row r="41" spans="1:12">
      <c r="A41" s="167" t="s">
        <v>363</v>
      </c>
      <c r="B41" s="164" t="s">
        <v>143</v>
      </c>
      <c r="C41" s="167" t="s">
        <v>364</v>
      </c>
      <c r="D41" s="6"/>
      <c r="E41" s="7">
        <v>121145.04</v>
      </c>
      <c r="F41" s="8"/>
      <c r="G41" s="7">
        <v>315230.27</v>
      </c>
      <c r="H41" s="8"/>
      <c r="I41" s="7">
        <v>257627.55</v>
      </c>
      <c r="J41" s="8"/>
      <c r="K41" s="7">
        <v>178747.76</v>
      </c>
      <c r="L41" s="8">
        <f>VLOOKUP(A41,'08.2019'!A:L,12,0)</f>
        <v>0</v>
      </c>
    </row>
    <row r="42" spans="1:12">
      <c r="A42" s="167" t="s">
        <v>369</v>
      </c>
      <c r="B42" s="164" t="s">
        <v>143</v>
      </c>
      <c r="C42" s="167" t="s">
        <v>370</v>
      </c>
      <c r="D42" s="6"/>
      <c r="E42" s="7">
        <v>121145.04</v>
      </c>
      <c r="F42" s="8"/>
      <c r="G42" s="7">
        <v>315230.27</v>
      </c>
      <c r="H42" s="8"/>
      <c r="I42" s="7">
        <v>257627.55</v>
      </c>
      <c r="J42" s="8"/>
      <c r="K42" s="7">
        <v>178747.76</v>
      </c>
      <c r="L42" s="8">
        <f>VLOOKUP(A42,'08.2019'!A:L,12,0)</f>
        <v>0</v>
      </c>
    </row>
    <row r="43" spans="1:12">
      <c r="A43" s="169" t="s">
        <v>371</v>
      </c>
      <c r="B43" s="164" t="s">
        <v>143</v>
      </c>
      <c r="C43" s="169" t="s">
        <v>372</v>
      </c>
      <c r="D43" s="9"/>
      <c r="E43" s="11">
        <v>597.28</v>
      </c>
      <c r="F43" s="11"/>
      <c r="G43" s="11">
        <v>0</v>
      </c>
      <c r="H43" s="11"/>
      <c r="I43" s="11">
        <v>597.28</v>
      </c>
      <c r="J43" s="11"/>
      <c r="K43" s="11">
        <v>0</v>
      </c>
      <c r="L43" s="8">
        <f>VLOOKUP(A43,'08.2019'!A:L,12,0)</f>
        <v>0</v>
      </c>
    </row>
    <row r="44" spans="1:12">
      <c r="A44" s="169" t="s">
        <v>375</v>
      </c>
      <c r="B44" s="164" t="s">
        <v>143</v>
      </c>
      <c r="C44" s="169" t="s">
        <v>376</v>
      </c>
      <c r="D44" s="9"/>
      <c r="E44" s="10">
        <v>43282.64</v>
      </c>
      <c r="F44" s="11"/>
      <c r="G44" s="10">
        <v>141690</v>
      </c>
      <c r="H44" s="11"/>
      <c r="I44" s="10">
        <v>85140</v>
      </c>
      <c r="J44" s="11"/>
      <c r="K44" s="10">
        <v>99832.639999999999</v>
      </c>
      <c r="L44" s="8">
        <f>VLOOKUP(A44,'08.2019'!A:L,12,0)</f>
        <v>0</v>
      </c>
    </row>
    <row r="45" spans="1:12">
      <c r="A45" s="169" t="s">
        <v>381</v>
      </c>
      <c r="B45" s="164" t="s">
        <v>143</v>
      </c>
      <c r="C45" s="169" t="s">
        <v>382</v>
      </c>
      <c r="D45" s="9"/>
      <c r="E45" s="10">
        <v>62067</v>
      </c>
      <c r="F45" s="11"/>
      <c r="G45" s="10">
        <v>142459.51</v>
      </c>
      <c r="H45" s="11"/>
      <c r="I45" s="10">
        <v>140809.51</v>
      </c>
      <c r="J45" s="11"/>
      <c r="K45" s="10">
        <v>63717</v>
      </c>
      <c r="L45" s="8">
        <f>VLOOKUP(A45,'08.2019'!A:L,12,0)</f>
        <v>0</v>
      </c>
    </row>
    <row r="46" spans="1:12">
      <c r="A46" s="169" t="s">
        <v>387</v>
      </c>
      <c r="B46" s="164" t="s">
        <v>143</v>
      </c>
      <c r="C46" s="169" t="s">
        <v>388</v>
      </c>
      <c r="D46" s="9"/>
      <c r="E46" s="10">
        <v>31080.76</v>
      </c>
      <c r="F46" s="11"/>
      <c r="G46" s="10">
        <v>31080.76</v>
      </c>
      <c r="H46" s="11"/>
      <c r="I46" s="10">
        <v>31080.76</v>
      </c>
      <c r="J46" s="11"/>
      <c r="K46" s="10">
        <v>31080.76</v>
      </c>
      <c r="L46" s="8">
        <f>VLOOKUP(A46,'08.2019'!A:L,12,0)</f>
        <v>0</v>
      </c>
    </row>
    <row r="47" spans="1:12">
      <c r="A47" s="169" t="s">
        <v>391</v>
      </c>
      <c r="B47" s="164" t="s">
        <v>143</v>
      </c>
      <c r="C47" s="169" t="s">
        <v>392</v>
      </c>
      <c r="D47" s="9"/>
      <c r="E47" s="10">
        <v>-15882.64</v>
      </c>
      <c r="F47" s="11"/>
      <c r="G47" s="11">
        <v>0</v>
      </c>
      <c r="H47" s="11"/>
      <c r="I47" s="11">
        <v>0</v>
      </c>
      <c r="J47" s="11"/>
      <c r="K47" s="10">
        <v>-15882.64</v>
      </c>
      <c r="L47" s="8">
        <f>VLOOKUP(A47,'08.2019'!A:L,12,0)</f>
        <v>0</v>
      </c>
    </row>
    <row r="48" spans="1:12">
      <c r="A48" s="171" t="s">
        <v>143</v>
      </c>
      <c r="B48" s="164" t="s">
        <v>143</v>
      </c>
      <c r="C48" s="171" t="s">
        <v>143</v>
      </c>
      <c r="D48" s="12"/>
      <c r="E48" s="12"/>
      <c r="F48" s="12"/>
      <c r="G48" s="12"/>
      <c r="H48" s="12"/>
      <c r="I48" s="12"/>
      <c r="J48" s="12"/>
      <c r="K48" s="12"/>
      <c r="L48" s="8">
        <f>VLOOKUP(A48,'08.2019'!A:L,12,0)</f>
        <v>0</v>
      </c>
    </row>
    <row r="49" spans="1:12">
      <c r="A49" s="167" t="s">
        <v>397</v>
      </c>
      <c r="B49" s="164" t="s">
        <v>143</v>
      </c>
      <c r="C49" s="167" t="s">
        <v>398</v>
      </c>
      <c r="D49" s="6"/>
      <c r="E49" s="7">
        <v>166319.29999999999</v>
      </c>
      <c r="F49" s="8"/>
      <c r="G49" s="7">
        <v>154153</v>
      </c>
      <c r="H49" s="8"/>
      <c r="I49" s="7">
        <v>145481.84</v>
      </c>
      <c r="J49" s="8"/>
      <c r="K49" s="7">
        <v>174990.46</v>
      </c>
      <c r="L49" s="8">
        <f>VLOOKUP(A49,'08.2019'!A:L,12,0)</f>
        <v>0</v>
      </c>
    </row>
    <row r="50" spans="1:12">
      <c r="A50" s="167" t="s">
        <v>403</v>
      </c>
      <c r="B50" s="164" t="s">
        <v>143</v>
      </c>
      <c r="C50" s="167" t="s">
        <v>404</v>
      </c>
      <c r="D50" s="6"/>
      <c r="E50" s="7">
        <v>166319.29999999999</v>
      </c>
      <c r="F50" s="8"/>
      <c r="G50" s="7">
        <v>154153</v>
      </c>
      <c r="H50" s="8"/>
      <c r="I50" s="7">
        <v>145481.84</v>
      </c>
      <c r="J50" s="8"/>
      <c r="K50" s="7">
        <v>174990.46</v>
      </c>
      <c r="L50" s="8">
        <f>VLOOKUP(A50,'08.2019'!A:L,12,0)</f>
        <v>0</v>
      </c>
    </row>
    <row r="51" spans="1:12">
      <c r="A51" s="169" t="s">
        <v>405</v>
      </c>
      <c r="B51" s="164" t="s">
        <v>143</v>
      </c>
      <c r="C51" s="169" t="s">
        <v>406</v>
      </c>
      <c r="D51" s="9"/>
      <c r="E51" s="11">
        <v>0</v>
      </c>
      <c r="F51" s="11"/>
      <c r="G51" s="10">
        <v>120015</v>
      </c>
      <c r="H51" s="11"/>
      <c r="I51" s="10">
        <v>120015</v>
      </c>
      <c r="J51" s="11"/>
      <c r="K51" s="11">
        <v>0</v>
      </c>
      <c r="L51" s="8">
        <f>VLOOKUP(A51,'08.2019'!A:L,12,0)</f>
        <v>0</v>
      </c>
    </row>
    <row r="52" spans="1:12">
      <c r="A52" s="169" t="s">
        <v>408</v>
      </c>
      <c r="B52" s="164" t="s">
        <v>143</v>
      </c>
      <c r="C52" s="169" t="s">
        <v>409</v>
      </c>
      <c r="D52" s="9"/>
      <c r="E52" s="10">
        <v>4472.96</v>
      </c>
      <c r="F52" s="11"/>
      <c r="G52" s="10">
        <v>34138</v>
      </c>
      <c r="H52" s="11"/>
      <c r="I52" s="10">
        <v>25466.84</v>
      </c>
      <c r="J52" s="11"/>
      <c r="K52" s="10">
        <v>13144.12</v>
      </c>
      <c r="L52" s="8">
        <f>VLOOKUP(A52,'08.2019'!A:L,12,0)</f>
        <v>0</v>
      </c>
    </row>
    <row r="53" spans="1:12">
      <c r="A53" s="169" t="s">
        <v>414</v>
      </c>
      <c r="B53" s="164" t="s">
        <v>143</v>
      </c>
      <c r="C53" s="169" t="s">
        <v>415</v>
      </c>
      <c r="D53" s="9"/>
      <c r="E53" s="10">
        <v>158496</v>
      </c>
      <c r="F53" s="11"/>
      <c r="G53" s="11">
        <v>0</v>
      </c>
      <c r="H53" s="11"/>
      <c r="I53" s="11">
        <v>0</v>
      </c>
      <c r="J53" s="11"/>
      <c r="K53" s="10">
        <v>158496</v>
      </c>
      <c r="L53" s="8">
        <f>VLOOKUP(A53,'08.2019'!A:L,12,0)</f>
        <v>0</v>
      </c>
    </row>
    <row r="54" spans="1:12">
      <c r="A54" s="169" t="s">
        <v>420</v>
      </c>
      <c r="B54" s="164" t="s">
        <v>143</v>
      </c>
      <c r="C54" s="169" t="s">
        <v>421</v>
      </c>
      <c r="D54" s="9"/>
      <c r="E54" s="10">
        <v>3350.34</v>
      </c>
      <c r="F54" s="11"/>
      <c r="G54" s="11">
        <v>0</v>
      </c>
      <c r="H54" s="11"/>
      <c r="I54" s="11">
        <v>0</v>
      </c>
      <c r="J54" s="11"/>
      <c r="K54" s="10">
        <v>3350.34</v>
      </c>
      <c r="L54" s="8">
        <f>VLOOKUP(A54,'08.2019'!A:L,12,0)</f>
        <v>0</v>
      </c>
    </row>
    <row r="55" spans="1:12">
      <c r="A55" s="171" t="s">
        <v>143</v>
      </c>
      <c r="B55" s="164" t="s">
        <v>143</v>
      </c>
      <c r="C55" s="171" t="s">
        <v>143</v>
      </c>
      <c r="D55" s="12"/>
      <c r="E55" s="12"/>
      <c r="F55" s="12"/>
      <c r="G55" s="12"/>
      <c r="H55" s="12"/>
      <c r="I55" s="12"/>
      <c r="J55" s="12"/>
      <c r="K55" s="12"/>
      <c r="L55" s="8">
        <f>VLOOKUP(A55,'08.2019'!A:L,12,0)</f>
        <v>0</v>
      </c>
    </row>
    <row r="56" spans="1:12">
      <c r="A56" s="167" t="s">
        <v>423</v>
      </c>
      <c r="B56" s="164" t="s">
        <v>143</v>
      </c>
      <c r="C56" s="167" t="s">
        <v>424</v>
      </c>
      <c r="D56" s="6"/>
      <c r="E56" s="8">
        <v>139.07</v>
      </c>
      <c r="F56" s="8"/>
      <c r="G56" s="8">
        <v>0</v>
      </c>
      <c r="H56" s="8"/>
      <c r="I56" s="8">
        <v>0</v>
      </c>
      <c r="J56" s="8"/>
      <c r="K56" s="8">
        <v>139.07</v>
      </c>
      <c r="L56" s="8">
        <f>VLOOKUP(A56,'08.2019'!A:L,12,0)</f>
        <v>0</v>
      </c>
    </row>
    <row r="57" spans="1:12">
      <c r="A57" s="167" t="s">
        <v>426</v>
      </c>
      <c r="B57" s="164" t="s">
        <v>143</v>
      </c>
      <c r="C57" s="167" t="s">
        <v>427</v>
      </c>
      <c r="D57" s="6"/>
      <c r="E57" s="8">
        <v>139.07</v>
      </c>
      <c r="F57" s="8"/>
      <c r="G57" s="8">
        <v>0</v>
      </c>
      <c r="H57" s="8"/>
      <c r="I57" s="8">
        <v>0</v>
      </c>
      <c r="J57" s="8"/>
      <c r="K57" s="8">
        <v>139.07</v>
      </c>
      <c r="L57" s="8">
        <f>VLOOKUP(A57,'08.2019'!A:L,12,0)</f>
        <v>0</v>
      </c>
    </row>
    <row r="58" spans="1:12">
      <c r="A58" s="169" t="s">
        <v>428</v>
      </c>
      <c r="B58" s="164" t="s">
        <v>143</v>
      </c>
      <c r="C58" s="169" t="s">
        <v>429</v>
      </c>
      <c r="D58" s="9"/>
      <c r="E58" s="11">
        <v>139.07</v>
      </c>
      <c r="F58" s="11"/>
      <c r="G58" s="11">
        <v>0</v>
      </c>
      <c r="H58" s="11"/>
      <c r="I58" s="11">
        <v>0</v>
      </c>
      <c r="J58" s="11"/>
      <c r="K58" s="11">
        <v>139.07</v>
      </c>
      <c r="L58" s="8">
        <v>0</v>
      </c>
    </row>
    <row r="59" spans="1:12">
      <c r="A59" s="171" t="s">
        <v>143</v>
      </c>
      <c r="B59" s="164" t="s">
        <v>143</v>
      </c>
      <c r="C59" s="171" t="s">
        <v>143</v>
      </c>
      <c r="D59" s="12"/>
      <c r="E59" s="12"/>
      <c r="F59" s="12"/>
      <c r="G59" s="12"/>
      <c r="H59" s="12"/>
      <c r="I59" s="12"/>
      <c r="J59" s="12"/>
      <c r="K59" s="12"/>
      <c r="L59" s="8">
        <f>VLOOKUP(A59,'08.2019'!A:L,12,0)</f>
        <v>0</v>
      </c>
    </row>
    <row r="60" spans="1:12">
      <c r="A60" s="167" t="s">
        <v>430</v>
      </c>
      <c r="B60" s="164" t="s">
        <v>143</v>
      </c>
      <c r="C60" s="167" t="s">
        <v>431</v>
      </c>
      <c r="D60" s="6"/>
      <c r="E60" s="7">
        <v>32200.25</v>
      </c>
      <c r="F60" s="8"/>
      <c r="G60" s="7">
        <v>1487.86</v>
      </c>
      <c r="H60" s="8"/>
      <c r="I60" s="7">
        <v>4267.46</v>
      </c>
      <c r="J60" s="8"/>
      <c r="K60" s="7">
        <v>29420.65</v>
      </c>
      <c r="L60" s="8">
        <f>VLOOKUP(A60,'08.2019'!A:L,12,0)</f>
        <v>0</v>
      </c>
    </row>
    <row r="61" spans="1:12">
      <c r="A61" s="167" t="s">
        <v>435</v>
      </c>
      <c r="B61" s="164" t="s">
        <v>143</v>
      </c>
      <c r="C61" s="167" t="s">
        <v>431</v>
      </c>
      <c r="D61" s="6"/>
      <c r="E61" s="7">
        <v>32200.25</v>
      </c>
      <c r="F61" s="8"/>
      <c r="G61" s="7">
        <v>1487.86</v>
      </c>
      <c r="H61" s="8"/>
      <c r="I61" s="7">
        <v>4267.46</v>
      </c>
      <c r="J61" s="8"/>
      <c r="K61" s="7">
        <v>29420.65</v>
      </c>
      <c r="L61" s="8">
        <f>VLOOKUP(A61,'08.2019'!A:L,12,0)</f>
        <v>0</v>
      </c>
    </row>
    <row r="62" spans="1:12">
      <c r="A62" s="169" t="s">
        <v>436</v>
      </c>
      <c r="B62" s="164" t="s">
        <v>143</v>
      </c>
      <c r="C62" s="169" t="s">
        <v>437</v>
      </c>
      <c r="D62" s="9"/>
      <c r="E62" s="10">
        <v>32200.25</v>
      </c>
      <c r="F62" s="11"/>
      <c r="G62" s="10">
        <v>1487.86</v>
      </c>
      <c r="H62" s="11"/>
      <c r="I62" s="10">
        <v>4267.46</v>
      </c>
      <c r="J62" s="11"/>
      <c r="K62" s="10">
        <v>29420.65</v>
      </c>
      <c r="L62" s="8">
        <f>VLOOKUP(A62,'08.2019'!A:L,12,0)</f>
        <v>0</v>
      </c>
    </row>
    <row r="63" spans="1:12">
      <c r="A63" s="171" t="s">
        <v>143</v>
      </c>
      <c r="B63" s="164" t="s">
        <v>143</v>
      </c>
      <c r="C63" s="171" t="s">
        <v>143</v>
      </c>
      <c r="D63" s="12"/>
      <c r="E63" s="12"/>
      <c r="F63" s="12"/>
      <c r="G63" s="12"/>
      <c r="H63" s="12"/>
      <c r="I63" s="12"/>
      <c r="J63" s="12"/>
      <c r="K63" s="12"/>
      <c r="L63" s="8">
        <f>VLOOKUP(A63,'08.2019'!A:L,12,0)</f>
        <v>0</v>
      </c>
    </row>
    <row r="64" spans="1:12">
      <c r="A64" s="167" t="s">
        <v>438</v>
      </c>
      <c r="B64" s="164" t="s">
        <v>143</v>
      </c>
      <c r="C64" s="167" t="s">
        <v>439</v>
      </c>
      <c r="D64" s="6"/>
      <c r="E64" s="7">
        <v>364770.58</v>
      </c>
      <c r="F64" s="8"/>
      <c r="G64" s="8">
        <v>0</v>
      </c>
      <c r="H64" s="8"/>
      <c r="I64" s="7">
        <v>7788.26</v>
      </c>
      <c r="J64" s="8"/>
      <c r="K64" s="7">
        <v>356982.32</v>
      </c>
      <c r="L64" s="8">
        <f>VLOOKUP(A64,'08.2019'!A:L,12,0)</f>
        <v>0</v>
      </c>
    </row>
    <row r="65" spans="1:12">
      <c r="A65" s="167" t="s">
        <v>443</v>
      </c>
      <c r="B65" s="164" t="s">
        <v>143</v>
      </c>
      <c r="C65" s="167" t="s">
        <v>444</v>
      </c>
      <c r="D65" s="6"/>
      <c r="E65" s="7">
        <v>364770.58</v>
      </c>
      <c r="F65" s="8"/>
      <c r="G65" s="8">
        <v>0</v>
      </c>
      <c r="H65" s="8"/>
      <c r="I65" s="7">
        <v>7788.26</v>
      </c>
      <c r="J65" s="8"/>
      <c r="K65" s="7">
        <v>356982.32</v>
      </c>
      <c r="L65" s="8">
        <f>VLOOKUP(A65,'08.2019'!A:L,12,0)</f>
        <v>0</v>
      </c>
    </row>
    <row r="66" spans="1:12">
      <c r="A66" s="167" t="s">
        <v>445</v>
      </c>
      <c r="B66" s="164" t="s">
        <v>143</v>
      </c>
      <c r="C66" s="167" t="s">
        <v>446</v>
      </c>
      <c r="D66" s="6"/>
      <c r="E66" s="7">
        <v>1759034.47</v>
      </c>
      <c r="F66" s="8"/>
      <c r="G66" s="8">
        <v>0</v>
      </c>
      <c r="H66" s="8"/>
      <c r="I66" s="8">
        <v>0</v>
      </c>
      <c r="J66" s="8"/>
      <c r="K66" s="7">
        <v>1759034.47</v>
      </c>
      <c r="L66" s="8">
        <f>VLOOKUP(A66,'08.2019'!A:L,12,0)</f>
        <v>0</v>
      </c>
    </row>
    <row r="67" spans="1:12">
      <c r="A67" s="167" t="s">
        <v>448</v>
      </c>
      <c r="B67" s="164" t="s">
        <v>143</v>
      </c>
      <c r="C67" s="167" t="s">
        <v>449</v>
      </c>
      <c r="D67" s="6"/>
      <c r="E67" s="7">
        <v>1759034.47</v>
      </c>
      <c r="F67" s="8"/>
      <c r="G67" s="8">
        <v>0</v>
      </c>
      <c r="H67" s="8"/>
      <c r="I67" s="8">
        <v>0</v>
      </c>
      <c r="J67" s="8"/>
      <c r="K67" s="7">
        <v>1759034.47</v>
      </c>
      <c r="L67" s="8">
        <f>VLOOKUP(A67,'08.2019'!A:L,12,0)</f>
        <v>0</v>
      </c>
    </row>
    <row r="68" spans="1:12">
      <c r="A68" s="169" t="s">
        <v>450</v>
      </c>
      <c r="B68" s="164" t="s">
        <v>143</v>
      </c>
      <c r="C68" s="169" t="s">
        <v>451</v>
      </c>
      <c r="D68" s="9"/>
      <c r="E68" s="10">
        <v>433204.73</v>
      </c>
      <c r="F68" s="11"/>
      <c r="G68" s="11">
        <v>0</v>
      </c>
      <c r="H68" s="11"/>
      <c r="I68" s="11">
        <v>0</v>
      </c>
      <c r="J68" s="11"/>
      <c r="K68" s="10">
        <v>433204.73</v>
      </c>
      <c r="L68" s="8">
        <f>VLOOKUP(A68,'08.2019'!A:L,12,0)</f>
        <v>0</v>
      </c>
    </row>
    <row r="69" spans="1:12">
      <c r="A69" s="169" t="s">
        <v>453</v>
      </c>
      <c r="B69" s="164" t="s">
        <v>143</v>
      </c>
      <c r="C69" s="169" t="s">
        <v>454</v>
      </c>
      <c r="D69" s="9"/>
      <c r="E69" s="10">
        <v>35587.71</v>
      </c>
      <c r="F69" s="11"/>
      <c r="G69" s="11">
        <v>0</v>
      </c>
      <c r="H69" s="11"/>
      <c r="I69" s="11">
        <v>0</v>
      </c>
      <c r="J69" s="11"/>
      <c r="K69" s="10">
        <v>35587.71</v>
      </c>
      <c r="L69" s="8">
        <f>VLOOKUP(A69,'08.2019'!A:L,12,0)</f>
        <v>0</v>
      </c>
    </row>
    <row r="70" spans="1:12">
      <c r="A70" s="169" t="s">
        <v>456</v>
      </c>
      <c r="B70" s="164" t="s">
        <v>143</v>
      </c>
      <c r="C70" s="169" t="s">
        <v>457</v>
      </c>
      <c r="D70" s="9"/>
      <c r="E70" s="10">
        <v>190200</v>
      </c>
      <c r="F70" s="11"/>
      <c r="G70" s="11">
        <v>0</v>
      </c>
      <c r="H70" s="11"/>
      <c r="I70" s="11">
        <v>0</v>
      </c>
      <c r="J70" s="11"/>
      <c r="K70" s="10">
        <v>190200</v>
      </c>
      <c r="L70" s="8">
        <f>VLOOKUP(A70,'08.2019'!A:L,12,0)</f>
        <v>0</v>
      </c>
    </row>
    <row r="71" spans="1:12">
      <c r="A71" s="169" t="s">
        <v>459</v>
      </c>
      <c r="B71" s="164" t="s">
        <v>143</v>
      </c>
      <c r="C71" s="169" t="s">
        <v>460</v>
      </c>
      <c r="D71" s="9"/>
      <c r="E71" s="10">
        <v>302176.12</v>
      </c>
      <c r="F71" s="11"/>
      <c r="G71" s="11">
        <v>0</v>
      </c>
      <c r="H71" s="11"/>
      <c r="I71" s="11">
        <v>0</v>
      </c>
      <c r="J71" s="11"/>
      <c r="K71" s="10">
        <v>302176.12</v>
      </c>
      <c r="L71" s="8">
        <f>VLOOKUP(A71,'08.2019'!A:L,12,0)</f>
        <v>0</v>
      </c>
    </row>
    <row r="72" spans="1:12">
      <c r="A72" s="169" t="s">
        <v>462</v>
      </c>
      <c r="B72" s="164" t="s">
        <v>143</v>
      </c>
      <c r="C72" s="169" t="s">
        <v>463</v>
      </c>
      <c r="D72" s="9"/>
      <c r="E72" s="10">
        <v>615348.81999999995</v>
      </c>
      <c r="F72" s="11"/>
      <c r="G72" s="11">
        <v>0</v>
      </c>
      <c r="H72" s="11"/>
      <c r="I72" s="11">
        <v>0</v>
      </c>
      <c r="J72" s="11"/>
      <c r="K72" s="10">
        <v>615348.81999999995</v>
      </c>
      <c r="L72" s="8">
        <f>VLOOKUP(A72,'08.2019'!A:L,12,0)</f>
        <v>0</v>
      </c>
    </row>
    <row r="73" spans="1:12">
      <c r="A73" s="165" t="s">
        <v>215</v>
      </c>
      <c r="B73" s="165" t="s">
        <v>216</v>
      </c>
      <c r="C73" s="4"/>
      <c r="D73" s="4"/>
      <c r="E73" s="166" t="s">
        <v>217</v>
      </c>
      <c r="F73" s="5"/>
      <c r="G73" s="166" t="s">
        <v>218</v>
      </c>
      <c r="H73" s="5"/>
      <c r="I73" s="166" t="s">
        <v>219</v>
      </c>
      <c r="J73" s="5"/>
      <c r="K73" s="166" t="s">
        <v>220</v>
      </c>
      <c r="L73" s="8">
        <f>VLOOKUP(A73,'08.2019'!A:L,12,0)</f>
        <v>0</v>
      </c>
    </row>
    <row r="74" spans="1:12">
      <c r="A74" s="169" t="s">
        <v>465</v>
      </c>
      <c r="B74" s="164" t="s">
        <v>143</v>
      </c>
      <c r="C74" s="169" t="s">
        <v>174</v>
      </c>
      <c r="D74" s="9"/>
      <c r="E74" s="10">
        <v>182517.09</v>
      </c>
      <c r="F74" s="11"/>
      <c r="G74" s="11">
        <v>0</v>
      </c>
      <c r="H74" s="11"/>
      <c r="I74" s="11">
        <v>0</v>
      </c>
      <c r="J74" s="11"/>
      <c r="K74" s="10">
        <v>182517.09</v>
      </c>
      <c r="L74" s="8">
        <f>VLOOKUP(A74,'08.2019'!A:L,12,0)</f>
        <v>0</v>
      </c>
    </row>
    <row r="75" spans="1:12">
      <c r="A75" s="171" t="s">
        <v>143</v>
      </c>
      <c r="B75" s="164" t="s">
        <v>143</v>
      </c>
      <c r="C75" s="171" t="s">
        <v>143</v>
      </c>
      <c r="D75" s="12"/>
      <c r="E75" s="12"/>
      <c r="F75" s="12"/>
      <c r="G75" s="12"/>
      <c r="H75" s="12"/>
      <c r="I75" s="12"/>
      <c r="J75" s="12"/>
      <c r="K75" s="12"/>
      <c r="L75" s="8">
        <f>VLOOKUP(A75,'08.2019'!A:L,12,0)</f>
        <v>0</v>
      </c>
    </row>
    <row r="76" spans="1:12">
      <c r="A76" s="167" t="s">
        <v>467</v>
      </c>
      <c r="B76" s="164" t="s">
        <v>143</v>
      </c>
      <c r="C76" s="167" t="s">
        <v>468</v>
      </c>
      <c r="D76" s="6"/>
      <c r="E76" s="7">
        <v>-1394263.89</v>
      </c>
      <c r="F76" s="8"/>
      <c r="G76" s="8">
        <v>0</v>
      </c>
      <c r="H76" s="8"/>
      <c r="I76" s="7">
        <v>7788.26</v>
      </c>
      <c r="J76" s="8"/>
      <c r="K76" s="7">
        <v>-1402052.15</v>
      </c>
      <c r="L76" s="8">
        <f>VLOOKUP(A76,'08.2019'!A:L,12,0)</f>
        <v>0</v>
      </c>
    </row>
    <row r="77" spans="1:12">
      <c r="A77" s="167" t="s">
        <v>471</v>
      </c>
      <c r="B77" s="164" t="s">
        <v>143</v>
      </c>
      <c r="C77" s="167" t="s">
        <v>472</v>
      </c>
      <c r="D77" s="6"/>
      <c r="E77" s="7">
        <v>-1394263.89</v>
      </c>
      <c r="F77" s="8"/>
      <c r="G77" s="8">
        <v>0</v>
      </c>
      <c r="H77" s="8"/>
      <c r="I77" s="7">
        <v>7788.26</v>
      </c>
      <c r="J77" s="8"/>
      <c r="K77" s="7">
        <v>-1402052.15</v>
      </c>
      <c r="L77" s="8">
        <f>VLOOKUP(A77,'08.2019'!A:L,12,0)</f>
        <v>0</v>
      </c>
    </row>
    <row r="78" spans="1:12">
      <c r="A78" s="169" t="s">
        <v>473</v>
      </c>
      <c r="B78" s="164" t="s">
        <v>143</v>
      </c>
      <c r="C78" s="169" t="s">
        <v>474</v>
      </c>
      <c r="D78" s="9"/>
      <c r="E78" s="10">
        <v>-190200</v>
      </c>
      <c r="F78" s="11"/>
      <c r="G78" s="11">
        <v>0</v>
      </c>
      <c r="H78" s="11"/>
      <c r="I78" s="11">
        <v>0</v>
      </c>
      <c r="J78" s="11"/>
      <c r="K78" s="10">
        <v>-190200</v>
      </c>
      <c r="L78" s="8">
        <f>VLOOKUP(A78,'08.2019'!A:L,12,0)</f>
        <v>0</v>
      </c>
    </row>
    <row r="79" spans="1:12">
      <c r="A79" s="169" t="s">
        <v>476</v>
      </c>
      <c r="B79" s="164" t="s">
        <v>143</v>
      </c>
      <c r="C79" s="169" t="s">
        <v>477</v>
      </c>
      <c r="D79" s="9"/>
      <c r="E79" s="10">
        <v>-329591.21000000002</v>
      </c>
      <c r="F79" s="11"/>
      <c r="G79" s="11">
        <v>0</v>
      </c>
      <c r="H79" s="11"/>
      <c r="I79" s="10">
        <v>4913.46</v>
      </c>
      <c r="J79" s="11"/>
      <c r="K79" s="10">
        <v>-334504.67</v>
      </c>
      <c r="L79" s="8">
        <f>VLOOKUP(A79,'08.2019'!A:L,12,0)</f>
        <v>0</v>
      </c>
    </row>
    <row r="80" spans="1:12">
      <c r="A80" s="169" t="s">
        <v>481</v>
      </c>
      <c r="B80" s="164" t="s">
        <v>143</v>
      </c>
      <c r="C80" s="169" t="s">
        <v>482</v>
      </c>
      <c r="D80" s="9"/>
      <c r="E80" s="10">
        <v>-245172.92</v>
      </c>
      <c r="F80" s="11"/>
      <c r="G80" s="11">
        <v>0</v>
      </c>
      <c r="H80" s="11"/>
      <c r="I80" s="10">
        <v>1575.67</v>
      </c>
      <c r="J80" s="11"/>
      <c r="K80" s="10">
        <v>-246748.59</v>
      </c>
      <c r="L80" s="8">
        <f>VLOOKUP(A80,'08.2019'!A:L,12,0)</f>
        <v>0</v>
      </c>
    </row>
    <row r="81" spans="1:12">
      <c r="A81" s="169" t="s">
        <v>486</v>
      </c>
      <c r="B81" s="164" t="s">
        <v>143</v>
      </c>
      <c r="C81" s="169" t="s">
        <v>487</v>
      </c>
      <c r="D81" s="9"/>
      <c r="E81" s="10">
        <v>-413205.04</v>
      </c>
      <c r="F81" s="11"/>
      <c r="G81" s="11">
        <v>0</v>
      </c>
      <c r="H81" s="11"/>
      <c r="I81" s="10">
        <v>1151.5999999999999</v>
      </c>
      <c r="J81" s="11"/>
      <c r="K81" s="10">
        <v>-414356.64</v>
      </c>
      <c r="L81" s="8">
        <f>VLOOKUP(A81,'08.2019'!A:L,12,0)</f>
        <v>0</v>
      </c>
    </row>
    <row r="82" spans="1:12">
      <c r="A82" s="169" t="s">
        <v>491</v>
      </c>
      <c r="B82" s="164" t="s">
        <v>143</v>
      </c>
      <c r="C82" s="169" t="s">
        <v>492</v>
      </c>
      <c r="D82" s="9"/>
      <c r="E82" s="10">
        <v>-35587.71</v>
      </c>
      <c r="F82" s="11"/>
      <c r="G82" s="11">
        <v>0</v>
      </c>
      <c r="H82" s="11"/>
      <c r="I82" s="11">
        <v>0</v>
      </c>
      <c r="J82" s="11"/>
      <c r="K82" s="10">
        <v>-35587.71</v>
      </c>
      <c r="L82" s="8">
        <f>VLOOKUP(A82,'08.2019'!A:L,12,0)</f>
        <v>0</v>
      </c>
    </row>
    <row r="83" spans="1:12">
      <c r="A83" s="169" t="s">
        <v>494</v>
      </c>
      <c r="B83" s="164" t="s">
        <v>143</v>
      </c>
      <c r="C83" s="169" t="s">
        <v>495</v>
      </c>
      <c r="D83" s="9"/>
      <c r="E83" s="10">
        <v>-180507.01</v>
      </c>
      <c r="F83" s="11"/>
      <c r="G83" s="11">
        <v>0</v>
      </c>
      <c r="H83" s="11"/>
      <c r="I83" s="11">
        <v>147.53</v>
      </c>
      <c r="J83" s="11"/>
      <c r="K83" s="10">
        <v>-180654.54</v>
      </c>
      <c r="L83" s="8">
        <f>VLOOKUP(A83,'08.2019'!A:L,12,0)</f>
        <v>0</v>
      </c>
    </row>
    <row r="84" spans="1:12">
      <c r="A84" s="171" t="s">
        <v>143</v>
      </c>
      <c r="B84" s="164" t="s">
        <v>143</v>
      </c>
      <c r="C84" s="171" t="s">
        <v>143</v>
      </c>
      <c r="D84" s="12"/>
      <c r="E84" s="12"/>
      <c r="F84" s="12"/>
      <c r="G84" s="12"/>
      <c r="H84" s="12"/>
      <c r="I84" s="12"/>
      <c r="J84" s="12"/>
      <c r="K84" s="12"/>
      <c r="L84" s="8">
        <f>VLOOKUP(A84,'08.2019'!A:L,12,0)</f>
        <v>0</v>
      </c>
    </row>
    <row r="85" spans="1:12">
      <c r="A85" s="167" t="s">
        <v>499</v>
      </c>
      <c r="B85" s="167" t="s">
        <v>500</v>
      </c>
      <c r="C85" s="6"/>
      <c r="D85" s="6"/>
      <c r="E85" s="7">
        <v>4930517.7699999996</v>
      </c>
      <c r="F85" s="8"/>
      <c r="G85" s="7">
        <v>1767164.79</v>
      </c>
      <c r="H85" s="8"/>
      <c r="I85" s="7">
        <v>2120691.04</v>
      </c>
      <c r="J85" s="8"/>
      <c r="K85" s="7">
        <v>5284044.0199999996</v>
      </c>
      <c r="L85" s="8">
        <f>VLOOKUP(A85,'08.2019'!A:L,12,0)</f>
        <v>0</v>
      </c>
    </row>
    <row r="86" spans="1:12">
      <c r="A86" s="167" t="s">
        <v>503</v>
      </c>
      <c r="B86" s="164" t="s">
        <v>143</v>
      </c>
      <c r="C86" s="167" t="s">
        <v>504</v>
      </c>
      <c r="D86" s="6"/>
      <c r="E86" s="7">
        <v>4565747.1900000004</v>
      </c>
      <c r="F86" s="8"/>
      <c r="G86" s="7">
        <v>1759376.53</v>
      </c>
      <c r="H86" s="8"/>
      <c r="I86" s="7">
        <v>2120691.04</v>
      </c>
      <c r="J86" s="8"/>
      <c r="K86" s="7">
        <v>4927061.7</v>
      </c>
      <c r="L86" s="8">
        <f>VLOOKUP(A86,'08.2019'!A:L,12,0)</f>
        <v>0</v>
      </c>
    </row>
    <row r="87" spans="1:12">
      <c r="A87" s="167" t="s">
        <v>506</v>
      </c>
      <c r="B87" s="164" t="s">
        <v>143</v>
      </c>
      <c r="C87" s="167" t="s">
        <v>507</v>
      </c>
      <c r="D87" s="6"/>
      <c r="E87" s="7">
        <v>4565747.1900000004</v>
      </c>
      <c r="F87" s="8"/>
      <c r="G87" s="7">
        <v>1759376.53</v>
      </c>
      <c r="H87" s="8"/>
      <c r="I87" s="7">
        <v>2120691.04</v>
      </c>
      <c r="J87" s="8"/>
      <c r="K87" s="7">
        <v>4927061.7</v>
      </c>
      <c r="L87" s="8">
        <f>VLOOKUP(A87,'08.2019'!A:L,12,0)</f>
        <v>0</v>
      </c>
    </row>
    <row r="88" spans="1:12">
      <c r="A88" s="167" t="s">
        <v>508</v>
      </c>
      <c r="B88" s="164" t="s">
        <v>143</v>
      </c>
      <c r="C88" s="167" t="s">
        <v>509</v>
      </c>
      <c r="D88" s="6"/>
      <c r="E88" s="7">
        <v>871710.9</v>
      </c>
      <c r="F88" s="8"/>
      <c r="G88" s="7">
        <v>521178.72</v>
      </c>
      <c r="H88" s="8"/>
      <c r="I88" s="7">
        <v>572690.93000000005</v>
      </c>
      <c r="J88" s="8"/>
      <c r="K88" s="7">
        <v>923223.11</v>
      </c>
      <c r="L88" s="8">
        <f>VLOOKUP(A88,'08.2019'!A:L,12,0)</f>
        <v>0</v>
      </c>
    </row>
    <row r="89" spans="1:12">
      <c r="A89" s="167" t="s">
        <v>514</v>
      </c>
      <c r="B89" s="164" t="s">
        <v>143</v>
      </c>
      <c r="C89" s="167" t="s">
        <v>509</v>
      </c>
      <c r="D89" s="6"/>
      <c r="E89" s="7">
        <v>1954.26</v>
      </c>
      <c r="F89" s="8"/>
      <c r="G89" s="7">
        <v>477382.12</v>
      </c>
      <c r="H89" s="8"/>
      <c r="I89" s="7">
        <v>483019.12</v>
      </c>
      <c r="J89" s="8"/>
      <c r="K89" s="7">
        <v>7591.26</v>
      </c>
      <c r="L89" s="8">
        <f>VLOOKUP(A89,'08.2019'!A:L,12,0)</f>
        <v>0</v>
      </c>
    </row>
    <row r="90" spans="1:12">
      <c r="A90" s="169" t="s">
        <v>519</v>
      </c>
      <c r="B90" s="164" t="s">
        <v>143</v>
      </c>
      <c r="C90" s="169" t="s">
        <v>520</v>
      </c>
      <c r="D90" s="9"/>
      <c r="E90" s="11">
        <v>0</v>
      </c>
      <c r="F90" s="11"/>
      <c r="G90" s="10">
        <v>367124.81</v>
      </c>
      <c r="H90" s="11"/>
      <c r="I90" s="10">
        <v>367124.81</v>
      </c>
      <c r="J90" s="11"/>
      <c r="K90" s="11">
        <v>0</v>
      </c>
      <c r="L90" s="8">
        <f>VLOOKUP(A90,'08.2019'!A:L,12,0)</f>
        <v>0</v>
      </c>
    </row>
    <row r="91" spans="1:12">
      <c r="A91" s="169" t="s">
        <v>522</v>
      </c>
      <c r="B91" s="164" t="s">
        <v>143</v>
      </c>
      <c r="C91" s="169" t="s">
        <v>523</v>
      </c>
      <c r="D91" s="9"/>
      <c r="E91" s="11">
        <v>0</v>
      </c>
      <c r="F91" s="11"/>
      <c r="G91" s="11">
        <v>843.97</v>
      </c>
      <c r="H91" s="11"/>
      <c r="I91" s="11">
        <v>843.97</v>
      </c>
      <c r="J91" s="11"/>
      <c r="K91" s="11">
        <v>0</v>
      </c>
      <c r="L91" s="8">
        <f>VLOOKUP(A91,'08.2019'!A:L,12,0)</f>
        <v>0</v>
      </c>
    </row>
    <row r="92" spans="1:12">
      <c r="A92" s="169" t="s">
        <v>525</v>
      </c>
      <c r="B92" s="164" t="s">
        <v>143</v>
      </c>
      <c r="C92" s="169" t="s">
        <v>526</v>
      </c>
      <c r="D92" s="9"/>
      <c r="E92" s="11">
        <v>0</v>
      </c>
      <c r="F92" s="11"/>
      <c r="G92" s="10">
        <v>2850</v>
      </c>
      <c r="H92" s="11"/>
      <c r="I92" s="10">
        <v>2850</v>
      </c>
      <c r="J92" s="11"/>
      <c r="K92" s="11">
        <v>0</v>
      </c>
      <c r="L92" s="8">
        <f>VLOOKUP(A92,'08.2019'!A:L,12,0)</f>
        <v>0</v>
      </c>
    </row>
    <row r="93" spans="1:12">
      <c r="A93" s="169" t="s">
        <v>531</v>
      </c>
      <c r="B93" s="164" t="s">
        <v>143</v>
      </c>
      <c r="C93" s="169" t="s">
        <v>532</v>
      </c>
      <c r="D93" s="9"/>
      <c r="E93" s="10">
        <v>1954.26</v>
      </c>
      <c r="F93" s="11"/>
      <c r="G93" s="10">
        <v>106563.34</v>
      </c>
      <c r="H93" s="11"/>
      <c r="I93" s="10">
        <v>112200.34</v>
      </c>
      <c r="J93" s="11"/>
      <c r="K93" s="10">
        <v>7591.26</v>
      </c>
      <c r="L93" s="8">
        <f>VLOOKUP(A93,'08.2019'!A:L,12,0)</f>
        <v>0</v>
      </c>
    </row>
    <row r="94" spans="1:12">
      <c r="A94" s="171" t="s">
        <v>143</v>
      </c>
      <c r="B94" s="164" t="s">
        <v>143</v>
      </c>
      <c r="C94" s="171" t="s">
        <v>143</v>
      </c>
      <c r="D94" s="12"/>
      <c r="E94" s="12"/>
      <c r="F94" s="12"/>
      <c r="G94" s="12"/>
      <c r="H94" s="12"/>
      <c r="I94" s="12"/>
      <c r="J94" s="12"/>
      <c r="K94" s="12"/>
      <c r="L94" s="8">
        <f>VLOOKUP(A94,'08.2019'!A:L,12,0)</f>
        <v>0</v>
      </c>
    </row>
    <row r="95" spans="1:12">
      <c r="A95" s="167" t="s">
        <v>535</v>
      </c>
      <c r="B95" s="164" t="s">
        <v>143</v>
      </c>
      <c r="C95" s="167" t="s">
        <v>536</v>
      </c>
      <c r="D95" s="6"/>
      <c r="E95" s="7">
        <v>869756.64</v>
      </c>
      <c r="F95" s="8"/>
      <c r="G95" s="7">
        <v>43796.6</v>
      </c>
      <c r="H95" s="8"/>
      <c r="I95" s="7">
        <v>89671.81</v>
      </c>
      <c r="J95" s="8"/>
      <c r="K95" s="7">
        <v>915631.85</v>
      </c>
      <c r="L95" s="8">
        <f>VLOOKUP(A95,'08.2019'!A:L,12,0)</f>
        <v>0</v>
      </c>
    </row>
    <row r="96" spans="1:12">
      <c r="A96" s="169" t="s">
        <v>541</v>
      </c>
      <c r="B96" s="164" t="s">
        <v>143</v>
      </c>
      <c r="C96" s="169" t="s">
        <v>542</v>
      </c>
      <c r="D96" s="9"/>
      <c r="E96" s="10">
        <v>207652.01</v>
      </c>
      <c r="F96" s="11"/>
      <c r="G96" s="11">
        <v>122.45</v>
      </c>
      <c r="H96" s="11"/>
      <c r="I96" s="10">
        <v>29149.19</v>
      </c>
      <c r="J96" s="11"/>
      <c r="K96" s="10">
        <v>236678.75</v>
      </c>
      <c r="L96" s="8">
        <f>VLOOKUP(A96,'08.2019'!A:L,12,0)</f>
        <v>0</v>
      </c>
    </row>
    <row r="97" spans="1:12">
      <c r="A97" s="169" t="s">
        <v>547</v>
      </c>
      <c r="B97" s="164" t="s">
        <v>143</v>
      </c>
      <c r="C97" s="169" t="s">
        <v>548</v>
      </c>
      <c r="D97" s="9"/>
      <c r="E97" s="10">
        <v>447731.96</v>
      </c>
      <c r="F97" s="11"/>
      <c r="G97" s="10">
        <v>32471.51</v>
      </c>
      <c r="H97" s="11"/>
      <c r="I97" s="10">
        <v>37512</v>
      </c>
      <c r="J97" s="11"/>
      <c r="K97" s="10">
        <v>452772.45</v>
      </c>
      <c r="L97" s="8">
        <f>VLOOKUP(A97,'08.2019'!A:L,12,0)</f>
        <v>0</v>
      </c>
    </row>
    <row r="98" spans="1:12">
      <c r="A98" s="169" t="s">
        <v>553</v>
      </c>
      <c r="B98" s="164" t="s">
        <v>143</v>
      </c>
      <c r="C98" s="169" t="s">
        <v>554</v>
      </c>
      <c r="D98" s="9"/>
      <c r="E98" s="10">
        <v>4520.9799999999996</v>
      </c>
      <c r="F98" s="11"/>
      <c r="G98" s="11">
        <v>0</v>
      </c>
      <c r="H98" s="11"/>
      <c r="I98" s="10">
        <v>2334.7800000000002</v>
      </c>
      <c r="J98" s="11"/>
      <c r="K98" s="10">
        <v>6855.76</v>
      </c>
      <c r="L98" s="8">
        <f>VLOOKUP(A98,'08.2019'!A:L,12,0)</f>
        <v>0</v>
      </c>
    </row>
    <row r="99" spans="1:12">
      <c r="A99" s="169" t="s">
        <v>559</v>
      </c>
      <c r="B99" s="164" t="s">
        <v>143</v>
      </c>
      <c r="C99" s="169" t="s">
        <v>560</v>
      </c>
      <c r="D99" s="9"/>
      <c r="E99" s="10">
        <v>35817.949999999997</v>
      </c>
      <c r="F99" s="11"/>
      <c r="G99" s="10">
        <v>2597.67</v>
      </c>
      <c r="H99" s="11"/>
      <c r="I99" s="10">
        <v>3000.97</v>
      </c>
      <c r="J99" s="11"/>
      <c r="K99" s="10">
        <v>36221.25</v>
      </c>
      <c r="L99" s="8">
        <f>VLOOKUP(A99,'08.2019'!A:L,12,0)</f>
        <v>0</v>
      </c>
    </row>
    <row r="100" spans="1:12">
      <c r="A100" s="169" t="s">
        <v>565</v>
      </c>
      <c r="B100" s="164" t="s">
        <v>143</v>
      </c>
      <c r="C100" s="169" t="s">
        <v>566</v>
      </c>
      <c r="D100" s="9"/>
      <c r="E100" s="11">
        <v>565.54</v>
      </c>
      <c r="F100" s="11"/>
      <c r="G100" s="11">
        <v>0</v>
      </c>
      <c r="H100" s="11"/>
      <c r="I100" s="11">
        <v>291.8</v>
      </c>
      <c r="J100" s="11"/>
      <c r="K100" s="11">
        <v>857.34</v>
      </c>
      <c r="L100" s="8">
        <f>VLOOKUP(A100,'08.2019'!A:L,12,0)</f>
        <v>0</v>
      </c>
    </row>
    <row r="101" spans="1:12">
      <c r="A101" s="169" t="s">
        <v>571</v>
      </c>
      <c r="B101" s="164" t="s">
        <v>143</v>
      </c>
      <c r="C101" s="169" t="s">
        <v>572</v>
      </c>
      <c r="D101" s="9"/>
      <c r="E101" s="10">
        <v>4477.34</v>
      </c>
      <c r="F101" s="11"/>
      <c r="G101" s="11">
        <v>324.72000000000003</v>
      </c>
      <c r="H101" s="11"/>
      <c r="I101" s="11">
        <v>375.1</v>
      </c>
      <c r="J101" s="11"/>
      <c r="K101" s="10">
        <v>4527.72</v>
      </c>
      <c r="L101" s="8">
        <f>VLOOKUP(A101,'08.2019'!A:L,12,0)</f>
        <v>0</v>
      </c>
    </row>
    <row r="102" spans="1:12">
      <c r="A102" s="169" t="s">
        <v>577</v>
      </c>
      <c r="B102" s="164" t="s">
        <v>143</v>
      </c>
      <c r="C102" s="169" t="s">
        <v>578</v>
      </c>
      <c r="D102" s="9"/>
      <c r="E102" s="10">
        <v>54819.21</v>
      </c>
      <c r="F102" s="11"/>
      <c r="G102" s="11">
        <v>0.02</v>
      </c>
      <c r="H102" s="11"/>
      <c r="I102" s="10">
        <v>7442.37</v>
      </c>
      <c r="J102" s="11"/>
      <c r="K102" s="10">
        <v>62261.56</v>
      </c>
      <c r="L102" s="8">
        <f>VLOOKUP(A102,'08.2019'!A:L,12,0)</f>
        <v>0</v>
      </c>
    </row>
    <row r="103" spans="1:12">
      <c r="A103" s="169" t="s">
        <v>583</v>
      </c>
      <c r="B103" s="164" t="s">
        <v>143</v>
      </c>
      <c r="C103" s="169" t="s">
        <v>584</v>
      </c>
      <c r="D103" s="9"/>
      <c r="E103" s="10">
        <v>114171.65</v>
      </c>
      <c r="F103" s="11"/>
      <c r="G103" s="10">
        <v>8280.23</v>
      </c>
      <c r="H103" s="11"/>
      <c r="I103" s="10">
        <v>9565.6</v>
      </c>
      <c r="J103" s="11"/>
      <c r="K103" s="10">
        <v>115457.02</v>
      </c>
      <c r="L103" s="8">
        <f>VLOOKUP(A103,'08.2019'!A:L,12,0)</f>
        <v>0</v>
      </c>
    </row>
    <row r="104" spans="1:12">
      <c r="A104" s="171" t="s">
        <v>143</v>
      </c>
      <c r="B104" s="164" t="s">
        <v>143</v>
      </c>
      <c r="C104" s="171" t="s">
        <v>143</v>
      </c>
      <c r="D104" s="12"/>
      <c r="E104" s="12"/>
      <c r="F104" s="12"/>
      <c r="G104" s="12"/>
      <c r="H104" s="12"/>
      <c r="I104" s="12"/>
      <c r="J104" s="12"/>
      <c r="K104" s="12"/>
      <c r="L104" s="8">
        <f>VLOOKUP(A104,'08.2019'!A:L,12,0)</f>
        <v>0</v>
      </c>
    </row>
    <row r="105" spans="1:12">
      <c r="A105" s="167" t="s">
        <v>589</v>
      </c>
      <c r="B105" s="164" t="s">
        <v>143</v>
      </c>
      <c r="C105" s="167" t="s">
        <v>590</v>
      </c>
      <c r="D105" s="6"/>
      <c r="E105" s="7">
        <v>146614.57</v>
      </c>
      <c r="F105" s="8"/>
      <c r="G105" s="7">
        <v>148198.96</v>
      </c>
      <c r="H105" s="8"/>
      <c r="I105" s="7">
        <v>152821.42000000001</v>
      </c>
      <c r="J105" s="8"/>
      <c r="K105" s="7">
        <v>151237.03</v>
      </c>
      <c r="L105" s="8">
        <f>VLOOKUP(A105,'08.2019'!A:L,12,0)</f>
        <v>0</v>
      </c>
    </row>
    <row r="106" spans="1:12">
      <c r="A106" s="167" t="s">
        <v>595</v>
      </c>
      <c r="B106" s="164" t="s">
        <v>143</v>
      </c>
      <c r="C106" s="167" t="s">
        <v>590</v>
      </c>
      <c r="D106" s="6"/>
      <c r="E106" s="7">
        <v>146614.57</v>
      </c>
      <c r="F106" s="8"/>
      <c r="G106" s="7">
        <v>148198.96</v>
      </c>
      <c r="H106" s="8"/>
      <c r="I106" s="7">
        <v>152821.42000000001</v>
      </c>
      <c r="J106" s="8"/>
      <c r="K106" s="7">
        <v>151237.03</v>
      </c>
      <c r="L106" s="8">
        <f>VLOOKUP(A106,'08.2019'!A:L,12,0)</f>
        <v>0</v>
      </c>
    </row>
    <row r="107" spans="1:12">
      <c r="A107" s="169" t="s">
        <v>596</v>
      </c>
      <c r="B107" s="164" t="s">
        <v>143</v>
      </c>
      <c r="C107" s="169" t="s">
        <v>597</v>
      </c>
      <c r="D107" s="9"/>
      <c r="E107" s="10">
        <v>114991.73</v>
      </c>
      <c r="F107" s="11"/>
      <c r="G107" s="10">
        <v>116576.12</v>
      </c>
      <c r="H107" s="11"/>
      <c r="I107" s="10">
        <v>120278.09</v>
      </c>
      <c r="J107" s="11"/>
      <c r="K107" s="10">
        <v>118693.7</v>
      </c>
      <c r="L107" s="8">
        <f>VLOOKUP(A107,'08.2019'!A:L,12,0)</f>
        <v>0</v>
      </c>
    </row>
    <row r="108" spans="1:12">
      <c r="A108" s="169" t="s">
        <v>602</v>
      </c>
      <c r="B108" s="164" t="s">
        <v>143</v>
      </c>
      <c r="C108" s="169" t="s">
        <v>603</v>
      </c>
      <c r="D108" s="9"/>
      <c r="E108" s="10">
        <v>28095.27</v>
      </c>
      <c r="F108" s="11"/>
      <c r="G108" s="10">
        <v>28095.27</v>
      </c>
      <c r="H108" s="11"/>
      <c r="I108" s="10">
        <v>28927.4</v>
      </c>
      <c r="J108" s="11"/>
      <c r="K108" s="10">
        <v>28927.4</v>
      </c>
      <c r="L108" s="8">
        <f>VLOOKUP(A108,'08.2019'!A:L,12,0)</f>
        <v>0</v>
      </c>
    </row>
    <row r="109" spans="1:12">
      <c r="A109" s="169" t="s">
        <v>608</v>
      </c>
      <c r="B109" s="164" t="s">
        <v>143</v>
      </c>
      <c r="C109" s="169" t="s">
        <v>609</v>
      </c>
      <c r="D109" s="9"/>
      <c r="E109" s="10">
        <v>3527.57</v>
      </c>
      <c r="F109" s="11"/>
      <c r="G109" s="10">
        <v>3527.57</v>
      </c>
      <c r="H109" s="11"/>
      <c r="I109" s="10">
        <v>3615.93</v>
      </c>
      <c r="J109" s="11"/>
      <c r="K109" s="10">
        <v>3615.93</v>
      </c>
      <c r="L109" s="8">
        <f>VLOOKUP(A109,'08.2019'!A:L,12,0)</f>
        <v>0</v>
      </c>
    </row>
    <row r="110" spans="1:12">
      <c r="A110" s="171" t="s">
        <v>143</v>
      </c>
      <c r="B110" s="164" t="s">
        <v>143</v>
      </c>
      <c r="C110" s="171" t="s">
        <v>143</v>
      </c>
      <c r="D110" s="12"/>
      <c r="E110" s="12"/>
      <c r="F110" s="12"/>
      <c r="G110" s="12"/>
      <c r="H110" s="12"/>
      <c r="I110" s="12"/>
      <c r="J110" s="12"/>
      <c r="K110" s="12"/>
      <c r="L110" s="8">
        <f>VLOOKUP(A110,'08.2019'!A:L,12,0)</f>
        <v>0</v>
      </c>
    </row>
    <row r="111" spans="1:12">
      <c r="A111" s="167" t="s">
        <v>614</v>
      </c>
      <c r="B111" s="164" t="s">
        <v>143</v>
      </c>
      <c r="C111" s="167" t="s">
        <v>615</v>
      </c>
      <c r="D111" s="6"/>
      <c r="E111" s="7">
        <v>57984.21</v>
      </c>
      <c r="F111" s="8"/>
      <c r="G111" s="7">
        <v>60181.34</v>
      </c>
      <c r="H111" s="8"/>
      <c r="I111" s="7">
        <v>64097.4</v>
      </c>
      <c r="J111" s="8"/>
      <c r="K111" s="7">
        <v>61900.27</v>
      </c>
      <c r="L111" s="8">
        <f>VLOOKUP(A111,'08.2019'!A:L,12,0)</f>
        <v>0</v>
      </c>
    </row>
    <row r="112" spans="1:12">
      <c r="A112" s="167" t="s">
        <v>620</v>
      </c>
      <c r="B112" s="164" t="s">
        <v>143</v>
      </c>
      <c r="C112" s="167" t="s">
        <v>615</v>
      </c>
      <c r="D112" s="6"/>
      <c r="E112" s="7">
        <v>57984.21</v>
      </c>
      <c r="F112" s="8"/>
      <c r="G112" s="7">
        <v>60181.34</v>
      </c>
      <c r="H112" s="8"/>
      <c r="I112" s="7">
        <v>64097.4</v>
      </c>
      <c r="J112" s="8"/>
      <c r="K112" s="7">
        <v>61900.27</v>
      </c>
      <c r="L112" s="8">
        <f>VLOOKUP(A112,'08.2019'!A:L,12,0)</f>
        <v>0</v>
      </c>
    </row>
    <row r="113" spans="1:12">
      <c r="A113" s="169" t="s">
        <v>621</v>
      </c>
      <c r="B113" s="164" t="s">
        <v>143</v>
      </c>
      <c r="C113" s="169" t="s">
        <v>622</v>
      </c>
      <c r="D113" s="9"/>
      <c r="E113" s="11">
        <v>711.45</v>
      </c>
      <c r="F113" s="11"/>
      <c r="G113" s="11">
        <v>711.45</v>
      </c>
      <c r="H113" s="11"/>
      <c r="I113" s="11">
        <v>662.06</v>
      </c>
      <c r="J113" s="11"/>
      <c r="K113" s="11">
        <v>662.06</v>
      </c>
      <c r="L113" s="8">
        <f>VLOOKUP(A113,'08.2019'!A:L,12,0)</f>
        <v>0</v>
      </c>
    </row>
    <row r="114" spans="1:12">
      <c r="A114" s="169" t="s">
        <v>627</v>
      </c>
      <c r="B114" s="164" t="s">
        <v>143</v>
      </c>
      <c r="C114" s="169" t="s">
        <v>628</v>
      </c>
      <c r="D114" s="9"/>
      <c r="E114" s="10">
        <v>35757.39</v>
      </c>
      <c r="F114" s="11"/>
      <c r="G114" s="10">
        <v>35744.629999999997</v>
      </c>
      <c r="H114" s="11"/>
      <c r="I114" s="10">
        <v>38815.120000000003</v>
      </c>
      <c r="J114" s="11"/>
      <c r="K114" s="10">
        <v>38827.879999999997</v>
      </c>
      <c r="L114" s="8">
        <f>VLOOKUP(A114,'08.2019'!A:L,12,0)</f>
        <v>0</v>
      </c>
    </row>
    <row r="115" spans="1:12">
      <c r="A115" s="169" t="s">
        <v>1847</v>
      </c>
      <c r="B115" s="164" t="s">
        <v>143</v>
      </c>
      <c r="C115" s="169" t="s">
        <v>1848</v>
      </c>
      <c r="D115" s="9"/>
      <c r="E115" s="11">
        <v>0</v>
      </c>
      <c r="F115" s="11"/>
      <c r="G115" s="11">
        <v>0</v>
      </c>
      <c r="H115" s="11"/>
      <c r="I115" s="11">
        <v>24.08</v>
      </c>
      <c r="J115" s="11"/>
      <c r="K115" s="11">
        <v>24.08</v>
      </c>
      <c r="L115" s="8" t="e">
        <f>VLOOKUP(A115,'08.2019'!A:L,12,0)</f>
        <v>#N/A</v>
      </c>
    </row>
    <row r="116" spans="1:12">
      <c r="A116" s="169" t="s">
        <v>633</v>
      </c>
      <c r="B116" s="164" t="s">
        <v>143</v>
      </c>
      <c r="C116" s="169" t="s">
        <v>634</v>
      </c>
      <c r="D116" s="9"/>
      <c r="E116" s="10">
        <v>1140.4000000000001</v>
      </c>
      <c r="F116" s="11"/>
      <c r="G116" s="10">
        <v>1312.69</v>
      </c>
      <c r="H116" s="11"/>
      <c r="I116" s="10">
        <v>1333.07</v>
      </c>
      <c r="J116" s="11"/>
      <c r="K116" s="10">
        <v>1160.78</v>
      </c>
      <c r="L116" s="8">
        <f>VLOOKUP(A116,'08.2019'!A:L,12,0)</f>
        <v>0</v>
      </c>
    </row>
    <row r="117" spans="1:12">
      <c r="A117" s="169" t="s">
        <v>639</v>
      </c>
      <c r="B117" s="164" t="s">
        <v>143</v>
      </c>
      <c r="C117" s="169" t="s">
        <v>640</v>
      </c>
      <c r="D117" s="9"/>
      <c r="E117" s="10">
        <v>5812.29</v>
      </c>
      <c r="F117" s="11"/>
      <c r="G117" s="10">
        <v>6074.95</v>
      </c>
      <c r="H117" s="11"/>
      <c r="I117" s="10">
        <v>6166.14</v>
      </c>
      <c r="J117" s="11"/>
      <c r="K117" s="10">
        <v>5903.48</v>
      </c>
      <c r="L117" s="8">
        <f>VLOOKUP(A117,'08.2019'!A:L,12,0)</f>
        <v>0</v>
      </c>
    </row>
    <row r="118" spans="1:12">
      <c r="A118" s="169" t="s">
        <v>645</v>
      </c>
      <c r="B118" s="164" t="s">
        <v>143</v>
      </c>
      <c r="C118" s="169" t="s">
        <v>646</v>
      </c>
      <c r="D118" s="9"/>
      <c r="E118" s="10">
        <v>12151.15</v>
      </c>
      <c r="F118" s="11"/>
      <c r="G118" s="10">
        <v>12237.37</v>
      </c>
      <c r="H118" s="11"/>
      <c r="I118" s="10">
        <v>12698.93</v>
      </c>
      <c r="J118" s="11"/>
      <c r="K118" s="10">
        <v>12612.71</v>
      </c>
      <c r="L118" s="8">
        <f>VLOOKUP(A118,'08.2019'!A:L,12,0)</f>
        <v>0</v>
      </c>
    </row>
    <row r="119" spans="1:12">
      <c r="A119" s="169" t="s">
        <v>651</v>
      </c>
      <c r="B119" s="164" t="s">
        <v>143</v>
      </c>
      <c r="C119" s="169" t="s">
        <v>652</v>
      </c>
      <c r="D119" s="9"/>
      <c r="E119" s="10">
        <v>2411.5300000000002</v>
      </c>
      <c r="F119" s="11"/>
      <c r="G119" s="10">
        <v>4100.25</v>
      </c>
      <c r="H119" s="11"/>
      <c r="I119" s="10">
        <v>4398</v>
      </c>
      <c r="J119" s="11"/>
      <c r="K119" s="10">
        <v>2709.28</v>
      </c>
      <c r="L119" s="8">
        <f>VLOOKUP(A119,'08.2019'!A:L,12,0)</f>
        <v>0</v>
      </c>
    </row>
    <row r="120" spans="1:12">
      <c r="A120" s="171" t="s">
        <v>143</v>
      </c>
      <c r="B120" s="164" t="s">
        <v>143</v>
      </c>
      <c r="C120" s="171" t="s">
        <v>143</v>
      </c>
      <c r="D120" s="12"/>
      <c r="E120" s="12"/>
      <c r="F120" s="12"/>
      <c r="G120" s="12"/>
      <c r="H120" s="12"/>
      <c r="I120" s="12"/>
      <c r="J120" s="12"/>
      <c r="K120" s="12"/>
      <c r="L120" s="8">
        <f>VLOOKUP(A120,'08.2019'!A:L,12,0)</f>
        <v>0</v>
      </c>
    </row>
    <row r="121" spans="1:12">
      <c r="A121" s="167" t="s">
        <v>657</v>
      </c>
      <c r="B121" s="164" t="s">
        <v>143</v>
      </c>
      <c r="C121" s="167" t="s">
        <v>658</v>
      </c>
      <c r="D121" s="6"/>
      <c r="E121" s="7">
        <v>233521.82</v>
      </c>
      <c r="F121" s="8"/>
      <c r="G121" s="7">
        <v>337483.32</v>
      </c>
      <c r="H121" s="8"/>
      <c r="I121" s="7">
        <v>392083.33</v>
      </c>
      <c r="J121" s="8"/>
      <c r="K121" s="7">
        <v>288121.83</v>
      </c>
      <c r="L121" s="8">
        <f>VLOOKUP(A121,'08.2019'!A:L,12,0)</f>
        <v>0</v>
      </c>
    </row>
    <row r="122" spans="1:12">
      <c r="A122" s="167" t="s">
        <v>663</v>
      </c>
      <c r="B122" s="164" t="s">
        <v>143</v>
      </c>
      <c r="C122" s="167" t="s">
        <v>658</v>
      </c>
      <c r="D122" s="6"/>
      <c r="E122" s="7">
        <v>233521.82</v>
      </c>
      <c r="F122" s="8"/>
      <c r="G122" s="7">
        <v>337483.32</v>
      </c>
      <c r="H122" s="8"/>
      <c r="I122" s="7">
        <v>392083.33</v>
      </c>
      <c r="J122" s="8"/>
      <c r="K122" s="7">
        <v>288121.83</v>
      </c>
      <c r="L122" s="8">
        <f>VLOOKUP(A122,'08.2019'!A:L,12,0)</f>
        <v>0</v>
      </c>
    </row>
    <row r="123" spans="1:12">
      <c r="A123" s="169" t="s">
        <v>664</v>
      </c>
      <c r="B123" s="164" t="s">
        <v>143</v>
      </c>
      <c r="C123" s="169" t="s">
        <v>665</v>
      </c>
      <c r="D123" s="9"/>
      <c r="E123" s="10">
        <v>233521.82</v>
      </c>
      <c r="F123" s="11"/>
      <c r="G123" s="10">
        <v>335995.46</v>
      </c>
      <c r="H123" s="11"/>
      <c r="I123" s="10">
        <v>390595.47</v>
      </c>
      <c r="J123" s="11"/>
      <c r="K123" s="10">
        <v>288121.83</v>
      </c>
      <c r="L123" s="8">
        <f>VLOOKUP(A123,'08.2019'!A:L,12,0)</f>
        <v>0</v>
      </c>
    </row>
    <row r="124" spans="1:12">
      <c r="A124" s="169" t="s">
        <v>668</v>
      </c>
      <c r="B124" s="164" t="s">
        <v>143</v>
      </c>
      <c r="C124" s="169" t="s">
        <v>669</v>
      </c>
      <c r="D124" s="9"/>
      <c r="E124" s="11">
        <v>0</v>
      </c>
      <c r="F124" s="11"/>
      <c r="G124" s="10">
        <v>1487.86</v>
      </c>
      <c r="H124" s="11"/>
      <c r="I124" s="10">
        <v>1487.86</v>
      </c>
      <c r="J124" s="11"/>
      <c r="K124" s="11">
        <v>0</v>
      </c>
      <c r="L124" s="8">
        <f>VLOOKUP(A124,'08.2019'!A:L,12,0)</f>
        <v>0</v>
      </c>
    </row>
    <row r="125" spans="1:12">
      <c r="A125" s="171" t="s">
        <v>143</v>
      </c>
      <c r="B125" s="164" t="s">
        <v>143</v>
      </c>
      <c r="C125" s="171" t="s">
        <v>143</v>
      </c>
      <c r="D125" s="12"/>
      <c r="E125" s="12"/>
      <c r="F125" s="12"/>
      <c r="G125" s="12"/>
      <c r="H125" s="12"/>
      <c r="I125" s="12"/>
      <c r="J125" s="12"/>
      <c r="K125" s="12"/>
      <c r="L125" s="8">
        <f>VLOOKUP(A125,'08.2019'!A:L,12,0)</f>
        <v>0</v>
      </c>
    </row>
    <row r="126" spans="1:12">
      <c r="A126" s="167" t="s">
        <v>1849</v>
      </c>
      <c r="B126" s="164" t="s">
        <v>143</v>
      </c>
      <c r="C126" s="167" t="s">
        <v>398</v>
      </c>
      <c r="D126" s="6"/>
      <c r="E126" s="8">
        <v>0</v>
      </c>
      <c r="F126" s="8"/>
      <c r="G126" s="8">
        <v>0</v>
      </c>
      <c r="H126" s="8"/>
      <c r="I126" s="8">
        <v>0.8</v>
      </c>
      <c r="J126" s="8"/>
      <c r="K126" s="8">
        <v>0.8</v>
      </c>
      <c r="L126" s="8" t="e">
        <f>VLOOKUP(A126,'08.2019'!A:L,12,0)</f>
        <v>#N/A</v>
      </c>
    </row>
    <row r="127" spans="1:12">
      <c r="A127" s="167" t="s">
        <v>1850</v>
      </c>
      <c r="B127" s="164" t="s">
        <v>143</v>
      </c>
      <c r="C127" s="167" t="s">
        <v>398</v>
      </c>
      <c r="D127" s="6"/>
      <c r="E127" s="8">
        <v>0</v>
      </c>
      <c r="F127" s="8"/>
      <c r="G127" s="8">
        <v>0</v>
      </c>
      <c r="H127" s="8"/>
      <c r="I127" s="8">
        <v>0.8</v>
      </c>
      <c r="J127" s="8"/>
      <c r="K127" s="8">
        <v>0.8</v>
      </c>
      <c r="L127" s="8" t="e">
        <f>VLOOKUP(A127,'08.2019'!A:L,12,0)</f>
        <v>#N/A</v>
      </c>
    </row>
    <row r="128" spans="1:12">
      <c r="A128" s="169" t="s">
        <v>1851</v>
      </c>
      <c r="B128" s="164" t="s">
        <v>143</v>
      </c>
      <c r="C128" s="169" t="s">
        <v>1852</v>
      </c>
      <c r="D128" s="9"/>
      <c r="E128" s="11">
        <v>0</v>
      </c>
      <c r="F128" s="11"/>
      <c r="G128" s="11">
        <v>0</v>
      </c>
      <c r="H128" s="11"/>
      <c r="I128" s="11">
        <v>0.8</v>
      </c>
      <c r="J128" s="11"/>
      <c r="K128" s="11">
        <v>0.8</v>
      </c>
      <c r="L128" s="8" t="e">
        <f>VLOOKUP(A128,'08.2019'!A:L,12,0)</f>
        <v>#N/A</v>
      </c>
    </row>
    <row r="129" spans="1:13">
      <c r="A129" s="171" t="s">
        <v>143</v>
      </c>
      <c r="B129" s="164" t="s">
        <v>143</v>
      </c>
      <c r="C129" s="171" t="s">
        <v>143</v>
      </c>
      <c r="D129" s="12"/>
      <c r="E129" s="12"/>
      <c r="F129" s="12"/>
      <c r="G129" s="12"/>
      <c r="H129" s="12"/>
      <c r="I129" s="12"/>
      <c r="J129" s="12"/>
      <c r="K129" s="12"/>
      <c r="L129" s="8">
        <f>VLOOKUP(A129,'08.2019'!A:L,12,0)</f>
        <v>0</v>
      </c>
    </row>
    <row r="130" spans="1:13">
      <c r="A130" s="167" t="s">
        <v>672</v>
      </c>
      <c r="B130" s="164" t="s">
        <v>143</v>
      </c>
      <c r="C130" s="167" t="s">
        <v>194</v>
      </c>
      <c r="D130" s="6"/>
      <c r="E130" s="7">
        <v>3255915.69</v>
      </c>
      <c r="F130" s="8"/>
      <c r="G130" s="7">
        <v>692334.19</v>
      </c>
      <c r="H130" s="8"/>
      <c r="I130" s="7">
        <v>938997.16</v>
      </c>
      <c r="J130" s="8"/>
      <c r="K130" s="7">
        <v>3502578.66</v>
      </c>
      <c r="L130" s="8">
        <f>VLOOKUP(A130,'08.2019'!A:L,12,0)</f>
        <v>0</v>
      </c>
    </row>
    <row r="131" spans="1:13">
      <c r="A131" s="167" t="s">
        <v>677</v>
      </c>
      <c r="B131" s="164" t="s">
        <v>143</v>
      </c>
      <c r="C131" s="167" t="s">
        <v>194</v>
      </c>
      <c r="D131" s="6"/>
      <c r="E131" s="7">
        <v>3255915.69</v>
      </c>
      <c r="F131" s="8"/>
      <c r="G131" s="7">
        <v>692334.19</v>
      </c>
      <c r="H131" s="8"/>
      <c r="I131" s="7">
        <v>938997.16</v>
      </c>
      <c r="J131" s="8"/>
      <c r="K131" s="7">
        <v>3502578.66</v>
      </c>
      <c r="L131" s="8">
        <f>VLOOKUP(A131,'08.2019'!A:L,12,0)</f>
        <v>0</v>
      </c>
    </row>
    <row r="132" spans="1:13">
      <c r="A132" s="169" t="s">
        <v>678</v>
      </c>
      <c r="B132" s="164" t="s">
        <v>143</v>
      </c>
      <c r="C132" s="169" t="s">
        <v>679</v>
      </c>
      <c r="D132" s="9"/>
      <c r="E132" s="10">
        <v>2779036.26</v>
      </c>
      <c r="F132" s="11"/>
      <c r="G132" s="10">
        <v>618893.02</v>
      </c>
      <c r="H132" s="11"/>
      <c r="I132" s="10">
        <v>767790.26</v>
      </c>
      <c r="J132" s="11"/>
      <c r="K132" s="10">
        <v>2927933.5</v>
      </c>
      <c r="L132" s="8">
        <f>VLOOKUP(A132,'08.2019'!A:L,12,0)</f>
        <v>0</v>
      </c>
    </row>
    <row r="133" spans="1:13">
      <c r="A133" s="169" t="s">
        <v>683</v>
      </c>
      <c r="B133" s="164" t="s">
        <v>143</v>
      </c>
      <c r="C133" s="169" t="s">
        <v>684</v>
      </c>
      <c r="D133" s="9"/>
      <c r="E133" s="10">
        <v>424879.43</v>
      </c>
      <c r="F133" s="11"/>
      <c r="G133" s="10">
        <v>73441.17</v>
      </c>
      <c r="H133" s="11"/>
      <c r="I133" s="11">
        <v>0</v>
      </c>
      <c r="J133" s="11"/>
      <c r="K133" s="10">
        <v>351438.26</v>
      </c>
      <c r="L133" s="8">
        <f>VLOOKUP(A133,'08.2019'!A:L,12,0)</f>
        <v>0</v>
      </c>
    </row>
    <row r="134" spans="1:13">
      <c r="A134" s="169" t="s">
        <v>688</v>
      </c>
      <c r="B134" s="164" t="s">
        <v>143</v>
      </c>
      <c r="C134" s="169" t="s">
        <v>689</v>
      </c>
      <c r="D134" s="9"/>
      <c r="E134" s="10">
        <v>52000</v>
      </c>
      <c r="F134" s="11"/>
      <c r="G134" s="11">
        <v>0</v>
      </c>
      <c r="H134" s="11"/>
      <c r="I134" s="10">
        <v>171206.9</v>
      </c>
      <c r="J134" s="11"/>
      <c r="K134" s="10">
        <v>223206.9</v>
      </c>
      <c r="L134" s="8">
        <f>VLOOKUP(A134,'08.2019'!A:L,12,0)</f>
        <v>0</v>
      </c>
    </row>
    <row r="135" spans="1:13">
      <c r="A135" s="167" t="s">
        <v>143</v>
      </c>
      <c r="B135" s="164" t="s">
        <v>143</v>
      </c>
      <c r="C135" s="167" t="s">
        <v>143</v>
      </c>
      <c r="D135" s="6"/>
      <c r="E135" s="6"/>
      <c r="F135" s="6"/>
      <c r="G135" s="6"/>
      <c r="H135" s="6"/>
      <c r="I135" s="6"/>
      <c r="J135" s="6"/>
      <c r="K135" s="6"/>
      <c r="L135" s="8">
        <f>VLOOKUP(A135,'08.2019'!A:L,12,0)</f>
        <v>0</v>
      </c>
    </row>
    <row r="136" spans="1:13">
      <c r="A136" s="167" t="s">
        <v>690</v>
      </c>
      <c r="B136" s="164" t="s">
        <v>143</v>
      </c>
      <c r="C136" s="167" t="s">
        <v>691</v>
      </c>
      <c r="D136" s="6"/>
      <c r="E136" s="7">
        <v>364770.58</v>
      </c>
      <c r="F136" s="8"/>
      <c r="G136" s="7">
        <v>7788.26</v>
      </c>
      <c r="H136" s="8"/>
      <c r="I136" s="8">
        <v>0</v>
      </c>
      <c r="J136" s="8"/>
      <c r="K136" s="7">
        <v>356982.32</v>
      </c>
      <c r="L136" s="8">
        <f>VLOOKUP(A136,'08.2019'!A:L,12,0)</f>
        <v>0</v>
      </c>
    </row>
    <row r="137" spans="1:13">
      <c r="A137" s="167" t="s">
        <v>692</v>
      </c>
      <c r="B137" s="164" t="s">
        <v>143</v>
      </c>
      <c r="C137" s="167" t="s">
        <v>693</v>
      </c>
      <c r="D137" s="6"/>
      <c r="E137" s="7">
        <v>364770.58</v>
      </c>
      <c r="F137" s="8"/>
      <c r="G137" s="7">
        <v>7788.26</v>
      </c>
      <c r="H137" s="8"/>
      <c r="I137" s="8">
        <v>0</v>
      </c>
      <c r="J137" s="8"/>
      <c r="K137" s="7">
        <v>356982.32</v>
      </c>
      <c r="L137" s="8">
        <f>VLOOKUP(A137,'08.2019'!A:L,12,0)</f>
        <v>0</v>
      </c>
    </row>
    <row r="138" spans="1:13">
      <c r="A138" s="167" t="s">
        <v>694</v>
      </c>
      <c r="B138" s="164" t="s">
        <v>143</v>
      </c>
      <c r="C138" s="167" t="s">
        <v>695</v>
      </c>
      <c r="D138" s="6"/>
      <c r="E138" s="7">
        <v>364770.58</v>
      </c>
      <c r="F138" s="8"/>
      <c r="G138" s="7">
        <v>7788.26</v>
      </c>
      <c r="H138" s="8"/>
      <c r="I138" s="8">
        <v>0</v>
      </c>
      <c r="J138" s="8"/>
      <c r="K138" s="7">
        <v>356982.32</v>
      </c>
      <c r="L138" s="8">
        <f>VLOOKUP(A138,'08.2019'!A:L,12,0)</f>
        <v>0</v>
      </c>
    </row>
    <row r="139" spans="1:13">
      <c r="A139" s="167" t="s">
        <v>696</v>
      </c>
      <c r="B139" s="164" t="s">
        <v>143</v>
      </c>
      <c r="C139" s="167" t="s">
        <v>695</v>
      </c>
      <c r="D139" s="6"/>
      <c r="E139" s="7">
        <v>364770.58</v>
      </c>
      <c r="F139" s="8"/>
      <c r="G139" s="7">
        <v>7788.26</v>
      </c>
      <c r="H139" s="8"/>
      <c r="I139" s="8">
        <v>0</v>
      </c>
      <c r="J139" s="8"/>
      <c r="K139" s="7">
        <v>356982.32</v>
      </c>
      <c r="L139" s="8">
        <f>VLOOKUP(A139,'08.2019'!A:L,12,0)</f>
        <v>0</v>
      </c>
    </row>
    <row r="140" spans="1:13">
      <c r="A140" s="169" t="s">
        <v>697</v>
      </c>
      <c r="B140" s="164" t="s">
        <v>143</v>
      </c>
      <c r="C140" s="169" t="s">
        <v>698</v>
      </c>
      <c r="D140" s="9"/>
      <c r="E140" s="10">
        <v>364770.58</v>
      </c>
      <c r="F140" s="11"/>
      <c r="G140" s="10">
        <v>7788.26</v>
      </c>
      <c r="H140" s="11"/>
      <c r="I140" s="11">
        <v>0</v>
      </c>
      <c r="J140" s="11"/>
      <c r="K140" s="10">
        <v>356982.32</v>
      </c>
      <c r="L140" s="8">
        <f>VLOOKUP(A140,'08.2019'!A:L,12,0)</f>
        <v>0</v>
      </c>
    </row>
    <row r="141" spans="1:13">
      <c r="A141" s="171" t="s">
        <v>143</v>
      </c>
      <c r="B141" s="164" t="s">
        <v>143</v>
      </c>
      <c r="C141" s="171" t="s">
        <v>143</v>
      </c>
      <c r="D141" s="12"/>
      <c r="E141" s="12"/>
      <c r="F141" s="12"/>
      <c r="G141" s="12"/>
      <c r="H141" s="12"/>
      <c r="I141" s="12"/>
      <c r="J141" s="12"/>
      <c r="K141" s="12"/>
      <c r="L141" s="8">
        <f>VLOOKUP(A141,'08.2019'!A:L,12,0)</f>
        <v>0</v>
      </c>
    </row>
    <row r="142" spans="1:13">
      <c r="A142" s="167" t="s">
        <v>699</v>
      </c>
      <c r="B142" s="167" t="s">
        <v>700</v>
      </c>
      <c r="C142" s="6"/>
      <c r="D142" s="6"/>
      <c r="E142" s="7">
        <v>7860826.3300000001</v>
      </c>
      <c r="F142" s="8"/>
      <c r="G142" s="7">
        <v>1098991</v>
      </c>
      <c r="H142" s="8"/>
      <c r="I142" s="7">
        <v>75501.78</v>
      </c>
      <c r="J142" s="8"/>
      <c r="K142" s="7">
        <v>8884315.5500000007</v>
      </c>
      <c r="L142" s="8">
        <f>VLOOKUP(A142,'08.2019'!A:L,12,0)</f>
        <v>0</v>
      </c>
      <c r="M142" s="51">
        <f>G142-I142</f>
        <v>1023489.22</v>
      </c>
    </row>
    <row r="143" spans="1:13">
      <c r="A143" s="165" t="s">
        <v>215</v>
      </c>
      <c r="B143" s="165" t="s">
        <v>216</v>
      </c>
      <c r="C143" s="4"/>
      <c r="D143" s="4"/>
      <c r="E143" s="166" t="s">
        <v>217</v>
      </c>
      <c r="F143" s="5"/>
      <c r="G143" s="166" t="s">
        <v>218</v>
      </c>
      <c r="H143" s="5"/>
      <c r="I143" s="166" t="s">
        <v>219</v>
      </c>
      <c r="J143" s="5"/>
      <c r="K143" s="166" t="s">
        <v>220</v>
      </c>
      <c r="L143" s="8">
        <f>VLOOKUP(A143,'08.2019'!A:L,12,0)</f>
        <v>0</v>
      </c>
      <c r="M143" s="51" t="e">
        <f t="shared" ref="M143:M206" si="0">G143-I143</f>
        <v>#VALUE!</v>
      </c>
    </row>
    <row r="144" spans="1:13">
      <c r="A144" s="167" t="s">
        <v>705</v>
      </c>
      <c r="B144" s="164" t="s">
        <v>143</v>
      </c>
      <c r="C144" s="167" t="s">
        <v>706</v>
      </c>
      <c r="D144" s="6"/>
      <c r="E144" s="7">
        <v>5914743.9500000002</v>
      </c>
      <c r="F144" s="8"/>
      <c r="G144" s="7">
        <v>799330.36</v>
      </c>
      <c r="H144" s="8"/>
      <c r="I144" s="7">
        <v>27737.9</v>
      </c>
      <c r="J144" s="8"/>
      <c r="K144" s="7">
        <v>6686336.4100000001</v>
      </c>
      <c r="L144" s="8">
        <f>VLOOKUP(A144,'08.2019'!A:L,12,0)</f>
        <v>0</v>
      </c>
      <c r="M144" s="51">
        <f t="shared" si="0"/>
        <v>771592.46</v>
      </c>
    </row>
    <row r="145" spans="1:13">
      <c r="A145" s="167" t="s">
        <v>711</v>
      </c>
      <c r="B145" s="164" t="s">
        <v>143</v>
      </c>
      <c r="C145" s="167" t="s">
        <v>712</v>
      </c>
      <c r="D145" s="6"/>
      <c r="E145" s="7">
        <v>4807442.1500000004</v>
      </c>
      <c r="F145" s="8"/>
      <c r="G145" s="7">
        <v>660257.79</v>
      </c>
      <c r="H145" s="8"/>
      <c r="I145" s="7">
        <v>27419.87</v>
      </c>
      <c r="J145" s="8"/>
      <c r="K145" s="7">
        <v>5440280.0700000003</v>
      </c>
      <c r="L145" s="8">
        <f>VLOOKUP(A145,'08.2019'!A:L,12,0)</f>
        <v>0</v>
      </c>
      <c r="M145" s="51">
        <f t="shared" si="0"/>
        <v>632837.92000000004</v>
      </c>
    </row>
    <row r="146" spans="1:13">
      <c r="A146" s="167" t="s">
        <v>716</v>
      </c>
      <c r="B146" s="164" t="s">
        <v>143</v>
      </c>
      <c r="C146" s="167" t="s">
        <v>717</v>
      </c>
      <c r="D146" s="6"/>
      <c r="E146" s="7">
        <v>618986.57999999996</v>
      </c>
      <c r="F146" s="8"/>
      <c r="G146" s="7">
        <v>77556.47</v>
      </c>
      <c r="H146" s="8"/>
      <c r="I146" s="8">
        <v>1.34</v>
      </c>
      <c r="J146" s="8"/>
      <c r="K146" s="7">
        <v>696541.71</v>
      </c>
      <c r="L146" s="8">
        <f>VLOOKUP(A146,'08.2019'!A:L,12,0)</f>
        <v>0</v>
      </c>
      <c r="M146" s="51">
        <f t="shared" si="0"/>
        <v>77555.13</v>
      </c>
    </row>
    <row r="147" spans="1:13">
      <c r="A147" s="167" t="s">
        <v>722</v>
      </c>
      <c r="B147" s="164" t="s">
        <v>143</v>
      </c>
      <c r="C147" s="167" t="s">
        <v>723</v>
      </c>
      <c r="D147" s="6"/>
      <c r="E147" s="7">
        <v>315005.21999999997</v>
      </c>
      <c r="F147" s="8"/>
      <c r="G147" s="7">
        <v>38778.019999999997</v>
      </c>
      <c r="H147" s="8"/>
      <c r="I147" s="8">
        <v>0.46</v>
      </c>
      <c r="J147" s="8"/>
      <c r="K147" s="7">
        <v>353782.78</v>
      </c>
      <c r="L147" s="8" t="str">
        <f>VLOOKUP(A147,'08.2019'!A:L,12,0)</f>
        <v>7.1.1.1</v>
      </c>
      <c r="M147" s="51">
        <f t="shared" si="0"/>
        <v>38777.56</v>
      </c>
    </row>
    <row r="148" spans="1:13">
      <c r="A148" s="169" t="s">
        <v>728</v>
      </c>
      <c r="B148" s="164" t="s">
        <v>143</v>
      </c>
      <c r="C148" s="169" t="s">
        <v>729</v>
      </c>
      <c r="D148" s="9"/>
      <c r="E148" s="10">
        <v>188137.46</v>
      </c>
      <c r="F148" s="11"/>
      <c r="G148" s="10">
        <v>23745.67</v>
      </c>
      <c r="H148" s="11"/>
      <c r="I148" s="11">
        <v>0.45</v>
      </c>
      <c r="J148" s="11"/>
      <c r="K148" s="10">
        <v>211882.68</v>
      </c>
      <c r="L148" s="8">
        <f>VLOOKUP(A148,'08.2019'!A:L,12,0)</f>
        <v>0</v>
      </c>
      <c r="M148" s="51">
        <f t="shared" si="0"/>
        <v>23745.219999999998</v>
      </c>
    </row>
    <row r="149" spans="1:13">
      <c r="A149" s="169" t="s">
        <v>734</v>
      </c>
      <c r="B149" s="164" t="s">
        <v>143</v>
      </c>
      <c r="C149" s="169" t="s">
        <v>735</v>
      </c>
      <c r="D149" s="9"/>
      <c r="E149" s="10">
        <v>47975.1</v>
      </c>
      <c r="F149" s="11"/>
      <c r="G149" s="10">
        <v>6055.11</v>
      </c>
      <c r="H149" s="11"/>
      <c r="I149" s="11">
        <v>0</v>
      </c>
      <c r="J149" s="11"/>
      <c r="K149" s="10">
        <v>54030.21</v>
      </c>
      <c r="L149" s="8">
        <f>VLOOKUP(A149,'08.2019'!A:L,12,0)</f>
        <v>0</v>
      </c>
      <c r="M149" s="51">
        <f t="shared" si="0"/>
        <v>6055.11</v>
      </c>
    </row>
    <row r="150" spans="1:13">
      <c r="A150" s="169" t="s">
        <v>739</v>
      </c>
      <c r="B150" s="164" t="s">
        <v>143</v>
      </c>
      <c r="C150" s="169" t="s">
        <v>740</v>
      </c>
      <c r="D150" s="9"/>
      <c r="E150" s="10">
        <v>15288.46</v>
      </c>
      <c r="F150" s="11"/>
      <c r="G150" s="10">
        <v>1899.64</v>
      </c>
      <c r="H150" s="11"/>
      <c r="I150" s="11">
        <v>0</v>
      </c>
      <c r="J150" s="11"/>
      <c r="K150" s="10">
        <v>17188.099999999999</v>
      </c>
      <c r="L150" s="8">
        <f>VLOOKUP(A150,'08.2019'!A:L,12,0)</f>
        <v>0</v>
      </c>
      <c r="M150" s="51">
        <f t="shared" si="0"/>
        <v>1899.64</v>
      </c>
    </row>
    <row r="151" spans="1:13">
      <c r="A151" s="169" t="s">
        <v>744</v>
      </c>
      <c r="B151" s="164" t="s">
        <v>143</v>
      </c>
      <c r="C151" s="169" t="s">
        <v>745</v>
      </c>
      <c r="D151" s="9"/>
      <c r="E151" s="10">
        <v>1403.06</v>
      </c>
      <c r="F151" s="11"/>
      <c r="G151" s="11">
        <v>237.46</v>
      </c>
      <c r="H151" s="11"/>
      <c r="I151" s="11">
        <v>0</v>
      </c>
      <c r="J151" s="11"/>
      <c r="K151" s="10">
        <v>1640.52</v>
      </c>
      <c r="L151" s="8">
        <f>VLOOKUP(A151,'08.2019'!A:L,12,0)</f>
        <v>0</v>
      </c>
      <c r="M151" s="51">
        <f t="shared" si="0"/>
        <v>237.46</v>
      </c>
    </row>
    <row r="152" spans="1:13">
      <c r="A152" s="169" t="s">
        <v>747</v>
      </c>
      <c r="B152" s="164" t="s">
        <v>143</v>
      </c>
      <c r="C152" s="169" t="s">
        <v>748</v>
      </c>
      <c r="D152" s="9"/>
      <c r="E152" s="10">
        <v>5457.84</v>
      </c>
      <c r="F152" s="11"/>
      <c r="G152" s="11">
        <v>0</v>
      </c>
      <c r="H152" s="11"/>
      <c r="I152" s="11">
        <v>0</v>
      </c>
      <c r="J152" s="11"/>
      <c r="K152" s="10">
        <v>5457.84</v>
      </c>
      <c r="L152" s="8">
        <f>VLOOKUP(A152,'08.2019'!A:L,12,0)</f>
        <v>0</v>
      </c>
      <c r="M152" s="51">
        <f t="shared" si="0"/>
        <v>0</v>
      </c>
    </row>
    <row r="153" spans="1:13">
      <c r="A153" s="169" t="s">
        <v>750</v>
      </c>
      <c r="B153" s="164" t="s">
        <v>143</v>
      </c>
      <c r="C153" s="169" t="s">
        <v>751</v>
      </c>
      <c r="D153" s="9"/>
      <c r="E153" s="10">
        <v>5040</v>
      </c>
      <c r="F153" s="11"/>
      <c r="G153" s="11">
        <v>630</v>
      </c>
      <c r="H153" s="11"/>
      <c r="I153" s="11">
        <v>0</v>
      </c>
      <c r="J153" s="11"/>
      <c r="K153" s="10">
        <v>5670</v>
      </c>
      <c r="L153" s="8">
        <f>VLOOKUP(A153,'08.2019'!A:L,12,0)</f>
        <v>0</v>
      </c>
      <c r="M153" s="51">
        <f t="shared" si="0"/>
        <v>630</v>
      </c>
    </row>
    <row r="154" spans="1:13">
      <c r="A154" s="169" t="s">
        <v>755</v>
      </c>
      <c r="B154" s="164" t="s">
        <v>143</v>
      </c>
      <c r="C154" s="169" t="s">
        <v>756</v>
      </c>
      <c r="D154" s="9"/>
      <c r="E154" s="11">
        <v>248.01</v>
      </c>
      <c r="F154" s="11"/>
      <c r="G154" s="11">
        <v>0</v>
      </c>
      <c r="H154" s="11"/>
      <c r="I154" s="11">
        <v>0</v>
      </c>
      <c r="J154" s="11"/>
      <c r="K154" s="11">
        <v>248.01</v>
      </c>
      <c r="L154" s="8">
        <f>VLOOKUP(A154,'08.2019'!A:L,12,0)</f>
        <v>0</v>
      </c>
      <c r="M154" s="51">
        <f t="shared" si="0"/>
        <v>0</v>
      </c>
    </row>
    <row r="155" spans="1:13">
      <c r="A155" s="169" t="s">
        <v>758</v>
      </c>
      <c r="B155" s="164" t="s">
        <v>143</v>
      </c>
      <c r="C155" s="169" t="s">
        <v>542</v>
      </c>
      <c r="D155" s="9"/>
      <c r="E155" s="10">
        <v>15830.37</v>
      </c>
      <c r="F155" s="11"/>
      <c r="G155" s="10">
        <v>1978.8</v>
      </c>
      <c r="H155" s="11"/>
      <c r="I155" s="11">
        <v>0</v>
      </c>
      <c r="J155" s="11"/>
      <c r="K155" s="10">
        <v>17809.169999999998</v>
      </c>
      <c r="L155" s="8">
        <f>VLOOKUP(A155,'08.2019'!A:L,12,0)</f>
        <v>0</v>
      </c>
      <c r="M155" s="51">
        <f t="shared" si="0"/>
        <v>1978.8</v>
      </c>
    </row>
    <row r="156" spans="1:13">
      <c r="A156" s="169" t="s">
        <v>763</v>
      </c>
      <c r="B156" s="164" t="s">
        <v>143</v>
      </c>
      <c r="C156" s="169" t="s">
        <v>764</v>
      </c>
      <c r="D156" s="9"/>
      <c r="E156" s="10">
        <v>22426.36</v>
      </c>
      <c r="F156" s="11"/>
      <c r="G156" s="10">
        <v>2638.4</v>
      </c>
      <c r="H156" s="11"/>
      <c r="I156" s="11">
        <v>0</v>
      </c>
      <c r="J156" s="11"/>
      <c r="K156" s="10">
        <v>25064.76</v>
      </c>
      <c r="L156" s="8">
        <f>VLOOKUP(A156,'08.2019'!A:L,12,0)</f>
        <v>0</v>
      </c>
      <c r="M156" s="51">
        <f t="shared" si="0"/>
        <v>2638.4</v>
      </c>
    </row>
    <row r="157" spans="1:13">
      <c r="A157" s="169" t="s">
        <v>768</v>
      </c>
      <c r="B157" s="164" t="s">
        <v>143</v>
      </c>
      <c r="C157" s="169" t="s">
        <v>769</v>
      </c>
      <c r="D157" s="9"/>
      <c r="E157" s="10">
        <v>1266.42</v>
      </c>
      <c r="F157" s="11"/>
      <c r="G157" s="11">
        <v>158.31</v>
      </c>
      <c r="H157" s="11"/>
      <c r="I157" s="11">
        <v>0</v>
      </c>
      <c r="J157" s="11"/>
      <c r="K157" s="10">
        <v>1424.73</v>
      </c>
      <c r="L157" s="8">
        <f>VLOOKUP(A157,'08.2019'!A:L,12,0)</f>
        <v>0</v>
      </c>
      <c r="M157" s="51">
        <f t="shared" si="0"/>
        <v>158.31</v>
      </c>
    </row>
    <row r="158" spans="1:13">
      <c r="A158" s="169" t="s">
        <v>773</v>
      </c>
      <c r="B158" s="164" t="s">
        <v>143</v>
      </c>
      <c r="C158" s="169" t="s">
        <v>774</v>
      </c>
      <c r="D158" s="9"/>
      <c r="E158" s="10">
        <v>1794.11</v>
      </c>
      <c r="F158" s="11"/>
      <c r="G158" s="11">
        <v>211.07</v>
      </c>
      <c r="H158" s="11"/>
      <c r="I158" s="11">
        <v>0</v>
      </c>
      <c r="J158" s="11"/>
      <c r="K158" s="10">
        <v>2005.18</v>
      </c>
      <c r="L158" s="8">
        <f>VLOOKUP(A158,'08.2019'!A:L,12,0)</f>
        <v>0</v>
      </c>
      <c r="M158" s="51">
        <f t="shared" si="0"/>
        <v>211.07</v>
      </c>
    </row>
    <row r="159" spans="1:13">
      <c r="A159" s="169" t="s">
        <v>778</v>
      </c>
      <c r="B159" s="164" t="s">
        <v>143</v>
      </c>
      <c r="C159" s="169" t="s">
        <v>779</v>
      </c>
      <c r="D159" s="9"/>
      <c r="E159" s="11">
        <v>158.30000000000001</v>
      </c>
      <c r="F159" s="11"/>
      <c r="G159" s="11">
        <v>19.79</v>
      </c>
      <c r="H159" s="11"/>
      <c r="I159" s="11">
        <v>0</v>
      </c>
      <c r="J159" s="11"/>
      <c r="K159" s="11">
        <v>178.09</v>
      </c>
      <c r="L159" s="8">
        <f>VLOOKUP(A159,'08.2019'!A:L,12,0)</f>
        <v>0</v>
      </c>
      <c r="M159" s="51">
        <f t="shared" si="0"/>
        <v>19.79</v>
      </c>
    </row>
    <row r="160" spans="1:13">
      <c r="A160" s="169" t="s">
        <v>783</v>
      </c>
      <c r="B160" s="164" t="s">
        <v>143</v>
      </c>
      <c r="C160" s="169" t="s">
        <v>784</v>
      </c>
      <c r="D160" s="9"/>
      <c r="E160" s="11">
        <v>224.27</v>
      </c>
      <c r="F160" s="11"/>
      <c r="G160" s="11">
        <v>26.38</v>
      </c>
      <c r="H160" s="11"/>
      <c r="I160" s="11">
        <v>0</v>
      </c>
      <c r="J160" s="11"/>
      <c r="K160" s="11">
        <v>250.65</v>
      </c>
      <c r="L160" s="8">
        <f>VLOOKUP(A160,'08.2019'!A:L,12,0)</f>
        <v>0</v>
      </c>
      <c r="M160" s="51">
        <f t="shared" si="0"/>
        <v>26.38</v>
      </c>
    </row>
    <row r="161" spans="1:13">
      <c r="A161" s="169" t="s">
        <v>788</v>
      </c>
      <c r="B161" s="164" t="s">
        <v>143</v>
      </c>
      <c r="C161" s="169" t="s">
        <v>789</v>
      </c>
      <c r="D161" s="9"/>
      <c r="E161" s="10">
        <v>4036.74</v>
      </c>
      <c r="F161" s="11"/>
      <c r="G161" s="11">
        <v>504.6</v>
      </c>
      <c r="H161" s="11"/>
      <c r="I161" s="11">
        <v>0.01</v>
      </c>
      <c r="J161" s="11"/>
      <c r="K161" s="10">
        <v>4541.33</v>
      </c>
      <c r="L161" s="8">
        <f>VLOOKUP(A161,'08.2019'!A:L,12,0)</f>
        <v>0</v>
      </c>
      <c r="M161" s="51">
        <f t="shared" si="0"/>
        <v>504.59000000000003</v>
      </c>
    </row>
    <row r="162" spans="1:13">
      <c r="A162" s="169" t="s">
        <v>794</v>
      </c>
      <c r="B162" s="164" t="s">
        <v>143</v>
      </c>
      <c r="C162" s="169" t="s">
        <v>795</v>
      </c>
      <c r="D162" s="9"/>
      <c r="E162" s="10">
        <v>5718.72</v>
      </c>
      <c r="F162" s="11"/>
      <c r="G162" s="11">
        <v>672.79</v>
      </c>
      <c r="H162" s="11"/>
      <c r="I162" s="11">
        <v>0</v>
      </c>
      <c r="J162" s="11"/>
      <c r="K162" s="10">
        <v>6391.51</v>
      </c>
      <c r="L162" s="8">
        <f>VLOOKUP(A162,'08.2019'!A:L,12,0)</f>
        <v>0</v>
      </c>
      <c r="M162" s="51">
        <f t="shared" si="0"/>
        <v>672.79</v>
      </c>
    </row>
    <row r="163" spans="1:13">
      <c r="A163" s="171" t="s">
        <v>143</v>
      </c>
      <c r="B163" s="164" t="s">
        <v>143</v>
      </c>
      <c r="C163" s="171" t="s">
        <v>143</v>
      </c>
      <c r="D163" s="12"/>
      <c r="E163" s="12"/>
      <c r="F163" s="12"/>
      <c r="G163" s="12"/>
      <c r="H163" s="12"/>
      <c r="I163" s="12"/>
      <c r="J163" s="12"/>
      <c r="K163" s="12"/>
      <c r="L163" s="8">
        <f>VLOOKUP(A163,'08.2019'!A:L,12,0)</f>
        <v>0</v>
      </c>
      <c r="M163" s="51">
        <f t="shared" si="0"/>
        <v>0</v>
      </c>
    </row>
    <row r="164" spans="1:13">
      <c r="A164" s="167" t="s">
        <v>799</v>
      </c>
      <c r="B164" s="164" t="s">
        <v>143</v>
      </c>
      <c r="C164" s="167" t="s">
        <v>800</v>
      </c>
      <c r="D164" s="6"/>
      <c r="E164" s="7">
        <v>303981.36</v>
      </c>
      <c r="F164" s="8"/>
      <c r="G164" s="7">
        <v>38778.449999999997</v>
      </c>
      <c r="H164" s="8"/>
      <c r="I164" s="8">
        <v>0.88</v>
      </c>
      <c r="J164" s="8"/>
      <c r="K164" s="7">
        <v>342758.93</v>
      </c>
      <c r="L164" s="8" t="str">
        <f>VLOOKUP(A164,'08.2019'!A:L,12,0)</f>
        <v>7.1.1.2</v>
      </c>
      <c r="M164" s="51">
        <f t="shared" si="0"/>
        <v>38777.57</v>
      </c>
    </row>
    <row r="165" spans="1:13">
      <c r="A165" s="169" t="s">
        <v>805</v>
      </c>
      <c r="B165" s="164" t="s">
        <v>143</v>
      </c>
      <c r="C165" s="169" t="s">
        <v>729</v>
      </c>
      <c r="D165" s="9"/>
      <c r="E165" s="10">
        <v>165604.21</v>
      </c>
      <c r="F165" s="11"/>
      <c r="G165" s="10">
        <v>23746.080000000002</v>
      </c>
      <c r="H165" s="11"/>
      <c r="I165" s="11">
        <v>0.86</v>
      </c>
      <c r="J165" s="11"/>
      <c r="K165" s="10">
        <v>189349.43</v>
      </c>
      <c r="L165" s="8">
        <f>VLOOKUP(A165,'08.2019'!A:L,12,0)</f>
        <v>0</v>
      </c>
      <c r="M165" s="51">
        <f t="shared" si="0"/>
        <v>23745.22</v>
      </c>
    </row>
    <row r="166" spans="1:13">
      <c r="A166" s="169" t="s">
        <v>810</v>
      </c>
      <c r="B166" s="164" t="s">
        <v>143</v>
      </c>
      <c r="C166" s="169" t="s">
        <v>735</v>
      </c>
      <c r="D166" s="9"/>
      <c r="E166" s="10">
        <v>42152.87</v>
      </c>
      <c r="F166" s="11"/>
      <c r="G166" s="10">
        <v>6055.11</v>
      </c>
      <c r="H166" s="11"/>
      <c r="I166" s="11">
        <v>0</v>
      </c>
      <c r="J166" s="11"/>
      <c r="K166" s="10">
        <v>48207.98</v>
      </c>
      <c r="L166" s="8">
        <f>VLOOKUP(A166,'08.2019'!A:L,12,0)</f>
        <v>0</v>
      </c>
      <c r="M166" s="51">
        <f t="shared" si="0"/>
        <v>6055.11</v>
      </c>
    </row>
    <row r="167" spans="1:13">
      <c r="A167" s="169" t="s">
        <v>813</v>
      </c>
      <c r="B167" s="164" t="s">
        <v>143</v>
      </c>
      <c r="C167" s="169" t="s">
        <v>740</v>
      </c>
      <c r="D167" s="9"/>
      <c r="E167" s="10">
        <v>13224.41</v>
      </c>
      <c r="F167" s="11"/>
      <c r="G167" s="10">
        <v>1899.64</v>
      </c>
      <c r="H167" s="11"/>
      <c r="I167" s="11">
        <v>0</v>
      </c>
      <c r="J167" s="11"/>
      <c r="K167" s="10">
        <v>15124.05</v>
      </c>
      <c r="L167" s="8">
        <f>VLOOKUP(A167,'08.2019'!A:L,12,0)</f>
        <v>0</v>
      </c>
      <c r="M167" s="51">
        <f t="shared" si="0"/>
        <v>1899.64</v>
      </c>
    </row>
    <row r="168" spans="1:13">
      <c r="A168" s="169" t="s">
        <v>817</v>
      </c>
      <c r="B168" s="164" t="s">
        <v>143</v>
      </c>
      <c r="C168" s="169" t="s">
        <v>745</v>
      </c>
      <c r="D168" s="9"/>
      <c r="E168" s="10">
        <v>1653.08</v>
      </c>
      <c r="F168" s="11"/>
      <c r="G168" s="11">
        <v>237.46</v>
      </c>
      <c r="H168" s="11"/>
      <c r="I168" s="11">
        <v>0</v>
      </c>
      <c r="J168" s="11"/>
      <c r="K168" s="10">
        <v>1890.54</v>
      </c>
      <c r="L168" s="8">
        <f>VLOOKUP(A168,'08.2019'!A:L,12,0)</f>
        <v>0</v>
      </c>
      <c r="M168" s="51">
        <f t="shared" si="0"/>
        <v>237.46</v>
      </c>
    </row>
    <row r="169" spans="1:13">
      <c r="A169" s="169" t="s">
        <v>821</v>
      </c>
      <c r="B169" s="164" t="s">
        <v>143</v>
      </c>
      <c r="C169" s="169" t="s">
        <v>748</v>
      </c>
      <c r="D169" s="9"/>
      <c r="E169" s="10">
        <v>19713.75</v>
      </c>
      <c r="F169" s="11"/>
      <c r="G169" s="11">
        <v>0</v>
      </c>
      <c r="H169" s="11"/>
      <c r="I169" s="11">
        <v>0</v>
      </c>
      <c r="J169" s="11"/>
      <c r="K169" s="10">
        <v>19713.75</v>
      </c>
      <c r="L169" s="8">
        <f>VLOOKUP(A169,'08.2019'!A:L,12,0)</f>
        <v>0</v>
      </c>
      <c r="M169" s="51">
        <f t="shared" si="0"/>
        <v>0</v>
      </c>
    </row>
    <row r="170" spans="1:13">
      <c r="A170" s="169" t="s">
        <v>823</v>
      </c>
      <c r="B170" s="164" t="s">
        <v>143</v>
      </c>
      <c r="C170" s="169" t="s">
        <v>824</v>
      </c>
      <c r="D170" s="9"/>
      <c r="E170" s="10">
        <v>4410</v>
      </c>
      <c r="F170" s="11"/>
      <c r="G170" s="11">
        <v>630</v>
      </c>
      <c r="H170" s="11"/>
      <c r="I170" s="11">
        <v>0</v>
      </c>
      <c r="J170" s="11"/>
      <c r="K170" s="10">
        <v>5040</v>
      </c>
      <c r="L170" s="8">
        <f>VLOOKUP(A170,'08.2019'!A:L,12,0)</f>
        <v>0</v>
      </c>
      <c r="M170" s="51">
        <f t="shared" si="0"/>
        <v>630</v>
      </c>
    </row>
    <row r="171" spans="1:13">
      <c r="A171" s="169" t="s">
        <v>826</v>
      </c>
      <c r="B171" s="164" t="s">
        <v>143</v>
      </c>
      <c r="C171" s="169" t="s">
        <v>756</v>
      </c>
      <c r="D171" s="9"/>
      <c r="E171" s="10">
        <v>6859.67</v>
      </c>
      <c r="F171" s="11"/>
      <c r="G171" s="11">
        <v>0</v>
      </c>
      <c r="H171" s="11"/>
      <c r="I171" s="11">
        <v>0</v>
      </c>
      <c r="J171" s="11"/>
      <c r="K171" s="10">
        <v>6859.67</v>
      </c>
      <c r="L171" s="8">
        <f>VLOOKUP(A171,'08.2019'!A:L,12,0)</f>
        <v>0</v>
      </c>
      <c r="M171" s="51">
        <f t="shared" si="0"/>
        <v>0</v>
      </c>
    </row>
    <row r="172" spans="1:13">
      <c r="A172" s="169" t="s">
        <v>828</v>
      </c>
      <c r="B172" s="164" t="s">
        <v>143</v>
      </c>
      <c r="C172" s="169" t="s">
        <v>542</v>
      </c>
      <c r="D172" s="9"/>
      <c r="E172" s="10">
        <v>15830.37</v>
      </c>
      <c r="F172" s="11"/>
      <c r="G172" s="10">
        <v>1978.8</v>
      </c>
      <c r="H172" s="11"/>
      <c r="I172" s="11">
        <v>0</v>
      </c>
      <c r="J172" s="11"/>
      <c r="K172" s="10">
        <v>17809.169999999998</v>
      </c>
      <c r="L172" s="8">
        <f>VLOOKUP(A172,'08.2019'!A:L,12,0)</f>
        <v>0</v>
      </c>
      <c r="M172" s="51">
        <f t="shared" si="0"/>
        <v>1978.8</v>
      </c>
    </row>
    <row r="173" spans="1:13">
      <c r="A173" s="169" t="s">
        <v>829</v>
      </c>
      <c r="B173" s="164" t="s">
        <v>143</v>
      </c>
      <c r="C173" s="169" t="s">
        <v>764</v>
      </c>
      <c r="D173" s="9"/>
      <c r="E173" s="10">
        <v>21614.55</v>
      </c>
      <c r="F173" s="11"/>
      <c r="G173" s="10">
        <v>2638.4</v>
      </c>
      <c r="H173" s="11"/>
      <c r="I173" s="11">
        <v>0.01</v>
      </c>
      <c r="J173" s="11"/>
      <c r="K173" s="10">
        <v>24252.94</v>
      </c>
      <c r="L173" s="8">
        <f>VLOOKUP(A173,'08.2019'!A:L,12,0)</f>
        <v>0</v>
      </c>
      <c r="M173" s="51">
        <f t="shared" si="0"/>
        <v>2638.39</v>
      </c>
    </row>
    <row r="174" spans="1:13">
      <c r="A174" s="169" t="s">
        <v>832</v>
      </c>
      <c r="B174" s="164" t="s">
        <v>143</v>
      </c>
      <c r="C174" s="169" t="s">
        <v>769</v>
      </c>
      <c r="D174" s="9"/>
      <c r="E174" s="10">
        <v>1266.42</v>
      </c>
      <c r="F174" s="11"/>
      <c r="G174" s="11">
        <v>158.31</v>
      </c>
      <c r="H174" s="11"/>
      <c r="I174" s="11">
        <v>0</v>
      </c>
      <c r="J174" s="11"/>
      <c r="K174" s="10">
        <v>1424.73</v>
      </c>
      <c r="L174" s="8">
        <f>VLOOKUP(A174,'08.2019'!A:L,12,0)</f>
        <v>0</v>
      </c>
      <c r="M174" s="51">
        <f t="shared" si="0"/>
        <v>158.31</v>
      </c>
    </row>
    <row r="175" spans="1:13">
      <c r="A175" s="169" t="s">
        <v>833</v>
      </c>
      <c r="B175" s="164" t="s">
        <v>143</v>
      </c>
      <c r="C175" s="169" t="s">
        <v>774</v>
      </c>
      <c r="D175" s="9"/>
      <c r="E175" s="10">
        <v>1729.17</v>
      </c>
      <c r="F175" s="11"/>
      <c r="G175" s="11">
        <v>211.07</v>
      </c>
      <c r="H175" s="11"/>
      <c r="I175" s="11">
        <v>0</v>
      </c>
      <c r="J175" s="11"/>
      <c r="K175" s="10">
        <v>1940.24</v>
      </c>
      <c r="L175" s="8">
        <f>VLOOKUP(A175,'08.2019'!A:L,12,0)</f>
        <v>0</v>
      </c>
      <c r="M175" s="51">
        <f t="shared" si="0"/>
        <v>211.07</v>
      </c>
    </row>
    <row r="176" spans="1:13">
      <c r="A176" s="169" t="s">
        <v>837</v>
      </c>
      <c r="B176" s="164" t="s">
        <v>143</v>
      </c>
      <c r="C176" s="169" t="s">
        <v>779</v>
      </c>
      <c r="D176" s="9"/>
      <c r="E176" s="11">
        <v>158.30000000000001</v>
      </c>
      <c r="F176" s="11"/>
      <c r="G176" s="11">
        <v>19.79</v>
      </c>
      <c r="H176" s="11"/>
      <c r="I176" s="11">
        <v>0</v>
      </c>
      <c r="J176" s="11"/>
      <c r="K176" s="11">
        <v>178.09</v>
      </c>
      <c r="L176" s="8">
        <f>VLOOKUP(A176,'08.2019'!A:L,12,0)</f>
        <v>0</v>
      </c>
      <c r="M176" s="51">
        <f t="shared" si="0"/>
        <v>19.79</v>
      </c>
    </row>
    <row r="177" spans="1:13">
      <c r="A177" s="169" t="s">
        <v>838</v>
      </c>
      <c r="B177" s="164" t="s">
        <v>143</v>
      </c>
      <c r="C177" s="169" t="s">
        <v>784</v>
      </c>
      <c r="D177" s="9"/>
      <c r="E177" s="11">
        <v>216.14</v>
      </c>
      <c r="F177" s="11"/>
      <c r="G177" s="11">
        <v>26.39</v>
      </c>
      <c r="H177" s="11"/>
      <c r="I177" s="11">
        <v>0</v>
      </c>
      <c r="J177" s="11"/>
      <c r="K177" s="11">
        <v>242.53</v>
      </c>
      <c r="L177" s="8">
        <f>VLOOKUP(A177,'08.2019'!A:L,12,0)</f>
        <v>0</v>
      </c>
      <c r="M177" s="51">
        <f t="shared" si="0"/>
        <v>26.39</v>
      </c>
    </row>
    <row r="178" spans="1:13">
      <c r="A178" s="169" t="s">
        <v>842</v>
      </c>
      <c r="B178" s="164" t="s">
        <v>143</v>
      </c>
      <c r="C178" s="169" t="s">
        <v>789</v>
      </c>
      <c r="D178" s="9"/>
      <c r="E178" s="10">
        <v>4036.74</v>
      </c>
      <c r="F178" s="11"/>
      <c r="G178" s="11">
        <v>504.6</v>
      </c>
      <c r="H178" s="11"/>
      <c r="I178" s="11">
        <v>0.01</v>
      </c>
      <c r="J178" s="11"/>
      <c r="K178" s="10">
        <v>4541.33</v>
      </c>
      <c r="L178" s="8">
        <f>VLOOKUP(A178,'08.2019'!A:L,12,0)</f>
        <v>0</v>
      </c>
      <c r="M178" s="51">
        <f t="shared" si="0"/>
        <v>504.59000000000003</v>
      </c>
    </row>
    <row r="179" spans="1:13">
      <c r="A179" s="169" t="s">
        <v>843</v>
      </c>
      <c r="B179" s="164" t="s">
        <v>143</v>
      </c>
      <c r="C179" s="169" t="s">
        <v>795</v>
      </c>
      <c r="D179" s="9"/>
      <c r="E179" s="10">
        <v>5511.68</v>
      </c>
      <c r="F179" s="11"/>
      <c r="G179" s="11">
        <v>672.8</v>
      </c>
      <c r="H179" s="11"/>
      <c r="I179" s="11">
        <v>0</v>
      </c>
      <c r="J179" s="11"/>
      <c r="K179" s="10">
        <v>6184.48</v>
      </c>
      <c r="L179" s="8">
        <f>VLOOKUP(A179,'08.2019'!A:L,12,0)</f>
        <v>0</v>
      </c>
      <c r="M179" s="51">
        <f t="shared" si="0"/>
        <v>672.8</v>
      </c>
    </row>
    <row r="180" spans="1:13">
      <c r="A180" s="171" t="s">
        <v>143</v>
      </c>
      <c r="B180" s="164" t="s">
        <v>143</v>
      </c>
      <c r="C180" s="171" t="s">
        <v>143</v>
      </c>
      <c r="D180" s="12"/>
      <c r="E180" s="12"/>
      <c r="F180" s="12"/>
      <c r="G180" s="12"/>
      <c r="H180" s="12"/>
      <c r="I180" s="12"/>
      <c r="J180" s="12"/>
      <c r="K180" s="12"/>
      <c r="L180" s="8">
        <f>VLOOKUP(A180,'08.2019'!A:L,12,0)</f>
        <v>0</v>
      </c>
      <c r="M180" s="51">
        <f t="shared" si="0"/>
        <v>0</v>
      </c>
    </row>
    <row r="181" spans="1:13">
      <c r="A181" s="167" t="s">
        <v>847</v>
      </c>
      <c r="B181" s="164" t="s">
        <v>143</v>
      </c>
      <c r="C181" s="167" t="s">
        <v>848</v>
      </c>
      <c r="D181" s="6"/>
      <c r="E181" s="7">
        <v>4136523.72</v>
      </c>
      <c r="F181" s="8"/>
      <c r="G181" s="7">
        <v>576320.94999999995</v>
      </c>
      <c r="H181" s="8"/>
      <c r="I181" s="7">
        <v>27418.2</v>
      </c>
      <c r="J181" s="8"/>
      <c r="K181" s="7">
        <v>4685426.47</v>
      </c>
      <c r="L181" s="8">
        <f>VLOOKUP(A181,'08.2019'!A:L,12,0)</f>
        <v>0</v>
      </c>
      <c r="M181" s="51">
        <f t="shared" si="0"/>
        <v>548902.75</v>
      </c>
    </row>
    <row r="182" spans="1:13">
      <c r="A182" s="167" t="s">
        <v>853</v>
      </c>
      <c r="B182" s="164" t="s">
        <v>143</v>
      </c>
      <c r="C182" s="167" t="s">
        <v>723</v>
      </c>
      <c r="D182" s="6"/>
      <c r="E182" s="7">
        <v>772567.42</v>
      </c>
      <c r="F182" s="8"/>
      <c r="G182" s="7">
        <v>110031.63</v>
      </c>
      <c r="H182" s="8"/>
      <c r="I182" s="7">
        <v>7153.42</v>
      </c>
      <c r="J182" s="8"/>
      <c r="K182" s="7">
        <v>875445.63</v>
      </c>
      <c r="L182" s="8" t="str">
        <f>VLOOKUP(A182,'08.2019'!A:L,12,0)</f>
        <v>7.1.2.1</v>
      </c>
      <c r="M182" s="51">
        <f t="shared" si="0"/>
        <v>102878.21</v>
      </c>
    </row>
    <row r="183" spans="1:13">
      <c r="A183" s="169" t="s">
        <v>858</v>
      </c>
      <c r="B183" s="164" t="s">
        <v>143</v>
      </c>
      <c r="C183" s="169" t="s">
        <v>859</v>
      </c>
      <c r="D183" s="9"/>
      <c r="E183" s="10">
        <v>406313.39</v>
      </c>
      <c r="F183" s="11"/>
      <c r="G183" s="10">
        <v>55533.23</v>
      </c>
      <c r="H183" s="11"/>
      <c r="I183" s="11">
        <v>6.52</v>
      </c>
      <c r="J183" s="11"/>
      <c r="K183" s="10">
        <v>461840.1</v>
      </c>
      <c r="L183" s="8">
        <f>VLOOKUP(A183,'08.2019'!A:L,12,0)</f>
        <v>0</v>
      </c>
      <c r="M183" s="51">
        <f t="shared" si="0"/>
        <v>55526.710000000006</v>
      </c>
    </row>
    <row r="184" spans="1:13">
      <c r="A184" s="169" t="s">
        <v>864</v>
      </c>
      <c r="B184" s="164" t="s">
        <v>143</v>
      </c>
      <c r="C184" s="169" t="s">
        <v>865</v>
      </c>
      <c r="D184" s="9"/>
      <c r="E184" s="11">
        <v>188.3</v>
      </c>
      <c r="F184" s="11"/>
      <c r="G184" s="11">
        <v>0</v>
      </c>
      <c r="H184" s="11"/>
      <c r="I184" s="11">
        <v>0</v>
      </c>
      <c r="J184" s="11"/>
      <c r="K184" s="11">
        <v>188.3</v>
      </c>
      <c r="L184" s="8">
        <f>VLOOKUP(A184,'08.2019'!A:L,12,0)</f>
        <v>0</v>
      </c>
      <c r="M184" s="51">
        <f t="shared" si="0"/>
        <v>0</v>
      </c>
    </row>
    <row r="185" spans="1:13">
      <c r="A185" s="169" t="s">
        <v>867</v>
      </c>
      <c r="B185" s="164" t="s">
        <v>143</v>
      </c>
      <c r="C185" s="169" t="s">
        <v>868</v>
      </c>
      <c r="D185" s="9"/>
      <c r="E185" s="11">
        <v>-0.92</v>
      </c>
      <c r="F185" s="11"/>
      <c r="G185" s="11">
        <v>0</v>
      </c>
      <c r="H185" s="11"/>
      <c r="I185" s="11">
        <v>0</v>
      </c>
      <c r="J185" s="11"/>
      <c r="K185" s="11">
        <v>-0.92</v>
      </c>
      <c r="L185" s="8">
        <f>VLOOKUP(A185,'08.2019'!A:L,12,0)</f>
        <v>0</v>
      </c>
      <c r="M185" s="51">
        <f t="shared" si="0"/>
        <v>0</v>
      </c>
    </row>
    <row r="186" spans="1:13">
      <c r="A186" s="169" t="s">
        <v>870</v>
      </c>
      <c r="B186" s="164" t="s">
        <v>143</v>
      </c>
      <c r="C186" s="169" t="s">
        <v>871</v>
      </c>
      <c r="D186" s="9"/>
      <c r="E186" s="10">
        <v>4670.6899999999996</v>
      </c>
      <c r="F186" s="11"/>
      <c r="G186" s="11">
        <v>0</v>
      </c>
      <c r="H186" s="11"/>
      <c r="I186" s="11">
        <v>0</v>
      </c>
      <c r="J186" s="11"/>
      <c r="K186" s="10">
        <v>4670.6899999999996</v>
      </c>
      <c r="L186" s="8">
        <f>VLOOKUP(A186,'08.2019'!A:L,12,0)</f>
        <v>0</v>
      </c>
      <c r="M186" s="51">
        <f t="shared" si="0"/>
        <v>0</v>
      </c>
    </row>
    <row r="187" spans="1:13">
      <c r="A187" s="169" t="s">
        <v>873</v>
      </c>
      <c r="B187" s="164" t="s">
        <v>143</v>
      </c>
      <c r="C187" s="169" t="s">
        <v>874</v>
      </c>
      <c r="D187" s="9"/>
      <c r="E187" s="10">
        <v>107761.3</v>
      </c>
      <c r="F187" s="11"/>
      <c r="G187" s="10">
        <v>14633.67</v>
      </c>
      <c r="H187" s="11"/>
      <c r="I187" s="11">
        <v>0</v>
      </c>
      <c r="J187" s="11"/>
      <c r="K187" s="10">
        <v>122394.97</v>
      </c>
      <c r="L187" s="8">
        <f>VLOOKUP(A187,'08.2019'!A:L,12,0)</f>
        <v>0</v>
      </c>
      <c r="M187" s="51">
        <f t="shared" si="0"/>
        <v>14633.67</v>
      </c>
    </row>
    <row r="188" spans="1:13">
      <c r="A188" s="169" t="s">
        <v>878</v>
      </c>
      <c r="B188" s="164" t="s">
        <v>143</v>
      </c>
      <c r="C188" s="169" t="s">
        <v>879</v>
      </c>
      <c r="D188" s="9"/>
      <c r="E188" s="10">
        <v>33922.43</v>
      </c>
      <c r="F188" s="11"/>
      <c r="G188" s="10">
        <v>4590.8999999999996</v>
      </c>
      <c r="H188" s="11"/>
      <c r="I188" s="11">
        <v>0</v>
      </c>
      <c r="J188" s="11"/>
      <c r="K188" s="10">
        <v>38513.33</v>
      </c>
      <c r="L188" s="8">
        <f>VLOOKUP(A188,'08.2019'!A:L,12,0)</f>
        <v>0</v>
      </c>
      <c r="M188" s="51">
        <f t="shared" si="0"/>
        <v>4590.8999999999996</v>
      </c>
    </row>
    <row r="189" spans="1:13">
      <c r="A189" s="169" t="s">
        <v>883</v>
      </c>
      <c r="B189" s="164" t="s">
        <v>143</v>
      </c>
      <c r="C189" s="169" t="s">
        <v>884</v>
      </c>
      <c r="D189" s="9"/>
      <c r="E189" s="10">
        <v>4238.28</v>
      </c>
      <c r="F189" s="11"/>
      <c r="G189" s="11">
        <v>573.87</v>
      </c>
      <c r="H189" s="11"/>
      <c r="I189" s="11">
        <v>0</v>
      </c>
      <c r="J189" s="11"/>
      <c r="K189" s="10">
        <v>4812.1499999999996</v>
      </c>
      <c r="L189" s="8">
        <f>VLOOKUP(A189,'08.2019'!A:L,12,0)</f>
        <v>0</v>
      </c>
      <c r="M189" s="51">
        <f t="shared" si="0"/>
        <v>573.87</v>
      </c>
    </row>
    <row r="190" spans="1:13">
      <c r="A190" s="169" t="s">
        <v>888</v>
      </c>
      <c r="B190" s="164" t="s">
        <v>143</v>
      </c>
      <c r="C190" s="169" t="s">
        <v>889</v>
      </c>
      <c r="D190" s="9"/>
      <c r="E190" s="10">
        <v>27242.33</v>
      </c>
      <c r="F190" s="11"/>
      <c r="G190" s="10">
        <v>10366.91</v>
      </c>
      <c r="H190" s="11"/>
      <c r="I190" s="10">
        <v>6393.2</v>
      </c>
      <c r="J190" s="11"/>
      <c r="K190" s="10">
        <v>31216.04</v>
      </c>
      <c r="L190" s="8">
        <f>VLOOKUP(A190,'08.2019'!A:L,12,0)</f>
        <v>0</v>
      </c>
      <c r="M190" s="51">
        <f t="shared" si="0"/>
        <v>3973.71</v>
      </c>
    </row>
    <row r="191" spans="1:13">
      <c r="A191" s="169" t="s">
        <v>894</v>
      </c>
      <c r="B191" s="164" t="s">
        <v>143</v>
      </c>
      <c r="C191" s="169" t="s">
        <v>895</v>
      </c>
      <c r="D191" s="9"/>
      <c r="E191" s="11">
        <v>23</v>
      </c>
      <c r="F191" s="11"/>
      <c r="G191" s="11">
        <v>0</v>
      </c>
      <c r="H191" s="11"/>
      <c r="I191" s="11">
        <v>0</v>
      </c>
      <c r="J191" s="11"/>
      <c r="K191" s="11">
        <v>23</v>
      </c>
      <c r="L191" s="8">
        <f>VLOOKUP(A191,'08.2019'!A:L,12,0)</f>
        <v>0</v>
      </c>
      <c r="M191" s="51">
        <f t="shared" si="0"/>
        <v>0</v>
      </c>
    </row>
    <row r="192" spans="1:13">
      <c r="A192" s="169" t="s">
        <v>897</v>
      </c>
      <c r="B192" s="164" t="s">
        <v>143</v>
      </c>
      <c r="C192" s="169" t="s">
        <v>751</v>
      </c>
      <c r="D192" s="9"/>
      <c r="E192" s="10">
        <v>58980</v>
      </c>
      <c r="F192" s="11"/>
      <c r="G192" s="10">
        <v>7830</v>
      </c>
      <c r="H192" s="11"/>
      <c r="I192" s="11">
        <v>0</v>
      </c>
      <c r="J192" s="11"/>
      <c r="K192" s="10">
        <v>66810</v>
      </c>
      <c r="L192" s="8">
        <f>VLOOKUP(A192,'08.2019'!A:L,12,0)</f>
        <v>0</v>
      </c>
      <c r="M192" s="51">
        <f t="shared" si="0"/>
        <v>7830</v>
      </c>
    </row>
    <row r="193" spans="1:13">
      <c r="A193" s="169" t="s">
        <v>901</v>
      </c>
      <c r="B193" s="164" t="s">
        <v>143</v>
      </c>
      <c r="C193" s="169" t="s">
        <v>756</v>
      </c>
      <c r="D193" s="9"/>
      <c r="E193" s="10">
        <v>8440.5</v>
      </c>
      <c r="F193" s="11"/>
      <c r="G193" s="10">
        <v>1481.53</v>
      </c>
      <c r="H193" s="11"/>
      <c r="I193" s="11">
        <v>352.12</v>
      </c>
      <c r="J193" s="11"/>
      <c r="K193" s="10">
        <v>9569.91</v>
      </c>
      <c r="L193" s="8">
        <f>VLOOKUP(A193,'08.2019'!A:L,12,0)</f>
        <v>0</v>
      </c>
      <c r="M193" s="51">
        <f t="shared" si="0"/>
        <v>1129.4099999999999</v>
      </c>
    </row>
    <row r="194" spans="1:13">
      <c r="A194" s="169" t="s">
        <v>906</v>
      </c>
      <c r="B194" s="164" t="s">
        <v>143</v>
      </c>
      <c r="C194" s="169" t="s">
        <v>907</v>
      </c>
      <c r="D194" s="9"/>
      <c r="E194" s="10">
        <v>2920</v>
      </c>
      <c r="F194" s="11"/>
      <c r="G194" s="11">
        <v>0</v>
      </c>
      <c r="H194" s="11"/>
      <c r="I194" s="11">
        <v>0</v>
      </c>
      <c r="J194" s="11"/>
      <c r="K194" s="10">
        <v>2920</v>
      </c>
      <c r="L194" s="8">
        <f>VLOOKUP(A194,'08.2019'!A:L,12,0)</f>
        <v>0</v>
      </c>
      <c r="M194" s="51">
        <f t="shared" si="0"/>
        <v>0</v>
      </c>
    </row>
    <row r="195" spans="1:13">
      <c r="A195" s="169" t="s">
        <v>909</v>
      </c>
      <c r="B195" s="164" t="s">
        <v>143</v>
      </c>
      <c r="C195" s="169" t="s">
        <v>542</v>
      </c>
      <c r="D195" s="9"/>
      <c r="E195" s="10">
        <v>37557.370000000003</v>
      </c>
      <c r="F195" s="11"/>
      <c r="G195" s="10">
        <v>4852.78</v>
      </c>
      <c r="H195" s="11"/>
      <c r="I195" s="11">
        <v>122.45</v>
      </c>
      <c r="J195" s="11"/>
      <c r="K195" s="10">
        <v>42287.7</v>
      </c>
      <c r="L195" s="8">
        <f>VLOOKUP(A195,'08.2019'!A:L,12,0)</f>
        <v>0</v>
      </c>
      <c r="M195" s="51">
        <f t="shared" si="0"/>
        <v>4730.33</v>
      </c>
    </row>
    <row r="196" spans="1:13">
      <c r="A196" s="169" t="s">
        <v>914</v>
      </c>
      <c r="B196" s="164" t="s">
        <v>143</v>
      </c>
      <c r="C196" s="169" t="s">
        <v>764</v>
      </c>
      <c r="D196" s="9"/>
      <c r="E196" s="10">
        <v>54401.95</v>
      </c>
      <c r="F196" s="11"/>
      <c r="G196" s="10">
        <v>6306.26</v>
      </c>
      <c r="H196" s="11"/>
      <c r="I196" s="11">
        <v>0</v>
      </c>
      <c r="J196" s="11"/>
      <c r="K196" s="10">
        <v>60708.21</v>
      </c>
      <c r="L196" s="8">
        <f>VLOOKUP(A196,'08.2019'!A:L,12,0)</f>
        <v>0</v>
      </c>
      <c r="M196" s="51">
        <f t="shared" si="0"/>
        <v>6306.26</v>
      </c>
    </row>
    <row r="197" spans="1:13">
      <c r="A197" s="169" t="s">
        <v>918</v>
      </c>
      <c r="B197" s="164" t="s">
        <v>143</v>
      </c>
      <c r="C197" s="169" t="s">
        <v>769</v>
      </c>
      <c r="D197" s="9"/>
      <c r="E197" s="10">
        <v>3092.57</v>
      </c>
      <c r="F197" s="11"/>
      <c r="G197" s="11">
        <v>391.14</v>
      </c>
      <c r="H197" s="11"/>
      <c r="I197" s="11">
        <v>0</v>
      </c>
      <c r="J197" s="11"/>
      <c r="K197" s="10">
        <v>3483.71</v>
      </c>
      <c r="L197" s="8">
        <f>VLOOKUP(A197,'08.2019'!A:L,12,0)</f>
        <v>0</v>
      </c>
      <c r="M197" s="51">
        <f t="shared" si="0"/>
        <v>391.14</v>
      </c>
    </row>
    <row r="198" spans="1:13">
      <c r="A198" s="169" t="s">
        <v>922</v>
      </c>
      <c r="B198" s="164" t="s">
        <v>143</v>
      </c>
      <c r="C198" s="169" t="s">
        <v>774</v>
      </c>
      <c r="D198" s="9"/>
      <c r="E198" s="10">
        <v>2915.15</v>
      </c>
      <c r="F198" s="11"/>
      <c r="G198" s="11">
        <v>504.52</v>
      </c>
      <c r="H198" s="11"/>
      <c r="I198" s="11">
        <v>64.72</v>
      </c>
      <c r="J198" s="11"/>
      <c r="K198" s="10">
        <v>3354.95</v>
      </c>
      <c r="L198" s="8">
        <f>VLOOKUP(A198,'08.2019'!A:L,12,0)</f>
        <v>0</v>
      </c>
      <c r="M198" s="51">
        <f t="shared" si="0"/>
        <v>439.79999999999995</v>
      </c>
    </row>
    <row r="199" spans="1:13">
      <c r="A199" s="169" t="s">
        <v>927</v>
      </c>
      <c r="B199" s="164" t="s">
        <v>143</v>
      </c>
      <c r="C199" s="169" t="s">
        <v>779</v>
      </c>
      <c r="D199" s="9"/>
      <c r="E199" s="11">
        <v>386.59</v>
      </c>
      <c r="F199" s="11"/>
      <c r="G199" s="11">
        <v>48.89</v>
      </c>
      <c r="H199" s="11"/>
      <c r="I199" s="11">
        <v>0</v>
      </c>
      <c r="J199" s="11"/>
      <c r="K199" s="11">
        <v>435.48</v>
      </c>
      <c r="L199" s="8">
        <f>VLOOKUP(A199,'08.2019'!A:L,12,0)</f>
        <v>0</v>
      </c>
      <c r="M199" s="51">
        <f t="shared" si="0"/>
        <v>48.89</v>
      </c>
    </row>
    <row r="200" spans="1:13">
      <c r="A200" s="169" t="s">
        <v>931</v>
      </c>
      <c r="B200" s="164" t="s">
        <v>143</v>
      </c>
      <c r="C200" s="169" t="s">
        <v>784</v>
      </c>
      <c r="D200" s="9"/>
      <c r="E200" s="11">
        <v>364.42</v>
      </c>
      <c r="F200" s="11"/>
      <c r="G200" s="11">
        <v>63.06</v>
      </c>
      <c r="H200" s="11"/>
      <c r="I200" s="11">
        <v>8.09</v>
      </c>
      <c r="J200" s="11"/>
      <c r="K200" s="11">
        <v>419.39</v>
      </c>
      <c r="L200" s="8">
        <v>0</v>
      </c>
      <c r="M200" s="51">
        <f t="shared" si="0"/>
        <v>54.97</v>
      </c>
    </row>
    <row r="201" spans="1:13">
      <c r="A201" s="169" t="s">
        <v>936</v>
      </c>
      <c r="B201" s="164" t="s">
        <v>143</v>
      </c>
      <c r="C201" s="169" t="s">
        <v>789</v>
      </c>
      <c r="D201" s="9"/>
      <c r="E201" s="10">
        <v>9857.8700000000008</v>
      </c>
      <c r="F201" s="11"/>
      <c r="G201" s="10">
        <v>1246.77</v>
      </c>
      <c r="H201" s="11"/>
      <c r="I201" s="11">
        <v>0</v>
      </c>
      <c r="J201" s="11"/>
      <c r="K201" s="10">
        <v>11104.64</v>
      </c>
      <c r="L201" s="8">
        <f>VLOOKUP(A201,'08.2019'!A:L,12,0)</f>
        <v>0</v>
      </c>
      <c r="M201" s="51">
        <f t="shared" si="0"/>
        <v>1246.77</v>
      </c>
    </row>
    <row r="202" spans="1:13">
      <c r="A202" s="169" t="s">
        <v>940</v>
      </c>
      <c r="B202" s="164" t="s">
        <v>143</v>
      </c>
      <c r="C202" s="169" t="s">
        <v>795</v>
      </c>
      <c r="D202" s="9"/>
      <c r="E202" s="10">
        <v>9292.2000000000007</v>
      </c>
      <c r="F202" s="11"/>
      <c r="G202" s="10">
        <v>1608.1</v>
      </c>
      <c r="H202" s="11"/>
      <c r="I202" s="11">
        <v>206.32</v>
      </c>
      <c r="J202" s="11"/>
      <c r="K202" s="10">
        <v>10693.98</v>
      </c>
      <c r="L202" s="8">
        <f>VLOOKUP(A202,'08.2019'!A:L,12,0)</f>
        <v>0</v>
      </c>
      <c r="M202" s="51">
        <f t="shared" si="0"/>
        <v>1401.78</v>
      </c>
    </row>
    <row r="203" spans="1:13">
      <c r="A203" s="171" t="s">
        <v>143</v>
      </c>
      <c r="B203" s="164" t="s">
        <v>143</v>
      </c>
      <c r="C203" s="171" t="s">
        <v>143</v>
      </c>
      <c r="D203" s="12"/>
      <c r="E203" s="12"/>
      <c r="F203" s="12"/>
      <c r="G203" s="12"/>
      <c r="H203" s="12"/>
      <c r="I203" s="12"/>
      <c r="J203" s="12"/>
      <c r="K203" s="12"/>
      <c r="L203" s="8">
        <f>VLOOKUP(A203,'08.2019'!A:L,12,0)</f>
        <v>0</v>
      </c>
      <c r="M203" s="51">
        <f t="shared" si="0"/>
        <v>0</v>
      </c>
    </row>
    <row r="204" spans="1:13">
      <c r="A204" s="167" t="s">
        <v>945</v>
      </c>
      <c r="B204" s="164" t="s">
        <v>143</v>
      </c>
      <c r="C204" s="167" t="s">
        <v>800</v>
      </c>
      <c r="D204" s="6"/>
      <c r="E204" s="7">
        <v>3363956.3</v>
      </c>
      <c r="F204" s="8"/>
      <c r="G204" s="7">
        <v>466289.32</v>
      </c>
      <c r="H204" s="8"/>
      <c r="I204" s="7">
        <v>20264.78</v>
      </c>
      <c r="J204" s="8"/>
      <c r="K204" s="7">
        <v>3809980.84</v>
      </c>
      <c r="L204" s="8">
        <f>VLOOKUP(A204,'08.2019'!A:L,12,0)</f>
        <v>0</v>
      </c>
      <c r="M204" s="51">
        <f t="shared" si="0"/>
        <v>446024.54000000004</v>
      </c>
    </row>
    <row r="205" spans="1:13">
      <c r="A205" s="169" t="s">
        <v>950</v>
      </c>
      <c r="B205" s="164" t="s">
        <v>143</v>
      </c>
      <c r="C205" s="169" t="s">
        <v>859</v>
      </c>
      <c r="D205" s="9"/>
      <c r="E205" s="10">
        <v>1719454.9</v>
      </c>
      <c r="F205" s="11"/>
      <c r="G205" s="10">
        <v>226983.65</v>
      </c>
      <c r="H205" s="11"/>
      <c r="I205" s="11">
        <v>44.52</v>
      </c>
      <c r="J205" s="11"/>
      <c r="K205" s="10">
        <v>1946394.03</v>
      </c>
      <c r="L205" s="8" t="str">
        <f>VLOOKUP(A205,'08.2019'!A:L,12,0)</f>
        <v>7.1.2.2</v>
      </c>
      <c r="M205" s="51">
        <f t="shared" si="0"/>
        <v>226939.13</v>
      </c>
    </row>
    <row r="206" spans="1:13">
      <c r="A206" s="169" t="s">
        <v>955</v>
      </c>
      <c r="B206" s="164" t="s">
        <v>143</v>
      </c>
      <c r="C206" s="169" t="s">
        <v>865</v>
      </c>
      <c r="D206" s="9"/>
      <c r="E206" s="10">
        <v>3846.82</v>
      </c>
      <c r="F206" s="11"/>
      <c r="G206" s="11">
        <v>0</v>
      </c>
      <c r="H206" s="11"/>
      <c r="I206" s="11">
        <v>0</v>
      </c>
      <c r="J206" s="11"/>
      <c r="K206" s="10">
        <v>3846.82</v>
      </c>
      <c r="L206" s="8" t="str">
        <f>VLOOKUP(A206,'08.2019'!A:L,12,0)</f>
        <v>7.1.2.2</v>
      </c>
      <c r="M206" s="51">
        <f t="shared" si="0"/>
        <v>0</v>
      </c>
    </row>
    <row r="207" spans="1:13">
      <c r="A207" s="169" t="s">
        <v>959</v>
      </c>
      <c r="B207" s="164" t="s">
        <v>143</v>
      </c>
      <c r="C207" s="169" t="s">
        <v>868</v>
      </c>
      <c r="D207" s="9"/>
      <c r="E207" s="11">
        <v>204.09</v>
      </c>
      <c r="F207" s="11"/>
      <c r="G207" s="11">
        <v>0</v>
      </c>
      <c r="H207" s="11"/>
      <c r="I207" s="11">
        <v>0</v>
      </c>
      <c r="J207" s="11"/>
      <c r="K207" s="11">
        <v>204.09</v>
      </c>
      <c r="L207" s="8" t="str">
        <f>VLOOKUP(A207,'08.2019'!A:L,12,0)</f>
        <v>7.1.2.2</v>
      </c>
      <c r="M207" s="51">
        <f t="shared" ref="M207:M270" si="1">G207-I207</f>
        <v>0</v>
      </c>
    </row>
    <row r="208" spans="1:13">
      <c r="A208" s="169" t="s">
        <v>961</v>
      </c>
      <c r="B208" s="164" t="s">
        <v>143</v>
      </c>
      <c r="C208" s="169" t="s">
        <v>871</v>
      </c>
      <c r="D208" s="9"/>
      <c r="E208" s="10">
        <v>25850.240000000002</v>
      </c>
      <c r="F208" s="11"/>
      <c r="G208" s="11">
        <v>0</v>
      </c>
      <c r="H208" s="11"/>
      <c r="I208" s="11">
        <v>0</v>
      </c>
      <c r="J208" s="11"/>
      <c r="K208" s="10">
        <v>25850.240000000002</v>
      </c>
      <c r="L208" s="8" t="str">
        <f>VLOOKUP(A208,'08.2019'!A:L,12,0)</f>
        <v>7.1.2.2</v>
      </c>
      <c r="M208" s="51">
        <f t="shared" si="1"/>
        <v>0</v>
      </c>
    </row>
    <row r="209" spans="1:13">
      <c r="A209" s="169" t="s">
        <v>965</v>
      </c>
      <c r="B209" s="164" t="s">
        <v>143</v>
      </c>
      <c r="C209" s="169" t="s">
        <v>966</v>
      </c>
      <c r="D209" s="9"/>
      <c r="E209" s="10">
        <v>460050.92</v>
      </c>
      <c r="F209" s="11"/>
      <c r="G209" s="10">
        <v>58334.3</v>
      </c>
      <c r="H209" s="11"/>
      <c r="I209" s="11">
        <v>0</v>
      </c>
      <c r="J209" s="11"/>
      <c r="K209" s="10">
        <v>518385.22</v>
      </c>
      <c r="L209" s="8" t="str">
        <f>VLOOKUP(A209,'08.2019'!A:L,12,0)</f>
        <v>7.1.2.2</v>
      </c>
      <c r="M209" s="51">
        <f t="shared" si="1"/>
        <v>58334.3</v>
      </c>
    </row>
    <row r="210" spans="1:13">
      <c r="A210" s="169" t="s">
        <v>970</v>
      </c>
      <c r="B210" s="164" t="s">
        <v>143</v>
      </c>
      <c r="C210" s="169" t="s">
        <v>971</v>
      </c>
      <c r="D210" s="9"/>
      <c r="E210" s="10">
        <v>150613.29999999999</v>
      </c>
      <c r="F210" s="11"/>
      <c r="G210" s="10">
        <v>18125.349999999999</v>
      </c>
      <c r="H210" s="11"/>
      <c r="I210" s="11">
        <v>0</v>
      </c>
      <c r="J210" s="11"/>
      <c r="K210" s="10">
        <v>168738.65</v>
      </c>
      <c r="L210" s="8" t="str">
        <f>VLOOKUP(A210,'08.2019'!A:L,12,0)</f>
        <v>7.1.2.2</v>
      </c>
      <c r="M210" s="51">
        <f t="shared" si="1"/>
        <v>18125.349999999999</v>
      </c>
    </row>
    <row r="211" spans="1:13">
      <c r="A211" s="169" t="s">
        <v>975</v>
      </c>
      <c r="B211" s="164" t="s">
        <v>143</v>
      </c>
      <c r="C211" s="169" t="s">
        <v>976</v>
      </c>
      <c r="D211" s="9"/>
      <c r="E211" s="10">
        <v>18100.64</v>
      </c>
      <c r="F211" s="11"/>
      <c r="G211" s="10">
        <v>2265.65</v>
      </c>
      <c r="H211" s="11"/>
      <c r="I211" s="11">
        <v>0</v>
      </c>
      <c r="J211" s="11"/>
      <c r="K211" s="10">
        <v>20366.29</v>
      </c>
      <c r="L211" s="8" t="str">
        <f>VLOOKUP(A211,'08.2019'!A:L,12,0)</f>
        <v>7.1.2.2</v>
      </c>
      <c r="M211" s="51">
        <f t="shared" si="1"/>
        <v>2265.65</v>
      </c>
    </row>
    <row r="212" spans="1:13">
      <c r="A212" s="169" t="s">
        <v>980</v>
      </c>
      <c r="B212" s="164" t="s">
        <v>143</v>
      </c>
      <c r="C212" s="169" t="s">
        <v>981</v>
      </c>
      <c r="D212" s="9"/>
      <c r="E212" s="10">
        <v>139126.60999999999</v>
      </c>
      <c r="F212" s="11"/>
      <c r="G212" s="10">
        <v>35344.11</v>
      </c>
      <c r="H212" s="11"/>
      <c r="I212" s="10">
        <v>16717.740000000002</v>
      </c>
      <c r="J212" s="11"/>
      <c r="K212" s="10">
        <v>157752.98000000001</v>
      </c>
      <c r="L212" s="8" t="str">
        <f>VLOOKUP(A212,'08.2019'!A:L,12,0)</f>
        <v>7.1.2.2</v>
      </c>
      <c r="M212" s="51">
        <f t="shared" si="1"/>
        <v>18626.37</v>
      </c>
    </row>
    <row r="213" spans="1:13">
      <c r="A213" s="165" t="s">
        <v>215</v>
      </c>
      <c r="B213" s="165" t="s">
        <v>216</v>
      </c>
      <c r="C213" s="4"/>
      <c r="D213" s="4"/>
      <c r="E213" s="166" t="s">
        <v>217</v>
      </c>
      <c r="F213" s="5"/>
      <c r="G213" s="166" t="s">
        <v>218</v>
      </c>
      <c r="H213" s="5"/>
      <c r="I213" s="166" t="s">
        <v>219</v>
      </c>
      <c r="J213" s="5"/>
      <c r="K213" s="166" t="s">
        <v>220</v>
      </c>
      <c r="L213" s="8">
        <f>VLOOKUP(A213,'08.2019'!A:L,12,0)</f>
        <v>0</v>
      </c>
      <c r="M213" s="51" t="e">
        <f t="shared" si="1"/>
        <v>#VALUE!</v>
      </c>
    </row>
    <row r="214" spans="1:13">
      <c r="A214" s="169" t="s">
        <v>986</v>
      </c>
      <c r="B214" s="164" t="s">
        <v>143</v>
      </c>
      <c r="C214" s="169" t="s">
        <v>751</v>
      </c>
      <c r="D214" s="9"/>
      <c r="E214" s="10">
        <v>276995.38</v>
      </c>
      <c r="F214" s="11"/>
      <c r="G214" s="10">
        <v>36953.43</v>
      </c>
      <c r="H214" s="11"/>
      <c r="I214" s="11">
        <v>0</v>
      </c>
      <c r="J214" s="11"/>
      <c r="K214" s="10">
        <v>313948.81</v>
      </c>
      <c r="L214" s="8" t="str">
        <f>VLOOKUP(A214,'08.2019'!A:L,12,0)</f>
        <v>7.1.2.2</v>
      </c>
      <c r="M214" s="51">
        <f t="shared" si="1"/>
        <v>36953.43</v>
      </c>
    </row>
    <row r="215" spans="1:13">
      <c r="A215" s="169" t="s">
        <v>990</v>
      </c>
      <c r="B215" s="164" t="s">
        <v>143</v>
      </c>
      <c r="C215" s="169" t="s">
        <v>756</v>
      </c>
      <c r="D215" s="9"/>
      <c r="E215" s="10">
        <v>45775.37</v>
      </c>
      <c r="F215" s="11"/>
      <c r="G215" s="10">
        <v>9626.7199999999993</v>
      </c>
      <c r="H215" s="11"/>
      <c r="I215" s="10">
        <v>2980.24</v>
      </c>
      <c r="J215" s="11"/>
      <c r="K215" s="10">
        <v>52421.85</v>
      </c>
      <c r="L215" s="8" t="str">
        <f>VLOOKUP(A215,'08.2019'!A:L,12,0)</f>
        <v>7.1.2.2</v>
      </c>
      <c r="M215" s="51">
        <f t="shared" si="1"/>
        <v>6646.48</v>
      </c>
    </row>
    <row r="216" spans="1:13">
      <c r="A216" s="169" t="s">
        <v>995</v>
      </c>
      <c r="B216" s="164" t="s">
        <v>143</v>
      </c>
      <c r="C216" s="169" t="s">
        <v>907</v>
      </c>
      <c r="D216" s="9"/>
      <c r="E216" s="10">
        <v>2174.9899999999998</v>
      </c>
      <c r="F216" s="11"/>
      <c r="G216" s="10">
        <v>3420</v>
      </c>
      <c r="H216" s="11"/>
      <c r="I216" s="11">
        <v>0</v>
      </c>
      <c r="J216" s="11"/>
      <c r="K216" s="10">
        <v>5594.99</v>
      </c>
      <c r="L216" s="8" t="str">
        <f>VLOOKUP(A216,'08.2019'!A:L,12,0)</f>
        <v>7.1.2.2</v>
      </c>
      <c r="M216" s="51">
        <f t="shared" si="1"/>
        <v>3420</v>
      </c>
    </row>
    <row r="217" spans="1:13">
      <c r="A217" s="169" t="s">
        <v>997</v>
      </c>
      <c r="B217" s="164" t="s">
        <v>143</v>
      </c>
      <c r="C217" s="169" t="s">
        <v>542</v>
      </c>
      <c r="D217" s="9"/>
      <c r="E217" s="10">
        <v>155240.48000000001</v>
      </c>
      <c r="F217" s="11"/>
      <c r="G217" s="10">
        <v>20338.810000000001</v>
      </c>
      <c r="H217" s="11"/>
      <c r="I217" s="11">
        <v>0</v>
      </c>
      <c r="J217" s="11"/>
      <c r="K217" s="10">
        <v>175579.29</v>
      </c>
      <c r="L217" s="8" t="str">
        <f>VLOOKUP(A217,'08.2019'!A:L,12,0)</f>
        <v>7.1.2.2</v>
      </c>
      <c r="M217" s="51">
        <f t="shared" si="1"/>
        <v>20338.810000000001</v>
      </c>
    </row>
    <row r="218" spans="1:13">
      <c r="A218" s="169" t="s">
        <v>1002</v>
      </c>
      <c r="B218" s="164" t="s">
        <v>143</v>
      </c>
      <c r="C218" s="169" t="s">
        <v>764</v>
      </c>
      <c r="D218" s="9"/>
      <c r="E218" s="10">
        <v>226612.21</v>
      </c>
      <c r="F218" s="11"/>
      <c r="G218" s="10">
        <v>25928.94</v>
      </c>
      <c r="H218" s="11"/>
      <c r="I218" s="11">
        <v>0.03</v>
      </c>
      <c r="J218" s="11"/>
      <c r="K218" s="10">
        <v>252541.12</v>
      </c>
      <c r="L218" s="8" t="str">
        <f>VLOOKUP(A218,'08.2019'!A:L,12,0)</f>
        <v>7.1.2.2</v>
      </c>
      <c r="M218" s="51">
        <f t="shared" si="1"/>
        <v>25928.91</v>
      </c>
    </row>
    <row r="219" spans="1:13">
      <c r="A219" s="169" t="s">
        <v>1007</v>
      </c>
      <c r="B219" s="164" t="s">
        <v>143</v>
      </c>
      <c r="C219" s="169" t="s">
        <v>769</v>
      </c>
      <c r="D219" s="9"/>
      <c r="E219" s="10">
        <v>12916.77</v>
      </c>
      <c r="F219" s="11"/>
      <c r="G219" s="10">
        <v>1627.02</v>
      </c>
      <c r="H219" s="11"/>
      <c r="I219" s="11">
        <v>0</v>
      </c>
      <c r="J219" s="11"/>
      <c r="K219" s="10">
        <v>14543.79</v>
      </c>
      <c r="L219" s="8" t="str">
        <f>VLOOKUP(A219,'08.2019'!A:L,12,0)</f>
        <v>7.1.2.2</v>
      </c>
      <c r="M219" s="51">
        <f t="shared" si="1"/>
        <v>1627.02</v>
      </c>
    </row>
    <row r="220" spans="1:13">
      <c r="A220" s="169" t="s">
        <v>1012</v>
      </c>
      <c r="B220" s="164" t="s">
        <v>143</v>
      </c>
      <c r="C220" s="169" t="s">
        <v>774</v>
      </c>
      <c r="D220" s="9"/>
      <c r="E220" s="10">
        <v>12021.25</v>
      </c>
      <c r="F220" s="11"/>
      <c r="G220" s="10">
        <v>2074.31</v>
      </c>
      <c r="H220" s="11"/>
      <c r="I220" s="11">
        <v>121.08</v>
      </c>
      <c r="J220" s="11"/>
      <c r="K220" s="10">
        <v>13974.48</v>
      </c>
      <c r="L220" s="8" t="str">
        <f>VLOOKUP(A220,'08.2019'!A:L,12,0)</f>
        <v>7.1.2.2</v>
      </c>
      <c r="M220" s="51">
        <f t="shared" si="1"/>
        <v>1953.23</v>
      </c>
    </row>
    <row r="221" spans="1:13">
      <c r="A221" s="169" t="s">
        <v>1017</v>
      </c>
      <c r="B221" s="164" t="s">
        <v>143</v>
      </c>
      <c r="C221" s="169" t="s">
        <v>779</v>
      </c>
      <c r="D221" s="9"/>
      <c r="E221" s="10">
        <v>1614.65</v>
      </c>
      <c r="F221" s="11"/>
      <c r="G221" s="11">
        <v>203.33</v>
      </c>
      <c r="H221" s="11"/>
      <c r="I221" s="11">
        <v>0</v>
      </c>
      <c r="J221" s="11"/>
      <c r="K221" s="10">
        <v>1817.98</v>
      </c>
      <c r="L221" s="8" t="s">
        <v>58</v>
      </c>
      <c r="M221" s="51">
        <f t="shared" si="1"/>
        <v>203.33</v>
      </c>
    </row>
    <row r="222" spans="1:13">
      <c r="A222" s="169" t="s">
        <v>1022</v>
      </c>
      <c r="B222" s="164" t="s">
        <v>143</v>
      </c>
      <c r="C222" s="169" t="s">
        <v>784</v>
      </c>
      <c r="D222" s="9"/>
      <c r="E222" s="10">
        <v>1502.68</v>
      </c>
      <c r="F222" s="11"/>
      <c r="G222" s="11">
        <v>259.27</v>
      </c>
      <c r="H222" s="11"/>
      <c r="I222" s="11">
        <v>15.14</v>
      </c>
      <c r="J222" s="11"/>
      <c r="K222" s="10">
        <v>1746.81</v>
      </c>
      <c r="L222" s="8" t="str">
        <f>VLOOKUP(A222,'08.2019'!A:L,12,0)</f>
        <v>7.1.2.2</v>
      </c>
      <c r="M222" s="51">
        <f t="shared" si="1"/>
        <v>244.13</v>
      </c>
    </row>
    <row r="223" spans="1:13">
      <c r="A223" s="169" t="s">
        <v>1027</v>
      </c>
      <c r="B223" s="164" t="s">
        <v>143</v>
      </c>
      <c r="C223" s="169" t="s">
        <v>789</v>
      </c>
      <c r="D223" s="9"/>
      <c r="E223" s="10">
        <v>41173.379999999997</v>
      </c>
      <c r="F223" s="11"/>
      <c r="G223" s="10">
        <v>5186.3999999999996</v>
      </c>
      <c r="H223" s="11"/>
      <c r="I223" s="11">
        <v>0</v>
      </c>
      <c r="J223" s="11"/>
      <c r="K223" s="10">
        <v>46359.78</v>
      </c>
      <c r="L223" s="8" t="str">
        <f>VLOOKUP(A223,'08.2019'!A:L,12,0)</f>
        <v>7.1.2.2</v>
      </c>
      <c r="M223" s="51">
        <f t="shared" si="1"/>
        <v>5186.3999999999996</v>
      </c>
    </row>
    <row r="224" spans="1:13">
      <c r="A224" s="169" t="s">
        <v>1032</v>
      </c>
      <c r="B224" s="164" t="s">
        <v>143</v>
      </c>
      <c r="C224" s="169" t="s">
        <v>795</v>
      </c>
      <c r="D224" s="9"/>
      <c r="E224" s="10">
        <v>38318.04</v>
      </c>
      <c r="F224" s="11"/>
      <c r="G224" s="10">
        <v>6611.91</v>
      </c>
      <c r="H224" s="11"/>
      <c r="I224" s="11">
        <v>386.03</v>
      </c>
      <c r="J224" s="11"/>
      <c r="K224" s="10">
        <v>44543.92</v>
      </c>
      <c r="L224" s="8" t="str">
        <f>VLOOKUP(A224,'08.2019'!A:L,12,0)</f>
        <v>7.1.2.2</v>
      </c>
      <c r="M224" s="51">
        <f t="shared" si="1"/>
        <v>6225.88</v>
      </c>
    </row>
    <row r="225" spans="1:13">
      <c r="A225" s="169" t="s">
        <v>1037</v>
      </c>
      <c r="B225" s="164" t="s">
        <v>143</v>
      </c>
      <c r="C225" s="169" t="s">
        <v>1038</v>
      </c>
      <c r="D225" s="9"/>
      <c r="E225" s="10">
        <v>32363.58</v>
      </c>
      <c r="F225" s="11"/>
      <c r="G225" s="10">
        <v>13006.12</v>
      </c>
      <c r="H225" s="11"/>
      <c r="I225" s="11">
        <v>0</v>
      </c>
      <c r="J225" s="11"/>
      <c r="K225" s="10">
        <v>45369.7</v>
      </c>
      <c r="L225" s="8" t="str">
        <f>VLOOKUP(A225,'08.2019'!A:L,12,0)</f>
        <v>7.1.4</v>
      </c>
      <c r="M225" s="51">
        <f t="shared" si="1"/>
        <v>13006.12</v>
      </c>
    </row>
    <row r="226" spans="1:13">
      <c r="A226" s="171" t="s">
        <v>143</v>
      </c>
      <c r="B226" s="164" t="s">
        <v>143</v>
      </c>
      <c r="C226" s="171" t="s">
        <v>143</v>
      </c>
      <c r="D226" s="12"/>
      <c r="E226" s="12"/>
      <c r="F226" s="12"/>
      <c r="G226" s="12"/>
      <c r="H226" s="12"/>
      <c r="I226" s="12"/>
      <c r="J226" s="12"/>
      <c r="K226" s="12"/>
      <c r="L226" s="8">
        <f>VLOOKUP(A226,'08.2019'!A:L,12,0)</f>
        <v>0</v>
      </c>
      <c r="M226" s="51">
        <f t="shared" si="1"/>
        <v>0</v>
      </c>
    </row>
    <row r="227" spans="1:13">
      <c r="A227" s="167" t="s">
        <v>1040</v>
      </c>
      <c r="B227" s="164" t="s">
        <v>143</v>
      </c>
      <c r="C227" s="167" t="s">
        <v>1041</v>
      </c>
      <c r="D227" s="6"/>
      <c r="E227" s="7">
        <v>51931.85</v>
      </c>
      <c r="F227" s="8"/>
      <c r="G227" s="7">
        <v>6380.37</v>
      </c>
      <c r="H227" s="8"/>
      <c r="I227" s="8">
        <v>0.33</v>
      </c>
      <c r="J227" s="8"/>
      <c r="K227" s="7">
        <v>58311.89</v>
      </c>
      <c r="L227" s="8">
        <f>VLOOKUP(A227,'08.2019'!A:L,12,0)</f>
        <v>0</v>
      </c>
      <c r="M227" s="51">
        <f t="shared" si="1"/>
        <v>6380.04</v>
      </c>
    </row>
    <row r="228" spans="1:13">
      <c r="A228" s="167" t="s">
        <v>1046</v>
      </c>
      <c r="B228" s="164" t="s">
        <v>143</v>
      </c>
      <c r="C228" s="167" t="s">
        <v>800</v>
      </c>
      <c r="D228" s="6"/>
      <c r="E228" s="7">
        <v>51931.85</v>
      </c>
      <c r="F228" s="8"/>
      <c r="G228" s="7">
        <v>6380.37</v>
      </c>
      <c r="H228" s="8"/>
      <c r="I228" s="8">
        <v>0.33</v>
      </c>
      <c r="J228" s="8"/>
      <c r="K228" s="7">
        <v>58311.89</v>
      </c>
      <c r="L228" s="8" t="str">
        <f>VLOOKUP(A228,'08.2019'!A:L,12,0)</f>
        <v>7.1.3.2</v>
      </c>
      <c r="M228" s="51">
        <f t="shared" si="1"/>
        <v>6380.04</v>
      </c>
    </row>
    <row r="229" spans="1:13">
      <c r="A229" s="169" t="s">
        <v>1047</v>
      </c>
      <c r="B229" s="164" t="s">
        <v>143</v>
      </c>
      <c r="C229" s="169" t="s">
        <v>729</v>
      </c>
      <c r="D229" s="9"/>
      <c r="E229" s="10">
        <v>22073.39</v>
      </c>
      <c r="F229" s="11"/>
      <c r="G229" s="10">
        <v>2750.33</v>
      </c>
      <c r="H229" s="11"/>
      <c r="I229" s="11">
        <v>0.33</v>
      </c>
      <c r="J229" s="11"/>
      <c r="K229" s="10">
        <v>24823.39</v>
      </c>
      <c r="L229" s="8">
        <f>VLOOKUP(A229,'08.2019'!A:L,12,0)</f>
        <v>0</v>
      </c>
      <c r="M229" s="51">
        <f t="shared" si="1"/>
        <v>2750</v>
      </c>
    </row>
    <row r="230" spans="1:13">
      <c r="A230" s="169" t="s">
        <v>1051</v>
      </c>
      <c r="B230" s="164" t="s">
        <v>143</v>
      </c>
      <c r="C230" s="169" t="s">
        <v>865</v>
      </c>
      <c r="D230" s="9"/>
      <c r="E230" s="10">
        <v>2000</v>
      </c>
      <c r="F230" s="11"/>
      <c r="G230" s="11">
        <v>0</v>
      </c>
      <c r="H230" s="11"/>
      <c r="I230" s="11">
        <v>0</v>
      </c>
      <c r="J230" s="11"/>
      <c r="K230" s="10">
        <v>2000</v>
      </c>
      <c r="L230" s="8">
        <f>VLOOKUP(A230,'08.2019'!A:L,12,0)</f>
        <v>0</v>
      </c>
      <c r="M230" s="51">
        <f t="shared" si="1"/>
        <v>0</v>
      </c>
    </row>
    <row r="231" spans="1:13">
      <c r="A231" s="169" t="s">
        <v>1053</v>
      </c>
      <c r="B231" s="164" t="s">
        <v>143</v>
      </c>
      <c r="C231" s="169" t="s">
        <v>751</v>
      </c>
      <c r="D231" s="9"/>
      <c r="E231" s="10">
        <v>16410</v>
      </c>
      <c r="F231" s="11"/>
      <c r="G231" s="10">
        <v>1890</v>
      </c>
      <c r="H231" s="11"/>
      <c r="I231" s="11">
        <v>0</v>
      </c>
      <c r="J231" s="11"/>
      <c r="K231" s="10">
        <v>18300</v>
      </c>
      <c r="L231" s="8">
        <f>VLOOKUP(A231,'08.2019'!A:L,12,0)</f>
        <v>0</v>
      </c>
      <c r="M231" s="51">
        <f t="shared" si="1"/>
        <v>1890</v>
      </c>
    </row>
    <row r="232" spans="1:13">
      <c r="A232" s="169" t="s">
        <v>1057</v>
      </c>
      <c r="B232" s="164" t="s">
        <v>143</v>
      </c>
      <c r="C232" s="169" t="s">
        <v>756</v>
      </c>
      <c r="D232" s="9"/>
      <c r="E232" s="10">
        <v>11448.46</v>
      </c>
      <c r="F232" s="11"/>
      <c r="G232" s="10">
        <v>1740.04</v>
      </c>
      <c r="H232" s="11"/>
      <c r="I232" s="11">
        <v>0</v>
      </c>
      <c r="J232" s="11"/>
      <c r="K232" s="10">
        <v>13188.5</v>
      </c>
      <c r="L232" s="8">
        <f>VLOOKUP(A232,'08.2019'!A:L,12,0)</f>
        <v>0</v>
      </c>
      <c r="M232" s="51">
        <f t="shared" si="1"/>
        <v>1740.04</v>
      </c>
    </row>
    <row r="233" spans="1:13">
      <c r="A233" s="171" t="s">
        <v>143</v>
      </c>
      <c r="B233" s="164" t="s">
        <v>143</v>
      </c>
      <c r="C233" s="171" t="s">
        <v>143</v>
      </c>
      <c r="D233" s="12"/>
      <c r="E233" s="12"/>
      <c r="F233" s="12"/>
      <c r="G233" s="12"/>
      <c r="H233" s="12"/>
      <c r="I233" s="12"/>
      <c r="J233" s="12"/>
      <c r="K233" s="12"/>
      <c r="L233" s="8">
        <f>VLOOKUP(A233,'08.2019'!A:L,12,0)</f>
        <v>0</v>
      </c>
      <c r="M233" s="51">
        <f t="shared" si="1"/>
        <v>0</v>
      </c>
    </row>
    <row r="234" spans="1:13">
      <c r="A234" s="167" t="s">
        <v>1061</v>
      </c>
      <c r="B234" s="164" t="s">
        <v>143</v>
      </c>
      <c r="C234" s="167" t="s">
        <v>1062</v>
      </c>
      <c r="D234" s="6"/>
      <c r="E234" s="7">
        <v>1107301.8</v>
      </c>
      <c r="F234" s="8"/>
      <c r="G234" s="7">
        <v>139072.57</v>
      </c>
      <c r="H234" s="8"/>
      <c r="I234" s="8">
        <v>318.02999999999997</v>
      </c>
      <c r="J234" s="8"/>
      <c r="K234" s="7">
        <v>1246056.3400000001</v>
      </c>
      <c r="L234" s="8">
        <f>VLOOKUP(A234,'08.2019'!A:L,12,0)</f>
        <v>0</v>
      </c>
      <c r="M234" s="51">
        <f t="shared" si="1"/>
        <v>138754.54</v>
      </c>
    </row>
    <row r="235" spans="1:13">
      <c r="A235" s="167" t="s">
        <v>1066</v>
      </c>
      <c r="B235" s="164" t="s">
        <v>143</v>
      </c>
      <c r="C235" s="167" t="s">
        <v>1062</v>
      </c>
      <c r="D235" s="6"/>
      <c r="E235" s="7">
        <v>1107301.8</v>
      </c>
      <c r="F235" s="8"/>
      <c r="G235" s="7">
        <v>139072.57</v>
      </c>
      <c r="H235" s="8"/>
      <c r="I235" s="8">
        <v>318.02999999999997</v>
      </c>
      <c r="J235" s="8"/>
      <c r="K235" s="7">
        <v>1246056.3400000001</v>
      </c>
      <c r="L235" s="8">
        <f>VLOOKUP(A235,'08.2019'!A:L,12,0)</f>
        <v>0</v>
      </c>
      <c r="M235" s="51">
        <f t="shared" si="1"/>
        <v>138754.54</v>
      </c>
    </row>
    <row r="236" spans="1:13">
      <c r="A236" s="167" t="s">
        <v>1067</v>
      </c>
      <c r="B236" s="164" t="s">
        <v>143</v>
      </c>
      <c r="C236" s="167" t="s">
        <v>1062</v>
      </c>
      <c r="D236" s="6"/>
      <c r="E236" s="7">
        <v>1107301.8</v>
      </c>
      <c r="F236" s="8"/>
      <c r="G236" s="7">
        <v>139072.57</v>
      </c>
      <c r="H236" s="8"/>
      <c r="I236" s="8">
        <v>318.02999999999997</v>
      </c>
      <c r="J236" s="8"/>
      <c r="K236" s="7">
        <v>1246056.3400000001</v>
      </c>
      <c r="L236" s="8">
        <f>VLOOKUP(A236,'08.2019'!A:L,12,0)</f>
        <v>0</v>
      </c>
      <c r="M236" s="51">
        <f t="shared" si="1"/>
        <v>138754.54</v>
      </c>
    </row>
    <row r="237" spans="1:13">
      <c r="A237" s="169" t="s">
        <v>1068</v>
      </c>
      <c r="B237" s="164" t="s">
        <v>143</v>
      </c>
      <c r="C237" s="169" t="s">
        <v>1069</v>
      </c>
      <c r="D237" s="9"/>
      <c r="E237" s="10">
        <v>44132</v>
      </c>
      <c r="F237" s="11"/>
      <c r="G237" s="10">
        <v>5504</v>
      </c>
      <c r="H237" s="11"/>
      <c r="I237" s="11">
        <v>0</v>
      </c>
      <c r="J237" s="11"/>
      <c r="K237" s="10">
        <v>49636</v>
      </c>
      <c r="L237" s="8" t="str">
        <f>VLOOKUP(A237,'08.2019'!A:L,12,0)</f>
        <v>8.6</v>
      </c>
      <c r="M237" s="51">
        <f t="shared" si="1"/>
        <v>5504</v>
      </c>
    </row>
    <row r="238" spans="1:13">
      <c r="A238" s="169" t="s">
        <v>1073</v>
      </c>
      <c r="B238" s="164" t="s">
        <v>143</v>
      </c>
      <c r="C238" s="169" t="s">
        <v>1074</v>
      </c>
      <c r="D238" s="9"/>
      <c r="E238" s="10">
        <v>47296</v>
      </c>
      <c r="F238" s="11"/>
      <c r="G238" s="10">
        <v>6750</v>
      </c>
      <c r="H238" s="11"/>
      <c r="I238" s="11">
        <v>0</v>
      </c>
      <c r="J238" s="11"/>
      <c r="K238" s="10">
        <v>54046</v>
      </c>
      <c r="L238" s="8" t="str">
        <f>VLOOKUP(A238,'08.2019'!A:L,12,0)</f>
        <v>8.3</v>
      </c>
      <c r="M238" s="51">
        <f t="shared" si="1"/>
        <v>6750</v>
      </c>
    </row>
    <row r="239" spans="1:13">
      <c r="A239" s="169" t="s">
        <v>1078</v>
      </c>
      <c r="B239" s="164" t="s">
        <v>143</v>
      </c>
      <c r="C239" s="169" t="s">
        <v>1079</v>
      </c>
      <c r="D239" s="9"/>
      <c r="E239" s="10">
        <v>12510</v>
      </c>
      <c r="F239" s="11"/>
      <c r="G239" s="10">
        <v>3510</v>
      </c>
      <c r="H239" s="11"/>
      <c r="I239" s="11">
        <v>0</v>
      </c>
      <c r="J239" s="11"/>
      <c r="K239" s="10">
        <v>16020</v>
      </c>
      <c r="L239" s="8" t="str">
        <f>VLOOKUP(A239,'08.2019'!A:L,12,0)</f>
        <v>8.7</v>
      </c>
      <c r="M239" s="51">
        <f t="shared" si="1"/>
        <v>3510</v>
      </c>
    </row>
    <row r="240" spans="1:13">
      <c r="A240" s="169" t="s">
        <v>1081</v>
      </c>
      <c r="B240" s="164" t="s">
        <v>143</v>
      </c>
      <c r="C240" s="169" t="s">
        <v>1082</v>
      </c>
      <c r="D240" s="9"/>
      <c r="E240" s="10">
        <v>117679.86</v>
      </c>
      <c r="F240" s="11"/>
      <c r="G240" s="10">
        <v>14630.16</v>
      </c>
      <c r="H240" s="11"/>
      <c r="I240" s="11">
        <v>0</v>
      </c>
      <c r="J240" s="11"/>
      <c r="K240" s="10">
        <v>132310.01999999999</v>
      </c>
      <c r="L240" s="8" t="str">
        <f>VLOOKUP(A240,'08.2019'!A:L,12,0)</f>
        <v>8.2</v>
      </c>
      <c r="M240" s="51">
        <f t="shared" si="1"/>
        <v>14630.16</v>
      </c>
    </row>
    <row r="241" spans="1:13">
      <c r="A241" s="169" t="s">
        <v>1086</v>
      </c>
      <c r="B241" s="164" t="s">
        <v>143</v>
      </c>
      <c r="C241" s="169" t="s">
        <v>1087</v>
      </c>
      <c r="D241" s="9"/>
      <c r="E241" s="10">
        <v>9206.9500000000007</v>
      </c>
      <c r="F241" s="11"/>
      <c r="G241" s="11">
        <v>989.17</v>
      </c>
      <c r="H241" s="11"/>
      <c r="I241" s="11">
        <v>0</v>
      </c>
      <c r="J241" s="11"/>
      <c r="K241" s="10">
        <v>10196.120000000001</v>
      </c>
      <c r="L241" s="8" t="str">
        <f>VLOOKUP(A241,'08.2019'!A:L,12,0)</f>
        <v>8.8</v>
      </c>
      <c r="M241" s="51">
        <f t="shared" si="1"/>
        <v>989.17</v>
      </c>
    </row>
    <row r="242" spans="1:13">
      <c r="A242" s="169" t="s">
        <v>1091</v>
      </c>
      <c r="B242" s="164" t="s">
        <v>143</v>
      </c>
      <c r="C242" s="169" t="s">
        <v>1092</v>
      </c>
      <c r="D242" s="9"/>
      <c r="E242" s="10">
        <v>286068.68</v>
      </c>
      <c r="F242" s="11"/>
      <c r="G242" s="10">
        <v>35129.980000000003</v>
      </c>
      <c r="H242" s="11"/>
      <c r="I242" s="11">
        <v>0.03</v>
      </c>
      <c r="J242" s="11"/>
      <c r="K242" s="10">
        <v>321198.63</v>
      </c>
      <c r="L242" s="8" t="str">
        <f>VLOOKUP(A242,'08.2019'!A:L,12,0)</f>
        <v>8.1</v>
      </c>
      <c r="M242" s="51">
        <f t="shared" si="1"/>
        <v>35129.950000000004</v>
      </c>
    </row>
    <row r="243" spans="1:13">
      <c r="A243" s="169" t="s">
        <v>1096</v>
      </c>
      <c r="B243" s="164" t="s">
        <v>143</v>
      </c>
      <c r="C243" s="169" t="s">
        <v>1097</v>
      </c>
      <c r="D243" s="9"/>
      <c r="E243" s="10">
        <v>201125.49</v>
      </c>
      <c r="F243" s="11"/>
      <c r="G243" s="10">
        <v>20780.830000000002</v>
      </c>
      <c r="H243" s="11"/>
      <c r="I243" s="11">
        <v>0</v>
      </c>
      <c r="J243" s="11"/>
      <c r="K243" s="10">
        <v>221906.32</v>
      </c>
      <c r="L243" s="8" t="str">
        <f>VLOOKUP(A243,'08.2019'!A:L,12,0)</f>
        <v>8.2</v>
      </c>
      <c r="M243" s="51">
        <f t="shared" si="1"/>
        <v>20780.830000000002</v>
      </c>
    </row>
    <row r="244" spans="1:13">
      <c r="A244" s="169" t="s">
        <v>1101</v>
      </c>
      <c r="B244" s="164" t="s">
        <v>143</v>
      </c>
      <c r="C244" s="169" t="s">
        <v>1102</v>
      </c>
      <c r="D244" s="9"/>
      <c r="E244" s="10">
        <v>292506.62</v>
      </c>
      <c r="F244" s="11"/>
      <c r="G244" s="10">
        <v>36129.65</v>
      </c>
      <c r="H244" s="11"/>
      <c r="I244" s="11">
        <v>0</v>
      </c>
      <c r="J244" s="11"/>
      <c r="K244" s="10">
        <v>328636.27</v>
      </c>
      <c r="L244" s="8" t="str">
        <f>VLOOKUP(A244,'08.2019'!A:L,12,0)</f>
        <v>8.2</v>
      </c>
      <c r="M244" s="51">
        <f t="shared" si="1"/>
        <v>36129.65</v>
      </c>
    </row>
    <row r="245" spans="1:13">
      <c r="A245" s="169" t="s">
        <v>1106</v>
      </c>
      <c r="B245" s="164" t="s">
        <v>143</v>
      </c>
      <c r="C245" s="169" t="s">
        <v>1107</v>
      </c>
      <c r="D245" s="9"/>
      <c r="E245" s="10">
        <v>19524</v>
      </c>
      <c r="F245" s="11"/>
      <c r="G245" s="11">
        <v>980</v>
      </c>
      <c r="H245" s="11"/>
      <c r="I245" s="11">
        <v>0</v>
      </c>
      <c r="J245" s="11"/>
      <c r="K245" s="10">
        <v>20504</v>
      </c>
      <c r="L245" s="8" t="str">
        <f>VLOOKUP(A245,'08.2019'!A:L,12,0)</f>
        <v>8.4</v>
      </c>
      <c r="M245" s="51">
        <f t="shared" si="1"/>
        <v>980</v>
      </c>
    </row>
    <row r="246" spans="1:13">
      <c r="A246" s="169" t="s">
        <v>1111</v>
      </c>
      <c r="B246" s="164" t="s">
        <v>143</v>
      </c>
      <c r="C246" s="169" t="s">
        <v>1112</v>
      </c>
      <c r="D246" s="9"/>
      <c r="E246" s="10">
        <v>18680.8</v>
      </c>
      <c r="F246" s="11"/>
      <c r="G246" s="10">
        <v>6430</v>
      </c>
      <c r="H246" s="11"/>
      <c r="I246" s="11">
        <v>318</v>
      </c>
      <c r="J246" s="11"/>
      <c r="K246" s="10">
        <v>24792.799999999999</v>
      </c>
      <c r="L246" s="8" t="str">
        <f>VLOOKUP(A246,'08.2019'!A:L,12,0)</f>
        <v>8.5</v>
      </c>
      <c r="M246" s="51">
        <f t="shared" si="1"/>
        <v>6112</v>
      </c>
    </row>
    <row r="247" spans="1:13">
      <c r="A247" s="169" t="s">
        <v>1116</v>
      </c>
      <c r="B247" s="164" t="s">
        <v>143</v>
      </c>
      <c r="C247" s="169" t="s">
        <v>1117</v>
      </c>
      <c r="D247" s="9"/>
      <c r="E247" s="10">
        <v>7056.8</v>
      </c>
      <c r="F247" s="11"/>
      <c r="G247" s="11">
        <v>884.29</v>
      </c>
      <c r="H247" s="11"/>
      <c r="I247" s="11">
        <v>0</v>
      </c>
      <c r="J247" s="11"/>
      <c r="K247" s="10">
        <v>7941.09</v>
      </c>
      <c r="L247" s="8" t="str">
        <f>VLOOKUP(A247,'08.2019'!A:L,12,0)</f>
        <v>8.8</v>
      </c>
      <c r="M247" s="51">
        <f t="shared" si="1"/>
        <v>884.29</v>
      </c>
    </row>
    <row r="248" spans="1:13">
      <c r="A248" s="169" t="s">
        <v>1121</v>
      </c>
      <c r="B248" s="164" t="s">
        <v>143</v>
      </c>
      <c r="C248" s="169" t="s">
        <v>1122</v>
      </c>
      <c r="D248" s="9"/>
      <c r="E248" s="10">
        <v>11190.27</v>
      </c>
      <c r="F248" s="11"/>
      <c r="G248" s="10">
        <v>3560.32</v>
      </c>
      <c r="H248" s="11"/>
      <c r="I248" s="11">
        <v>0</v>
      </c>
      <c r="J248" s="11"/>
      <c r="K248" s="10">
        <v>14750.59</v>
      </c>
      <c r="L248" s="8" t="str">
        <f>VLOOKUP(A248,'08.2019'!A:L,12,0)</f>
        <v>8.8</v>
      </c>
      <c r="M248" s="51">
        <f t="shared" si="1"/>
        <v>3560.32</v>
      </c>
    </row>
    <row r="249" spans="1:13">
      <c r="A249" s="169" t="s">
        <v>1124</v>
      </c>
      <c r="B249" s="164" t="s">
        <v>143</v>
      </c>
      <c r="C249" s="169" t="s">
        <v>1125</v>
      </c>
      <c r="D249" s="9"/>
      <c r="E249" s="10">
        <v>9970.9699999999993</v>
      </c>
      <c r="F249" s="11"/>
      <c r="G249" s="11">
        <v>0</v>
      </c>
      <c r="H249" s="11"/>
      <c r="I249" s="11">
        <v>0</v>
      </c>
      <c r="J249" s="11"/>
      <c r="K249" s="10">
        <v>9970.9699999999993</v>
      </c>
      <c r="L249" s="8" t="str">
        <f>VLOOKUP(A249,'08.2019'!A:L,12,0)</f>
        <v>8.8</v>
      </c>
      <c r="M249" s="51">
        <f t="shared" si="1"/>
        <v>0</v>
      </c>
    </row>
    <row r="250" spans="1:13">
      <c r="A250" s="169" t="s">
        <v>1127</v>
      </c>
      <c r="B250" s="164" t="s">
        <v>143</v>
      </c>
      <c r="C250" s="169" t="s">
        <v>1128</v>
      </c>
      <c r="D250" s="9"/>
      <c r="E250" s="10">
        <v>30353.360000000001</v>
      </c>
      <c r="F250" s="11"/>
      <c r="G250" s="10">
        <v>3794.17</v>
      </c>
      <c r="H250" s="11"/>
      <c r="I250" s="11">
        <v>0</v>
      </c>
      <c r="J250" s="11"/>
      <c r="K250" s="10">
        <v>34147.53</v>
      </c>
      <c r="L250" s="8" t="str">
        <f>VLOOKUP(A250,'08.2019'!A:L,12,0)</f>
        <v>8.2</v>
      </c>
      <c r="M250" s="51">
        <f t="shared" si="1"/>
        <v>3794.17</v>
      </c>
    </row>
    <row r="251" spans="1:13">
      <c r="A251" s="171" t="s">
        <v>143</v>
      </c>
      <c r="B251" s="164" t="s">
        <v>143</v>
      </c>
      <c r="C251" s="171" t="s">
        <v>143</v>
      </c>
      <c r="D251" s="12"/>
      <c r="E251" s="12"/>
      <c r="F251" s="12"/>
      <c r="G251" s="12"/>
      <c r="H251" s="12"/>
      <c r="I251" s="12"/>
      <c r="J251" s="12"/>
      <c r="K251" s="12"/>
      <c r="L251" s="8">
        <f>VLOOKUP(A251,'08.2019'!A:L,12,0)</f>
        <v>0</v>
      </c>
      <c r="M251" s="51">
        <f t="shared" si="1"/>
        <v>0</v>
      </c>
    </row>
    <row r="252" spans="1:13">
      <c r="A252" s="167" t="s">
        <v>1132</v>
      </c>
      <c r="B252" s="164" t="s">
        <v>143</v>
      </c>
      <c r="C252" s="167" t="s">
        <v>1133</v>
      </c>
      <c r="D252" s="6"/>
      <c r="E252" s="7">
        <v>557802.06000000006</v>
      </c>
      <c r="F252" s="8"/>
      <c r="G252" s="7">
        <v>86166.43</v>
      </c>
      <c r="H252" s="8"/>
      <c r="I252" s="7">
        <v>10200.049999999999</v>
      </c>
      <c r="J252" s="8"/>
      <c r="K252" s="7">
        <v>633768.43999999994</v>
      </c>
      <c r="L252" s="8">
        <v>0</v>
      </c>
      <c r="M252" s="51">
        <f t="shared" si="1"/>
        <v>75966.37999999999</v>
      </c>
    </row>
    <row r="253" spans="1:13">
      <c r="A253" s="167" t="s">
        <v>1137</v>
      </c>
      <c r="B253" s="164" t="s">
        <v>143</v>
      </c>
      <c r="C253" s="167" t="s">
        <v>1133</v>
      </c>
      <c r="D253" s="6"/>
      <c r="E253" s="7">
        <v>557802.06000000006</v>
      </c>
      <c r="F253" s="8"/>
      <c r="G253" s="7">
        <v>86166.43</v>
      </c>
      <c r="H253" s="8"/>
      <c r="I253" s="7">
        <v>10200.049999999999</v>
      </c>
      <c r="J253" s="8"/>
      <c r="K253" s="7">
        <v>633768.43999999994</v>
      </c>
      <c r="L253" s="8">
        <f>VLOOKUP(A253,'08.2019'!A:L,12,0)</f>
        <v>0</v>
      </c>
      <c r="M253" s="51">
        <f t="shared" si="1"/>
        <v>75966.37999999999</v>
      </c>
    </row>
    <row r="254" spans="1:13">
      <c r="A254" s="167" t="s">
        <v>1138</v>
      </c>
      <c r="B254" s="164" t="s">
        <v>143</v>
      </c>
      <c r="C254" s="167" t="s">
        <v>1133</v>
      </c>
      <c r="D254" s="6"/>
      <c r="E254" s="7">
        <v>557802.06000000006</v>
      </c>
      <c r="F254" s="8"/>
      <c r="G254" s="7">
        <v>86166.43</v>
      </c>
      <c r="H254" s="8"/>
      <c r="I254" s="7">
        <v>10200.049999999999</v>
      </c>
      <c r="J254" s="8"/>
      <c r="K254" s="7">
        <v>633768.43999999994</v>
      </c>
      <c r="L254" s="8">
        <f>VLOOKUP(A254,'08.2019'!A:L,12,0)</f>
        <v>0</v>
      </c>
      <c r="M254" s="51">
        <f t="shared" si="1"/>
        <v>75966.37999999999</v>
      </c>
    </row>
    <row r="255" spans="1:13">
      <c r="A255" s="167" t="s">
        <v>1139</v>
      </c>
      <c r="B255" s="164" t="s">
        <v>143</v>
      </c>
      <c r="C255" s="167" t="s">
        <v>1140</v>
      </c>
      <c r="D255" s="6"/>
      <c r="E255" s="7">
        <v>372372.89</v>
      </c>
      <c r="F255" s="8"/>
      <c r="G255" s="7">
        <v>51718.720000000001</v>
      </c>
      <c r="H255" s="8"/>
      <c r="I255" s="7">
        <v>3804.59</v>
      </c>
      <c r="J255" s="8"/>
      <c r="K255" s="7">
        <v>420287.02</v>
      </c>
      <c r="L255" s="8">
        <f>VLOOKUP(A255,'08.2019'!A:L,12,0)</f>
        <v>0</v>
      </c>
      <c r="M255" s="51">
        <f t="shared" si="1"/>
        <v>47914.130000000005</v>
      </c>
    </row>
    <row r="256" spans="1:13">
      <c r="A256" s="169" t="s">
        <v>1144</v>
      </c>
      <c r="B256" s="164" t="s">
        <v>143</v>
      </c>
      <c r="C256" s="169" t="s">
        <v>1145</v>
      </c>
      <c r="D256" s="9"/>
      <c r="E256" s="10">
        <v>341473.58</v>
      </c>
      <c r="F256" s="11"/>
      <c r="G256" s="10">
        <v>47918.7</v>
      </c>
      <c r="H256" s="11"/>
      <c r="I256" s="10">
        <v>3804.59</v>
      </c>
      <c r="J256" s="11"/>
      <c r="K256" s="10">
        <v>385587.69</v>
      </c>
      <c r="L256" s="8" t="str">
        <f>VLOOKUP(A256,'08.2019'!A:L,12,0)</f>
        <v>9.2.2</v>
      </c>
      <c r="M256" s="51">
        <f t="shared" si="1"/>
        <v>44114.11</v>
      </c>
    </row>
    <row r="257" spans="1:13">
      <c r="A257" s="169" t="s">
        <v>1149</v>
      </c>
      <c r="B257" s="164" t="s">
        <v>143</v>
      </c>
      <c r="C257" s="169" t="s">
        <v>1150</v>
      </c>
      <c r="D257" s="9"/>
      <c r="E257" s="10">
        <v>12091.22</v>
      </c>
      <c r="F257" s="11"/>
      <c r="G257" s="10">
        <v>1655.55</v>
      </c>
      <c r="H257" s="11"/>
      <c r="I257" s="11">
        <v>0</v>
      </c>
      <c r="J257" s="11"/>
      <c r="K257" s="10">
        <v>13746.77</v>
      </c>
      <c r="L257" s="8" t="str">
        <f>VLOOKUP(A257,'08.2019'!A:L,12,0)</f>
        <v>9.2.4</v>
      </c>
      <c r="M257" s="51">
        <f t="shared" si="1"/>
        <v>1655.55</v>
      </c>
    </row>
    <row r="258" spans="1:13">
      <c r="A258" s="169" t="s">
        <v>1154</v>
      </c>
      <c r="B258" s="164" t="s">
        <v>143</v>
      </c>
      <c r="C258" s="169" t="s">
        <v>1155</v>
      </c>
      <c r="D258" s="9"/>
      <c r="E258" s="10">
        <v>18808.09</v>
      </c>
      <c r="F258" s="11"/>
      <c r="G258" s="10">
        <v>2144.4699999999998</v>
      </c>
      <c r="H258" s="11"/>
      <c r="I258" s="11">
        <v>0</v>
      </c>
      <c r="J258" s="11"/>
      <c r="K258" s="10">
        <v>20952.560000000001</v>
      </c>
      <c r="L258" s="8" t="str">
        <f>VLOOKUP(A258,'08.2019'!A:L,12,0)</f>
        <v>9.2.5</v>
      </c>
      <c r="M258" s="51">
        <f t="shared" si="1"/>
        <v>2144.4699999999998</v>
      </c>
    </row>
    <row r="259" spans="1:13">
      <c r="A259" s="171" t="s">
        <v>143</v>
      </c>
      <c r="B259" s="164" t="s">
        <v>143</v>
      </c>
      <c r="C259" s="171" t="s">
        <v>143</v>
      </c>
      <c r="D259" s="12"/>
      <c r="E259" s="12"/>
      <c r="F259" s="12"/>
      <c r="G259" s="12"/>
      <c r="H259" s="12"/>
      <c r="I259" s="12"/>
      <c r="J259" s="12"/>
      <c r="K259" s="12"/>
      <c r="L259" s="8">
        <f>VLOOKUP(A259,'08.2019'!A:L,12,0)</f>
        <v>0</v>
      </c>
      <c r="M259" s="51">
        <f t="shared" si="1"/>
        <v>0</v>
      </c>
    </row>
    <row r="260" spans="1:13">
      <c r="A260" s="167" t="s">
        <v>1853</v>
      </c>
      <c r="B260" s="164" t="s">
        <v>143</v>
      </c>
      <c r="C260" s="167" t="s">
        <v>1854</v>
      </c>
      <c r="D260" s="6"/>
      <c r="E260" s="8">
        <v>0</v>
      </c>
      <c r="F260" s="8"/>
      <c r="G260" s="7">
        <v>4142.88</v>
      </c>
      <c r="H260" s="8"/>
      <c r="I260" s="8">
        <v>0</v>
      </c>
      <c r="J260" s="8"/>
      <c r="K260" s="7">
        <v>4142.88</v>
      </c>
      <c r="L260" s="8" t="s">
        <v>99</v>
      </c>
      <c r="M260" s="51">
        <f t="shared" si="1"/>
        <v>4142.88</v>
      </c>
    </row>
    <row r="261" spans="1:13">
      <c r="A261" s="169" t="s">
        <v>1855</v>
      </c>
      <c r="B261" s="164" t="s">
        <v>143</v>
      </c>
      <c r="C261" s="169" t="s">
        <v>1856</v>
      </c>
      <c r="D261" s="9"/>
      <c r="E261" s="11">
        <v>0</v>
      </c>
      <c r="F261" s="11"/>
      <c r="G261" s="11">
        <v>397.1</v>
      </c>
      <c r="H261" s="11"/>
      <c r="I261" s="11">
        <v>0</v>
      </c>
      <c r="J261" s="11"/>
      <c r="K261" s="11">
        <v>397.1</v>
      </c>
      <c r="L261" s="8" t="e">
        <f>VLOOKUP(A261,'08.2019'!A:L,12,0)</f>
        <v>#N/A</v>
      </c>
      <c r="M261" s="51">
        <f t="shared" si="1"/>
        <v>397.1</v>
      </c>
    </row>
    <row r="262" spans="1:13">
      <c r="A262" s="169" t="s">
        <v>1857</v>
      </c>
      <c r="B262" s="164" t="s">
        <v>143</v>
      </c>
      <c r="C262" s="169" t="s">
        <v>1858</v>
      </c>
      <c r="D262" s="9"/>
      <c r="E262" s="11">
        <v>0</v>
      </c>
      <c r="F262" s="11"/>
      <c r="G262" s="10">
        <v>3745.78</v>
      </c>
      <c r="H262" s="11"/>
      <c r="I262" s="11">
        <v>0</v>
      </c>
      <c r="J262" s="11"/>
      <c r="K262" s="10">
        <v>3745.78</v>
      </c>
      <c r="L262" s="8" t="e">
        <f>VLOOKUP(A262,'08.2019'!A:L,12,0)</f>
        <v>#N/A</v>
      </c>
      <c r="M262" s="51">
        <f t="shared" si="1"/>
        <v>3745.78</v>
      </c>
    </row>
    <row r="263" spans="1:13">
      <c r="A263" s="171" t="s">
        <v>143</v>
      </c>
      <c r="B263" s="164" t="s">
        <v>143</v>
      </c>
      <c r="C263" s="171" t="s">
        <v>143</v>
      </c>
      <c r="D263" s="12"/>
      <c r="E263" s="12"/>
      <c r="F263" s="12"/>
      <c r="G263" s="12"/>
      <c r="H263" s="12"/>
      <c r="I263" s="12"/>
      <c r="J263" s="12"/>
      <c r="K263" s="12"/>
      <c r="L263" s="8">
        <f>VLOOKUP(A263,'08.2019'!A:L,12,0)</f>
        <v>0</v>
      </c>
      <c r="M263" s="51">
        <f t="shared" si="1"/>
        <v>0</v>
      </c>
    </row>
    <row r="264" spans="1:13">
      <c r="A264" s="167" t="s">
        <v>1159</v>
      </c>
      <c r="B264" s="164" t="s">
        <v>143</v>
      </c>
      <c r="C264" s="167" t="s">
        <v>1160</v>
      </c>
      <c r="D264" s="6"/>
      <c r="E264" s="7">
        <v>9402.64</v>
      </c>
      <c r="F264" s="8"/>
      <c r="G264" s="7">
        <v>2013.21</v>
      </c>
      <c r="H264" s="8"/>
      <c r="I264" s="8">
        <v>394.3</v>
      </c>
      <c r="J264" s="8"/>
      <c r="K264" s="7">
        <v>11021.55</v>
      </c>
      <c r="L264" s="8" t="str">
        <f>VLOOKUP(A264,'08.2019'!A:L,12,0)</f>
        <v>9.4</v>
      </c>
      <c r="M264" s="51">
        <f t="shared" si="1"/>
        <v>1618.91</v>
      </c>
    </row>
    <row r="265" spans="1:13">
      <c r="A265" s="169" t="s">
        <v>1164</v>
      </c>
      <c r="B265" s="164" t="s">
        <v>143</v>
      </c>
      <c r="C265" s="169" t="s">
        <v>1165</v>
      </c>
      <c r="D265" s="9"/>
      <c r="E265" s="10">
        <v>3758.25</v>
      </c>
      <c r="F265" s="11"/>
      <c r="G265" s="11">
        <v>987.17</v>
      </c>
      <c r="H265" s="11"/>
      <c r="I265" s="11">
        <v>394.3</v>
      </c>
      <c r="J265" s="11"/>
      <c r="K265" s="10">
        <v>4351.12</v>
      </c>
      <c r="L265" s="8">
        <f>VLOOKUP(A265,'08.2019'!A:L,12,0)</f>
        <v>0</v>
      </c>
      <c r="M265" s="51">
        <f t="shared" si="1"/>
        <v>592.86999999999989</v>
      </c>
    </row>
    <row r="266" spans="1:13">
      <c r="A266" s="169" t="s">
        <v>1169</v>
      </c>
      <c r="B266" s="164" t="s">
        <v>143</v>
      </c>
      <c r="C266" s="169" t="s">
        <v>1170</v>
      </c>
      <c r="D266" s="9"/>
      <c r="E266" s="11">
        <v>573.48</v>
      </c>
      <c r="F266" s="11"/>
      <c r="G266" s="11">
        <v>181.44</v>
      </c>
      <c r="H266" s="11"/>
      <c r="I266" s="11">
        <v>0</v>
      </c>
      <c r="J266" s="11"/>
      <c r="K266" s="11">
        <v>754.92</v>
      </c>
      <c r="L266" s="8">
        <f>VLOOKUP(A266,'08.2019'!A:L,12,0)</f>
        <v>0</v>
      </c>
      <c r="M266" s="51">
        <f t="shared" si="1"/>
        <v>181.44</v>
      </c>
    </row>
    <row r="267" spans="1:13">
      <c r="A267" s="169" t="s">
        <v>1172</v>
      </c>
      <c r="B267" s="164" t="s">
        <v>143</v>
      </c>
      <c r="C267" s="169" t="s">
        <v>1173</v>
      </c>
      <c r="D267" s="9"/>
      <c r="E267" s="10">
        <v>2753.85</v>
      </c>
      <c r="F267" s="11"/>
      <c r="G267" s="11">
        <v>0</v>
      </c>
      <c r="H267" s="11"/>
      <c r="I267" s="11">
        <v>0</v>
      </c>
      <c r="J267" s="11"/>
      <c r="K267" s="10">
        <v>2753.85</v>
      </c>
      <c r="L267" s="8">
        <f>VLOOKUP(A267,'08.2019'!A:L,12,0)</f>
        <v>0</v>
      </c>
      <c r="M267" s="51">
        <f t="shared" si="1"/>
        <v>0</v>
      </c>
    </row>
    <row r="268" spans="1:13">
      <c r="A268" s="169" t="s">
        <v>1175</v>
      </c>
      <c r="B268" s="164" t="s">
        <v>143</v>
      </c>
      <c r="C268" s="169" t="s">
        <v>1176</v>
      </c>
      <c r="D268" s="9"/>
      <c r="E268" s="10">
        <v>2317.06</v>
      </c>
      <c r="F268" s="11"/>
      <c r="G268" s="11">
        <v>844.6</v>
      </c>
      <c r="H268" s="11"/>
      <c r="I268" s="11">
        <v>0</v>
      </c>
      <c r="J268" s="11"/>
      <c r="K268" s="10">
        <v>3161.66</v>
      </c>
      <c r="L268" s="8">
        <f>VLOOKUP(A268,'08.2019'!A:L,12,0)</f>
        <v>0</v>
      </c>
      <c r="M268" s="51">
        <f t="shared" si="1"/>
        <v>844.6</v>
      </c>
    </row>
    <row r="269" spans="1:13">
      <c r="A269" s="171" t="s">
        <v>143</v>
      </c>
      <c r="B269" s="164" t="s">
        <v>143</v>
      </c>
      <c r="C269" s="171" t="s">
        <v>143</v>
      </c>
      <c r="D269" s="12"/>
      <c r="E269" s="12"/>
      <c r="F269" s="12"/>
      <c r="G269" s="12"/>
      <c r="H269" s="12"/>
      <c r="I269" s="12"/>
      <c r="J269" s="12"/>
      <c r="K269" s="12"/>
      <c r="L269" s="8">
        <v>0</v>
      </c>
      <c r="M269" s="51">
        <f t="shared" si="1"/>
        <v>0</v>
      </c>
    </row>
    <row r="270" spans="1:13">
      <c r="A270" s="167" t="s">
        <v>1180</v>
      </c>
      <c r="B270" s="164" t="s">
        <v>143</v>
      </c>
      <c r="C270" s="167" t="s">
        <v>1181</v>
      </c>
      <c r="D270" s="6"/>
      <c r="E270" s="7">
        <v>41466.94</v>
      </c>
      <c r="F270" s="8"/>
      <c r="G270" s="7">
        <v>3770.68</v>
      </c>
      <c r="H270" s="8"/>
      <c r="I270" s="8">
        <v>0</v>
      </c>
      <c r="J270" s="8"/>
      <c r="K270" s="7">
        <v>45237.62</v>
      </c>
      <c r="L270" s="8" t="str">
        <f>VLOOKUP(A270,'08.2019'!A:L,12,0)</f>
        <v>9.5</v>
      </c>
      <c r="M270" s="51">
        <f t="shared" si="1"/>
        <v>3770.68</v>
      </c>
    </row>
    <row r="271" spans="1:13">
      <c r="A271" s="169" t="s">
        <v>1185</v>
      </c>
      <c r="B271" s="164" t="s">
        <v>143</v>
      </c>
      <c r="C271" s="169" t="s">
        <v>1186</v>
      </c>
      <c r="D271" s="9"/>
      <c r="E271" s="10">
        <v>28563.9</v>
      </c>
      <c r="F271" s="11"/>
      <c r="G271" s="10">
        <v>3603.8</v>
      </c>
      <c r="H271" s="11"/>
      <c r="I271" s="11">
        <v>0</v>
      </c>
      <c r="J271" s="11"/>
      <c r="K271" s="10">
        <v>32167.7</v>
      </c>
      <c r="L271" s="8">
        <f>VLOOKUP(A271,'08.2019'!A:L,12,0)</f>
        <v>0</v>
      </c>
      <c r="M271" s="51">
        <f t="shared" ref="M271:M334" si="2">G271-I271</f>
        <v>3603.8</v>
      </c>
    </row>
    <row r="272" spans="1:13">
      <c r="A272" s="169" t="s">
        <v>1190</v>
      </c>
      <c r="B272" s="164" t="s">
        <v>143</v>
      </c>
      <c r="C272" s="169" t="s">
        <v>1191</v>
      </c>
      <c r="D272" s="9"/>
      <c r="E272" s="10">
        <v>6386.03</v>
      </c>
      <c r="F272" s="11"/>
      <c r="G272" s="11">
        <v>0</v>
      </c>
      <c r="H272" s="11"/>
      <c r="I272" s="11">
        <v>0</v>
      </c>
      <c r="J272" s="11"/>
      <c r="K272" s="10">
        <v>6386.03</v>
      </c>
      <c r="L272" s="8">
        <f>VLOOKUP(A272,'08.2019'!A:L,12,0)</f>
        <v>0</v>
      </c>
      <c r="M272" s="51">
        <f t="shared" si="2"/>
        <v>0</v>
      </c>
    </row>
    <row r="273" spans="1:13">
      <c r="A273" s="169" t="s">
        <v>1195</v>
      </c>
      <c r="B273" s="164" t="s">
        <v>143</v>
      </c>
      <c r="C273" s="169" t="s">
        <v>1196</v>
      </c>
      <c r="D273" s="9"/>
      <c r="E273" s="11">
        <v>738.4</v>
      </c>
      <c r="F273" s="11"/>
      <c r="G273" s="11">
        <v>0</v>
      </c>
      <c r="H273" s="11"/>
      <c r="I273" s="11">
        <v>0</v>
      </c>
      <c r="J273" s="11"/>
      <c r="K273" s="11">
        <v>738.4</v>
      </c>
      <c r="L273" s="8">
        <f>VLOOKUP(A273,'08.2019'!A:L,12,0)</f>
        <v>0</v>
      </c>
      <c r="M273" s="51">
        <f t="shared" si="2"/>
        <v>0</v>
      </c>
    </row>
    <row r="274" spans="1:13">
      <c r="A274" s="169" t="s">
        <v>1198</v>
      </c>
      <c r="B274" s="164" t="s">
        <v>143</v>
      </c>
      <c r="C274" s="169" t="s">
        <v>1199</v>
      </c>
      <c r="D274" s="9"/>
      <c r="E274" s="10">
        <v>5778.61</v>
      </c>
      <c r="F274" s="11"/>
      <c r="G274" s="11">
        <v>166.88</v>
      </c>
      <c r="H274" s="11"/>
      <c r="I274" s="11">
        <v>0</v>
      </c>
      <c r="J274" s="11"/>
      <c r="K274" s="10">
        <v>5945.49</v>
      </c>
      <c r="L274" s="8">
        <f>VLOOKUP(A274,'08.2019'!A:L,12,0)</f>
        <v>0</v>
      </c>
      <c r="M274" s="51">
        <f t="shared" si="2"/>
        <v>166.88</v>
      </c>
    </row>
    <row r="275" spans="1:13">
      <c r="A275" s="171" t="s">
        <v>143</v>
      </c>
      <c r="B275" s="164" t="s">
        <v>143</v>
      </c>
      <c r="C275" s="171" t="s">
        <v>143</v>
      </c>
      <c r="D275" s="12"/>
      <c r="E275" s="12"/>
      <c r="F275" s="12"/>
      <c r="G275" s="12"/>
      <c r="H275" s="12"/>
      <c r="I275" s="12"/>
      <c r="J275" s="12"/>
      <c r="K275" s="12"/>
      <c r="L275" s="8">
        <f>VLOOKUP(A275,'08.2019'!A:L,12,0)</f>
        <v>0</v>
      </c>
      <c r="M275" s="51">
        <f t="shared" si="2"/>
        <v>0</v>
      </c>
    </row>
    <row r="276" spans="1:13">
      <c r="A276" s="167" t="s">
        <v>1203</v>
      </c>
      <c r="B276" s="164" t="s">
        <v>143</v>
      </c>
      <c r="C276" s="167" t="s">
        <v>1204</v>
      </c>
      <c r="D276" s="6"/>
      <c r="E276" s="7">
        <v>50774.91</v>
      </c>
      <c r="F276" s="8"/>
      <c r="G276" s="7">
        <v>5220.78</v>
      </c>
      <c r="H276" s="8"/>
      <c r="I276" s="8">
        <v>251.16</v>
      </c>
      <c r="J276" s="8"/>
      <c r="K276" s="7">
        <v>55744.53</v>
      </c>
      <c r="L276" s="8">
        <f>VLOOKUP(A276,'08.2019'!A:L,12,0)</f>
        <v>0</v>
      </c>
      <c r="M276" s="51">
        <f t="shared" si="2"/>
        <v>4969.62</v>
      </c>
    </row>
    <row r="277" spans="1:13">
      <c r="A277" s="169" t="s">
        <v>1208</v>
      </c>
      <c r="B277" s="164" t="s">
        <v>143</v>
      </c>
      <c r="C277" s="169" t="s">
        <v>1209</v>
      </c>
      <c r="D277" s="9"/>
      <c r="E277" s="10">
        <v>9090.2900000000009</v>
      </c>
      <c r="F277" s="11"/>
      <c r="G277" s="11">
        <v>683.88</v>
      </c>
      <c r="H277" s="11"/>
      <c r="I277" s="11">
        <v>241.44</v>
      </c>
      <c r="J277" s="11"/>
      <c r="K277" s="10">
        <v>9532.73</v>
      </c>
      <c r="L277" s="8" t="str">
        <f>VLOOKUP(A277,'08.2019'!A:L,12,0)</f>
        <v>9.6</v>
      </c>
      <c r="M277" s="51">
        <f t="shared" si="2"/>
        <v>442.44</v>
      </c>
    </row>
    <row r="278" spans="1:13">
      <c r="A278" s="169" t="s">
        <v>1213</v>
      </c>
      <c r="B278" s="164" t="s">
        <v>143</v>
      </c>
      <c r="C278" s="169" t="s">
        <v>1214</v>
      </c>
      <c r="D278" s="9"/>
      <c r="E278" s="10">
        <v>9363.4599999999991</v>
      </c>
      <c r="F278" s="11"/>
      <c r="G278" s="10">
        <v>1324.04</v>
      </c>
      <c r="H278" s="11"/>
      <c r="I278" s="11">
        <v>0</v>
      </c>
      <c r="J278" s="11"/>
      <c r="K278" s="10">
        <v>10687.5</v>
      </c>
      <c r="L278" s="8" t="str">
        <f>VLOOKUP(A278,'08.2019'!A:L,12,0)</f>
        <v>9.6</v>
      </c>
      <c r="M278" s="51">
        <f t="shared" si="2"/>
        <v>1324.04</v>
      </c>
    </row>
    <row r="279" spans="1:13">
      <c r="A279" s="169" t="s">
        <v>1859</v>
      </c>
      <c r="B279" s="164" t="s">
        <v>143</v>
      </c>
      <c r="C279" s="169" t="s">
        <v>1860</v>
      </c>
      <c r="D279" s="9"/>
      <c r="E279" s="11">
        <v>0</v>
      </c>
      <c r="F279" s="11"/>
      <c r="G279" s="11">
        <v>20.8</v>
      </c>
      <c r="H279" s="11"/>
      <c r="I279" s="11">
        <v>0</v>
      </c>
      <c r="J279" s="11"/>
      <c r="K279" s="11">
        <v>20.8</v>
      </c>
      <c r="L279" s="8" t="s">
        <v>105</v>
      </c>
      <c r="M279" s="51">
        <f t="shared" si="2"/>
        <v>20.8</v>
      </c>
    </row>
    <row r="280" spans="1:13">
      <c r="A280" s="169" t="s">
        <v>1218</v>
      </c>
      <c r="B280" s="164" t="s">
        <v>143</v>
      </c>
      <c r="C280" s="169" t="s">
        <v>1219</v>
      </c>
      <c r="D280" s="9"/>
      <c r="E280" s="11">
        <v>997.01</v>
      </c>
      <c r="F280" s="11"/>
      <c r="G280" s="11">
        <v>37.56</v>
      </c>
      <c r="H280" s="11"/>
      <c r="I280" s="11">
        <v>0</v>
      </c>
      <c r="J280" s="11"/>
      <c r="K280" s="10">
        <v>1034.57</v>
      </c>
      <c r="L280" s="8" t="str">
        <f>VLOOKUP(A280,'08.2019'!A:L,12,0)</f>
        <v>9.6</v>
      </c>
      <c r="M280" s="51">
        <f t="shared" si="2"/>
        <v>37.56</v>
      </c>
    </row>
    <row r="281" spans="1:13">
      <c r="A281" s="169" t="s">
        <v>1223</v>
      </c>
      <c r="B281" s="164" t="s">
        <v>143</v>
      </c>
      <c r="C281" s="169" t="s">
        <v>1224</v>
      </c>
      <c r="D281" s="9"/>
      <c r="E281" s="11">
        <v>10.73</v>
      </c>
      <c r="F281" s="11"/>
      <c r="G281" s="11">
        <v>0</v>
      </c>
      <c r="H281" s="11"/>
      <c r="I281" s="11">
        <v>9.7200000000000006</v>
      </c>
      <c r="J281" s="11"/>
      <c r="K281" s="11">
        <v>1.01</v>
      </c>
      <c r="L281" s="8" t="str">
        <f>VLOOKUP(A281,'08.2019'!A:L,12,0)</f>
        <v>9.6</v>
      </c>
      <c r="M281" s="51">
        <f t="shared" si="2"/>
        <v>-9.7200000000000006</v>
      </c>
    </row>
    <row r="282" spans="1:13">
      <c r="A282" s="169" t="s">
        <v>1227</v>
      </c>
      <c r="B282" s="164" t="s">
        <v>143</v>
      </c>
      <c r="C282" s="169" t="s">
        <v>1228</v>
      </c>
      <c r="D282" s="9"/>
      <c r="E282" s="10">
        <v>2116.89</v>
      </c>
      <c r="F282" s="11"/>
      <c r="G282" s="11">
        <v>0</v>
      </c>
      <c r="H282" s="11"/>
      <c r="I282" s="11">
        <v>0</v>
      </c>
      <c r="J282" s="11"/>
      <c r="K282" s="10">
        <v>2116.89</v>
      </c>
      <c r="L282" s="8" t="str">
        <f>VLOOKUP(A282,'08.2019'!A:L,12,0)</f>
        <v>9.6</v>
      </c>
      <c r="M282" s="51">
        <f t="shared" si="2"/>
        <v>0</v>
      </c>
    </row>
    <row r="283" spans="1:13">
      <c r="A283" s="165" t="s">
        <v>215</v>
      </c>
      <c r="B283" s="165" t="s">
        <v>216</v>
      </c>
      <c r="C283" s="4"/>
      <c r="D283" s="4"/>
      <c r="E283" s="166" t="s">
        <v>217</v>
      </c>
      <c r="F283" s="5"/>
      <c r="G283" s="166" t="s">
        <v>218</v>
      </c>
      <c r="H283" s="5"/>
      <c r="I283" s="166" t="s">
        <v>219</v>
      </c>
      <c r="J283" s="5"/>
      <c r="K283" s="166" t="s">
        <v>220</v>
      </c>
      <c r="L283" s="8">
        <f>VLOOKUP(A283,'08.2019'!A:L,12,0)</f>
        <v>0</v>
      </c>
      <c r="M283" s="51" t="e">
        <f t="shared" si="2"/>
        <v>#VALUE!</v>
      </c>
    </row>
    <row r="284" spans="1:13">
      <c r="A284" s="169" t="s">
        <v>1230</v>
      </c>
      <c r="B284" s="164" t="s">
        <v>143</v>
      </c>
      <c r="C284" s="169" t="s">
        <v>1231</v>
      </c>
      <c r="D284" s="9"/>
      <c r="E284" s="10">
        <v>4311.8100000000004</v>
      </c>
      <c r="F284" s="11"/>
      <c r="G284" s="11">
        <v>598.49</v>
      </c>
      <c r="H284" s="11"/>
      <c r="I284" s="11">
        <v>0</v>
      </c>
      <c r="J284" s="11"/>
      <c r="K284" s="10">
        <v>4910.3</v>
      </c>
      <c r="L284" s="8" t="str">
        <f>VLOOKUP(A284,'08.2019'!A:L,12,0)</f>
        <v>9.6</v>
      </c>
      <c r="M284" s="51">
        <f t="shared" si="2"/>
        <v>598.49</v>
      </c>
    </row>
    <row r="285" spans="1:13">
      <c r="A285" s="169" t="s">
        <v>1235</v>
      </c>
      <c r="B285" s="164" t="s">
        <v>143</v>
      </c>
      <c r="C285" s="169" t="s">
        <v>1236</v>
      </c>
      <c r="D285" s="9"/>
      <c r="E285" s="10">
        <v>14804.1</v>
      </c>
      <c r="F285" s="11"/>
      <c r="G285" s="10">
        <v>1682.39</v>
      </c>
      <c r="H285" s="11"/>
      <c r="I285" s="11">
        <v>0</v>
      </c>
      <c r="J285" s="11"/>
      <c r="K285" s="10">
        <v>16486.490000000002</v>
      </c>
      <c r="L285" s="8" t="str">
        <f>VLOOKUP(A285,'08.2019'!A:L,12,0)</f>
        <v>9.6.1</v>
      </c>
      <c r="M285" s="51">
        <f t="shared" si="2"/>
        <v>1682.39</v>
      </c>
    </row>
    <row r="286" spans="1:13">
      <c r="A286" s="169" t="s">
        <v>1240</v>
      </c>
      <c r="B286" s="164" t="s">
        <v>143</v>
      </c>
      <c r="C286" s="169" t="s">
        <v>1241</v>
      </c>
      <c r="D286" s="9"/>
      <c r="E286" s="10">
        <v>10080.620000000001</v>
      </c>
      <c r="F286" s="11"/>
      <c r="G286" s="11">
        <v>873.62</v>
      </c>
      <c r="H286" s="11"/>
      <c r="I286" s="11">
        <v>0</v>
      </c>
      <c r="J286" s="11"/>
      <c r="K286" s="10">
        <v>10954.24</v>
      </c>
      <c r="L286" s="8" t="str">
        <f>VLOOKUP(A286,'08.2019'!A:L,12,0)</f>
        <v>9.6.1</v>
      </c>
      <c r="M286" s="51">
        <f t="shared" si="2"/>
        <v>873.62</v>
      </c>
    </row>
    <row r="287" spans="1:13">
      <c r="A287" s="171" t="s">
        <v>143</v>
      </c>
      <c r="B287" s="164" t="s">
        <v>143</v>
      </c>
      <c r="C287" s="171" t="s">
        <v>143</v>
      </c>
      <c r="D287" s="12"/>
      <c r="E287" s="12"/>
      <c r="F287" s="12"/>
      <c r="G287" s="12"/>
      <c r="H287" s="12"/>
      <c r="I287" s="12"/>
      <c r="J287" s="12"/>
      <c r="K287" s="12"/>
      <c r="L287" s="8">
        <f>VLOOKUP(A287,'08.2019'!A:L,12,0)</f>
        <v>0</v>
      </c>
      <c r="M287" s="51">
        <f t="shared" si="2"/>
        <v>0</v>
      </c>
    </row>
    <row r="288" spans="1:13">
      <c r="A288" s="167" t="s">
        <v>1245</v>
      </c>
      <c r="B288" s="164" t="s">
        <v>143</v>
      </c>
      <c r="C288" s="167" t="s">
        <v>1246</v>
      </c>
      <c r="D288" s="6"/>
      <c r="E288" s="7">
        <v>77827.08</v>
      </c>
      <c r="F288" s="8"/>
      <c r="G288" s="7">
        <v>18738.36</v>
      </c>
      <c r="H288" s="8"/>
      <c r="I288" s="7">
        <v>5750</v>
      </c>
      <c r="J288" s="8"/>
      <c r="K288" s="7">
        <v>90815.44</v>
      </c>
      <c r="L288" s="8" t="str">
        <f>VLOOKUP(A288,'08.2019'!A:L,12,0)</f>
        <v>9.7</v>
      </c>
      <c r="M288" s="51">
        <f t="shared" si="2"/>
        <v>12988.36</v>
      </c>
    </row>
    <row r="289" spans="1:13">
      <c r="A289" s="169" t="s">
        <v>1250</v>
      </c>
      <c r="B289" s="164" t="s">
        <v>143</v>
      </c>
      <c r="C289" s="169" t="s">
        <v>1251</v>
      </c>
      <c r="D289" s="9"/>
      <c r="E289" s="10">
        <v>14365</v>
      </c>
      <c r="F289" s="11"/>
      <c r="G289" s="11">
        <v>0</v>
      </c>
      <c r="H289" s="11"/>
      <c r="I289" s="11">
        <v>0</v>
      </c>
      <c r="J289" s="11"/>
      <c r="K289" s="10">
        <v>14365</v>
      </c>
      <c r="L289" s="8">
        <f>VLOOKUP(A289,'08.2019'!A:L,12,0)</f>
        <v>0</v>
      </c>
      <c r="M289" s="51">
        <f t="shared" si="2"/>
        <v>0</v>
      </c>
    </row>
    <row r="290" spans="1:13">
      <c r="A290" s="169" t="s">
        <v>1253</v>
      </c>
      <c r="B290" s="164" t="s">
        <v>143</v>
      </c>
      <c r="C290" s="169" t="s">
        <v>1254</v>
      </c>
      <c r="D290" s="9"/>
      <c r="E290" s="10">
        <v>1588.64</v>
      </c>
      <c r="F290" s="11"/>
      <c r="G290" s="11">
        <v>0</v>
      </c>
      <c r="H290" s="11"/>
      <c r="I290" s="11">
        <v>0</v>
      </c>
      <c r="J290" s="11"/>
      <c r="K290" s="10">
        <v>1588.64</v>
      </c>
      <c r="L290" s="8">
        <f>VLOOKUP(A290,'08.2019'!A:L,12,0)</f>
        <v>0</v>
      </c>
      <c r="M290" s="51">
        <f t="shared" si="2"/>
        <v>0</v>
      </c>
    </row>
    <row r="291" spans="1:13">
      <c r="A291" s="169" t="s">
        <v>1256</v>
      </c>
      <c r="B291" s="164" t="s">
        <v>143</v>
      </c>
      <c r="C291" s="169" t="s">
        <v>1257</v>
      </c>
      <c r="D291" s="9"/>
      <c r="E291" s="11">
        <v>344.9</v>
      </c>
      <c r="F291" s="11"/>
      <c r="G291" s="11">
        <v>0</v>
      </c>
      <c r="H291" s="11"/>
      <c r="I291" s="11">
        <v>0</v>
      </c>
      <c r="J291" s="11"/>
      <c r="K291" s="11">
        <v>344.9</v>
      </c>
      <c r="L291" s="8">
        <f>VLOOKUP(A291,'08.2019'!A:L,12,0)</f>
        <v>0</v>
      </c>
      <c r="M291" s="51">
        <f t="shared" si="2"/>
        <v>0</v>
      </c>
    </row>
    <row r="292" spans="1:13">
      <c r="A292" s="169" t="s">
        <v>1261</v>
      </c>
      <c r="B292" s="164" t="s">
        <v>143</v>
      </c>
      <c r="C292" s="169" t="s">
        <v>1262</v>
      </c>
      <c r="D292" s="9"/>
      <c r="E292" s="10">
        <v>3340.85</v>
      </c>
      <c r="F292" s="11"/>
      <c r="G292" s="11">
        <v>59.85</v>
      </c>
      <c r="H292" s="11"/>
      <c r="I292" s="11">
        <v>0</v>
      </c>
      <c r="J292" s="11"/>
      <c r="K292" s="10">
        <v>3400.7</v>
      </c>
      <c r="L292" s="8">
        <f>VLOOKUP(A292,'08.2019'!A:L,12,0)</f>
        <v>0</v>
      </c>
      <c r="M292" s="51">
        <f t="shared" si="2"/>
        <v>59.85</v>
      </c>
    </row>
    <row r="293" spans="1:13">
      <c r="A293" s="169" t="s">
        <v>1266</v>
      </c>
      <c r="B293" s="164" t="s">
        <v>143</v>
      </c>
      <c r="C293" s="169" t="s">
        <v>1267</v>
      </c>
      <c r="D293" s="9"/>
      <c r="E293" s="10">
        <v>2985.7</v>
      </c>
      <c r="F293" s="11"/>
      <c r="G293" s="11">
        <v>407.53</v>
      </c>
      <c r="H293" s="11"/>
      <c r="I293" s="11">
        <v>0</v>
      </c>
      <c r="J293" s="11"/>
      <c r="K293" s="10">
        <v>3393.23</v>
      </c>
      <c r="L293" s="8">
        <f>VLOOKUP(A293,'08.2019'!A:L,12,0)</f>
        <v>0</v>
      </c>
      <c r="M293" s="51">
        <f t="shared" si="2"/>
        <v>407.53</v>
      </c>
    </row>
    <row r="294" spans="1:13">
      <c r="A294" s="169" t="s">
        <v>1271</v>
      </c>
      <c r="B294" s="164" t="s">
        <v>143</v>
      </c>
      <c r="C294" s="169" t="s">
        <v>1272</v>
      </c>
      <c r="D294" s="9"/>
      <c r="E294" s="11">
        <v>414.56</v>
      </c>
      <c r="F294" s="11"/>
      <c r="G294" s="11">
        <v>0</v>
      </c>
      <c r="H294" s="11"/>
      <c r="I294" s="11">
        <v>0</v>
      </c>
      <c r="J294" s="11"/>
      <c r="K294" s="11">
        <v>414.56</v>
      </c>
      <c r="L294" s="8">
        <f>VLOOKUP(A294,'08.2019'!A:L,12,0)</f>
        <v>0</v>
      </c>
      <c r="M294" s="51">
        <f t="shared" si="2"/>
        <v>0</v>
      </c>
    </row>
    <row r="295" spans="1:13">
      <c r="A295" s="169" t="s">
        <v>1274</v>
      </c>
      <c r="B295" s="164" t="s">
        <v>143</v>
      </c>
      <c r="C295" s="169" t="s">
        <v>1275</v>
      </c>
      <c r="D295" s="9"/>
      <c r="E295" s="10">
        <v>3884.21</v>
      </c>
      <c r="F295" s="11"/>
      <c r="G295" s="10">
        <v>12371.78</v>
      </c>
      <c r="H295" s="11"/>
      <c r="I295" s="11">
        <v>0</v>
      </c>
      <c r="J295" s="11"/>
      <c r="K295" s="10">
        <v>16255.99</v>
      </c>
      <c r="L295" s="8">
        <f>VLOOKUP(A295,'08.2019'!A:L,12,0)</f>
        <v>0</v>
      </c>
      <c r="M295" s="51">
        <f t="shared" si="2"/>
        <v>12371.78</v>
      </c>
    </row>
    <row r="296" spans="1:13">
      <c r="A296" s="169" t="s">
        <v>1279</v>
      </c>
      <c r="B296" s="164" t="s">
        <v>143</v>
      </c>
      <c r="C296" s="169" t="s">
        <v>1280</v>
      </c>
      <c r="D296" s="9"/>
      <c r="E296" s="10">
        <v>8311.0300000000007</v>
      </c>
      <c r="F296" s="11"/>
      <c r="G296" s="11">
        <v>0</v>
      </c>
      <c r="H296" s="11"/>
      <c r="I296" s="10">
        <v>1700</v>
      </c>
      <c r="J296" s="11"/>
      <c r="K296" s="10">
        <v>6611.03</v>
      </c>
      <c r="L296" s="8">
        <f>VLOOKUP(A296,'08.2019'!A:L,12,0)</f>
        <v>0</v>
      </c>
      <c r="M296" s="51">
        <f t="shared" si="2"/>
        <v>-1700</v>
      </c>
    </row>
    <row r="297" spans="1:13">
      <c r="A297" s="169" t="s">
        <v>1282</v>
      </c>
      <c r="B297" s="164" t="s">
        <v>143</v>
      </c>
      <c r="C297" s="169" t="s">
        <v>1283</v>
      </c>
      <c r="D297" s="9"/>
      <c r="E297" s="10">
        <v>19028.490000000002</v>
      </c>
      <c r="F297" s="11"/>
      <c r="G297" s="10">
        <v>1865.48</v>
      </c>
      <c r="H297" s="11"/>
      <c r="I297" s="11">
        <v>0</v>
      </c>
      <c r="J297" s="11"/>
      <c r="K297" s="10">
        <v>20893.97</v>
      </c>
      <c r="L297" s="8">
        <f>VLOOKUP(A297,'08.2019'!A:L,12,0)</f>
        <v>0</v>
      </c>
      <c r="M297" s="51">
        <f t="shared" si="2"/>
        <v>1865.48</v>
      </c>
    </row>
    <row r="298" spans="1:13">
      <c r="A298" s="169" t="s">
        <v>1287</v>
      </c>
      <c r="B298" s="164" t="s">
        <v>143</v>
      </c>
      <c r="C298" s="169" t="s">
        <v>1288</v>
      </c>
      <c r="D298" s="9"/>
      <c r="E298" s="11">
        <v>16</v>
      </c>
      <c r="F298" s="11"/>
      <c r="G298" s="11">
        <v>0</v>
      </c>
      <c r="H298" s="11"/>
      <c r="I298" s="11">
        <v>0</v>
      </c>
      <c r="J298" s="11"/>
      <c r="K298" s="11">
        <v>16</v>
      </c>
      <c r="L298" s="8">
        <f>VLOOKUP(A298,'08.2019'!A:L,12,0)</f>
        <v>0</v>
      </c>
      <c r="M298" s="51">
        <f t="shared" si="2"/>
        <v>0</v>
      </c>
    </row>
    <row r="299" spans="1:13">
      <c r="A299" s="169" t="s">
        <v>1290</v>
      </c>
      <c r="B299" s="164" t="s">
        <v>143</v>
      </c>
      <c r="C299" s="169" t="s">
        <v>1291</v>
      </c>
      <c r="D299" s="9"/>
      <c r="E299" s="10">
        <v>8050</v>
      </c>
      <c r="F299" s="11"/>
      <c r="G299" s="11">
        <v>500</v>
      </c>
      <c r="H299" s="11"/>
      <c r="I299" s="10">
        <v>4050</v>
      </c>
      <c r="J299" s="11"/>
      <c r="K299" s="10">
        <v>4500</v>
      </c>
      <c r="L299" s="8">
        <f>VLOOKUP(A299,'08.2019'!A:L,12,0)</f>
        <v>0</v>
      </c>
      <c r="M299" s="51">
        <f t="shared" si="2"/>
        <v>-3550</v>
      </c>
    </row>
    <row r="300" spans="1:13">
      <c r="A300" s="169" t="s">
        <v>1295</v>
      </c>
      <c r="B300" s="164" t="s">
        <v>143</v>
      </c>
      <c r="C300" s="169" t="s">
        <v>1296</v>
      </c>
      <c r="D300" s="9"/>
      <c r="E300" s="11">
        <v>39</v>
      </c>
      <c r="F300" s="11"/>
      <c r="G300" s="11">
        <v>0</v>
      </c>
      <c r="H300" s="11"/>
      <c r="I300" s="11">
        <v>0</v>
      </c>
      <c r="J300" s="11"/>
      <c r="K300" s="11">
        <v>39</v>
      </c>
      <c r="L300" s="8">
        <f>VLOOKUP(A300,'08.2019'!A:L,12,0)</f>
        <v>0</v>
      </c>
      <c r="M300" s="51">
        <f t="shared" si="2"/>
        <v>0</v>
      </c>
    </row>
    <row r="301" spans="1:13">
      <c r="A301" s="169" t="s">
        <v>1298</v>
      </c>
      <c r="B301" s="164" t="s">
        <v>143</v>
      </c>
      <c r="C301" s="169" t="s">
        <v>1299</v>
      </c>
      <c r="D301" s="9"/>
      <c r="E301" s="10">
        <v>15458.7</v>
      </c>
      <c r="F301" s="11"/>
      <c r="G301" s="10">
        <v>3533.72</v>
      </c>
      <c r="H301" s="11"/>
      <c r="I301" s="11">
        <v>0</v>
      </c>
      <c r="J301" s="11"/>
      <c r="K301" s="10">
        <v>18992.419999999998</v>
      </c>
      <c r="L301" s="8">
        <f>VLOOKUP(A301,'08.2019'!A:L,12,0)</f>
        <v>0</v>
      </c>
      <c r="M301" s="51">
        <f t="shared" si="2"/>
        <v>3533.72</v>
      </c>
    </row>
    <row r="302" spans="1:13">
      <c r="A302" s="171" t="s">
        <v>143</v>
      </c>
      <c r="B302" s="164" t="s">
        <v>143</v>
      </c>
      <c r="C302" s="171" t="s">
        <v>143</v>
      </c>
      <c r="D302" s="12"/>
      <c r="E302" s="12"/>
      <c r="F302" s="12"/>
      <c r="G302" s="12"/>
      <c r="H302" s="12"/>
      <c r="I302" s="12"/>
      <c r="J302" s="12"/>
      <c r="K302" s="12"/>
      <c r="L302" s="8">
        <f>VLOOKUP(A302,'08.2019'!A:L,12,0)</f>
        <v>0</v>
      </c>
      <c r="M302" s="51">
        <f t="shared" si="2"/>
        <v>0</v>
      </c>
    </row>
    <row r="303" spans="1:13">
      <c r="A303" s="167" t="s">
        <v>1303</v>
      </c>
      <c r="B303" s="164" t="s">
        <v>143</v>
      </c>
      <c r="C303" s="167" t="s">
        <v>1304</v>
      </c>
      <c r="D303" s="6"/>
      <c r="E303" s="8">
        <v>564.69000000000005</v>
      </c>
      <c r="F303" s="8"/>
      <c r="G303" s="8">
        <v>0</v>
      </c>
      <c r="H303" s="8"/>
      <c r="I303" s="8">
        <v>0</v>
      </c>
      <c r="J303" s="8"/>
      <c r="K303" s="8">
        <v>564.69000000000005</v>
      </c>
      <c r="L303" s="8" t="str">
        <f>VLOOKUP(A303,'08.2019'!A:L,12,0)</f>
        <v>9.10</v>
      </c>
      <c r="M303" s="51">
        <f t="shared" si="2"/>
        <v>0</v>
      </c>
    </row>
    <row r="304" spans="1:13">
      <c r="A304" s="169" t="s">
        <v>1306</v>
      </c>
      <c r="B304" s="164" t="s">
        <v>143</v>
      </c>
      <c r="C304" s="169" t="s">
        <v>1307</v>
      </c>
      <c r="D304" s="9"/>
      <c r="E304" s="11">
        <v>564.69000000000005</v>
      </c>
      <c r="F304" s="11"/>
      <c r="G304" s="11">
        <v>0</v>
      </c>
      <c r="H304" s="11"/>
      <c r="I304" s="11">
        <v>0</v>
      </c>
      <c r="J304" s="11"/>
      <c r="K304" s="11">
        <v>564.69000000000005</v>
      </c>
      <c r="L304" s="8">
        <f>VLOOKUP(A304,'08.2019'!A:L,12,0)</f>
        <v>0</v>
      </c>
      <c r="M304" s="51">
        <f t="shared" si="2"/>
        <v>0</v>
      </c>
    </row>
    <row r="305" spans="1:13">
      <c r="A305" s="171" t="s">
        <v>143</v>
      </c>
      <c r="B305" s="164" t="s">
        <v>143</v>
      </c>
      <c r="C305" s="171" t="s">
        <v>143</v>
      </c>
      <c r="D305" s="12"/>
      <c r="E305" s="12"/>
      <c r="F305" s="12"/>
      <c r="G305" s="12"/>
      <c r="H305" s="12"/>
      <c r="I305" s="12"/>
      <c r="J305" s="12"/>
      <c r="K305" s="12"/>
      <c r="L305" s="8">
        <f>VLOOKUP(A305,'08.2019'!A:L,12,0)</f>
        <v>0</v>
      </c>
      <c r="M305" s="51">
        <f t="shared" si="2"/>
        <v>0</v>
      </c>
    </row>
    <row r="306" spans="1:13">
      <c r="A306" s="167" t="s">
        <v>1308</v>
      </c>
      <c r="B306" s="164" t="s">
        <v>143</v>
      </c>
      <c r="C306" s="167" t="s">
        <v>1309</v>
      </c>
      <c r="D306" s="6"/>
      <c r="E306" s="7">
        <v>2621.8</v>
      </c>
      <c r="F306" s="8"/>
      <c r="G306" s="8">
        <v>561.79999999999995</v>
      </c>
      <c r="H306" s="8"/>
      <c r="I306" s="8">
        <v>0</v>
      </c>
      <c r="J306" s="8"/>
      <c r="K306" s="7">
        <v>3183.6</v>
      </c>
      <c r="L306" s="8" t="str">
        <f>VLOOKUP(A306,'08.2019'!A:L,12,0)</f>
        <v>9.8</v>
      </c>
      <c r="M306" s="51">
        <f t="shared" si="2"/>
        <v>561.79999999999995</v>
      </c>
    </row>
    <row r="307" spans="1:13">
      <c r="A307" s="169" t="s">
        <v>1313</v>
      </c>
      <c r="B307" s="164" t="s">
        <v>143</v>
      </c>
      <c r="C307" s="169" t="s">
        <v>1314</v>
      </c>
      <c r="D307" s="9"/>
      <c r="E307" s="10">
        <v>2621.8</v>
      </c>
      <c r="F307" s="11"/>
      <c r="G307" s="11">
        <v>561.79999999999995</v>
      </c>
      <c r="H307" s="11"/>
      <c r="I307" s="11">
        <v>0</v>
      </c>
      <c r="J307" s="11"/>
      <c r="K307" s="10">
        <v>3183.6</v>
      </c>
      <c r="L307" s="8">
        <f>VLOOKUP(A307,'08.2019'!A:L,12,0)</f>
        <v>0</v>
      </c>
      <c r="M307" s="51">
        <f t="shared" si="2"/>
        <v>561.79999999999995</v>
      </c>
    </row>
    <row r="308" spans="1:13">
      <c r="A308" s="171" t="s">
        <v>143</v>
      </c>
      <c r="B308" s="164" t="s">
        <v>143</v>
      </c>
      <c r="C308" s="171" t="s">
        <v>143</v>
      </c>
      <c r="D308" s="12"/>
      <c r="E308" s="12"/>
      <c r="F308" s="12"/>
      <c r="G308" s="12"/>
      <c r="H308" s="12"/>
      <c r="I308" s="12"/>
      <c r="J308" s="12"/>
      <c r="K308" s="12"/>
      <c r="L308" s="8">
        <f>VLOOKUP(A308,'08.2019'!A:L,12,0)</f>
        <v>0</v>
      </c>
      <c r="M308" s="51">
        <f t="shared" si="2"/>
        <v>0</v>
      </c>
    </row>
    <row r="309" spans="1:13">
      <c r="A309" s="167" t="s">
        <v>1315</v>
      </c>
      <c r="B309" s="164" t="s">
        <v>143</v>
      </c>
      <c r="C309" s="167" t="s">
        <v>1316</v>
      </c>
      <c r="D309" s="6"/>
      <c r="E309" s="7">
        <v>2771.11</v>
      </c>
      <c r="F309" s="8"/>
      <c r="G309" s="8">
        <v>0</v>
      </c>
      <c r="H309" s="8"/>
      <c r="I309" s="8">
        <v>0</v>
      </c>
      <c r="J309" s="8"/>
      <c r="K309" s="7">
        <v>2771.11</v>
      </c>
      <c r="L309" s="8" t="str">
        <f>VLOOKUP(A309,'08.2019'!A:L,12,0)</f>
        <v>9.7</v>
      </c>
      <c r="M309" s="51">
        <f t="shared" si="2"/>
        <v>0</v>
      </c>
    </row>
    <row r="310" spans="1:13">
      <c r="A310" s="169" t="s">
        <v>1320</v>
      </c>
      <c r="B310" s="164" t="s">
        <v>143</v>
      </c>
      <c r="C310" s="169" t="s">
        <v>460</v>
      </c>
      <c r="D310" s="9"/>
      <c r="E310" s="10">
        <v>2193.06</v>
      </c>
      <c r="F310" s="11"/>
      <c r="G310" s="11">
        <v>0</v>
      </c>
      <c r="H310" s="11"/>
      <c r="I310" s="11">
        <v>0</v>
      </c>
      <c r="J310" s="11"/>
      <c r="K310" s="10">
        <v>2193.06</v>
      </c>
      <c r="L310" s="8">
        <f>VLOOKUP(A310,'08.2019'!A:L,12,0)</f>
        <v>0</v>
      </c>
      <c r="M310" s="51">
        <f t="shared" si="2"/>
        <v>0</v>
      </c>
    </row>
    <row r="311" spans="1:13">
      <c r="A311" s="169" t="s">
        <v>1323</v>
      </c>
      <c r="B311" s="164" t="s">
        <v>143</v>
      </c>
      <c r="C311" s="169" t="s">
        <v>174</v>
      </c>
      <c r="D311" s="9"/>
      <c r="E311" s="11">
        <v>578.04999999999995</v>
      </c>
      <c r="F311" s="11"/>
      <c r="G311" s="11">
        <v>0</v>
      </c>
      <c r="H311" s="11"/>
      <c r="I311" s="11">
        <v>0</v>
      </c>
      <c r="J311" s="11"/>
      <c r="K311" s="11">
        <v>578.04999999999995</v>
      </c>
      <c r="L311" s="8">
        <f>VLOOKUP(A311,'08.2019'!A:L,12,0)</f>
        <v>0</v>
      </c>
      <c r="M311" s="51">
        <f t="shared" si="2"/>
        <v>0</v>
      </c>
    </row>
    <row r="312" spans="1:13">
      <c r="A312" s="171" t="s">
        <v>143</v>
      </c>
      <c r="B312" s="164" t="s">
        <v>143</v>
      </c>
      <c r="C312" s="171" t="s">
        <v>143</v>
      </c>
      <c r="D312" s="12"/>
      <c r="E312" s="12"/>
      <c r="F312" s="12"/>
      <c r="G312" s="12"/>
      <c r="H312" s="12"/>
      <c r="I312" s="12"/>
      <c r="J312" s="12"/>
      <c r="K312" s="12"/>
      <c r="L312" s="8">
        <f>VLOOKUP(A312,'08.2019'!A:L,12,0)</f>
        <v>0</v>
      </c>
      <c r="M312" s="51">
        <f t="shared" si="2"/>
        <v>0</v>
      </c>
    </row>
    <row r="313" spans="1:13">
      <c r="A313" s="167" t="s">
        <v>1325</v>
      </c>
      <c r="B313" s="164" t="s">
        <v>143</v>
      </c>
      <c r="C313" s="167" t="s">
        <v>1326</v>
      </c>
      <c r="D313" s="6"/>
      <c r="E313" s="7">
        <v>275132.28999999998</v>
      </c>
      <c r="F313" s="8"/>
      <c r="G313" s="7">
        <v>72368.59</v>
      </c>
      <c r="H313" s="8"/>
      <c r="I313" s="7">
        <v>16586</v>
      </c>
      <c r="J313" s="8"/>
      <c r="K313" s="7">
        <v>330914.88</v>
      </c>
      <c r="L313" s="8">
        <f>VLOOKUP(A313,'08.2019'!A:L,12,0)</f>
        <v>0</v>
      </c>
      <c r="M313" s="51">
        <f t="shared" si="2"/>
        <v>55782.59</v>
      </c>
    </row>
    <row r="314" spans="1:13">
      <c r="A314" s="167" t="s">
        <v>1331</v>
      </c>
      <c r="B314" s="164" t="s">
        <v>143</v>
      </c>
      <c r="C314" s="167" t="s">
        <v>1326</v>
      </c>
      <c r="D314" s="6"/>
      <c r="E314" s="7">
        <v>275132.28999999998</v>
      </c>
      <c r="F314" s="8"/>
      <c r="G314" s="7">
        <v>72368.59</v>
      </c>
      <c r="H314" s="8"/>
      <c r="I314" s="7">
        <v>16586</v>
      </c>
      <c r="J314" s="8"/>
      <c r="K314" s="7">
        <v>330914.88</v>
      </c>
      <c r="L314" s="8">
        <f>VLOOKUP(A314,'08.2019'!A:L,12,0)</f>
        <v>0</v>
      </c>
      <c r="M314" s="51">
        <f t="shared" si="2"/>
        <v>55782.59</v>
      </c>
    </row>
    <row r="315" spans="1:13">
      <c r="A315" s="167" t="s">
        <v>1332</v>
      </c>
      <c r="B315" s="164" t="s">
        <v>143</v>
      </c>
      <c r="C315" s="167" t="s">
        <v>1326</v>
      </c>
      <c r="D315" s="6"/>
      <c r="E315" s="7">
        <v>275132.28999999998</v>
      </c>
      <c r="F315" s="8"/>
      <c r="G315" s="7">
        <v>72368.59</v>
      </c>
      <c r="H315" s="8"/>
      <c r="I315" s="7">
        <v>16586</v>
      </c>
      <c r="J315" s="8"/>
      <c r="K315" s="7">
        <v>330914.88</v>
      </c>
      <c r="L315" s="8">
        <f>VLOOKUP(A315,'08.2019'!A:L,12,0)</f>
        <v>0</v>
      </c>
      <c r="M315" s="51">
        <f t="shared" si="2"/>
        <v>55782.59</v>
      </c>
    </row>
    <row r="316" spans="1:13">
      <c r="A316" s="167" t="s">
        <v>1333</v>
      </c>
      <c r="B316" s="164" t="s">
        <v>143</v>
      </c>
      <c r="C316" s="167" t="s">
        <v>1334</v>
      </c>
      <c r="D316" s="6"/>
      <c r="E316" s="7">
        <v>253349.96</v>
      </c>
      <c r="F316" s="8"/>
      <c r="G316" s="7">
        <v>67909.850000000006</v>
      </c>
      <c r="H316" s="8"/>
      <c r="I316" s="7">
        <v>16586</v>
      </c>
      <c r="J316" s="8"/>
      <c r="K316" s="7">
        <v>304673.81</v>
      </c>
      <c r="L316" s="8">
        <f>VLOOKUP(A316,'08.2019'!A:L,12,0)</f>
        <v>0</v>
      </c>
      <c r="M316" s="51">
        <f t="shared" si="2"/>
        <v>51323.850000000006</v>
      </c>
    </row>
    <row r="317" spans="1:13">
      <c r="A317" s="169" t="s">
        <v>1339</v>
      </c>
      <c r="B317" s="164" t="s">
        <v>143</v>
      </c>
      <c r="C317" s="169" t="s">
        <v>1340</v>
      </c>
      <c r="D317" s="9"/>
      <c r="E317" s="10">
        <v>3920</v>
      </c>
      <c r="F317" s="11"/>
      <c r="G317" s="11">
        <v>490</v>
      </c>
      <c r="H317" s="11"/>
      <c r="I317" s="11">
        <v>0</v>
      </c>
      <c r="J317" s="11"/>
      <c r="K317" s="10">
        <v>4410</v>
      </c>
      <c r="L317" s="8" t="str">
        <f>VLOOKUP(A317,'08.2019'!A:L,12,0)</f>
        <v>10.1</v>
      </c>
      <c r="M317" s="51">
        <f t="shared" si="2"/>
        <v>490</v>
      </c>
    </row>
    <row r="318" spans="1:13">
      <c r="A318" s="169" t="s">
        <v>1344</v>
      </c>
      <c r="B318" s="164" t="s">
        <v>143</v>
      </c>
      <c r="C318" s="169" t="s">
        <v>1345</v>
      </c>
      <c r="D318" s="9"/>
      <c r="E318" s="10">
        <v>55860.41</v>
      </c>
      <c r="F318" s="11"/>
      <c r="G318" s="10">
        <v>8826.36</v>
      </c>
      <c r="H318" s="11"/>
      <c r="I318" s="10">
        <v>1190</v>
      </c>
      <c r="J318" s="11"/>
      <c r="K318" s="10">
        <v>63496.77</v>
      </c>
      <c r="L318" s="8" t="str">
        <f>VLOOKUP(A318,'08.2019'!A:L,12,0)</f>
        <v>10.1</v>
      </c>
      <c r="M318" s="51">
        <f t="shared" si="2"/>
        <v>7636.3600000000006</v>
      </c>
    </row>
    <row r="319" spans="1:13">
      <c r="A319" s="169" t="s">
        <v>1349</v>
      </c>
      <c r="B319" s="164" t="s">
        <v>143</v>
      </c>
      <c r="C319" s="169" t="s">
        <v>1350</v>
      </c>
      <c r="D319" s="9"/>
      <c r="E319" s="10">
        <v>12573.45</v>
      </c>
      <c r="F319" s="11"/>
      <c r="G319" s="11">
        <v>825.1</v>
      </c>
      <c r="H319" s="11"/>
      <c r="I319" s="11">
        <v>0</v>
      </c>
      <c r="J319" s="11"/>
      <c r="K319" s="10">
        <v>13398.55</v>
      </c>
      <c r="L319" s="8" t="str">
        <f>VLOOKUP(A319,'08.2019'!A:L,12,0)</f>
        <v>10.1</v>
      </c>
      <c r="M319" s="51">
        <f t="shared" si="2"/>
        <v>825.1</v>
      </c>
    </row>
    <row r="320" spans="1:13">
      <c r="A320" s="169" t="s">
        <v>1354</v>
      </c>
      <c r="B320" s="164" t="s">
        <v>143</v>
      </c>
      <c r="C320" s="169" t="s">
        <v>1355</v>
      </c>
      <c r="D320" s="9"/>
      <c r="E320" s="10">
        <v>91337.89</v>
      </c>
      <c r="F320" s="11"/>
      <c r="G320" s="10">
        <v>45959.58</v>
      </c>
      <c r="H320" s="11"/>
      <c r="I320" s="10">
        <v>15396</v>
      </c>
      <c r="J320" s="11"/>
      <c r="K320" s="10">
        <v>121901.47</v>
      </c>
      <c r="L320" s="8" t="str">
        <f>VLOOKUP(A320,'08.2019'!A:L,12,0)</f>
        <v>10.1</v>
      </c>
      <c r="M320" s="51">
        <f t="shared" si="2"/>
        <v>30563.58</v>
      </c>
    </row>
    <row r="321" spans="1:13">
      <c r="A321" s="169" t="s">
        <v>1359</v>
      </c>
      <c r="B321" s="164" t="s">
        <v>143</v>
      </c>
      <c r="C321" s="169" t="s">
        <v>1360</v>
      </c>
      <c r="D321" s="9"/>
      <c r="E321" s="10">
        <v>2074</v>
      </c>
      <c r="F321" s="11"/>
      <c r="G321" s="11">
        <v>0</v>
      </c>
      <c r="H321" s="11"/>
      <c r="I321" s="11">
        <v>0</v>
      </c>
      <c r="J321" s="11"/>
      <c r="K321" s="10">
        <v>2074</v>
      </c>
      <c r="L321" s="8" t="str">
        <f>VLOOKUP(A321,'08.2019'!A:L,12,0)</f>
        <v>10.1</v>
      </c>
      <c r="M321" s="51">
        <f t="shared" si="2"/>
        <v>0</v>
      </c>
    </row>
    <row r="322" spans="1:13">
      <c r="A322" s="169" t="s">
        <v>1362</v>
      </c>
      <c r="B322" s="164" t="s">
        <v>143</v>
      </c>
      <c r="C322" s="169" t="s">
        <v>1363</v>
      </c>
      <c r="D322" s="9"/>
      <c r="E322" s="10">
        <v>2628</v>
      </c>
      <c r="F322" s="11"/>
      <c r="G322" s="11">
        <v>0</v>
      </c>
      <c r="H322" s="11"/>
      <c r="I322" s="11">
        <v>0</v>
      </c>
      <c r="J322" s="11"/>
      <c r="K322" s="10">
        <v>2628</v>
      </c>
      <c r="L322" s="8" t="str">
        <f>VLOOKUP(A322,'08.2019'!A:L,12,0)</f>
        <v>10.1</v>
      </c>
      <c r="M322" s="51">
        <f t="shared" si="2"/>
        <v>0</v>
      </c>
    </row>
    <row r="323" spans="1:13">
      <c r="A323" s="169" t="s">
        <v>1365</v>
      </c>
      <c r="B323" s="164" t="s">
        <v>143</v>
      </c>
      <c r="C323" s="169" t="s">
        <v>1366</v>
      </c>
      <c r="D323" s="9"/>
      <c r="E323" s="10">
        <v>38655.199999999997</v>
      </c>
      <c r="F323" s="11"/>
      <c r="G323" s="10">
        <v>6984.19</v>
      </c>
      <c r="H323" s="11"/>
      <c r="I323" s="11">
        <v>0</v>
      </c>
      <c r="J323" s="11"/>
      <c r="K323" s="10">
        <v>45639.39</v>
      </c>
      <c r="L323" s="8" t="str">
        <f>VLOOKUP(A323,'08.2019'!A:L,12,0)</f>
        <v>10.1</v>
      </c>
      <c r="M323" s="51">
        <f t="shared" si="2"/>
        <v>6984.19</v>
      </c>
    </row>
    <row r="324" spans="1:13">
      <c r="A324" s="169" t="s">
        <v>1370</v>
      </c>
      <c r="B324" s="164" t="s">
        <v>143</v>
      </c>
      <c r="C324" s="169" t="s">
        <v>1371</v>
      </c>
      <c r="D324" s="9"/>
      <c r="E324" s="10">
        <v>41379.01</v>
      </c>
      <c r="F324" s="11"/>
      <c r="G324" s="10">
        <v>4434.12</v>
      </c>
      <c r="H324" s="11"/>
      <c r="I324" s="11">
        <v>0</v>
      </c>
      <c r="J324" s="11"/>
      <c r="K324" s="10">
        <v>45813.13</v>
      </c>
      <c r="L324" s="8" t="str">
        <f>VLOOKUP(A324,'08.2019'!A:L,12,0)</f>
        <v>10.1</v>
      </c>
      <c r="M324" s="51">
        <f t="shared" si="2"/>
        <v>4434.12</v>
      </c>
    </row>
    <row r="325" spans="1:13">
      <c r="A325" s="169" t="s">
        <v>1375</v>
      </c>
      <c r="B325" s="164" t="s">
        <v>143</v>
      </c>
      <c r="C325" s="169" t="s">
        <v>1376</v>
      </c>
      <c r="D325" s="9"/>
      <c r="E325" s="10">
        <v>4922</v>
      </c>
      <c r="F325" s="11"/>
      <c r="G325" s="11">
        <v>390.5</v>
      </c>
      <c r="H325" s="11"/>
      <c r="I325" s="11">
        <v>0</v>
      </c>
      <c r="J325" s="11"/>
      <c r="K325" s="10">
        <v>5312.5</v>
      </c>
      <c r="L325" s="8" t="str">
        <f>VLOOKUP(A325,'08.2019'!A:L,12,0)</f>
        <v>10.1</v>
      </c>
      <c r="M325" s="51">
        <f t="shared" si="2"/>
        <v>390.5</v>
      </c>
    </row>
    <row r="326" spans="1:13">
      <c r="A326" s="171" t="s">
        <v>143</v>
      </c>
      <c r="B326" s="164" t="s">
        <v>143</v>
      </c>
      <c r="C326" s="171" t="s">
        <v>143</v>
      </c>
      <c r="D326" s="12"/>
      <c r="E326" s="12"/>
      <c r="F326" s="12"/>
      <c r="G326" s="12"/>
      <c r="H326" s="12"/>
      <c r="I326" s="12"/>
      <c r="J326" s="12"/>
      <c r="K326" s="12"/>
      <c r="L326" s="8">
        <f>VLOOKUP(A326,'08.2019'!A:L,12,0)</f>
        <v>0</v>
      </c>
      <c r="M326" s="51">
        <f t="shared" si="2"/>
        <v>0</v>
      </c>
    </row>
    <row r="327" spans="1:13">
      <c r="A327" s="167" t="s">
        <v>1380</v>
      </c>
      <c r="B327" s="164" t="s">
        <v>143</v>
      </c>
      <c r="C327" s="167" t="s">
        <v>1381</v>
      </c>
      <c r="D327" s="6"/>
      <c r="E327" s="7">
        <v>5075</v>
      </c>
      <c r="F327" s="8"/>
      <c r="G327" s="7">
        <v>3725</v>
      </c>
      <c r="H327" s="8"/>
      <c r="I327" s="8">
        <v>0</v>
      </c>
      <c r="J327" s="8"/>
      <c r="K327" s="7">
        <v>8800</v>
      </c>
      <c r="L327" s="8" t="str">
        <f>VLOOKUP(A327,'08.2019'!A:L,12,0)</f>
        <v>10.2</v>
      </c>
      <c r="M327" s="51">
        <f t="shared" si="2"/>
        <v>3725</v>
      </c>
    </row>
    <row r="328" spans="1:13">
      <c r="A328" s="169" t="s">
        <v>1384</v>
      </c>
      <c r="B328" s="164" t="s">
        <v>143</v>
      </c>
      <c r="C328" s="169" t="s">
        <v>1381</v>
      </c>
      <c r="D328" s="9"/>
      <c r="E328" s="10">
        <v>5075</v>
      </c>
      <c r="F328" s="11"/>
      <c r="G328" s="10">
        <v>3725</v>
      </c>
      <c r="H328" s="11"/>
      <c r="I328" s="11">
        <v>0</v>
      </c>
      <c r="J328" s="11"/>
      <c r="K328" s="10">
        <v>8800</v>
      </c>
      <c r="L328" s="8">
        <f>VLOOKUP(A328,'08.2019'!A:L,12,0)</f>
        <v>0</v>
      </c>
      <c r="M328" s="51">
        <f t="shared" si="2"/>
        <v>3725</v>
      </c>
    </row>
    <row r="329" spans="1:13">
      <c r="A329" s="171" t="s">
        <v>143</v>
      </c>
      <c r="B329" s="164" t="s">
        <v>143</v>
      </c>
      <c r="C329" s="171" t="s">
        <v>143</v>
      </c>
      <c r="D329" s="12"/>
      <c r="E329" s="12"/>
      <c r="F329" s="12"/>
      <c r="G329" s="12"/>
      <c r="H329" s="12"/>
      <c r="I329" s="12"/>
      <c r="J329" s="12"/>
      <c r="K329" s="12"/>
      <c r="L329" s="8">
        <f>VLOOKUP(A329,'08.2019'!A:L,12,0)</f>
        <v>0</v>
      </c>
      <c r="M329" s="51">
        <f t="shared" si="2"/>
        <v>0</v>
      </c>
    </row>
    <row r="330" spans="1:13">
      <c r="A330" s="167" t="s">
        <v>1385</v>
      </c>
      <c r="B330" s="164" t="s">
        <v>143</v>
      </c>
      <c r="C330" s="167" t="s">
        <v>1386</v>
      </c>
      <c r="D330" s="6"/>
      <c r="E330" s="7">
        <v>1200.3800000000001</v>
      </c>
      <c r="F330" s="8"/>
      <c r="G330" s="8">
        <v>0</v>
      </c>
      <c r="H330" s="8"/>
      <c r="I330" s="8">
        <v>0</v>
      </c>
      <c r="J330" s="8"/>
      <c r="K330" s="7">
        <v>1200.3800000000001</v>
      </c>
      <c r="L330" s="8" t="str">
        <f>VLOOKUP(A330,'08.2019'!A:L,12,0)</f>
        <v>10.1</v>
      </c>
      <c r="M330" s="51">
        <f t="shared" si="2"/>
        <v>0</v>
      </c>
    </row>
    <row r="331" spans="1:13">
      <c r="A331" s="169" t="s">
        <v>1388</v>
      </c>
      <c r="B331" s="164" t="s">
        <v>143</v>
      </c>
      <c r="C331" s="169" t="s">
        <v>1389</v>
      </c>
      <c r="D331" s="9"/>
      <c r="E331" s="11">
        <v>288.83</v>
      </c>
      <c r="F331" s="11"/>
      <c r="G331" s="11">
        <v>0</v>
      </c>
      <c r="H331" s="11"/>
      <c r="I331" s="11">
        <v>0</v>
      </c>
      <c r="J331" s="11"/>
      <c r="K331" s="11">
        <v>288.83</v>
      </c>
      <c r="L331" s="8">
        <f>VLOOKUP(A331,'08.2019'!A:L,12,0)</f>
        <v>0</v>
      </c>
      <c r="M331" s="51">
        <f t="shared" si="2"/>
        <v>0</v>
      </c>
    </row>
    <row r="332" spans="1:13">
      <c r="A332" s="169" t="s">
        <v>1391</v>
      </c>
      <c r="B332" s="164" t="s">
        <v>143</v>
      </c>
      <c r="C332" s="169" t="s">
        <v>1386</v>
      </c>
      <c r="D332" s="9"/>
      <c r="E332" s="11">
        <v>911.55</v>
      </c>
      <c r="F332" s="11"/>
      <c r="G332" s="11">
        <v>0</v>
      </c>
      <c r="H332" s="11"/>
      <c r="I332" s="11">
        <v>0</v>
      </c>
      <c r="J332" s="11"/>
      <c r="K332" s="11">
        <v>911.55</v>
      </c>
      <c r="L332" s="8">
        <f>VLOOKUP(A332,'08.2019'!A:L,12,0)</f>
        <v>0</v>
      </c>
      <c r="M332" s="51">
        <f t="shared" si="2"/>
        <v>0</v>
      </c>
    </row>
    <row r="333" spans="1:13">
      <c r="A333" s="171" t="s">
        <v>143</v>
      </c>
      <c r="B333" s="164" t="s">
        <v>143</v>
      </c>
      <c r="C333" s="171" t="s">
        <v>143</v>
      </c>
      <c r="D333" s="12"/>
      <c r="E333" s="12"/>
      <c r="F333" s="12"/>
      <c r="G333" s="12"/>
      <c r="H333" s="12"/>
      <c r="I333" s="12"/>
      <c r="J333" s="12"/>
      <c r="K333" s="12"/>
      <c r="L333" s="8">
        <f>VLOOKUP(A333,'08.2019'!A:L,12,0)</f>
        <v>0</v>
      </c>
      <c r="M333" s="51">
        <f t="shared" si="2"/>
        <v>0</v>
      </c>
    </row>
    <row r="334" spans="1:13">
      <c r="A334" s="167" t="s">
        <v>1393</v>
      </c>
      <c r="B334" s="164" t="s">
        <v>143</v>
      </c>
      <c r="C334" s="167" t="s">
        <v>1394</v>
      </c>
      <c r="D334" s="6"/>
      <c r="E334" s="7">
        <v>15506.95</v>
      </c>
      <c r="F334" s="8"/>
      <c r="G334" s="8">
        <v>733.74</v>
      </c>
      <c r="H334" s="8"/>
      <c r="I334" s="8">
        <v>0</v>
      </c>
      <c r="J334" s="8"/>
      <c r="K334" s="7">
        <v>16240.69</v>
      </c>
      <c r="L334" s="8" t="str">
        <f>VLOOKUP(A334,'08.2019'!A:L,12,0)</f>
        <v>10.3</v>
      </c>
      <c r="M334" s="51">
        <f t="shared" si="2"/>
        <v>733.74</v>
      </c>
    </row>
    <row r="335" spans="1:13">
      <c r="A335" s="169" t="s">
        <v>1398</v>
      </c>
      <c r="B335" s="164" t="s">
        <v>143</v>
      </c>
      <c r="C335" s="169" t="s">
        <v>1399</v>
      </c>
      <c r="D335" s="9"/>
      <c r="E335" s="10">
        <v>15506.95</v>
      </c>
      <c r="F335" s="11"/>
      <c r="G335" s="11">
        <v>733.74</v>
      </c>
      <c r="H335" s="11"/>
      <c r="I335" s="11">
        <v>0</v>
      </c>
      <c r="J335" s="11"/>
      <c r="K335" s="10">
        <v>16240.69</v>
      </c>
      <c r="L335" s="8">
        <f>VLOOKUP(A335,'08.2019'!A:L,12,0)</f>
        <v>0</v>
      </c>
      <c r="M335" s="51">
        <f t="shared" ref="M335:M398" si="3">G335-I335</f>
        <v>733.74</v>
      </c>
    </row>
    <row r="336" spans="1:13">
      <c r="A336" s="171" t="s">
        <v>143</v>
      </c>
      <c r="B336" s="164" t="s">
        <v>143</v>
      </c>
      <c r="C336" s="171" t="s">
        <v>143</v>
      </c>
      <c r="D336" s="12"/>
      <c r="E336" s="12"/>
      <c r="F336" s="12"/>
      <c r="G336" s="12"/>
      <c r="H336" s="12"/>
      <c r="I336" s="12"/>
      <c r="J336" s="12"/>
      <c r="K336" s="12"/>
      <c r="L336" s="8">
        <f>VLOOKUP(A336,'08.2019'!A:L,12,0)</f>
        <v>0</v>
      </c>
      <c r="M336" s="51">
        <f t="shared" si="3"/>
        <v>0</v>
      </c>
    </row>
    <row r="337" spans="1:13">
      <c r="A337" s="167" t="s">
        <v>1400</v>
      </c>
      <c r="B337" s="164" t="s">
        <v>143</v>
      </c>
      <c r="C337" s="167" t="s">
        <v>1401</v>
      </c>
      <c r="D337" s="6"/>
      <c r="E337" s="7">
        <v>18175.009999999998</v>
      </c>
      <c r="F337" s="8"/>
      <c r="G337" s="7">
        <v>4774.49</v>
      </c>
      <c r="H337" s="8"/>
      <c r="I337" s="7">
        <v>3840</v>
      </c>
      <c r="J337" s="8"/>
      <c r="K337" s="7">
        <v>19109.5</v>
      </c>
      <c r="L337" s="8" t="str">
        <f>VLOOKUP(A337,'08.2019'!A:L,12,0)</f>
        <v>11.1.3</v>
      </c>
      <c r="M337" s="51">
        <f t="shared" si="3"/>
        <v>934.48999999999978</v>
      </c>
    </row>
    <row r="338" spans="1:13">
      <c r="A338" s="167" t="s">
        <v>1405</v>
      </c>
      <c r="B338" s="164" t="s">
        <v>143</v>
      </c>
      <c r="C338" s="167" t="s">
        <v>1401</v>
      </c>
      <c r="D338" s="6"/>
      <c r="E338" s="7">
        <v>18175.009999999998</v>
      </c>
      <c r="F338" s="8"/>
      <c r="G338" s="7">
        <v>4774.49</v>
      </c>
      <c r="H338" s="8"/>
      <c r="I338" s="7">
        <v>3840</v>
      </c>
      <c r="J338" s="8"/>
      <c r="K338" s="7">
        <v>19109.5</v>
      </c>
      <c r="L338" s="8">
        <f>VLOOKUP(A338,'08.2019'!A:L,12,0)</f>
        <v>0</v>
      </c>
      <c r="M338" s="51">
        <f t="shared" si="3"/>
        <v>934.48999999999978</v>
      </c>
    </row>
    <row r="339" spans="1:13">
      <c r="A339" s="167" t="s">
        <v>1406</v>
      </c>
      <c r="B339" s="164" t="s">
        <v>143</v>
      </c>
      <c r="C339" s="167" t="s">
        <v>1401</v>
      </c>
      <c r="D339" s="6"/>
      <c r="E339" s="7">
        <v>18175.009999999998</v>
      </c>
      <c r="F339" s="8"/>
      <c r="G339" s="7">
        <v>4774.49</v>
      </c>
      <c r="H339" s="8"/>
      <c r="I339" s="7">
        <v>3840</v>
      </c>
      <c r="J339" s="8"/>
      <c r="K339" s="7">
        <v>19109.5</v>
      </c>
      <c r="L339" s="8">
        <f>VLOOKUP(A339,'08.2019'!A:L,12,0)</f>
        <v>0</v>
      </c>
      <c r="M339" s="51">
        <f t="shared" si="3"/>
        <v>934.48999999999978</v>
      </c>
    </row>
    <row r="340" spans="1:13">
      <c r="A340" s="167" t="s">
        <v>1407</v>
      </c>
      <c r="B340" s="164" t="s">
        <v>143</v>
      </c>
      <c r="C340" s="167" t="s">
        <v>1408</v>
      </c>
      <c r="D340" s="6"/>
      <c r="E340" s="7">
        <v>1154.8699999999999</v>
      </c>
      <c r="F340" s="8"/>
      <c r="G340" s="8">
        <v>0</v>
      </c>
      <c r="H340" s="8"/>
      <c r="I340" s="8">
        <v>0</v>
      </c>
      <c r="J340" s="8"/>
      <c r="K340" s="7">
        <v>1154.8699999999999</v>
      </c>
      <c r="L340" s="8">
        <f>VLOOKUP(A340,'08.2019'!A:L,12,0)</f>
        <v>0</v>
      </c>
      <c r="M340" s="51">
        <f t="shared" si="3"/>
        <v>0</v>
      </c>
    </row>
    <row r="341" spans="1:13">
      <c r="A341" s="169" t="s">
        <v>1410</v>
      </c>
      <c r="B341" s="164" t="s">
        <v>143</v>
      </c>
      <c r="C341" s="169" t="s">
        <v>1411</v>
      </c>
      <c r="D341" s="9"/>
      <c r="E341" s="10">
        <v>1154.8699999999999</v>
      </c>
      <c r="F341" s="11"/>
      <c r="G341" s="11">
        <v>0</v>
      </c>
      <c r="H341" s="11"/>
      <c r="I341" s="11">
        <v>0</v>
      </c>
      <c r="J341" s="11"/>
      <c r="K341" s="10">
        <v>1154.8699999999999</v>
      </c>
      <c r="L341" s="8">
        <f>VLOOKUP(A341,'08.2019'!A:L,12,0)</f>
        <v>0</v>
      </c>
      <c r="M341" s="51">
        <f t="shared" si="3"/>
        <v>0</v>
      </c>
    </row>
    <row r="342" spans="1:13">
      <c r="A342" s="171" t="s">
        <v>143</v>
      </c>
      <c r="B342" s="164" t="s">
        <v>143</v>
      </c>
      <c r="C342" s="171" t="s">
        <v>143</v>
      </c>
      <c r="D342" s="12"/>
      <c r="E342" s="12"/>
      <c r="F342" s="12"/>
      <c r="G342" s="12"/>
      <c r="H342" s="12"/>
      <c r="I342" s="12"/>
      <c r="J342" s="12"/>
      <c r="K342" s="12"/>
      <c r="L342" s="8">
        <f>VLOOKUP(A342,'08.2019'!A:L,12,0)</f>
        <v>0</v>
      </c>
      <c r="M342" s="51">
        <f t="shared" si="3"/>
        <v>0</v>
      </c>
    </row>
    <row r="343" spans="1:13">
      <c r="A343" s="167" t="s">
        <v>1861</v>
      </c>
      <c r="B343" s="164" t="s">
        <v>143</v>
      </c>
      <c r="C343" s="167" t="s">
        <v>1862</v>
      </c>
      <c r="D343" s="6"/>
      <c r="E343" s="8">
        <v>0</v>
      </c>
      <c r="F343" s="8"/>
      <c r="G343" s="7">
        <v>3500</v>
      </c>
      <c r="H343" s="8"/>
      <c r="I343" s="8">
        <v>0</v>
      </c>
      <c r="J343" s="8"/>
      <c r="K343" s="7">
        <v>3500</v>
      </c>
      <c r="L343" s="8">
        <v>0</v>
      </c>
      <c r="M343" s="51">
        <f t="shared" si="3"/>
        <v>3500</v>
      </c>
    </row>
    <row r="344" spans="1:13">
      <c r="A344" s="169" t="s">
        <v>1863</v>
      </c>
      <c r="B344" s="164" t="s">
        <v>143</v>
      </c>
      <c r="C344" s="169" t="s">
        <v>1864</v>
      </c>
      <c r="D344" s="9"/>
      <c r="E344" s="11">
        <v>0</v>
      </c>
      <c r="F344" s="11"/>
      <c r="G344" s="10">
        <v>2050</v>
      </c>
      <c r="H344" s="11"/>
      <c r="I344" s="11">
        <v>0</v>
      </c>
      <c r="J344" s="11"/>
      <c r="K344" s="10">
        <v>2050</v>
      </c>
      <c r="L344" s="8">
        <v>0</v>
      </c>
      <c r="M344" s="51">
        <f t="shared" si="3"/>
        <v>2050</v>
      </c>
    </row>
    <row r="345" spans="1:13">
      <c r="A345" s="169" t="s">
        <v>1865</v>
      </c>
      <c r="B345" s="164" t="s">
        <v>143</v>
      </c>
      <c r="C345" s="169" t="s">
        <v>1866</v>
      </c>
      <c r="D345" s="9"/>
      <c r="E345" s="11">
        <v>0</v>
      </c>
      <c r="F345" s="11"/>
      <c r="G345" s="10">
        <v>1450</v>
      </c>
      <c r="H345" s="11"/>
      <c r="I345" s="11">
        <v>0</v>
      </c>
      <c r="J345" s="11"/>
      <c r="K345" s="10">
        <v>1450</v>
      </c>
      <c r="L345" s="8">
        <v>0</v>
      </c>
      <c r="M345" s="51">
        <f t="shared" si="3"/>
        <v>1450</v>
      </c>
    </row>
    <row r="346" spans="1:13">
      <c r="A346" s="171" t="s">
        <v>143</v>
      </c>
      <c r="B346" s="164" t="s">
        <v>143</v>
      </c>
      <c r="C346" s="171" t="s">
        <v>143</v>
      </c>
      <c r="D346" s="12"/>
      <c r="E346" s="12"/>
      <c r="F346" s="12"/>
      <c r="G346" s="12"/>
      <c r="H346" s="12"/>
      <c r="I346" s="12"/>
      <c r="J346" s="12"/>
      <c r="K346" s="12"/>
      <c r="L346" s="8">
        <f>VLOOKUP(A346,'08.2019'!A:L,12,0)</f>
        <v>0</v>
      </c>
      <c r="M346" s="51">
        <f t="shared" si="3"/>
        <v>0</v>
      </c>
    </row>
    <row r="347" spans="1:13">
      <c r="A347" s="167" t="s">
        <v>1412</v>
      </c>
      <c r="B347" s="164" t="s">
        <v>143</v>
      </c>
      <c r="C347" s="167" t="s">
        <v>1413</v>
      </c>
      <c r="D347" s="6"/>
      <c r="E347" s="7">
        <v>11316.94</v>
      </c>
      <c r="F347" s="8"/>
      <c r="G347" s="7">
        <v>1274.49</v>
      </c>
      <c r="H347" s="8"/>
      <c r="I347" s="8">
        <v>0</v>
      </c>
      <c r="J347" s="8"/>
      <c r="K347" s="7">
        <v>12591.43</v>
      </c>
      <c r="L347" s="8">
        <f>VLOOKUP(A347,'08.2019'!A:L,12,0)</f>
        <v>0</v>
      </c>
      <c r="M347" s="51">
        <f t="shared" si="3"/>
        <v>1274.49</v>
      </c>
    </row>
    <row r="348" spans="1:13">
      <c r="A348" s="169" t="s">
        <v>1417</v>
      </c>
      <c r="B348" s="164" t="s">
        <v>143</v>
      </c>
      <c r="C348" s="169" t="s">
        <v>1418</v>
      </c>
      <c r="D348" s="9"/>
      <c r="E348" s="10">
        <v>11316.94</v>
      </c>
      <c r="F348" s="11"/>
      <c r="G348" s="10">
        <v>1274.49</v>
      </c>
      <c r="H348" s="11"/>
      <c r="I348" s="11">
        <v>0</v>
      </c>
      <c r="J348" s="11"/>
      <c r="K348" s="10">
        <v>12591.43</v>
      </c>
      <c r="L348" s="8">
        <f>VLOOKUP(A348,'08.2019'!A:L,12,0)</f>
        <v>0</v>
      </c>
      <c r="M348" s="51">
        <f t="shared" si="3"/>
        <v>1274.49</v>
      </c>
    </row>
    <row r="349" spans="1:13">
      <c r="A349" s="171" t="s">
        <v>143</v>
      </c>
      <c r="B349" s="164" t="s">
        <v>143</v>
      </c>
      <c r="C349" s="171" t="s">
        <v>143</v>
      </c>
      <c r="D349" s="12"/>
      <c r="E349" s="12"/>
      <c r="F349" s="12"/>
      <c r="G349" s="12"/>
      <c r="H349" s="12"/>
      <c r="I349" s="12"/>
      <c r="J349" s="12"/>
      <c r="K349" s="12"/>
      <c r="L349" s="8">
        <f>VLOOKUP(A349,'08.2019'!A:L,12,0)</f>
        <v>0</v>
      </c>
      <c r="M349" s="51">
        <f t="shared" si="3"/>
        <v>0</v>
      </c>
    </row>
    <row r="350" spans="1:13">
      <c r="A350" s="167" t="s">
        <v>1419</v>
      </c>
      <c r="B350" s="164" t="s">
        <v>143</v>
      </c>
      <c r="C350" s="167" t="s">
        <v>1420</v>
      </c>
      <c r="D350" s="6"/>
      <c r="E350" s="7">
        <v>5703.2</v>
      </c>
      <c r="F350" s="8"/>
      <c r="G350" s="8">
        <v>0</v>
      </c>
      <c r="H350" s="8"/>
      <c r="I350" s="7">
        <v>3840</v>
      </c>
      <c r="J350" s="8"/>
      <c r="K350" s="7">
        <v>1863.2</v>
      </c>
      <c r="L350" s="8">
        <f>VLOOKUP(A350,'08.2019'!A:L,12,0)</f>
        <v>0</v>
      </c>
      <c r="M350" s="51">
        <f t="shared" si="3"/>
        <v>-3840</v>
      </c>
    </row>
    <row r="351" spans="1:13">
      <c r="A351" s="169" t="s">
        <v>1424</v>
      </c>
      <c r="B351" s="164" t="s">
        <v>143</v>
      </c>
      <c r="C351" s="169" t="s">
        <v>1425</v>
      </c>
      <c r="D351" s="9"/>
      <c r="E351" s="10">
        <v>5703.2</v>
      </c>
      <c r="F351" s="11"/>
      <c r="G351" s="11">
        <v>0</v>
      </c>
      <c r="H351" s="11"/>
      <c r="I351" s="10">
        <v>3840</v>
      </c>
      <c r="J351" s="11"/>
      <c r="K351" s="10">
        <v>1863.2</v>
      </c>
      <c r="L351" s="8">
        <f>VLOOKUP(A351,'08.2019'!A:L,12,0)</f>
        <v>0</v>
      </c>
      <c r="M351" s="51">
        <f t="shared" si="3"/>
        <v>-3840</v>
      </c>
    </row>
    <row r="352" spans="1:13">
      <c r="A352" s="171" t="s">
        <v>143</v>
      </c>
      <c r="B352" s="164" t="s">
        <v>143</v>
      </c>
      <c r="C352" s="171" t="s">
        <v>143</v>
      </c>
      <c r="D352" s="12"/>
      <c r="E352" s="12"/>
      <c r="F352" s="12"/>
      <c r="G352" s="12"/>
      <c r="H352" s="12"/>
      <c r="I352" s="12"/>
      <c r="J352" s="12"/>
      <c r="K352" s="12"/>
      <c r="L352" s="8">
        <f>VLOOKUP(A352,'08.2019'!A:L,12,0)</f>
        <v>0</v>
      </c>
      <c r="M352" s="51">
        <f t="shared" si="3"/>
        <v>0</v>
      </c>
    </row>
    <row r="353" spans="1:13">
      <c r="A353" s="165" t="s">
        <v>215</v>
      </c>
      <c r="B353" s="165" t="s">
        <v>216</v>
      </c>
      <c r="C353" s="4"/>
      <c r="D353" s="4"/>
      <c r="E353" s="166" t="s">
        <v>217</v>
      </c>
      <c r="F353" s="5"/>
      <c r="G353" s="166" t="s">
        <v>218</v>
      </c>
      <c r="H353" s="5"/>
      <c r="I353" s="166" t="s">
        <v>219</v>
      </c>
      <c r="J353" s="5"/>
      <c r="K353" s="166" t="s">
        <v>220</v>
      </c>
      <c r="L353" s="8">
        <f>VLOOKUP(A353,'08.2019'!A:L,12,0)</f>
        <v>0</v>
      </c>
      <c r="M353" s="51" t="e">
        <f t="shared" si="3"/>
        <v>#VALUE!</v>
      </c>
    </row>
    <row r="354" spans="1:13">
      <c r="A354" s="167" t="s">
        <v>1426</v>
      </c>
      <c r="B354" s="164" t="s">
        <v>143</v>
      </c>
      <c r="C354" s="167" t="s">
        <v>1427</v>
      </c>
      <c r="D354" s="6"/>
      <c r="E354" s="7">
        <v>103717.31</v>
      </c>
      <c r="F354" s="8"/>
      <c r="G354" s="7">
        <v>22903.49</v>
      </c>
      <c r="H354" s="8"/>
      <c r="I354" s="7">
        <v>14857.21</v>
      </c>
      <c r="J354" s="8"/>
      <c r="K354" s="7">
        <v>111763.59</v>
      </c>
      <c r="L354" s="8">
        <f>VLOOKUP(A354,'08.2019'!A:L,12,0)</f>
        <v>0</v>
      </c>
      <c r="M354" s="51">
        <f t="shared" si="3"/>
        <v>8046.2800000000025</v>
      </c>
    </row>
    <row r="355" spans="1:13">
      <c r="A355" s="167" t="s">
        <v>1431</v>
      </c>
      <c r="B355" s="164" t="s">
        <v>143</v>
      </c>
      <c r="C355" s="167" t="s">
        <v>1427</v>
      </c>
      <c r="D355" s="6"/>
      <c r="E355" s="7">
        <v>103717.31</v>
      </c>
      <c r="F355" s="8"/>
      <c r="G355" s="7">
        <v>22903.49</v>
      </c>
      <c r="H355" s="8"/>
      <c r="I355" s="7">
        <v>14857.21</v>
      </c>
      <c r="J355" s="8"/>
      <c r="K355" s="7">
        <v>111763.59</v>
      </c>
      <c r="L355" s="8">
        <f>VLOOKUP(A355,'08.2019'!A:L,12,0)</f>
        <v>0</v>
      </c>
      <c r="M355" s="51">
        <f t="shared" si="3"/>
        <v>8046.2800000000025</v>
      </c>
    </row>
    <row r="356" spans="1:13">
      <c r="A356" s="167" t="s">
        <v>1432</v>
      </c>
      <c r="B356" s="164" t="s">
        <v>143</v>
      </c>
      <c r="C356" s="167" t="s">
        <v>1427</v>
      </c>
      <c r="D356" s="6"/>
      <c r="E356" s="7">
        <v>103717.31</v>
      </c>
      <c r="F356" s="8"/>
      <c r="G356" s="7">
        <v>22903.49</v>
      </c>
      <c r="H356" s="8"/>
      <c r="I356" s="7">
        <v>14857.21</v>
      </c>
      <c r="J356" s="8"/>
      <c r="K356" s="7">
        <v>111763.59</v>
      </c>
      <c r="L356" s="8">
        <f>VLOOKUP(A356,'08.2019'!A:L,12,0)</f>
        <v>0</v>
      </c>
      <c r="M356" s="51">
        <f t="shared" si="3"/>
        <v>8046.2800000000025</v>
      </c>
    </row>
    <row r="357" spans="1:13">
      <c r="A357" s="167" t="s">
        <v>1433</v>
      </c>
      <c r="B357" s="164" t="s">
        <v>143</v>
      </c>
      <c r="C357" s="167" t="s">
        <v>1434</v>
      </c>
      <c r="D357" s="6"/>
      <c r="E357" s="7">
        <v>51689.88</v>
      </c>
      <c r="F357" s="8"/>
      <c r="G357" s="8">
        <v>0</v>
      </c>
      <c r="H357" s="8"/>
      <c r="I357" s="7">
        <v>1550.37</v>
      </c>
      <c r="J357" s="8"/>
      <c r="K357" s="7">
        <v>50139.51</v>
      </c>
      <c r="L357" s="8" t="str">
        <f>VLOOKUP(A357,'08.2019'!A:L,12,0)</f>
        <v>11.2.3</v>
      </c>
      <c r="M357" s="51">
        <f t="shared" si="3"/>
        <v>-1550.37</v>
      </c>
    </row>
    <row r="358" spans="1:13">
      <c r="A358" s="169" t="s">
        <v>1436</v>
      </c>
      <c r="B358" s="164" t="s">
        <v>143</v>
      </c>
      <c r="C358" s="169" t="s">
        <v>1437</v>
      </c>
      <c r="D358" s="9"/>
      <c r="E358" s="10">
        <v>51689.88</v>
      </c>
      <c r="F358" s="11"/>
      <c r="G358" s="11">
        <v>0</v>
      </c>
      <c r="H358" s="11"/>
      <c r="I358" s="10">
        <v>1550.37</v>
      </c>
      <c r="J358" s="11"/>
      <c r="K358" s="10">
        <v>50139.51</v>
      </c>
      <c r="L358" s="8">
        <f>VLOOKUP(A358,'08.2019'!A:L,12,0)</f>
        <v>0</v>
      </c>
      <c r="M358" s="51">
        <f t="shared" si="3"/>
        <v>-1550.37</v>
      </c>
    </row>
    <row r="359" spans="1:13">
      <c r="A359" s="171" t="s">
        <v>143</v>
      </c>
      <c r="B359" s="164" t="s">
        <v>143</v>
      </c>
      <c r="C359" s="171" t="s">
        <v>143</v>
      </c>
      <c r="D359" s="12"/>
      <c r="E359" s="12"/>
      <c r="F359" s="12"/>
      <c r="G359" s="12"/>
      <c r="H359" s="12"/>
      <c r="I359" s="12"/>
      <c r="J359" s="12"/>
      <c r="K359" s="12"/>
      <c r="L359" s="8">
        <f>VLOOKUP(A359,'08.2019'!A:L,12,0)</f>
        <v>0</v>
      </c>
      <c r="M359" s="51">
        <f t="shared" si="3"/>
        <v>0</v>
      </c>
    </row>
    <row r="360" spans="1:13">
      <c r="A360" s="167" t="s">
        <v>1438</v>
      </c>
      <c r="B360" s="164" t="s">
        <v>143</v>
      </c>
      <c r="C360" s="167" t="s">
        <v>1439</v>
      </c>
      <c r="D360" s="6"/>
      <c r="E360" s="7">
        <v>23809.59</v>
      </c>
      <c r="F360" s="8"/>
      <c r="G360" s="7">
        <v>22903.49</v>
      </c>
      <c r="H360" s="8"/>
      <c r="I360" s="7">
        <v>11806.84</v>
      </c>
      <c r="J360" s="8"/>
      <c r="K360" s="7">
        <v>34906.239999999998</v>
      </c>
      <c r="L360" s="8" t="str">
        <f>VLOOKUP(A360,'08.2019'!A:L,12,0)</f>
        <v>11.2.2</v>
      </c>
      <c r="M360" s="51">
        <f t="shared" si="3"/>
        <v>11096.650000000001</v>
      </c>
    </row>
    <row r="361" spans="1:13">
      <c r="A361" s="169" t="s">
        <v>1443</v>
      </c>
      <c r="B361" s="164" t="s">
        <v>143</v>
      </c>
      <c r="C361" s="169" t="s">
        <v>1444</v>
      </c>
      <c r="D361" s="9"/>
      <c r="E361" s="10">
        <v>5484.12</v>
      </c>
      <c r="F361" s="11"/>
      <c r="G361" s="10">
        <v>11978.29</v>
      </c>
      <c r="H361" s="11"/>
      <c r="I361" s="11">
        <v>0</v>
      </c>
      <c r="J361" s="11"/>
      <c r="K361" s="10">
        <v>17462.41</v>
      </c>
      <c r="L361" s="8">
        <f>VLOOKUP(A361,'08.2019'!A:L,12,0)</f>
        <v>0</v>
      </c>
      <c r="M361" s="51">
        <f t="shared" si="3"/>
        <v>11978.29</v>
      </c>
    </row>
    <row r="362" spans="1:13">
      <c r="A362" s="169" t="s">
        <v>1448</v>
      </c>
      <c r="B362" s="164" t="s">
        <v>143</v>
      </c>
      <c r="C362" s="169" t="s">
        <v>1449</v>
      </c>
      <c r="D362" s="9"/>
      <c r="E362" s="10">
        <v>18222.55</v>
      </c>
      <c r="F362" s="11"/>
      <c r="G362" s="10">
        <v>10925.2</v>
      </c>
      <c r="H362" s="11"/>
      <c r="I362" s="10">
        <v>11806.84</v>
      </c>
      <c r="J362" s="11"/>
      <c r="K362" s="10">
        <v>17340.91</v>
      </c>
      <c r="L362" s="8">
        <f>VLOOKUP(A362,'08.2019'!A:L,12,0)</f>
        <v>0</v>
      </c>
      <c r="M362" s="51">
        <f t="shared" si="3"/>
        <v>-881.63999999999942</v>
      </c>
    </row>
    <row r="363" spans="1:13">
      <c r="A363" s="169" t="s">
        <v>1453</v>
      </c>
      <c r="B363" s="164" t="s">
        <v>143</v>
      </c>
      <c r="C363" s="169" t="s">
        <v>1454</v>
      </c>
      <c r="D363" s="9"/>
      <c r="E363" s="11">
        <v>102.92</v>
      </c>
      <c r="F363" s="11"/>
      <c r="G363" s="11">
        <v>0</v>
      </c>
      <c r="H363" s="11"/>
      <c r="I363" s="11">
        <v>0</v>
      </c>
      <c r="J363" s="11"/>
      <c r="K363" s="11">
        <v>102.92</v>
      </c>
      <c r="L363" s="8">
        <f>VLOOKUP(A363,'08.2019'!A:L,12,0)</f>
        <v>0</v>
      </c>
      <c r="M363" s="51">
        <f t="shared" si="3"/>
        <v>0</v>
      </c>
    </row>
    <row r="364" spans="1:13">
      <c r="A364" s="171" t="s">
        <v>143</v>
      </c>
      <c r="B364" s="164" t="s">
        <v>143</v>
      </c>
      <c r="C364" s="171" t="s">
        <v>143</v>
      </c>
      <c r="D364" s="12"/>
      <c r="E364" s="12"/>
      <c r="F364" s="12"/>
      <c r="G364" s="12"/>
      <c r="H364" s="12"/>
      <c r="I364" s="12"/>
      <c r="J364" s="12"/>
      <c r="K364" s="12"/>
      <c r="L364" s="8">
        <f>VLOOKUP(A364,'08.2019'!A:L,12,0)</f>
        <v>0</v>
      </c>
      <c r="M364" s="51">
        <f t="shared" si="3"/>
        <v>0</v>
      </c>
    </row>
    <row r="365" spans="1:13">
      <c r="A365" s="167" t="s">
        <v>1456</v>
      </c>
      <c r="B365" s="164" t="s">
        <v>143</v>
      </c>
      <c r="C365" s="167" t="s">
        <v>1457</v>
      </c>
      <c r="D365" s="6"/>
      <c r="E365" s="7">
        <v>18135.77</v>
      </c>
      <c r="F365" s="8"/>
      <c r="G365" s="8">
        <v>0</v>
      </c>
      <c r="H365" s="8"/>
      <c r="I365" s="7">
        <v>1500</v>
      </c>
      <c r="J365" s="8"/>
      <c r="K365" s="7">
        <v>16635.77</v>
      </c>
      <c r="L365" s="8" t="str">
        <f>VLOOKUP(A365,'08.2019'!A:L,12,0)</f>
        <v>11.2.1</v>
      </c>
      <c r="M365" s="51">
        <f t="shared" si="3"/>
        <v>-1500</v>
      </c>
    </row>
    <row r="366" spans="1:13">
      <c r="A366" s="169" t="s">
        <v>1461</v>
      </c>
      <c r="B366" s="164" t="s">
        <v>143</v>
      </c>
      <c r="C366" s="169" t="s">
        <v>1462</v>
      </c>
      <c r="D366" s="9"/>
      <c r="E366" s="10">
        <v>1635.77</v>
      </c>
      <c r="F366" s="11"/>
      <c r="G366" s="11">
        <v>0</v>
      </c>
      <c r="H366" s="11"/>
      <c r="I366" s="11">
        <v>0</v>
      </c>
      <c r="J366" s="11"/>
      <c r="K366" s="10">
        <v>1635.77</v>
      </c>
      <c r="L366" s="8">
        <f>VLOOKUP(A366,'08.2019'!A:L,12,0)</f>
        <v>0</v>
      </c>
      <c r="M366" s="51">
        <f t="shared" si="3"/>
        <v>0</v>
      </c>
    </row>
    <row r="367" spans="1:13">
      <c r="A367" s="169" t="s">
        <v>1465</v>
      </c>
      <c r="B367" s="164" t="s">
        <v>143</v>
      </c>
      <c r="C367" s="169" t="s">
        <v>1466</v>
      </c>
      <c r="D367" s="9"/>
      <c r="E367" s="10">
        <v>16500</v>
      </c>
      <c r="F367" s="11"/>
      <c r="G367" s="11">
        <v>0</v>
      </c>
      <c r="H367" s="11"/>
      <c r="I367" s="10">
        <v>1500</v>
      </c>
      <c r="J367" s="11"/>
      <c r="K367" s="10">
        <v>15000</v>
      </c>
      <c r="L367" s="8">
        <f>VLOOKUP(A367,'08.2019'!A:L,12,0)</f>
        <v>0</v>
      </c>
      <c r="M367" s="51">
        <f t="shared" si="3"/>
        <v>-1500</v>
      </c>
    </row>
    <row r="368" spans="1:13">
      <c r="A368" s="171" t="s">
        <v>143</v>
      </c>
      <c r="B368" s="164" t="s">
        <v>143</v>
      </c>
      <c r="C368" s="171" t="s">
        <v>143</v>
      </c>
      <c r="D368" s="12"/>
      <c r="E368" s="12"/>
      <c r="F368" s="12"/>
      <c r="G368" s="12"/>
      <c r="H368" s="12"/>
      <c r="I368" s="12"/>
      <c r="J368" s="12"/>
      <c r="K368" s="12"/>
      <c r="L368" s="8">
        <f>VLOOKUP(A368,'08.2019'!A:L,12,0)</f>
        <v>0</v>
      </c>
      <c r="M368" s="51">
        <f t="shared" si="3"/>
        <v>0</v>
      </c>
    </row>
    <row r="369" spans="1:13">
      <c r="A369" s="167" t="s">
        <v>1468</v>
      </c>
      <c r="B369" s="164" t="s">
        <v>143</v>
      </c>
      <c r="C369" s="167" t="s">
        <v>1469</v>
      </c>
      <c r="D369" s="6"/>
      <c r="E369" s="7">
        <v>10082.07</v>
      </c>
      <c r="F369" s="8"/>
      <c r="G369" s="8">
        <v>0</v>
      </c>
      <c r="H369" s="8"/>
      <c r="I369" s="8">
        <v>0</v>
      </c>
      <c r="J369" s="8"/>
      <c r="K369" s="7">
        <v>10082.07</v>
      </c>
      <c r="L369" s="8" t="str">
        <f>VLOOKUP(A369,'08.2019'!A:L,12,0)</f>
        <v>11.2.1</v>
      </c>
      <c r="M369" s="51">
        <f t="shared" si="3"/>
        <v>0</v>
      </c>
    </row>
    <row r="370" spans="1:13">
      <c r="A370" s="169" t="s">
        <v>1471</v>
      </c>
      <c r="B370" s="164" t="s">
        <v>143</v>
      </c>
      <c r="C370" s="169" t="s">
        <v>1472</v>
      </c>
      <c r="D370" s="9"/>
      <c r="E370" s="10">
        <v>6621.84</v>
      </c>
      <c r="F370" s="11"/>
      <c r="G370" s="11">
        <v>0</v>
      </c>
      <c r="H370" s="11"/>
      <c r="I370" s="11">
        <v>0</v>
      </c>
      <c r="J370" s="11"/>
      <c r="K370" s="10">
        <v>6621.84</v>
      </c>
      <c r="L370" s="8">
        <f>VLOOKUP(A370,'08.2019'!A:L,12,0)</f>
        <v>0</v>
      </c>
      <c r="M370" s="51">
        <f t="shared" si="3"/>
        <v>0</v>
      </c>
    </row>
    <row r="371" spans="1:13">
      <c r="A371" s="169" t="s">
        <v>1474</v>
      </c>
      <c r="B371" s="164" t="s">
        <v>143</v>
      </c>
      <c r="C371" s="169" t="s">
        <v>1475</v>
      </c>
      <c r="D371" s="9"/>
      <c r="E371" s="10">
        <v>3460.23</v>
      </c>
      <c r="F371" s="11"/>
      <c r="G371" s="11">
        <v>0</v>
      </c>
      <c r="H371" s="11"/>
      <c r="I371" s="11">
        <v>0</v>
      </c>
      <c r="J371" s="11"/>
      <c r="K371" s="10">
        <v>3460.23</v>
      </c>
      <c r="L371" s="8">
        <f>VLOOKUP(A371,'08.2019'!A:L,12,0)</f>
        <v>0</v>
      </c>
      <c r="M371" s="51">
        <f t="shared" si="3"/>
        <v>0</v>
      </c>
    </row>
    <row r="372" spans="1:13">
      <c r="A372" s="167" t="s">
        <v>143</v>
      </c>
      <c r="B372" s="164" t="s">
        <v>143</v>
      </c>
      <c r="C372" s="167" t="s">
        <v>143</v>
      </c>
      <c r="D372" s="6"/>
      <c r="E372" s="6"/>
      <c r="F372" s="6"/>
      <c r="G372" s="6"/>
      <c r="H372" s="6"/>
      <c r="I372" s="6"/>
      <c r="J372" s="6"/>
      <c r="K372" s="6"/>
      <c r="L372" s="8">
        <f>VLOOKUP(A372,'08.2019'!A:L,12,0)</f>
        <v>0</v>
      </c>
      <c r="M372" s="51">
        <f t="shared" si="3"/>
        <v>0</v>
      </c>
    </row>
    <row r="373" spans="1:13">
      <c r="A373" s="167" t="s">
        <v>1477</v>
      </c>
      <c r="B373" s="164" t="s">
        <v>143</v>
      </c>
      <c r="C373" s="167" t="s">
        <v>1478</v>
      </c>
      <c r="D373" s="6"/>
      <c r="E373" s="7">
        <v>25297.439999999999</v>
      </c>
      <c r="F373" s="8"/>
      <c r="G373" s="7">
        <v>3079</v>
      </c>
      <c r="H373" s="8"/>
      <c r="I373" s="8">
        <v>0</v>
      </c>
      <c r="J373" s="8"/>
      <c r="K373" s="7">
        <v>28376.44</v>
      </c>
      <c r="L373" s="8">
        <f>VLOOKUP(A373,'08.2019'!A:L,12,0)</f>
        <v>0</v>
      </c>
      <c r="M373" s="51">
        <f t="shared" si="3"/>
        <v>3079</v>
      </c>
    </row>
    <row r="374" spans="1:13">
      <c r="A374" s="167" t="s">
        <v>1482</v>
      </c>
      <c r="B374" s="164" t="s">
        <v>143</v>
      </c>
      <c r="C374" s="167" t="s">
        <v>1483</v>
      </c>
      <c r="D374" s="6"/>
      <c r="E374" s="7">
        <v>25297.439999999999</v>
      </c>
      <c r="F374" s="8"/>
      <c r="G374" s="7">
        <v>3079</v>
      </c>
      <c r="H374" s="8"/>
      <c r="I374" s="8">
        <v>0</v>
      </c>
      <c r="J374" s="8"/>
      <c r="K374" s="7">
        <v>28376.44</v>
      </c>
      <c r="L374" s="8">
        <f>VLOOKUP(A374,'08.2019'!A:L,12,0)</f>
        <v>0</v>
      </c>
      <c r="M374" s="51">
        <f t="shared" si="3"/>
        <v>3079</v>
      </c>
    </row>
    <row r="375" spans="1:13">
      <c r="A375" s="167" t="s">
        <v>1484</v>
      </c>
      <c r="B375" s="164" t="s">
        <v>143</v>
      </c>
      <c r="C375" s="167" t="s">
        <v>1483</v>
      </c>
      <c r="D375" s="6"/>
      <c r="E375" s="7">
        <v>25297.439999999999</v>
      </c>
      <c r="F375" s="8"/>
      <c r="G375" s="7">
        <v>3079</v>
      </c>
      <c r="H375" s="8"/>
      <c r="I375" s="8">
        <v>0</v>
      </c>
      <c r="J375" s="8"/>
      <c r="K375" s="7">
        <v>28376.44</v>
      </c>
      <c r="L375" s="8">
        <f>VLOOKUP(A375,'08.2019'!A:L,12,0)</f>
        <v>0</v>
      </c>
      <c r="M375" s="51">
        <f t="shared" si="3"/>
        <v>3079</v>
      </c>
    </row>
    <row r="376" spans="1:13">
      <c r="A376" s="167" t="s">
        <v>1485</v>
      </c>
      <c r="B376" s="164" t="s">
        <v>143</v>
      </c>
      <c r="C376" s="167" t="s">
        <v>1486</v>
      </c>
      <c r="D376" s="6"/>
      <c r="E376" s="7">
        <v>25297.439999999999</v>
      </c>
      <c r="F376" s="8"/>
      <c r="G376" s="7">
        <v>3079</v>
      </c>
      <c r="H376" s="8"/>
      <c r="I376" s="8">
        <v>0</v>
      </c>
      <c r="J376" s="8"/>
      <c r="K376" s="7">
        <v>28376.44</v>
      </c>
      <c r="L376" s="8" t="str">
        <f>VLOOKUP(A376,'08.2019'!A:L,12,0)</f>
        <v>11.3.4</v>
      </c>
      <c r="M376" s="51">
        <f t="shared" si="3"/>
        <v>3079</v>
      </c>
    </row>
    <row r="377" spans="1:13">
      <c r="A377" s="169" t="s">
        <v>1487</v>
      </c>
      <c r="B377" s="164" t="s">
        <v>143</v>
      </c>
      <c r="C377" s="169" t="s">
        <v>1488</v>
      </c>
      <c r="D377" s="9"/>
      <c r="E377" s="10">
        <v>4900</v>
      </c>
      <c r="F377" s="11"/>
      <c r="G377" s="11">
        <v>0</v>
      </c>
      <c r="H377" s="11"/>
      <c r="I377" s="11">
        <v>0</v>
      </c>
      <c r="J377" s="11"/>
      <c r="K377" s="10">
        <v>4900</v>
      </c>
      <c r="L377" s="8">
        <f>VLOOKUP(A377,'08.2019'!A:L,12,0)</f>
        <v>0</v>
      </c>
      <c r="M377" s="51">
        <f t="shared" si="3"/>
        <v>0</v>
      </c>
    </row>
    <row r="378" spans="1:13">
      <c r="A378" s="169" t="s">
        <v>1490</v>
      </c>
      <c r="B378" s="164" t="s">
        <v>143</v>
      </c>
      <c r="C378" s="169" t="s">
        <v>1491</v>
      </c>
      <c r="D378" s="9"/>
      <c r="E378" s="10">
        <v>4830.93</v>
      </c>
      <c r="F378" s="11"/>
      <c r="G378" s="11">
        <v>949</v>
      </c>
      <c r="H378" s="11"/>
      <c r="I378" s="11">
        <v>0</v>
      </c>
      <c r="J378" s="11"/>
      <c r="K378" s="10">
        <v>5779.93</v>
      </c>
      <c r="L378" s="8">
        <f>VLOOKUP(A378,'08.2019'!A:L,12,0)</f>
        <v>0</v>
      </c>
      <c r="M378" s="51">
        <f t="shared" si="3"/>
        <v>949</v>
      </c>
    </row>
    <row r="379" spans="1:13">
      <c r="A379" s="169" t="s">
        <v>1493</v>
      </c>
      <c r="B379" s="164" t="s">
        <v>143</v>
      </c>
      <c r="C379" s="169" t="s">
        <v>1494</v>
      </c>
      <c r="D379" s="9"/>
      <c r="E379" s="10">
        <v>8668.4</v>
      </c>
      <c r="F379" s="11"/>
      <c r="G379" s="10">
        <v>2130</v>
      </c>
      <c r="H379" s="11"/>
      <c r="I379" s="11">
        <v>0</v>
      </c>
      <c r="J379" s="11"/>
      <c r="K379" s="10">
        <v>10798.4</v>
      </c>
      <c r="L379" s="8">
        <f>VLOOKUP(A379,'08.2019'!A:L,12,0)</f>
        <v>0</v>
      </c>
      <c r="M379" s="51">
        <f t="shared" si="3"/>
        <v>2130</v>
      </c>
    </row>
    <row r="380" spans="1:13">
      <c r="A380" s="169" t="s">
        <v>1496</v>
      </c>
      <c r="B380" s="164" t="s">
        <v>143</v>
      </c>
      <c r="C380" s="169" t="s">
        <v>1497</v>
      </c>
      <c r="D380" s="9"/>
      <c r="E380" s="10">
        <v>6898.11</v>
      </c>
      <c r="F380" s="11"/>
      <c r="G380" s="11">
        <v>0</v>
      </c>
      <c r="H380" s="11"/>
      <c r="I380" s="11">
        <v>0</v>
      </c>
      <c r="J380" s="11"/>
      <c r="K380" s="10">
        <v>6898.11</v>
      </c>
      <c r="L380" s="8">
        <f>VLOOKUP(A380,'08.2019'!A:L,12,0)</f>
        <v>0</v>
      </c>
      <c r="M380" s="51">
        <f t="shared" si="3"/>
        <v>0</v>
      </c>
    </row>
    <row r="381" spans="1:13">
      <c r="A381" s="171" t="s">
        <v>143</v>
      </c>
      <c r="B381" s="164" t="s">
        <v>143</v>
      </c>
      <c r="C381" s="171" t="s">
        <v>143</v>
      </c>
      <c r="D381" s="12"/>
      <c r="E381" s="12"/>
      <c r="F381" s="12"/>
      <c r="G381" s="12"/>
      <c r="H381" s="12"/>
      <c r="I381" s="12"/>
      <c r="J381" s="12"/>
      <c r="K381" s="12"/>
      <c r="L381" s="8">
        <f>VLOOKUP(A381,'08.2019'!A:L,12,0)</f>
        <v>0</v>
      </c>
      <c r="M381" s="51">
        <f t="shared" si="3"/>
        <v>0</v>
      </c>
    </row>
    <row r="382" spans="1:13">
      <c r="A382" s="167" t="s">
        <v>1500</v>
      </c>
      <c r="B382" s="164" t="s">
        <v>143</v>
      </c>
      <c r="C382" s="167" t="s">
        <v>1501</v>
      </c>
      <c r="D382" s="6"/>
      <c r="E382" s="7">
        <v>48138.14</v>
      </c>
      <c r="F382" s="8"/>
      <c r="G382" s="7">
        <v>5238.0200000000004</v>
      </c>
      <c r="H382" s="8"/>
      <c r="I382" s="7">
        <v>2280.62</v>
      </c>
      <c r="J382" s="8"/>
      <c r="K382" s="7">
        <v>51095.54</v>
      </c>
      <c r="L382" s="8">
        <f>VLOOKUP(A382,'08.2019'!A:L,12,0)</f>
        <v>0</v>
      </c>
      <c r="M382" s="51">
        <f t="shared" si="3"/>
        <v>2957.4000000000005</v>
      </c>
    </row>
    <row r="383" spans="1:13">
      <c r="A383" s="167" t="s">
        <v>1505</v>
      </c>
      <c r="B383" s="164" t="s">
        <v>143</v>
      </c>
      <c r="C383" s="167" t="s">
        <v>1501</v>
      </c>
      <c r="D383" s="6"/>
      <c r="E383" s="7">
        <v>48138.14</v>
      </c>
      <c r="F383" s="8"/>
      <c r="G383" s="7">
        <v>5238.0200000000004</v>
      </c>
      <c r="H383" s="8"/>
      <c r="I383" s="7">
        <v>2280.62</v>
      </c>
      <c r="J383" s="8"/>
      <c r="K383" s="7">
        <v>51095.54</v>
      </c>
      <c r="L383" s="8">
        <f>VLOOKUP(A383,'08.2019'!A:L,12,0)</f>
        <v>0</v>
      </c>
      <c r="M383" s="51">
        <f t="shared" si="3"/>
        <v>2957.4000000000005</v>
      </c>
    </row>
    <row r="384" spans="1:13">
      <c r="A384" s="167" t="s">
        <v>1506</v>
      </c>
      <c r="B384" s="164" t="s">
        <v>143</v>
      </c>
      <c r="C384" s="167" t="s">
        <v>1501</v>
      </c>
      <c r="D384" s="6"/>
      <c r="E384" s="7">
        <v>48138.14</v>
      </c>
      <c r="F384" s="8"/>
      <c r="G384" s="7">
        <v>5238.0200000000004</v>
      </c>
      <c r="H384" s="8"/>
      <c r="I384" s="7">
        <v>2280.62</v>
      </c>
      <c r="J384" s="8"/>
      <c r="K384" s="7">
        <v>51095.54</v>
      </c>
      <c r="L384" s="8">
        <f>VLOOKUP(A384,'08.2019'!A:L,12,0)</f>
        <v>0</v>
      </c>
      <c r="M384" s="51">
        <f t="shared" si="3"/>
        <v>2957.4000000000005</v>
      </c>
    </row>
    <row r="385" spans="1:13">
      <c r="A385" s="167" t="s">
        <v>1507</v>
      </c>
      <c r="B385" s="164" t="s">
        <v>143</v>
      </c>
      <c r="C385" s="167" t="s">
        <v>1508</v>
      </c>
      <c r="D385" s="6"/>
      <c r="E385" s="7">
        <v>39549.14</v>
      </c>
      <c r="F385" s="8"/>
      <c r="G385" s="7">
        <v>5238.0200000000004</v>
      </c>
      <c r="H385" s="8"/>
      <c r="I385" s="7">
        <v>2280.62</v>
      </c>
      <c r="J385" s="8"/>
      <c r="K385" s="7">
        <v>42506.54</v>
      </c>
      <c r="L385" s="8">
        <f>VLOOKUP(A385,'08.2019'!A:L,12,0)</f>
        <v>0</v>
      </c>
      <c r="M385" s="51">
        <f t="shared" si="3"/>
        <v>2957.4000000000005</v>
      </c>
    </row>
    <row r="386" spans="1:13">
      <c r="A386" s="169" t="s">
        <v>1511</v>
      </c>
      <c r="B386" s="164" t="s">
        <v>143</v>
      </c>
      <c r="C386" s="169" t="s">
        <v>1512</v>
      </c>
      <c r="D386" s="9"/>
      <c r="E386" s="10">
        <v>39549.14</v>
      </c>
      <c r="F386" s="11"/>
      <c r="G386" s="10">
        <v>5238.0200000000004</v>
      </c>
      <c r="H386" s="11"/>
      <c r="I386" s="10">
        <v>2280.62</v>
      </c>
      <c r="J386" s="11"/>
      <c r="K386" s="10">
        <v>42506.54</v>
      </c>
      <c r="L386" s="8" t="str">
        <f>VLOOKUP(A386,'08.2019'!A:L,12,0)</f>
        <v>11.5.1</v>
      </c>
      <c r="M386" s="51">
        <f t="shared" si="3"/>
        <v>2957.4000000000005</v>
      </c>
    </row>
    <row r="387" spans="1:13">
      <c r="A387" s="171" t="s">
        <v>143</v>
      </c>
      <c r="B387" s="164" t="s">
        <v>143</v>
      </c>
      <c r="C387" s="171" t="s">
        <v>143</v>
      </c>
      <c r="D387" s="12"/>
      <c r="E387" s="12"/>
      <c r="F387" s="12"/>
      <c r="G387" s="12"/>
      <c r="H387" s="12"/>
      <c r="I387" s="12"/>
      <c r="J387" s="12"/>
      <c r="K387" s="12"/>
      <c r="L387" s="8">
        <f>VLOOKUP(A387,'08.2019'!A:L,12,0)</f>
        <v>0</v>
      </c>
      <c r="M387" s="51">
        <f t="shared" si="3"/>
        <v>0</v>
      </c>
    </row>
    <row r="388" spans="1:13">
      <c r="A388" s="167" t="s">
        <v>1513</v>
      </c>
      <c r="B388" s="164" t="s">
        <v>143</v>
      </c>
      <c r="C388" s="167" t="s">
        <v>1514</v>
      </c>
      <c r="D388" s="6"/>
      <c r="E388" s="7">
        <v>8589</v>
      </c>
      <c r="F388" s="8"/>
      <c r="G388" s="8">
        <v>0</v>
      </c>
      <c r="H388" s="8"/>
      <c r="I388" s="8">
        <v>0</v>
      </c>
      <c r="J388" s="8"/>
      <c r="K388" s="7">
        <v>8589</v>
      </c>
      <c r="L388" s="8" t="str">
        <f>VLOOKUP(A388,'08.2019'!A:L,12,0)</f>
        <v>11.5.1</v>
      </c>
      <c r="M388" s="51">
        <f t="shared" si="3"/>
        <v>0</v>
      </c>
    </row>
    <row r="389" spans="1:13">
      <c r="A389" s="169" t="s">
        <v>1516</v>
      </c>
      <c r="B389" s="164" t="s">
        <v>143</v>
      </c>
      <c r="C389" s="169" t="s">
        <v>1517</v>
      </c>
      <c r="D389" s="9"/>
      <c r="E389" s="10">
        <v>8589</v>
      </c>
      <c r="F389" s="11"/>
      <c r="G389" s="11">
        <v>0</v>
      </c>
      <c r="H389" s="11"/>
      <c r="I389" s="11">
        <v>0</v>
      </c>
      <c r="J389" s="11"/>
      <c r="K389" s="10">
        <v>8589</v>
      </c>
      <c r="L389" s="8">
        <f>VLOOKUP(A389,'08.2019'!A:L,12,0)</f>
        <v>0</v>
      </c>
      <c r="M389" s="51">
        <f t="shared" si="3"/>
        <v>0</v>
      </c>
    </row>
    <row r="390" spans="1:13">
      <c r="A390" s="171" t="s">
        <v>143</v>
      </c>
      <c r="B390" s="164" t="s">
        <v>143</v>
      </c>
      <c r="C390" s="171" t="s">
        <v>143</v>
      </c>
      <c r="D390" s="12"/>
      <c r="E390" s="12"/>
      <c r="F390" s="12"/>
      <c r="G390" s="12"/>
      <c r="H390" s="12"/>
      <c r="I390" s="12"/>
      <c r="J390" s="12"/>
      <c r="K390" s="12"/>
      <c r="L390" s="8">
        <f>VLOOKUP(A390,'08.2019'!A:L,12,0)</f>
        <v>0</v>
      </c>
      <c r="M390" s="51">
        <f t="shared" si="3"/>
        <v>0</v>
      </c>
    </row>
    <row r="391" spans="1:13">
      <c r="A391" s="167" t="s">
        <v>1518</v>
      </c>
      <c r="B391" s="164" t="s">
        <v>143</v>
      </c>
      <c r="C391" s="167" t="s">
        <v>1519</v>
      </c>
      <c r="D391" s="6"/>
      <c r="E391" s="7">
        <v>792574.89</v>
      </c>
      <c r="F391" s="8"/>
      <c r="G391" s="7">
        <v>75030.350000000006</v>
      </c>
      <c r="H391" s="8"/>
      <c r="I391" s="8">
        <v>0</v>
      </c>
      <c r="J391" s="8"/>
      <c r="K391" s="7">
        <v>867605.24</v>
      </c>
      <c r="L391" s="8">
        <f>VLOOKUP(A391,'08.2019'!A:L,12,0)</f>
        <v>0</v>
      </c>
      <c r="M391" s="51">
        <f t="shared" si="3"/>
        <v>75030.350000000006</v>
      </c>
    </row>
    <row r="392" spans="1:13">
      <c r="A392" s="167" t="s">
        <v>1524</v>
      </c>
      <c r="B392" s="164" t="s">
        <v>143</v>
      </c>
      <c r="C392" s="167" t="s">
        <v>1519</v>
      </c>
      <c r="D392" s="6"/>
      <c r="E392" s="7">
        <v>792574.89</v>
      </c>
      <c r="F392" s="8"/>
      <c r="G392" s="7">
        <v>75030.350000000006</v>
      </c>
      <c r="H392" s="8"/>
      <c r="I392" s="8">
        <v>0</v>
      </c>
      <c r="J392" s="8"/>
      <c r="K392" s="7">
        <v>867605.24</v>
      </c>
      <c r="L392" s="8">
        <f>VLOOKUP(A392,'08.2019'!A:L,12,0)</f>
        <v>0</v>
      </c>
      <c r="M392" s="51">
        <f t="shared" si="3"/>
        <v>75030.350000000006</v>
      </c>
    </row>
    <row r="393" spans="1:13">
      <c r="A393" s="167" t="s">
        <v>1525</v>
      </c>
      <c r="B393" s="164" t="s">
        <v>143</v>
      </c>
      <c r="C393" s="167" t="s">
        <v>1519</v>
      </c>
      <c r="D393" s="6"/>
      <c r="E393" s="7">
        <v>769050.48</v>
      </c>
      <c r="F393" s="8"/>
      <c r="G393" s="7">
        <v>74796.89</v>
      </c>
      <c r="H393" s="8"/>
      <c r="I393" s="8">
        <v>0</v>
      </c>
      <c r="J393" s="8"/>
      <c r="K393" s="7">
        <v>843847.37</v>
      </c>
      <c r="L393" s="8" t="str">
        <f>VLOOKUP(A393,'08.2019'!A:L,12,0)</f>
        <v>14.1.1</v>
      </c>
      <c r="M393" s="51">
        <f t="shared" si="3"/>
        <v>74796.89</v>
      </c>
    </row>
    <row r="394" spans="1:13">
      <c r="A394" s="167" t="s">
        <v>1529</v>
      </c>
      <c r="B394" s="164" t="s">
        <v>143</v>
      </c>
      <c r="C394" s="167" t="s">
        <v>1519</v>
      </c>
      <c r="D394" s="6"/>
      <c r="E394" s="7">
        <v>769050.48</v>
      </c>
      <c r="F394" s="8"/>
      <c r="G394" s="7">
        <v>74796.89</v>
      </c>
      <c r="H394" s="8"/>
      <c r="I394" s="8">
        <v>0</v>
      </c>
      <c r="J394" s="8"/>
      <c r="K394" s="7">
        <v>843847.37</v>
      </c>
      <c r="L394" s="8">
        <f>VLOOKUP(A394,'08.2019'!A:L,12,0)</f>
        <v>0</v>
      </c>
      <c r="M394" s="51">
        <f t="shared" si="3"/>
        <v>74796.89</v>
      </c>
    </row>
    <row r="395" spans="1:13">
      <c r="A395" s="169" t="s">
        <v>1530</v>
      </c>
      <c r="B395" s="164" t="s">
        <v>143</v>
      </c>
      <c r="C395" s="169" t="s">
        <v>1531</v>
      </c>
      <c r="D395" s="9"/>
      <c r="E395" s="10">
        <v>15916.68</v>
      </c>
      <c r="F395" s="11"/>
      <c r="G395" s="11">
        <v>600</v>
      </c>
      <c r="H395" s="11"/>
      <c r="I395" s="11">
        <v>0</v>
      </c>
      <c r="J395" s="11"/>
      <c r="K395" s="10">
        <v>16516.68</v>
      </c>
      <c r="L395" s="8">
        <f>VLOOKUP(A395,'08.2019'!A:L,12,0)</f>
        <v>0</v>
      </c>
      <c r="M395" s="51">
        <f t="shared" si="3"/>
        <v>600</v>
      </c>
    </row>
    <row r="396" spans="1:13">
      <c r="A396" s="169" t="s">
        <v>1533</v>
      </c>
      <c r="B396" s="164" t="s">
        <v>143</v>
      </c>
      <c r="C396" s="169" t="s">
        <v>1534</v>
      </c>
      <c r="D396" s="9"/>
      <c r="E396" s="10">
        <v>6040</v>
      </c>
      <c r="F396" s="11"/>
      <c r="G396" s="11">
        <v>0</v>
      </c>
      <c r="H396" s="11"/>
      <c r="I396" s="11">
        <v>0</v>
      </c>
      <c r="J396" s="11"/>
      <c r="K396" s="10">
        <v>6040</v>
      </c>
      <c r="L396" s="8">
        <f>VLOOKUP(A396,'08.2019'!A:L,12,0)</f>
        <v>0</v>
      </c>
      <c r="M396" s="51">
        <f t="shared" si="3"/>
        <v>0</v>
      </c>
    </row>
    <row r="397" spans="1:13">
      <c r="A397" s="169" t="s">
        <v>1536</v>
      </c>
      <c r="B397" s="164" t="s">
        <v>143</v>
      </c>
      <c r="C397" s="169" t="s">
        <v>1537</v>
      </c>
      <c r="D397" s="9"/>
      <c r="E397" s="10">
        <v>19500</v>
      </c>
      <c r="F397" s="11"/>
      <c r="G397" s="11">
        <v>0</v>
      </c>
      <c r="H397" s="11"/>
      <c r="I397" s="11">
        <v>0</v>
      </c>
      <c r="J397" s="11"/>
      <c r="K397" s="10">
        <v>19500</v>
      </c>
      <c r="L397" s="8">
        <f>VLOOKUP(A397,'08.2019'!A:L,12,0)</f>
        <v>0</v>
      </c>
      <c r="M397" s="51">
        <f t="shared" si="3"/>
        <v>0</v>
      </c>
    </row>
    <row r="398" spans="1:13">
      <c r="A398" s="169" t="s">
        <v>1541</v>
      </c>
      <c r="B398" s="164" t="s">
        <v>143</v>
      </c>
      <c r="C398" s="169" t="s">
        <v>1542</v>
      </c>
      <c r="D398" s="9"/>
      <c r="E398" s="10">
        <v>49000</v>
      </c>
      <c r="F398" s="11"/>
      <c r="G398" s="11">
        <v>0</v>
      </c>
      <c r="H398" s="11"/>
      <c r="I398" s="11">
        <v>0</v>
      </c>
      <c r="J398" s="11"/>
      <c r="K398" s="10">
        <v>49000</v>
      </c>
      <c r="L398" s="8">
        <v>0</v>
      </c>
      <c r="M398" s="51">
        <f t="shared" si="3"/>
        <v>0</v>
      </c>
    </row>
    <row r="399" spans="1:13">
      <c r="A399" s="169" t="s">
        <v>1544</v>
      </c>
      <c r="B399" s="164" t="s">
        <v>143</v>
      </c>
      <c r="C399" s="169" t="s">
        <v>1545</v>
      </c>
      <c r="D399" s="9"/>
      <c r="E399" s="10">
        <v>18645</v>
      </c>
      <c r="F399" s="11"/>
      <c r="G399" s="10">
        <v>1200</v>
      </c>
      <c r="H399" s="11"/>
      <c r="I399" s="11">
        <v>0</v>
      </c>
      <c r="J399" s="11"/>
      <c r="K399" s="10">
        <v>19845</v>
      </c>
      <c r="L399" s="8">
        <f>VLOOKUP(A399,'08.2019'!A:L,12,0)</f>
        <v>0</v>
      </c>
      <c r="M399" s="51">
        <f t="shared" ref="M399:M462" si="4">G399-I399</f>
        <v>1200</v>
      </c>
    </row>
    <row r="400" spans="1:13">
      <c r="A400" s="169" t="s">
        <v>1549</v>
      </c>
      <c r="B400" s="164" t="s">
        <v>143</v>
      </c>
      <c r="C400" s="169" t="s">
        <v>1550</v>
      </c>
      <c r="D400" s="9"/>
      <c r="E400" s="10">
        <v>1250</v>
      </c>
      <c r="F400" s="11"/>
      <c r="G400" s="10">
        <v>1200</v>
      </c>
      <c r="H400" s="11"/>
      <c r="I400" s="11">
        <v>0</v>
      </c>
      <c r="J400" s="11"/>
      <c r="K400" s="10">
        <v>2450</v>
      </c>
      <c r="L400" s="8">
        <f>VLOOKUP(A400,'08.2019'!A:L,12,0)</f>
        <v>0</v>
      </c>
      <c r="M400" s="51">
        <f t="shared" si="4"/>
        <v>1200</v>
      </c>
    </row>
    <row r="401" spans="1:13">
      <c r="A401" s="169" t="s">
        <v>1552</v>
      </c>
      <c r="B401" s="164" t="s">
        <v>143</v>
      </c>
      <c r="C401" s="169" t="s">
        <v>1553</v>
      </c>
      <c r="D401" s="9"/>
      <c r="E401" s="10">
        <v>59240</v>
      </c>
      <c r="F401" s="11"/>
      <c r="G401" s="11">
        <v>0</v>
      </c>
      <c r="H401" s="11"/>
      <c r="I401" s="11">
        <v>0</v>
      </c>
      <c r="J401" s="11"/>
      <c r="K401" s="10">
        <v>59240</v>
      </c>
      <c r="L401" s="8">
        <v>0</v>
      </c>
      <c r="M401" s="51">
        <f t="shared" si="4"/>
        <v>0</v>
      </c>
    </row>
    <row r="402" spans="1:13">
      <c r="A402" s="169" t="s">
        <v>1557</v>
      </c>
      <c r="B402" s="164" t="s">
        <v>143</v>
      </c>
      <c r="C402" s="169" t="s">
        <v>1558</v>
      </c>
      <c r="D402" s="9"/>
      <c r="E402" s="10">
        <v>53998.66</v>
      </c>
      <c r="F402" s="11"/>
      <c r="G402" s="11">
        <v>0</v>
      </c>
      <c r="H402" s="11"/>
      <c r="I402" s="11">
        <v>0</v>
      </c>
      <c r="J402" s="11"/>
      <c r="K402" s="10">
        <v>53998.66</v>
      </c>
      <c r="L402" s="8">
        <f>VLOOKUP(A402,'08.2019'!A:L,12,0)</f>
        <v>0</v>
      </c>
      <c r="M402" s="51">
        <f t="shared" si="4"/>
        <v>0</v>
      </c>
    </row>
    <row r="403" spans="1:13">
      <c r="A403" s="169" t="s">
        <v>1562</v>
      </c>
      <c r="B403" s="164" t="s">
        <v>143</v>
      </c>
      <c r="C403" s="169" t="s">
        <v>1563</v>
      </c>
      <c r="D403" s="9"/>
      <c r="E403" s="10">
        <v>7175.82</v>
      </c>
      <c r="F403" s="11"/>
      <c r="G403" s="11">
        <v>0</v>
      </c>
      <c r="H403" s="11"/>
      <c r="I403" s="11">
        <v>0</v>
      </c>
      <c r="J403" s="11"/>
      <c r="K403" s="10">
        <v>7175.82</v>
      </c>
      <c r="L403" s="8">
        <f>VLOOKUP(A403,'08.2019'!A:L,12,0)</f>
        <v>0</v>
      </c>
      <c r="M403" s="51">
        <f t="shared" si="4"/>
        <v>0</v>
      </c>
    </row>
    <row r="404" spans="1:13">
      <c r="A404" s="169" t="s">
        <v>1565</v>
      </c>
      <c r="B404" s="164" t="s">
        <v>143</v>
      </c>
      <c r="C404" s="169" t="s">
        <v>1566</v>
      </c>
      <c r="D404" s="9"/>
      <c r="E404" s="10">
        <v>33000</v>
      </c>
      <c r="F404" s="11"/>
      <c r="G404" s="11">
        <v>0</v>
      </c>
      <c r="H404" s="11"/>
      <c r="I404" s="11">
        <v>0</v>
      </c>
      <c r="J404" s="11"/>
      <c r="K404" s="10">
        <v>33000</v>
      </c>
      <c r="L404" s="8">
        <f>VLOOKUP(A404,'08.2019'!A:L,12,0)</f>
        <v>0</v>
      </c>
      <c r="M404" s="51">
        <f t="shared" si="4"/>
        <v>0</v>
      </c>
    </row>
    <row r="405" spans="1:13">
      <c r="A405" s="169" t="s">
        <v>1568</v>
      </c>
      <c r="B405" s="164" t="s">
        <v>143</v>
      </c>
      <c r="C405" s="169" t="s">
        <v>1569</v>
      </c>
      <c r="D405" s="9"/>
      <c r="E405" s="10">
        <v>5200</v>
      </c>
      <c r="F405" s="11"/>
      <c r="G405" s="11">
        <v>0</v>
      </c>
      <c r="H405" s="11"/>
      <c r="I405" s="11">
        <v>0</v>
      </c>
      <c r="J405" s="11"/>
      <c r="K405" s="10">
        <v>5200</v>
      </c>
      <c r="L405" s="8">
        <f>VLOOKUP(A405,'08.2019'!A:L,12,0)</f>
        <v>0</v>
      </c>
      <c r="M405" s="51">
        <f t="shared" si="4"/>
        <v>0</v>
      </c>
    </row>
    <row r="406" spans="1:13">
      <c r="A406" s="169" t="s">
        <v>1571</v>
      </c>
      <c r="B406" s="164" t="s">
        <v>143</v>
      </c>
      <c r="C406" s="169" t="s">
        <v>1572</v>
      </c>
      <c r="D406" s="9"/>
      <c r="E406" s="10">
        <v>54450</v>
      </c>
      <c r="F406" s="11"/>
      <c r="G406" s="10">
        <v>2250</v>
      </c>
      <c r="H406" s="11"/>
      <c r="I406" s="11">
        <v>0</v>
      </c>
      <c r="J406" s="11"/>
      <c r="K406" s="10">
        <v>56700</v>
      </c>
      <c r="L406" s="8">
        <v>0</v>
      </c>
      <c r="M406" s="51">
        <f t="shared" si="4"/>
        <v>2250</v>
      </c>
    </row>
    <row r="407" spans="1:13">
      <c r="A407" s="169" t="s">
        <v>1574</v>
      </c>
      <c r="B407" s="164" t="s">
        <v>143</v>
      </c>
      <c r="C407" s="169" t="s">
        <v>1122</v>
      </c>
      <c r="D407" s="9"/>
      <c r="E407" s="10">
        <v>73180</v>
      </c>
      <c r="F407" s="11"/>
      <c r="G407" s="10">
        <v>1000</v>
      </c>
      <c r="H407" s="11"/>
      <c r="I407" s="11">
        <v>0</v>
      </c>
      <c r="J407" s="11"/>
      <c r="K407" s="10">
        <v>74180</v>
      </c>
      <c r="L407" s="8">
        <f>VLOOKUP(A407,'08.2019'!A:L,12,0)</f>
        <v>0</v>
      </c>
      <c r="M407" s="51">
        <f t="shared" si="4"/>
        <v>1000</v>
      </c>
    </row>
    <row r="408" spans="1:13">
      <c r="A408" s="169" t="s">
        <v>1579</v>
      </c>
      <c r="B408" s="164" t="s">
        <v>143</v>
      </c>
      <c r="C408" s="169" t="s">
        <v>1580</v>
      </c>
      <c r="D408" s="9"/>
      <c r="E408" s="10">
        <v>68455</v>
      </c>
      <c r="F408" s="11"/>
      <c r="G408" s="10">
        <v>3630</v>
      </c>
      <c r="H408" s="11"/>
      <c r="I408" s="11">
        <v>0</v>
      </c>
      <c r="J408" s="11"/>
      <c r="K408" s="10">
        <v>72085</v>
      </c>
      <c r="L408" s="8">
        <f>VLOOKUP(A408,'08.2019'!A:L,12,0)</f>
        <v>0</v>
      </c>
      <c r="M408" s="51">
        <f t="shared" si="4"/>
        <v>3630</v>
      </c>
    </row>
    <row r="409" spans="1:13">
      <c r="A409" s="169" t="s">
        <v>1582</v>
      </c>
      <c r="B409" s="164" t="s">
        <v>143</v>
      </c>
      <c r="C409" s="169" t="s">
        <v>1583</v>
      </c>
      <c r="D409" s="9"/>
      <c r="E409" s="11">
        <v>500</v>
      </c>
      <c r="F409" s="11"/>
      <c r="G409" s="11">
        <v>0</v>
      </c>
      <c r="H409" s="11"/>
      <c r="I409" s="11">
        <v>0</v>
      </c>
      <c r="J409" s="11"/>
      <c r="K409" s="11">
        <v>500</v>
      </c>
      <c r="L409" s="8">
        <f>VLOOKUP(A409,'08.2019'!A:L,12,0)</f>
        <v>0</v>
      </c>
      <c r="M409" s="51">
        <f t="shared" si="4"/>
        <v>0</v>
      </c>
    </row>
    <row r="410" spans="1:13">
      <c r="A410" s="169" t="s">
        <v>1585</v>
      </c>
      <c r="B410" s="164" t="s">
        <v>143</v>
      </c>
      <c r="C410" s="169" t="s">
        <v>1586</v>
      </c>
      <c r="D410" s="9"/>
      <c r="E410" s="10">
        <v>6970</v>
      </c>
      <c r="F410" s="11"/>
      <c r="G410" s="11">
        <v>600</v>
      </c>
      <c r="H410" s="11"/>
      <c r="I410" s="11">
        <v>0</v>
      </c>
      <c r="J410" s="11"/>
      <c r="K410" s="10">
        <v>7570</v>
      </c>
      <c r="L410" s="8">
        <f>VLOOKUP(A410,'08.2019'!A:L,12,0)</f>
        <v>0</v>
      </c>
      <c r="M410" s="51">
        <f t="shared" si="4"/>
        <v>600</v>
      </c>
    </row>
    <row r="411" spans="1:13">
      <c r="A411" s="169" t="s">
        <v>1589</v>
      </c>
      <c r="B411" s="164" t="s">
        <v>143</v>
      </c>
      <c r="C411" s="169" t="s">
        <v>1590</v>
      </c>
      <c r="D411" s="9"/>
      <c r="E411" s="10">
        <v>4109.3999999999996</v>
      </c>
      <c r="F411" s="11"/>
      <c r="G411" s="11">
        <v>0</v>
      </c>
      <c r="H411" s="11"/>
      <c r="I411" s="11">
        <v>0</v>
      </c>
      <c r="J411" s="11"/>
      <c r="K411" s="10">
        <v>4109.3999999999996</v>
      </c>
      <c r="L411" s="8">
        <f>VLOOKUP(A411,'08.2019'!A:L,12,0)</f>
        <v>0</v>
      </c>
      <c r="M411" s="51">
        <f t="shared" si="4"/>
        <v>0</v>
      </c>
    </row>
    <row r="412" spans="1:13">
      <c r="A412" s="169" t="s">
        <v>1867</v>
      </c>
      <c r="B412" s="164" t="s">
        <v>143</v>
      </c>
      <c r="C412" s="169" t="s">
        <v>1868</v>
      </c>
      <c r="D412" s="9"/>
      <c r="E412" s="11">
        <v>0</v>
      </c>
      <c r="F412" s="11"/>
      <c r="G412" s="11">
        <v>390</v>
      </c>
      <c r="H412" s="11"/>
      <c r="I412" s="11">
        <v>0</v>
      </c>
      <c r="J412" s="11"/>
      <c r="K412" s="11">
        <v>390</v>
      </c>
      <c r="L412" s="8" t="e">
        <f>VLOOKUP(A412,'08.2019'!A:L,12,0)</f>
        <v>#N/A</v>
      </c>
      <c r="M412" s="51">
        <f t="shared" si="4"/>
        <v>390</v>
      </c>
    </row>
    <row r="413" spans="1:13">
      <c r="A413" s="169" t="s">
        <v>1593</v>
      </c>
      <c r="B413" s="164" t="s">
        <v>143</v>
      </c>
      <c r="C413" s="169" t="s">
        <v>1594</v>
      </c>
      <c r="D413" s="9"/>
      <c r="E413" s="10">
        <v>2718.9</v>
      </c>
      <c r="F413" s="11"/>
      <c r="G413" s="11">
        <v>0</v>
      </c>
      <c r="H413" s="11"/>
      <c r="I413" s="11">
        <v>0</v>
      </c>
      <c r="J413" s="11"/>
      <c r="K413" s="10">
        <v>2718.9</v>
      </c>
      <c r="L413" s="8">
        <f>VLOOKUP(A413,'08.2019'!A:L,12,0)</f>
        <v>0</v>
      </c>
      <c r="M413" s="51">
        <f t="shared" si="4"/>
        <v>0</v>
      </c>
    </row>
    <row r="414" spans="1:13">
      <c r="A414" s="169" t="s">
        <v>1598</v>
      </c>
      <c r="B414" s="164" t="s">
        <v>143</v>
      </c>
      <c r="C414" s="169" t="s">
        <v>1599</v>
      </c>
      <c r="D414" s="9"/>
      <c r="E414" s="10">
        <v>83641.38</v>
      </c>
      <c r="F414" s="11"/>
      <c r="G414" s="11">
        <v>0</v>
      </c>
      <c r="H414" s="11"/>
      <c r="I414" s="11">
        <v>0</v>
      </c>
      <c r="J414" s="11"/>
      <c r="K414" s="10">
        <v>83641.38</v>
      </c>
      <c r="L414" s="8">
        <f>VLOOKUP(A414,'08.2019'!A:L,12,0)</f>
        <v>0</v>
      </c>
      <c r="M414" s="51">
        <f t="shared" si="4"/>
        <v>0</v>
      </c>
    </row>
    <row r="415" spans="1:13">
      <c r="A415" s="169" t="s">
        <v>1601</v>
      </c>
      <c r="B415" s="164" t="s">
        <v>143</v>
      </c>
      <c r="C415" s="169" t="s">
        <v>1602</v>
      </c>
      <c r="D415" s="9"/>
      <c r="E415" s="10">
        <v>3117.22</v>
      </c>
      <c r="F415" s="11"/>
      <c r="G415" s="10">
        <v>1804</v>
      </c>
      <c r="H415" s="11"/>
      <c r="I415" s="11">
        <v>0</v>
      </c>
      <c r="J415" s="11"/>
      <c r="K415" s="10">
        <v>4921.22</v>
      </c>
      <c r="L415" s="8">
        <f>VLOOKUP(A415,'08.2019'!A:L,12,0)</f>
        <v>0</v>
      </c>
      <c r="M415" s="51">
        <f t="shared" si="4"/>
        <v>1804</v>
      </c>
    </row>
    <row r="416" spans="1:13">
      <c r="A416" s="169" t="s">
        <v>1607</v>
      </c>
      <c r="B416" s="164" t="s">
        <v>143</v>
      </c>
      <c r="C416" s="169" t="s">
        <v>1608</v>
      </c>
      <c r="D416" s="9"/>
      <c r="E416" s="10">
        <v>18520</v>
      </c>
      <c r="F416" s="11"/>
      <c r="G416" s="10">
        <v>4500</v>
      </c>
      <c r="H416" s="11"/>
      <c r="I416" s="11">
        <v>0</v>
      </c>
      <c r="J416" s="11"/>
      <c r="K416" s="10">
        <v>23020</v>
      </c>
      <c r="L416" s="8">
        <f>VLOOKUP(A416,'08.2019'!A:L,12,0)</f>
        <v>0</v>
      </c>
      <c r="M416" s="51">
        <f t="shared" si="4"/>
        <v>4500</v>
      </c>
    </row>
    <row r="417" spans="1:13">
      <c r="A417" s="169" t="s">
        <v>1610</v>
      </c>
      <c r="B417" s="164" t="s">
        <v>143</v>
      </c>
      <c r="C417" s="169" t="s">
        <v>1611</v>
      </c>
      <c r="D417" s="9"/>
      <c r="E417" s="10">
        <v>30485.99</v>
      </c>
      <c r="F417" s="11"/>
      <c r="G417" s="10">
        <v>3438</v>
      </c>
      <c r="H417" s="11"/>
      <c r="I417" s="11">
        <v>0</v>
      </c>
      <c r="J417" s="11"/>
      <c r="K417" s="10">
        <v>33923.99</v>
      </c>
      <c r="L417" s="8">
        <f>VLOOKUP(A417,'08.2019'!A:L,12,0)</f>
        <v>0</v>
      </c>
      <c r="M417" s="51">
        <f t="shared" si="4"/>
        <v>3438</v>
      </c>
    </row>
    <row r="418" spans="1:13">
      <c r="A418" s="169" t="s">
        <v>1615</v>
      </c>
      <c r="B418" s="164" t="s">
        <v>143</v>
      </c>
      <c r="C418" s="169" t="s">
        <v>1616</v>
      </c>
      <c r="D418" s="9"/>
      <c r="E418" s="10">
        <v>8412.82</v>
      </c>
      <c r="F418" s="11"/>
      <c r="G418" s="11">
        <v>0</v>
      </c>
      <c r="H418" s="11"/>
      <c r="I418" s="11">
        <v>0</v>
      </c>
      <c r="J418" s="11"/>
      <c r="K418" s="10">
        <v>8412.82</v>
      </c>
      <c r="L418" s="8">
        <f>VLOOKUP(A418,'08.2019'!A:L,12,0)</f>
        <v>0</v>
      </c>
      <c r="M418" s="51">
        <f t="shared" si="4"/>
        <v>0</v>
      </c>
    </row>
    <row r="419" spans="1:13">
      <c r="A419" s="169" t="s">
        <v>1620</v>
      </c>
      <c r="B419" s="164" t="s">
        <v>143</v>
      </c>
      <c r="C419" s="169" t="s">
        <v>1621</v>
      </c>
      <c r="D419" s="9"/>
      <c r="E419" s="10">
        <v>16000</v>
      </c>
      <c r="F419" s="11"/>
      <c r="G419" s="11">
        <v>0</v>
      </c>
      <c r="H419" s="11"/>
      <c r="I419" s="11">
        <v>0</v>
      </c>
      <c r="J419" s="11"/>
      <c r="K419" s="10">
        <v>16000</v>
      </c>
      <c r="L419" s="8">
        <f>VLOOKUP(A419,'08.2019'!A:L,12,0)</f>
        <v>0</v>
      </c>
      <c r="M419" s="51">
        <f t="shared" si="4"/>
        <v>0</v>
      </c>
    </row>
    <row r="420" spans="1:13">
      <c r="A420" s="169" t="s">
        <v>1624</v>
      </c>
      <c r="B420" s="164" t="s">
        <v>143</v>
      </c>
      <c r="C420" s="169" t="s">
        <v>1625</v>
      </c>
      <c r="D420" s="9"/>
      <c r="E420" s="10">
        <v>57598.5</v>
      </c>
      <c r="F420" s="11"/>
      <c r="G420" s="11">
        <v>0</v>
      </c>
      <c r="H420" s="11"/>
      <c r="I420" s="11">
        <v>0</v>
      </c>
      <c r="J420" s="11"/>
      <c r="K420" s="10">
        <v>57598.5</v>
      </c>
      <c r="L420" s="8">
        <f>VLOOKUP(A420,'08.2019'!A:L,12,0)</f>
        <v>0</v>
      </c>
      <c r="M420" s="51">
        <f t="shared" si="4"/>
        <v>0</v>
      </c>
    </row>
    <row r="421" spans="1:13">
      <c r="A421" s="169" t="s">
        <v>1629</v>
      </c>
      <c r="B421" s="164" t="s">
        <v>143</v>
      </c>
      <c r="C421" s="169" t="s">
        <v>1491</v>
      </c>
      <c r="D421" s="9"/>
      <c r="E421" s="11">
        <v>420.81</v>
      </c>
      <c r="F421" s="11"/>
      <c r="G421" s="11">
        <v>0</v>
      </c>
      <c r="H421" s="11"/>
      <c r="I421" s="11">
        <v>0</v>
      </c>
      <c r="J421" s="11"/>
      <c r="K421" s="11">
        <v>420.81</v>
      </c>
      <c r="L421" s="8">
        <f>VLOOKUP(A421,'08.2019'!A:L,12,0)</f>
        <v>0</v>
      </c>
      <c r="M421" s="51">
        <f t="shared" si="4"/>
        <v>0</v>
      </c>
    </row>
    <row r="422" spans="1:13">
      <c r="A422" s="169" t="s">
        <v>1632</v>
      </c>
      <c r="B422" s="164" t="s">
        <v>143</v>
      </c>
      <c r="C422" s="169" t="s">
        <v>1633</v>
      </c>
      <c r="D422" s="9"/>
      <c r="E422" s="10">
        <v>1467.52</v>
      </c>
      <c r="F422" s="11"/>
      <c r="G422" s="11">
        <v>0</v>
      </c>
      <c r="H422" s="11"/>
      <c r="I422" s="11">
        <v>0</v>
      </c>
      <c r="J422" s="11"/>
      <c r="K422" s="10">
        <v>1467.52</v>
      </c>
      <c r="L422" s="8">
        <f>VLOOKUP(A422,'08.2019'!A:L,12,0)</f>
        <v>0</v>
      </c>
      <c r="M422" s="51">
        <f t="shared" si="4"/>
        <v>0</v>
      </c>
    </row>
    <row r="423" spans="1:13">
      <c r="A423" s="165" t="s">
        <v>215</v>
      </c>
      <c r="B423" s="165" t="s">
        <v>216</v>
      </c>
      <c r="C423" s="4"/>
      <c r="D423" s="4"/>
      <c r="E423" s="166" t="s">
        <v>217</v>
      </c>
      <c r="F423" s="5"/>
      <c r="G423" s="166" t="s">
        <v>218</v>
      </c>
      <c r="H423" s="5"/>
      <c r="I423" s="166" t="s">
        <v>219</v>
      </c>
      <c r="J423" s="5"/>
      <c r="K423" s="166" t="s">
        <v>220</v>
      </c>
      <c r="L423" s="8">
        <f>VLOOKUP(A423,'08.2019'!A:L,12,0)</f>
        <v>0</v>
      </c>
      <c r="M423" s="51" t="e">
        <f t="shared" si="4"/>
        <v>#VALUE!</v>
      </c>
    </row>
    <row r="424" spans="1:13">
      <c r="A424" s="169" t="s">
        <v>1635</v>
      </c>
      <c r="B424" s="164" t="s">
        <v>143</v>
      </c>
      <c r="C424" s="169" t="s">
        <v>1636</v>
      </c>
      <c r="D424" s="9"/>
      <c r="E424" s="10">
        <v>2000</v>
      </c>
      <c r="F424" s="11"/>
      <c r="G424" s="10">
        <v>1300</v>
      </c>
      <c r="H424" s="11"/>
      <c r="I424" s="11">
        <v>0</v>
      </c>
      <c r="J424" s="11"/>
      <c r="K424" s="10">
        <v>3300</v>
      </c>
      <c r="L424" s="8">
        <f>VLOOKUP(A424,'08.2019'!A:L,12,0)</f>
        <v>0</v>
      </c>
      <c r="M424" s="51">
        <f t="shared" si="4"/>
        <v>1300</v>
      </c>
    </row>
    <row r="425" spans="1:13">
      <c r="A425" s="169" t="s">
        <v>1637</v>
      </c>
      <c r="B425" s="164" t="s">
        <v>143</v>
      </c>
      <c r="C425" s="169" t="s">
        <v>1638</v>
      </c>
      <c r="D425" s="9"/>
      <c r="E425" s="10">
        <v>6146</v>
      </c>
      <c r="F425" s="11"/>
      <c r="G425" s="10">
        <v>2940</v>
      </c>
      <c r="H425" s="11"/>
      <c r="I425" s="11">
        <v>0</v>
      </c>
      <c r="J425" s="11"/>
      <c r="K425" s="10">
        <v>9086</v>
      </c>
      <c r="L425" s="8">
        <f>VLOOKUP(A425,'08.2019'!A:L,12,0)</f>
        <v>0</v>
      </c>
      <c r="M425" s="51">
        <f t="shared" si="4"/>
        <v>2940</v>
      </c>
    </row>
    <row r="426" spans="1:13">
      <c r="A426" s="169" t="s">
        <v>1643</v>
      </c>
      <c r="B426" s="164" t="s">
        <v>143</v>
      </c>
      <c r="C426" s="169" t="s">
        <v>1644</v>
      </c>
      <c r="D426" s="9"/>
      <c r="E426" s="10">
        <v>4880</v>
      </c>
      <c r="F426" s="11"/>
      <c r="G426" s="11">
        <v>600</v>
      </c>
      <c r="H426" s="11"/>
      <c r="I426" s="11">
        <v>0</v>
      </c>
      <c r="J426" s="11"/>
      <c r="K426" s="10">
        <v>5480</v>
      </c>
      <c r="L426" s="8">
        <f>VLOOKUP(A426,'08.2019'!A:L,12,0)</f>
        <v>0</v>
      </c>
      <c r="M426" s="51">
        <f t="shared" si="4"/>
        <v>600</v>
      </c>
    </row>
    <row r="427" spans="1:13">
      <c r="A427" s="169" t="s">
        <v>1648</v>
      </c>
      <c r="B427" s="164" t="s">
        <v>143</v>
      </c>
      <c r="C427" s="169" t="s">
        <v>1649</v>
      </c>
      <c r="D427" s="9"/>
      <c r="E427" s="10">
        <v>11150</v>
      </c>
      <c r="F427" s="11"/>
      <c r="G427" s="10">
        <v>24600</v>
      </c>
      <c r="H427" s="11"/>
      <c r="I427" s="11">
        <v>0</v>
      </c>
      <c r="J427" s="11"/>
      <c r="K427" s="10">
        <v>35750</v>
      </c>
      <c r="L427" s="8">
        <f>VLOOKUP(A427,'08.2019'!A:L,12,0)</f>
        <v>0</v>
      </c>
      <c r="M427" s="51">
        <f t="shared" si="4"/>
        <v>24600</v>
      </c>
    </row>
    <row r="428" spans="1:13">
      <c r="A428" s="169" t="s">
        <v>1651</v>
      </c>
      <c r="B428" s="164" t="s">
        <v>143</v>
      </c>
      <c r="C428" s="169" t="s">
        <v>1652</v>
      </c>
      <c r="D428" s="9"/>
      <c r="E428" s="10">
        <v>1000</v>
      </c>
      <c r="F428" s="11"/>
      <c r="G428" s="11">
        <v>0</v>
      </c>
      <c r="H428" s="11"/>
      <c r="I428" s="11">
        <v>0</v>
      </c>
      <c r="J428" s="11"/>
      <c r="K428" s="10">
        <v>1000</v>
      </c>
      <c r="L428" s="8">
        <f>VLOOKUP(A428,'08.2019'!A:L,12,0)</f>
        <v>0</v>
      </c>
      <c r="M428" s="51">
        <f t="shared" si="4"/>
        <v>0</v>
      </c>
    </row>
    <row r="429" spans="1:13">
      <c r="A429" s="169" t="s">
        <v>1654</v>
      </c>
      <c r="B429" s="164" t="s">
        <v>143</v>
      </c>
      <c r="C429" s="169" t="s">
        <v>1655</v>
      </c>
      <c r="D429" s="9"/>
      <c r="E429" s="10">
        <v>21177.599999999999</v>
      </c>
      <c r="F429" s="11"/>
      <c r="G429" s="11">
        <v>0</v>
      </c>
      <c r="H429" s="11"/>
      <c r="I429" s="11">
        <v>0</v>
      </c>
      <c r="J429" s="11"/>
      <c r="K429" s="10">
        <v>21177.599999999999</v>
      </c>
      <c r="L429" s="8">
        <f>VLOOKUP(A429,'08.2019'!A:L,12,0)</f>
        <v>0</v>
      </c>
      <c r="M429" s="51">
        <f t="shared" si="4"/>
        <v>0</v>
      </c>
    </row>
    <row r="430" spans="1:13">
      <c r="A430" s="169" t="s">
        <v>1657</v>
      </c>
      <c r="B430" s="164" t="s">
        <v>143</v>
      </c>
      <c r="C430" s="169" t="s">
        <v>1658</v>
      </c>
      <c r="D430" s="9"/>
      <c r="E430" s="10">
        <v>2206.69</v>
      </c>
      <c r="F430" s="11"/>
      <c r="G430" s="10">
        <v>22775</v>
      </c>
      <c r="H430" s="11"/>
      <c r="I430" s="11">
        <v>0</v>
      </c>
      <c r="J430" s="11"/>
      <c r="K430" s="10">
        <v>24981.69</v>
      </c>
      <c r="L430" s="8">
        <f>VLOOKUP(A430,'08.2019'!A:L,12,0)</f>
        <v>0</v>
      </c>
      <c r="M430" s="51">
        <f t="shared" si="4"/>
        <v>22775</v>
      </c>
    </row>
    <row r="431" spans="1:13">
      <c r="A431" s="169" t="s">
        <v>1662</v>
      </c>
      <c r="B431" s="164" t="s">
        <v>143</v>
      </c>
      <c r="C431" s="169" t="s">
        <v>1663</v>
      </c>
      <c r="D431" s="9"/>
      <c r="E431" s="11">
        <v>285</v>
      </c>
      <c r="F431" s="11"/>
      <c r="G431" s="11">
        <v>0</v>
      </c>
      <c r="H431" s="11"/>
      <c r="I431" s="11">
        <v>0</v>
      </c>
      <c r="J431" s="11"/>
      <c r="K431" s="11">
        <v>285</v>
      </c>
      <c r="L431" s="8">
        <f>VLOOKUP(A431,'08.2019'!A:L,12,0)</f>
        <v>0</v>
      </c>
      <c r="M431" s="51">
        <f t="shared" si="4"/>
        <v>0</v>
      </c>
    </row>
    <row r="432" spans="1:13">
      <c r="A432" s="169" t="s">
        <v>1665</v>
      </c>
      <c r="B432" s="164" t="s">
        <v>143</v>
      </c>
      <c r="C432" s="169" t="s">
        <v>1666</v>
      </c>
      <c r="D432" s="9"/>
      <c r="E432" s="10">
        <v>21191.49</v>
      </c>
      <c r="F432" s="11"/>
      <c r="G432" s="10">
        <v>1969.89</v>
      </c>
      <c r="H432" s="11"/>
      <c r="I432" s="11">
        <v>0</v>
      </c>
      <c r="J432" s="11"/>
      <c r="K432" s="10">
        <v>23161.38</v>
      </c>
      <c r="L432" s="8">
        <f>VLOOKUP(A432,'08.2019'!A:L,12,0)</f>
        <v>0</v>
      </c>
      <c r="M432" s="51">
        <f t="shared" si="4"/>
        <v>1969.89</v>
      </c>
    </row>
    <row r="433" spans="1:13">
      <c r="A433" s="171" t="s">
        <v>143</v>
      </c>
      <c r="B433" s="164" t="s">
        <v>143</v>
      </c>
      <c r="C433" s="171" t="s">
        <v>143</v>
      </c>
      <c r="D433" s="12"/>
      <c r="E433" s="12"/>
      <c r="F433" s="12"/>
      <c r="G433" s="12"/>
      <c r="H433" s="12"/>
      <c r="I433" s="12"/>
      <c r="J433" s="12"/>
      <c r="K433" s="12"/>
      <c r="L433" s="8">
        <f>VLOOKUP(A433,'08.2019'!A:L,12,0)</f>
        <v>0</v>
      </c>
      <c r="M433" s="51">
        <f t="shared" si="4"/>
        <v>0</v>
      </c>
    </row>
    <row r="434" spans="1:13">
      <c r="A434" s="167" t="s">
        <v>1671</v>
      </c>
      <c r="B434" s="164" t="s">
        <v>143</v>
      </c>
      <c r="C434" s="167" t="s">
        <v>1672</v>
      </c>
      <c r="D434" s="6"/>
      <c r="E434" s="7">
        <v>18150</v>
      </c>
      <c r="F434" s="8"/>
      <c r="G434" s="8">
        <v>0</v>
      </c>
      <c r="H434" s="8"/>
      <c r="I434" s="8">
        <v>0</v>
      </c>
      <c r="J434" s="8"/>
      <c r="K434" s="7">
        <v>18150</v>
      </c>
      <c r="L434" s="8">
        <f>VLOOKUP(A434,'08.2019'!A:L,12,0)</f>
        <v>0</v>
      </c>
      <c r="M434" s="51">
        <f t="shared" si="4"/>
        <v>0</v>
      </c>
    </row>
    <row r="435" spans="1:13">
      <c r="A435" s="167" t="s">
        <v>1676</v>
      </c>
      <c r="B435" s="164" t="s">
        <v>143</v>
      </c>
      <c r="C435" s="167" t="s">
        <v>1672</v>
      </c>
      <c r="D435" s="6"/>
      <c r="E435" s="7">
        <v>18150</v>
      </c>
      <c r="F435" s="8"/>
      <c r="G435" s="8">
        <v>0</v>
      </c>
      <c r="H435" s="8"/>
      <c r="I435" s="8">
        <v>0</v>
      </c>
      <c r="J435" s="8"/>
      <c r="K435" s="7">
        <v>18150</v>
      </c>
      <c r="L435" s="8" t="str">
        <f>VLOOKUP(A435,'08.2019'!A:L,12,0)</f>
        <v>14.1.1</v>
      </c>
      <c r="M435" s="51">
        <f t="shared" si="4"/>
        <v>0</v>
      </c>
    </row>
    <row r="436" spans="1:13">
      <c r="A436" s="169" t="s">
        <v>1677</v>
      </c>
      <c r="B436" s="164" t="s">
        <v>143</v>
      </c>
      <c r="C436" s="169" t="s">
        <v>1678</v>
      </c>
      <c r="D436" s="9"/>
      <c r="E436" s="10">
        <v>7500</v>
      </c>
      <c r="F436" s="11"/>
      <c r="G436" s="11">
        <v>0</v>
      </c>
      <c r="H436" s="11"/>
      <c r="I436" s="11">
        <v>0</v>
      </c>
      <c r="J436" s="11"/>
      <c r="K436" s="10">
        <v>7500</v>
      </c>
      <c r="L436" s="8">
        <f>VLOOKUP(A436,'08.2019'!A:L,12,0)</f>
        <v>0</v>
      </c>
      <c r="M436" s="51">
        <f t="shared" si="4"/>
        <v>0</v>
      </c>
    </row>
    <row r="437" spans="1:13">
      <c r="A437" s="169" t="s">
        <v>1680</v>
      </c>
      <c r="B437" s="164" t="s">
        <v>143</v>
      </c>
      <c r="C437" s="169" t="s">
        <v>1681</v>
      </c>
      <c r="D437" s="9"/>
      <c r="E437" s="10">
        <v>10650</v>
      </c>
      <c r="F437" s="11"/>
      <c r="G437" s="11">
        <v>0</v>
      </c>
      <c r="H437" s="11"/>
      <c r="I437" s="11">
        <v>0</v>
      </c>
      <c r="J437" s="11"/>
      <c r="K437" s="10">
        <v>10650</v>
      </c>
      <c r="L437" s="8">
        <f>VLOOKUP(A437,'08.2019'!A:L,12,0)</f>
        <v>0</v>
      </c>
      <c r="M437" s="51">
        <f t="shared" si="4"/>
        <v>0</v>
      </c>
    </row>
    <row r="438" spans="1:13">
      <c r="A438" s="171" t="s">
        <v>143</v>
      </c>
      <c r="B438" s="164" t="s">
        <v>143</v>
      </c>
      <c r="C438" s="171" t="s">
        <v>143</v>
      </c>
      <c r="D438" s="12"/>
      <c r="E438" s="12"/>
      <c r="F438" s="12"/>
      <c r="G438" s="12"/>
      <c r="H438" s="12"/>
      <c r="I438" s="12"/>
      <c r="J438" s="12"/>
      <c r="K438" s="12"/>
      <c r="L438" s="8">
        <f>VLOOKUP(A438,'08.2019'!A:L,12,0)</f>
        <v>0</v>
      </c>
      <c r="M438" s="51">
        <f t="shared" si="4"/>
        <v>0</v>
      </c>
    </row>
    <row r="439" spans="1:13">
      <c r="A439" s="167" t="s">
        <v>1684</v>
      </c>
      <c r="B439" s="164" t="s">
        <v>143</v>
      </c>
      <c r="C439" s="167" t="s">
        <v>1685</v>
      </c>
      <c r="D439" s="6"/>
      <c r="E439" s="7">
        <v>5374.41</v>
      </c>
      <c r="F439" s="8"/>
      <c r="G439" s="8">
        <v>233.46</v>
      </c>
      <c r="H439" s="8"/>
      <c r="I439" s="8">
        <v>0</v>
      </c>
      <c r="J439" s="8"/>
      <c r="K439" s="7">
        <v>5607.87</v>
      </c>
      <c r="L439" s="8">
        <f>VLOOKUP(A439,'08.2019'!A:L,12,0)</f>
        <v>0</v>
      </c>
      <c r="M439" s="51">
        <f t="shared" si="4"/>
        <v>233.46</v>
      </c>
    </row>
    <row r="440" spans="1:13">
      <c r="A440" s="167" t="s">
        <v>1689</v>
      </c>
      <c r="B440" s="164" t="s">
        <v>143</v>
      </c>
      <c r="C440" s="167" t="s">
        <v>1685</v>
      </c>
      <c r="D440" s="6"/>
      <c r="E440" s="7">
        <v>5374.41</v>
      </c>
      <c r="F440" s="8"/>
      <c r="G440" s="8">
        <v>233.46</v>
      </c>
      <c r="H440" s="8"/>
      <c r="I440" s="8">
        <v>0</v>
      </c>
      <c r="J440" s="8"/>
      <c r="K440" s="7">
        <v>5607.87</v>
      </c>
      <c r="L440" s="8" t="str">
        <f>VLOOKUP(A440,'08.2019'!A:L,12,0)</f>
        <v>14.1.2</v>
      </c>
      <c r="M440" s="51">
        <f t="shared" si="4"/>
        <v>233.46</v>
      </c>
    </row>
    <row r="441" spans="1:13">
      <c r="A441" s="169" t="s">
        <v>1690</v>
      </c>
      <c r="B441" s="164" t="s">
        <v>143</v>
      </c>
      <c r="C441" s="169" t="s">
        <v>1691</v>
      </c>
      <c r="D441" s="9"/>
      <c r="E441" s="10">
        <v>4452.87</v>
      </c>
      <c r="F441" s="11"/>
      <c r="G441" s="11">
        <v>169.89</v>
      </c>
      <c r="H441" s="11"/>
      <c r="I441" s="11">
        <v>0</v>
      </c>
      <c r="J441" s="11"/>
      <c r="K441" s="10">
        <v>4622.76</v>
      </c>
      <c r="L441" s="8">
        <f>VLOOKUP(A441,'08.2019'!A:L,12,0)</f>
        <v>0</v>
      </c>
      <c r="M441" s="51">
        <f t="shared" si="4"/>
        <v>169.89</v>
      </c>
    </row>
    <row r="442" spans="1:13">
      <c r="A442" s="169" t="s">
        <v>1695</v>
      </c>
      <c r="B442" s="164" t="s">
        <v>143</v>
      </c>
      <c r="C442" s="169" t="s">
        <v>1696</v>
      </c>
      <c r="D442" s="9"/>
      <c r="E442" s="11">
        <v>860.22</v>
      </c>
      <c r="F442" s="11"/>
      <c r="G442" s="11">
        <v>63.57</v>
      </c>
      <c r="H442" s="11"/>
      <c r="I442" s="11">
        <v>0</v>
      </c>
      <c r="J442" s="11"/>
      <c r="K442" s="11">
        <v>923.79</v>
      </c>
      <c r="L442" s="8">
        <f>VLOOKUP(A442,'08.2019'!A:L,12,0)</f>
        <v>0</v>
      </c>
      <c r="M442" s="51">
        <f t="shared" si="4"/>
        <v>63.57</v>
      </c>
    </row>
    <row r="443" spans="1:13">
      <c r="A443" s="169" t="s">
        <v>1700</v>
      </c>
      <c r="B443" s="164" t="s">
        <v>143</v>
      </c>
      <c r="C443" s="169" t="s">
        <v>1219</v>
      </c>
      <c r="D443" s="9"/>
      <c r="E443" s="11">
        <v>61.32</v>
      </c>
      <c r="F443" s="11"/>
      <c r="G443" s="11">
        <v>0</v>
      </c>
      <c r="H443" s="11"/>
      <c r="I443" s="11">
        <v>0</v>
      </c>
      <c r="J443" s="11"/>
      <c r="K443" s="11">
        <v>61.32</v>
      </c>
      <c r="L443" s="8">
        <f>VLOOKUP(A443,'08.2019'!A:L,12,0)</f>
        <v>0</v>
      </c>
      <c r="M443" s="51">
        <f t="shared" si="4"/>
        <v>0</v>
      </c>
    </row>
    <row r="444" spans="1:13">
      <c r="A444" s="167" t="s">
        <v>143</v>
      </c>
      <c r="B444" s="164" t="s">
        <v>143</v>
      </c>
      <c r="C444" s="167" t="s">
        <v>143</v>
      </c>
      <c r="D444" s="6"/>
      <c r="E444" s="6"/>
      <c r="F444" s="6"/>
      <c r="G444" s="6"/>
      <c r="H444" s="6"/>
      <c r="I444" s="6"/>
      <c r="J444" s="6"/>
      <c r="K444" s="6"/>
      <c r="L444" s="8">
        <f>VLOOKUP(A444,'08.2019'!A:L,12,0)</f>
        <v>0</v>
      </c>
      <c r="M444" s="51">
        <f t="shared" si="4"/>
        <v>0</v>
      </c>
    </row>
    <row r="445" spans="1:13">
      <c r="A445" s="167" t="s">
        <v>1702</v>
      </c>
      <c r="B445" s="164" t="s">
        <v>143</v>
      </c>
      <c r="C445" s="167" t="s">
        <v>1703</v>
      </c>
      <c r="D445" s="6"/>
      <c r="E445" s="7">
        <v>32122.19</v>
      </c>
      <c r="F445" s="8"/>
      <c r="G445" s="7">
        <v>15802.62</v>
      </c>
      <c r="H445" s="8"/>
      <c r="I445" s="8">
        <v>0</v>
      </c>
      <c r="J445" s="8"/>
      <c r="K445" s="7">
        <v>47924.81</v>
      </c>
      <c r="L445" s="8">
        <f>VLOOKUP(A445,'08.2019'!A:L,12,0)</f>
        <v>0</v>
      </c>
      <c r="M445" s="51">
        <f t="shared" si="4"/>
        <v>15802.62</v>
      </c>
    </row>
    <row r="446" spans="1:13">
      <c r="A446" s="167" t="s">
        <v>1706</v>
      </c>
      <c r="B446" s="164" t="s">
        <v>143</v>
      </c>
      <c r="C446" s="167" t="s">
        <v>1703</v>
      </c>
      <c r="D446" s="6"/>
      <c r="E446" s="7">
        <v>32122.19</v>
      </c>
      <c r="F446" s="8"/>
      <c r="G446" s="7">
        <v>15802.62</v>
      </c>
      <c r="H446" s="8"/>
      <c r="I446" s="8">
        <v>0</v>
      </c>
      <c r="J446" s="8"/>
      <c r="K446" s="7">
        <v>47924.81</v>
      </c>
      <c r="L446" s="8">
        <f>VLOOKUP(A446,'08.2019'!A:L,12,0)</f>
        <v>0</v>
      </c>
      <c r="M446" s="51">
        <f t="shared" si="4"/>
        <v>15802.62</v>
      </c>
    </row>
    <row r="447" spans="1:13">
      <c r="A447" s="167" t="s">
        <v>1707</v>
      </c>
      <c r="B447" s="164" t="s">
        <v>143</v>
      </c>
      <c r="C447" s="167" t="s">
        <v>1703</v>
      </c>
      <c r="D447" s="6"/>
      <c r="E447" s="7">
        <v>32122.19</v>
      </c>
      <c r="F447" s="8"/>
      <c r="G447" s="7">
        <v>15802.62</v>
      </c>
      <c r="H447" s="8"/>
      <c r="I447" s="8">
        <v>0</v>
      </c>
      <c r="J447" s="8"/>
      <c r="K447" s="7">
        <v>47924.81</v>
      </c>
      <c r="L447" s="8">
        <f>VLOOKUP(A447,'08.2019'!A:L,12,0)</f>
        <v>0</v>
      </c>
      <c r="M447" s="51">
        <f t="shared" si="4"/>
        <v>15802.62</v>
      </c>
    </row>
    <row r="448" spans="1:13">
      <c r="A448" s="167" t="s">
        <v>1708</v>
      </c>
      <c r="B448" s="164" t="s">
        <v>143</v>
      </c>
      <c r="C448" s="167" t="s">
        <v>1703</v>
      </c>
      <c r="D448" s="6"/>
      <c r="E448" s="7">
        <v>32122.19</v>
      </c>
      <c r="F448" s="8"/>
      <c r="G448" s="7">
        <v>15802.62</v>
      </c>
      <c r="H448" s="8"/>
      <c r="I448" s="8">
        <v>0</v>
      </c>
      <c r="J448" s="8"/>
      <c r="K448" s="7">
        <v>47924.81</v>
      </c>
      <c r="L448" s="8" t="str">
        <f>VLOOKUP(A448,'08.2019'!A:L,12,0)</f>
        <v>12.5</v>
      </c>
      <c r="M448" s="51">
        <f t="shared" si="4"/>
        <v>15802.62</v>
      </c>
    </row>
    <row r="449" spans="1:13">
      <c r="A449" s="169" t="s">
        <v>1709</v>
      </c>
      <c r="B449" s="164" t="s">
        <v>143</v>
      </c>
      <c r="C449" s="169" t="s">
        <v>1710</v>
      </c>
      <c r="D449" s="9"/>
      <c r="E449" s="10">
        <v>32122.19</v>
      </c>
      <c r="F449" s="11"/>
      <c r="G449" s="10">
        <v>15802.62</v>
      </c>
      <c r="H449" s="11"/>
      <c r="I449" s="11">
        <v>0</v>
      </c>
      <c r="J449" s="11"/>
      <c r="K449" s="10">
        <v>47924.81</v>
      </c>
      <c r="L449" s="8">
        <f>VLOOKUP(A449,'08.2019'!A:L,12,0)</f>
        <v>0</v>
      </c>
      <c r="M449" s="51">
        <f t="shared" si="4"/>
        <v>15802.62</v>
      </c>
    </row>
    <row r="450" spans="1:13">
      <c r="A450" s="171" t="s">
        <v>143</v>
      </c>
      <c r="B450" s="164" t="s">
        <v>143</v>
      </c>
      <c r="C450" s="171" t="s">
        <v>143</v>
      </c>
      <c r="D450" s="12"/>
      <c r="E450" s="12"/>
      <c r="F450" s="12"/>
      <c r="G450" s="12"/>
      <c r="H450" s="12"/>
      <c r="I450" s="12"/>
      <c r="J450" s="12"/>
      <c r="K450" s="12"/>
      <c r="L450" s="8">
        <f>VLOOKUP(A450,'08.2019'!A:L,12,0)</f>
        <v>0</v>
      </c>
      <c r="M450" s="51">
        <f t="shared" si="4"/>
        <v>0</v>
      </c>
    </row>
    <row r="451" spans="1:13">
      <c r="A451" s="167" t="s">
        <v>1711</v>
      </c>
      <c r="B451" s="164" t="s">
        <v>143</v>
      </c>
      <c r="C451" s="167" t="s">
        <v>1712</v>
      </c>
      <c r="D451" s="6"/>
      <c r="E451" s="7">
        <v>70252.37</v>
      </c>
      <c r="F451" s="8"/>
      <c r="G451" s="7">
        <v>7788.26</v>
      </c>
      <c r="H451" s="8"/>
      <c r="I451" s="8">
        <v>0</v>
      </c>
      <c r="J451" s="8"/>
      <c r="K451" s="7">
        <v>78040.63</v>
      </c>
      <c r="L451" s="8">
        <f>VLOOKUP(A451,'08.2019'!A:L,12,0)</f>
        <v>0</v>
      </c>
      <c r="M451" s="51">
        <f t="shared" si="4"/>
        <v>7788.26</v>
      </c>
    </row>
    <row r="452" spans="1:13">
      <c r="A452" s="167" t="s">
        <v>1715</v>
      </c>
      <c r="B452" s="164" t="s">
        <v>143</v>
      </c>
      <c r="C452" s="167" t="s">
        <v>1712</v>
      </c>
      <c r="D452" s="6"/>
      <c r="E452" s="7">
        <v>70252.37</v>
      </c>
      <c r="F452" s="8"/>
      <c r="G452" s="7">
        <v>7788.26</v>
      </c>
      <c r="H452" s="8"/>
      <c r="I452" s="8">
        <v>0</v>
      </c>
      <c r="J452" s="8"/>
      <c r="K452" s="7">
        <v>78040.63</v>
      </c>
      <c r="L452" s="8">
        <f>VLOOKUP(A452,'08.2019'!A:L,12,0)</f>
        <v>0</v>
      </c>
      <c r="M452" s="51">
        <f t="shared" si="4"/>
        <v>7788.26</v>
      </c>
    </row>
    <row r="453" spans="1:13">
      <c r="A453" s="167" t="s">
        <v>1716</v>
      </c>
      <c r="B453" s="164" t="s">
        <v>143</v>
      </c>
      <c r="C453" s="167" t="s">
        <v>1712</v>
      </c>
      <c r="D453" s="6"/>
      <c r="E453" s="7">
        <v>70252.37</v>
      </c>
      <c r="F453" s="8"/>
      <c r="G453" s="7">
        <v>7788.26</v>
      </c>
      <c r="H453" s="8"/>
      <c r="I453" s="8">
        <v>0</v>
      </c>
      <c r="J453" s="8"/>
      <c r="K453" s="7">
        <v>78040.63</v>
      </c>
      <c r="L453" s="8">
        <f>VLOOKUP(A453,'08.2019'!A:L,12,0)</f>
        <v>0</v>
      </c>
      <c r="M453" s="51">
        <f t="shared" si="4"/>
        <v>7788.26</v>
      </c>
    </row>
    <row r="454" spans="1:13">
      <c r="A454" s="167" t="s">
        <v>1717</v>
      </c>
      <c r="B454" s="164" t="s">
        <v>143</v>
      </c>
      <c r="C454" s="167" t="s">
        <v>1712</v>
      </c>
      <c r="D454" s="6"/>
      <c r="E454" s="7">
        <v>70252.37</v>
      </c>
      <c r="F454" s="8"/>
      <c r="G454" s="7">
        <v>7788.26</v>
      </c>
      <c r="H454" s="8"/>
      <c r="I454" s="8">
        <v>0</v>
      </c>
      <c r="J454" s="8"/>
      <c r="K454" s="7">
        <v>78040.63</v>
      </c>
      <c r="L454" s="8" t="str">
        <f>VLOOKUP(A454,'08.2019'!A:L,12,0)</f>
        <v>13.1</v>
      </c>
      <c r="M454" s="51">
        <f t="shared" si="4"/>
        <v>7788.26</v>
      </c>
    </row>
    <row r="455" spans="1:13">
      <c r="A455" s="169" t="s">
        <v>1718</v>
      </c>
      <c r="B455" s="164" t="s">
        <v>143</v>
      </c>
      <c r="C455" s="169" t="s">
        <v>1719</v>
      </c>
      <c r="D455" s="9"/>
      <c r="E455" s="10">
        <v>69072.19</v>
      </c>
      <c r="F455" s="11"/>
      <c r="G455" s="10">
        <v>7640.73</v>
      </c>
      <c r="H455" s="11"/>
      <c r="I455" s="11">
        <v>0</v>
      </c>
      <c r="J455" s="11"/>
      <c r="K455" s="10">
        <v>76712.92</v>
      </c>
      <c r="L455" s="8">
        <f>VLOOKUP(A455,'08.2019'!A:L,12,0)</f>
        <v>0</v>
      </c>
      <c r="M455" s="51">
        <f t="shared" si="4"/>
        <v>7640.73</v>
      </c>
    </row>
    <row r="456" spans="1:13">
      <c r="A456" s="169" t="s">
        <v>1723</v>
      </c>
      <c r="B456" s="164" t="s">
        <v>143</v>
      </c>
      <c r="C456" s="169" t="s">
        <v>1724</v>
      </c>
      <c r="D456" s="9"/>
      <c r="E456" s="10">
        <v>1180.18</v>
      </c>
      <c r="F456" s="11"/>
      <c r="G456" s="11">
        <v>147.53</v>
      </c>
      <c r="H456" s="11"/>
      <c r="I456" s="11">
        <v>0</v>
      </c>
      <c r="J456" s="11"/>
      <c r="K456" s="10">
        <v>1327.71</v>
      </c>
      <c r="L456" s="8">
        <f>VLOOKUP(A456,'08.2019'!A:L,12,0)</f>
        <v>0</v>
      </c>
      <c r="M456" s="51">
        <f t="shared" si="4"/>
        <v>147.53</v>
      </c>
    </row>
    <row r="457" spans="1:13">
      <c r="A457" s="171" t="s">
        <v>143</v>
      </c>
      <c r="B457" s="164" t="s">
        <v>143</v>
      </c>
      <c r="C457" s="171" t="s">
        <v>143</v>
      </c>
      <c r="D457" s="12"/>
      <c r="E457" s="12"/>
      <c r="F457" s="12"/>
      <c r="G457" s="12"/>
      <c r="H457" s="12"/>
      <c r="I457" s="12"/>
      <c r="J457" s="12"/>
      <c r="K457" s="12"/>
      <c r="L457" s="8">
        <f>VLOOKUP(A457,'08.2019'!A:L,12,0)</f>
        <v>0</v>
      </c>
      <c r="M457" s="51">
        <f t="shared" si="4"/>
        <v>0</v>
      </c>
    </row>
    <row r="458" spans="1:13">
      <c r="A458" s="167" t="s">
        <v>1727</v>
      </c>
      <c r="B458" s="164" t="s">
        <v>143</v>
      </c>
      <c r="C458" s="167" t="s">
        <v>1728</v>
      </c>
      <c r="D458" s="6"/>
      <c r="E458" s="7">
        <v>15882.64</v>
      </c>
      <c r="F458" s="8"/>
      <c r="G458" s="8">
        <v>0</v>
      </c>
      <c r="H458" s="8"/>
      <c r="I458" s="8">
        <v>0</v>
      </c>
      <c r="J458" s="8"/>
      <c r="K458" s="7">
        <v>15882.64</v>
      </c>
      <c r="L458" s="8">
        <f>VLOOKUP(A458,'08.2019'!A:L,12,0)</f>
        <v>0</v>
      </c>
      <c r="M458" s="51">
        <f t="shared" si="4"/>
        <v>0</v>
      </c>
    </row>
    <row r="459" spans="1:13">
      <c r="A459" s="167" t="s">
        <v>1730</v>
      </c>
      <c r="B459" s="164" t="s">
        <v>143</v>
      </c>
      <c r="C459" s="167" t="s">
        <v>1728</v>
      </c>
      <c r="D459" s="6"/>
      <c r="E459" s="7">
        <v>15882.64</v>
      </c>
      <c r="F459" s="8"/>
      <c r="G459" s="8">
        <v>0</v>
      </c>
      <c r="H459" s="8"/>
      <c r="I459" s="8">
        <v>0</v>
      </c>
      <c r="J459" s="8"/>
      <c r="K459" s="7">
        <v>15882.64</v>
      </c>
      <c r="L459" s="8">
        <f>VLOOKUP(A459,'08.2019'!A:L,12,0)</f>
        <v>0</v>
      </c>
      <c r="M459" s="51">
        <f t="shared" si="4"/>
        <v>0</v>
      </c>
    </row>
    <row r="460" spans="1:13">
      <c r="A460" s="167" t="s">
        <v>1731</v>
      </c>
      <c r="B460" s="164" t="s">
        <v>143</v>
      </c>
      <c r="C460" s="167" t="s">
        <v>1728</v>
      </c>
      <c r="D460" s="6"/>
      <c r="E460" s="7">
        <v>15882.64</v>
      </c>
      <c r="F460" s="8"/>
      <c r="G460" s="8">
        <v>0</v>
      </c>
      <c r="H460" s="8"/>
      <c r="I460" s="8">
        <v>0</v>
      </c>
      <c r="J460" s="8"/>
      <c r="K460" s="7">
        <v>15882.64</v>
      </c>
      <c r="L460" s="8">
        <f>VLOOKUP(A460,'08.2019'!A:L,12,0)</f>
        <v>0</v>
      </c>
      <c r="M460" s="51">
        <f t="shared" si="4"/>
        <v>0</v>
      </c>
    </row>
    <row r="461" spans="1:13">
      <c r="A461" s="167" t="s">
        <v>1732</v>
      </c>
      <c r="B461" s="164" t="s">
        <v>143</v>
      </c>
      <c r="C461" s="167" t="s">
        <v>1728</v>
      </c>
      <c r="D461" s="6"/>
      <c r="E461" s="7">
        <v>15882.64</v>
      </c>
      <c r="F461" s="8"/>
      <c r="G461" s="8">
        <v>0</v>
      </c>
      <c r="H461" s="8"/>
      <c r="I461" s="8">
        <v>0</v>
      </c>
      <c r="J461" s="8"/>
      <c r="K461" s="7">
        <v>15882.64</v>
      </c>
      <c r="L461" s="8" t="str">
        <f>VLOOKUP(A461,'08.2019'!A:L,12,0)</f>
        <v>13.2</v>
      </c>
      <c r="M461" s="51">
        <f t="shared" si="4"/>
        <v>0</v>
      </c>
    </row>
    <row r="462" spans="1:13">
      <c r="A462" s="169" t="s">
        <v>1733</v>
      </c>
      <c r="B462" s="164" t="s">
        <v>143</v>
      </c>
      <c r="C462" s="169" t="s">
        <v>1728</v>
      </c>
      <c r="D462" s="9"/>
      <c r="E462" s="10">
        <v>15882.64</v>
      </c>
      <c r="F462" s="11"/>
      <c r="G462" s="11">
        <v>0</v>
      </c>
      <c r="H462" s="11"/>
      <c r="I462" s="11">
        <v>0</v>
      </c>
      <c r="J462" s="11"/>
      <c r="K462" s="10">
        <v>15882.64</v>
      </c>
      <c r="L462" s="8">
        <f>VLOOKUP(A462,'08.2019'!A:L,12,0)</f>
        <v>0</v>
      </c>
      <c r="M462" s="51">
        <f t="shared" si="4"/>
        <v>0</v>
      </c>
    </row>
    <row r="463" spans="1:13">
      <c r="A463" s="167" t="s">
        <v>143</v>
      </c>
      <c r="B463" s="164" t="s">
        <v>143</v>
      </c>
      <c r="C463" s="167" t="s">
        <v>143</v>
      </c>
      <c r="D463" s="6"/>
      <c r="E463" s="6"/>
      <c r="F463" s="6"/>
      <c r="G463" s="6"/>
      <c r="H463" s="6"/>
      <c r="I463" s="6"/>
      <c r="J463" s="6"/>
      <c r="K463" s="6"/>
      <c r="L463" s="8">
        <f>VLOOKUP(A463,'08.2019'!A:L,12,0)</f>
        <v>0</v>
      </c>
      <c r="M463" s="51">
        <f t="shared" ref="M463:M469" si="5">G463-I463</f>
        <v>0</v>
      </c>
    </row>
    <row r="464" spans="1:13">
      <c r="A464" s="167" t="s">
        <v>1734</v>
      </c>
      <c r="B464" s="164" t="s">
        <v>143</v>
      </c>
      <c r="C464" s="167" t="s">
        <v>1735</v>
      </c>
      <c r="D464" s="6"/>
      <c r="E464" s="7">
        <v>6988.04</v>
      </c>
      <c r="F464" s="8"/>
      <c r="G464" s="7">
        <v>6509.39</v>
      </c>
      <c r="H464" s="8"/>
      <c r="I464" s="8">
        <v>0</v>
      </c>
      <c r="J464" s="8"/>
      <c r="K464" s="7">
        <v>13497.43</v>
      </c>
      <c r="L464" s="8">
        <f>VLOOKUP(A464,'08.2019'!A:L,12,0)</f>
        <v>0</v>
      </c>
      <c r="M464" s="51">
        <f t="shared" si="5"/>
        <v>6509.39</v>
      </c>
    </row>
    <row r="465" spans="1:13">
      <c r="A465" s="167" t="s">
        <v>1739</v>
      </c>
      <c r="B465" s="164" t="s">
        <v>143</v>
      </c>
      <c r="C465" s="167" t="s">
        <v>1740</v>
      </c>
      <c r="D465" s="6"/>
      <c r="E465" s="7">
        <v>6988.04</v>
      </c>
      <c r="F465" s="8"/>
      <c r="G465" s="7">
        <v>6509.39</v>
      </c>
      <c r="H465" s="8"/>
      <c r="I465" s="8">
        <v>0</v>
      </c>
      <c r="J465" s="8"/>
      <c r="K465" s="7">
        <v>13497.43</v>
      </c>
      <c r="L465" s="8">
        <f>VLOOKUP(A465,'08.2019'!A:L,12,0)</f>
        <v>0</v>
      </c>
      <c r="M465" s="51">
        <f t="shared" si="5"/>
        <v>6509.39</v>
      </c>
    </row>
    <row r="466" spans="1:13">
      <c r="A466" s="167" t="s">
        <v>1741</v>
      </c>
      <c r="B466" s="164" t="s">
        <v>143</v>
      </c>
      <c r="C466" s="167" t="s">
        <v>1740</v>
      </c>
      <c r="D466" s="6"/>
      <c r="E466" s="7">
        <v>6988.04</v>
      </c>
      <c r="F466" s="8"/>
      <c r="G466" s="7">
        <v>6509.39</v>
      </c>
      <c r="H466" s="8"/>
      <c r="I466" s="8">
        <v>0</v>
      </c>
      <c r="J466" s="8"/>
      <c r="K466" s="7">
        <v>13497.43</v>
      </c>
      <c r="L466" s="8">
        <f>VLOOKUP(A466,'08.2019'!A:L,12,0)</f>
        <v>0</v>
      </c>
      <c r="M466" s="51">
        <f t="shared" si="5"/>
        <v>6509.39</v>
      </c>
    </row>
    <row r="467" spans="1:13">
      <c r="A467" s="167" t="s">
        <v>1742</v>
      </c>
      <c r="B467" s="164" t="s">
        <v>143</v>
      </c>
      <c r="C467" s="167" t="s">
        <v>1740</v>
      </c>
      <c r="D467" s="6"/>
      <c r="E467" s="7">
        <v>6988.04</v>
      </c>
      <c r="F467" s="8"/>
      <c r="G467" s="7">
        <v>6509.39</v>
      </c>
      <c r="H467" s="8"/>
      <c r="I467" s="8">
        <v>0</v>
      </c>
      <c r="J467" s="8"/>
      <c r="K467" s="7">
        <v>13497.43</v>
      </c>
      <c r="L467" s="8">
        <f>VLOOKUP(A467,'08.2019'!A:L,12,0)</f>
        <v>0</v>
      </c>
      <c r="M467" s="51">
        <f t="shared" si="5"/>
        <v>6509.39</v>
      </c>
    </row>
    <row r="468" spans="1:13">
      <c r="A468" s="169" t="s">
        <v>1743</v>
      </c>
      <c r="B468" s="164" t="s">
        <v>143</v>
      </c>
      <c r="C468" s="169" t="s">
        <v>1744</v>
      </c>
      <c r="D468" s="9"/>
      <c r="E468" s="10">
        <v>3988.04</v>
      </c>
      <c r="F468" s="11"/>
      <c r="G468" s="11">
        <v>509.39</v>
      </c>
      <c r="H468" s="11"/>
      <c r="I468" s="11">
        <v>0</v>
      </c>
      <c r="J468" s="11"/>
      <c r="K468" s="10">
        <v>4497.43</v>
      </c>
      <c r="L468" s="8" t="str">
        <f>VLOOKUP(A468,'08.2019'!A:L,12,0)</f>
        <v>12.2</v>
      </c>
      <c r="M468" s="51">
        <f t="shared" si="5"/>
        <v>509.39</v>
      </c>
    </row>
    <row r="469" spans="1:13">
      <c r="A469" s="169" t="s">
        <v>1747</v>
      </c>
      <c r="B469" s="164" t="s">
        <v>143</v>
      </c>
      <c r="C469" s="169" t="s">
        <v>1748</v>
      </c>
      <c r="D469" s="9"/>
      <c r="E469" s="10">
        <v>3000</v>
      </c>
      <c r="F469" s="11"/>
      <c r="G469" s="10">
        <v>6000</v>
      </c>
      <c r="H469" s="11"/>
      <c r="I469" s="11">
        <v>0</v>
      </c>
      <c r="J469" s="11"/>
      <c r="K469" s="10">
        <v>9000</v>
      </c>
      <c r="L469" s="8" t="str">
        <f>VLOOKUP(A469,'08.2019'!A:L,12,0)</f>
        <v>12.6</v>
      </c>
      <c r="M469" s="51">
        <f t="shared" si="5"/>
        <v>6000</v>
      </c>
    </row>
    <row r="470" spans="1:13">
      <c r="A470" s="167" t="s">
        <v>143</v>
      </c>
      <c r="B470" s="164" t="s">
        <v>143</v>
      </c>
      <c r="C470" s="167" t="s">
        <v>143</v>
      </c>
      <c r="D470" s="6"/>
      <c r="E470" s="6"/>
      <c r="F470" s="6"/>
      <c r="G470" s="6"/>
      <c r="H470" s="6"/>
      <c r="I470" s="6"/>
      <c r="J470" s="6"/>
      <c r="K470" s="6"/>
      <c r="L470" s="8">
        <f>VLOOKUP(A470,'08.2019'!A:L,12,0)</f>
        <v>0</v>
      </c>
    </row>
    <row r="471" spans="1:13">
      <c r="A471" s="167" t="s">
        <v>1750</v>
      </c>
      <c r="B471" s="167" t="s">
        <v>1751</v>
      </c>
      <c r="C471" s="6"/>
      <c r="D471" s="6"/>
      <c r="E471" s="7">
        <v>7860826.3300000001</v>
      </c>
      <c r="F471" s="8"/>
      <c r="G471" s="8">
        <v>626.78</v>
      </c>
      <c r="H471" s="8"/>
      <c r="I471" s="7">
        <v>1024116</v>
      </c>
      <c r="J471" s="8"/>
      <c r="K471" s="7">
        <v>8884315.5500000007</v>
      </c>
      <c r="L471" s="8" t="e">
        <f>VLOOKUP(A471,'08.2019'!A:L,12,0)</f>
        <v>#N/A</v>
      </c>
      <c r="M471" s="51">
        <f>I471-G471</f>
        <v>1023489.22</v>
      </c>
    </row>
    <row r="472" spans="1:13">
      <c r="A472" s="167" t="s">
        <v>1753</v>
      </c>
      <c r="B472" s="164" t="s">
        <v>143</v>
      </c>
      <c r="C472" s="167" t="s">
        <v>1751</v>
      </c>
      <c r="D472" s="6"/>
      <c r="E472" s="7">
        <v>7860826.3300000001</v>
      </c>
      <c r="F472" s="8"/>
      <c r="G472" s="8">
        <v>626.78</v>
      </c>
      <c r="H472" s="8"/>
      <c r="I472" s="7">
        <v>1024116</v>
      </c>
      <c r="J472" s="8"/>
      <c r="K472" s="7">
        <v>8884315.5500000007</v>
      </c>
      <c r="L472" s="8">
        <f>VLOOKUP(A472,'08.2019'!A:L,12,0)</f>
        <v>0</v>
      </c>
      <c r="M472" s="51">
        <f t="shared" ref="M472:M503" si="6">I472-G472</f>
        <v>1023489.22</v>
      </c>
    </row>
    <row r="473" spans="1:13">
      <c r="A473" s="167" t="s">
        <v>1754</v>
      </c>
      <c r="B473" s="164" t="s">
        <v>143</v>
      </c>
      <c r="C473" s="167" t="s">
        <v>1751</v>
      </c>
      <c r="D473" s="6"/>
      <c r="E473" s="7">
        <v>7860826.3300000001</v>
      </c>
      <c r="F473" s="8"/>
      <c r="G473" s="8">
        <v>626.78</v>
      </c>
      <c r="H473" s="8"/>
      <c r="I473" s="7">
        <v>1024116</v>
      </c>
      <c r="J473" s="8"/>
      <c r="K473" s="7">
        <v>8884315.5500000007</v>
      </c>
      <c r="L473" s="8">
        <f>VLOOKUP(A473,'08.2019'!A:L,12,0)</f>
        <v>0</v>
      </c>
      <c r="M473" s="51">
        <f t="shared" si="6"/>
        <v>1023489.22</v>
      </c>
    </row>
    <row r="474" spans="1:13">
      <c r="A474" s="167" t="s">
        <v>1755</v>
      </c>
      <c r="B474" s="164" t="s">
        <v>143</v>
      </c>
      <c r="C474" s="167" t="s">
        <v>1756</v>
      </c>
      <c r="D474" s="6"/>
      <c r="E474" s="7">
        <v>5179684.54</v>
      </c>
      <c r="F474" s="8"/>
      <c r="G474" s="8">
        <v>0</v>
      </c>
      <c r="H474" s="8"/>
      <c r="I474" s="7">
        <v>618893.02</v>
      </c>
      <c r="J474" s="8"/>
      <c r="K474" s="7">
        <v>5798577.5599999996</v>
      </c>
      <c r="L474" s="8">
        <f>VLOOKUP(A474,'08.2019'!A:L,12,0)</f>
        <v>0</v>
      </c>
      <c r="M474" s="51">
        <f t="shared" si="6"/>
        <v>618893.02</v>
      </c>
    </row>
    <row r="475" spans="1:13">
      <c r="A475" s="167" t="s">
        <v>1759</v>
      </c>
      <c r="B475" s="164" t="s">
        <v>143</v>
      </c>
      <c r="C475" s="167" t="s">
        <v>1756</v>
      </c>
      <c r="D475" s="6"/>
      <c r="E475" s="7">
        <v>5179684.54</v>
      </c>
      <c r="F475" s="8"/>
      <c r="G475" s="8">
        <v>0</v>
      </c>
      <c r="H475" s="8"/>
      <c r="I475" s="7">
        <v>618893.02</v>
      </c>
      <c r="J475" s="8"/>
      <c r="K475" s="7">
        <v>5798577.5599999996</v>
      </c>
      <c r="L475" s="8">
        <f>VLOOKUP(A475,'08.2019'!A:L,12,0)</f>
        <v>0</v>
      </c>
      <c r="M475" s="51">
        <f t="shared" si="6"/>
        <v>618893.02</v>
      </c>
    </row>
    <row r="476" spans="1:13">
      <c r="A476" s="169" t="s">
        <v>1760</v>
      </c>
      <c r="B476" s="164" t="s">
        <v>143</v>
      </c>
      <c r="C476" s="169" t="s">
        <v>1761</v>
      </c>
      <c r="D476" s="9"/>
      <c r="E476" s="10">
        <v>5179684.54</v>
      </c>
      <c r="F476" s="11"/>
      <c r="G476" s="11">
        <v>0</v>
      </c>
      <c r="H476" s="11"/>
      <c r="I476" s="10">
        <v>618893.02</v>
      </c>
      <c r="J476" s="11"/>
      <c r="K476" s="10">
        <v>5798577.5599999996</v>
      </c>
      <c r="L476" s="8" t="str">
        <f>VLOOKUP(A476,'08.2019'!A:L,12,0)</f>
        <v>4.1</v>
      </c>
      <c r="M476" s="51">
        <f t="shared" si="6"/>
        <v>618893.02</v>
      </c>
    </row>
    <row r="477" spans="1:13">
      <c r="A477" s="171" t="s">
        <v>143</v>
      </c>
      <c r="B477" s="164" t="s">
        <v>143</v>
      </c>
      <c r="C477" s="171" t="s">
        <v>143</v>
      </c>
      <c r="D477" s="12"/>
      <c r="E477" s="12"/>
      <c r="F477" s="12"/>
      <c r="G477" s="12"/>
      <c r="H477" s="12"/>
      <c r="I477" s="12"/>
      <c r="J477" s="12"/>
      <c r="K477" s="12"/>
      <c r="L477" s="8">
        <f>VLOOKUP(A477,'08.2019'!A:L,12,0)</f>
        <v>0</v>
      </c>
      <c r="M477" s="51">
        <f t="shared" si="6"/>
        <v>0</v>
      </c>
    </row>
    <row r="478" spans="1:13">
      <c r="A478" s="167" t="s">
        <v>1762</v>
      </c>
      <c r="B478" s="164" t="s">
        <v>143</v>
      </c>
      <c r="C478" s="167" t="s">
        <v>1763</v>
      </c>
      <c r="D478" s="6"/>
      <c r="E478" s="7">
        <v>2541691.7599999998</v>
      </c>
      <c r="F478" s="8"/>
      <c r="G478" s="8">
        <v>626.78</v>
      </c>
      <c r="H478" s="8"/>
      <c r="I478" s="7">
        <v>388671.44</v>
      </c>
      <c r="J478" s="8"/>
      <c r="K478" s="7">
        <v>2929736.42</v>
      </c>
      <c r="L478" s="8">
        <f>VLOOKUP(A478,'08.2019'!A:L,12,0)</f>
        <v>0</v>
      </c>
      <c r="M478" s="51">
        <f t="shared" si="6"/>
        <v>388044.66</v>
      </c>
    </row>
    <row r="479" spans="1:13">
      <c r="A479" s="167" t="s">
        <v>1767</v>
      </c>
      <c r="B479" s="164" t="s">
        <v>143</v>
      </c>
      <c r="C479" s="167" t="s">
        <v>1768</v>
      </c>
      <c r="D479" s="6"/>
      <c r="E479" s="7">
        <v>542056.07999999996</v>
      </c>
      <c r="F479" s="8"/>
      <c r="G479" s="8">
        <v>0</v>
      </c>
      <c r="H479" s="8"/>
      <c r="I479" s="7">
        <v>155430.76</v>
      </c>
      <c r="J479" s="8"/>
      <c r="K479" s="7">
        <v>697486.84</v>
      </c>
      <c r="L479" s="8" t="str">
        <f>VLOOKUP(A479,'08.2019'!A:L,12,0)</f>
        <v>4.2.1</v>
      </c>
      <c r="M479" s="51">
        <f t="shared" si="6"/>
        <v>155430.76</v>
      </c>
    </row>
    <row r="480" spans="1:13">
      <c r="A480" s="169" t="s">
        <v>1772</v>
      </c>
      <c r="B480" s="164" t="s">
        <v>143</v>
      </c>
      <c r="C480" s="169" t="s">
        <v>1773</v>
      </c>
      <c r="D480" s="9"/>
      <c r="E480" s="10">
        <v>248646.08</v>
      </c>
      <c r="F480" s="11"/>
      <c r="G480" s="11">
        <v>0</v>
      </c>
      <c r="H480" s="11"/>
      <c r="I480" s="10">
        <v>31080.76</v>
      </c>
      <c r="J480" s="11"/>
      <c r="K480" s="10">
        <v>279726.84000000003</v>
      </c>
      <c r="L480" s="8" t="e">
        <f>VLOOKUP(A480,'08.2019'!A:L,12,0)</f>
        <v>#N/A</v>
      </c>
      <c r="M480" s="51">
        <f t="shared" si="6"/>
        <v>31080.76</v>
      </c>
    </row>
    <row r="481" spans="1:13">
      <c r="A481" s="169" t="s">
        <v>1776</v>
      </c>
      <c r="B481" s="164" t="s">
        <v>143</v>
      </c>
      <c r="C481" s="169" t="s">
        <v>1777</v>
      </c>
      <c r="D481" s="9"/>
      <c r="E481" s="10">
        <v>293410</v>
      </c>
      <c r="F481" s="11"/>
      <c r="G481" s="11">
        <v>0</v>
      </c>
      <c r="H481" s="11"/>
      <c r="I481" s="10">
        <v>124350</v>
      </c>
      <c r="J481" s="11"/>
      <c r="K481" s="10">
        <v>417760</v>
      </c>
      <c r="L481" s="8" t="e">
        <f>VLOOKUP(A481,'08.2019'!A:L,12,0)</f>
        <v>#N/A</v>
      </c>
      <c r="M481" s="51">
        <f t="shared" si="6"/>
        <v>124350</v>
      </c>
    </row>
    <row r="482" spans="1:13">
      <c r="A482" s="171" t="s">
        <v>143</v>
      </c>
      <c r="B482" s="164" t="s">
        <v>143</v>
      </c>
      <c r="C482" s="171" t="s">
        <v>143</v>
      </c>
      <c r="D482" s="12"/>
      <c r="E482" s="12"/>
      <c r="F482" s="12"/>
      <c r="G482" s="12"/>
      <c r="H482" s="12"/>
      <c r="I482" s="12"/>
      <c r="J482" s="12"/>
      <c r="K482" s="12"/>
      <c r="L482" s="8">
        <f>VLOOKUP(A482,'08.2019'!A:L,12,0)</f>
        <v>0</v>
      </c>
      <c r="M482" s="51">
        <f t="shared" si="6"/>
        <v>0</v>
      </c>
    </row>
    <row r="483" spans="1:13">
      <c r="A483" s="167" t="s">
        <v>1781</v>
      </c>
      <c r="B483" s="164" t="s">
        <v>143</v>
      </c>
      <c r="C483" s="167" t="s">
        <v>1782</v>
      </c>
      <c r="D483" s="6"/>
      <c r="E483" s="7">
        <v>1161606.74</v>
      </c>
      <c r="F483" s="8"/>
      <c r="G483" s="8">
        <v>626.78</v>
      </c>
      <c r="H483" s="8"/>
      <c r="I483" s="7">
        <v>115459.51</v>
      </c>
      <c r="J483" s="8"/>
      <c r="K483" s="7">
        <v>1276439.47</v>
      </c>
      <c r="L483" s="8" t="str">
        <f>VLOOKUP(A483,'08.2019'!A:L,12,0)</f>
        <v>4.2.1</v>
      </c>
      <c r="M483" s="51">
        <f t="shared" si="6"/>
        <v>114832.73</v>
      </c>
    </row>
    <row r="484" spans="1:13">
      <c r="A484" s="169" t="s">
        <v>1785</v>
      </c>
      <c r="B484" s="164" t="s">
        <v>143</v>
      </c>
      <c r="C484" s="169" t="s">
        <v>1786</v>
      </c>
      <c r="D484" s="9"/>
      <c r="E484" s="10">
        <v>1161606.74</v>
      </c>
      <c r="F484" s="11"/>
      <c r="G484" s="11">
        <v>626.78</v>
      </c>
      <c r="H484" s="11"/>
      <c r="I484" s="10">
        <v>115459.51</v>
      </c>
      <c r="J484" s="11"/>
      <c r="K484" s="10">
        <v>1276439.47</v>
      </c>
      <c r="L484" s="8">
        <f>VLOOKUP(A484,'08.2019'!A:L,12,0)</f>
        <v>0</v>
      </c>
      <c r="M484" s="51">
        <f t="shared" si="6"/>
        <v>114832.73</v>
      </c>
    </row>
    <row r="485" spans="1:13">
      <c r="A485" s="171" t="s">
        <v>143</v>
      </c>
      <c r="B485" s="164" t="s">
        <v>143</v>
      </c>
      <c r="C485" s="171" t="s">
        <v>143</v>
      </c>
      <c r="D485" s="12"/>
      <c r="E485" s="12"/>
      <c r="F485" s="12"/>
      <c r="G485" s="12"/>
      <c r="H485" s="12"/>
      <c r="I485" s="12"/>
      <c r="J485" s="12"/>
      <c r="K485" s="12"/>
      <c r="L485" s="8">
        <f>VLOOKUP(A485,'08.2019'!A:L,12,0)</f>
        <v>0</v>
      </c>
      <c r="M485" s="51">
        <f t="shared" si="6"/>
        <v>0</v>
      </c>
    </row>
    <row r="486" spans="1:13">
      <c r="A486" s="167" t="s">
        <v>1787</v>
      </c>
      <c r="B486" s="164" t="s">
        <v>143</v>
      </c>
      <c r="C486" s="167" t="s">
        <v>1788</v>
      </c>
      <c r="D486" s="6"/>
      <c r="E486" s="7">
        <v>72122.19</v>
      </c>
      <c r="F486" s="8"/>
      <c r="G486" s="8">
        <v>0</v>
      </c>
      <c r="H486" s="8"/>
      <c r="I486" s="7">
        <v>44340</v>
      </c>
      <c r="J486" s="8"/>
      <c r="K486" s="7">
        <v>116462.19</v>
      </c>
      <c r="L486" s="8" t="str">
        <f>VLOOKUP(A486,'08.2019'!A:L,12,0)</f>
        <v>4.2.1</v>
      </c>
      <c r="M486" s="51">
        <f t="shared" si="6"/>
        <v>44340</v>
      </c>
    </row>
    <row r="487" spans="1:13">
      <c r="A487" s="169" t="s">
        <v>1791</v>
      </c>
      <c r="B487" s="164" t="s">
        <v>143</v>
      </c>
      <c r="C487" s="169" t="s">
        <v>1792</v>
      </c>
      <c r="D487" s="9"/>
      <c r="E487" s="10">
        <v>72122.19</v>
      </c>
      <c r="F487" s="11"/>
      <c r="G487" s="11">
        <v>0</v>
      </c>
      <c r="H487" s="11"/>
      <c r="I487" s="10">
        <v>44340</v>
      </c>
      <c r="J487" s="11"/>
      <c r="K487" s="10">
        <v>116462.19</v>
      </c>
      <c r="L487" s="8" t="e">
        <f>VLOOKUP(A487,'08.2019'!A:L,12,0)</f>
        <v>#N/A</v>
      </c>
      <c r="M487" s="51">
        <f t="shared" si="6"/>
        <v>44340</v>
      </c>
    </row>
    <row r="488" spans="1:13">
      <c r="A488" s="171" t="s">
        <v>143</v>
      </c>
      <c r="B488" s="164" t="s">
        <v>143</v>
      </c>
      <c r="C488" s="171" t="s">
        <v>143</v>
      </c>
      <c r="D488" s="12"/>
      <c r="E488" s="12"/>
      <c r="F488" s="12"/>
      <c r="G488" s="12"/>
      <c r="H488" s="12"/>
      <c r="I488" s="12"/>
      <c r="J488" s="12"/>
      <c r="K488" s="12"/>
      <c r="L488" s="8">
        <f>VLOOKUP(A488,'08.2019'!A:L,12,0)</f>
        <v>0</v>
      </c>
      <c r="M488" s="51">
        <f t="shared" si="6"/>
        <v>0</v>
      </c>
    </row>
    <row r="489" spans="1:13">
      <c r="A489" s="167" t="s">
        <v>1793</v>
      </c>
      <c r="B489" s="164" t="s">
        <v>143</v>
      </c>
      <c r="C489" s="167" t="s">
        <v>1794</v>
      </c>
      <c r="D489" s="6"/>
      <c r="E489" s="7">
        <v>765906.75</v>
      </c>
      <c r="F489" s="8"/>
      <c r="G489" s="8">
        <v>0</v>
      </c>
      <c r="H489" s="8"/>
      <c r="I489" s="7">
        <v>73441.17</v>
      </c>
      <c r="J489" s="8"/>
      <c r="K489" s="7">
        <v>839347.92</v>
      </c>
      <c r="L489" s="8" t="str">
        <f>VLOOKUP(A489,'08.2019'!A:L,12,0)</f>
        <v>4.2.2</v>
      </c>
      <c r="M489" s="51">
        <f t="shared" si="6"/>
        <v>73441.17</v>
      </c>
    </row>
    <row r="490" spans="1:13">
      <c r="A490" s="169" t="s">
        <v>1797</v>
      </c>
      <c r="B490" s="164" t="s">
        <v>143</v>
      </c>
      <c r="C490" s="169" t="s">
        <v>1798</v>
      </c>
      <c r="D490" s="9"/>
      <c r="E490" s="10">
        <v>-3366.37</v>
      </c>
      <c r="F490" s="11"/>
      <c r="G490" s="11">
        <v>0</v>
      </c>
      <c r="H490" s="11"/>
      <c r="I490" s="11">
        <v>0</v>
      </c>
      <c r="J490" s="11"/>
      <c r="K490" s="10">
        <v>-3366.37</v>
      </c>
      <c r="L490" s="8" t="e">
        <f>VLOOKUP(A490,'08.2019'!A:L,12,0)</f>
        <v>#N/A</v>
      </c>
      <c r="M490" s="51">
        <f t="shared" si="6"/>
        <v>0</v>
      </c>
    </row>
    <row r="491" spans="1:13">
      <c r="A491" s="169" t="s">
        <v>1800</v>
      </c>
      <c r="B491" s="164" t="s">
        <v>143</v>
      </c>
      <c r="C491" s="169" t="s">
        <v>1801</v>
      </c>
      <c r="D491" s="9"/>
      <c r="E491" s="10">
        <v>769273.12</v>
      </c>
      <c r="F491" s="11"/>
      <c r="G491" s="11">
        <v>0</v>
      </c>
      <c r="H491" s="11"/>
      <c r="I491" s="10">
        <v>73441.17</v>
      </c>
      <c r="J491" s="11"/>
      <c r="K491" s="10">
        <v>842714.29</v>
      </c>
      <c r="L491" s="8" t="e">
        <f>VLOOKUP(A491,'08.2019'!A:L,12,0)</f>
        <v>#N/A</v>
      </c>
      <c r="M491" s="51">
        <f t="shared" si="6"/>
        <v>73441.17</v>
      </c>
    </row>
    <row r="492" spans="1:13">
      <c r="A492" s="171" t="s">
        <v>143</v>
      </c>
      <c r="B492" s="164" t="s">
        <v>143</v>
      </c>
      <c r="C492" s="171" t="s">
        <v>143</v>
      </c>
      <c r="D492" s="12"/>
      <c r="E492" s="12"/>
      <c r="F492" s="12"/>
      <c r="G492" s="12"/>
      <c r="H492" s="12"/>
      <c r="I492" s="12"/>
      <c r="J492" s="12"/>
      <c r="K492" s="12"/>
      <c r="L492" s="8">
        <f>VLOOKUP(A492,'08.2019'!A:L,12,0)</f>
        <v>0</v>
      </c>
      <c r="M492" s="51">
        <f t="shared" si="6"/>
        <v>0</v>
      </c>
    </row>
    <row r="493" spans="1:13">
      <c r="A493" s="165" t="s">
        <v>215</v>
      </c>
      <c r="B493" s="165" t="s">
        <v>216</v>
      </c>
      <c r="C493" s="4"/>
      <c r="D493" s="4"/>
      <c r="E493" s="166" t="s">
        <v>217</v>
      </c>
      <c r="F493" s="5"/>
      <c r="G493" s="166" t="s">
        <v>218</v>
      </c>
      <c r="H493" s="5"/>
      <c r="I493" s="166" t="s">
        <v>219</v>
      </c>
      <c r="J493" s="5"/>
      <c r="K493" s="166" t="s">
        <v>220</v>
      </c>
      <c r="L493" s="8">
        <f>VLOOKUP(A493,'08.2019'!A:L,12,0)</f>
        <v>0</v>
      </c>
      <c r="M493" s="51" t="e">
        <f t="shared" si="6"/>
        <v>#VALUE!</v>
      </c>
    </row>
    <row r="494" spans="1:13">
      <c r="A494" s="167" t="s">
        <v>1804</v>
      </c>
      <c r="B494" s="164" t="s">
        <v>143</v>
      </c>
      <c r="C494" s="167" t="s">
        <v>1805</v>
      </c>
      <c r="D494" s="6"/>
      <c r="E494" s="7">
        <v>129514.45</v>
      </c>
      <c r="F494" s="8"/>
      <c r="G494" s="8">
        <v>0</v>
      </c>
      <c r="H494" s="8"/>
      <c r="I494" s="7">
        <v>16551.54</v>
      </c>
      <c r="J494" s="8"/>
      <c r="K494" s="7">
        <v>146065.99</v>
      </c>
      <c r="L494" s="8">
        <f>VLOOKUP(A494,'08.2019'!A:L,12,0)</f>
        <v>0</v>
      </c>
      <c r="M494" s="51">
        <f t="shared" si="6"/>
        <v>16551.54</v>
      </c>
    </row>
    <row r="495" spans="1:13">
      <c r="A495" s="167" t="s">
        <v>1809</v>
      </c>
      <c r="B495" s="164" t="s">
        <v>143</v>
      </c>
      <c r="C495" s="167" t="s">
        <v>1805</v>
      </c>
      <c r="D495" s="6"/>
      <c r="E495" s="7">
        <v>129514.45</v>
      </c>
      <c r="F495" s="8"/>
      <c r="G495" s="8">
        <v>0</v>
      </c>
      <c r="H495" s="8"/>
      <c r="I495" s="7">
        <v>16551.54</v>
      </c>
      <c r="J495" s="8"/>
      <c r="K495" s="7">
        <v>146065.99</v>
      </c>
      <c r="L495" s="8">
        <f>VLOOKUP(A495,'08.2019'!A:L,12,0)</f>
        <v>0</v>
      </c>
      <c r="M495" s="51">
        <f t="shared" si="6"/>
        <v>16551.54</v>
      </c>
    </row>
    <row r="496" spans="1:13">
      <c r="A496" s="169" t="s">
        <v>1810</v>
      </c>
      <c r="B496" s="164" t="s">
        <v>143</v>
      </c>
      <c r="C496" s="169" t="s">
        <v>1811</v>
      </c>
      <c r="D496" s="9"/>
      <c r="E496" s="10">
        <v>103230.09</v>
      </c>
      <c r="F496" s="11"/>
      <c r="G496" s="11">
        <v>0</v>
      </c>
      <c r="H496" s="11"/>
      <c r="I496" s="10">
        <v>14962.36</v>
      </c>
      <c r="J496" s="11"/>
      <c r="K496" s="10">
        <v>118192.45</v>
      </c>
      <c r="L496" s="8" t="str">
        <f>VLOOKUP(A496,'08.2019'!A:L,12,0)</f>
        <v>4.3</v>
      </c>
      <c r="M496" s="51">
        <f t="shared" si="6"/>
        <v>14962.36</v>
      </c>
    </row>
    <row r="497" spans="1:13">
      <c r="A497" s="169" t="s">
        <v>1815</v>
      </c>
      <c r="B497" s="164" t="s">
        <v>143</v>
      </c>
      <c r="C497" s="169" t="s">
        <v>1816</v>
      </c>
      <c r="D497" s="9"/>
      <c r="E497" s="10">
        <v>26080.92</v>
      </c>
      <c r="F497" s="11"/>
      <c r="G497" s="11">
        <v>0</v>
      </c>
      <c r="H497" s="11"/>
      <c r="I497" s="10">
        <v>1589.18</v>
      </c>
      <c r="J497" s="11"/>
      <c r="K497" s="10">
        <v>27670.1</v>
      </c>
      <c r="L497" s="8" t="str">
        <f>VLOOKUP(A497,'08.2019'!A:L,12,0)</f>
        <v>4.2.2</v>
      </c>
      <c r="M497" s="51">
        <f t="shared" si="6"/>
        <v>1589.18</v>
      </c>
    </row>
    <row r="498" spans="1:13">
      <c r="A498" s="169" t="s">
        <v>1819</v>
      </c>
      <c r="B498" s="164" t="s">
        <v>143</v>
      </c>
      <c r="C498" s="169" t="s">
        <v>1820</v>
      </c>
      <c r="D498" s="9"/>
      <c r="E498" s="11">
        <v>203.44</v>
      </c>
      <c r="F498" s="11"/>
      <c r="G498" s="11">
        <v>0</v>
      </c>
      <c r="H498" s="11"/>
      <c r="I498" s="11">
        <v>0</v>
      </c>
      <c r="J498" s="11"/>
      <c r="K498" s="11">
        <v>203.44</v>
      </c>
      <c r="L498" s="8" t="e">
        <f>VLOOKUP(A498,'08.2019'!A:L,12,0)</f>
        <v>#N/A</v>
      </c>
      <c r="M498" s="51">
        <f t="shared" si="6"/>
        <v>0</v>
      </c>
    </row>
    <row r="499" spans="1:13">
      <c r="A499" s="171" t="s">
        <v>143</v>
      </c>
      <c r="B499" s="164" t="s">
        <v>143</v>
      </c>
      <c r="C499" s="171" t="s">
        <v>143</v>
      </c>
      <c r="D499" s="12"/>
      <c r="E499" s="12"/>
      <c r="F499" s="12"/>
      <c r="G499" s="12"/>
      <c r="H499" s="12"/>
      <c r="I499" s="12"/>
      <c r="J499" s="12"/>
      <c r="K499" s="12"/>
      <c r="L499" s="8">
        <f>VLOOKUP(A499,'08.2019'!A:L,12,0)</f>
        <v>0</v>
      </c>
      <c r="M499" s="51">
        <f t="shared" si="6"/>
        <v>0</v>
      </c>
    </row>
    <row r="500" spans="1:13">
      <c r="A500" s="167" t="s">
        <v>1822</v>
      </c>
      <c r="B500" s="164" t="s">
        <v>143</v>
      </c>
      <c r="C500" s="167" t="s">
        <v>1823</v>
      </c>
      <c r="D500" s="6"/>
      <c r="E500" s="7">
        <v>9935.58</v>
      </c>
      <c r="F500" s="8"/>
      <c r="G500" s="8">
        <v>0</v>
      </c>
      <c r="H500" s="8"/>
      <c r="I500" s="8">
        <v>0</v>
      </c>
      <c r="J500" s="8"/>
      <c r="K500" s="7">
        <v>9935.58</v>
      </c>
      <c r="L500" s="8" t="str">
        <f>VLOOKUP(A500,'08.2019'!A:L,12,0)</f>
        <v>4.2.5</v>
      </c>
      <c r="M500" s="51">
        <f t="shared" si="6"/>
        <v>0</v>
      </c>
    </row>
    <row r="501" spans="1:13">
      <c r="A501" s="167" t="s">
        <v>1827</v>
      </c>
      <c r="B501" s="164" t="s">
        <v>143</v>
      </c>
      <c r="C501" s="167" t="s">
        <v>1823</v>
      </c>
      <c r="D501" s="6"/>
      <c r="E501" s="7">
        <v>9935.58</v>
      </c>
      <c r="F501" s="8"/>
      <c r="G501" s="8">
        <v>0</v>
      </c>
      <c r="H501" s="8"/>
      <c r="I501" s="8">
        <v>0</v>
      </c>
      <c r="J501" s="8"/>
      <c r="K501" s="7">
        <v>9935.58</v>
      </c>
      <c r="L501" s="8" t="e">
        <f>VLOOKUP(A501,'08.2019'!A:L,12,0)</f>
        <v>#N/A</v>
      </c>
      <c r="M501" s="51">
        <f t="shared" si="6"/>
        <v>0</v>
      </c>
    </row>
    <row r="502" spans="1:13">
      <c r="A502" s="169" t="s">
        <v>1828</v>
      </c>
      <c r="B502" s="164" t="s">
        <v>143</v>
      </c>
      <c r="C502" s="169" t="s">
        <v>1829</v>
      </c>
      <c r="D502" s="9"/>
      <c r="E502" s="10">
        <v>5572.06</v>
      </c>
      <c r="F502" s="11"/>
      <c r="G502" s="11">
        <v>0</v>
      </c>
      <c r="H502" s="11"/>
      <c r="I502" s="11">
        <v>0</v>
      </c>
      <c r="J502" s="11"/>
      <c r="K502" s="10">
        <v>5572.06</v>
      </c>
      <c r="L502" s="8" t="e">
        <f>VLOOKUP(A502,'08.2019'!A:L,12,0)</f>
        <v>#N/A</v>
      </c>
      <c r="M502" s="51">
        <f t="shared" si="6"/>
        <v>0</v>
      </c>
    </row>
    <row r="503" spans="1:13">
      <c r="A503" s="169" t="s">
        <v>1832</v>
      </c>
      <c r="B503" s="164" t="s">
        <v>143</v>
      </c>
      <c r="C503" s="169" t="s">
        <v>1833</v>
      </c>
      <c r="D503" s="9"/>
      <c r="E503" s="10">
        <v>4363.5200000000004</v>
      </c>
      <c r="F503" s="11"/>
      <c r="G503" s="11">
        <v>0</v>
      </c>
      <c r="H503" s="11"/>
      <c r="I503" s="11">
        <v>0</v>
      </c>
      <c r="J503" s="11"/>
      <c r="K503" s="10">
        <v>4363.5200000000004</v>
      </c>
      <c r="L503" s="8" t="e">
        <f>VLOOKUP(A503,'08.2019'!A:L,12,0)</f>
        <v>#N/A</v>
      </c>
      <c r="M503" s="51">
        <f t="shared" si="6"/>
        <v>0</v>
      </c>
    </row>
    <row r="504" spans="1:13">
      <c r="A504" s="172" t="s">
        <v>1835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</row>
    <row r="505" spans="1:13">
      <c r="A505" s="173" t="s">
        <v>222</v>
      </c>
      <c r="B505" s="16"/>
      <c r="C505" s="16"/>
      <c r="D505" s="174" t="s">
        <v>1869</v>
      </c>
      <c r="F505" s="173" t="s">
        <v>500</v>
      </c>
      <c r="G505" s="16"/>
      <c r="H505" s="16"/>
      <c r="I505" s="16"/>
      <c r="J505" s="16"/>
      <c r="K505" s="18">
        <v>5284044.0199999996</v>
      </c>
      <c r="L505" s="17"/>
    </row>
    <row r="506" spans="1:13">
      <c r="A506" s="173" t="s">
        <v>700</v>
      </c>
      <c r="B506" s="16"/>
      <c r="C506" s="16"/>
      <c r="D506" s="174" t="s">
        <v>1870</v>
      </c>
      <c r="F506" s="173" t="s">
        <v>1751</v>
      </c>
      <c r="G506" s="16"/>
      <c r="H506" s="16"/>
      <c r="I506" s="16"/>
      <c r="J506" s="16"/>
      <c r="K506" s="18">
        <v>8884315.5500000007</v>
      </c>
      <c r="L506" s="17"/>
    </row>
    <row r="507" spans="1:13">
      <c r="A507" s="173" t="s">
        <v>143</v>
      </c>
      <c r="B507" s="16"/>
      <c r="C507" s="16"/>
      <c r="D507" s="174" t="s">
        <v>143</v>
      </c>
      <c r="F507" s="173" t="s">
        <v>143</v>
      </c>
      <c r="G507" s="16"/>
      <c r="H507" s="16"/>
      <c r="I507" s="16"/>
      <c r="J507" s="16"/>
      <c r="K507" s="17"/>
      <c r="L507" s="17"/>
    </row>
    <row r="508" spans="1:13">
      <c r="A508" s="173" t="s">
        <v>1836</v>
      </c>
      <c r="B508" s="16"/>
      <c r="C508" s="16"/>
      <c r="D508" s="174" t="s">
        <v>1871</v>
      </c>
      <c r="F508" s="173" t="s">
        <v>1838</v>
      </c>
      <c r="G508" s="16"/>
      <c r="H508" s="16"/>
      <c r="I508" s="16"/>
      <c r="J508" s="16"/>
      <c r="K508" s="18">
        <v>7125515.0700000003</v>
      </c>
      <c r="L508" s="17"/>
    </row>
    <row r="509" spans="1:13">
      <c r="D509" s="173" t="s">
        <v>1839</v>
      </c>
      <c r="E509" s="16"/>
      <c r="F509" s="174" t="s">
        <v>248</v>
      </c>
      <c r="G509" s="17"/>
    </row>
    <row r="510" spans="1:13">
      <c r="D510" s="173" t="s">
        <v>1840</v>
      </c>
      <c r="E510" s="16"/>
      <c r="F510" s="174" t="s">
        <v>248</v>
      </c>
      <c r="G510" s="17"/>
    </row>
    <row r="511" spans="1:13">
      <c r="A511" s="164" t="s">
        <v>143</v>
      </c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"/>
  <dimension ref="A1:M519"/>
  <sheetViews>
    <sheetView showGridLines="0" topLeftCell="A330" workbookViewId="0">
      <selection activeCell="K7" sqref="K7:X7"/>
    </sheetView>
  </sheetViews>
  <sheetFormatPr defaultColWidth="9" defaultRowHeight="12"/>
  <cols>
    <col min="1" max="1" width="15.85546875" style="1" customWidth="1"/>
    <col min="2" max="2" width="3.7109375" style="1" customWidth="1"/>
    <col min="3" max="3" width="39.5703125" style="1" customWidth="1"/>
    <col min="4" max="4" width="3.7109375" style="1" customWidth="1"/>
    <col min="5" max="5" width="12" style="40" customWidth="1"/>
    <col min="6" max="6" width="3.7109375" style="1" customWidth="1"/>
    <col min="7" max="7" width="12" style="40" customWidth="1"/>
    <col min="8" max="8" width="3.7109375" style="1" customWidth="1"/>
    <col min="9" max="9" width="12" style="40" customWidth="1"/>
    <col min="10" max="10" width="3.7109375" style="1" customWidth="1"/>
    <col min="11" max="11" width="12" style="40" customWidth="1"/>
    <col min="12" max="12" width="7.28515625" style="1" customWidth="1"/>
    <col min="13" max="13" width="11.140625" style="1" customWidth="1"/>
    <col min="14" max="256" width="9.140625" style="1"/>
    <col min="257" max="257" width="15.85546875" style="1" customWidth="1"/>
    <col min="258" max="258" width="3.7109375" style="1" customWidth="1"/>
    <col min="259" max="259" width="39.5703125" style="1" customWidth="1"/>
    <col min="260" max="260" width="3.7109375" style="1" customWidth="1"/>
    <col min="261" max="261" width="12" style="1" customWidth="1"/>
    <col min="262" max="262" width="3.7109375" style="1" customWidth="1"/>
    <col min="263" max="263" width="12" style="1" customWidth="1"/>
    <col min="264" max="264" width="3.7109375" style="1" customWidth="1"/>
    <col min="265" max="265" width="12" style="1" customWidth="1"/>
    <col min="266" max="266" width="3.7109375" style="1" customWidth="1"/>
    <col min="267" max="267" width="12" style="1" customWidth="1"/>
    <col min="268" max="268" width="7.28515625" style="1" customWidth="1"/>
    <col min="269" max="512" width="9.140625" style="1"/>
    <col min="513" max="513" width="15.85546875" style="1" customWidth="1"/>
    <col min="514" max="514" width="3.7109375" style="1" customWidth="1"/>
    <col min="515" max="515" width="39.5703125" style="1" customWidth="1"/>
    <col min="516" max="516" width="3.7109375" style="1" customWidth="1"/>
    <col min="517" max="517" width="12" style="1" customWidth="1"/>
    <col min="518" max="518" width="3.7109375" style="1" customWidth="1"/>
    <col min="519" max="519" width="12" style="1" customWidth="1"/>
    <col min="520" max="520" width="3.7109375" style="1" customWidth="1"/>
    <col min="521" max="521" width="12" style="1" customWidth="1"/>
    <col min="522" max="522" width="3.7109375" style="1" customWidth="1"/>
    <col min="523" max="523" width="12" style="1" customWidth="1"/>
    <col min="524" max="524" width="7.28515625" style="1" customWidth="1"/>
    <col min="525" max="768" width="9.140625" style="1"/>
    <col min="769" max="769" width="15.85546875" style="1" customWidth="1"/>
    <col min="770" max="770" width="3.7109375" style="1" customWidth="1"/>
    <col min="771" max="771" width="39.5703125" style="1" customWidth="1"/>
    <col min="772" max="772" width="3.7109375" style="1" customWidth="1"/>
    <col min="773" max="773" width="12" style="1" customWidth="1"/>
    <col min="774" max="774" width="3.7109375" style="1" customWidth="1"/>
    <col min="775" max="775" width="12" style="1" customWidth="1"/>
    <col min="776" max="776" width="3.7109375" style="1" customWidth="1"/>
    <col min="777" max="777" width="12" style="1" customWidth="1"/>
    <col min="778" max="778" width="3.7109375" style="1" customWidth="1"/>
    <col min="779" max="779" width="12" style="1" customWidth="1"/>
    <col min="780" max="780" width="7.28515625" style="1" customWidth="1"/>
    <col min="781" max="1024" width="9.140625" style="1"/>
    <col min="1025" max="1025" width="15.85546875" style="1" customWidth="1"/>
    <col min="1026" max="1026" width="3.7109375" style="1" customWidth="1"/>
    <col min="1027" max="1027" width="39.5703125" style="1" customWidth="1"/>
    <col min="1028" max="1028" width="3.7109375" style="1" customWidth="1"/>
    <col min="1029" max="1029" width="12" style="1" customWidth="1"/>
    <col min="1030" max="1030" width="3.7109375" style="1" customWidth="1"/>
    <col min="1031" max="1031" width="12" style="1" customWidth="1"/>
    <col min="1032" max="1032" width="3.7109375" style="1" customWidth="1"/>
    <col min="1033" max="1033" width="12" style="1" customWidth="1"/>
    <col min="1034" max="1034" width="3.7109375" style="1" customWidth="1"/>
    <col min="1035" max="1035" width="12" style="1" customWidth="1"/>
    <col min="1036" max="1036" width="7.28515625" style="1" customWidth="1"/>
    <col min="1037" max="1280" width="9.140625" style="1"/>
    <col min="1281" max="1281" width="15.85546875" style="1" customWidth="1"/>
    <col min="1282" max="1282" width="3.7109375" style="1" customWidth="1"/>
    <col min="1283" max="1283" width="39.5703125" style="1" customWidth="1"/>
    <col min="1284" max="1284" width="3.7109375" style="1" customWidth="1"/>
    <col min="1285" max="1285" width="12" style="1" customWidth="1"/>
    <col min="1286" max="1286" width="3.7109375" style="1" customWidth="1"/>
    <col min="1287" max="1287" width="12" style="1" customWidth="1"/>
    <col min="1288" max="1288" width="3.7109375" style="1" customWidth="1"/>
    <col min="1289" max="1289" width="12" style="1" customWidth="1"/>
    <col min="1290" max="1290" width="3.7109375" style="1" customWidth="1"/>
    <col min="1291" max="1291" width="12" style="1" customWidth="1"/>
    <col min="1292" max="1292" width="7.28515625" style="1" customWidth="1"/>
    <col min="1293" max="1536" width="9.140625" style="1"/>
    <col min="1537" max="1537" width="15.85546875" style="1" customWidth="1"/>
    <col min="1538" max="1538" width="3.7109375" style="1" customWidth="1"/>
    <col min="1539" max="1539" width="39.5703125" style="1" customWidth="1"/>
    <col min="1540" max="1540" width="3.7109375" style="1" customWidth="1"/>
    <col min="1541" max="1541" width="12" style="1" customWidth="1"/>
    <col min="1542" max="1542" width="3.7109375" style="1" customWidth="1"/>
    <col min="1543" max="1543" width="12" style="1" customWidth="1"/>
    <col min="1544" max="1544" width="3.7109375" style="1" customWidth="1"/>
    <col min="1545" max="1545" width="12" style="1" customWidth="1"/>
    <col min="1546" max="1546" width="3.7109375" style="1" customWidth="1"/>
    <col min="1547" max="1547" width="12" style="1" customWidth="1"/>
    <col min="1548" max="1548" width="7.28515625" style="1" customWidth="1"/>
    <col min="1549" max="1792" width="9.140625" style="1"/>
    <col min="1793" max="1793" width="15.85546875" style="1" customWidth="1"/>
    <col min="1794" max="1794" width="3.7109375" style="1" customWidth="1"/>
    <col min="1795" max="1795" width="39.5703125" style="1" customWidth="1"/>
    <col min="1796" max="1796" width="3.7109375" style="1" customWidth="1"/>
    <col min="1797" max="1797" width="12" style="1" customWidth="1"/>
    <col min="1798" max="1798" width="3.7109375" style="1" customWidth="1"/>
    <col min="1799" max="1799" width="12" style="1" customWidth="1"/>
    <col min="1800" max="1800" width="3.7109375" style="1" customWidth="1"/>
    <col min="1801" max="1801" width="12" style="1" customWidth="1"/>
    <col min="1802" max="1802" width="3.7109375" style="1" customWidth="1"/>
    <col min="1803" max="1803" width="12" style="1" customWidth="1"/>
    <col min="1804" max="1804" width="7.28515625" style="1" customWidth="1"/>
    <col min="1805" max="2048" width="9.140625" style="1"/>
    <col min="2049" max="2049" width="15.85546875" style="1" customWidth="1"/>
    <col min="2050" max="2050" width="3.7109375" style="1" customWidth="1"/>
    <col min="2051" max="2051" width="39.5703125" style="1" customWidth="1"/>
    <col min="2052" max="2052" width="3.7109375" style="1" customWidth="1"/>
    <col min="2053" max="2053" width="12" style="1" customWidth="1"/>
    <col min="2054" max="2054" width="3.7109375" style="1" customWidth="1"/>
    <col min="2055" max="2055" width="12" style="1" customWidth="1"/>
    <col min="2056" max="2056" width="3.7109375" style="1" customWidth="1"/>
    <col min="2057" max="2057" width="12" style="1" customWidth="1"/>
    <col min="2058" max="2058" width="3.7109375" style="1" customWidth="1"/>
    <col min="2059" max="2059" width="12" style="1" customWidth="1"/>
    <col min="2060" max="2060" width="7.28515625" style="1" customWidth="1"/>
    <col min="2061" max="2304" width="9.140625" style="1"/>
    <col min="2305" max="2305" width="15.85546875" style="1" customWidth="1"/>
    <col min="2306" max="2306" width="3.7109375" style="1" customWidth="1"/>
    <col min="2307" max="2307" width="39.5703125" style="1" customWidth="1"/>
    <col min="2308" max="2308" width="3.7109375" style="1" customWidth="1"/>
    <col min="2309" max="2309" width="12" style="1" customWidth="1"/>
    <col min="2310" max="2310" width="3.7109375" style="1" customWidth="1"/>
    <col min="2311" max="2311" width="12" style="1" customWidth="1"/>
    <col min="2312" max="2312" width="3.7109375" style="1" customWidth="1"/>
    <col min="2313" max="2313" width="12" style="1" customWidth="1"/>
    <col min="2314" max="2314" width="3.7109375" style="1" customWidth="1"/>
    <col min="2315" max="2315" width="12" style="1" customWidth="1"/>
    <col min="2316" max="2316" width="7.28515625" style="1" customWidth="1"/>
    <col min="2317" max="2560" width="9.140625" style="1"/>
    <col min="2561" max="2561" width="15.85546875" style="1" customWidth="1"/>
    <col min="2562" max="2562" width="3.7109375" style="1" customWidth="1"/>
    <col min="2563" max="2563" width="39.5703125" style="1" customWidth="1"/>
    <col min="2564" max="2564" width="3.7109375" style="1" customWidth="1"/>
    <col min="2565" max="2565" width="12" style="1" customWidth="1"/>
    <col min="2566" max="2566" width="3.7109375" style="1" customWidth="1"/>
    <col min="2567" max="2567" width="12" style="1" customWidth="1"/>
    <col min="2568" max="2568" width="3.7109375" style="1" customWidth="1"/>
    <col min="2569" max="2569" width="12" style="1" customWidth="1"/>
    <col min="2570" max="2570" width="3.7109375" style="1" customWidth="1"/>
    <col min="2571" max="2571" width="12" style="1" customWidth="1"/>
    <col min="2572" max="2572" width="7.28515625" style="1" customWidth="1"/>
    <col min="2573" max="2816" width="9.140625" style="1"/>
    <col min="2817" max="2817" width="15.85546875" style="1" customWidth="1"/>
    <col min="2818" max="2818" width="3.7109375" style="1" customWidth="1"/>
    <col min="2819" max="2819" width="39.5703125" style="1" customWidth="1"/>
    <col min="2820" max="2820" width="3.7109375" style="1" customWidth="1"/>
    <col min="2821" max="2821" width="12" style="1" customWidth="1"/>
    <col min="2822" max="2822" width="3.7109375" style="1" customWidth="1"/>
    <col min="2823" max="2823" width="12" style="1" customWidth="1"/>
    <col min="2824" max="2824" width="3.7109375" style="1" customWidth="1"/>
    <col min="2825" max="2825" width="12" style="1" customWidth="1"/>
    <col min="2826" max="2826" width="3.7109375" style="1" customWidth="1"/>
    <col min="2827" max="2827" width="12" style="1" customWidth="1"/>
    <col min="2828" max="2828" width="7.28515625" style="1" customWidth="1"/>
    <col min="2829" max="3072" width="9.140625" style="1"/>
    <col min="3073" max="3073" width="15.85546875" style="1" customWidth="1"/>
    <col min="3074" max="3074" width="3.7109375" style="1" customWidth="1"/>
    <col min="3075" max="3075" width="39.5703125" style="1" customWidth="1"/>
    <col min="3076" max="3076" width="3.7109375" style="1" customWidth="1"/>
    <col min="3077" max="3077" width="12" style="1" customWidth="1"/>
    <col min="3078" max="3078" width="3.7109375" style="1" customWidth="1"/>
    <col min="3079" max="3079" width="12" style="1" customWidth="1"/>
    <col min="3080" max="3080" width="3.7109375" style="1" customWidth="1"/>
    <col min="3081" max="3081" width="12" style="1" customWidth="1"/>
    <col min="3082" max="3082" width="3.7109375" style="1" customWidth="1"/>
    <col min="3083" max="3083" width="12" style="1" customWidth="1"/>
    <col min="3084" max="3084" width="7.28515625" style="1" customWidth="1"/>
    <col min="3085" max="3328" width="9.140625" style="1"/>
    <col min="3329" max="3329" width="15.85546875" style="1" customWidth="1"/>
    <col min="3330" max="3330" width="3.7109375" style="1" customWidth="1"/>
    <col min="3331" max="3331" width="39.5703125" style="1" customWidth="1"/>
    <col min="3332" max="3332" width="3.7109375" style="1" customWidth="1"/>
    <col min="3333" max="3333" width="12" style="1" customWidth="1"/>
    <col min="3334" max="3334" width="3.7109375" style="1" customWidth="1"/>
    <col min="3335" max="3335" width="12" style="1" customWidth="1"/>
    <col min="3336" max="3336" width="3.7109375" style="1" customWidth="1"/>
    <col min="3337" max="3337" width="12" style="1" customWidth="1"/>
    <col min="3338" max="3338" width="3.7109375" style="1" customWidth="1"/>
    <col min="3339" max="3339" width="12" style="1" customWidth="1"/>
    <col min="3340" max="3340" width="7.28515625" style="1" customWidth="1"/>
    <col min="3341" max="3584" width="9.140625" style="1"/>
    <col min="3585" max="3585" width="15.85546875" style="1" customWidth="1"/>
    <col min="3586" max="3586" width="3.7109375" style="1" customWidth="1"/>
    <col min="3587" max="3587" width="39.5703125" style="1" customWidth="1"/>
    <col min="3588" max="3588" width="3.7109375" style="1" customWidth="1"/>
    <col min="3589" max="3589" width="12" style="1" customWidth="1"/>
    <col min="3590" max="3590" width="3.7109375" style="1" customWidth="1"/>
    <col min="3591" max="3591" width="12" style="1" customWidth="1"/>
    <col min="3592" max="3592" width="3.7109375" style="1" customWidth="1"/>
    <col min="3593" max="3593" width="12" style="1" customWidth="1"/>
    <col min="3594" max="3594" width="3.7109375" style="1" customWidth="1"/>
    <col min="3595" max="3595" width="12" style="1" customWidth="1"/>
    <col min="3596" max="3596" width="7.28515625" style="1" customWidth="1"/>
    <col min="3597" max="3840" width="9.140625" style="1"/>
    <col min="3841" max="3841" width="15.85546875" style="1" customWidth="1"/>
    <col min="3842" max="3842" width="3.7109375" style="1" customWidth="1"/>
    <col min="3843" max="3843" width="39.5703125" style="1" customWidth="1"/>
    <col min="3844" max="3844" width="3.7109375" style="1" customWidth="1"/>
    <col min="3845" max="3845" width="12" style="1" customWidth="1"/>
    <col min="3846" max="3846" width="3.7109375" style="1" customWidth="1"/>
    <col min="3847" max="3847" width="12" style="1" customWidth="1"/>
    <col min="3848" max="3848" width="3.7109375" style="1" customWidth="1"/>
    <col min="3849" max="3849" width="12" style="1" customWidth="1"/>
    <col min="3850" max="3850" width="3.7109375" style="1" customWidth="1"/>
    <col min="3851" max="3851" width="12" style="1" customWidth="1"/>
    <col min="3852" max="3852" width="7.28515625" style="1" customWidth="1"/>
    <col min="3853" max="4096" width="9.140625" style="1"/>
    <col min="4097" max="4097" width="15.85546875" style="1" customWidth="1"/>
    <col min="4098" max="4098" width="3.7109375" style="1" customWidth="1"/>
    <col min="4099" max="4099" width="39.5703125" style="1" customWidth="1"/>
    <col min="4100" max="4100" width="3.7109375" style="1" customWidth="1"/>
    <col min="4101" max="4101" width="12" style="1" customWidth="1"/>
    <col min="4102" max="4102" width="3.7109375" style="1" customWidth="1"/>
    <col min="4103" max="4103" width="12" style="1" customWidth="1"/>
    <col min="4104" max="4104" width="3.7109375" style="1" customWidth="1"/>
    <col min="4105" max="4105" width="12" style="1" customWidth="1"/>
    <col min="4106" max="4106" width="3.7109375" style="1" customWidth="1"/>
    <col min="4107" max="4107" width="12" style="1" customWidth="1"/>
    <col min="4108" max="4108" width="7.28515625" style="1" customWidth="1"/>
    <col min="4109" max="4352" width="9.140625" style="1"/>
    <col min="4353" max="4353" width="15.85546875" style="1" customWidth="1"/>
    <col min="4354" max="4354" width="3.7109375" style="1" customWidth="1"/>
    <col min="4355" max="4355" width="39.5703125" style="1" customWidth="1"/>
    <col min="4356" max="4356" width="3.7109375" style="1" customWidth="1"/>
    <col min="4357" max="4357" width="12" style="1" customWidth="1"/>
    <col min="4358" max="4358" width="3.7109375" style="1" customWidth="1"/>
    <col min="4359" max="4359" width="12" style="1" customWidth="1"/>
    <col min="4360" max="4360" width="3.7109375" style="1" customWidth="1"/>
    <col min="4361" max="4361" width="12" style="1" customWidth="1"/>
    <col min="4362" max="4362" width="3.7109375" style="1" customWidth="1"/>
    <col min="4363" max="4363" width="12" style="1" customWidth="1"/>
    <col min="4364" max="4364" width="7.28515625" style="1" customWidth="1"/>
    <col min="4365" max="4608" width="9.140625" style="1"/>
    <col min="4609" max="4609" width="15.85546875" style="1" customWidth="1"/>
    <col min="4610" max="4610" width="3.7109375" style="1" customWidth="1"/>
    <col min="4611" max="4611" width="39.5703125" style="1" customWidth="1"/>
    <col min="4612" max="4612" width="3.7109375" style="1" customWidth="1"/>
    <col min="4613" max="4613" width="12" style="1" customWidth="1"/>
    <col min="4614" max="4614" width="3.7109375" style="1" customWidth="1"/>
    <col min="4615" max="4615" width="12" style="1" customWidth="1"/>
    <col min="4616" max="4616" width="3.7109375" style="1" customWidth="1"/>
    <col min="4617" max="4617" width="12" style="1" customWidth="1"/>
    <col min="4618" max="4618" width="3.7109375" style="1" customWidth="1"/>
    <col min="4619" max="4619" width="12" style="1" customWidth="1"/>
    <col min="4620" max="4620" width="7.28515625" style="1" customWidth="1"/>
    <col min="4621" max="4864" width="9.140625" style="1"/>
    <col min="4865" max="4865" width="15.85546875" style="1" customWidth="1"/>
    <col min="4866" max="4866" width="3.7109375" style="1" customWidth="1"/>
    <col min="4867" max="4867" width="39.5703125" style="1" customWidth="1"/>
    <col min="4868" max="4868" width="3.7109375" style="1" customWidth="1"/>
    <col min="4869" max="4869" width="12" style="1" customWidth="1"/>
    <col min="4870" max="4870" width="3.7109375" style="1" customWidth="1"/>
    <col min="4871" max="4871" width="12" style="1" customWidth="1"/>
    <col min="4872" max="4872" width="3.7109375" style="1" customWidth="1"/>
    <col min="4873" max="4873" width="12" style="1" customWidth="1"/>
    <col min="4874" max="4874" width="3.7109375" style="1" customWidth="1"/>
    <col min="4875" max="4875" width="12" style="1" customWidth="1"/>
    <col min="4876" max="4876" width="7.28515625" style="1" customWidth="1"/>
    <col min="4877" max="5120" width="9.140625" style="1"/>
    <col min="5121" max="5121" width="15.85546875" style="1" customWidth="1"/>
    <col min="5122" max="5122" width="3.7109375" style="1" customWidth="1"/>
    <col min="5123" max="5123" width="39.5703125" style="1" customWidth="1"/>
    <col min="5124" max="5124" width="3.7109375" style="1" customWidth="1"/>
    <col min="5125" max="5125" width="12" style="1" customWidth="1"/>
    <col min="5126" max="5126" width="3.7109375" style="1" customWidth="1"/>
    <col min="5127" max="5127" width="12" style="1" customWidth="1"/>
    <col min="5128" max="5128" width="3.7109375" style="1" customWidth="1"/>
    <col min="5129" max="5129" width="12" style="1" customWidth="1"/>
    <col min="5130" max="5130" width="3.7109375" style="1" customWidth="1"/>
    <col min="5131" max="5131" width="12" style="1" customWidth="1"/>
    <col min="5132" max="5132" width="7.28515625" style="1" customWidth="1"/>
    <col min="5133" max="5376" width="9.140625" style="1"/>
    <col min="5377" max="5377" width="15.85546875" style="1" customWidth="1"/>
    <col min="5378" max="5378" width="3.7109375" style="1" customWidth="1"/>
    <col min="5379" max="5379" width="39.5703125" style="1" customWidth="1"/>
    <col min="5380" max="5380" width="3.7109375" style="1" customWidth="1"/>
    <col min="5381" max="5381" width="12" style="1" customWidth="1"/>
    <col min="5382" max="5382" width="3.7109375" style="1" customWidth="1"/>
    <col min="5383" max="5383" width="12" style="1" customWidth="1"/>
    <col min="5384" max="5384" width="3.7109375" style="1" customWidth="1"/>
    <col min="5385" max="5385" width="12" style="1" customWidth="1"/>
    <col min="5386" max="5386" width="3.7109375" style="1" customWidth="1"/>
    <col min="5387" max="5387" width="12" style="1" customWidth="1"/>
    <col min="5388" max="5388" width="7.28515625" style="1" customWidth="1"/>
    <col min="5389" max="5632" width="9.140625" style="1"/>
    <col min="5633" max="5633" width="15.85546875" style="1" customWidth="1"/>
    <col min="5634" max="5634" width="3.7109375" style="1" customWidth="1"/>
    <col min="5635" max="5635" width="39.5703125" style="1" customWidth="1"/>
    <col min="5636" max="5636" width="3.7109375" style="1" customWidth="1"/>
    <col min="5637" max="5637" width="12" style="1" customWidth="1"/>
    <col min="5638" max="5638" width="3.7109375" style="1" customWidth="1"/>
    <col min="5639" max="5639" width="12" style="1" customWidth="1"/>
    <col min="5640" max="5640" width="3.7109375" style="1" customWidth="1"/>
    <col min="5641" max="5641" width="12" style="1" customWidth="1"/>
    <col min="5642" max="5642" width="3.7109375" style="1" customWidth="1"/>
    <col min="5643" max="5643" width="12" style="1" customWidth="1"/>
    <col min="5644" max="5644" width="7.28515625" style="1" customWidth="1"/>
    <col min="5645" max="5888" width="9.140625" style="1"/>
    <col min="5889" max="5889" width="15.85546875" style="1" customWidth="1"/>
    <col min="5890" max="5890" width="3.7109375" style="1" customWidth="1"/>
    <col min="5891" max="5891" width="39.5703125" style="1" customWidth="1"/>
    <col min="5892" max="5892" width="3.7109375" style="1" customWidth="1"/>
    <col min="5893" max="5893" width="12" style="1" customWidth="1"/>
    <col min="5894" max="5894" width="3.7109375" style="1" customWidth="1"/>
    <col min="5895" max="5895" width="12" style="1" customWidth="1"/>
    <col min="5896" max="5896" width="3.7109375" style="1" customWidth="1"/>
    <col min="5897" max="5897" width="12" style="1" customWidth="1"/>
    <col min="5898" max="5898" width="3.7109375" style="1" customWidth="1"/>
    <col min="5899" max="5899" width="12" style="1" customWidth="1"/>
    <col min="5900" max="5900" width="7.28515625" style="1" customWidth="1"/>
    <col min="5901" max="6144" width="9.140625" style="1"/>
    <col min="6145" max="6145" width="15.85546875" style="1" customWidth="1"/>
    <col min="6146" max="6146" width="3.7109375" style="1" customWidth="1"/>
    <col min="6147" max="6147" width="39.5703125" style="1" customWidth="1"/>
    <col min="6148" max="6148" width="3.7109375" style="1" customWidth="1"/>
    <col min="6149" max="6149" width="12" style="1" customWidth="1"/>
    <col min="6150" max="6150" width="3.7109375" style="1" customWidth="1"/>
    <col min="6151" max="6151" width="12" style="1" customWidth="1"/>
    <col min="6152" max="6152" width="3.7109375" style="1" customWidth="1"/>
    <col min="6153" max="6153" width="12" style="1" customWidth="1"/>
    <col min="6154" max="6154" width="3.7109375" style="1" customWidth="1"/>
    <col min="6155" max="6155" width="12" style="1" customWidth="1"/>
    <col min="6156" max="6156" width="7.28515625" style="1" customWidth="1"/>
    <col min="6157" max="6400" width="9.140625" style="1"/>
    <col min="6401" max="6401" width="15.85546875" style="1" customWidth="1"/>
    <col min="6402" max="6402" width="3.7109375" style="1" customWidth="1"/>
    <col min="6403" max="6403" width="39.5703125" style="1" customWidth="1"/>
    <col min="6404" max="6404" width="3.7109375" style="1" customWidth="1"/>
    <col min="6405" max="6405" width="12" style="1" customWidth="1"/>
    <col min="6406" max="6406" width="3.7109375" style="1" customWidth="1"/>
    <col min="6407" max="6407" width="12" style="1" customWidth="1"/>
    <col min="6408" max="6408" width="3.7109375" style="1" customWidth="1"/>
    <col min="6409" max="6409" width="12" style="1" customWidth="1"/>
    <col min="6410" max="6410" width="3.7109375" style="1" customWidth="1"/>
    <col min="6411" max="6411" width="12" style="1" customWidth="1"/>
    <col min="6412" max="6412" width="7.28515625" style="1" customWidth="1"/>
    <col min="6413" max="6656" width="9.140625" style="1"/>
    <col min="6657" max="6657" width="15.85546875" style="1" customWidth="1"/>
    <col min="6658" max="6658" width="3.7109375" style="1" customWidth="1"/>
    <col min="6659" max="6659" width="39.5703125" style="1" customWidth="1"/>
    <col min="6660" max="6660" width="3.7109375" style="1" customWidth="1"/>
    <col min="6661" max="6661" width="12" style="1" customWidth="1"/>
    <col min="6662" max="6662" width="3.7109375" style="1" customWidth="1"/>
    <col min="6663" max="6663" width="12" style="1" customWidth="1"/>
    <col min="6664" max="6664" width="3.7109375" style="1" customWidth="1"/>
    <col min="6665" max="6665" width="12" style="1" customWidth="1"/>
    <col min="6666" max="6666" width="3.7109375" style="1" customWidth="1"/>
    <col min="6667" max="6667" width="12" style="1" customWidth="1"/>
    <col min="6668" max="6668" width="7.28515625" style="1" customWidth="1"/>
    <col min="6669" max="6912" width="9.140625" style="1"/>
    <col min="6913" max="6913" width="15.85546875" style="1" customWidth="1"/>
    <col min="6914" max="6914" width="3.7109375" style="1" customWidth="1"/>
    <col min="6915" max="6915" width="39.5703125" style="1" customWidth="1"/>
    <col min="6916" max="6916" width="3.7109375" style="1" customWidth="1"/>
    <col min="6917" max="6917" width="12" style="1" customWidth="1"/>
    <col min="6918" max="6918" width="3.7109375" style="1" customWidth="1"/>
    <col min="6919" max="6919" width="12" style="1" customWidth="1"/>
    <col min="6920" max="6920" width="3.7109375" style="1" customWidth="1"/>
    <col min="6921" max="6921" width="12" style="1" customWidth="1"/>
    <col min="6922" max="6922" width="3.7109375" style="1" customWidth="1"/>
    <col min="6923" max="6923" width="12" style="1" customWidth="1"/>
    <col min="6924" max="6924" width="7.28515625" style="1" customWidth="1"/>
    <col min="6925" max="7168" width="9.140625" style="1"/>
    <col min="7169" max="7169" width="15.85546875" style="1" customWidth="1"/>
    <col min="7170" max="7170" width="3.7109375" style="1" customWidth="1"/>
    <col min="7171" max="7171" width="39.5703125" style="1" customWidth="1"/>
    <col min="7172" max="7172" width="3.7109375" style="1" customWidth="1"/>
    <col min="7173" max="7173" width="12" style="1" customWidth="1"/>
    <col min="7174" max="7174" width="3.7109375" style="1" customWidth="1"/>
    <col min="7175" max="7175" width="12" style="1" customWidth="1"/>
    <col min="7176" max="7176" width="3.7109375" style="1" customWidth="1"/>
    <col min="7177" max="7177" width="12" style="1" customWidth="1"/>
    <col min="7178" max="7178" width="3.7109375" style="1" customWidth="1"/>
    <col min="7179" max="7179" width="12" style="1" customWidth="1"/>
    <col min="7180" max="7180" width="7.28515625" style="1" customWidth="1"/>
    <col min="7181" max="7424" width="9.140625" style="1"/>
    <col min="7425" max="7425" width="15.85546875" style="1" customWidth="1"/>
    <col min="7426" max="7426" width="3.7109375" style="1" customWidth="1"/>
    <col min="7427" max="7427" width="39.5703125" style="1" customWidth="1"/>
    <col min="7428" max="7428" width="3.7109375" style="1" customWidth="1"/>
    <col min="7429" max="7429" width="12" style="1" customWidth="1"/>
    <col min="7430" max="7430" width="3.7109375" style="1" customWidth="1"/>
    <col min="7431" max="7431" width="12" style="1" customWidth="1"/>
    <col min="7432" max="7432" width="3.7109375" style="1" customWidth="1"/>
    <col min="7433" max="7433" width="12" style="1" customWidth="1"/>
    <col min="7434" max="7434" width="3.7109375" style="1" customWidth="1"/>
    <col min="7435" max="7435" width="12" style="1" customWidth="1"/>
    <col min="7436" max="7436" width="7.28515625" style="1" customWidth="1"/>
    <col min="7437" max="7680" width="9.140625" style="1"/>
    <col min="7681" max="7681" width="15.85546875" style="1" customWidth="1"/>
    <col min="7682" max="7682" width="3.7109375" style="1" customWidth="1"/>
    <col min="7683" max="7683" width="39.5703125" style="1" customWidth="1"/>
    <col min="7684" max="7684" width="3.7109375" style="1" customWidth="1"/>
    <col min="7685" max="7685" width="12" style="1" customWidth="1"/>
    <col min="7686" max="7686" width="3.7109375" style="1" customWidth="1"/>
    <col min="7687" max="7687" width="12" style="1" customWidth="1"/>
    <col min="7688" max="7688" width="3.7109375" style="1" customWidth="1"/>
    <col min="7689" max="7689" width="12" style="1" customWidth="1"/>
    <col min="7690" max="7690" width="3.7109375" style="1" customWidth="1"/>
    <col min="7691" max="7691" width="12" style="1" customWidth="1"/>
    <col min="7692" max="7692" width="7.28515625" style="1" customWidth="1"/>
    <col min="7693" max="7936" width="9.140625" style="1"/>
    <col min="7937" max="7937" width="15.85546875" style="1" customWidth="1"/>
    <col min="7938" max="7938" width="3.7109375" style="1" customWidth="1"/>
    <col min="7939" max="7939" width="39.5703125" style="1" customWidth="1"/>
    <col min="7940" max="7940" width="3.7109375" style="1" customWidth="1"/>
    <col min="7941" max="7941" width="12" style="1" customWidth="1"/>
    <col min="7942" max="7942" width="3.7109375" style="1" customWidth="1"/>
    <col min="7943" max="7943" width="12" style="1" customWidth="1"/>
    <col min="7944" max="7944" width="3.7109375" style="1" customWidth="1"/>
    <col min="7945" max="7945" width="12" style="1" customWidth="1"/>
    <col min="7946" max="7946" width="3.7109375" style="1" customWidth="1"/>
    <col min="7947" max="7947" width="12" style="1" customWidth="1"/>
    <col min="7948" max="7948" width="7.28515625" style="1" customWidth="1"/>
    <col min="7949" max="8192" width="9.140625" style="1"/>
    <col min="8193" max="8193" width="15.85546875" style="1" customWidth="1"/>
    <col min="8194" max="8194" width="3.7109375" style="1" customWidth="1"/>
    <col min="8195" max="8195" width="39.5703125" style="1" customWidth="1"/>
    <col min="8196" max="8196" width="3.7109375" style="1" customWidth="1"/>
    <col min="8197" max="8197" width="12" style="1" customWidth="1"/>
    <col min="8198" max="8198" width="3.7109375" style="1" customWidth="1"/>
    <col min="8199" max="8199" width="12" style="1" customWidth="1"/>
    <col min="8200" max="8200" width="3.7109375" style="1" customWidth="1"/>
    <col min="8201" max="8201" width="12" style="1" customWidth="1"/>
    <col min="8202" max="8202" width="3.7109375" style="1" customWidth="1"/>
    <col min="8203" max="8203" width="12" style="1" customWidth="1"/>
    <col min="8204" max="8204" width="7.28515625" style="1" customWidth="1"/>
    <col min="8205" max="8448" width="9.140625" style="1"/>
    <col min="8449" max="8449" width="15.85546875" style="1" customWidth="1"/>
    <col min="8450" max="8450" width="3.7109375" style="1" customWidth="1"/>
    <col min="8451" max="8451" width="39.5703125" style="1" customWidth="1"/>
    <col min="8452" max="8452" width="3.7109375" style="1" customWidth="1"/>
    <col min="8453" max="8453" width="12" style="1" customWidth="1"/>
    <col min="8454" max="8454" width="3.7109375" style="1" customWidth="1"/>
    <col min="8455" max="8455" width="12" style="1" customWidth="1"/>
    <col min="8456" max="8456" width="3.7109375" style="1" customWidth="1"/>
    <col min="8457" max="8457" width="12" style="1" customWidth="1"/>
    <col min="8458" max="8458" width="3.7109375" style="1" customWidth="1"/>
    <col min="8459" max="8459" width="12" style="1" customWidth="1"/>
    <col min="8460" max="8460" width="7.28515625" style="1" customWidth="1"/>
    <col min="8461" max="8704" width="9.140625" style="1"/>
    <col min="8705" max="8705" width="15.85546875" style="1" customWidth="1"/>
    <col min="8706" max="8706" width="3.7109375" style="1" customWidth="1"/>
    <col min="8707" max="8707" width="39.5703125" style="1" customWidth="1"/>
    <col min="8708" max="8708" width="3.7109375" style="1" customWidth="1"/>
    <col min="8709" max="8709" width="12" style="1" customWidth="1"/>
    <col min="8710" max="8710" width="3.7109375" style="1" customWidth="1"/>
    <col min="8711" max="8711" width="12" style="1" customWidth="1"/>
    <col min="8712" max="8712" width="3.7109375" style="1" customWidth="1"/>
    <col min="8713" max="8713" width="12" style="1" customWidth="1"/>
    <col min="8714" max="8714" width="3.7109375" style="1" customWidth="1"/>
    <col min="8715" max="8715" width="12" style="1" customWidth="1"/>
    <col min="8716" max="8716" width="7.28515625" style="1" customWidth="1"/>
    <col min="8717" max="8960" width="9.140625" style="1"/>
    <col min="8961" max="8961" width="15.85546875" style="1" customWidth="1"/>
    <col min="8962" max="8962" width="3.7109375" style="1" customWidth="1"/>
    <col min="8963" max="8963" width="39.5703125" style="1" customWidth="1"/>
    <col min="8964" max="8964" width="3.7109375" style="1" customWidth="1"/>
    <col min="8965" max="8965" width="12" style="1" customWidth="1"/>
    <col min="8966" max="8966" width="3.7109375" style="1" customWidth="1"/>
    <col min="8967" max="8967" width="12" style="1" customWidth="1"/>
    <col min="8968" max="8968" width="3.7109375" style="1" customWidth="1"/>
    <col min="8969" max="8969" width="12" style="1" customWidth="1"/>
    <col min="8970" max="8970" width="3.7109375" style="1" customWidth="1"/>
    <col min="8971" max="8971" width="12" style="1" customWidth="1"/>
    <col min="8972" max="8972" width="7.28515625" style="1" customWidth="1"/>
    <col min="8973" max="9216" width="9.140625" style="1"/>
    <col min="9217" max="9217" width="15.85546875" style="1" customWidth="1"/>
    <col min="9218" max="9218" width="3.7109375" style="1" customWidth="1"/>
    <col min="9219" max="9219" width="39.5703125" style="1" customWidth="1"/>
    <col min="9220" max="9220" width="3.7109375" style="1" customWidth="1"/>
    <col min="9221" max="9221" width="12" style="1" customWidth="1"/>
    <col min="9222" max="9222" width="3.7109375" style="1" customWidth="1"/>
    <col min="9223" max="9223" width="12" style="1" customWidth="1"/>
    <col min="9224" max="9224" width="3.7109375" style="1" customWidth="1"/>
    <col min="9225" max="9225" width="12" style="1" customWidth="1"/>
    <col min="9226" max="9226" width="3.7109375" style="1" customWidth="1"/>
    <col min="9227" max="9227" width="12" style="1" customWidth="1"/>
    <col min="9228" max="9228" width="7.28515625" style="1" customWidth="1"/>
    <col min="9229" max="9472" width="9.140625" style="1"/>
    <col min="9473" max="9473" width="15.85546875" style="1" customWidth="1"/>
    <col min="9474" max="9474" width="3.7109375" style="1" customWidth="1"/>
    <col min="9475" max="9475" width="39.5703125" style="1" customWidth="1"/>
    <col min="9476" max="9476" width="3.7109375" style="1" customWidth="1"/>
    <col min="9477" max="9477" width="12" style="1" customWidth="1"/>
    <col min="9478" max="9478" width="3.7109375" style="1" customWidth="1"/>
    <col min="9479" max="9479" width="12" style="1" customWidth="1"/>
    <col min="9480" max="9480" width="3.7109375" style="1" customWidth="1"/>
    <col min="9481" max="9481" width="12" style="1" customWidth="1"/>
    <col min="9482" max="9482" width="3.7109375" style="1" customWidth="1"/>
    <col min="9483" max="9483" width="12" style="1" customWidth="1"/>
    <col min="9484" max="9484" width="7.28515625" style="1" customWidth="1"/>
    <col min="9485" max="9728" width="9.140625" style="1"/>
    <col min="9729" max="9729" width="15.85546875" style="1" customWidth="1"/>
    <col min="9730" max="9730" width="3.7109375" style="1" customWidth="1"/>
    <col min="9731" max="9731" width="39.5703125" style="1" customWidth="1"/>
    <col min="9732" max="9732" width="3.7109375" style="1" customWidth="1"/>
    <col min="9733" max="9733" width="12" style="1" customWidth="1"/>
    <col min="9734" max="9734" width="3.7109375" style="1" customWidth="1"/>
    <col min="9735" max="9735" width="12" style="1" customWidth="1"/>
    <col min="9736" max="9736" width="3.7109375" style="1" customWidth="1"/>
    <col min="9737" max="9737" width="12" style="1" customWidth="1"/>
    <col min="9738" max="9738" width="3.7109375" style="1" customWidth="1"/>
    <col min="9739" max="9739" width="12" style="1" customWidth="1"/>
    <col min="9740" max="9740" width="7.28515625" style="1" customWidth="1"/>
    <col min="9741" max="9984" width="9.140625" style="1"/>
    <col min="9985" max="9985" width="15.85546875" style="1" customWidth="1"/>
    <col min="9986" max="9986" width="3.7109375" style="1" customWidth="1"/>
    <col min="9987" max="9987" width="39.5703125" style="1" customWidth="1"/>
    <col min="9988" max="9988" width="3.7109375" style="1" customWidth="1"/>
    <col min="9989" max="9989" width="12" style="1" customWidth="1"/>
    <col min="9990" max="9990" width="3.7109375" style="1" customWidth="1"/>
    <col min="9991" max="9991" width="12" style="1" customWidth="1"/>
    <col min="9992" max="9992" width="3.7109375" style="1" customWidth="1"/>
    <col min="9993" max="9993" width="12" style="1" customWidth="1"/>
    <col min="9994" max="9994" width="3.7109375" style="1" customWidth="1"/>
    <col min="9995" max="9995" width="12" style="1" customWidth="1"/>
    <col min="9996" max="9996" width="7.28515625" style="1" customWidth="1"/>
    <col min="9997" max="10240" width="9.140625" style="1"/>
    <col min="10241" max="10241" width="15.85546875" style="1" customWidth="1"/>
    <col min="10242" max="10242" width="3.7109375" style="1" customWidth="1"/>
    <col min="10243" max="10243" width="39.5703125" style="1" customWidth="1"/>
    <col min="10244" max="10244" width="3.7109375" style="1" customWidth="1"/>
    <col min="10245" max="10245" width="12" style="1" customWidth="1"/>
    <col min="10246" max="10246" width="3.7109375" style="1" customWidth="1"/>
    <col min="10247" max="10247" width="12" style="1" customWidth="1"/>
    <col min="10248" max="10248" width="3.7109375" style="1" customWidth="1"/>
    <col min="10249" max="10249" width="12" style="1" customWidth="1"/>
    <col min="10250" max="10250" width="3.7109375" style="1" customWidth="1"/>
    <col min="10251" max="10251" width="12" style="1" customWidth="1"/>
    <col min="10252" max="10252" width="7.28515625" style="1" customWidth="1"/>
    <col min="10253" max="10496" width="9.140625" style="1"/>
    <col min="10497" max="10497" width="15.85546875" style="1" customWidth="1"/>
    <col min="10498" max="10498" width="3.7109375" style="1" customWidth="1"/>
    <col min="10499" max="10499" width="39.5703125" style="1" customWidth="1"/>
    <col min="10500" max="10500" width="3.7109375" style="1" customWidth="1"/>
    <col min="10501" max="10501" width="12" style="1" customWidth="1"/>
    <col min="10502" max="10502" width="3.7109375" style="1" customWidth="1"/>
    <col min="10503" max="10503" width="12" style="1" customWidth="1"/>
    <col min="10504" max="10504" width="3.7109375" style="1" customWidth="1"/>
    <col min="10505" max="10505" width="12" style="1" customWidth="1"/>
    <col min="10506" max="10506" width="3.7109375" style="1" customWidth="1"/>
    <col min="10507" max="10507" width="12" style="1" customWidth="1"/>
    <col min="10508" max="10508" width="7.28515625" style="1" customWidth="1"/>
    <col min="10509" max="10752" width="9.140625" style="1"/>
    <col min="10753" max="10753" width="15.85546875" style="1" customWidth="1"/>
    <col min="10754" max="10754" width="3.7109375" style="1" customWidth="1"/>
    <col min="10755" max="10755" width="39.5703125" style="1" customWidth="1"/>
    <col min="10756" max="10756" width="3.7109375" style="1" customWidth="1"/>
    <col min="10757" max="10757" width="12" style="1" customWidth="1"/>
    <col min="10758" max="10758" width="3.7109375" style="1" customWidth="1"/>
    <col min="10759" max="10759" width="12" style="1" customWidth="1"/>
    <col min="10760" max="10760" width="3.7109375" style="1" customWidth="1"/>
    <col min="10761" max="10761" width="12" style="1" customWidth="1"/>
    <col min="10762" max="10762" width="3.7109375" style="1" customWidth="1"/>
    <col min="10763" max="10763" width="12" style="1" customWidth="1"/>
    <col min="10764" max="10764" width="7.28515625" style="1" customWidth="1"/>
    <col min="10765" max="11008" width="9.140625" style="1"/>
    <col min="11009" max="11009" width="15.85546875" style="1" customWidth="1"/>
    <col min="11010" max="11010" width="3.7109375" style="1" customWidth="1"/>
    <col min="11011" max="11011" width="39.5703125" style="1" customWidth="1"/>
    <col min="11012" max="11012" width="3.7109375" style="1" customWidth="1"/>
    <col min="11013" max="11013" width="12" style="1" customWidth="1"/>
    <col min="11014" max="11014" width="3.7109375" style="1" customWidth="1"/>
    <col min="11015" max="11015" width="12" style="1" customWidth="1"/>
    <col min="11016" max="11016" width="3.7109375" style="1" customWidth="1"/>
    <col min="11017" max="11017" width="12" style="1" customWidth="1"/>
    <col min="11018" max="11018" width="3.7109375" style="1" customWidth="1"/>
    <col min="11019" max="11019" width="12" style="1" customWidth="1"/>
    <col min="11020" max="11020" width="7.28515625" style="1" customWidth="1"/>
    <col min="11021" max="11264" width="9.140625" style="1"/>
    <col min="11265" max="11265" width="15.85546875" style="1" customWidth="1"/>
    <col min="11266" max="11266" width="3.7109375" style="1" customWidth="1"/>
    <col min="11267" max="11267" width="39.5703125" style="1" customWidth="1"/>
    <col min="11268" max="11268" width="3.7109375" style="1" customWidth="1"/>
    <col min="11269" max="11269" width="12" style="1" customWidth="1"/>
    <col min="11270" max="11270" width="3.7109375" style="1" customWidth="1"/>
    <col min="11271" max="11271" width="12" style="1" customWidth="1"/>
    <col min="11272" max="11272" width="3.7109375" style="1" customWidth="1"/>
    <col min="11273" max="11273" width="12" style="1" customWidth="1"/>
    <col min="11274" max="11274" width="3.7109375" style="1" customWidth="1"/>
    <col min="11275" max="11275" width="12" style="1" customWidth="1"/>
    <col min="11276" max="11276" width="7.28515625" style="1" customWidth="1"/>
    <col min="11277" max="11520" width="9.140625" style="1"/>
    <col min="11521" max="11521" width="15.85546875" style="1" customWidth="1"/>
    <col min="11522" max="11522" width="3.7109375" style="1" customWidth="1"/>
    <col min="11523" max="11523" width="39.5703125" style="1" customWidth="1"/>
    <col min="11524" max="11524" width="3.7109375" style="1" customWidth="1"/>
    <col min="11525" max="11525" width="12" style="1" customWidth="1"/>
    <col min="11526" max="11526" width="3.7109375" style="1" customWidth="1"/>
    <col min="11527" max="11527" width="12" style="1" customWidth="1"/>
    <col min="11528" max="11528" width="3.7109375" style="1" customWidth="1"/>
    <col min="11529" max="11529" width="12" style="1" customWidth="1"/>
    <col min="11530" max="11530" width="3.7109375" style="1" customWidth="1"/>
    <col min="11531" max="11531" width="12" style="1" customWidth="1"/>
    <col min="11532" max="11532" width="7.28515625" style="1" customWidth="1"/>
    <col min="11533" max="11776" width="9.140625" style="1"/>
    <col min="11777" max="11777" width="15.85546875" style="1" customWidth="1"/>
    <col min="11778" max="11778" width="3.7109375" style="1" customWidth="1"/>
    <col min="11779" max="11779" width="39.5703125" style="1" customWidth="1"/>
    <col min="11780" max="11780" width="3.7109375" style="1" customWidth="1"/>
    <col min="11781" max="11781" width="12" style="1" customWidth="1"/>
    <col min="11782" max="11782" width="3.7109375" style="1" customWidth="1"/>
    <col min="11783" max="11783" width="12" style="1" customWidth="1"/>
    <col min="11784" max="11784" width="3.7109375" style="1" customWidth="1"/>
    <col min="11785" max="11785" width="12" style="1" customWidth="1"/>
    <col min="11786" max="11786" width="3.7109375" style="1" customWidth="1"/>
    <col min="11787" max="11787" width="12" style="1" customWidth="1"/>
    <col min="11788" max="11788" width="7.28515625" style="1" customWidth="1"/>
    <col min="11789" max="12032" width="9.140625" style="1"/>
    <col min="12033" max="12033" width="15.85546875" style="1" customWidth="1"/>
    <col min="12034" max="12034" width="3.7109375" style="1" customWidth="1"/>
    <col min="12035" max="12035" width="39.5703125" style="1" customWidth="1"/>
    <col min="12036" max="12036" width="3.7109375" style="1" customWidth="1"/>
    <col min="12037" max="12037" width="12" style="1" customWidth="1"/>
    <col min="12038" max="12038" width="3.7109375" style="1" customWidth="1"/>
    <col min="12039" max="12039" width="12" style="1" customWidth="1"/>
    <col min="12040" max="12040" width="3.7109375" style="1" customWidth="1"/>
    <col min="12041" max="12041" width="12" style="1" customWidth="1"/>
    <col min="12042" max="12042" width="3.7109375" style="1" customWidth="1"/>
    <col min="12043" max="12043" width="12" style="1" customWidth="1"/>
    <col min="12044" max="12044" width="7.28515625" style="1" customWidth="1"/>
    <col min="12045" max="12288" width="9.140625" style="1"/>
    <col min="12289" max="12289" width="15.85546875" style="1" customWidth="1"/>
    <col min="12290" max="12290" width="3.7109375" style="1" customWidth="1"/>
    <col min="12291" max="12291" width="39.5703125" style="1" customWidth="1"/>
    <col min="12292" max="12292" width="3.7109375" style="1" customWidth="1"/>
    <col min="12293" max="12293" width="12" style="1" customWidth="1"/>
    <col min="12294" max="12294" width="3.7109375" style="1" customWidth="1"/>
    <col min="12295" max="12295" width="12" style="1" customWidth="1"/>
    <col min="12296" max="12296" width="3.7109375" style="1" customWidth="1"/>
    <col min="12297" max="12297" width="12" style="1" customWidth="1"/>
    <col min="12298" max="12298" width="3.7109375" style="1" customWidth="1"/>
    <col min="12299" max="12299" width="12" style="1" customWidth="1"/>
    <col min="12300" max="12300" width="7.28515625" style="1" customWidth="1"/>
    <col min="12301" max="12544" width="9.140625" style="1"/>
    <col min="12545" max="12545" width="15.85546875" style="1" customWidth="1"/>
    <col min="12546" max="12546" width="3.7109375" style="1" customWidth="1"/>
    <col min="12547" max="12547" width="39.5703125" style="1" customWidth="1"/>
    <col min="12548" max="12548" width="3.7109375" style="1" customWidth="1"/>
    <col min="12549" max="12549" width="12" style="1" customWidth="1"/>
    <col min="12550" max="12550" width="3.7109375" style="1" customWidth="1"/>
    <col min="12551" max="12551" width="12" style="1" customWidth="1"/>
    <col min="12552" max="12552" width="3.7109375" style="1" customWidth="1"/>
    <col min="12553" max="12553" width="12" style="1" customWidth="1"/>
    <col min="12554" max="12554" width="3.7109375" style="1" customWidth="1"/>
    <col min="12555" max="12555" width="12" style="1" customWidth="1"/>
    <col min="12556" max="12556" width="7.28515625" style="1" customWidth="1"/>
    <col min="12557" max="12800" width="9.140625" style="1"/>
    <col min="12801" max="12801" width="15.85546875" style="1" customWidth="1"/>
    <col min="12802" max="12802" width="3.7109375" style="1" customWidth="1"/>
    <col min="12803" max="12803" width="39.5703125" style="1" customWidth="1"/>
    <col min="12804" max="12804" width="3.7109375" style="1" customWidth="1"/>
    <col min="12805" max="12805" width="12" style="1" customWidth="1"/>
    <col min="12806" max="12806" width="3.7109375" style="1" customWidth="1"/>
    <col min="12807" max="12807" width="12" style="1" customWidth="1"/>
    <col min="12808" max="12808" width="3.7109375" style="1" customWidth="1"/>
    <col min="12809" max="12809" width="12" style="1" customWidth="1"/>
    <col min="12810" max="12810" width="3.7109375" style="1" customWidth="1"/>
    <col min="12811" max="12811" width="12" style="1" customWidth="1"/>
    <col min="12812" max="12812" width="7.28515625" style="1" customWidth="1"/>
    <col min="12813" max="13056" width="9.140625" style="1"/>
    <col min="13057" max="13057" width="15.85546875" style="1" customWidth="1"/>
    <col min="13058" max="13058" width="3.7109375" style="1" customWidth="1"/>
    <col min="13059" max="13059" width="39.5703125" style="1" customWidth="1"/>
    <col min="13060" max="13060" width="3.7109375" style="1" customWidth="1"/>
    <col min="13061" max="13061" width="12" style="1" customWidth="1"/>
    <col min="13062" max="13062" width="3.7109375" style="1" customWidth="1"/>
    <col min="13063" max="13063" width="12" style="1" customWidth="1"/>
    <col min="13064" max="13064" width="3.7109375" style="1" customWidth="1"/>
    <col min="13065" max="13065" width="12" style="1" customWidth="1"/>
    <col min="13066" max="13066" width="3.7109375" style="1" customWidth="1"/>
    <col min="13067" max="13067" width="12" style="1" customWidth="1"/>
    <col min="13068" max="13068" width="7.28515625" style="1" customWidth="1"/>
    <col min="13069" max="13312" width="9.140625" style="1"/>
    <col min="13313" max="13313" width="15.85546875" style="1" customWidth="1"/>
    <col min="13314" max="13314" width="3.7109375" style="1" customWidth="1"/>
    <col min="13315" max="13315" width="39.5703125" style="1" customWidth="1"/>
    <col min="13316" max="13316" width="3.7109375" style="1" customWidth="1"/>
    <col min="13317" max="13317" width="12" style="1" customWidth="1"/>
    <col min="13318" max="13318" width="3.7109375" style="1" customWidth="1"/>
    <col min="13319" max="13319" width="12" style="1" customWidth="1"/>
    <col min="13320" max="13320" width="3.7109375" style="1" customWidth="1"/>
    <col min="13321" max="13321" width="12" style="1" customWidth="1"/>
    <col min="13322" max="13322" width="3.7109375" style="1" customWidth="1"/>
    <col min="13323" max="13323" width="12" style="1" customWidth="1"/>
    <col min="13324" max="13324" width="7.28515625" style="1" customWidth="1"/>
    <col min="13325" max="13568" width="9.140625" style="1"/>
    <col min="13569" max="13569" width="15.85546875" style="1" customWidth="1"/>
    <col min="13570" max="13570" width="3.7109375" style="1" customWidth="1"/>
    <col min="13571" max="13571" width="39.5703125" style="1" customWidth="1"/>
    <col min="13572" max="13572" width="3.7109375" style="1" customWidth="1"/>
    <col min="13573" max="13573" width="12" style="1" customWidth="1"/>
    <col min="13574" max="13574" width="3.7109375" style="1" customWidth="1"/>
    <col min="13575" max="13575" width="12" style="1" customWidth="1"/>
    <col min="13576" max="13576" width="3.7109375" style="1" customWidth="1"/>
    <col min="13577" max="13577" width="12" style="1" customWidth="1"/>
    <col min="13578" max="13578" width="3.7109375" style="1" customWidth="1"/>
    <col min="13579" max="13579" width="12" style="1" customWidth="1"/>
    <col min="13580" max="13580" width="7.28515625" style="1" customWidth="1"/>
    <col min="13581" max="13824" width="9.140625" style="1"/>
    <col min="13825" max="13825" width="15.85546875" style="1" customWidth="1"/>
    <col min="13826" max="13826" width="3.7109375" style="1" customWidth="1"/>
    <col min="13827" max="13827" width="39.5703125" style="1" customWidth="1"/>
    <col min="13828" max="13828" width="3.7109375" style="1" customWidth="1"/>
    <col min="13829" max="13829" width="12" style="1" customWidth="1"/>
    <col min="13830" max="13830" width="3.7109375" style="1" customWidth="1"/>
    <col min="13831" max="13831" width="12" style="1" customWidth="1"/>
    <col min="13832" max="13832" width="3.7109375" style="1" customWidth="1"/>
    <col min="13833" max="13833" width="12" style="1" customWidth="1"/>
    <col min="13834" max="13834" width="3.7109375" style="1" customWidth="1"/>
    <col min="13835" max="13835" width="12" style="1" customWidth="1"/>
    <col min="13836" max="13836" width="7.28515625" style="1" customWidth="1"/>
    <col min="13837" max="14080" width="9.140625" style="1"/>
    <col min="14081" max="14081" width="15.85546875" style="1" customWidth="1"/>
    <col min="14082" max="14082" width="3.7109375" style="1" customWidth="1"/>
    <col min="14083" max="14083" width="39.5703125" style="1" customWidth="1"/>
    <col min="14084" max="14084" width="3.7109375" style="1" customWidth="1"/>
    <col min="14085" max="14085" width="12" style="1" customWidth="1"/>
    <col min="14086" max="14086" width="3.7109375" style="1" customWidth="1"/>
    <col min="14087" max="14087" width="12" style="1" customWidth="1"/>
    <col min="14088" max="14088" width="3.7109375" style="1" customWidth="1"/>
    <col min="14089" max="14089" width="12" style="1" customWidth="1"/>
    <col min="14090" max="14090" width="3.7109375" style="1" customWidth="1"/>
    <col min="14091" max="14091" width="12" style="1" customWidth="1"/>
    <col min="14092" max="14092" width="7.28515625" style="1" customWidth="1"/>
    <col min="14093" max="14336" width="9.140625" style="1"/>
    <col min="14337" max="14337" width="15.85546875" style="1" customWidth="1"/>
    <col min="14338" max="14338" width="3.7109375" style="1" customWidth="1"/>
    <col min="14339" max="14339" width="39.5703125" style="1" customWidth="1"/>
    <col min="14340" max="14340" width="3.7109375" style="1" customWidth="1"/>
    <col min="14341" max="14341" width="12" style="1" customWidth="1"/>
    <col min="14342" max="14342" width="3.7109375" style="1" customWidth="1"/>
    <col min="14343" max="14343" width="12" style="1" customWidth="1"/>
    <col min="14344" max="14344" width="3.7109375" style="1" customWidth="1"/>
    <col min="14345" max="14345" width="12" style="1" customWidth="1"/>
    <col min="14346" max="14346" width="3.7109375" style="1" customWidth="1"/>
    <col min="14347" max="14347" width="12" style="1" customWidth="1"/>
    <col min="14348" max="14348" width="7.28515625" style="1" customWidth="1"/>
    <col min="14349" max="14592" width="9.140625" style="1"/>
    <col min="14593" max="14593" width="15.85546875" style="1" customWidth="1"/>
    <col min="14594" max="14594" width="3.7109375" style="1" customWidth="1"/>
    <col min="14595" max="14595" width="39.5703125" style="1" customWidth="1"/>
    <col min="14596" max="14596" width="3.7109375" style="1" customWidth="1"/>
    <col min="14597" max="14597" width="12" style="1" customWidth="1"/>
    <col min="14598" max="14598" width="3.7109375" style="1" customWidth="1"/>
    <col min="14599" max="14599" width="12" style="1" customWidth="1"/>
    <col min="14600" max="14600" width="3.7109375" style="1" customWidth="1"/>
    <col min="14601" max="14601" width="12" style="1" customWidth="1"/>
    <col min="14602" max="14602" width="3.7109375" style="1" customWidth="1"/>
    <col min="14603" max="14603" width="12" style="1" customWidth="1"/>
    <col min="14604" max="14604" width="7.28515625" style="1" customWidth="1"/>
    <col min="14605" max="14848" width="9.140625" style="1"/>
    <col min="14849" max="14849" width="15.85546875" style="1" customWidth="1"/>
    <col min="14850" max="14850" width="3.7109375" style="1" customWidth="1"/>
    <col min="14851" max="14851" width="39.5703125" style="1" customWidth="1"/>
    <col min="14852" max="14852" width="3.7109375" style="1" customWidth="1"/>
    <col min="14853" max="14853" width="12" style="1" customWidth="1"/>
    <col min="14854" max="14854" width="3.7109375" style="1" customWidth="1"/>
    <col min="14855" max="14855" width="12" style="1" customWidth="1"/>
    <col min="14856" max="14856" width="3.7109375" style="1" customWidth="1"/>
    <col min="14857" max="14857" width="12" style="1" customWidth="1"/>
    <col min="14858" max="14858" width="3.7109375" style="1" customWidth="1"/>
    <col min="14859" max="14859" width="12" style="1" customWidth="1"/>
    <col min="14860" max="14860" width="7.28515625" style="1" customWidth="1"/>
    <col min="14861" max="15104" width="9.140625" style="1"/>
    <col min="15105" max="15105" width="15.85546875" style="1" customWidth="1"/>
    <col min="15106" max="15106" width="3.7109375" style="1" customWidth="1"/>
    <col min="15107" max="15107" width="39.5703125" style="1" customWidth="1"/>
    <col min="15108" max="15108" width="3.7109375" style="1" customWidth="1"/>
    <col min="15109" max="15109" width="12" style="1" customWidth="1"/>
    <col min="15110" max="15110" width="3.7109375" style="1" customWidth="1"/>
    <col min="15111" max="15111" width="12" style="1" customWidth="1"/>
    <col min="15112" max="15112" width="3.7109375" style="1" customWidth="1"/>
    <col min="15113" max="15113" width="12" style="1" customWidth="1"/>
    <col min="15114" max="15114" width="3.7109375" style="1" customWidth="1"/>
    <col min="15115" max="15115" width="12" style="1" customWidth="1"/>
    <col min="15116" max="15116" width="7.28515625" style="1" customWidth="1"/>
    <col min="15117" max="15360" width="9.140625" style="1"/>
    <col min="15361" max="15361" width="15.85546875" style="1" customWidth="1"/>
    <col min="15362" max="15362" width="3.7109375" style="1" customWidth="1"/>
    <col min="15363" max="15363" width="39.5703125" style="1" customWidth="1"/>
    <col min="15364" max="15364" width="3.7109375" style="1" customWidth="1"/>
    <col min="15365" max="15365" width="12" style="1" customWidth="1"/>
    <col min="15366" max="15366" width="3.7109375" style="1" customWidth="1"/>
    <col min="15367" max="15367" width="12" style="1" customWidth="1"/>
    <col min="15368" max="15368" width="3.7109375" style="1" customWidth="1"/>
    <col min="15369" max="15369" width="12" style="1" customWidth="1"/>
    <col min="15370" max="15370" width="3.7109375" style="1" customWidth="1"/>
    <col min="15371" max="15371" width="12" style="1" customWidth="1"/>
    <col min="15372" max="15372" width="7.28515625" style="1" customWidth="1"/>
    <col min="15373" max="15616" width="9.140625" style="1"/>
    <col min="15617" max="15617" width="15.85546875" style="1" customWidth="1"/>
    <col min="15618" max="15618" width="3.7109375" style="1" customWidth="1"/>
    <col min="15619" max="15619" width="39.5703125" style="1" customWidth="1"/>
    <col min="15620" max="15620" width="3.7109375" style="1" customWidth="1"/>
    <col min="15621" max="15621" width="12" style="1" customWidth="1"/>
    <col min="15622" max="15622" width="3.7109375" style="1" customWidth="1"/>
    <col min="15623" max="15623" width="12" style="1" customWidth="1"/>
    <col min="15624" max="15624" width="3.7109375" style="1" customWidth="1"/>
    <col min="15625" max="15625" width="12" style="1" customWidth="1"/>
    <col min="15626" max="15626" width="3.7109375" style="1" customWidth="1"/>
    <col min="15627" max="15627" width="12" style="1" customWidth="1"/>
    <col min="15628" max="15628" width="7.28515625" style="1" customWidth="1"/>
    <col min="15629" max="15872" width="9.140625" style="1"/>
    <col min="15873" max="15873" width="15.85546875" style="1" customWidth="1"/>
    <col min="15874" max="15874" width="3.7109375" style="1" customWidth="1"/>
    <col min="15875" max="15875" width="39.5703125" style="1" customWidth="1"/>
    <col min="15876" max="15876" width="3.7109375" style="1" customWidth="1"/>
    <col min="15877" max="15877" width="12" style="1" customWidth="1"/>
    <col min="15878" max="15878" width="3.7109375" style="1" customWidth="1"/>
    <col min="15879" max="15879" width="12" style="1" customWidth="1"/>
    <col min="15880" max="15880" width="3.7109375" style="1" customWidth="1"/>
    <col min="15881" max="15881" width="12" style="1" customWidth="1"/>
    <col min="15882" max="15882" width="3.7109375" style="1" customWidth="1"/>
    <col min="15883" max="15883" width="12" style="1" customWidth="1"/>
    <col min="15884" max="15884" width="7.28515625" style="1" customWidth="1"/>
    <col min="15885" max="16128" width="9.140625" style="1"/>
    <col min="16129" max="16129" width="15.85546875" style="1" customWidth="1"/>
    <col min="16130" max="16130" width="3.7109375" style="1" customWidth="1"/>
    <col min="16131" max="16131" width="39.5703125" style="1" customWidth="1"/>
    <col min="16132" max="16132" width="3.7109375" style="1" customWidth="1"/>
    <col min="16133" max="16133" width="12" style="1" customWidth="1"/>
    <col min="16134" max="16134" width="3.7109375" style="1" customWidth="1"/>
    <col min="16135" max="16135" width="12" style="1" customWidth="1"/>
    <col min="16136" max="16136" width="3.7109375" style="1" customWidth="1"/>
    <col min="16137" max="16137" width="12" style="1" customWidth="1"/>
    <col min="16138" max="16138" width="3.7109375" style="1" customWidth="1"/>
    <col min="16139" max="16139" width="12" style="1" customWidth="1"/>
    <col min="16140" max="16140" width="7.28515625" style="1" customWidth="1"/>
    <col min="16141" max="16384" width="9.140625" style="1"/>
  </cols>
  <sheetData>
    <row r="1" spans="1:12">
      <c r="J1" s="13"/>
      <c r="K1" s="44"/>
      <c r="L1" s="13"/>
    </row>
    <row r="2" spans="1:12">
      <c r="A2" s="164" t="s">
        <v>143</v>
      </c>
      <c r="B2" s="3"/>
      <c r="J2" s="164" t="s">
        <v>143</v>
      </c>
      <c r="K2" s="43"/>
      <c r="L2" s="3"/>
    </row>
    <row r="3" spans="1:12">
      <c r="A3" s="165" t="s">
        <v>215</v>
      </c>
      <c r="B3" s="165" t="s">
        <v>216</v>
      </c>
      <c r="C3" s="4"/>
      <c r="D3" s="4"/>
      <c r="E3" s="176" t="s">
        <v>217</v>
      </c>
      <c r="F3" s="5"/>
      <c r="G3" s="176" t="s">
        <v>218</v>
      </c>
      <c r="H3" s="5"/>
      <c r="I3" s="176" t="s">
        <v>219</v>
      </c>
      <c r="J3" s="5"/>
      <c r="K3" s="176" t="s">
        <v>220</v>
      </c>
      <c r="L3" s="5"/>
    </row>
    <row r="4" spans="1:12">
      <c r="A4" s="167" t="s">
        <v>221</v>
      </c>
      <c r="B4" s="167" t="s">
        <v>222</v>
      </c>
      <c r="C4" s="6"/>
      <c r="D4" s="6"/>
      <c r="E4" s="41">
        <v>5808872.0999999996</v>
      </c>
      <c r="F4" s="8"/>
      <c r="G4" s="41">
        <v>10261377.619999999</v>
      </c>
      <c r="H4" s="8"/>
      <c r="I4" s="41">
        <v>10786205.699999999</v>
      </c>
      <c r="J4" s="8"/>
      <c r="K4" s="41">
        <v>5284044.0199999996</v>
      </c>
      <c r="L4" s="8">
        <f>VLOOKUP(A4,'09.2019'!A:L,12,0)</f>
        <v>0</v>
      </c>
    </row>
    <row r="5" spans="1:12">
      <c r="A5" s="167" t="s">
        <v>227</v>
      </c>
      <c r="B5" s="164" t="s">
        <v>143</v>
      </c>
      <c r="C5" s="167" t="s">
        <v>228</v>
      </c>
      <c r="D5" s="6"/>
      <c r="E5" s="41">
        <v>5428322.6399999997</v>
      </c>
      <c r="F5" s="8"/>
      <c r="G5" s="41">
        <v>10261377.619999999</v>
      </c>
      <c r="H5" s="8"/>
      <c r="I5" s="41">
        <v>10762638.560000001</v>
      </c>
      <c r="J5" s="8"/>
      <c r="K5" s="41">
        <v>4927061.7</v>
      </c>
      <c r="L5" s="8">
        <f>VLOOKUP(A5,'09.2019'!A:L,12,0)</f>
        <v>0</v>
      </c>
    </row>
    <row r="6" spans="1:12">
      <c r="A6" s="167" t="s">
        <v>232</v>
      </c>
      <c r="B6" s="164" t="s">
        <v>143</v>
      </c>
      <c r="C6" s="167" t="s">
        <v>233</v>
      </c>
      <c r="D6" s="6"/>
      <c r="E6" s="41">
        <v>5194952.75</v>
      </c>
      <c r="F6" s="8"/>
      <c r="G6" s="41">
        <v>8745643.1600000001</v>
      </c>
      <c r="H6" s="8"/>
      <c r="I6" s="41">
        <v>9396832.1500000004</v>
      </c>
      <c r="J6" s="8"/>
      <c r="K6" s="41">
        <v>4543763.76</v>
      </c>
      <c r="L6" s="8">
        <f>VLOOKUP(A6,'09.2019'!A:L,12,0)</f>
        <v>0</v>
      </c>
    </row>
    <row r="7" spans="1:12">
      <c r="A7" s="167" t="s">
        <v>238</v>
      </c>
      <c r="B7" s="164" t="s">
        <v>143</v>
      </c>
      <c r="C7" s="167" t="s">
        <v>233</v>
      </c>
      <c r="D7" s="6"/>
      <c r="E7" s="41">
        <v>5194952.75</v>
      </c>
      <c r="F7" s="8"/>
      <c r="G7" s="41">
        <v>8745643.1600000001</v>
      </c>
      <c r="H7" s="8"/>
      <c r="I7" s="41">
        <v>9396832.1500000004</v>
      </c>
      <c r="J7" s="8"/>
      <c r="K7" s="41">
        <v>4543763.76</v>
      </c>
      <c r="L7" s="8">
        <f>VLOOKUP(A7,'09.2019'!A:L,12,0)</f>
        <v>0</v>
      </c>
    </row>
    <row r="8" spans="1:12">
      <c r="A8" s="167" t="s">
        <v>239</v>
      </c>
      <c r="B8" s="164" t="s">
        <v>143</v>
      </c>
      <c r="C8" s="167" t="s">
        <v>240</v>
      </c>
      <c r="D8" s="6"/>
      <c r="E8" s="41">
        <v>23996.400000000001</v>
      </c>
      <c r="F8" s="8"/>
      <c r="G8" s="41">
        <v>16772.189999999999</v>
      </c>
      <c r="H8" s="8"/>
      <c r="I8" s="41">
        <v>16772.189999999999</v>
      </c>
      <c r="J8" s="8"/>
      <c r="K8" s="41">
        <v>23996.400000000001</v>
      </c>
      <c r="L8" s="8">
        <f>VLOOKUP(A8,'09.2019'!A:L,12,0)</f>
        <v>0</v>
      </c>
    </row>
    <row r="9" spans="1:12">
      <c r="A9" s="169" t="s">
        <v>243</v>
      </c>
      <c r="B9" s="164" t="s">
        <v>143</v>
      </c>
      <c r="C9" s="169" t="s">
        <v>244</v>
      </c>
      <c r="D9" s="9"/>
      <c r="E9" s="42">
        <v>23996.400000000001</v>
      </c>
      <c r="F9" s="11"/>
      <c r="G9" s="42">
        <v>0</v>
      </c>
      <c r="H9" s="11"/>
      <c r="I9" s="42">
        <v>0</v>
      </c>
      <c r="J9" s="11"/>
      <c r="K9" s="42">
        <v>23996.400000000001</v>
      </c>
      <c r="L9" s="8">
        <f>VLOOKUP(A9,'09.2019'!A:L,12,0)</f>
        <v>0</v>
      </c>
    </row>
    <row r="10" spans="1:12">
      <c r="A10" s="169" t="s">
        <v>246</v>
      </c>
      <c r="B10" s="164" t="s">
        <v>143</v>
      </c>
      <c r="C10" s="169" t="s">
        <v>247</v>
      </c>
      <c r="D10" s="9"/>
      <c r="E10" s="42">
        <v>0</v>
      </c>
      <c r="F10" s="11"/>
      <c r="G10" s="42">
        <v>16772.189999999999</v>
      </c>
      <c r="H10" s="11"/>
      <c r="I10" s="42">
        <v>16772.189999999999</v>
      </c>
      <c r="J10" s="11"/>
      <c r="K10" s="42">
        <v>0</v>
      </c>
      <c r="L10" s="8">
        <f>VLOOKUP(A10,'09.2019'!A:L,12,0)</f>
        <v>0</v>
      </c>
    </row>
    <row r="11" spans="1:12">
      <c r="A11" s="171" t="s">
        <v>143</v>
      </c>
      <c r="B11" s="164" t="s">
        <v>143</v>
      </c>
      <c r="C11" s="171" t="s">
        <v>143</v>
      </c>
      <c r="D11" s="12"/>
      <c r="E11" s="43"/>
      <c r="F11" s="12"/>
      <c r="G11" s="43"/>
      <c r="H11" s="12"/>
      <c r="I11" s="43"/>
      <c r="J11" s="12"/>
      <c r="K11" s="43"/>
      <c r="L11" s="8">
        <v>0</v>
      </c>
    </row>
    <row r="12" spans="1:12">
      <c r="A12" s="167" t="s">
        <v>249</v>
      </c>
      <c r="B12" s="164" t="s">
        <v>143</v>
      </c>
      <c r="C12" s="167" t="s">
        <v>250</v>
      </c>
      <c r="D12" s="6"/>
      <c r="E12" s="41">
        <v>17708.71</v>
      </c>
      <c r="F12" s="8"/>
      <c r="G12" s="41">
        <v>5470477.2400000002</v>
      </c>
      <c r="H12" s="8"/>
      <c r="I12" s="41">
        <v>5385943.29</v>
      </c>
      <c r="J12" s="8"/>
      <c r="K12" s="41">
        <v>102242.66</v>
      </c>
      <c r="L12" s="8">
        <f>VLOOKUP(A12,'09.2019'!A:L,12,0)</f>
        <v>0</v>
      </c>
    </row>
    <row r="13" spans="1:12">
      <c r="A13" s="169" t="s">
        <v>255</v>
      </c>
      <c r="B13" s="164" t="s">
        <v>143</v>
      </c>
      <c r="C13" s="169" t="s">
        <v>256</v>
      </c>
      <c r="D13" s="9"/>
      <c r="E13" s="42">
        <v>0</v>
      </c>
      <c r="F13" s="11"/>
      <c r="G13" s="42">
        <v>971007.52</v>
      </c>
      <c r="H13" s="11"/>
      <c r="I13" s="42">
        <v>961180.28</v>
      </c>
      <c r="J13" s="11"/>
      <c r="K13" s="42">
        <v>9827.24</v>
      </c>
      <c r="L13" s="8">
        <f>VLOOKUP(A13,'09.2019'!A:L,12,0)</f>
        <v>0</v>
      </c>
    </row>
    <row r="14" spans="1:12">
      <c r="A14" s="169" t="s">
        <v>261</v>
      </c>
      <c r="B14" s="164" t="s">
        <v>143</v>
      </c>
      <c r="C14" s="169" t="s">
        <v>262</v>
      </c>
      <c r="D14" s="9"/>
      <c r="E14" s="42">
        <v>4986.95</v>
      </c>
      <c r="F14" s="11"/>
      <c r="G14" s="42">
        <v>3792945.19</v>
      </c>
      <c r="H14" s="11"/>
      <c r="I14" s="42">
        <v>3792838.56</v>
      </c>
      <c r="J14" s="11"/>
      <c r="K14" s="42">
        <v>5093.58</v>
      </c>
      <c r="L14" s="8">
        <f>VLOOKUP(A14,'09.2019'!A:L,12,0)</f>
        <v>0</v>
      </c>
    </row>
    <row r="15" spans="1:12">
      <c r="A15" s="169" t="s">
        <v>267</v>
      </c>
      <c r="B15" s="164" t="s">
        <v>143</v>
      </c>
      <c r="C15" s="169" t="s">
        <v>268</v>
      </c>
      <c r="D15" s="9"/>
      <c r="E15" s="42">
        <v>12721.75</v>
      </c>
      <c r="F15" s="11"/>
      <c r="G15" s="42">
        <v>619089.98</v>
      </c>
      <c r="H15" s="11"/>
      <c r="I15" s="42">
        <v>631719.4</v>
      </c>
      <c r="J15" s="11"/>
      <c r="K15" s="42">
        <v>92.33</v>
      </c>
      <c r="L15" s="8">
        <f>VLOOKUP(A15,'09.2019'!A:L,12,0)</f>
        <v>0</v>
      </c>
    </row>
    <row r="16" spans="1:12">
      <c r="A16" s="169" t="s">
        <v>273</v>
      </c>
      <c r="B16" s="164" t="s">
        <v>143</v>
      </c>
      <c r="C16" s="169" t="s">
        <v>274</v>
      </c>
      <c r="D16" s="9"/>
      <c r="E16" s="42">
        <v>0</v>
      </c>
      <c r="F16" s="11"/>
      <c r="G16" s="42">
        <v>87434.55</v>
      </c>
      <c r="H16" s="11"/>
      <c r="I16" s="42">
        <v>205.05</v>
      </c>
      <c r="J16" s="11"/>
      <c r="K16" s="42">
        <v>87229.5</v>
      </c>
      <c r="L16" s="8">
        <f>VLOOKUP(A16,'09.2019'!A:L,12,0)</f>
        <v>0</v>
      </c>
    </row>
    <row r="17" spans="1:12">
      <c r="A17" s="169" t="s">
        <v>279</v>
      </c>
      <c r="B17" s="164" t="s">
        <v>143</v>
      </c>
      <c r="C17" s="169" t="s">
        <v>280</v>
      </c>
      <c r="D17" s="9"/>
      <c r="E17" s="42">
        <v>0.01</v>
      </c>
      <c r="F17" s="11"/>
      <c r="G17" s="42">
        <v>0</v>
      </c>
      <c r="H17" s="11"/>
      <c r="I17" s="42">
        <v>0</v>
      </c>
      <c r="J17" s="11"/>
      <c r="K17" s="42">
        <v>0.01</v>
      </c>
      <c r="L17" s="8">
        <f>VLOOKUP(A17,'09.2019'!A:L,12,0)</f>
        <v>0</v>
      </c>
    </row>
    <row r="18" spans="1:12">
      <c r="A18" s="171" t="s">
        <v>143</v>
      </c>
      <c r="B18" s="164" t="s">
        <v>143</v>
      </c>
      <c r="C18" s="171" t="s">
        <v>143</v>
      </c>
      <c r="D18" s="12"/>
      <c r="E18" s="43"/>
      <c r="F18" s="12"/>
      <c r="G18" s="43"/>
      <c r="H18" s="12"/>
      <c r="I18" s="43"/>
      <c r="J18" s="12"/>
      <c r="K18" s="43"/>
      <c r="L18" s="8">
        <f>VLOOKUP(A18,'09.2019'!A:L,12,0)</f>
        <v>0</v>
      </c>
    </row>
    <row r="19" spans="1:12">
      <c r="A19" s="167" t="s">
        <v>282</v>
      </c>
      <c r="B19" s="164" t="s">
        <v>143</v>
      </c>
      <c r="C19" s="167" t="s">
        <v>283</v>
      </c>
      <c r="D19" s="6"/>
      <c r="E19" s="41">
        <v>52000</v>
      </c>
      <c r="F19" s="8"/>
      <c r="G19" s="41">
        <v>171206.9</v>
      </c>
      <c r="H19" s="8"/>
      <c r="I19" s="41">
        <v>223206.9</v>
      </c>
      <c r="J19" s="8"/>
      <c r="K19" s="41">
        <v>0</v>
      </c>
      <c r="L19" s="8">
        <f>VLOOKUP(A19,'09.2019'!A:L,12,0)</f>
        <v>0</v>
      </c>
    </row>
    <row r="20" spans="1:12">
      <c r="A20" s="169" t="s">
        <v>285</v>
      </c>
      <c r="B20" s="164" t="s">
        <v>143</v>
      </c>
      <c r="C20" s="169" t="s">
        <v>286</v>
      </c>
      <c r="D20" s="9"/>
      <c r="E20" s="42">
        <v>52000</v>
      </c>
      <c r="F20" s="11"/>
      <c r="G20" s="42">
        <v>171206.9</v>
      </c>
      <c r="H20" s="11"/>
      <c r="I20" s="42">
        <v>223206.9</v>
      </c>
      <c r="J20" s="11"/>
      <c r="K20" s="42">
        <v>0</v>
      </c>
      <c r="L20" s="8">
        <v>0</v>
      </c>
    </row>
    <row r="21" spans="1:12">
      <c r="A21" s="171" t="s">
        <v>143</v>
      </c>
      <c r="B21" s="164" t="s">
        <v>143</v>
      </c>
      <c r="C21" s="171" t="s">
        <v>143</v>
      </c>
      <c r="D21" s="12"/>
      <c r="E21" s="43"/>
      <c r="F21" s="12"/>
      <c r="G21" s="43"/>
      <c r="H21" s="12"/>
      <c r="I21" s="43"/>
      <c r="J21" s="12"/>
      <c r="K21" s="43"/>
      <c r="L21" s="8">
        <f>VLOOKUP(A21,'09.2019'!A:L,12,0)</f>
        <v>0</v>
      </c>
    </row>
    <row r="22" spans="1:12">
      <c r="A22" s="167" t="s">
        <v>287</v>
      </c>
      <c r="B22" s="164" t="s">
        <v>143</v>
      </c>
      <c r="C22" s="167" t="s">
        <v>288</v>
      </c>
      <c r="D22" s="6"/>
      <c r="E22" s="41">
        <v>4430212.92</v>
      </c>
      <c r="F22" s="8"/>
      <c r="G22" s="41">
        <v>2563513.12</v>
      </c>
      <c r="H22" s="8"/>
      <c r="I22" s="41">
        <v>3188598.28</v>
      </c>
      <c r="J22" s="8"/>
      <c r="K22" s="41">
        <v>3805127.76</v>
      </c>
      <c r="L22" s="8">
        <f>VLOOKUP(A22,'09.2019'!A:L,12,0)</f>
        <v>0</v>
      </c>
    </row>
    <row r="23" spans="1:12">
      <c r="A23" s="169" t="s">
        <v>293</v>
      </c>
      <c r="B23" s="164" t="s">
        <v>143</v>
      </c>
      <c r="C23" s="169" t="s">
        <v>294</v>
      </c>
      <c r="D23" s="9"/>
      <c r="E23" s="42">
        <v>37896.11</v>
      </c>
      <c r="F23" s="11"/>
      <c r="G23" s="42">
        <v>70.849999999999994</v>
      </c>
      <c r="H23" s="11"/>
      <c r="I23" s="42">
        <v>37966.959999999999</v>
      </c>
      <c r="J23" s="11"/>
      <c r="K23" s="42">
        <v>0</v>
      </c>
      <c r="L23" s="8" t="e">
        <f>VLOOKUP(A23,'09.2019'!A:L,12,0)</f>
        <v>#N/A</v>
      </c>
    </row>
    <row r="24" spans="1:12">
      <c r="A24" s="169" t="s">
        <v>298</v>
      </c>
      <c r="B24" s="164" t="s">
        <v>143</v>
      </c>
      <c r="C24" s="169" t="s">
        <v>299</v>
      </c>
      <c r="D24" s="9"/>
      <c r="E24" s="42">
        <v>29553.41</v>
      </c>
      <c r="F24" s="11"/>
      <c r="G24" s="42">
        <v>25.48</v>
      </c>
      <c r="H24" s="11"/>
      <c r="I24" s="42">
        <v>29539.43</v>
      </c>
      <c r="J24" s="11"/>
      <c r="K24" s="42">
        <v>39.46</v>
      </c>
      <c r="L24" s="8">
        <f>VLOOKUP(A24,'09.2019'!A:L,12,0)</f>
        <v>0</v>
      </c>
    </row>
    <row r="25" spans="1:12">
      <c r="A25" s="169" t="s">
        <v>304</v>
      </c>
      <c r="B25" s="164" t="s">
        <v>143</v>
      </c>
      <c r="C25" s="169" t="s">
        <v>305</v>
      </c>
      <c r="D25" s="9"/>
      <c r="E25" s="42">
        <v>0.01</v>
      </c>
      <c r="F25" s="11"/>
      <c r="G25" s="42">
        <v>0</v>
      </c>
      <c r="H25" s="11"/>
      <c r="I25" s="42">
        <v>0</v>
      </c>
      <c r="J25" s="11"/>
      <c r="K25" s="42">
        <v>0.01</v>
      </c>
      <c r="L25" s="8">
        <f>VLOOKUP(A25,'09.2019'!A:L,12,0)</f>
        <v>0</v>
      </c>
    </row>
    <row r="26" spans="1:12">
      <c r="A26" s="169" t="s">
        <v>306</v>
      </c>
      <c r="B26" s="164" t="s">
        <v>143</v>
      </c>
      <c r="C26" s="169" t="s">
        <v>307</v>
      </c>
      <c r="D26" s="9"/>
      <c r="E26" s="42">
        <v>384975.55</v>
      </c>
      <c r="F26" s="11"/>
      <c r="G26" s="42">
        <v>15818.59</v>
      </c>
      <c r="H26" s="11"/>
      <c r="I26" s="42">
        <v>400794.14</v>
      </c>
      <c r="J26" s="11"/>
      <c r="K26" s="42">
        <v>0</v>
      </c>
      <c r="L26" s="8">
        <v>0</v>
      </c>
    </row>
    <row r="27" spans="1:12">
      <c r="A27" s="169" t="s">
        <v>312</v>
      </c>
      <c r="B27" s="164" t="s">
        <v>143</v>
      </c>
      <c r="C27" s="169" t="s">
        <v>313</v>
      </c>
      <c r="D27" s="9"/>
      <c r="E27" s="42">
        <v>532061.11</v>
      </c>
      <c r="F27" s="11"/>
      <c r="G27" s="42">
        <v>7609.93</v>
      </c>
      <c r="H27" s="11"/>
      <c r="I27" s="42">
        <v>0</v>
      </c>
      <c r="J27" s="11"/>
      <c r="K27" s="42">
        <v>539671.04000000004</v>
      </c>
      <c r="L27" s="8">
        <f>VLOOKUP(A27,'09.2019'!A:L,12,0)</f>
        <v>0</v>
      </c>
    </row>
    <row r="28" spans="1:12">
      <c r="A28" s="169" t="s">
        <v>317</v>
      </c>
      <c r="B28" s="164" t="s">
        <v>143</v>
      </c>
      <c r="C28" s="169" t="s">
        <v>318</v>
      </c>
      <c r="D28" s="9"/>
      <c r="E28" s="42">
        <v>335622.38</v>
      </c>
      <c r="F28" s="11"/>
      <c r="G28" s="42">
        <v>4466</v>
      </c>
      <c r="H28" s="11"/>
      <c r="I28" s="42">
        <v>735.98</v>
      </c>
      <c r="J28" s="11"/>
      <c r="K28" s="42">
        <v>339352.4</v>
      </c>
      <c r="L28" s="8">
        <f>VLOOKUP(A28,'09.2019'!A:L,12,0)</f>
        <v>0</v>
      </c>
    </row>
    <row r="29" spans="1:12">
      <c r="A29" s="169" t="s">
        <v>323</v>
      </c>
      <c r="B29" s="164" t="s">
        <v>143</v>
      </c>
      <c r="C29" s="169" t="s">
        <v>324</v>
      </c>
      <c r="D29" s="9"/>
      <c r="E29" s="42">
        <v>870790.03</v>
      </c>
      <c r="F29" s="11"/>
      <c r="G29" s="42">
        <v>382912.19</v>
      </c>
      <c r="H29" s="11"/>
      <c r="I29" s="42">
        <v>86000</v>
      </c>
      <c r="J29" s="11"/>
      <c r="K29" s="42">
        <v>1167702.22</v>
      </c>
      <c r="L29" s="8">
        <f>VLOOKUP(A29,'09.2019'!A:L,12,0)</f>
        <v>0</v>
      </c>
    </row>
    <row r="30" spans="1:12">
      <c r="A30" s="169" t="s">
        <v>328</v>
      </c>
      <c r="B30" s="164" t="s">
        <v>143</v>
      </c>
      <c r="C30" s="169" t="s">
        <v>329</v>
      </c>
      <c r="D30" s="9"/>
      <c r="E30" s="42">
        <v>123903.51</v>
      </c>
      <c r="F30" s="11"/>
      <c r="G30" s="42">
        <v>133285.66</v>
      </c>
      <c r="H30" s="11"/>
      <c r="I30" s="42">
        <v>257189.17</v>
      </c>
      <c r="J30" s="11"/>
      <c r="K30" s="42">
        <v>0</v>
      </c>
      <c r="L30" s="8" t="e">
        <f>VLOOKUP(A30,'09.2019'!A:L,12,0)</f>
        <v>#N/A</v>
      </c>
    </row>
    <row r="31" spans="1:12">
      <c r="A31" s="169" t="s">
        <v>333</v>
      </c>
      <c r="B31" s="164" t="s">
        <v>143</v>
      </c>
      <c r="C31" s="169" t="s">
        <v>334</v>
      </c>
      <c r="D31" s="9"/>
      <c r="E31" s="42">
        <v>1915284.22</v>
      </c>
      <c r="F31" s="11"/>
      <c r="G31" s="42">
        <v>960780.15</v>
      </c>
      <c r="H31" s="11"/>
      <c r="I31" s="42">
        <v>2176026.62</v>
      </c>
      <c r="J31" s="11"/>
      <c r="K31" s="42">
        <v>700037.75</v>
      </c>
      <c r="L31" s="8">
        <f>VLOOKUP(A31,'09.2019'!A:L,12,0)</f>
        <v>0</v>
      </c>
    </row>
    <row r="32" spans="1:12">
      <c r="A32" s="169" t="s">
        <v>1872</v>
      </c>
      <c r="B32" s="164" t="s">
        <v>143</v>
      </c>
      <c r="C32" s="169" t="s">
        <v>1873</v>
      </c>
      <c r="D32" s="9"/>
      <c r="E32" s="42">
        <v>200126.59</v>
      </c>
      <c r="F32" s="11"/>
      <c r="G32" s="42">
        <v>219.39</v>
      </c>
      <c r="H32" s="11"/>
      <c r="I32" s="42">
        <v>200345.98</v>
      </c>
      <c r="J32" s="11"/>
      <c r="K32" s="42">
        <v>0</v>
      </c>
      <c r="L32" s="8" t="e">
        <f>VLOOKUP(A32,'09.2019'!A:L,12,0)</f>
        <v>#N/A</v>
      </c>
    </row>
    <row r="33" spans="1:12">
      <c r="A33" s="169" t="s">
        <v>339</v>
      </c>
      <c r="B33" s="164" t="s">
        <v>143</v>
      </c>
      <c r="C33" s="169" t="s">
        <v>340</v>
      </c>
      <c r="D33" s="9"/>
      <c r="E33" s="42">
        <v>0</v>
      </c>
      <c r="F33" s="11"/>
      <c r="G33" s="42">
        <v>486364.23</v>
      </c>
      <c r="H33" s="11"/>
      <c r="I33" s="42">
        <v>0</v>
      </c>
      <c r="J33" s="11"/>
      <c r="K33" s="42">
        <v>486364.23</v>
      </c>
      <c r="L33" s="8" t="e">
        <f>VLOOKUP(A33,'09.2019'!A:L,12,0)</f>
        <v>#N/A</v>
      </c>
    </row>
    <row r="34" spans="1:12">
      <c r="A34" s="169" t="s">
        <v>1843</v>
      </c>
      <c r="B34" s="164" t="s">
        <v>143</v>
      </c>
      <c r="C34" s="169" t="s">
        <v>1844</v>
      </c>
      <c r="D34" s="9"/>
      <c r="E34" s="42">
        <v>0</v>
      </c>
      <c r="F34" s="11"/>
      <c r="G34" s="42">
        <v>571960.65</v>
      </c>
      <c r="H34" s="11"/>
      <c r="I34" s="42">
        <v>0</v>
      </c>
      <c r="J34" s="11"/>
      <c r="K34" s="42">
        <v>571960.65</v>
      </c>
      <c r="L34" s="8" t="e">
        <f>VLOOKUP(A34,'09.2019'!A:L,12,0)</f>
        <v>#N/A</v>
      </c>
    </row>
    <row r="35" spans="1:12">
      <c r="A35" s="171" t="s">
        <v>143</v>
      </c>
      <c r="B35" s="164" t="s">
        <v>143</v>
      </c>
      <c r="C35" s="171" t="s">
        <v>143</v>
      </c>
      <c r="D35" s="12"/>
      <c r="E35" s="43"/>
      <c r="F35" s="12"/>
      <c r="G35" s="43"/>
      <c r="H35" s="12"/>
      <c r="I35" s="43"/>
      <c r="J35" s="12"/>
      <c r="K35" s="43"/>
      <c r="L35" s="8">
        <f>VLOOKUP(A35,'09.2019'!A:L,12,0)</f>
        <v>0</v>
      </c>
    </row>
    <row r="36" spans="1:12">
      <c r="A36" s="167" t="s">
        <v>343</v>
      </c>
      <c r="B36" s="164" t="s">
        <v>143</v>
      </c>
      <c r="C36" s="167" t="s">
        <v>344</v>
      </c>
      <c r="D36" s="6"/>
      <c r="E36" s="41">
        <v>670204.05000000005</v>
      </c>
      <c r="F36" s="8"/>
      <c r="G36" s="41">
        <v>229617.44</v>
      </c>
      <c r="H36" s="8"/>
      <c r="I36" s="41">
        <v>294724.55</v>
      </c>
      <c r="J36" s="8"/>
      <c r="K36" s="41">
        <v>605096.93999999994</v>
      </c>
      <c r="L36" s="8">
        <f>VLOOKUP(A36,'09.2019'!A:L,12,0)</f>
        <v>0</v>
      </c>
    </row>
    <row r="37" spans="1:12">
      <c r="A37" s="169" t="s">
        <v>349</v>
      </c>
      <c r="B37" s="164" t="s">
        <v>143</v>
      </c>
      <c r="C37" s="169" t="s">
        <v>350</v>
      </c>
      <c r="D37" s="9"/>
      <c r="E37" s="42">
        <v>670204.05000000005</v>
      </c>
      <c r="F37" s="11"/>
      <c r="G37" s="42">
        <v>6410.54</v>
      </c>
      <c r="H37" s="11"/>
      <c r="I37" s="42">
        <v>294724.55</v>
      </c>
      <c r="J37" s="11"/>
      <c r="K37" s="42">
        <v>381890.04</v>
      </c>
      <c r="L37" s="8">
        <f>VLOOKUP(A37,'09.2019'!A:L,12,0)</f>
        <v>0</v>
      </c>
    </row>
    <row r="38" spans="1:12">
      <c r="A38" s="169" t="s">
        <v>1845</v>
      </c>
      <c r="B38" s="164" t="s">
        <v>143</v>
      </c>
      <c r="C38" s="169" t="s">
        <v>1846</v>
      </c>
      <c r="D38" s="9"/>
      <c r="E38" s="42">
        <v>0</v>
      </c>
      <c r="F38" s="11"/>
      <c r="G38" s="42">
        <v>223206.9</v>
      </c>
      <c r="H38" s="11"/>
      <c r="I38" s="42">
        <v>0</v>
      </c>
      <c r="J38" s="11"/>
      <c r="K38" s="42">
        <v>223206.9</v>
      </c>
      <c r="L38" s="8" t="e">
        <f>VLOOKUP(A38,'09.2019'!A:L,12,0)</f>
        <v>#N/A</v>
      </c>
    </row>
    <row r="39" spans="1:12">
      <c r="A39" s="171" t="s">
        <v>143</v>
      </c>
      <c r="B39" s="164" t="s">
        <v>143</v>
      </c>
      <c r="C39" s="171" t="s">
        <v>143</v>
      </c>
      <c r="D39" s="12"/>
      <c r="E39" s="43"/>
      <c r="F39" s="12"/>
      <c r="G39" s="43"/>
      <c r="H39" s="12"/>
      <c r="I39" s="43"/>
      <c r="J39" s="12"/>
      <c r="K39" s="43"/>
      <c r="L39" s="8">
        <f>VLOOKUP(A39,'09.2019'!A:L,12,0)</f>
        <v>0</v>
      </c>
    </row>
    <row r="40" spans="1:12">
      <c r="A40" s="167" t="s">
        <v>351</v>
      </c>
      <c r="B40" s="164" t="s">
        <v>143</v>
      </c>
      <c r="C40" s="167" t="s">
        <v>283</v>
      </c>
      <c r="D40" s="6"/>
      <c r="E40" s="41">
        <v>830.67</v>
      </c>
      <c r="F40" s="8"/>
      <c r="G40" s="41">
        <v>294056.27</v>
      </c>
      <c r="H40" s="8"/>
      <c r="I40" s="41">
        <v>287586.94</v>
      </c>
      <c r="J40" s="8"/>
      <c r="K40" s="41">
        <v>7300</v>
      </c>
      <c r="L40" s="8">
        <f>VLOOKUP(A40,'09.2019'!A:L,12,0)</f>
        <v>0</v>
      </c>
    </row>
    <row r="41" spans="1:12">
      <c r="A41" s="169" t="s">
        <v>356</v>
      </c>
      <c r="B41" s="164" t="s">
        <v>143</v>
      </c>
      <c r="C41" s="169" t="s">
        <v>350</v>
      </c>
      <c r="D41" s="9"/>
      <c r="E41" s="42">
        <v>830.67</v>
      </c>
      <c r="F41" s="11"/>
      <c r="G41" s="42">
        <v>294056.27</v>
      </c>
      <c r="H41" s="11"/>
      <c r="I41" s="42">
        <v>287586.94</v>
      </c>
      <c r="J41" s="11"/>
      <c r="K41" s="42">
        <v>7300</v>
      </c>
      <c r="L41" s="8">
        <f>VLOOKUP(A41,'09.2019'!A:L,12,0)</f>
        <v>0</v>
      </c>
    </row>
    <row r="42" spans="1:12">
      <c r="A42" s="171" t="s">
        <v>143</v>
      </c>
      <c r="B42" s="164" t="s">
        <v>143</v>
      </c>
      <c r="C42" s="171" t="s">
        <v>143</v>
      </c>
      <c r="D42" s="12"/>
      <c r="E42" s="43"/>
      <c r="F42" s="12"/>
      <c r="G42" s="43"/>
      <c r="H42" s="12"/>
      <c r="I42" s="43"/>
      <c r="J42" s="12"/>
      <c r="K42" s="43"/>
      <c r="L42" s="8">
        <f>VLOOKUP(A42,'09.2019'!A:L,12,0)</f>
        <v>0</v>
      </c>
    </row>
    <row r="43" spans="1:12">
      <c r="A43" s="167" t="s">
        <v>357</v>
      </c>
      <c r="B43" s="164" t="s">
        <v>143</v>
      </c>
      <c r="C43" s="167" t="s">
        <v>358</v>
      </c>
      <c r="D43" s="6"/>
      <c r="E43" s="41">
        <v>233369.89</v>
      </c>
      <c r="F43" s="8"/>
      <c r="G43" s="41">
        <v>1515734.46</v>
      </c>
      <c r="H43" s="8"/>
      <c r="I43" s="41">
        <v>1365806.41</v>
      </c>
      <c r="J43" s="8"/>
      <c r="K43" s="41">
        <v>383297.94</v>
      </c>
      <c r="L43" s="8">
        <f>VLOOKUP(A43,'09.2019'!A:L,12,0)</f>
        <v>0</v>
      </c>
    </row>
    <row r="44" spans="1:12">
      <c r="A44" s="167" t="s">
        <v>363</v>
      </c>
      <c r="B44" s="164" t="s">
        <v>143</v>
      </c>
      <c r="C44" s="167" t="s">
        <v>364</v>
      </c>
      <c r="D44" s="6"/>
      <c r="E44" s="41">
        <v>156585.54</v>
      </c>
      <c r="F44" s="8"/>
      <c r="G44" s="41">
        <v>857027.42</v>
      </c>
      <c r="H44" s="8"/>
      <c r="I44" s="41">
        <v>834865.2</v>
      </c>
      <c r="J44" s="8"/>
      <c r="K44" s="41">
        <v>178747.76</v>
      </c>
      <c r="L44" s="8">
        <f>VLOOKUP(A44,'09.2019'!A:L,12,0)</f>
        <v>0</v>
      </c>
    </row>
    <row r="45" spans="1:12">
      <c r="A45" s="167" t="s">
        <v>369</v>
      </c>
      <c r="B45" s="164" t="s">
        <v>143</v>
      </c>
      <c r="C45" s="167" t="s">
        <v>370</v>
      </c>
      <c r="D45" s="6"/>
      <c r="E45" s="41">
        <v>156585.54</v>
      </c>
      <c r="F45" s="8"/>
      <c r="G45" s="41">
        <v>857027.42</v>
      </c>
      <c r="H45" s="8"/>
      <c r="I45" s="41">
        <v>834865.2</v>
      </c>
      <c r="J45" s="8"/>
      <c r="K45" s="41">
        <v>178747.76</v>
      </c>
      <c r="L45" s="8">
        <f>VLOOKUP(A45,'09.2019'!A:L,12,0)</f>
        <v>0</v>
      </c>
    </row>
    <row r="46" spans="1:12">
      <c r="A46" s="169" t="s">
        <v>371</v>
      </c>
      <c r="B46" s="164" t="s">
        <v>143</v>
      </c>
      <c r="C46" s="169" t="s">
        <v>372</v>
      </c>
      <c r="D46" s="9"/>
      <c r="E46" s="42">
        <v>597.28</v>
      </c>
      <c r="F46" s="11"/>
      <c r="G46" s="42">
        <v>630.6</v>
      </c>
      <c r="H46" s="11"/>
      <c r="I46" s="42">
        <v>1227.8800000000001</v>
      </c>
      <c r="J46" s="11"/>
      <c r="K46" s="42">
        <v>0</v>
      </c>
      <c r="L46" s="8">
        <f>VLOOKUP(A46,'09.2019'!A:L,12,0)</f>
        <v>0</v>
      </c>
    </row>
    <row r="47" spans="1:12">
      <c r="A47" s="169" t="s">
        <v>375</v>
      </c>
      <c r="B47" s="164" t="s">
        <v>143</v>
      </c>
      <c r="C47" s="169" t="s">
        <v>376</v>
      </c>
      <c r="D47" s="9"/>
      <c r="E47" s="42">
        <v>12400</v>
      </c>
      <c r="F47" s="11"/>
      <c r="G47" s="42">
        <v>280304.83</v>
      </c>
      <c r="H47" s="11"/>
      <c r="I47" s="42">
        <v>192872.19</v>
      </c>
      <c r="J47" s="11"/>
      <c r="K47" s="42">
        <v>99832.639999999999</v>
      </c>
      <c r="L47" s="8">
        <f>VLOOKUP(A47,'09.2019'!A:L,12,0)</f>
        <v>0</v>
      </c>
    </row>
    <row r="48" spans="1:12">
      <c r="A48" s="169" t="s">
        <v>381</v>
      </c>
      <c r="B48" s="164" t="s">
        <v>143</v>
      </c>
      <c r="C48" s="169" t="s">
        <v>382</v>
      </c>
      <c r="D48" s="9"/>
      <c r="E48" s="42">
        <v>112507.5</v>
      </c>
      <c r="F48" s="11"/>
      <c r="G48" s="42">
        <v>478982.31</v>
      </c>
      <c r="H48" s="11"/>
      <c r="I48" s="42">
        <v>527772.81000000006</v>
      </c>
      <c r="J48" s="11"/>
      <c r="K48" s="42">
        <v>63717</v>
      </c>
      <c r="L48" s="8">
        <f>VLOOKUP(A48,'09.2019'!A:L,12,0)</f>
        <v>0</v>
      </c>
    </row>
    <row r="49" spans="1:12">
      <c r="A49" s="169" t="s">
        <v>387</v>
      </c>
      <c r="B49" s="164" t="s">
        <v>143</v>
      </c>
      <c r="C49" s="169" t="s">
        <v>388</v>
      </c>
      <c r="D49" s="9"/>
      <c r="E49" s="42">
        <v>31080.76</v>
      </c>
      <c r="F49" s="11"/>
      <c r="G49" s="42">
        <v>93242.28</v>
      </c>
      <c r="H49" s="11"/>
      <c r="I49" s="42">
        <v>93242.28</v>
      </c>
      <c r="J49" s="11"/>
      <c r="K49" s="42">
        <v>31080.76</v>
      </c>
      <c r="L49" s="8">
        <f>VLOOKUP(A49,'09.2019'!A:L,12,0)</f>
        <v>0</v>
      </c>
    </row>
    <row r="50" spans="1:12">
      <c r="A50" s="169" t="s">
        <v>391</v>
      </c>
      <c r="B50" s="164" t="s">
        <v>143</v>
      </c>
      <c r="C50" s="169" t="s">
        <v>392</v>
      </c>
      <c r="D50" s="9"/>
      <c r="E50" s="42">
        <v>0</v>
      </c>
      <c r="F50" s="11"/>
      <c r="G50" s="42">
        <v>0</v>
      </c>
      <c r="H50" s="11"/>
      <c r="I50" s="42">
        <v>15882.64</v>
      </c>
      <c r="J50" s="11"/>
      <c r="K50" s="42">
        <v>-15882.64</v>
      </c>
      <c r="L50" s="8">
        <f>VLOOKUP(A50,'09.2019'!A:L,12,0)</f>
        <v>0</v>
      </c>
    </row>
    <row r="51" spans="1:12">
      <c r="A51" s="169" t="s">
        <v>394</v>
      </c>
      <c r="B51" s="164" t="s">
        <v>143</v>
      </c>
      <c r="C51" s="169" t="s">
        <v>395</v>
      </c>
      <c r="D51" s="9"/>
      <c r="E51" s="42">
        <v>0</v>
      </c>
      <c r="F51" s="11"/>
      <c r="G51" s="42">
        <v>3867.4</v>
      </c>
      <c r="H51" s="11"/>
      <c r="I51" s="42">
        <v>3867.4</v>
      </c>
      <c r="J51" s="11"/>
      <c r="K51" s="42">
        <v>0</v>
      </c>
      <c r="L51" s="8" t="e">
        <f>VLOOKUP(A51,'09.2019'!A:L,12,0)</f>
        <v>#N/A</v>
      </c>
    </row>
    <row r="52" spans="1:12">
      <c r="A52" s="171" t="s">
        <v>143</v>
      </c>
      <c r="B52" s="164" t="s">
        <v>143</v>
      </c>
      <c r="C52" s="171" t="s">
        <v>143</v>
      </c>
      <c r="D52" s="12"/>
      <c r="E52" s="43"/>
      <c r="F52" s="12"/>
      <c r="G52" s="43"/>
      <c r="H52" s="12"/>
      <c r="I52" s="43"/>
      <c r="J52" s="12"/>
      <c r="K52" s="43"/>
      <c r="L52" s="8">
        <f>VLOOKUP(A52,'09.2019'!A:L,12,0)</f>
        <v>0</v>
      </c>
    </row>
    <row r="53" spans="1:12">
      <c r="A53" s="167" t="s">
        <v>397</v>
      </c>
      <c r="B53" s="164" t="s">
        <v>143</v>
      </c>
      <c r="C53" s="167" t="s">
        <v>398</v>
      </c>
      <c r="D53" s="6"/>
      <c r="E53" s="41">
        <v>35910</v>
      </c>
      <c r="F53" s="8"/>
      <c r="G53" s="41">
        <v>657219.18000000005</v>
      </c>
      <c r="H53" s="8"/>
      <c r="I53" s="41">
        <v>518138.72</v>
      </c>
      <c r="J53" s="8"/>
      <c r="K53" s="41">
        <v>174990.46</v>
      </c>
      <c r="L53" s="8">
        <f>VLOOKUP(A53,'09.2019'!A:L,12,0)</f>
        <v>0</v>
      </c>
    </row>
    <row r="54" spans="1:12">
      <c r="A54" s="167" t="s">
        <v>403</v>
      </c>
      <c r="B54" s="164" t="s">
        <v>143</v>
      </c>
      <c r="C54" s="167" t="s">
        <v>404</v>
      </c>
      <c r="D54" s="6"/>
      <c r="E54" s="41">
        <v>35910</v>
      </c>
      <c r="F54" s="8"/>
      <c r="G54" s="41">
        <v>657219.18000000005</v>
      </c>
      <c r="H54" s="8"/>
      <c r="I54" s="41">
        <v>518138.72</v>
      </c>
      <c r="J54" s="8"/>
      <c r="K54" s="41">
        <v>174990.46</v>
      </c>
      <c r="L54" s="8">
        <f>VLOOKUP(A54,'09.2019'!A:L,12,0)</f>
        <v>0</v>
      </c>
    </row>
    <row r="55" spans="1:12">
      <c r="A55" s="169" t="s">
        <v>405</v>
      </c>
      <c r="B55" s="164" t="s">
        <v>143</v>
      </c>
      <c r="C55" s="169" t="s">
        <v>406</v>
      </c>
      <c r="D55" s="9"/>
      <c r="E55" s="42">
        <v>0</v>
      </c>
      <c r="F55" s="11"/>
      <c r="G55" s="42">
        <v>355783</v>
      </c>
      <c r="H55" s="11"/>
      <c r="I55" s="42">
        <v>355783</v>
      </c>
      <c r="J55" s="11"/>
      <c r="K55" s="42">
        <v>0</v>
      </c>
      <c r="L55" s="8">
        <f>VLOOKUP(A55,'09.2019'!A:L,12,0)</f>
        <v>0</v>
      </c>
    </row>
    <row r="56" spans="1:12">
      <c r="A56" s="169" t="s">
        <v>408</v>
      </c>
      <c r="B56" s="164" t="s">
        <v>143</v>
      </c>
      <c r="C56" s="169" t="s">
        <v>409</v>
      </c>
      <c r="D56" s="9"/>
      <c r="E56" s="42">
        <v>25044.66</v>
      </c>
      <c r="F56" s="11"/>
      <c r="G56" s="42">
        <v>113229.41</v>
      </c>
      <c r="H56" s="11"/>
      <c r="I56" s="42">
        <v>125129.95</v>
      </c>
      <c r="J56" s="11"/>
      <c r="K56" s="42">
        <v>13144.12</v>
      </c>
      <c r="L56" s="8">
        <v>0</v>
      </c>
    </row>
    <row r="57" spans="1:12">
      <c r="A57" s="169" t="s">
        <v>414</v>
      </c>
      <c r="B57" s="164" t="s">
        <v>143</v>
      </c>
      <c r="C57" s="169" t="s">
        <v>415</v>
      </c>
      <c r="D57" s="9"/>
      <c r="E57" s="42">
        <v>7515</v>
      </c>
      <c r="F57" s="11"/>
      <c r="G57" s="42">
        <v>156927</v>
      </c>
      <c r="H57" s="11"/>
      <c r="I57" s="42">
        <v>5946</v>
      </c>
      <c r="J57" s="11"/>
      <c r="K57" s="42">
        <v>158496</v>
      </c>
      <c r="L57" s="8">
        <f>VLOOKUP(A57,'09.2019'!A:L,12,0)</f>
        <v>0</v>
      </c>
    </row>
    <row r="58" spans="1:12">
      <c r="A58" s="169" t="s">
        <v>1874</v>
      </c>
      <c r="B58" s="164" t="s">
        <v>143</v>
      </c>
      <c r="C58" s="169" t="s">
        <v>1875</v>
      </c>
      <c r="D58" s="9"/>
      <c r="E58" s="42">
        <v>0</v>
      </c>
      <c r="F58" s="11"/>
      <c r="G58" s="42">
        <v>31279.77</v>
      </c>
      <c r="H58" s="11"/>
      <c r="I58" s="42">
        <v>31279.77</v>
      </c>
      <c r="J58" s="11"/>
      <c r="K58" s="42">
        <v>0</v>
      </c>
      <c r="L58" s="8" t="e">
        <f>VLOOKUP(A58,'09.2019'!A:L,12,0)</f>
        <v>#N/A</v>
      </c>
    </row>
    <row r="59" spans="1:12">
      <c r="A59" s="169" t="s">
        <v>420</v>
      </c>
      <c r="B59" s="164" t="s">
        <v>143</v>
      </c>
      <c r="C59" s="169" t="s">
        <v>421</v>
      </c>
      <c r="D59" s="9"/>
      <c r="E59" s="42">
        <v>3350.34</v>
      </c>
      <c r="F59" s="11"/>
      <c r="G59" s="42">
        <v>0</v>
      </c>
      <c r="H59" s="11"/>
      <c r="I59" s="42">
        <v>0</v>
      </c>
      <c r="J59" s="11"/>
      <c r="K59" s="42">
        <v>3350.34</v>
      </c>
      <c r="L59" s="8">
        <f>VLOOKUP(A59,'09.2019'!A:L,12,0)</f>
        <v>0</v>
      </c>
    </row>
    <row r="60" spans="1:12">
      <c r="A60" s="171" t="s">
        <v>143</v>
      </c>
      <c r="B60" s="164" t="s">
        <v>143</v>
      </c>
      <c r="C60" s="171" t="s">
        <v>143</v>
      </c>
      <c r="D60" s="12"/>
      <c r="E60" s="43"/>
      <c r="F60" s="12"/>
      <c r="G60" s="43"/>
      <c r="H60" s="12"/>
      <c r="I60" s="43"/>
      <c r="J60" s="12"/>
      <c r="K60" s="43"/>
      <c r="L60" s="8">
        <f>VLOOKUP(A60,'09.2019'!A:L,12,0)</f>
        <v>0</v>
      </c>
    </row>
    <row r="61" spans="1:12">
      <c r="A61" s="167" t="s">
        <v>423</v>
      </c>
      <c r="B61" s="164" t="s">
        <v>143</v>
      </c>
      <c r="C61" s="167" t="s">
        <v>424</v>
      </c>
      <c r="D61" s="6"/>
      <c r="E61" s="41">
        <v>139.07</v>
      </c>
      <c r="F61" s="8"/>
      <c r="G61" s="41">
        <v>0</v>
      </c>
      <c r="H61" s="8"/>
      <c r="I61" s="41">
        <v>0</v>
      </c>
      <c r="J61" s="8"/>
      <c r="K61" s="41">
        <v>139.07</v>
      </c>
      <c r="L61" s="8">
        <f>VLOOKUP(A61,'09.2019'!A:L,12,0)</f>
        <v>0</v>
      </c>
    </row>
    <row r="62" spans="1:12">
      <c r="A62" s="167" t="s">
        <v>426</v>
      </c>
      <c r="B62" s="164" t="s">
        <v>143</v>
      </c>
      <c r="C62" s="167" t="s">
        <v>427</v>
      </c>
      <c r="D62" s="6"/>
      <c r="E62" s="41">
        <v>139.07</v>
      </c>
      <c r="F62" s="8"/>
      <c r="G62" s="41">
        <v>0</v>
      </c>
      <c r="H62" s="8"/>
      <c r="I62" s="41">
        <v>0</v>
      </c>
      <c r="J62" s="8"/>
      <c r="K62" s="41">
        <v>139.07</v>
      </c>
      <c r="L62" s="8">
        <f>VLOOKUP(A62,'09.2019'!A:L,12,0)</f>
        <v>0</v>
      </c>
    </row>
    <row r="63" spans="1:12">
      <c r="A63" s="169" t="s">
        <v>428</v>
      </c>
      <c r="B63" s="164" t="s">
        <v>143</v>
      </c>
      <c r="C63" s="169" t="s">
        <v>429</v>
      </c>
      <c r="D63" s="9"/>
      <c r="E63" s="42">
        <v>139.07</v>
      </c>
      <c r="F63" s="11"/>
      <c r="G63" s="42">
        <v>0</v>
      </c>
      <c r="H63" s="11"/>
      <c r="I63" s="42">
        <v>0</v>
      </c>
      <c r="J63" s="11"/>
      <c r="K63" s="42">
        <v>139.07</v>
      </c>
      <c r="L63" s="8">
        <f>VLOOKUP(A63,'09.2019'!A:L,12,0)</f>
        <v>0</v>
      </c>
    </row>
    <row r="64" spans="1:12">
      <c r="A64" s="171" t="s">
        <v>143</v>
      </c>
      <c r="B64" s="164" t="s">
        <v>143</v>
      </c>
      <c r="C64" s="171" t="s">
        <v>143</v>
      </c>
      <c r="D64" s="12"/>
      <c r="E64" s="43"/>
      <c r="F64" s="12"/>
      <c r="G64" s="43"/>
      <c r="H64" s="12"/>
      <c r="I64" s="43"/>
      <c r="J64" s="12"/>
      <c r="K64" s="43"/>
      <c r="L64" s="8">
        <f>VLOOKUP(A64,'09.2019'!A:L,12,0)</f>
        <v>0</v>
      </c>
    </row>
    <row r="65" spans="1:12">
      <c r="A65" s="167" t="s">
        <v>430</v>
      </c>
      <c r="B65" s="164" t="s">
        <v>143</v>
      </c>
      <c r="C65" s="167" t="s">
        <v>431</v>
      </c>
      <c r="D65" s="6"/>
      <c r="E65" s="41">
        <v>40735.279999999999</v>
      </c>
      <c r="F65" s="8"/>
      <c r="G65" s="41">
        <v>1487.86</v>
      </c>
      <c r="H65" s="8"/>
      <c r="I65" s="41">
        <v>12802.49</v>
      </c>
      <c r="J65" s="8"/>
      <c r="K65" s="41">
        <v>29420.65</v>
      </c>
      <c r="L65" s="8">
        <f>VLOOKUP(A65,'09.2019'!A:L,12,0)</f>
        <v>0</v>
      </c>
    </row>
    <row r="66" spans="1:12">
      <c r="A66" s="167" t="s">
        <v>435</v>
      </c>
      <c r="B66" s="164" t="s">
        <v>143</v>
      </c>
      <c r="C66" s="167" t="s">
        <v>431</v>
      </c>
      <c r="D66" s="6"/>
      <c r="E66" s="41">
        <v>40735.279999999999</v>
      </c>
      <c r="F66" s="8"/>
      <c r="G66" s="41">
        <v>1487.86</v>
      </c>
      <c r="H66" s="8"/>
      <c r="I66" s="41">
        <v>12802.49</v>
      </c>
      <c r="J66" s="8"/>
      <c r="K66" s="41">
        <v>29420.65</v>
      </c>
      <c r="L66" s="8">
        <f>VLOOKUP(A66,'09.2019'!A:L,12,0)</f>
        <v>0</v>
      </c>
    </row>
    <row r="67" spans="1:12">
      <c r="A67" s="169" t="s">
        <v>436</v>
      </c>
      <c r="B67" s="164" t="s">
        <v>143</v>
      </c>
      <c r="C67" s="169" t="s">
        <v>437</v>
      </c>
      <c r="D67" s="9"/>
      <c r="E67" s="42">
        <v>40735.279999999999</v>
      </c>
      <c r="F67" s="11"/>
      <c r="G67" s="42">
        <v>1487.86</v>
      </c>
      <c r="H67" s="11"/>
      <c r="I67" s="42">
        <v>12802.49</v>
      </c>
      <c r="J67" s="11"/>
      <c r="K67" s="42">
        <v>29420.65</v>
      </c>
      <c r="L67" s="8">
        <f>VLOOKUP(A67,'09.2019'!A:L,12,0)</f>
        <v>0</v>
      </c>
    </row>
    <row r="68" spans="1:12">
      <c r="A68" s="171" t="s">
        <v>143</v>
      </c>
      <c r="B68" s="164" t="s">
        <v>143</v>
      </c>
      <c r="C68" s="171" t="s">
        <v>143</v>
      </c>
      <c r="D68" s="12"/>
      <c r="E68" s="43"/>
      <c r="F68" s="12"/>
      <c r="G68" s="43"/>
      <c r="H68" s="12"/>
      <c r="I68" s="43"/>
      <c r="J68" s="12"/>
      <c r="K68" s="43"/>
      <c r="L68" s="8">
        <f>VLOOKUP(A68,'09.2019'!A:L,12,0)</f>
        <v>0</v>
      </c>
    </row>
    <row r="69" spans="1:12">
      <c r="A69" s="167" t="s">
        <v>438</v>
      </c>
      <c r="B69" s="164" t="s">
        <v>143</v>
      </c>
      <c r="C69" s="167" t="s">
        <v>439</v>
      </c>
      <c r="D69" s="6"/>
      <c r="E69" s="41">
        <v>380549.46</v>
      </c>
      <c r="F69" s="8"/>
      <c r="G69" s="41">
        <v>0</v>
      </c>
      <c r="H69" s="8"/>
      <c r="I69" s="41">
        <v>23567.14</v>
      </c>
      <c r="J69" s="8"/>
      <c r="K69" s="41">
        <v>356982.32</v>
      </c>
      <c r="L69" s="8">
        <f>VLOOKUP(A69,'09.2019'!A:L,12,0)</f>
        <v>0</v>
      </c>
    </row>
    <row r="70" spans="1:12">
      <c r="A70" s="167" t="s">
        <v>443</v>
      </c>
      <c r="B70" s="164" t="s">
        <v>143</v>
      </c>
      <c r="C70" s="167" t="s">
        <v>444</v>
      </c>
      <c r="D70" s="6"/>
      <c r="E70" s="41">
        <v>380549.46</v>
      </c>
      <c r="F70" s="8"/>
      <c r="G70" s="41">
        <v>0</v>
      </c>
      <c r="H70" s="8"/>
      <c r="I70" s="41">
        <v>23567.14</v>
      </c>
      <c r="J70" s="8"/>
      <c r="K70" s="41">
        <v>356982.32</v>
      </c>
      <c r="L70" s="8">
        <f>VLOOKUP(A70,'09.2019'!A:L,12,0)</f>
        <v>0</v>
      </c>
    </row>
    <row r="71" spans="1:12">
      <c r="A71" s="167" t="s">
        <v>445</v>
      </c>
      <c r="B71" s="164" t="s">
        <v>143</v>
      </c>
      <c r="C71" s="167" t="s">
        <v>446</v>
      </c>
      <c r="D71" s="6"/>
      <c r="E71" s="41">
        <v>1759034.47</v>
      </c>
      <c r="F71" s="8"/>
      <c r="G71" s="41">
        <v>0</v>
      </c>
      <c r="H71" s="8"/>
      <c r="I71" s="41">
        <v>0</v>
      </c>
      <c r="J71" s="8"/>
      <c r="K71" s="41">
        <v>1759034.47</v>
      </c>
      <c r="L71" s="8">
        <f>VLOOKUP(A71,'09.2019'!A:L,12,0)</f>
        <v>0</v>
      </c>
    </row>
    <row r="72" spans="1:12">
      <c r="A72" s="167" t="s">
        <v>448</v>
      </c>
      <c r="B72" s="164" t="s">
        <v>143</v>
      </c>
      <c r="C72" s="167" t="s">
        <v>449</v>
      </c>
      <c r="D72" s="6"/>
      <c r="E72" s="41">
        <v>1759034.47</v>
      </c>
      <c r="F72" s="8"/>
      <c r="G72" s="41">
        <v>0</v>
      </c>
      <c r="H72" s="8"/>
      <c r="I72" s="41">
        <v>0</v>
      </c>
      <c r="J72" s="8"/>
      <c r="K72" s="41">
        <v>1759034.47</v>
      </c>
      <c r="L72" s="8">
        <f>VLOOKUP(A72,'09.2019'!A:L,12,0)</f>
        <v>0</v>
      </c>
    </row>
    <row r="73" spans="1:12">
      <c r="A73" s="165" t="s">
        <v>215</v>
      </c>
      <c r="B73" s="165" t="s">
        <v>216</v>
      </c>
      <c r="C73" s="4"/>
      <c r="D73" s="4"/>
      <c r="E73" s="176" t="s">
        <v>217</v>
      </c>
      <c r="F73" s="5"/>
      <c r="G73" s="176" t="s">
        <v>218</v>
      </c>
      <c r="H73" s="5"/>
      <c r="I73" s="176" t="s">
        <v>219</v>
      </c>
      <c r="J73" s="5"/>
      <c r="K73" s="176" t="s">
        <v>220</v>
      </c>
      <c r="L73" s="8">
        <f>VLOOKUP(A73,'09.2019'!A:L,12,0)</f>
        <v>0</v>
      </c>
    </row>
    <row r="74" spans="1:12">
      <c r="A74" s="169" t="s">
        <v>450</v>
      </c>
      <c r="B74" s="164" t="s">
        <v>143</v>
      </c>
      <c r="C74" s="169" t="s">
        <v>451</v>
      </c>
      <c r="D74" s="9"/>
      <c r="E74" s="42">
        <v>433204.73</v>
      </c>
      <c r="F74" s="11"/>
      <c r="G74" s="42">
        <v>0</v>
      </c>
      <c r="H74" s="11"/>
      <c r="I74" s="42">
        <v>0</v>
      </c>
      <c r="J74" s="11"/>
      <c r="K74" s="42">
        <v>433204.73</v>
      </c>
      <c r="L74" s="8">
        <f>VLOOKUP(A74,'09.2019'!A:L,12,0)</f>
        <v>0</v>
      </c>
    </row>
    <row r="75" spans="1:12">
      <c r="A75" s="169" t="s">
        <v>453</v>
      </c>
      <c r="B75" s="164" t="s">
        <v>143</v>
      </c>
      <c r="C75" s="169" t="s">
        <v>454</v>
      </c>
      <c r="D75" s="9"/>
      <c r="E75" s="42">
        <v>35587.71</v>
      </c>
      <c r="F75" s="11"/>
      <c r="G75" s="42">
        <v>0</v>
      </c>
      <c r="H75" s="11"/>
      <c r="I75" s="42">
        <v>0</v>
      </c>
      <c r="J75" s="11"/>
      <c r="K75" s="42">
        <v>35587.71</v>
      </c>
      <c r="L75" s="8">
        <f>VLOOKUP(A75,'09.2019'!A:L,12,0)</f>
        <v>0</v>
      </c>
    </row>
    <row r="76" spans="1:12">
      <c r="A76" s="169" t="s">
        <v>456</v>
      </c>
      <c r="B76" s="164" t="s">
        <v>143</v>
      </c>
      <c r="C76" s="169" t="s">
        <v>457</v>
      </c>
      <c r="D76" s="9"/>
      <c r="E76" s="42">
        <v>190200</v>
      </c>
      <c r="F76" s="11"/>
      <c r="G76" s="42">
        <v>0</v>
      </c>
      <c r="H76" s="11"/>
      <c r="I76" s="42">
        <v>0</v>
      </c>
      <c r="J76" s="11"/>
      <c r="K76" s="42">
        <v>190200</v>
      </c>
      <c r="L76" s="8">
        <f>VLOOKUP(A76,'09.2019'!A:L,12,0)</f>
        <v>0</v>
      </c>
    </row>
    <row r="77" spans="1:12">
      <c r="A77" s="169" t="s">
        <v>459</v>
      </c>
      <c r="B77" s="164" t="s">
        <v>143</v>
      </c>
      <c r="C77" s="169" t="s">
        <v>460</v>
      </c>
      <c r="D77" s="9"/>
      <c r="E77" s="42">
        <v>302176.12</v>
      </c>
      <c r="F77" s="11"/>
      <c r="G77" s="42">
        <v>0</v>
      </c>
      <c r="H77" s="11"/>
      <c r="I77" s="42">
        <v>0</v>
      </c>
      <c r="J77" s="11"/>
      <c r="K77" s="42">
        <v>302176.12</v>
      </c>
      <c r="L77" s="8">
        <f>VLOOKUP(A77,'09.2019'!A:L,12,0)</f>
        <v>0</v>
      </c>
    </row>
    <row r="78" spans="1:12">
      <c r="A78" s="169" t="s">
        <v>462</v>
      </c>
      <c r="B78" s="164" t="s">
        <v>143</v>
      </c>
      <c r="C78" s="169" t="s">
        <v>463</v>
      </c>
      <c r="D78" s="9"/>
      <c r="E78" s="42">
        <v>615348.81999999995</v>
      </c>
      <c r="F78" s="11"/>
      <c r="G78" s="42">
        <v>0</v>
      </c>
      <c r="H78" s="11"/>
      <c r="I78" s="42">
        <v>0</v>
      </c>
      <c r="J78" s="11"/>
      <c r="K78" s="42">
        <v>615348.81999999995</v>
      </c>
      <c r="L78" s="8">
        <f>VLOOKUP(A78,'09.2019'!A:L,12,0)</f>
        <v>0</v>
      </c>
    </row>
    <row r="79" spans="1:12">
      <c r="A79" s="169" t="s">
        <v>465</v>
      </c>
      <c r="B79" s="164" t="s">
        <v>143</v>
      </c>
      <c r="C79" s="169" t="s">
        <v>174</v>
      </c>
      <c r="D79" s="9"/>
      <c r="E79" s="42">
        <v>182517.09</v>
      </c>
      <c r="F79" s="11"/>
      <c r="G79" s="42">
        <v>0</v>
      </c>
      <c r="H79" s="11"/>
      <c r="I79" s="42">
        <v>0</v>
      </c>
      <c r="J79" s="11"/>
      <c r="K79" s="42">
        <v>182517.09</v>
      </c>
      <c r="L79" s="8">
        <f>VLOOKUP(A79,'09.2019'!A:L,12,0)</f>
        <v>0</v>
      </c>
    </row>
    <row r="80" spans="1:12">
      <c r="A80" s="171" t="s">
        <v>143</v>
      </c>
      <c r="B80" s="164" t="s">
        <v>143</v>
      </c>
      <c r="C80" s="171" t="s">
        <v>143</v>
      </c>
      <c r="D80" s="12"/>
      <c r="E80" s="43"/>
      <c r="F80" s="12"/>
      <c r="G80" s="43"/>
      <c r="H80" s="12"/>
      <c r="I80" s="43"/>
      <c r="J80" s="12"/>
      <c r="K80" s="43"/>
      <c r="L80" s="8">
        <f>VLOOKUP(A80,'09.2019'!A:L,12,0)</f>
        <v>0</v>
      </c>
    </row>
    <row r="81" spans="1:12">
      <c r="A81" s="167" t="s">
        <v>467</v>
      </c>
      <c r="B81" s="164" t="s">
        <v>143</v>
      </c>
      <c r="C81" s="167" t="s">
        <v>468</v>
      </c>
      <c r="D81" s="6"/>
      <c r="E81" s="41">
        <v>-1378485.01</v>
      </c>
      <c r="F81" s="8"/>
      <c r="G81" s="41">
        <v>0</v>
      </c>
      <c r="H81" s="8"/>
      <c r="I81" s="41">
        <v>23567.14</v>
      </c>
      <c r="J81" s="8"/>
      <c r="K81" s="41">
        <v>-1402052.15</v>
      </c>
      <c r="L81" s="8">
        <f>VLOOKUP(A81,'09.2019'!A:L,12,0)</f>
        <v>0</v>
      </c>
    </row>
    <row r="82" spans="1:12">
      <c r="A82" s="167" t="s">
        <v>471</v>
      </c>
      <c r="B82" s="164" t="s">
        <v>143</v>
      </c>
      <c r="C82" s="167" t="s">
        <v>472</v>
      </c>
      <c r="D82" s="6"/>
      <c r="E82" s="41">
        <v>-1378485.01</v>
      </c>
      <c r="F82" s="8"/>
      <c r="G82" s="41">
        <v>0</v>
      </c>
      <c r="H82" s="8"/>
      <c r="I82" s="41">
        <v>23567.14</v>
      </c>
      <c r="J82" s="8"/>
      <c r="K82" s="41">
        <v>-1402052.15</v>
      </c>
      <c r="L82" s="8">
        <f>VLOOKUP(A82,'09.2019'!A:L,12,0)</f>
        <v>0</v>
      </c>
    </row>
    <row r="83" spans="1:12">
      <c r="A83" s="169" t="s">
        <v>473</v>
      </c>
      <c r="B83" s="164" t="s">
        <v>143</v>
      </c>
      <c r="C83" s="169" t="s">
        <v>474</v>
      </c>
      <c r="D83" s="9"/>
      <c r="E83" s="42">
        <v>-190200</v>
      </c>
      <c r="F83" s="11"/>
      <c r="G83" s="42">
        <v>0</v>
      </c>
      <c r="H83" s="11"/>
      <c r="I83" s="42">
        <v>0</v>
      </c>
      <c r="J83" s="11"/>
      <c r="K83" s="42">
        <v>-190200</v>
      </c>
      <c r="L83" s="8">
        <f>VLOOKUP(A83,'09.2019'!A:L,12,0)</f>
        <v>0</v>
      </c>
    </row>
    <row r="84" spans="1:12">
      <c r="A84" s="169" t="s">
        <v>476</v>
      </c>
      <c r="B84" s="164" t="s">
        <v>143</v>
      </c>
      <c r="C84" s="169" t="s">
        <v>477</v>
      </c>
      <c r="D84" s="9"/>
      <c r="E84" s="42">
        <v>-319633.64</v>
      </c>
      <c r="F84" s="11"/>
      <c r="G84" s="42">
        <v>0</v>
      </c>
      <c r="H84" s="11"/>
      <c r="I84" s="42">
        <v>14871.03</v>
      </c>
      <c r="J84" s="11"/>
      <c r="K84" s="42">
        <v>-334504.67</v>
      </c>
      <c r="L84" s="8">
        <f>VLOOKUP(A84,'09.2019'!A:L,12,0)</f>
        <v>0</v>
      </c>
    </row>
    <row r="85" spans="1:12">
      <c r="A85" s="169" t="s">
        <v>481</v>
      </c>
      <c r="B85" s="164" t="s">
        <v>143</v>
      </c>
      <c r="C85" s="169" t="s">
        <v>482</v>
      </c>
      <c r="D85" s="9"/>
      <c r="E85" s="42">
        <v>-241967.86</v>
      </c>
      <c r="F85" s="11"/>
      <c r="G85" s="42">
        <v>0</v>
      </c>
      <c r="H85" s="11"/>
      <c r="I85" s="42">
        <v>4780.7299999999996</v>
      </c>
      <c r="J85" s="11"/>
      <c r="K85" s="42">
        <v>-246748.59</v>
      </c>
      <c r="L85" s="8">
        <f>VLOOKUP(A85,'09.2019'!A:L,12,0)</f>
        <v>0</v>
      </c>
    </row>
    <row r="86" spans="1:12">
      <c r="A86" s="169" t="s">
        <v>486</v>
      </c>
      <c r="B86" s="164" t="s">
        <v>143</v>
      </c>
      <c r="C86" s="169" t="s">
        <v>487</v>
      </c>
      <c r="D86" s="9"/>
      <c r="E86" s="42">
        <v>-410883.83</v>
      </c>
      <c r="F86" s="11"/>
      <c r="G86" s="42">
        <v>0</v>
      </c>
      <c r="H86" s="11"/>
      <c r="I86" s="42">
        <v>3472.81</v>
      </c>
      <c r="J86" s="11"/>
      <c r="K86" s="42">
        <v>-414356.64</v>
      </c>
      <c r="L86" s="8">
        <f>VLOOKUP(A86,'09.2019'!A:L,12,0)</f>
        <v>0</v>
      </c>
    </row>
    <row r="87" spans="1:12">
      <c r="A87" s="169" t="s">
        <v>491</v>
      </c>
      <c r="B87" s="164" t="s">
        <v>143</v>
      </c>
      <c r="C87" s="169" t="s">
        <v>492</v>
      </c>
      <c r="D87" s="9"/>
      <c r="E87" s="42">
        <v>-35587.71</v>
      </c>
      <c r="F87" s="11"/>
      <c r="G87" s="42">
        <v>0</v>
      </c>
      <c r="H87" s="11"/>
      <c r="I87" s="42">
        <v>0</v>
      </c>
      <c r="J87" s="11"/>
      <c r="K87" s="42">
        <v>-35587.71</v>
      </c>
      <c r="L87" s="8">
        <f>VLOOKUP(A87,'09.2019'!A:L,12,0)</f>
        <v>0</v>
      </c>
    </row>
    <row r="88" spans="1:12">
      <c r="A88" s="169" t="s">
        <v>494</v>
      </c>
      <c r="B88" s="164" t="s">
        <v>143</v>
      </c>
      <c r="C88" s="169" t="s">
        <v>495</v>
      </c>
      <c r="D88" s="9"/>
      <c r="E88" s="42">
        <v>-180211.97</v>
      </c>
      <c r="F88" s="11"/>
      <c r="G88" s="42">
        <v>0</v>
      </c>
      <c r="H88" s="11"/>
      <c r="I88" s="42">
        <v>442.57</v>
      </c>
      <c r="J88" s="11"/>
      <c r="K88" s="42">
        <v>-180654.54</v>
      </c>
      <c r="L88" s="8">
        <f>VLOOKUP(A88,'09.2019'!A:L,12,0)</f>
        <v>0</v>
      </c>
    </row>
    <row r="89" spans="1:12">
      <c r="A89" s="171" t="s">
        <v>143</v>
      </c>
      <c r="B89" s="164" t="s">
        <v>143</v>
      </c>
      <c r="C89" s="171" t="s">
        <v>143</v>
      </c>
      <c r="D89" s="12"/>
      <c r="E89" s="43"/>
      <c r="F89" s="12"/>
      <c r="G89" s="43"/>
      <c r="H89" s="12"/>
      <c r="I89" s="43"/>
      <c r="J89" s="12"/>
      <c r="K89" s="43"/>
      <c r="L89" s="8">
        <f>VLOOKUP(A89,'09.2019'!A:L,12,0)</f>
        <v>0</v>
      </c>
    </row>
    <row r="90" spans="1:12">
      <c r="A90" s="167" t="s">
        <v>499</v>
      </c>
      <c r="B90" s="167" t="s">
        <v>500</v>
      </c>
      <c r="C90" s="6"/>
      <c r="D90" s="6"/>
      <c r="E90" s="41">
        <v>5808872.0999999996</v>
      </c>
      <c r="F90" s="8"/>
      <c r="G90" s="41">
        <v>5652358.0199999996</v>
      </c>
      <c r="H90" s="8"/>
      <c r="I90" s="41">
        <v>5127529.9400000004</v>
      </c>
      <c r="J90" s="8"/>
      <c r="K90" s="41">
        <v>5284044.0199999996</v>
      </c>
      <c r="L90" s="8">
        <f>VLOOKUP(A90,'09.2019'!A:L,12,0)</f>
        <v>0</v>
      </c>
    </row>
    <row r="91" spans="1:12">
      <c r="A91" s="167" t="s">
        <v>503</v>
      </c>
      <c r="B91" s="164" t="s">
        <v>143</v>
      </c>
      <c r="C91" s="167" t="s">
        <v>504</v>
      </c>
      <c r="D91" s="6"/>
      <c r="E91" s="41">
        <v>5428322.6399999997</v>
      </c>
      <c r="F91" s="8"/>
      <c r="G91" s="41">
        <v>5628790.8799999999</v>
      </c>
      <c r="H91" s="8"/>
      <c r="I91" s="41">
        <v>5127529.9400000004</v>
      </c>
      <c r="J91" s="8"/>
      <c r="K91" s="41">
        <v>4927061.7</v>
      </c>
      <c r="L91" s="8">
        <f>VLOOKUP(A91,'09.2019'!A:L,12,0)</f>
        <v>0</v>
      </c>
    </row>
    <row r="92" spans="1:12">
      <c r="A92" s="167" t="s">
        <v>506</v>
      </c>
      <c r="B92" s="164" t="s">
        <v>143</v>
      </c>
      <c r="C92" s="167" t="s">
        <v>507</v>
      </c>
      <c r="D92" s="6"/>
      <c r="E92" s="41">
        <v>5428322.6399999997</v>
      </c>
      <c r="F92" s="8"/>
      <c r="G92" s="41">
        <v>5628790.8799999999</v>
      </c>
      <c r="H92" s="8"/>
      <c r="I92" s="41">
        <v>5127529.9400000004</v>
      </c>
      <c r="J92" s="8"/>
      <c r="K92" s="41">
        <v>4927061.7</v>
      </c>
      <c r="L92" s="8">
        <f>VLOOKUP(A92,'09.2019'!A:L,12,0)</f>
        <v>0</v>
      </c>
    </row>
    <row r="93" spans="1:12">
      <c r="A93" s="167" t="s">
        <v>508</v>
      </c>
      <c r="B93" s="164" t="s">
        <v>143</v>
      </c>
      <c r="C93" s="167" t="s">
        <v>509</v>
      </c>
      <c r="D93" s="6"/>
      <c r="E93" s="41">
        <v>888299.38</v>
      </c>
      <c r="F93" s="8"/>
      <c r="G93" s="41">
        <v>1732515.42</v>
      </c>
      <c r="H93" s="8"/>
      <c r="I93" s="41">
        <v>1767439.15</v>
      </c>
      <c r="J93" s="8"/>
      <c r="K93" s="41">
        <v>923223.11</v>
      </c>
      <c r="L93" s="8">
        <f>VLOOKUP(A93,'09.2019'!A:L,12,0)</f>
        <v>0</v>
      </c>
    </row>
    <row r="94" spans="1:12">
      <c r="A94" s="167" t="s">
        <v>514</v>
      </c>
      <c r="B94" s="164" t="s">
        <v>143</v>
      </c>
      <c r="C94" s="167" t="s">
        <v>509</v>
      </c>
      <c r="D94" s="6"/>
      <c r="E94" s="41">
        <v>5995.84</v>
      </c>
      <c r="F94" s="8"/>
      <c r="G94" s="41">
        <v>1490389.02</v>
      </c>
      <c r="H94" s="8"/>
      <c r="I94" s="41">
        <v>1491984.44</v>
      </c>
      <c r="J94" s="8"/>
      <c r="K94" s="41">
        <v>7591.26</v>
      </c>
      <c r="L94" s="8">
        <f>VLOOKUP(A94,'09.2019'!A:L,12,0)</f>
        <v>0</v>
      </c>
    </row>
    <row r="95" spans="1:12">
      <c r="A95" s="169" t="s">
        <v>519</v>
      </c>
      <c r="B95" s="164" t="s">
        <v>143</v>
      </c>
      <c r="C95" s="169" t="s">
        <v>520</v>
      </c>
      <c r="D95" s="9"/>
      <c r="E95" s="42">
        <v>0</v>
      </c>
      <c r="F95" s="11"/>
      <c r="G95" s="42">
        <v>1151209.58</v>
      </c>
      <c r="H95" s="11"/>
      <c r="I95" s="42">
        <v>1151209.58</v>
      </c>
      <c r="J95" s="11"/>
      <c r="K95" s="42">
        <v>0</v>
      </c>
      <c r="L95" s="8">
        <f>VLOOKUP(A95,'09.2019'!A:L,12,0)</f>
        <v>0</v>
      </c>
    </row>
    <row r="96" spans="1:12">
      <c r="A96" s="169" t="s">
        <v>522</v>
      </c>
      <c r="B96" s="164" t="s">
        <v>143</v>
      </c>
      <c r="C96" s="169" t="s">
        <v>523</v>
      </c>
      <c r="D96" s="9"/>
      <c r="E96" s="42">
        <v>0</v>
      </c>
      <c r="F96" s="11"/>
      <c r="G96" s="42">
        <v>2378.0100000000002</v>
      </c>
      <c r="H96" s="11"/>
      <c r="I96" s="42">
        <v>2378.0100000000002</v>
      </c>
      <c r="J96" s="11"/>
      <c r="K96" s="42">
        <v>0</v>
      </c>
      <c r="L96" s="8">
        <f>VLOOKUP(A96,'09.2019'!A:L,12,0)</f>
        <v>0</v>
      </c>
    </row>
    <row r="97" spans="1:12">
      <c r="A97" s="169" t="s">
        <v>525</v>
      </c>
      <c r="B97" s="164" t="s">
        <v>143</v>
      </c>
      <c r="C97" s="169" t="s">
        <v>526</v>
      </c>
      <c r="D97" s="9"/>
      <c r="E97" s="42">
        <v>0</v>
      </c>
      <c r="F97" s="11"/>
      <c r="G97" s="42">
        <v>3750</v>
      </c>
      <c r="H97" s="11"/>
      <c r="I97" s="42">
        <v>3750</v>
      </c>
      <c r="J97" s="11"/>
      <c r="K97" s="42">
        <v>0</v>
      </c>
      <c r="L97" s="8">
        <f>VLOOKUP(A97,'09.2019'!A:L,12,0)</f>
        <v>0</v>
      </c>
    </row>
    <row r="98" spans="1:12">
      <c r="A98" s="169" t="s">
        <v>528</v>
      </c>
      <c r="B98" s="164" t="s">
        <v>143</v>
      </c>
      <c r="C98" s="169" t="s">
        <v>529</v>
      </c>
      <c r="D98" s="9"/>
      <c r="E98" s="42">
        <v>0</v>
      </c>
      <c r="F98" s="11"/>
      <c r="G98" s="42">
        <v>8072.92</v>
      </c>
      <c r="H98" s="11"/>
      <c r="I98" s="42">
        <v>8072.92</v>
      </c>
      <c r="J98" s="11"/>
      <c r="K98" s="42">
        <v>0</v>
      </c>
      <c r="L98" s="8" t="e">
        <f>VLOOKUP(A98,'09.2019'!A:L,12,0)</f>
        <v>#N/A</v>
      </c>
    </row>
    <row r="99" spans="1:12">
      <c r="A99" s="169" t="s">
        <v>531</v>
      </c>
      <c r="B99" s="164" t="s">
        <v>143</v>
      </c>
      <c r="C99" s="169" t="s">
        <v>532</v>
      </c>
      <c r="D99" s="9"/>
      <c r="E99" s="42">
        <v>5995.84</v>
      </c>
      <c r="F99" s="11"/>
      <c r="G99" s="42">
        <v>324978.51</v>
      </c>
      <c r="H99" s="11"/>
      <c r="I99" s="42">
        <v>326573.93</v>
      </c>
      <c r="J99" s="11"/>
      <c r="K99" s="42">
        <v>7591.26</v>
      </c>
      <c r="L99" s="8">
        <f>VLOOKUP(A99,'09.2019'!A:L,12,0)</f>
        <v>0</v>
      </c>
    </row>
    <row r="100" spans="1:12">
      <c r="A100" s="171" t="s">
        <v>143</v>
      </c>
      <c r="B100" s="164" t="s">
        <v>143</v>
      </c>
      <c r="C100" s="171" t="s">
        <v>143</v>
      </c>
      <c r="D100" s="12"/>
      <c r="E100" s="43"/>
      <c r="F100" s="12"/>
      <c r="G100" s="43"/>
      <c r="H100" s="12"/>
      <c r="I100" s="43"/>
      <c r="J100" s="12"/>
      <c r="K100" s="43"/>
      <c r="L100" s="8">
        <f>VLOOKUP(A100,'09.2019'!A:L,12,0)</f>
        <v>0</v>
      </c>
    </row>
    <row r="101" spans="1:12">
      <c r="A101" s="167" t="s">
        <v>535</v>
      </c>
      <c r="B101" s="164" t="s">
        <v>143</v>
      </c>
      <c r="C101" s="167" t="s">
        <v>536</v>
      </c>
      <c r="D101" s="6"/>
      <c r="E101" s="41">
        <v>882303.54</v>
      </c>
      <c r="F101" s="8"/>
      <c r="G101" s="41">
        <v>242126.4</v>
      </c>
      <c r="H101" s="8"/>
      <c r="I101" s="41">
        <v>275454.71000000002</v>
      </c>
      <c r="J101" s="8"/>
      <c r="K101" s="41">
        <v>915631.85</v>
      </c>
      <c r="L101" s="8">
        <f>VLOOKUP(A101,'09.2019'!A:L,12,0)</f>
        <v>0</v>
      </c>
    </row>
    <row r="102" spans="1:12">
      <c r="A102" s="169" t="s">
        <v>541</v>
      </c>
      <c r="B102" s="164" t="s">
        <v>143</v>
      </c>
      <c r="C102" s="169" t="s">
        <v>542</v>
      </c>
      <c r="D102" s="9"/>
      <c r="E102" s="42">
        <v>162820.9</v>
      </c>
      <c r="F102" s="11"/>
      <c r="G102" s="42">
        <v>13776.9</v>
      </c>
      <c r="H102" s="11"/>
      <c r="I102" s="42">
        <v>87634.75</v>
      </c>
      <c r="J102" s="11"/>
      <c r="K102" s="42">
        <v>236678.75</v>
      </c>
      <c r="L102" s="8">
        <f>VLOOKUP(A102,'09.2019'!A:L,12,0)</f>
        <v>0</v>
      </c>
    </row>
    <row r="103" spans="1:12">
      <c r="A103" s="169" t="s">
        <v>547</v>
      </c>
      <c r="B103" s="164" t="s">
        <v>143</v>
      </c>
      <c r="C103" s="169" t="s">
        <v>548</v>
      </c>
      <c r="D103" s="9"/>
      <c r="E103" s="42">
        <v>492100.68</v>
      </c>
      <c r="F103" s="11"/>
      <c r="G103" s="42">
        <v>156385.18</v>
      </c>
      <c r="H103" s="11"/>
      <c r="I103" s="42">
        <v>117056.95</v>
      </c>
      <c r="J103" s="11"/>
      <c r="K103" s="42">
        <v>452772.45</v>
      </c>
      <c r="L103" s="8">
        <f>VLOOKUP(A103,'09.2019'!A:L,12,0)</f>
        <v>0</v>
      </c>
    </row>
    <row r="104" spans="1:12">
      <c r="A104" s="169" t="s">
        <v>553</v>
      </c>
      <c r="B104" s="164" t="s">
        <v>143</v>
      </c>
      <c r="C104" s="169" t="s">
        <v>554</v>
      </c>
      <c r="D104" s="9"/>
      <c r="E104" s="42">
        <v>12727.57</v>
      </c>
      <c r="F104" s="11"/>
      <c r="G104" s="42">
        <v>12906.45</v>
      </c>
      <c r="H104" s="11"/>
      <c r="I104" s="42">
        <v>7034.64</v>
      </c>
      <c r="J104" s="11"/>
      <c r="K104" s="42">
        <v>6855.76</v>
      </c>
      <c r="L104" s="8">
        <f>VLOOKUP(A104,'09.2019'!A:L,12,0)</f>
        <v>0</v>
      </c>
    </row>
    <row r="105" spans="1:12">
      <c r="A105" s="169" t="s">
        <v>559</v>
      </c>
      <c r="B105" s="164" t="s">
        <v>143</v>
      </c>
      <c r="C105" s="169" t="s">
        <v>560</v>
      </c>
      <c r="D105" s="9"/>
      <c r="E105" s="42">
        <v>39367.440000000002</v>
      </c>
      <c r="F105" s="11"/>
      <c r="G105" s="42">
        <v>12509.8</v>
      </c>
      <c r="H105" s="11"/>
      <c r="I105" s="42">
        <v>9363.61</v>
      </c>
      <c r="J105" s="11"/>
      <c r="K105" s="42">
        <v>36221.25</v>
      </c>
      <c r="L105" s="8">
        <f>VLOOKUP(A105,'09.2019'!A:L,12,0)</f>
        <v>0</v>
      </c>
    </row>
    <row r="106" spans="1:12">
      <c r="A106" s="169" t="s">
        <v>565</v>
      </c>
      <c r="B106" s="164" t="s">
        <v>143</v>
      </c>
      <c r="C106" s="169" t="s">
        <v>566</v>
      </c>
      <c r="D106" s="9"/>
      <c r="E106" s="42">
        <v>1591.02</v>
      </c>
      <c r="F106" s="11"/>
      <c r="G106" s="42">
        <v>1656.64</v>
      </c>
      <c r="H106" s="11"/>
      <c r="I106" s="42">
        <v>922.96</v>
      </c>
      <c r="J106" s="11"/>
      <c r="K106" s="42">
        <v>857.34</v>
      </c>
      <c r="L106" s="8">
        <f>VLOOKUP(A106,'09.2019'!A:L,12,0)</f>
        <v>0</v>
      </c>
    </row>
    <row r="107" spans="1:12">
      <c r="A107" s="169" t="s">
        <v>571</v>
      </c>
      <c r="B107" s="164" t="s">
        <v>143</v>
      </c>
      <c r="C107" s="169" t="s">
        <v>572</v>
      </c>
      <c r="D107" s="9"/>
      <c r="E107" s="42">
        <v>4921.0200000000004</v>
      </c>
      <c r="F107" s="11"/>
      <c r="G107" s="42">
        <v>1563.76</v>
      </c>
      <c r="H107" s="11"/>
      <c r="I107" s="42">
        <v>1170.46</v>
      </c>
      <c r="J107" s="11"/>
      <c r="K107" s="42">
        <v>4527.72</v>
      </c>
      <c r="L107" s="8">
        <f>VLOOKUP(A107,'09.2019'!A:L,12,0)</f>
        <v>0</v>
      </c>
    </row>
    <row r="108" spans="1:12">
      <c r="A108" s="169" t="s">
        <v>577</v>
      </c>
      <c r="B108" s="164" t="s">
        <v>143</v>
      </c>
      <c r="C108" s="169" t="s">
        <v>578</v>
      </c>
      <c r="D108" s="9"/>
      <c r="E108" s="42">
        <v>43289.22</v>
      </c>
      <c r="F108" s="11"/>
      <c r="G108" s="42">
        <v>3451.46</v>
      </c>
      <c r="H108" s="11"/>
      <c r="I108" s="42">
        <v>22423.8</v>
      </c>
      <c r="J108" s="11"/>
      <c r="K108" s="42">
        <v>62261.56</v>
      </c>
      <c r="L108" s="8">
        <f>VLOOKUP(A108,'09.2019'!A:L,12,0)</f>
        <v>0</v>
      </c>
    </row>
    <row r="109" spans="1:12">
      <c r="A109" s="169" t="s">
        <v>583</v>
      </c>
      <c r="B109" s="164" t="s">
        <v>143</v>
      </c>
      <c r="C109" s="169" t="s">
        <v>584</v>
      </c>
      <c r="D109" s="9"/>
      <c r="E109" s="42">
        <v>125485.69</v>
      </c>
      <c r="F109" s="11"/>
      <c r="G109" s="42">
        <v>39876.21</v>
      </c>
      <c r="H109" s="11"/>
      <c r="I109" s="42">
        <v>29847.54</v>
      </c>
      <c r="J109" s="11"/>
      <c r="K109" s="42">
        <v>115457.02</v>
      </c>
      <c r="L109" s="8">
        <f>VLOOKUP(A109,'09.2019'!A:L,12,0)</f>
        <v>0</v>
      </c>
    </row>
    <row r="110" spans="1:12">
      <c r="A110" s="171" t="s">
        <v>143</v>
      </c>
      <c r="B110" s="164" t="s">
        <v>143</v>
      </c>
      <c r="C110" s="171" t="s">
        <v>143</v>
      </c>
      <c r="D110" s="12"/>
      <c r="E110" s="43"/>
      <c r="F110" s="12"/>
      <c r="G110" s="43"/>
      <c r="H110" s="12"/>
      <c r="I110" s="43"/>
      <c r="J110" s="12"/>
      <c r="K110" s="43"/>
      <c r="L110" s="8">
        <f>VLOOKUP(A110,'09.2019'!A:L,12,0)</f>
        <v>0</v>
      </c>
    </row>
    <row r="111" spans="1:12">
      <c r="A111" s="167" t="s">
        <v>589</v>
      </c>
      <c r="B111" s="164" t="s">
        <v>143</v>
      </c>
      <c r="C111" s="167" t="s">
        <v>590</v>
      </c>
      <c r="D111" s="6"/>
      <c r="E111" s="41">
        <v>145357.15</v>
      </c>
      <c r="F111" s="8"/>
      <c r="G111" s="41">
        <v>464743.92</v>
      </c>
      <c r="H111" s="8"/>
      <c r="I111" s="41">
        <v>470623.8</v>
      </c>
      <c r="J111" s="8"/>
      <c r="K111" s="41">
        <v>151237.03</v>
      </c>
      <c r="L111" s="8">
        <f>VLOOKUP(A111,'09.2019'!A:L,12,0)</f>
        <v>0</v>
      </c>
    </row>
    <row r="112" spans="1:12">
      <c r="A112" s="167" t="s">
        <v>595</v>
      </c>
      <c r="B112" s="164" t="s">
        <v>143</v>
      </c>
      <c r="C112" s="167" t="s">
        <v>590</v>
      </c>
      <c r="D112" s="6"/>
      <c r="E112" s="41">
        <v>145357.15</v>
      </c>
      <c r="F112" s="8"/>
      <c r="G112" s="41">
        <v>464743.92</v>
      </c>
      <c r="H112" s="8"/>
      <c r="I112" s="41">
        <v>470623.8</v>
      </c>
      <c r="J112" s="8"/>
      <c r="K112" s="41">
        <v>151237.03</v>
      </c>
      <c r="L112" s="8">
        <f>VLOOKUP(A112,'09.2019'!A:L,12,0)</f>
        <v>0</v>
      </c>
    </row>
    <row r="113" spans="1:12">
      <c r="A113" s="169" t="s">
        <v>596</v>
      </c>
      <c r="B113" s="164" t="s">
        <v>143</v>
      </c>
      <c r="C113" s="169" t="s">
        <v>597</v>
      </c>
      <c r="D113" s="9"/>
      <c r="E113" s="42">
        <v>113597.72</v>
      </c>
      <c r="F113" s="11"/>
      <c r="G113" s="42">
        <v>354567.97</v>
      </c>
      <c r="H113" s="11"/>
      <c r="I113" s="42">
        <v>359663.95</v>
      </c>
      <c r="J113" s="11"/>
      <c r="K113" s="42">
        <v>118693.7</v>
      </c>
      <c r="L113" s="8">
        <f>VLOOKUP(A113,'09.2019'!A:L,12,0)</f>
        <v>0</v>
      </c>
    </row>
    <row r="114" spans="1:12">
      <c r="A114" s="169" t="s">
        <v>602</v>
      </c>
      <c r="B114" s="164" t="s">
        <v>143</v>
      </c>
      <c r="C114" s="169" t="s">
        <v>603</v>
      </c>
      <c r="D114" s="9"/>
      <c r="E114" s="42">
        <v>28231.98</v>
      </c>
      <c r="F114" s="11"/>
      <c r="G114" s="42">
        <v>97882.83</v>
      </c>
      <c r="H114" s="11"/>
      <c r="I114" s="42">
        <v>98578.25</v>
      </c>
      <c r="J114" s="11"/>
      <c r="K114" s="42">
        <v>28927.4</v>
      </c>
      <c r="L114" s="8">
        <f>VLOOKUP(A114,'09.2019'!A:L,12,0)</f>
        <v>0</v>
      </c>
    </row>
    <row r="115" spans="1:12">
      <c r="A115" s="169" t="s">
        <v>608</v>
      </c>
      <c r="B115" s="164" t="s">
        <v>143</v>
      </c>
      <c r="C115" s="169" t="s">
        <v>609</v>
      </c>
      <c r="D115" s="9"/>
      <c r="E115" s="42">
        <v>3527.45</v>
      </c>
      <c r="F115" s="11"/>
      <c r="G115" s="42">
        <v>12293.12</v>
      </c>
      <c r="H115" s="11"/>
      <c r="I115" s="42">
        <v>12381.6</v>
      </c>
      <c r="J115" s="11"/>
      <c r="K115" s="42">
        <v>3615.93</v>
      </c>
      <c r="L115" s="8">
        <f>VLOOKUP(A115,'09.2019'!A:L,12,0)</f>
        <v>0</v>
      </c>
    </row>
    <row r="116" spans="1:12">
      <c r="A116" s="171" t="s">
        <v>143</v>
      </c>
      <c r="B116" s="164" t="s">
        <v>143</v>
      </c>
      <c r="C116" s="171" t="s">
        <v>143</v>
      </c>
      <c r="D116" s="12"/>
      <c r="E116" s="43"/>
      <c r="F116" s="12"/>
      <c r="G116" s="43"/>
      <c r="H116" s="12"/>
      <c r="I116" s="43"/>
      <c r="J116" s="12"/>
      <c r="K116" s="43"/>
      <c r="L116" s="8">
        <f>VLOOKUP(A116,'09.2019'!A:L,12,0)</f>
        <v>0</v>
      </c>
    </row>
    <row r="117" spans="1:12">
      <c r="A117" s="167" t="s">
        <v>614</v>
      </c>
      <c r="B117" s="164" t="s">
        <v>143</v>
      </c>
      <c r="C117" s="167" t="s">
        <v>615</v>
      </c>
      <c r="D117" s="6"/>
      <c r="E117" s="41">
        <v>60240.58</v>
      </c>
      <c r="F117" s="8"/>
      <c r="G117" s="41">
        <v>191813.51</v>
      </c>
      <c r="H117" s="8"/>
      <c r="I117" s="41">
        <v>193473.2</v>
      </c>
      <c r="J117" s="8"/>
      <c r="K117" s="41">
        <v>61900.27</v>
      </c>
      <c r="L117" s="8">
        <f>VLOOKUP(A117,'09.2019'!A:L,12,0)</f>
        <v>0</v>
      </c>
    </row>
    <row r="118" spans="1:12">
      <c r="A118" s="167" t="s">
        <v>620</v>
      </c>
      <c r="B118" s="164" t="s">
        <v>143</v>
      </c>
      <c r="C118" s="167" t="s">
        <v>615</v>
      </c>
      <c r="D118" s="6"/>
      <c r="E118" s="41">
        <v>60240.58</v>
      </c>
      <c r="F118" s="8"/>
      <c r="G118" s="41">
        <v>191813.51</v>
      </c>
      <c r="H118" s="8"/>
      <c r="I118" s="41">
        <v>193473.2</v>
      </c>
      <c r="J118" s="8"/>
      <c r="K118" s="41">
        <v>61900.27</v>
      </c>
      <c r="L118" s="8">
        <f>VLOOKUP(A118,'09.2019'!A:L,12,0)</f>
        <v>0</v>
      </c>
    </row>
    <row r="119" spans="1:12">
      <c r="A119" s="169" t="s">
        <v>621</v>
      </c>
      <c r="B119" s="164" t="s">
        <v>143</v>
      </c>
      <c r="C119" s="169" t="s">
        <v>622</v>
      </c>
      <c r="D119" s="9"/>
      <c r="E119" s="42">
        <v>667.31</v>
      </c>
      <c r="F119" s="11"/>
      <c r="G119" s="42">
        <v>2303.79</v>
      </c>
      <c r="H119" s="11"/>
      <c r="I119" s="42">
        <v>2298.54</v>
      </c>
      <c r="J119" s="11"/>
      <c r="K119" s="42">
        <v>662.06</v>
      </c>
      <c r="L119" s="8">
        <f>VLOOKUP(A119,'09.2019'!A:L,12,0)</f>
        <v>0</v>
      </c>
    </row>
    <row r="120" spans="1:12">
      <c r="A120" s="169" t="s">
        <v>627</v>
      </c>
      <c r="B120" s="164" t="s">
        <v>143</v>
      </c>
      <c r="C120" s="169" t="s">
        <v>628</v>
      </c>
      <c r="D120" s="9"/>
      <c r="E120" s="42">
        <v>37956.35</v>
      </c>
      <c r="F120" s="11"/>
      <c r="G120" s="42">
        <v>112231.31</v>
      </c>
      <c r="H120" s="11"/>
      <c r="I120" s="42">
        <v>113102.84</v>
      </c>
      <c r="J120" s="11"/>
      <c r="K120" s="42">
        <v>38827.879999999997</v>
      </c>
      <c r="L120" s="8">
        <f>VLOOKUP(A120,'09.2019'!A:L,12,0)</f>
        <v>0</v>
      </c>
    </row>
    <row r="121" spans="1:12">
      <c r="A121" s="169" t="s">
        <v>1847</v>
      </c>
      <c r="B121" s="164" t="s">
        <v>143</v>
      </c>
      <c r="C121" s="169" t="s">
        <v>1848</v>
      </c>
      <c r="D121" s="9"/>
      <c r="E121" s="42">
        <v>0</v>
      </c>
      <c r="F121" s="11"/>
      <c r="G121" s="42">
        <v>0</v>
      </c>
      <c r="H121" s="11"/>
      <c r="I121" s="42">
        <v>24.08</v>
      </c>
      <c r="J121" s="11"/>
      <c r="K121" s="42">
        <v>24.08</v>
      </c>
      <c r="L121" s="8" t="e">
        <f>VLOOKUP(A121,'09.2019'!A:L,12,0)</f>
        <v>#N/A</v>
      </c>
    </row>
    <row r="122" spans="1:12">
      <c r="A122" s="169" t="s">
        <v>633</v>
      </c>
      <c r="B122" s="164" t="s">
        <v>143</v>
      </c>
      <c r="C122" s="169" t="s">
        <v>634</v>
      </c>
      <c r="D122" s="9"/>
      <c r="E122" s="42">
        <v>1149.6199999999999</v>
      </c>
      <c r="F122" s="11"/>
      <c r="G122" s="42">
        <v>4409.6000000000004</v>
      </c>
      <c r="H122" s="11"/>
      <c r="I122" s="42">
        <v>4420.76</v>
      </c>
      <c r="J122" s="11"/>
      <c r="K122" s="42">
        <v>1160.78</v>
      </c>
      <c r="L122" s="8">
        <f>VLOOKUP(A122,'09.2019'!A:L,12,0)</f>
        <v>0</v>
      </c>
    </row>
    <row r="123" spans="1:12">
      <c r="A123" s="169" t="s">
        <v>639</v>
      </c>
      <c r="B123" s="164" t="s">
        <v>143</v>
      </c>
      <c r="C123" s="169" t="s">
        <v>640</v>
      </c>
      <c r="D123" s="9"/>
      <c r="E123" s="42">
        <v>5883.19</v>
      </c>
      <c r="F123" s="11"/>
      <c r="G123" s="42">
        <v>20360.37</v>
      </c>
      <c r="H123" s="11"/>
      <c r="I123" s="42">
        <v>20380.66</v>
      </c>
      <c r="J123" s="11"/>
      <c r="K123" s="42">
        <v>5903.48</v>
      </c>
      <c r="L123" s="8">
        <f>VLOOKUP(A123,'09.2019'!A:L,12,0)</f>
        <v>0</v>
      </c>
    </row>
    <row r="124" spans="1:12">
      <c r="A124" s="169" t="s">
        <v>645</v>
      </c>
      <c r="B124" s="164" t="s">
        <v>143</v>
      </c>
      <c r="C124" s="169" t="s">
        <v>646</v>
      </c>
      <c r="D124" s="9"/>
      <c r="E124" s="42">
        <v>12318.83</v>
      </c>
      <c r="F124" s="11"/>
      <c r="G124" s="42">
        <v>40745.980000000003</v>
      </c>
      <c r="H124" s="11"/>
      <c r="I124" s="42">
        <v>41039.86</v>
      </c>
      <c r="J124" s="11"/>
      <c r="K124" s="42">
        <v>12612.71</v>
      </c>
      <c r="L124" s="8">
        <f>VLOOKUP(A124,'09.2019'!A:L,12,0)</f>
        <v>0</v>
      </c>
    </row>
    <row r="125" spans="1:12">
      <c r="A125" s="169" t="s">
        <v>651</v>
      </c>
      <c r="B125" s="164" t="s">
        <v>143</v>
      </c>
      <c r="C125" s="169" t="s">
        <v>652</v>
      </c>
      <c r="D125" s="9"/>
      <c r="E125" s="42">
        <v>2265.2800000000002</v>
      </c>
      <c r="F125" s="11"/>
      <c r="G125" s="42">
        <v>9645.57</v>
      </c>
      <c r="H125" s="11"/>
      <c r="I125" s="42">
        <v>10089.57</v>
      </c>
      <c r="J125" s="11"/>
      <c r="K125" s="42">
        <v>2709.28</v>
      </c>
      <c r="L125" s="8">
        <f>VLOOKUP(A125,'09.2019'!A:L,12,0)</f>
        <v>0</v>
      </c>
    </row>
    <row r="126" spans="1:12">
      <c r="A126" s="169" t="s">
        <v>1876</v>
      </c>
      <c r="B126" s="164" t="s">
        <v>143</v>
      </c>
      <c r="C126" s="169" t="s">
        <v>1877</v>
      </c>
      <c r="D126" s="9"/>
      <c r="E126" s="42">
        <v>0</v>
      </c>
      <c r="F126" s="11"/>
      <c r="G126" s="42">
        <v>2116.89</v>
      </c>
      <c r="H126" s="11"/>
      <c r="I126" s="42">
        <v>2116.89</v>
      </c>
      <c r="J126" s="11"/>
      <c r="K126" s="42">
        <v>0</v>
      </c>
      <c r="L126" s="8" t="e">
        <f>VLOOKUP(A126,'09.2019'!A:L,12,0)</f>
        <v>#N/A</v>
      </c>
    </row>
    <row r="127" spans="1:12">
      <c r="A127" s="171" t="s">
        <v>143</v>
      </c>
      <c r="B127" s="164" t="s">
        <v>143</v>
      </c>
      <c r="C127" s="171" t="s">
        <v>143</v>
      </c>
      <c r="D127" s="12"/>
      <c r="E127" s="43"/>
      <c r="F127" s="12"/>
      <c r="G127" s="43"/>
      <c r="H127" s="12"/>
      <c r="I127" s="43"/>
      <c r="J127" s="12"/>
      <c r="K127" s="43"/>
      <c r="L127" s="8">
        <f>VLOOKUP(A127,'09.2019'!A:L,12,0)</f>
        <v>0</v>
      </c>
    </row>
    <row r="128" spans="1:12">
      <c r="A128" s="167" t="s">
        <v>657</v>
      </c>
      <c r="B128" s="164" t="s">
        <v>143</v>
      </c>
      <c r="C128" s="167" t="s">
        <v>658</v>
      </c>
      <c r="D128" s="6"/>
      <c r="E128" s="41">
        <v>297558.73</v>
      </c>
      <c r="F128" s="8"/>
      <c r="G128" s="41">
        <v>1134805.8500000001</v>
      </c>
      <c r="H128" s="8"/>
      <c r="I128" s="41">
        <v>1125368.95</v>
      </c>
      <c r="J128" s="8"/>
      <c r="K128" s="41">
        <v>288121.83</v>
      </c>
      <c r="L128" s="8">
        <f>VLOOKUP(A128,'09.2019'!A:L,12,0)</f>
        <v>0</v>
      </c>
    </row>
    <row r="129" spans="1:12">
      <c r="A129" s="167" t="s">
        <v>663</v>
      </c>
      <c r="B129" s="164" t="s">
        <v>143</v>
      </c>
      <c r="C129" s="167" t="s">
        <v>658</v>
      </c>
      <c r="D129" s="6"/>
      <c r="E129" s="41">
        <v>297558.73</v>
      </c>
      <c r="F129" s="8"/>
      <c r="G129" s="41">
        <v>1134805.8500000001</v>
      </c>
      <c r="H129" s="8"/>
      <c r="I129" s="41">
        <v>1125368.95</v>
      </c>
      <c r="J129" s="8"/>
      <c r="K129" s="41">
        <v>288121.83</v>
      </c>
      <c r="L129" s="8">
        <f>VLOOKUP(A129,'09.2019'!A:L,12,0)</f>
        <v>0</v>
      </c>
    </row>
    <row r="130" spans="1:12">
      <c r="A130" s="169" t="s">
        <v>664</v>
      </c>
      <c r="B130" s="164" t="s">
        <v>143</v>
      </c>
      <c r="C130" s="169" t="s">
        <v>665</v>
      </c>
      <c r="D130" s="9"/>
      <c r="E130" s="42">
        <v>260315.01</v>
      </c>
      <c r="F130" s="11"/>
      <c r="G130" s="42">
        <v>1096074.27</v>
      </c>
      <c r="H130" s="11"/>
      <c r="I130" s="42">
        <v>1123881.0900000001</v>
      </c>
      <c r="J130" s="11"/>
      <c r="K130" s="42">
        <v>288121.83</v>
      </c>
      <c r="L130" s="8">
        <f>VLOOKUP(A130,'09.2019'!A:L,12,0)</f>
        <v>0</v>
      </c>
    </row>
    <row r="131" spans="1:12">
      <c r="A131" s="169" t="s">
        <v>668</v>
      </c>
      <c r="B131" s="164" t="s">
        <v>143</v>
      </c>
      <c r="C131" s="169" t="s">
        <v>669</v>
      </c>
      <c r="D131" s="9"/>
      <c r="E131" s="42">
        <v>37243.72</v>
      </c>
      <c r="F131" s="11"/>
      <c r="G131" s="42">
        <v>38731.58</v>
      </c>
      <c r="H131" s="11"/>
      <c r="I131" s="42">
        <v>1487.86</v>
      </c>
      <c r="J131" s="11"/>
      <c r="K131" s="42">
        <v>0</v>
      </c>
      <c r="L131" s="8">
        <f>VLOOKUP(A131,'09.2019'!A:L,12,0)</f>
        <v>0</v>
      </c>
    </row>
    <row r="132" spans="1:12">
      <c r="A132" s="171" t="s">
        <v>143</v>
      </c>
      <c r="B132" s="164" t="s">
        <v>143</v>
      </c>
      <c r="C132" s="171" t="s">
        <v>143</v>
      </c>
      <c r="D132" s="12"/>
      <c r="E132" s="43"/>
      <c r="F132" s="12"/>
      <c r="G132" s="43"/>
      <c r="H132" s="12"/>
      <c r="I132" s="43"/>
      <c r="J132" s="12"/>
      <c r="K132" s="43"/>
      <c r="L132" s="8">
        <f>VLOOKUP(A132,'09.2019'!A:L,12,0)</f>
        <v>0</v>
      </c>
    </row>
    <row r="133" spans="1:12">
      <c r="A133" s="167" t="s">
        <v>1849</v>
      </c>
      <c r="B133" s="164" t="s">
        <v>143</v>
      </c>
      <c r="C133" s="167" t="s">
        <v>398</v>
      </c>
      <c r="D133" s="6"/>
      <c r="E133" s="41">
        <v>1428.75</v>
      </c>
      <c r="F133" s="8"/>
      <c r="G133" s="41">
        <v>1428.75</v>
      </c>
      <c r="H133" s="8"/>
      <c r="I133" s="41">
        <v>0.8</v>
      </c>
      <c r="J133" s="8"/>
      <c r="K133" s="41">
        <v>0.8</v>
      </c>
      <c r="L133" s="8" t="e">
        <f>VLOOKUP(A133,'09.2019'!A:L,12,0)</f>
        <v>#N/A</v>
      </c>
    </row>
    <row r="134" spans="1:12">
      <c r="A134" s="167" t="s">
        <v>1850</v>
      </c>
      <c r="B134" s="164" t="s">
        <v>143</v>
      </c>
      <c r="C134" s="167" t="s">
        <v>398</v>
      </c>
      <c r="D134" s="6"/>
      <c r="E134" s="41">
        <v>1428.75</v>
      </c>
      <c r="F134" s="8"/>
      <c r="G134" s="41">
        <v>1428.75</v>
      </c>
      <c r="H134" s="8"/>
      <c r="I134" s="41">
        <v>0.8</v>
      </c>
      <c r="J134" s="8"/>
      <c r="K134" s="41">
        <v>0.8</v>
      </c>
      <c r="L134" s="8" t="e">
        <f>VLOOKUP(A134,'09.2019'!A:L,12,0)</f>
        <v>#N/A</v>
      </c>
    </row>
    <row r="135" spans="1:12">
      <c r="A135" s="169" t="s">
        <v>1851</v>
      </c>
      <c r="B135" s="164" t="s">
        <v>143</v>
      </c>
      <c r="C135" s="169" t="s">
        <v>1852</v>
      </c>
      <c r="D135" s="9"/>
      <c r="E135" s="42">
        <v>1428.75</v>
      </c>
      <c r="F135" s="11"/>
      <c r="G135" s="42">
        <v>1428.75</v>
      </c>
      <c r="H135" s="11"/>
      <c r="I135" s="42">
        <v>0.8</v>
      </c>
      <c r="J135" s="11"/>
      <c r="K135" s="42">
        <v>0.8</v>
      </c>
      <c r="L135" s="8" t="e">
        <f>VLOOKUP(A135,'09.2019'!A:L,12,0)</f>
        <v>#N/A</v>
      </c>
    </row>
    <row r="136" spans="1:12">
      <c r="A136" s="171" t="s">
        <v>143</v>
      </c>
      <c r="B136" s="164" t="s">
        <v>143</v>
      </c>
      <c r="C136" s="171" t="s">
        <v>143</v>
      </c>
      <c r="D136" s="12"/>
      <c r="E136" s="43"/>
      <c r="F136" s="12"/>
      <c r="G136" s="43"/>
      <c r="H136" s="12"/>
      <c r="I136" s="43"/>
      <c r="J136" s="12"/>
      <c r="K136" s="43"/>
      <c r="L136" s="8">
        <f>VLOOKUP(A136,'09.2019'!A:L,12,0)</f>
        <v>0</v>
      </c>
    </row>
    <row r="137" spans="1:12">
      <c r="A137" s="167" t="s">
        <v>672</v>
      </c>
      <c r="B137" s="164" t="s">
        <v>143</v>
      </c>
      <c r="C137" s="167" t="s">
        <v>194</v>
      </c>
      <c r="D137" s="6"/>
      <c r="E137" s="41">
        <v>4035438.05</v>
      </c>
      <c r="F137" s="8"/>
      <c r="G137" s="41">
        <v>2103483.4300000002</v>
      </c>
      <c r="H137" s="8"/>
      <c r="I137" s="41">
        <v>1570624.04</v>
      </c>
      <c r="J137" s="8"/>
      <c r="K137" s="41">
        <v>3502578.66</v>
      </c>
      <c r="L137" s="8">
        <f>VLOOKUP(A137,'09.2019'!A:L,12,0)</f>
        <v>0</v>
      </c>
    </row>
    <row r="138" spans="1:12">
      <c r="A138" s="167" t="s">
        <v>677</v>
      </c>
      <c r="B138" s="164" t="s">
        <v>143</v>
      </c>
      <c r="C138" s="167" t="s">
        <v>194</v>
      </c>
      <c r="D138" s="6"/>
      <c r="E138" s="41">
        <v>4035438.05</v>
      </c>
      <c r="F138" s="8"/>
      <c r="G138" s="41">
        <v>2103483.4300000002</v>
      </c>
      <c r="H138" s="8"/>
      <c r="I138" s="41">
        <v>1570624.04</v>
      </c>
      <c r="J138" s="8"/>
      <c r="K138" s="41">
        <v>3502578.66</v>
      </c>
      <c r="L138" s="8">
        <f>VLOOKUP(A138,'09.2019'!A:L,12,0)</f>
        <v>0</v>
      </c>
    </row>
    <row r="139" spans="1:12">
      <c r="A139" s="169" t="s">
        <v>678</v>
      </c>
      <c r="B139" s="164" t="s">
        <v>143</v>
      </c>
      <c r="C139" s="169" t="s">
        <v>679</v>
      </c>
      <c r="D139" s="9"/>
      <c r="E139" s="42">
        <v>3371170.23</v>
      </c>
      <c r="F139" s="11"/>
      <c r="G139" s="42">
        <v>1842653.87</v>
      </c>
      <c r="H139" s="11"/>
      <c r="I139" s="42">
        <v>1399417.14</v>
      </c>
      <c r="J139" s="11"/>
      <c r="K139" s="42">
        <v>2927933.5</v>
      </c>
      <c r="L139" s="8">
        <f>VLOOKUP(A139,'09.2019'!A:L,12,0)</f>
        <v>0</v>
      </c>
    </row>
    <row r="140" spans="1:12">
      <c r="A140" s="169" t="s">
        <v>683</v>
      </c>
      <c r="B140" s="164" t="s">
        <v>143</v>
      </c>
      <c r="C140" s="169" t="s">
        <v>684</v>
      </c>
      <c r="D140" s="9"/>
      <c r="E140" s="42">
        <v>612267.81999999995</v>
      </c>
      <c r="F140" s="11"/>
      <c r="G140" s="42">
        <v>260829.56</v>
      </c>
      <c r="H140" s="11"/>
      <c r="I140" s="42">
        <v>0</v>
      </c>
      <c r="J140" s="11"/>
      <c r="K140" s="42">
        <v>351438.26</v>
      </c>
      <c r="L140" s="8">
        <f>VLOOKUP(A140,'09.2019'!A:L,12,0)</f>
        <v>0</v>
      </c>
    </row>
    <row r="141" spans="1:12">
      <c r="A141" s="169" t="s">
        <v>688</v>
      </c>
      <c r="B141" s="164" t="s">
        <v>143</v>
      </c>
      <c r="C141" s="169" t="s">
        <v>689</v>
      </c>
      <c r="D141" s="9"/>
      <c r="E141" s="42">
        <v>52000</v>
      </c>
      <c r="F141" s="11"/>
      <c r="G141" s="42">
        <v>0</v>
      </c>
      <c r="H141" s="11"/>
      <c r="I141" s="42">
        <v>171206.9</v>
      </c>
      <c r="J141" s="11"/>
      <c r="K141" s="42">
        <v>223206.9</v>
      </c>
      <c r="L141" s="8">
        <f>VLOOKUP(A141,'09.2019'!A:L,12,0)</f>
        <v>0</v>
      </c>
    </row>
    <row r="142" spans="1:12">
      <c r="A142" s="167" t="s">
        <v>143</v>
      </c>
      <c r="B142" s="164" t="s">
        <v>143</v>
      </c>
      <c r="C142" s="167" t="s">
        <v>143</v>
      </c>
      <c r="D142" s="6"/>
      <c r="E142" s="45"/>
      <c r="F142" s="6"/>
      <c r="G142" s="45"/>
      <c r="H142" s="6"/>
      <c r="I142" s="45"/>
      <c r="J142" s="6"/>
      <c r="K142" s="45"/>
      <c r="L142" s="8">
        <f>VLOOKUP(A142,'09.2019'!A:L,12,0)</f>
        <v>0</v>
      </c>
    </row>
    <row r="143" spans="1:12">
      <c r="A143" s="165" t="s">
        <v>215</v>
      </c>
      <c r="B143" s="165" t="s">
        <v>216</v>
      </c>
      <c r="C143" s="4"/>
      <c r="D143" s="4"/>
      <c r="E143" s="176" t="s">
        <v>217</v>
      </c>
      <c r="F143" s="5"/>
      <c r="G143" s="176" t="s">
        <v>218</v>
      </c>
      <c r="H143" s="5"/>
      <c r="I143" s="176" t="s">
        <v>219</v>
      </c>
      <c r="J143" s="5"/>
      <c r="K143" s="176" t="s">
        <v>220</v>
      </c>
      <c r="L143" s="8">
        <f>VLOOKUP(A143,'09.2019'!A:L,12,0)</f>
        <v>0</v>
      </c>
    </row>
    <row r="144" spans="1:12">
      <c r="A144" s="167" t="s">
        <v>690</v>
      </c>
      <c r="B144" s="164" t="s">
        <v>143</v>
      </c>
      <c r="C144" s="167" t="s">
        <v>691</v>
      </c>
      <c r="D144" s="6"/>
      <c r="E144" s="41">
        <v>380549.46</v>
      </c>
      <c r="F144" s="8"/>
      <c r="G144" s="41">
        <v>23567.14</v>
      </c>
      <c r="H144" s="8"/>
      <c r="I144" s="41">
        <v>0</v>
      </c>
      <c r="J144" s="8"/>
      <c r="K144" s="41">
        <v>356982.32</v>
      </c>
      <c r="L144" s="8">
        <f>VLOOKUP(A144,'09.2019'!A:L,12,0)</f>
        <v>0</v>
      </c>
    </row>
    <row r="145" spans="1:13">
      <c r="A145" s="167" t="s">
        <v>692</v>
      </c>
      <c r="B145" s="164" t="s">
        <v>143</v>
      </c>
      <c r="C145" s="167" t="s">
        <v>693</v>
      </c>
      <c r="D145" s="6"/>
      <c r="E145" s="41">
        <v>380549.46</v>
      </c>
      <c r="F145" s="8"/>
      <c r="G145" s="41">
        <v>23567.14</v>
      </c>
      <c r="H145" s="8"/>
      <c r="I145" s="41">
        <v>0</v>
      </c>
      <c r="J145" s="8"/>
      <c r="K145" s="41">
        <v>356982.32</v>
      </c>
      <c r="L145" s="8">
        <f>VLOOKUP(A145,'09.2019'!A:L,12,0)</f>
        <v>0</v>
      </c>
    </row>
    <row r="146" spans="1:13">
      <c r="A146" s="167" t="s">
        <v>694</v>
      </c>
      <c r="B146" s="164" t="s">
        <v>143</v>
      </c>
      <c r="C146" s="167" t="s">
        <v>695</v>
      </c>
      <c r="D146" s="6"/>
      <c r="E146" s="41">
        <v>380549.46</v>
      </c>
      <c r="F146" s="8"/>
      <c r="G146" s="41">
        <v>23567.14</v>
      </c>
      <c r="H146" s="8"/>
      <c r="I146" s="41">
        <v>0</v>
      </c>
      <c r="J146" s="8"/>
      <c r="K146" s="41">
        <v>356982.32</v>
      </c>
      <c r="L146" s="8">
        <f>VLOOKUP(A146,'09.2019'!A:L,12,0)</f>
        <v>0</v>
      </c>
    </row>
    <row r="147" spans="1:13">
      <c r="A147" s="167" t="s">
        <v>696</v>
      </c>
      <c r="B147" s="164" t="s">
        <v>143</v>
      </c>
      <c r="C147" s="167" t="s">
        <v>695</v>
      </c>
      <c r="D147" s="6"/>
      <c r="E147" s="41">
        <v>380549.46</v>
      </c>
      <c r="F147" s="8"/>
      <c r="G147" s="41">
        <v>23567.14</v>
      </c>
      <c r="H147" s="8"/>
      <c r="I147" s="41">
        <v>0</v>
      </c>
      <c r="J147" s="8"/>
      <c r="K147" s="41">
        <v>356982.32</v>
      </c>
      <c r="L147" s="8">
        <f>VLOOKUP(A147,'09.2019'!A:L,12,0)</f>
        <v>0</v>
      </c>
    </row>
    <row r="148" spans="1:13">
      <c r="A148" s="169" t="s">
        <v>697</v>
      </c>
      <c r="B148" s="164" t="s">
        <v>143</v>
      </c>
      <c r="C148" s="169" t="s">
        <v>698</v>
      </c>
      <c r="D148" s="9"/>
      <c r="E148" s="42">
        <v>380549.46</v>
      </c>
      <c r="F148" s="11"/>
      <c r="G148" s="42">
        <v>23567.14</v>
      </c>
      <c r="H148" s="11"/>
      <c r="I148" s="42">
        <v>0</v>
      </c>
      <c r="J148" s="11"/>
      <c r="K148" s="42">
        <v>356982.32</v>
      </c>
      <c r="L148" s="8">
        <f>VLOOKUP(A148,'09.2019'!A:L,12,0)</f>
        <v>0</v>
      </c>
    </row>
    <row r="149" spans="1:13">
      <c r="A149" s="171" t="s">
        <v>143</v>
      </c>
      <c r="B149" s="164" t="s">
        <v>143</v>
      </c>
      <c r="C149" s="171" t="s">
        <v>143</v>
      </c>
      <c r="D149" s="12"/>
      <c r="E149" s="43"/>
      <c r="F149" s="12"/>
      <c r="G149" s="43"/>
      <c r="H149" s="12"/>
      <c r="I149" s="43"/>
      <c r="J149" s="12"/>
      <c r="K149" s="43"/>
      <c r="L149" s="8">
        <f>VLOOKUP(A149,'09.2019'!A:L,12,0)</f>
        <v>0</v>
      </c>
    </row>
    <row r="150" spans="1:13">
      <c r="A150" s="167" t="s">
        <v>699</v>
      </c>
      <c r="B150" s="167" t="s">
        <v>700</v>
      </c>
      <c r="C150" s="6"/>
      <c r="D150" s="6"/>
      <c r="E150" s="41">
        <v>5866940.4100000001</v>
      </c>
      <c r="F150" s="8"/>
      <c r="G150" s="41">
        <v>3210228.8</v>
      </c>
      <c r="H150" s="8"/>
      <c r="I150" s="41">
        <v>192853.66</v>
      </c>
      <c r="J150" s="8"/>
      <c r="K150" s="41">
        <v>8884315.5500000007</v>
      </c>
      <c r="L150" s="8">
        <f>VLOOKUP(A150,'09.2019'!A:L,12,0)</f>
        <v>0</v>
      </c>
      <c r="M150" s="46">
        <f>G150-I150</f>
        <v>3017375.1399999997</v>
      </c>
    </row>
    <row r="151" spans="1:13">
      <c r="A151" s="167" t="s">
        <v>705</v>
      </c>
      <c r="B151" s="164" t="s">
        <v>143</v>
      </c>
      <c r="C151" s="167" t="s">
        <v>706</v>
      </c>
      <c r="D151" s="6"/>
      <c r="E151" s="41">
        <v>4429551.63</v>
      </c>
      <c r="F151" s="8"/>
      <c r="G151" s="41">
        <v>2365671.2400000002</v>
      </c>
      <c r="H151" s="8"/>
      <c r="I151" s="41">
        <v>108886.46</v>
      </c>
      <c r="J151" s="8"/>
      <c r="K151" s="41">
        <v>6686336.4100000001</v>
      </c>
      <c r="L151" s="8">
        <f>VLOOKUP(A151,'09.2019'!A:L,12,0)</f>
        <v>0</v>
      </c>
      <c r="M151" s="46">
        <f t="shared" ref="M151:M214" si="0">G151-I151</f>
        <v>2256784.7800000003</v>
      </c>
    </row>
    <row r="152" spans="1:13">
      <c r="A152" s="167" t="s">
        <v>711</v>
      </c>
      <c r="B152" s="164" t="s">
        <v>143</v>
      </c>
      <c r="C152" s="167" t="s">
        <v>712</v>
      </c>
      <c r="D152" s="6"/>
      <c r="E152" s="41">
        <v>3621705.7</v>
      </c>
      <c r="F152" s="8"/>
      <c r="G152" s="41">
        <v>1927142.8</v>
      </c>
      <c r="H152" s="8"/>
      <c r="I152" s="41">
        <v>108568.43</v>
      </c>
      <c r="J152" s="8"/>
      <c r="K152" s="41">
        <v>5440280.0700000003</v>
      </c>
      <c r="L152" s="8">
        <f>VLOOKUP(A152,'09.2019'!A:L,12,0)</f>
        <v>0</v>
      </c>
      <c r="M152" s="46">
        <f t="shared" si="0"/>
        <v>1818574.37</v>
      </c>
    </row>
    <row r="153" spans="1:13">
      <c r="A153" s="167" t="s">
        <v>716</v>
      </c>
      <c r="B153" s="164" t="s">
        <v>143</v>
      </c>
      <c r="C153" s="167" t="s">
        <v>717</v>
      </c>
      <c r="D153" s="6"/>
      <c r="E153" s="41">
        <v>463874.4</v>
      </c>
      <c r="F153" s="8"/>
      <c r="G153" s="41">
        <v>232670.43</v>
      </c>
      <c r="H153" s="8"/>
      <c r="I153" s="41">
        <v>3.12</v>
      </c>
      <c r="J153" s="8"/>
      <c r="K153" s="41">
        <v>696541.71</v>
      </c>
      <c r="L153" s="8">
        <f>VLOOKUP(A153,'09.2019'!A:L,12,0)</f>
        <v>0</v>
      </c>
      <c r="M153" s="46">
        <f t="shared" si="0"/>
        <v>232667.31</v>
      </c>
    </row>
    <row r="154" spans="1:13">
      <c r="A154" s="167" t="s">
        <v>722</v>
      </c>
      <c r="B154" s="164" t="s">
        <v>143</v>
      </c>
      <c r="C154" s="167" t="s">
        <v>723</v>
      </c>
      <c r="D154" s="6"/>
      <c r="E154" s="41">
        <v>237449.13</v>
      </c>
      <c r="F154" s="8"/>
      <c r="G154" s="41">
        <v>116335.09</v>
      </c>
      <c r="H154" s="8"/>
      <c r="I154" s="41">
        <v>1.44</v>
      </c>
      <c r="J154" s="8"/>
      <c r="K154" s="41">
        <v>353782.78</v>
      </c>
      <c r="L154" s="8" t="str">
        <f>VLOOKUP(A154,'09.2019'!A:L,12,0)</f>
        <v>7.1.1.1</v>
      </c>
      <c r="M154" s="46">
        <f t="shared" si="0"/>
        <v>116333.65</v>
      </c>
    </row>
    <row r="155" spans="1:13">
      <c r="A155" s="169" t="s">
        <v>728</v>
      </c>
      <c r="B155" s="164" t="s">
        <v>143</v>
      </c>
      <c r="C155" s="169" t="s">
        <v>729</v>
      </c>
      <c r="D155" s="9"/>
      <c r="E155" s="42">
        <v>140646.01999999999</v>
      </c>
      <c r="F155" s="11"/>
      <c r="G155" s="42">
        <v>71238.03</v>
      </c>
      <c r="H155" s="11"/>
      <c r="I155" s="42">
        <v>1.37</v>
      </c>
      <c r="J155" s="11"/>
      <c r="K155" s="42">
        <v>211882.68</v>
      </c>
      <c r="L155" s="8">
        <f>VLOOKUP(A155,'09.2019'!A:L,12,0)</f>
        <v>0</v>
      </c>
      <c r="M155" s="46">
        <f t="shared" si="0"/>
        <v>71236.66</v>
      </c>
    </row>
    <row r="156" spans="1:13">
      <c r="A156" s="169" t="s">
        <v>734</v>
      </c>
      <c r="B156" s="164" t="s">
        <v>143</v>
      </c>
      <c r="C156" s="169" t="s">
        <v>735</v>
      </c>
      <c r="D156" s="9"/>
      <c r="E156" s="42">
        <v>35864.879999999997</v>
      </c>
      <c r="F156" s="11"/>
      <c r="G156" s="42">
        <v>18165.330000000002</v>
      </c>
      <c r="H156" s="11"/>
      <c r="I156" s="42">
        <v>0</v>
      </c>
      <c r="J156" s="11"/>
      <c r="K156" s="42">
        <v>54030.21</v>
      </c>
      <c r="L156" s="8">
        <f>VLOOKUP(A156,'09.2019'!A:L,12,0)</f>
        <v>0</v>
      </c>
      <c r="M156" s="46">
        <f t="shared" si="0"/>
        <v>18165.330000000002</v>
      </c>
    </row>
    <row r="157" spans="1:13">
      <c r="A157" s="169" t="s">
        <v>739</v>
      </c>
      <c r="B157" s="164" t="s">
        <v>143</v>
      </c>
      <c r="C157" s="169" t="s">
        <v>740</v>
      </c>
      <c r="D157" s="9"/>
      <c r="E157" s="42">
        <v>11251.72</v>
      </c>
      <c r="F157" s="11"/>
      <c r="G157" s="42">
        <v>5936.38</v>
      </c>
      <c r="H157" s="11"/>
      <c r="I157" s="42">
        <v>0</v>
      </c>
      <c r="J157" s="11"/>
      <c r="K157" s="42">
        <v>17188.099999999999</v>
      </c>
      <c r="L157" s="8">
        <f>VLOOKUP(A157,'09.2019'!A:L,12,0)</f>
        <v>0</v>
      </c>
      <c r="M157" s="46">
        <f t="shared" si="0"/>
        <v>5936.38</v>
      </c>
    </row>
    <row r="158" spans="1:13">
      <c r="A158" s="169" t="s">
        <v>744</v>
      </c>
      <c r="B158" s="164" t="s">
        <v>143</v>
      </c>
      <c r="C158" s="169" t="s">
        <v>745</v>
      </c>
      <c r="D158" s="9"/>
      <c r="E158" s="42">
        <v>1165.5999999999999</v>
      </c>
      <c r="F158" s="11"/>
      <c r="G158" s="42">
        <v>474.92</v>
      </c>
      <c r="H158" s="11"/>
      <c r="I158" s="42">
        <v>0</v>
      </c>
      <c r="J158" s="11"/>
      <c r="K158" s="42">
        <v>1640.52</v>
      </c>
      <c r="L158" s="8">
        <f>VLOOKUP(A158,'09.2019'!A:L,12,0)</f>
        <v>0</v>
      </c>
      <c r="M158" s="46">
        <f t="shared" si="0"/>
        <v>474.92</v>
      </c>
    </row>
    <row r="159" spans="1:13">
      <c r="A159" s="169" t="s">
        <v>747</v>
      </c>
      <c r="B159" s="164" t="s">
        <v>143</v>
      </c>
      <c r="C159" s="169" t="s">
        <v>748</v>
      </c>
      <c r="D159" s="9"/>
      <c r="E159" s="42">
        <v>5457.84</v>
      </c>
      <c r="F159" s="11"/>
      <c r="G159" s="42">
        <v>0</v>
      </c>
      <c r="H159" s="11"/>
      <c r="I159" s="42">
        <v>0</v>
      </c>
      <c r="J159" s="11"/>
      <c r="K159" s="42">
        <v>5457.84</v>
      </c>
      <c r="L159" s="8">
        <f>VLOOKUP(A159,'09.2019'!A:L,12,0)</f>
        <v>0</v>
      </c>
      <c r="M159" s="46">
        <f t="shared" si="0"/>
        <v>0</v>
      </c>
    </row>
    <row r="160" spans="1:13">
      <c r="A160" s="169" t="s">
        <v>750</v>
      </c>
      <c r="B160" s="164" t="s">
        <v>143</v>
      </c>
      <c r="C160" s="169" t="s">
        <v>751</v>
      </c>
      <c r="D160" s="9"/>
      <c r="E160" s="42">
        <v>3780</v>
      </c>
      <c r="F160" s="11"/>
      <c r="G160" s="42">
        <v>1890</v>
      </c>
      <c r="H160" s="11"/>
      <c r="I160" s="42">
        <v>0</v>
      </c>
      <c r="J160" s="11"/>
      <c r="K160" s="42">
        <v>5670</v>
      </c>
      <c r="L160" s="8">
        <f>VLOOKUP(A160,'09.2019'!A:L,12,0)</f>
        <v>0</v>
      </c>
      <c r="M160" s="46">
        <f t="shared" si="0"/>
        <v>1890</v>
      </c>
    </row>
    <row r="161" spans="1:13">
      <c r="A161" s="169" t="s">
        <v>755</v>
      </c>
      <c r="B161" s="164" t="s">
        <v>143</v>
      </c>
      <c r="C161" s="169" t="s">
        <v>756</v>
      </c>
      <c r="D161" s="9"/>
      <c r="E161" s="42">
        <v>248.01</v>
      </c>
      <c r="F161" s="11"/>
      <c r="G161" s="42">
        <v>0</v>
      </c>
      <c r="H161" s="11"/>
      <c r="I161" s="42">
        <v>0</v>
      </c>
      <c r="J161" s="11"/>
      <c r="K161" s="42">
        <v>248.01</v>
      </c>
      <c r="L161" s="8">
        <f>VLOOKUP(A161,'09.2019'!A:L,12,0)</f>
        <v>0</v>
      </c>
      <c r="M161" s="46">
        <f t="shared" si="0"/>
        <v>0</v>
      </c>
    </row>
    <row r="162" spans="1:13">
      <c r="A162" s="169" t="s">
        <v>758</v>
      </c>
      <c r="B162" s="164" t="s">
        <v>143</v>
      </c>
      <c r="C162" s="169" t="s">
        <v>542</v>
      </c>
      <c r="D162" s="9"/>
      <c r="E162" s="42">
        <v>11872.78</v>
      </c>
      <c r="F162" s="11"/>
      <c r="G162" s="42">
        <v>5936.4</v>
      </c>
      <c r="H162" s="11"/>
      <c r="I162" s="42">
        <v>0.01</v>
      </c>
      <c r="J162" s="11"/>
      <c r="K162" s="42">
        <v>17809.169999999998</v>
      </c>
      <c r="L162" s="8">
        <f>VLOOKUP(A162,'09.2019'!A:L,12,0)</f>
        <v>0</v>
      </c>
      <c r="M162" s="46">
        <f t="shared" si="0"/>
        <v>5936.3899999999994</v>
      </c>
    </row>
    <row r="163" spans="1:13">
      <c r="A163" s="169" t="s">
        <v>763</v>
      </c>
      <c r="B163" s="164" t="s">
        <v>143</v>
      </c>
      <c r="C163" s="169" t="s">
        <v>764</v>
      </c>
      <c r="D163" s="9"/>
      <c r="E163" s="42">
        <v>17149.57</v>
      </c>
      <c r="F163" s="11"/>
      <c r="G163" s="42">
        <v>7915.2</v>
      </c>
      <c r="H163" s="11"/>
      <c r="I163" s="42">
        <v>0.01</v>
      </c>
      <c r="J163" s="11"/>
      <c r="K163" s="42">
        <v>25064.76</v>
      </c>
      <c r="L163" s="8">
        <f>VLOOKUP(A163,'09.2019'!A:L,12,0)</f>
        <v>0</v>
      </c>
      <c r="M163" s="46">
        <f t="shared" si="0"/>
        <v>7915.19</v>
      </c>
    </row>
    <row r="164" spans="1:13">
      <c r="A164" s="169" t="s">
        <v>768</v>
      </c>
      <c r="B164" s="164" t="s">
        <v>143</v>
      </c>
      <c r="C164" s="169" t="s">
        <v>769</v>
      </c>
      <c r="D164" s="9"/>
      <c r="E164" s="42">
        <v>949.82</v>
      </c>
      <c r="F164" s="11"/>
      <c r="G164" s="42">
        <v>474.91</v>
      </c>
      <c r="H164" s="11"/>
      <c r="I164" s="42">
        <v>0</v>
      </c>
      <c r="J164" s="11"/>
      <c r="K164" s="42">
        <v>1424.73</v>
      </c>
      <c r="L164" s="8">
        <f>VLOOKUP(A164,'09.2019'!A:L,12,0)</f>
        <v>0</v>
      </c>
      <c r="M164" s="46">
        <f t="shared" si="0"/>
        <v>474.91</v>
      </c>
    </row>
    <row r="165" spans="1:13">
      <c r="A165" s="169" t="s">
        <v>773</v>
      </c>
      <c r="B165" s="164" t="s">
        <v>143</v>
      </c>
      <c r="C165" s="169" t="s">
        <v>774</v>
      </c>
      <c r="D165" s="9"/>
      <c r="E165" s="42">
        <v>1371.96</v>
      </c>
      <c r="F165" s="11"/>
      <c r="G165" s="42">
        <v>633.22</v>
      </c>
      <c r="H165" s="11"/>
      <c r="I165" s="42">
        <v>0</v>
      </c>
      <c r="J165" s="11"/>
      <c r="K165" s="42">
        <v>2005.18</v>
      </c>
      <c r="L165" s="8">
        <f>VLOOKUP(A165,'09.2019'!A:L,12,0)</f>
        <v>0</v>
      </c>
      <c r="M165" s="46">
        <f t="shared" si="0"/>
        <v>633.22</v>
      </c>
    </row>
    <row r="166" spans="1:13">
      <c r="A166" s="169" t="s">
        <v>778</v>
      </c>
      <c r="B166" s="164" t="s">
        <v>143</v>
      </c>
      <c r="C166" s="169" t="s">
        <v>779</v>
      </c>
      <c r="D166" s="9"/>
      <c r="E166" s="42">
        <v>118.73</v>
      </c>
      <c r="F166" s="11"/>
      <c r="G166" s="42">
        <v>59.37</v>
      </c>
      <c r="H166" s="11"/>
      <c r="I166" s="42">
        <v>0.01</v>
      </c>
      <c r="J166" s="11"/>
      <c r="K166" s="42">
        <v>178.09</v>
      </c>
      <c r="L166" s="8">
        <f>VLOOKUP(A166,'09.2019'!A:L,12,0)</f>
        <v>0</v>
      </c>
      <c r="M166" s="46">
        <f t="shared" si="0"/>
        <v>59.36</v>
      </c>
    </row>
    <row r="167" spans="1:13">
      <c r="A167" s="169" t="s">
        <v>783</v>
      </c>
      <c r="B167" s="164" t="s">
        <v>143</v>
      </c>
      <c r="C167" s="169" t="s">
        <v>784</v>
      </c>
      <c r="D167" s="9"/>
      <c r="E167" s="42">
        <v>171.5</v>
      </c>
      <c r="F167" s="11"/>
      <c r="G167" s="42">
        <v>79.150000000000006</v>
      </c>
      <c r="H167" s="11"/>
      <c r="I167" s="42">
        <v>0</v>
      </c>
      <c r="J167" s="11"/>
      <c r="K167" s="42">
        <v>250.65</v>
      </c>
      <c r="L167" s="8">
        <f>VLOOKUP(A167,'09.2019'!A:L,12,0)</f>
        <v>0</v>
      </c>
      <c r="M167" s="46">
        <f t="shared" si="0"/>
        <v>79.150000000000006</v>
      </c>
    </row>
    <row r="168" spans="1:13">
      <c r="A168" s="169" t="s">
        <v>788</v>
      </c>
      <c r="B168" s="164" t="s">
        <v>143</v>
      </c>
      <c r="C168" s="169" t="s">
        <v>789</v>
      </c>
      <c r="D168" s="9"/>
      <c r="E168" s="42">
        <v>3027.57</v>
      </c>
      <c r="F168" s="11"/>
      <c r="G168" s="42">
        <v>1513.8</v>
      </c>
      <c r="H168" s="11"/>
      <c r="I168" s="42">
        <v>0.04</v>
      </c>
      <c r="J168" s="11"/>
      <c r="K168" s="42">
        <v>4541.33</v>
      </c>
      <c r="L168" s="8">
        <f>VLOOKUP(A168,'09.2019'!A:L,12,0)</f>
        <v>0</v>
      </c>
      <c r="M168" s="46">
        <f t="shared" si="0"/>
        <v>1513.76</v>
      </c>
    </row>
    <row r="169" spans="1:13">
      <c r="A169" s="169" t="s">
        <v>794</v>
      </c>
      <c r="B169" s="164" t="s">
        <v>143</v>
      </c>
      <c r="C169" s="169" t="s">
        <v>795</v>
      </c>
      <c r="D169" s="9"/>
      <c r="E169" s="42">
        <v>4373.13</v>
      </c>
      <c r="F169" s="11"/>
      <c r="G169" s="42">
        <v>2018.38</v>
      </c>
      <c r="H169" s="11"/>
      <c r="I169" s="42">
        <v>0</v>
      </c>
      <c r="J169" s="11"/>
      <c r="K169" s="42">
        <v>6391.51</v>
      </c>
      <c r="L169" s="8">
        <f>VLOOKUP(A169,'09.2019'!A:L,12,0)</f>
        <v>0</v>
      </c>
      <c r="M169" s="46">
        <f t="shared" si="0"/>
        <v>2018.38</v>
      </c>
    </row>
    <row r="170" spans="1:13">
      <c r="A170" s="171" t="s">
        <v>143</v>
      </c>
      <c r="B170" s="164" t="s">
        <v>143</v>
      </c>
      <c r="C170" s="171" t="s">
        <v>143</v>
      </c>
      <c r="D170" s="12"/>
      <c r="E170" s="43"/>
      <c r="F170" s="12"/>
      <c r="G170" s="43"/>
      <c r="H170" s="12"/>
      <c r="I170" s="43"/>
      <c r="J170" s="12"/>
      <c r="K170" s="43"/>
      <c r="L170" s="8">
        <f>VLOOKUP(A170,'09.2019'!A:L,12,0)</f>
        <v>0</v>
      </c>
      <c r="M170" s="46">
        <f t="shared" si="0"/>
        <v>0</v>
      </c>
    </row>
    <row r="171" spans="1:13">
      <c r="A171" s="167" t="s">
        <v>799</v>
      </c>
      <c r="B171" s="164" t="s">
        <v>143</v>
      </c>
      <c r="C171" s="167" t="s">
        <v>800</v>
      </c>
      <c r="D171" s="6"/>
      <c r="E171" s="41">
        <v>226425.27</v>
      </c>
      <c r="F171" s="8"/>
      <c r="G171" s="41">
        <v>116335.34</v>
      </c>
      <c r="H171" s="8"/>
      <c r="I171" s="41">
        <v>1.68</v>
      </c>
      <c r="J171" s="8"/>
      <c r="K171" s="41">
        <v>342758.93</v>
      </c>
      <c r="L171" s="8" t="str">
        <f>VLOOKUP(A171,'09.2019'!A:L,12,0)</f>
        <v>7.1.1.2</v>
      </c>
      <c r="M171" s="46">
        <f t="shared" si="0"/>
        <v>116333.66</v>
      </c>
    </row>
    <row r="172" spans="1:13">
      <c r="A172" s="169" t="s">
        <v>805</v>
      </c>
      <c r="B172" s="164" t="s">
        <v>143</v>
      </c>
      <c r="C172" s="169" t="s">
        <v>729</v>
      </c>
      <c r="D172" s="9"/>
      <c r="E172" s="42">
        <v>118112.77</v>
      </c>
      <c r="F172" s="11"/>
      <c r="G172" s="42">
        <v>71238.259999999995</v>
      </c>
      <c r="H172" s="11"/>
      <c r="I172" s="42">
        <v>1.6</v>
      </c>
      <c r="J172" s="11"/>
      <c r="K172" s="42">
        <v>189349.43</v>
      </c>
      <c r="L172" s="8">
        <f>VLOOKUP(A172,'09.2019'!A:L,12,0)</f>
        <v>0</v>
      </c>
      <c r="M172" s="46">
        <f t="shared" si="0"/>
        <v>71236.659999999989</v>
      </c>
    </row>
    <row r="173" spans="1:13">
      <c r="A173" s="169" t="s">
        <v>810</v>
      </c>
      <c r="B173" s="164" t="s">
        <v>143</v>
      </c>
      <c r="C173" s="169" t="s">
        <v>735</v>
      </c>
      <c r="D173" s="9"/>
      <c r="E173" s="42">
        <v>30042.65</v>
      </c>
      <c r="F173" s="11"/>
      <c r="G173" s="42">
        <v>18165.330000000002</v>
      </c>
      <c r="H173" s="11"/>
      <c r="I173" s="42">
        <v>0</v>
      </c>
      <c r="J173" s="11"/>
      <c r="K173" s="42">
        <v>48207.98</v>
      </c>
      <c r="L173" s="8">
        <f>VLOOKUP(A173,'09.2019'!A:L,12,0)</f>
        <v>0</v>
      </c>
      <c r="M173" s="46">
        <f t="shared" si="0"/>
        <v>18165.330000000002</v>
      </c>
    </row>
    <row r="174" spans="1:13">
      <c r="A174" s="169" t="s">
        <v>813</v>
      </c>
      <c r="B174" s="164" t="s">
        <v>143</v>
      </c>
      <c r="C174" s="169" t="s">
        <v>740</v>
      </c>
      <c r="D174" s="9"/>
      <c r="E174" s="42">
        <v>9425.1299999999992</v>
      </c>
      <c r="F174" s="11"/>
      <c r="G174" s="42">
        <v>5698.92</v>
      </c>
      <c r="H174" s="11"/>
      <c r="I174" s="42">
        <v>0</v>
      </c>
      <c r="J174" s="11"/>
      <c r="K174" s="42">
        <v>15124.05</v>
      </c>
      <c r="L174" s="8">
        <f>VLOOKUP(A174,'09.2019'!A:L,12,0)</f>
        <v>0</v>
      </c>
      <c r="M174" s="46">
        <f t="shared" si="0"/>
        <v>5698.92</v>
      </c>
    </row>
    <row r="175" spans="1:13">
      <c r="A175" s="169" t="s">
        <v>817</v>
      </c>
      <c r="B175" s="164" t="s">
        <v>143</v>
      </c>
      <c r="C175" s="169" t="s">
        <v>745</v>
      </c>
      <c r="D175" s="9"/>
      <c r="E175" s="42">
        <v>1178.1600000000001</v>
      </c>
      <c r="F175" s="11"/>
      <c r="G175" s="42">
        <v>712.38</v>
      </c>
      <c r="H175" s="11"/>
      <c r="I175" s="42">
        <v>0</v>
      </c>
      <c r="J175" s="11"/>
      <c r="K175" s="42">
        <v>1890.54</v>
      </c>
      <c r="L175" s="8">
        <f>VLOOKUP(A175,'09.2019'!A:L,12,0)</f>
        <v>0</v>
      </c>
      <c r="M175" s="46">
        <f t="shared" si="0"/>
        <v>712.38</v>
      </c>
    </row>
    <row r="176" spans="1:13">
      <c r="A176" s="169" t="s">
        <v>821</v>
      </c>
      <c r="B176" s="164" t="s">
        <v>143</v>
      </c>
      <c r="C176" s="169" t="s">
        <v>748</v>
      </c>
      <c r="D176" s="9"/>
      <c r="E176" s="42">
        <v>19713.75</v>
      </c>
      <c r="F176" s="11"/>
      <c r="G176" s="42">
        <v>0</v>
      </c>
      <c r="H176" s="11"/>
      <c r="I176" s="42">
        <v>0</v>
      </c>
      <c r="J176" s="11"/>
      <c r="K176" s="42">
        <v>19713.75</v>
      </c>
      <c r="L176" s="8">
        <f>VLOOKUP(A176,'09.2019'!A:L,12,0)</f>
        <v>0</v>
      </c>
      <c r="M176" s="46">
        <f t="shared" si="0"/>
        <v>0</v>
      </c>
    </row>
    <row r="177" spans="1:13">
      <c r="A177" s="169" t="s">
        <v>823</v>
      </c>
      <c r="B177" s="164" t="s">
        <v>143</v>
      </c>
      <c r="C177" s="169" t="s">
        <v>824</v>
      </c>
      <c r="D177" s="9"/>
      <c r="E177" s="42">
        <v>3150</v>
      </c>
      <c r="F177" s="11"/>
      <c r="G177" s="42">
        <v>1890</v>
      </c>
      <c r="H177" s="11"/>
      <c r="I177" s="42">
        <v>0</v>
      </c>
      <c r="J177" s="11"/>
      <c r="K177" s="42">
        <v>5040</v>
      </c>
      <c r="L177" s="8">
        <f>VLOOKUP(A177,'09.2019'!A:L,12,0)</f>
        <v>0</v>
      </c>
      <c r="M177" s="46">
        <f t="shared" si="0"/>
        <v>1890</v>
      </c>
    </row>
    <row r="178" spans="1:13">
      <c r="A178" s="169" t="s">
        <v>826</v>
      </c>
      <c r="B178" s="164" t="s">
        <v>143</v>
      </c>
      <c r="C178" s="169" t="s">
        <v>756</v>
      </c>
      <c r="D178" s="9"/>
      <c r="E178" s="42">
        <v>6859.67</v>
      </c>
      <c r="F178" s="11"/>
      <c r="G178" s="42">
        <v>0</v>
      </c>
      <c r="H178" s="11"/>
      <c r="I178" s="42">
        <v>0</v>
      </c>
      <c r="J178" s="11"/>
      <c r="K178" s="42">
        <v>6859.67</v>
      </c>
      <c r="L178" s="8">
        <f>VLOOKUP(A178,'09.2019'!A:L,12,0)</f>
        <v>0</v>
      </c>
      <c r="M178" s="46">
        <f t="shared" si="0"/>
        <v>0</v>
      </c>
    </row>
    <row r="179" spans="1:13">
      <c r="A179" s="169" t="s">
        <v>828</v>
      </c>
      <c r="B179" s="164" t="s">
        <v>143</v>
      </c>
      <c r="C179" s="169" t="s">
        <v>542</v>
      </c>
      <c r="D179" s="9"/>
      <c r="E179" s="42">
        <v>11872.78</v>
      </c>
      <c r="F179" s="11"/>
      <c r="G179" s="42">
        <v>5936.4</v>
      </c>
      <c r="H179" s="11"/>
      <c r="I179" s="42">
        <v>0.01</v>
      </c>
      <c r="J179" s="11"/>
      <c r="K179" s="42">
        <v>17809.169999999998</v>
      </c>
      <c r="L179" s="8">
        <f>VLOOKUP(A179,'09.2019'!A:L,12,0)</f>
        <v>0</v>
      </c>
      <c r="M179" s="46">
        <f t="shared" si="0"/>
        <v>5936.3899999999994</v>
      </c>
    </row>
    <row r="180" spans="1:13">
      <c r="A180" s="169" t="s">
        <v>829</v>
      </c>
      <c r="B180" s="164" t="s">
        <v>143</v>
      </c>
      <c r="C180" s="169" t="s">
        <v>764</v>
      </c>
      <c r="D180" s="9"/>
      <c r="E180" s="42">
        <v>16337.75</v>
      </c>
      <c r="F180" s="11"/>
      <c r="G180" s="42">
        <v>7915.2</v>
      </c>
      <c r="H180" s="11"/>
      <c r="I180" s="42">
        <v>0.01</v>
      </c>
      <c r="J180" s="11"/>
      <c r="K180" s="42">
        <v>24252.94</v>
      </c>
      <c r="L180" s="8">
        <f>VLOOKUP(A180,'09.2019'!A:L,12,0)</f>
        <v>0</v>
      </c>
      <c r="M180" s="46">
        <f t="shared" si="0"/>
        <v>7915.19</v>
      </c>
    </row>
    <row r="181" spans="1:13">
      <c r="A181" s="169" t="s">
        <v>832</v>
      </c>
      <c r="B181" s="164" t="s">
        <v>143</v>
      </c>
      <c r="C181" s="169" t="s">
        <v>769</v>
      </c>
      <c r="D181" s="9"/>
      <c r="E181" s="42">
        <v>949.82</v>
      </c>
      <c r="F181" s="11"/>
      <c r="G181" s="42">
        <v>474.91</v>
      </c>
      <c r="H181" s="11"/>
      <c r="I181" s="42">
        <v>0</v>
      </c>
      <c r="J181" s="11"/>
      <c r="K181" s="42">
        <v>1424.73</v>
      </c>
      <c r="L181" s="8">
        <f>VLOOKUP(A181,'09.2019'!A:L,12,0)</f>
        <v>0</v>
      </c>
      <c r="M181" s="46">
        <f t="shared" si="0"/>
        <v>474.91</v>
      </c>
    </row>
    <row r="182" spans="1:13">
      <c r="A182" s="169" t="s">
        <v>833</v>
      </c>
      <c r="B182" s="164" t="s">
        <v>143</v>
      </c>
      <c r="C182" s="169" t="s">
        <v>774</v>
      </c>
      <c r="D182" s="9"/>
      <c r="E182" s="42">
        <v>1307.02</v>
      </c>
      <c r="F182" s="11"/>
      <c r="G182" s="42">
        <v>633.22</v>
      </c>
      <c r="H182" s="11"/>
      <c r="I182" s="42">
        <v>0</v>
      </c>
      <c r="J182" s="11"/>
      <c r="K182" s="42">
        <v>1940.24</v>
      </c>
      <c r="L182" s="8">
        <f>VLOOKUP(A182,'09.2019'!A:L,12,0)</f>
        <v>0</v>
      </c>
      <c r="M182" s="46">
        <f t="shared" si="0"/>
        <v>633.22</v>
      </c>
    </row>
    <row r="183" spans="1:13">
      <c r="A183" s="169" t="s">
        <v>837</v>
      </c>
      <c r="B183" s="164" t="s">
        <v>143</v>
      </c>
      <c r="C183" s="169" t="s">
        <v>779</v>
      </c>
      <c r="D183" s="9"/>
      <c r="E183" s="42">
        <v>118.73</v>
      </c>
      <c r="F183" s="11"/>
      <c r="G183" s="42">
        <v>59.37</v>
      </c>
      <c r="H183" s="11"/>
      <c r="I183" s="42">
        <v>0.01</v>
      </c>
      <c r="J183" s="11"/>
      <c r="K183" s="42">
        <v>178.09</v>
      </c>
      <c r="L183" s="8">
        <f>VLOOKUP(A183,'09.2019'!A:L,12,0)</f>
        <v>0</v>
      </c>
      <c r="M183" s="46">
        <f t="shared" si="0"/>
        <v>59.36</v>
      </c>
    </row>
    <row r="184" spans="1:13">
      <c r="A184" s="169" t="s">
        <v>838</v>
      </c>
      <c r="B184" s="164" t="s">
        <v>143</v>
      </c>
      <c r="C184" s="169" t="s">
        <v>784</v>
      </c>
      <c r="D184" s="9"/>
      <c r="E184" s="42">
        <v>163.37</v>
      </c>
      <c r="F184" s="11"/>
      <c r="G184" s="42">
        <v>79.16</v>
      </c>
      <c r="H184" s="11"/>
      <c r="I184" s="42">
        <v>0</v>
      </c>
      <c r="J184" s="11"/>
      <c r="K184" s="42">
        <v>242.53</v>
      </c>
      <c r="L184" s="8">
        <f>VLOOKUP(A184,'09.2019'!A:L,12,0)</f>
        <v>0</v>
      </c>
      <c r="M184" s="46">
        <f t="shared" si="0"/>
        <v>79.16</v>
      </c>
    </row>
    <row r="185" spans="1:13">
      <c r="A185" s="169" t="s">
        <v>842</v>
      </c>
      <c r="B185" s="164" t="s">
        <v>143</v>
      </c>
      <c r="C185" s="169" t="s">
        <v>789</v>
      </c>
      <c r="D185" s="9"/>
      <c r="E185" s="42">
        <v>3027.57</v>
      </c>
      <c r="F185" s="11"/>
      <c r="G185" s="42">
        <v>1513.8</v>
      </c>
      <c r="H185" s="11"/>
      <c r="I185" s="42">
        <v>0.04</v>
      </c>
      <c r="J185" s="11"/>
      <c r="K185" s="42">
        <v>4541.33</v>
      </c>
      <c r="L185" s="8">
        <f>VLOOKUP(A185,'09.2019'!A:L,12,0)</f>
        <v>0</v>
      </c>
      <c r="M185" s="46">
        <f t="shared" si="0"/>
        <v>1513.76</v>
      </c>
    </row>
    <row r="186" spans="1:13">
      <c r="A186" s="169" t="s">
        <v>843</v>
      </c>
      <c r="B186" s="164" t="s">
        <v>143</v>
      </c>
      <c r="C186" s="169" t="s">
        <v>795</v>
      </c>
      <c r="D186" s="9"/>
      <c r="E186" s="42">
        <v>4166.1000000000004</v>
      </c>
      <c r="F186" s="11"/>
      <c r="G186" s="42">
        <v>2018.39</v>
      </c>
      <c r="H186" s="11"/>
      <c r="I186" s="42">
        <v>0.01</v>
      </c>
      <c r="J186" s="11"/>
      <c r="K186" s="42">
        <v>6184.48</v>
      </c>
      <c r="L186" s="8">
        <f>VLOOKUP(A186,'09.2019'!A:L,12,0)</f>
        <v>0</v>
      </c>
      <c r="M186" s="46">
        <f t="shared" si="0"/>
        <v>2018.38</v>
      </c>
    </row>
    <row r="187" spans="1:13">
      <c r="A187" s="171" t="s">
        <v>143</v>
      </c>
      <c r="B187" s="164" t="s">
        <v>143</v>
      </c>
      <c r="C187" s="171" t="s">
        <v>143</v>
      </c>
      <c r="D187" s="12"/>
      <c r="E187" s="43"/>
      <c r="F187" s="12"/>
      <c r="G187" s="43"/>
      <c r="H187" s="12"/>
      <c r="I187" s="43"/>
      <c r="J187" s="12"/>
      <c r="K187" s="43"/>
      <c r="L187" s="8">
        <f>VLOOKUP(A187,'09.2019'!A:L,12,0)</f>
        <v>0</v>
      </c>
      <c r="M187" s="46">
        <f t="shared" si="0"/>
        <v>0</v>
      </c>
    </row>
    <row r="188" spans="1:13">
      <c r="A188" s="167" t="s">
        <v>847</v>
      </c>
      <c r="B188" s="164" t="s">
        <v>143</v>
      </c>
      <c r="C188" s="167" t="s">
        <v>848</v>
      </c>
      <c r="D188" s="6"/>
      <c r="E188" s="41">
        <v>3117511.84</v>
      </c>
      <c r="F188" s="8"/>
      <c r="G188" s="41">
        <v>1676478.95</v>
      </c>
      <c r="H188" s="8"/>
      <c r="I188" s="41">
        <v>108564.32</v>
      </c>
      <c r="J188" s="8"/>
      <c r="K188" s="41">
        <v>4685426.47</v>
      </c>
      <c r="L188" s="8">
        <f>VLOOKUP(A188,'09.2019'!A:L,12,0)</f>
        <v>0</v>
      </c>
      <c r="M188" s="46">
        <f t="shared" si="0"/>
        <v>1567914.63</v>
      </c>
    </row>
    <row r="189" spans="1:13">
      <c r="A189" s="167" t="s">
        <v>853</v>
      </c>
      <c r="B189" s="164" t="s">
        <v>143</v>
      </c>
      <c r="C189" s="167" t="s">
        <v>723</v>
      </c>
      <c r="D189" s="6"/>
      <c r="E189" s="41">
        <v>583182.44999999995</v>
      </c>
      <c r="F189" s="8"/>
      <c r="G189" s="41">
        <v>316880.36</v>
      </c>
      <c r="H189" s="8"/>
      <c r="I189" s="41">
        <v>24617.18</v>
      </c>
      <c r="J189" s="8"/>
      <c r="K189" s="41">
        <v>875445.63</v>
      </c>
      <c r="L189" s="8" t="str">
        <f>VLOOKUP(A189,'09.2019'!A:L,12,0)</f>
        <v>7.1.2.1</v>
      </c>
      <c r="M189" s="46">
        <f t="shared" si="0"/>
        <v>292263.18</v>
      </c>
    </row>
    <row r="190" spans="1:13">
      <c r="A190" s="169" t="s">
        <v>858</v>
      </c>
      <c r="B190" s="164" t="s">
        <v>143</v>
      </c>
      <c r="C190" s="169" t="s">
        <v>859</v>
      </c>
      <c r="D190" s="9"/>
      <c r="E190" s="42">
        <v>306284.81</v>
      </c>
      <c r="F190" s="11"/>
      <c r="G190" s="42">
        <v>155574.38</v>
      </c>
      <c r="H190" s="11"/>
      <c r="I190" s="42">
        <v>19.09</v>
      </c>
      <c r="J190" s="11"/>
      <c r="K190" s="42">
        <v>461840.1</v>
      </c>
      <c r="L190" s="8">
        <f>VLOOKUP(A190,'09.2019'!A:L,12,0)</f>
        <v>0</v>
      </c>
      <c r="M190" s="46">
        <f t="shared" si="0"/>
        <v>155555.29</v>
      </c>
    </row>
    <row r="191" spans="1:13">
      <c r="A191" s="169" t="s">
        <v>864</v>
      </c>
      <c r="B191" s="164" t="s">
        <v>143</v>
      </c>
      <c r="C191" s="169" t="s">
        <v>865</v>
      </c>
      <c r="D191" s="9"/>
      <c r="E191" s="42">
        <v>188.3</v>
      </c>
      <c r="F191" s="11"/>
      <c r="G191" s="42">
        <v>0</v>
      </c>
      <c r="H191" s="11"/>
      <c r="I191" s="42">
        <v>0</v>
      </c>
      <c r="J191" s="11"/>
      <c r="K191" s="42">
        <v>188.3</v>
      </c>
      <c r="L191" s="8">
        <f>VLOOKUP(A191,'09.2019'!A:L,12,0)</f>
        <v>0</v>
      </c>
      <c r="M191" s="46">
        <f t="shared" si="0"/>
        <v>0</v>
      </c>
    </row>
    <row r="192" spans="1:13">
      <c r="A192" s="169" t="s">
        <v>867</v>
      </c>
      <c r="B192" s="164" t="s">
        <v>143</v>
      </c>
      <c r="C192" s="169" t="s">
        <v>868</v>
      </c>
      <c r="D192" s="9"/>
      <c r="E192" s="42">
        <v>-0.92</v>
      </c>
      <c r="F192" s="11"/>
      <c r="G192" s="42">
        <v>0</v>
      </c>
      <c r="H192" s="11"/>
      <c r="I192" s="42">
        <v>0</v>
      </c>
      <c r="J192" s="11"/>
      <c r="K192" s="42">
        <v>-0.92</v>
      </c>
      <c r="L192" s="8">
        <f>VLOOKUP(A192,'09.2019'!A:L,12,0)</f>
        <v>0</v>
      </c>
      <c r="M192" s="46">
        <f t="shared" si="0"/>
        <v>0</v>
      </c>
    </row>
    <row r="193" spans="1:13">
      <c r="A193" s="169" t="s">
        <v>870</v>
      </c>
      <c r="B193" s="164" t="s">
        <v>143</v>
      </c>
      <c r="C193" s="169" t="s">
        <v>871</v>
      </c>
      <c r="D193" s="9"/>
      <c r="E193" s="42">
        <v>4670.6899999999996</v>
      </c>
      <c r="F193" s="11"/>
      <c r="G193" s="42">
        <v>0</v>
      </c>
      <c r="H193" s="11"/>
      <c r="I193" s="42">
        <v>0</v>
      </c>
      <c r="J193" s="11"/>
      <c r="K193" s="42">
        <v>4670.6899999999996</v>
      </c>
      <c r="L193" s="8">
        <f>VLOOKUP(A193,'09.2019'!A:L,12,0)</f>
        <v>0</v>
      </c>
      <c r="M193" s="46">
        <f t="shared" si="0"/>
        <v>0</v>
      </c>
    </row>
    <row r="194" spans="1:13">
      <c r="A194" s="169" t="s">
        <v>873</v>
      </c>
      <c r="B194" s="164" t="s">
        <v>143</v>
      </c>
      <c r="C194" s="169" t="s">
        <v>874</v>
      </c>
      <c r="D194" s="9"/>
      <c r="E194" s="42">
        <v>81304.350000000006</v>
      </c>
      <c r="F194" s="11"/>
      <c r="G194" s="42">
        <v>41090.620000000003</v>
      </c>
      <c r="H194" s="11"/>
      <c r="I194" s="42">
        <v>0</v>
      </c>
      <c r="J194" s="11"/>
      <c r="K194" s="42">
        <v>122394.97</v>
      </c>
      <c r="L194" s="8">
        <f>VLOOKUP(A194,'09.2019'!A:L,12,0)</f>
        <v>0</v>
      </c>
      <c r="M194" s="46">
        <f t="shared" si="0"/>
        <v>41090.620000000003</v>
      </c>
    </row>
    <row r="195" spans="1:13">
      <c r="A195" s="169" t="s">
        <v>878</v>
      </c>
      <c r="B195" s="164" t="s">
        <v>143</v>
      </c>
      <c r="C195" s="169" t="s">
        <v>879</v>
      </c>
      <c r="D195" s="9"/>
      <c r="E195" s="42">
        <v>25622.32</v>
      </c>
      <c r="F195" s="11"/>
      <c r="G195" s="42">
        <v>12891.01</v>
      </c>
      <c r="H195" s="11"/>
      <c r="I195" s="42">
        <v>0</v>
      </c>
      <c r="J195" s="11"/>
      <c r="K195" s="42">
        <v>38513.33</v>
      </c>
      <c r="L195" s="8">
        <f>VLOOKUP(A195,'09.2019'!A:L,12,0)</f>
        <v>0</v>
      </c>
      <c r="M195" s="46">
        <f t="shared" si="0"/>
        <v>12891.01</v>
      </c>
    </row>
    <row r="196" spans="1:13">
      <c r="A196" s="169" t="s">
        <v>883</v>
      </c>
      <c r="B196" s="164" t="s">
        <v>143</v>
      </c>
      <c r="C196" s="169" t="s">
        <v>884</v>
      </c>
      <c r="D196" s="9"/>
      <c r="E196" s="42">
        <v>3200.8</v>
      </c>
      <c r="F196" s="11"/>
      <c r="G196" s="42">
        <v>1611.35</v>
      </c>
      <c r="H196" s="11"/>
      <c r="I196" s="42">
        <v>0</v>
      </c>
      <c r="J196" s="11"/>
      <c r="K196" s="42">
        <v>4812.1499999999996</v>
      </c>
      <c r="L196" s="8">
        <f>VLOOKUP(A196,'09.2019'!A:L,12,0)</f>
        <v>0</v>
      </c>
      <c r="M196" s="46">
        <f t="shared" si="0"/>
        <v>1611.35</v>
      </c>
    </row>
    <row r="197" spans="1:13">
      <c r="A197" s="169" t="s">
        <v>888</v>
      </c>
      <c r="B197" s="164" t="s">
        <v>143</v>
      </c>
      <c r="C197" s="169" t="s">
        <v>889</v>
      </c>
      <c r="D197" s="9"/>
      <c r="E197" s="42">
        <v>19175.96</v>
      </c>
      <c r="F197" s="11"/>
      <c r="G197" s="42">
        <v>31219.68</v>
      </c>
      <c r="H197" s="11"/>
      <c r="I197" s="42">
        <v>19179.599999999999</v>
      </c>
      <c r="J197" s="11"/>
      <c r="K197" s="42">
        <v>31216.04</v>
      </c>
      <c r="L197" s="8">
        <f>VLOOKUP(A197,'09.2019'!A:L,12,0)</f>
        <v>0</v>
      </c>
      <c r="M197" s="46">
        <f t="shared" si="0"/>
        <v>12040.080000000002</v>
      </c>
    </row>
    <row r="198" spans="1:13">
      <c r="A198" s="169" t="s">
        <v>894</v>
      </c>
      <c r="B198" s="164" t="s">
        <v>143</v>
      </c>
      <c r="C198" s="169" t="s">
        <v>895</v>
      </c>
      <c r="D198" s="9"/>
      <c r="E198" s="42">
        <v>0</v>
      </c>
      <c r="F198" s="11"/>
      <c r="G198" s="42">
        <v>23</v>
      </c>
      <c r="H198" s="11"/>
      <c r="I198" s="42">
        <v>0</v>
      </c>
      <c r="J198" s="11"/>
      <c r="K198" s="42">
        <v>23</v>
      </c>
      <c r="L198" s="8">
        <f>VLOOKUP(A198,'09.2019'!A:L,12,0)</f>
        <v>0</v>
      </c>
      <c r="M198" s="46">
        <f t="shared" si="0"/>
        <v>23</v>
      </c>
    </row>
    <row r="199" spans="1:13">
      <c r="A199" s="169" t="s">
        <v>897</v>
      </c>
      <c r="B199" s="164" t="s">
        <v>143</v>
      </c>
      <c r="C199" s="169" t="s">
        <v>751</v>
      </c>
      <c r="D199" s="9"/>
      <c r="E199" s="42">
        <v>44580</v>
      </c>
      <c r="F199" s="11"/>
      <c r="G199" s="42">
        <v>22230</v>
      </c>
      <c r="H199" s="11"/>
      <c r="I199" s="42">
        <v>0</v>
      </c>
      <c r="J199" s="11"/>
      <c r="K199" s="42">
        <v>66810</v>
      </c>
      <c r="L199" s="8">
        <f>VLOOKUP(A199,'09.2019'!A:L,12,0)</f>
        <v>0</v>
      </c>
      <c r="M199" s="46">
        <f t="shared" si="0"/>
        <v>22230</v>
      </c>
    </row>
    <row r="200" spans="1:13">
      <c r="A200" s="169" t="s">
        <v>901</v>
      </c>
      <c r="B200" s="164" t="s">
        <v>143</v>
      </c>
      <c r="C200" s="169" t="s">
        <v>756</v>
      </c>
      <c r="D200" s="9"/>
      <c r="E200" s="42">
        <v>6385.68</v>
      </c>
      <c r="F200" s="11"/>
      <c r="G200" s="42">
        <v>4342.93</v>
      </c>
      <c r="H200" s="11"/>
      <c r="I200" s="42">
        <v>1158.7</v>
      </c>
      <c r="J200" s="11"/>
      <c r="K200" s="42">
        <v>9569.91</v>
      </c>
      <c r="L200" s="8">
        <f>VLOOKUP(A200,'09.2019'!A:L,12,0)</f>
        <v>0</v>
      </c>
      <c r="M200" s="46">
        <f t="shared" si="0"/>
        <v>3184.2300000000005</v>
      </c>
    </row>
    <row r="201" spans="1:13">
      <c r="A201" s="169" t="s">
        <v>906</v>
      </c>
      <c r="B201" s="164" t="s">
        <v>143</v>
      </c>
      <c r="C201" s="169" t="s">
        <v>907</v>
      </c>
      <c r="D201" s="9"/>
      <c r="E201" s="42">
        <v>2920</v>
      </c>
      <c r="F201" s="11"/>
      <c r="G201" s="42">
        <v>0</v>
      </c>
      <c r="H201" s="11"/>
      <c r="I201" s="42">
        <v>0</v>
      </c>
      <c r="J201" s="11"/>
      <c r="K201" s="42">
        <v>2920</v>
      </c>
      <c r="L201" s="8">
        <f>VLOOKUP(A201,'09.2019'!A:L,12,0)</f>
        <v>0</v>
      </c>
      <c r="M201" s="46">
        <f t="shared" si="0"/>
        <v>0</v>
      </c>
    </row>
    <row r="202" spans="1:13">
      <c r="A202" s="169" t="s">
        <v>909</v>
      </c>
      <c r="B202" s="164" t="s">
        <v>143</v>
      </c>
      <c r="C202" s="169" t="s">
        <v>542</v>
      </c>
      <c r="D202" s="9"/>
      <c r="E202" s="42">
        <v>27508.41</v>
      </c>
      <c r="F202" s="11"/>
      <c r="G202" s="42">
        <v>15019</v>
      </c>
      <c r="H202" s="11"/>
      <c r="I202" s="42">
        <v>239.71</v>
      </c>
      <c r="J202" s="11"/>
      <c r="K202" s="42">
        <v>42287.7</v>
      </c>
      <c r="L202" s="8">
        <f>VLOOKUP(A202,'09.2019'!A:L,12,0)</f>
        <v>0</v>
      </c>
      <c r="M202" s="46">
        <f t="shared" si="0"/>
        <v>14779.29</v>
      </c>
    </row>
    <row r="203" spans="1:13">
      <c r="A203" s="169" t="s">
        <v>914</v>
      </c>
      <c r="B203" s="164" t="s">
        <v>143</v>
      </c>
      <c r="C203" s="169" t="s">
        <v>764</v>
      </c>
      <c r="D203" s="9"/>
      <c r="E203" s="42">
        <v>40190.82</v>
      </c>
      <c r="F203" s="11"/>
      <c r="G203" s="42">
        <v>20517.41</v>
      </c>
      <c r="H203" s="11"/>
      <c r="I203" s="42">
        <v>0.02</v>
      </c>
      <c r="J203" s="11"/>
      <c r="K203" s="42">
        <v>60708.21</v>
      </c>
      <c r="L203" s="8">
        <f>VLOOKUP(A203,'09.2019'!A:L,12,0)</f>
        <v>0</v>
      </c>
      <c r="M203" s="46">
        <f t="shared" si="0"/>
        <v>20517.39</v>
      </c>
    </row>
    <row r="204" spans="1:13">
      <c r="A204" s="169" t="s">
        <v>918</v>
      </c>
      <c r="B204" s="164" t="s">
        <v>143</v>
      </c>
      <c r="C204" s="169" t="s">
        <v>769</v>
      </c>
      <c r="D204" s="9"/>
      <c r="E204" s="42">
        <v>2258.83</v>
      </c>
      <c r="F204" s="11"/>
      <c r="G204" s="42">
        <v>1224.8800000000001</v>
      </c>
      <c r="H204" s="11"/>
      <c r="I204" s="42">
        <v>0</v>
      </c>
      <c r="J204" s="11"/>
      <c r="K204" s="42">
        <v>3483.71</v>
      </c>
      <c r="L204" s="8">
        <f>VLOOKUP(A204,'09.2019'!A:L,12,0)</f>
        <v>0</v>
      </c>
      <c r="M204" s="46">
        <f t="shared" si="0"/>
        <v>1224.8800000000001</v>
      </c>
    </row>
    <row r="205" spans="1:13">
      <c r="A205" s="169" t="s">
        <v>922</v>
      </c>
      <c r="B205" s="164" t="s">
        <v>143</v>
      </c>
      <c r="C205" s="169" t="s">
        <v>774</v>
      </c>
      <c r="D205" s="9"/>
      <c r="E205" s="42">
        <v>2645.74</v>
      </c>
      <c r="F205" s="11"/>
      <c r="G205" s="42">
        <v>1641.38</v>
      </c>
      <c r="H205" s="11"/>
      <c r="I205" s="42">
        <v>932.17</v>
      </c>
      <c r="J205" s="11"/>
      <c r="K205" s="42">
        <v>3354.95</v>
      </c>
      <c r="L205" s="8">
        <f>VLOOKUP(A205,'09.2019'!A:L,12,0)</f>
        <v>0</v>
      </c>
      <c r="M205" s="46">
        <f t="shared" si="0"/>
        <v>709.21000000000015</v>
      </c>
    </row>
    <row r="206" spans="1:13">
      <c r="A206" s="169" t="s">
        <v>927</v>
      </c>
      <c r="B206" s="164" t="s">
        <v>143</v>
      </c>
      <c r="C206" s="169" t="s">
        <v>779</v>
      </c>
      <c r="D206" s="9"/>
      <c r="E206" s="42">
        <v>282.33</v>
      </c>
      <c r="F206" s="11"/>
      <c r="G206" s="42">
        <v>153.15</v>
      </c>
      <c r="H206" s="11"/>
      <c r="I206" s="42">
        <v>0</v>
      </c>
      <c r="J206" s="11"/>
      <c r="K206" s="42">
        <v>435.48</v>
      </c>
      <c r="L206" s="8">
        <f>VLOOKUP(A206,'09.2019'!A:L,12,0)</f>
        <v>0</v>
      </c>
      <c r="M206" s="46">
        <f t="shared" si="0"/>
        <v>153.15</v>
      </c>
    </row>
    <row r="207" spans="1:13">
      <c r="A207" s="169" t="s">
        <v>931</v>
      </c>
      <c r="B207" s="164" t="s">
        <v>143</v>
      </c>
      <c r="C207" s="169" t="s">
        <v>784</v>
      </c>
      <c r="D207" s="9"/>
      <c r="E207" s="42">
        <v>330.72</v>
      </c>
      <c r="F207" s="11"/>
      <c r="G207" s="42">
        <v>205.2</v>
      </c>
      <c r="H207" s="11"/>
      <c r="I207" s="42">
        <v>116.53</v>
      </c>
      <c r="J207" s="11"/>
      <c r="K207" s="42">
        <v>419.39</v>
      </c>
      <c r="L207" s="8">
        <f>VLOOKUP(A207,'09.2019'!A:L,12,0)</f>
        <v>0</v>
      </c>
      <c r="M207" s="46">
        <f t="shared" si="0"/>
        <v>88.669999999999987</v>
      </c>
    </row>
    <row r="208" spans="1:13">
      <c r="A208" s="169" t="s">
        <v>936</v>
      </c>
      <c r="B208" s="164" t="s">
        <v>143</v>
      </c>
      <c r="C208" s="169" t="s">
        <v>789</v>
      </c>
      <c r="D208" s="9"/>
      <c r="E208" s="42">
        <v>7200.21</v>
      </c>
      <c r="F208" s="11"/>
      <c r="G208" s="42">
        <v>3904.43</v>
      </c>
      <c r="H208" s="11"/>
      <c r="I208" s="42">
        <v>0</v>
      </c>
      <c r="J208" s="11"/>
      <c r="K208" s="42">
        <v>11104.64</v>
      </c>
      <c r="L208" s="8">
        <f>VLOOKUP(A208,'09.2019'!A:L,12,0)</f>
        <v>0</v>
      </c>
      <c r="M208" s="46">
        <f t="shared" si="0"/>
        <v>3904.43</v>
      </c>
    </row>
    <row r="209" spans="1:13">
      <c r="A209" s="169" t="s">
        <v>940</v>
      </c>
      <c r="B209" s="164" t="s">
        <v>143</v>
      </c>
      <c r="C209" s="169" t="s">
        <v>795</v>
      </c>
      <c r="D209" s="9"/>
      <c r="E209" s="42">
        <v>8433.4</v>
      </c>
      <c r="F209" s="11"/>
      <c r="G209" s="42">
        <v>5231.9399999999996</v>
      </c>
      <c r="H209" s="11"/>
      <c r="I209" s="42">
        <v>2971.36</v>
      </c>
      <c r="J209" s="11"/>
      <c r="K209" s="42">
        <v>10693.98</v>
      </c>
      <c r="L209" s="8">
        <f>VLOOKUP(A209,'09.2019'!A:L,12,0)</f>
        <v>0</v>
      </c>
      <c r="M209" s="46">
        <f t="shared" si="0"/>
        <v>2260.5799999999995</v>
      </c>
    </row>
    <row r="210" spans="1:13">
      <c r="A210" s="171" t="s">
        <v>143</v>
      </c>
      <c r="B210" s="164" t="s">
        <v>143</v>
      </c>
      <c r="C210" s="171" t="s">
        <v>143</v>
      </c>
      <c r="D210" s="12"/>
      <c r="E210" s="43"/>
      <c r="F210" s="12"/>
      <c r="G210" s="43"/>
      <c r="H210" s="12"/>
      <c r="I210" s="43"/>
      <c r="J210" s="12"/>
      <c r="K210" s="43"/>
      <c r="L210" s="8">
        <f>VLOOKUP(A210,'09.2019'!A:L,12,0)</f>
        <v>0</v>
      </c>
      <c r="M210" s="46">
        <f t="shared" si="0"/>
        <v>0</v>
      </c>
    </row>
    <row r="211" spans="1:13">
      <c r="A211" s="167" t="s">
        <v>945</v>
      </c>
      <c r="B211" s="164" t="s">
        <v>143</v>
      </c>
      <c r="C211" s="167" t="s">
        <v>800</v>
      </c>
      <c r="D211" s="6"/>
      <c r="E211" s="41">
        <v>2534329.39</v>
      </c>
      <c r="F211" s="8"/>
      <c r="G211" s="41">
        <v>1359598.59</v>
      </c>
      <c r="H211" s="8"/>
      <c r="I211" s="41">
        <v>83947.14</v>
      </c>
      <c r="J211" s="8"/>
      <c r="K211" s="41">
        <v>3809980.84</v>
      </c>
      <c r="L211" s="8">
        <f>VLOOKUP(A211,'09.2019'!A:L,12,0)</f>
        <v>0</v>
      </c>
      <c r="M211" s="46">
        <f t="shared" si="0"/>
        <v>1275651.4500000002</v>
      </c>
    </row>
    <row r="212" spans="1:13">
      <c r="A212" s="169" t="s">
        <v>950</v>
      </c>
      <c r="B212" s="164" t="s">
        <v>143</v>
      </c>
      <c r="C212" s="169" t="s">
        <v>859</v>
      </c>
      <c r="D212" s="9"/>
      <c r="E212" s="42">
        <v>1298198.8999999999</v>
      </c>
      <c r="F212" s="11"/>
      <c r="G212" s="42">
        <v>652340.44999999995</v>
      </c>
      <c r="H212" s="11"/>
      <c r="I212" s="42">
        <v>4145.32</v>
      </c>
      <c r="J212" s="11"/>
      <c r="K212" s="42">
        <v>1946394.03</v>
      </c>
      <c r="L212" s="8" t="str">
        <f>VLOOKUP(A212,'09.2019'!A:L,12,0)</f>
        <v>7.1.2.2</v>
      </c>
      <c r="M212" s="46">
        <f t="shared" si="0"/>
        <v>648195.13</v>
      </c>
    </row>
    <row r="213" spans="1:13">
      <c r="A213" s="165" t="s">
        <v>215</v>
      </c>
      <c r="B213" s="165" t="s">
        <v>216</v>
      </c>
      <c r="C213" s="4"/>
      <c r="D213" s="4"/>
      <c r="E213" s="176" t="s">
        <v>217</v>
      </c>
      <c r="F213" s="5"/>
      <c r="G213" s="176" t="s">
        <v>218</v>
      </c>
      <c r="H213" s="5"/>
      <c r="I213" s="176" t="s">
        <v>219</v>
      </c>
      <c r="J213" s="5"/>
      <c r="K213" s="176" t="s">
        <v>220</v>
      </c>
      <c r="L213" s="8">
        <f>VLOOKUP(A213,'09.2019'!A:L,12,0)</f>
        <v>0</v>
      </c>
      <c r="M213" s="46" t="e">
        <f t="shared" si="0"/>
        <v>#VALUE!</v>
      </c>
    </row>
    <row r="214" spans="1:13">
      <c r="A214" s="169" t="s">
        <v>955</v>
      </c>
      <c r="B214" s="164" t="s">
        <v>143</v>
      </c>
      <c r="C214" s="169" t="s">
        <v>865</v>
      </c>
      <c r="D214" s="9"/>
      <c r="E214" s="42">
        <v>-942.91</v>
      </c>
      <c r="F214" s="11"/>
      <c r="G214" s="42">
        <v>4789.7299999999996</v>
      </c>
      <c r="H214" s="11"/>
      <c r="I214" s="42">
        <v>0</v>
      </c>
      <c r="J214" s="11"/>
      <c r="K214" s="42">
        <v>3846.82</v>
      </c>
      <c r="L214" s="8" t="str">
        <f>VLOOKUP(A214,'09.2019'!A:L,12,0)</f>
        <v>7.1.2.2</v>
      </c>
      <c r="M214" s="46">
        <f t="shared" si="0"/>
        <v>4789.7299999999996</v>
      </c>
    </row>
    <row r="215" spans="1:13">
      <c r="A215" s="169" t="s">
        <v>959</v>
      </c>
      <c r="B215" s="164" t="s">
        <v>143</v>
      </c>
      <c r="C215" s="169" t="s">
        <v>868</v>
      </c>
      <c r="D215" s="9"/>
      <c r="E215" s="42">
        <v>204.09</v>
      </c>
      <c r="F215" s="11"/>
      <c r="G215" s="42">
        <v>0</v>
      </c>
      <c r="H215" s="11"/>
      <c r="I215" s="42">
        <v>0</v>
      </c>
      <c r="J215" s="11"/>
      <c r="K215" s="42">
        <v>204.09</v>
      </c>
      <c r="L215" s="8" t="str">
        <f>VLOOKUP(A215,'09.2019'!A:L,12,0)</f>
        <v>7.1.2.2</v>
      </c>
      <c r="M215" s="46">
        <f t="shared" ref="M215:M278" si="1">G215-I215</f>
        <v>0</v>
      </c>
    </row>
    <row r="216" spans="1:13">
      <c r="A216" s="169" t="s">
        <v>961</v>
      </c>
      <c r="B216" s="164" t="s">
        <v>143</v>
      </c>
      <c r="C216" s="169" t="s">
        <v>871</v>
      </c>
      <c r="D216" s="9"/>
      <c r="E216" s="42">
        <v>8181.33</v>
      </c>
      <c r="F216" s="11"/>
      <c r="G216" s="42">
        <v>17668.91</v>
      </c>
      <c r="H216" s="11"/>
      <c r="I216" s="42">
        <v>0</v>
      </c>
      <c r="J216" s="11"/>
      <c r="K216" s="42">
        <v>25850.240000000002</v>
      </c>
      <c r="L216" s="8" t="str">
        <f>VLOOKUP(A216,'09.2019'!A:L,12,0)</f>
        <v>7.1.2.2</v>
      </c>
      <c r="M216" s="46">
        <f t="shared" si="1"/>
        <v>17668.91</v>
      </c>
    </row>
    <row r="217" spans="1:13">
      <c r="A217" s="169" t="s">
        <v>965</v>
      </c>
      <c r="B217" s="164" t="s">
        <v>143</v>
      </c>
      <c r="C217" s="169" t="s">
        <v>966</v>
      </c>
      <c r="D217" s="9"/>
      <c r="E217" s="42">
        <v>348319.57</v>
      </c>
      <c r="F217" s="11"/>
      <c r="G217" s="42">
        <v>170065.66</v>
      </c>
      <c r="H217" s="11"/>
      <c r="I217" s="42">
        <v>0.01</v>
      </c>
      <c r="J217" s="11"/>
      <c r="K217" s="42">
        <v>518385.22</v>
      </c>
      <c r="L217" s="8" t="str">
        <f>VLOOKUP(A217,'09.2019'!A:L,12,0)</f>
        <v>7.1.2.2</v>
      </c>
      <c r="M217" s="46">
        <f t="shared" si="1"/>
        <v>170065.65</v>
      </c>
    </row>
    <row r="218" spans="1:13">
      <c r="A218" s="169" t="s">
        <v>970</v>
      </c>
      <c r="B218" s="164" t="s">
        <v>143</v>
      </c>
      <c r="C218" s="169" t="s">
        <v>971</v>
      </c>
      <c r="D218" s="9"/>
      <c r="E218" s="42">
        <v>115559.86</v>
      </c>
      <c r="F218" s="11"/>
      <c r="G218" s="42">
        <v>53178.79</v>
      </c>
      <c r="H218" s="11"/>
      <c r="I218" s="42">
        <v>0</v>
      </c>
      <c r="J218" s="11"/>
      <c r="K218" s="42">
        <v>168738.65</v>
      </c>
      <c r="L218" s="8" t="str">
        <f>VLOOKUP(A218,'09.2019'!A:L,12,0)</f>
        <v>7.1.2.2</v>
      </c>
      <c r="M218" s="46">
        <f t="shared" si="1"/>
        <v>53178.79</v>
      </c>
    </row>
    <row r="219" spans="1:13">
      <c r="A219" s="169" t="s">
        <v>975</v>
      </c>
      <c r="B219" s="164" t="s">
        <v>143</v>
      </c>
      <c r="C219" s="169" t="s">
        <v>976</v>
      </c>
      <c r="D219" s="9"/>
      <c r="E219" s="42">
        <v>13659.37</v>
      </c>
      <c r="F219" s="11"/>
      <c r="G219" s="42">
        <v>6706.92</v>
      </c>
      <c r="H219" s="11"/>
      <c r="I219" s="42">
        <v>0</v>
      </c>
      <c r="J219" s="11"/>
      <c r="K219" s="42">
        <v>20366.29</v>
      </c>
      <c r="L219" s="8" t="str">
        <f>VLOOKUP(A219,'09.2019'!A:L,12,0)</f>
        <v>7.1.2.2</v>
      </c>
      <c r="M219" s="46">
        <f t="shared" si="1"/>
        <v>6706.92</v>
      </c>
    </row>
    <row r="220" spans="1:13">
      <c r="A220" s="169" t="s">
        <v>980</v>
      </c>
      <c r="B220" s="164" t="s">
        <v>143</v>
      </c>
      <c r="C220" s="169" t="s">
        <v>981</v>
      </c>
      <c r="D220" s="9"/>
      <c r="E220" s="42">
        <v>99960.13</v>
      </c>
      <c r="F220" s="11"/>
      <c r="G220" s="42">
        <v>108232.3</v>
      </c>
      <c r="H220" s="11"/>
      <c r="I220" s="42">
        <v>50439.45</v>
      </c>
      <c r="J220" s="11"/>
      <c r="K220" s="42">
        <v>157752.98000000001</v>
      </c>
      <c r="L220" s="8" t="str">
        <f>VLOOKUP(A220,'09.2019'!A:L,12,0)</f>
        <v>7.1.2.2</v>
      </c>
      <c r="M220" s="46">
        <f t="shared" si="1"/>
        <v>57792.850000000006</v>
      </c>
    </row>
    <row r="221" spans="1:13">
      <c r="A221" s="169" t="s">
        <v>986</v>
      </c>
      <c r="B221" s="164" t="s">
        <v>143</v>
      </c>
      <c r="C221" s="169" t="s">
        <v>751</v>
      </c>
      <c r="D221" s="9"/>
      <c r="E221" s="42">
        <v>208404.24</v>
      </c>
      <c r="F221" s="11"/>
      <c r="G221" s="42">
        <v>105544.57</v>
      </c>
      <c r="H221" s="11"/>
      <c r="I221" s="42">
        <v>0</v>
      </c>
      <c r="J221" s="11"/>
      <c r="K221" s="42">
        <v>313948.81</v>
      </c>
      <c r="L221" s="8" t="str">
        <f>VLOOKUP(A221,'09.2019'!A:L,12,0)</f>
        <v>7.1.2.2</v>
      </c>
      <c r="M221" s="46">
        <f t="shared" si="1"/>
        <v>105544.57</v>
      </c>
    </row>
    <row r="222" spans="1:13">
      <c r="A222" s="169" t="s">
        <v>990</v>
      </c>
      <c r="B222" s="164" t="s">
        <v>143</v>
      </c>
      <c r="C222" s="169" t="s">
        <v>756</v>
      </c>
      <c r="D222" s="9"/>
      <c r="E222" s="42">
        <v>35541.019999999997</v>
      </c>
      <c r="F222" s="11"/>
      <c r="G222" s="42">
        <v>30603.65</v>
      </c>
      <c r="H222" s="11"/>
      <c r="I222" s="42">
        <v>13722.82</v>
      </c>
      <c r="J222" s="11"/>
      <c r="K222" s="42">
        <v>52421.85</v>
      </c>
      <c r="L222" s="8" t="str">
        <f>VLOOKUP(A222,'09.2019'!A:L,12,0)</f>
        <v>7.1.2.2</v>
      </c>
      <c r="M222" s="46">
        <f t="shared" si="1"/>
        <v>16880.830000000002</v>
      </c>
    </row>
    <row r="223" spans="1:13">
      <c r="A223" s="169" t="s">
        <v>995</v>
      </c>
      <c r="B223" s="164" t="s">
        <v>143</v>
      </c>
      <c r="C223" s="169" t="s">
        <v>907</v>
      </c>
      <c r="D223" s="9"/>
      <c r="E223" s="42">
        <v>2174.9899999999998</v>
      </c>
      <c r="F223" s="11"/>
      <c r="G223" s="42">
        <v>3420</v>
      </c>
      <c r="H223" s="11"/>
      <c r="I223" s="42">
        <v>0</v>
      </c>
      <c r="J223" s="11"/>
      <c r="K223" s="42">
        <v>5594.99</v>
      </c>
      <c r="L223" s="8" t="str">
        <f>VLOOKUP(A223,'09.2019'!A:L,12,0)</f>
        <v>7.1.2.2</v>
      </c>
      <c r="M223" s="46">
        <f t="shared" si="1"/>
        <v>3420</v>
      </c>
    </row>
    <row r="224" spans="1:13">
      <c r="A224" s="169" t="s">
        <v>997</v>
      </c>
      <c r="B224" s="164" t="s">
        <v>143</v>
      </c>
      <c r="C224" s="169" t="s">
        <v>542</v>
      </c>
      <c r="D224" s="9"/>
      <c r="E224" s="42">
        <v>115375.83</v>
      </c>
      <c r="F224" s="11"/>
      <c r="G224" s="42">
        <v>60742.95</v>
      </c>
      <c r="H224" s="11"/>
      <c r="I224" s="42">
        <v>539.49</v>
      </c>
      <c r="J224" s="11"/>
      <c r="K224" s="42">
        <v>175579.29</v>
      </c>
      <c r="L224" s="8" t="str">
        <f>VLOOKUP(A224,'09.2019'!A:L,12,0)</f>
        <v>7.1.2.2</v>
      </c>
      <c r="M224" s="46">
        <f t="shared" si="1"/>
        <v>60203.46</v>
      </c>
    </row>
    <row r="225" spans="1:13">
      <c r="A225" s="169" t="s">
        <v>1002</v>
      </c>
      <c r="B225" s="164" t="s">
        <v>143</v>
      </c>
      <c r="C225" s="169" t="s">
        <v>764</v>
      </c>
      <c r="D225" s="9"/>
      <c r="E225" s="42">
        <v>172339.11</v>
      </c>
      <c r="F225" s="11"/>
      <c r="G225" s="42">
        <v>80709.14</v>
      </c>
      <c r="H225" s="11"/>
      <c r="I225" s="42">
        <v>507.13</v>
      </c>
      <c r="J225" s="11"/>
      <c r="K225" s="42">
        <v>252541.12</v>
      </c>
      <c r="L225" s="8" t="str">
        <f>VLOOKUP(A225,'09.2019'!A:L,12,0)</f>
        <v>7.1.2.2</v>
      </c>
      <c r="M225" s="46">
        <f t="shared" si="1"/>
        <v>80202.009999999995</v>
      </c>
    </row>
    <row r="226" spans="1:13">
      <c r="A226" s="169" t="s">
        <v>1007</v>
      </c>
      <c r="B226" s="164" t="s">
        <v>143</v>
      </c>
      <c r="C226" s="169" t="s">
        <v>769</v>
      </c>
      <c r="D226" s="9"/>
      <c r="E226" s="42">
        <v>9726.76</v>
      </c>
      <c r="F226" s="11"/>
      <c r="G226" s="42">
        <v>4859.9399999999996</v>
      </c>
      <c r="H226" s="11"/>
      <c r="I226" s="42">
        <v>42.91</v>
      </c>
      <c r="J226" s="11"/>
      <c r="K226" s="42">
        <v>14543.79</v>
      </c>
      <c r="L226" s="8" t="str">
        <f>VLOOKUP(A226,'09.2019'!A:L,12,0)</f>
        <v>7.1.2.2</v>
      </c>
      <c r="M226" s="46">
        <f t="shared" si="1"/>
        <v>4817.03</v>
      </c>
    </row>
    <row r="227" spans="1:13">
      <c r="A227" s="169" t="s">
        <v>1012</v>
      </c>
      <c r="B227" s="164" t="s">
        <v>143</v>
      </c>
      <c r="C227" s="169" t="s">
        <v>774</v>
      </c>
      <c r="D227" s="9"/>
      <c r="E227" s="42">
        <v>10849.25</v>
      </c>
      <c r="F227" s="11"/>
      <c r="G227" s="42">
        <v>6455.79</v>
      </c>
      <c r="H227" s="11"/>
      <c r="I227" s="42">
        <v>3330.56</v>
      </c>
      <c r="J227" s="11"/>
      <c r="K227" s="42">
        <v>13974.48</v>
      </c>
      <c r="L227" s="8" t="str">
        <f>VLOOKUP(A227,'09.2019'!A:L,12,0)</f>
        <v>7.1.2.2</v>
      </c>
      <c r="M227" s="46">
        <f t="shared" si="1"/>
        <v>3125.23</v>
      </c>
    </row>
    <row r="228" spans="1:13">
      <c r="A228" s="169" t="s">
        <v>1017</v>
      </c>
      <c r="B228" s="164" t="s">
        <v>143</v>
      </c>
      <c r="C228" s="169" t="s">
        <v>779</v>
      </c>
      <c r="D228" s="9"/>
      <c r="E228" s="42">
        <v>1215.8699999999999</v>
      </c>
      <c r="F228" s="11"/>
      <c r="G228" s="42">
        <v>651.07000000000005</v>
      </c>
      <c r="H228" s="11"/>
      <c r="I228" s="42">
        <v>48.96</v>
      </c>
      <c r="J228" s="11"/>
      <c r="K228" s="42">
        <v>1817.98</v>
      </c>
      <c r="L228" s="8" t="str">
        <f>VLOOKUP(A228,'09.2019'!A:L,12,0)</f>
        <v>7.1.2.2</v>
      </c>
      <c r="M228" s="46">
        <f t="shared" si="1"/>
        <v>602.11</v>
      </c>
    </row>
    <row r="229" spans="1:13">
      <c r="A229" s="169" t="s">
        <v>1022</v>
      </c>
      <c r="B229" s="164" t="s">
        <v>143</v>
      </c>
      <c r="C229" s="169" t="s">
        <v>784</v>
      </c>
      <c r="D229" s="9"/>
      <c r="E229" s="42">
        <v>1356.18</v>
      </c>
      <c r="F229" s="11"/>
      <c r="G229" s="42">
        <v>806.95</v>
      </c>
      <c r="H229" s="11"/>
      <c r="I229" s="42">
        <v>416.32</v>
      </c>
      <c r="J229" s="11"/>
      <c r="K229" s="42">
        <v>1746.81</v>
      </c>
      <c r="L229" s="8" t="str">
        <f>VLOOKUP(A229,'09.2019'!A:L,12,0)</f>
        <v>7.1.2.2</v>
      </c>
      <c r="M229" s="46">
        <f t="shared" si="1"/>
        <v>390.63000000000005</v>
      </c>
    </row>
    <row r="230" spans="1:13">
      <c r="A230" s="169" t="s">
        <v>1027</v>
      </c>
      <c r="B230" s="164" t="s">
        <v>143</v>
      </c>
      <c r="C230" s="169" t="s">
        <v>789</v>
      </c>
      <c r="D230" s="9"/>
      <c r="E230" s="42">
        <v>31005.05</v>
      </c>
      <c r="F230" s="11"/>
      <c r="G230" s="42">
        <v>15491.77</v>
      </c>
      <c r="H230" s="11"/>
      <c r="I230" s="42">
        <v>137.04</v>
      </c>
      <c r="J230" s="11"/>
      <c r="K230" s="42">
        <v>46359.78</v>
      </c>
      <c r="L230" s="8" t="str">
        <f>VLOOKUP(A230,'09.2019'!A:L,12,0)</f>
        <v>7.1.2.2</v>
      </c>
      <c r="M230" s="46">
        <f t="shared" si="1"/>
        <v>15354.73</v>
      </c>
    </row>
    <row r="231" spans="1:13">
      <c r="A231" s="169" t="s">
        <v>1032</v>
      </c>
      <c r="B231" s="164" t="s">
        <v>143</v>
      </c>
      <c r="C231" s="169" t="s">
        <v>795</v>
      </c>
      <c r="D231" s="9"/>
      <c r="E231" s="42">
        <v>34582.22</v>
      </c>
      <c r="F231" s="11"/>
      <c r="G231" s="42">
        <v>20578.830000000002</v>
      </c>
      <c r="H231" s="11"/>
      <c r="I231" s="42">
        <v>10617.13</v>
      </c>
      <c r="J231" s="11"/>
      <c r="K231" s="42">
        <v>44543.92</v>
      </c>
      <c r="L231" s="8" t="str">
        <f>VLOOKUP(A231,'09.2019'!A:L,12,0)</f>
        <v>7.1.2.2</v>
      </c>
      <c r="M231" s="46">
        <f t="shared" si="1"/>
        <v>9961.7000000000025</v>
      </c>
    </row>
    <row r="232" spans="1:13">
      <c r="A232" s="169" t="s">
        <v>1037</v>
      </c>
      <c r="B232" s="164" t="s">
        <v>143</v>
      </c>
      <c r="C232" s="169" t="s">
        <v>1038</v>
      </c>
      <c r="D232" s="9"/>
      <c r="E232" s="42">
        <v>28618.53</v>
      </c>
      <c r="F232" s="11"/>
      <c r="G232" s="42">
        <v>16751.169999999998</v>
      </c>
      <c r="H232" s="11"/>
      <c r="I232" s="42">
        <v>0</v>
      </c>
      <c r="J232" s="11"/>
      <c r="K232" s="42">
        <v>45369.7</v>
      </c>
      <c r="L232" s="8" t="str">
        <f>VLOOKUP(A232,'09.2019'!A:L,12,0)</f>
        <v>7.1.4</v>
      </c>
      <c r="M232" s="46">
        <f t="shared" si="1"/>
        <v>16751.169999999998</v>
      </c>
    </row>
    <row r="233" spans="1:13">
      <c r="A233" s="171" t="s">
        <v>143</v>
      </c>
      <c r="B233" s="164" t="s">
        <v>143</v>
      </c>
      <c r="C233" s="171" t="s">
        <v>143</v>
      </c>
      <c r="D233" s="12"/>
      <c r="E233" s="43"/>
      <c r="F233" s="12"/>
      <c r="G233" s="43"/>
      <c r="H233" s="12"/>
      <c r="I233" s="43"/>
      <c r="J233" s="12"/>
      <c r="K233" s="43"/>
      <c r="L233" s="8">
        <f>VLOOKUP(A233,'09.2019'!A:L,12,0)</f>
        <v>0</v>
      </c>
      <c r="M233" s="46">
        <f t="shared" si="1"/>
        <v>0</v>
      </c>
    </row>
    <row r="234" spans="1:13">
      <c r="A234" s="167" t="s">
        <v>1040</v>
      </c>
      <c r="B234" s="164" t="s">
        <v>143</v>
      </c>
      <c r="C234" s="167" t="s">
        <v>1041</v>
      </c>
      <c r="D234" s="6"/>
      <c r="E234" s="41">
        <v>40319.46</v>
      </c>
      <c r="F234" s="8"/>
      <c r="G234" s="41">
        <v>17993.419999999998</v>
      </c>
      <c r="H234" s="8"/>
      <c r="I234" s="41">
        <v>0.99</v>
      </c>
      <c r="J234" s="8"/>
      <c r="K234" s="41">
        <v>58311.89</v>
      </c>
      <c r="L234" s="8">
        <f>VLOOKUP(A234,'09.2019'!A:L,12,0)</f>
        <v>0</v>
      </c>
      <c r="M234" s="46">
        <f t="shared" si="1"/>
        <v>17992.429999999997</v>
      </c>
    </row>
    <row r="235" spans="1:13">
      <c r="A235" s="167" t="s">
        <v>1046</v>
      </c>
      <c r="B235" s="164" t="s">
        <v>143</v>
      </c>
      <c r="C235" s="167" t="s">
        <v>800</v>
      </c>
      <c r="D235" s="6"/>
      <c r="E235" s="41">
        <v>40319.46</v>
      </c>
      <c r="F235" s="8"/>
      <c r="G235" s="41">
        <v>17993.419999999998</v>
      </c>
      <c r="H235" s="8"/>
      <c r="I235" s="41">
        <v>0.99</v>
      </c>
      <c r="J235" s="8"/>
      <c r="K235" s="41">
        <v>58311.89</v>
      </c>
      <c r="L235" s="8" t="str">
        <f>VLOOKUP(A235,'09.2019'!A:L,12,0)</f>
        <v>7.1.3.2</v>
      </c>
      <c r="M235" s="46">
        <f t="shared" si="1"/>
        <v>17992.429999999997</v>
      </c>
    </row>
    <row r="236" spans="1:13">
      <c r="A236" s="169" t="s">
        <v>1047</v>
      </c>
      <c r="B236" s="164" t="s">
        <v>143</v>
      </c>
      <c r="C236" s="169" t="s">
        <v>729</v>
      </c>
      <c r="D236" s="9"/>
      <c r="E236" s="42">
        <v>16948.39</v>
      </c>
      <c r="F236" s="11"/>
      <c r="G236" s="42">
        <v>7875.99</v>
      </c>
      <c r="H236" s="11"/>
      <c r="I236" s="42">
        <v>0.99</v>
      </c>
      <c r="J236" s="11"/>
      <c r="K236" s="42">
        <v>24823.39</v>
      </c>
      <c r="L236" s="8">
        <f>VLOOKUP(A236,'09.2019'!A:L,12,0)</f>
        <v>0</v>
      </c>
      <c r="M236" s="46">
        <f t="shared" si="1"/>
        <v>7875</v>
      </c>
    </row>
    <row r="237" spans="1:13">
      <c r="A237" s="169" t="s">
        <v>1051</v>
      </c>
      <c r="B237" s="164" t="s">
        <v>143</v>
      </c>
      <c r="C237" s="169" t="s">
        <v>865</v>
      </c>
      <c r="D237" s="9"/>
      <c r="E237" s="42">
        <v>1625</v>
      </c>
      <c r="F237" s="11"/>
      <c r="G237" s="42">
        <v>375</v>
      </c>
      <c r="H237" s="11"/>
      <c r="I237" s="42">
        <v>0</v>
      </c>
      <c r="J237" s="11"/>
      <c r="K237" s="42">
        <v>2000</v>
      </c>
      <c r="L237" s="8">
        <f>VLOOKUP(A237,'09.2019'!A:L,12,0)</f>
        <v>0</v>
      </c>
      <c r="M237" s="46">
        <f t="shared" si="1"/>
        <v>375</v>
      </c>
    </row>
    <row r="238" spans="1:13">
      <c r="A238" s="169" t="s">
        <v>1053</v>
      </c>
      <c r="B238" s="164" t="s">
        <v>143</v>
      </c>
      <c r="C238" s="169" t="s">
        <v>751</v>
      </c>
      <c r="D238" s="9"/>
      <c r="E238" s="42">
        <v>12930</v>
      </c>
      <c r="F238" s="11"/>
      <c r="G238" s="42">
        <v>5370</v>
      </c>
      <c r="H238" s="11"/>
      <c r="I238" s="42">
        <v>0</v>
      </c>
      <c r="J238" s="11"/>
      <c r="K238" s="42">
        <v>18300</v>
      </c>
      <c r="L238" s="8">
        <f>VLOOKUP(A238,'09.2019'!A:L,12,0)</f>
        <v>0</v>
      </c>
      <c r="M238" s="46">
        <f t="shared" si="1"/>
        <v>5370</v>
      </c>
    </row>
    <row r="239" spans="1:13">
      <c r="A239" s="169" t="s">
        <v>1057</v>
      </c>
      <c r="B239" s="164" t="s">
        <v>143</v>
      </c>
      <c r="C239" s="169" t="s">
        <v>756</v>
      </c>
      <c r="D239" s="9"/>
      <c r="E239" s="42">
        <v>8816.07</v>
      </c>
      <c r="F239" s="11"/>
      <c r="G239" s="42">
        <v>4372.43</v>
      </c>
      <c r="H239" s="11"/>
      <c r="I239" s="42">
        <v>0</v>
      </c>
      <c r="J239" s="11"/>
      <c r="K239" s="42">
        <v>13188.5</v>
      </c>
      <c r="L239" s="8">
        <f>VLOOKUP(A239,'09.2019'!A:L,12,0)</f>
        <v>0</v>
      </c>
      <c r="M239" s="46">
        <f t="shared" si="1"/>
        <v>4372.43</v>
      </c>
    </row>
    <row r="240" spans="1:13">
      <c r="A240" s="171" t="s">
        <v>143</v>
      </c>
      <c r="B240" s="164" t="s">
        <v>143</v>
      </c>
      <c r="C240" s="171" t="s">
        <v>143</v>
      </c>
      <c r="D240" s="12"/>
      <c r="E240" s="43"/>
      <c r="F240" s="12"/>
      <c r="G240" s="43"/>
      <c r="H240" s="12"/>
      <c r="I240" s="43"/>
      <c r="J240" s="12"/>
      <c r="K240" s="43"/>
      <c r="L240" s="8">
        <f>VLOOKUP(A240,'09.2019'!A:L,12,0)</f>
        <v>0</v>
      </c>
      <c r="M240" s="46">
        <f t="shared" si="1"/>
        <v>0</v>
      </c>
    </row>
    <row r="241" spans="1:13">
      <c r="A241" s="167" t="s">
        <v>1061</v>
      </c>
      <c r="B241" s="164" t="s">
        <v>143</v>
      </c>
      <c r="C241" s="167" t="s">
        <v>1062</v>
      </c>
      <c r="D241" s="6"/>
      <c r="E241" s="41">
        <v>807845.93</v>
      </c>
      <c r="F241" s="8"/>
      <c r="G241" s="41">
        <v>438528.44</v>
      </c>
      <c r="H241" s="8"/>
      <c r="I241" s="41">
        <v>318.02999999999997</v>
      </c>
      <c r="J241" s="8"/>
      <c r="K241" s="41">
        <v>1246056.3400000001</v>
      </c>
      <c r="L241" s="8">
        <f>VLOOKUP(A241,'09.2019'!A:L,12,0)</f>
        <v>0</v>
      </c>
      <c r="M241" s="46">
        <f t="shared" si="1"/>
        <v>438210.41</v>
      </c>
    </row>
    <row r="242" spans="1:13">
      <c r="A242" s="167" t="s">
        <v>1066</v>
      </c>
      <c r="B242" s="164" t="s">
        <v>143</v>
      </c>
      <c r="C242" s="167" t="s">
        <v>1062</v>
      </c>
      <c r="D242" s="6"/>
      <c r="E242" s="41">
        <v>807845.93</v>
      </c>
      <c r="F242" s="8"/>
      <c r="G242" s="41">
        <v>438528.44</v>
      </c>
      <c r="H242" s="8"/>
      <c r="I242" s="41">
        <v>318.02999999999997</v>
      </c>
      <c r="J242" s="8"/>
      <c r="K242" s="41">
        <v>1246056.3400000001</v>
      </c>
      <c r="L242" s="8">
        <f>VLOOKUP(A242,'09.2019'!A:L,12,0)</f>
        <v>0</v>
      </c>
      <c r="M242" s="46">
        <f t="shared" si="1"/>
        <v>438210.41</v>
      </c>
    </row>
    <row r="243" spans="1:13">
      <c r="A243" s="167" t="s">
        <v>1067</v>
      </c>
      <c r="B243" s="164" t="s">
        <v>143</v>
      </c>
      <c r="C243" s="167" t="s">
        <v>1062</v>
      </c>
      <c r="D243" s="6"/>
      <c r="E243" s="41">
        <v>807845.93</v>
      </c>
      <c r="F243" s="8"/>
      <c r="G243" s="41">
        <v>438528.44</v>
      </c>
      <c r="H243" s="8"/>
      <c r="I243" s="41">
        <v>318.02999999999997</v>
      </c>
      <c r="J243" s="8"/>
      <c r="K243" s="41">
        <v>1246056.3400000001</v>
      </c>
      <c r="L243" s="8">
        <f>VLOOKUP(A243,'09.2019'!A:L,12,0)</f>
        <v>0</v>
      </c>
      <c r="M243" s="46">
        <f t="shared" si="1"/>
        <v>438210.41</v>
      </c>
    </row>
    <row r="244" spans="1:13">
      <c r="A244" s="169" t="s">
        <v>1068</v>
      </c>
      <c r="B244" s="164" t="s">
        <v>143</v>
      </c>
      <c r="C244" s="169" t="s">
        <v>1069</v>
      </c>
      <c r="D244" s="9"/>
      <c r="E244" s="42">
        <v>33124</v>
      </c>
      <c r="F244" s="11"/>
      <c r="G244" s="42">
        <v>16512</v>
      </c>
      <c r="H244" s="11"/>
      <c r="I244" s="42">
        <v>0</v>
      </c>
      <c r="J244" s="11"/>
      <c r="K244" s="42">
        <v>49636</v>
      </c>
      <c r="L244" s="8" t="str">
        <f>VLOOKUP(A244,'09.2019'!A:L,12,0)</f>
        <v>8.6</v>
      </c>
      <c r="M244" s="46">
        <f t="shared" si="1"/>
        <v>16512</v>
      </c>
    </row>
    <row r="245" spans="1:13">
      <c r="A245" s="169" t="s">
        <v>1073</v>
      </c>
      <c r="B245" s="164" t="s">
        <v>143</v>
      </c>
      <c r="C245" s="169" t="s">
        <v>1074</v>
      </c>
      <c r="D245" s="9"/>
      <c r="E245" s="42">
        <v>33796</v>
      </c>
      <c r="F245" s="11"/>
      <c r="G245" s="42">
        <v>20250</v>
      </c>
      <c r="H245" s="11"/>
      <c r="I245" s="42">
        <v>0</v>
      </c>
      <c r="J245" s="11"/>
      <c r="K245" s="42">
        <v>54046</v>
      </c>
      <c r="L245" s="8" t="str">
        <f>VLOOKUP(A245,'09.2019'!A:L,12,0)</f>
        <v>8.3</v>
      </c>
      <c r="M245" s="46">
        <f t="shared" si="1"/>
        <v>20250</v>
      </c>
    </row>
    <row r="246" spans="1:13">
      <c r="A246" s="169" t="s">
        <v>1078</v>
      </c>
      <c r="B246" s="164" t="s">
        <v>143</v>
      </c>
      <c r="C246" s="169" t="s">
        <v>1079</v>
      </c>
      <c r="D246" s="9"/>
      <c r="E246" s="42">
        <v>12510</v>
      </c>
      <c r="F246" s="11"/>
      <c r="G246" s="42">
        <v>3510</v>
      </c>
      <c r="H246" s="11"/>
      <c r="I246" s="42">
        <v>0</v>
      </c>
      <c r="J246" s="11"/>
      <c r="K246" s="42">
        <v>16020</v>
      </c>
      <c r="L246" s="8" t="str">
        <f>VLOOKUP(A246,'09.2019'!A:L,12,0)</f>
        <v>8.7</v>
      </c>
      <c r="M246" s="46">
        <f t="shared" si="1"/>
        <v>3510</v>
      </c>
    </row>
    <row r="247" spans="1:13">
      <c r="A247" s="169" t="s">
        <v>1081</v>
      </c>
      <c r="B247" s="164" t="s">
        <v>143</v>
      </c>
      <c r="C247" s="169" t="s">
        <v>1082</v>
      </c>
      <c r="D247" s="9"/>
      <c r="E247" s="42">
        <v>85043.34</v>
      </c>
      <c r="F247" s="11"/>
      <c r="G247" s="42">
        <v>47266.68</v>
      </c>
      <c r="H247" s="11"/>
      <c r="I247" s="42">
        <v>0</v>
      </c>
      <c r="J247" s="11"/>
      <c r="K247" s="42">
        <v>132310.01999999999</v>
      </c>
      <c r="L247" s="8" t="str">
        <f>VLOOKUP(A247,'09.2019'!A:L,12,0)</f>
        <v>8.2</v>
      </c>
      <c r="M247" s="46">
        <f t="shared" si="1"/>
        <v>47266.68</v>
      </c>
    </row>
    <row r="248" spans="1:13">
      <c r="A248" s="169" t="s">
        <v>1086</v>
      </c>
      <c r="B248" s="164" t="s">
        <v>143</v>
      </c>
      <c r="C248" s="169" t="s">
        <v>1087</v>
      </c>
      <c r="D248" s="9"/>
      <c r="E248" s="42">
        <v>6848.16</v>
      </c>
      <c r="F248" s="11"/>
      <c r="G248" s="42">
        <v>3347.96</v>
      </c>
      <c r="H248" s="11"/>
      <c r="I248" s="42">
        <v>0</v>
      </c>
      <c r="J248" s="11"/>
      <c r="K248" s="42">
        <v>10196.120000000001</v>
      </c>
      <c r="L248" s="8" t="str">
        <f>VLOOKUP(A248,'09.2019'!A:L,12,0)</f>
        <v>8.8</v>
      </c>
      <c r="M248" s="46">
        <f t="shared" si="1"/>
        <v>3347.96</v>
      </c>
    </row>
    <row r="249" spans="1:13">
      <c r="A249" s="169" t="s">
        <v>1091</v>
      </c>
      <c r="B249" s="164" t="s">
        <v>143</v>
      </c>
      <c r="C249" s="169" t="s">
        <v>1092</v>
      </c>
      <c r="D249" s="9"/>
      <c r="E249" s="42">
        <v>204181</v>
      </c>
      <c r="F249" s="11"/>
      <c r="G249" s="42">
        <v>117017.66</v>
      </c>
      <c r="H249" s="11"/>
      <c r="I249" s="42">
        <v>0.03</v>
      </c>
      <c r="J249" s="11"/>
      <c r="K249" s="42">
        <v>321198.63</v>
      </c>
      <c r="L249" s="8" t="str">
        <f>VLOOKUP(A249,'09.2019'!A:L,12,0)</f>
        <v>8.1</v>
      </c>
      <c r="M249" s="46">
        <f t="shared" si="1"/>
        <v>117017.63</v>
      </c>
    </row>
    <row r="250" spans="1:13">
      <c r="A250" s="169" t="s">
        <v>1096</v>
      </c>
      <c r="B250" s="164" t="s">
        <v>143</v>
      </c>
      <c r="C250" s="169" t="s">
        <v>1097</v>
      </c>
      <c r="D250" s="9"/>
      <c r="E250" s="42">
        <v>150956.32</v>
      </c>
      <c r="F250" s="11"/>
      <c r="G250" s="42">
        <v>70950</v>
      </c>
      <c r="H250" s="11"/>
      <c r="I250" s="42">
        <v>0</v>
      </c>
      <c r="J250" s="11"/>
      <c r="K250" s="42">
        <v>221906.32</v>
      </c>
      <c r="L250" s="8" t="str">
        <f>VLOOKUP(A250,'09.2019'!A:L,12,0)</f>
        <v>8.2</v>
      </c>
      <c r="M250" s="46">
        <f t="shared" si="1"/>
        <v>70950</v>
      </c>
    </row>
    <row r="251" spans="1:13">
      <c r="A251" s="169" t="s">
        <v>1101</v>
      </c>
      <c r="B251" s="164" t="s">
        <v>143</v>
      </c>
      <c r="C251" s="169" t="s">
        <v>1102</v>
      </c>
      <c r="D251" s="9"/>
      <c r="E251" s="42">
        <v>209668.9</v>
      </c>
      <c r="F251" s="11"/>
      <c r="G251" s="42">
        <v>118967.37</v>
      </c>
      <c r="H251" s="11"/>
      <c r="I251" s="42">
        <v>0</v>
      </c>
      <c r="J251" s="11"/>
      <c r="K251" s="42">
        <v>328636.27</v>
      </c>
      <c r="L251" s="8" t="str">
        <f>VLOOKUP(A251,'09.2019'!A:L,12,0)</f>
        <v>8.2</v>
      </c>
      <c r="M251" s="46">
        <f t="shared" si="1"/>
        <v>118967.37</v>
      </c>
    </row>
    <row r="252" spans="1:13">
      <c r="A252" s="169" t="s">
        <v>1106</v>
      </c>
      <c r="B252" s="164" t="s">
        <v>143</v>
      </c>
      <c r="C252" s="169" t="s">
        <v>1107</v>
      </c>
      <c r="D252" s="9"/>
      <c r="E252" s="42">
        <v>12876</v>
      </c>
      <c r="F252" s="11"/>
      <c r="G252" s="42">
        <v>7628</v>
      </c>
      <c r="H252" s="11"/>
      <c r="I252" s="42">
        <v>0</v>
      </c>
      <c r="J252" s="11"/>
      <c r="K252" s="42">
        <v>20504</v>
      </c>
      <c r="L252" s="8" t="str">
        <f>VLOOKUP(A252,'09.2019'!A:L,12,0)</f>
        <v>8.4</v>
      </c>
      <c r="M252" s="46">
        <f t="shared" si="1"/>
        <v>7628</v>
      </c>
    </row>
    <row r="253" spans="1:13">
      <c r="A253" s="169" t="s">
        <v>1111</v>
      </c>
      <c r="B253" s="164" t="s">
        <v>143</v>
      </c>
      <c r="C253" s="169" t="s">
        <v>1112</v>
      </c>
      <c r="D253" s="9"/>
      <c r="E253" s="42">
        <v>14437.52</v>
      </c>
      <c r="F253" s="11"/>
      <c r="G253" s="42">
        <v>10673.28</v>
      </c>
      <c r="H253" s="11"/>
      <c r="I253" s="42">
        <v>318</v>
      </c>
      <c r="J253" s="11"/>
      <c r="K253" s="42">
        <v>24792.799999999999</v>
      </c>
      <c r="L253" s="8" t="str">
        <f>VLOOKUP(A253,'09.2019'!A:L,12,0)</f>
        <v>8.5</v>
      </c>
      <c r="M253" s="46">
        <f t="shared" si="1"/>
        <v>10355.280000000001</v>
      </c>
    </row>
    <row r="254" spans="1:13">
      <c r="A254" s="169" t="s">
        <v>1116</v>
      </c>
      <c r="B254" s="164" t="s">
        <v>143</v>
      </c>
      <c r="C254" s="169" t="s">
        <v>1117</v>
      </c>
      <c r="D254" s="9"/>
      <c r="E254" s="42">
        <v>5028.55</v>
      </c>
      <c r="F254" s="11"/>
      <c r="G254" s="42">
        <v>2912.54</v>
      </c>
      <c r="H254" s="11"/>
      <c r="I254" s="42">
        <v>0</v>
      </c>
      <c r="J254" s="11"/>
      <c r="K254" s="42">
        <v>7941.09</v>
      </c>
      <c r="L254" s="8" t="str">
        <f>VLOOKUP(A254,'09.2019'!A:L,12,0)</f>
        <v>8.8</v>
      </c>
      <c r="M254" s="46">
        <f t="shared" si="1"/>
        <v>2912.54</v>
      </c>
    </row>
    <row r="255" spans="1:13">
      <c r="A255" s="169" t="s">
        <v>1121</v>
      </c>
      <c r="B255" s="164" t="s">
        <v>143</v>
      </c>
      <c r="C255" s="169" t="s">
        <v>1122</v>
      </c>
      <c r="D255" s="9"/>
      <c r="E255" s="42">
        <v>7597.51</v>
      </c>
      <c r="F255" s="11"/>
      <c r="G255" s="42">
        <v>7153.08</v>
      </c>
      <c r="H255" s="11"/>
      <c r="I255" s="42">
        <v>0</v>
      </c>
      <c r="J255" s="11"/>
      <c r="K255" s="42">
        <v>14750.59</v>
      </c>
      <c r="L255" s="8" t="str">
        <f>VLOOKUP(A255,'09.2019'!A:L,12,0)</f>
        <v>8.8</v>
      </c>
      <c r="M255" s="46">
        <f t="shared" si="1"/>
        <v>7153.08</v>
      </c>
    </row>
    <row r="256" spans="1:13">
      <c r="A256" s="169" t="s">
        <v>1124</v>
      </c>
      <c r="B256" s="164" t="s">
        <v>143</v>
      </c>
      <c r="C256" s="169" t="s">
        <v>1125</v>
      </c>
      <c r="D256" s="9"/>
      <c r="E256" s="42">
        <v>9970.9699999999993</v>
      </c>
      <c r="F256" s="11"/>
      <c r="G256" s="42">
        <v>0</v>
      </c>
      <c r="H256" s="11"/>
      <c r="I256" s="42">
        <v>0</v>
      </c>
      <c r="J256" s="11"/>
      <c r="K256" s="42">
        <v>9970.9699999999993</v>
      </c>
      <c r="L256" s="8" t="str">
        <f>VLOOKUP(A256,'09.2019'!A:L,12,0)</f>
        <v>8.8</v>
      </c>
      <c r="M256" s="46">
        <f t="shared" si="1"/>
        <v>0</v>
      </c>
    </row>
    <row r="257" spans="1:13">
      <c r="A257" s="169" t="s">
        <v>1127</v>
      </c>
      <c r="B257" s="164" t="s">
        <v>143</v>
      </c>
      <c r="C257" s="169" t="s">
        <v>1128</v>
      </c>
      <c r="D257" s="9"/>
      <c r="E257" s="42">
        <v>21807.66</v>
      </c>
      <c r="F257" s="11"/>
      <c r="G257" s="42">
        <v>12339.87</v>
      </c>
      <c r="H257" s="11"/>
      <c r="I257" s="42">
        <v>0</v>
      </c>
      <c r="J257" s="11"/>
      <c r="K257" s="42">
        <v>34147.53</v>
      </c>
      <c r="L257" s="8" t="str">
        <f>VLOOKUP(A257,'09.2019'!A:L,12,0)</f>
        <v>8.2</v>
      </c>
      <c r="M257" s="46">
        <f t="shared" si="1"/>
        <v>12339.87</v>
      </c>
    </row>
    <row r="258" spans="1:13">
      <c r="A258" s="171" t="s">
        <v>143</v>
      </c>
      <c r="B258" s="164" t="s">
        <v>143</v>
      </c>
      <c r="C258" s="171" t="s">
        <v>143</v>
      </c>
      <c r="D258" s="12"/>
      <c r="E258" s="43"/>
      <c r="F258" s="12"/>
      <c r="G258" s="43"/>
      <c r="H258" s="12"/>
      <c r="I258" s="43"/>
      <c r="J258" s="12"/>
      <c r="K258" s="43"/>
      <c r="L258" s="8">
        <f>VLOOKUP(A258,'09.2019'!A:L,12,0)</f>
        <v>0</v>
      </c>
      <c r="M258" s="46">
        <f t="shared" si="1"/>
        <v>0</v>
      </c>
    </row>
    <row r="259" spans="1:13">
      <c r="A259" s="167" t="s">
        <v>1132</v>
      </c>
      <c r="B259" s="164" t="s">
        <v>143</v>
      </c>
      <c r="C259" s="167" t="s">
        <v>1133</v>
      </c>
      <c r="D259" s="6"/>
      <c r="E259" s="41">
        <v>428678.89</v>
      </c>
      <c r="F259" s="8"/>
      <c r="G259" s="41">
        <v>219331.76</v>
      </c>
      <c r="H259" s="8"/>
      <c r="I259" s="41">
        <v>14242.21</v>
      </c>
      <c r="J259" s="8"/>
      <c r="K259" s="41">
        <v>633768.43999999994</v>
      </c>
      <c r="L259" s="8">
        <f>VLOOKUP(A259,'09.2019'!A:L,12,0)</f>
        <v>0</v>
      </c>
      <c r="M259" s="46">
        <f t="shared" si="1"/>
        <v>205089.55000000002</v>
      </c>
    </row>
    <row r="260" spans="1:13">
      <c r="A260" s="167" t="s">
        <v>1137</v>
      </c>
      <c r="B260" s="164" t="s">
        <v>143</v>
      </c>
      <c r="C260" s="167" t="s">
        <v>1133</v>
      </c>
      <c r="D260" s="6"/>
      <c r="E260" s="41">
        <v>428678.89</v>
      </c>
      <c r="F260" s="8"/>
      <c r="G260" s="41">
        <v>219331.76</v>
      </c>
      <c r="H260" s="8"/>
      <c r="I260" s="41">
        <v>14242.21</v>
      </c>
      <c r="J260" s="8"/>
      <c r="K260" s="41">
        <v>633768.43999999994</v>
      </c>
      <c r="L260" s="8">
        <f>VLOOKUP(A260,'09.2019'!A:L,12,0)</f>
        <v>0</v>
      </c>
      <c r="M260" s="46">
        <f t="shared" si="1"/>
        <v>205089.55000000002</v>
      </c>
    </row>
    <row r="261" spans="1:13">
      <c r="A261" s="167" t="s">
        <v>1138</v>
      </c>
      <c r="B261" s="164" t="s">
        <v>143</v>
      </c>
      <c r="C261" s="167" t="s">
        <v>1133</v>
      </c>
      <c r="D261" s="6"/>
      <c r="E261" s="41">
        <v>428678.89</v>
      </c>
      <c r="F261" s="8"/>
      <c r="G261" s="41">
        <v>219331.76</v>
      </c>
      <c r="H261" s="8"/>
      <c r="I261" s="41">
        <v>14242.21</v>
      </c>
      <c r="J261" s="8"/>
      <c r="K261" s="41">
        <v>633768.43999999994</v>
      </c>
      <c r="L261" s="8">
        <f>VLOOKUP(A261,'09.2019'!A:L,12,0)</f>
        <v>0</v>
      </c>
      <c r="M261" s="46">
        <f t="shared" si="1"/>
        <v>205089.55000000002</v>
      </c>
    </row>
    <row r="262" spans="1:13">
      <c r="A262" s="167" t="s">
        <v>1139</v>
      </c>
      <c r="B262" s="164" t="s">
        <v>143</v>
      </c>
      <c r="C262" s="167" t="s">
        <v>1140</v>
      </c>
      <c r="D262" s="6"/>
      <c r="E262" s="41">
        <v>294627.71000000002</v>
      </c>
      <c r="F262" s="8"/>
      <c r="G262" s="41">
        <v>132619.10999999999</v>
      </c>
      <c r="H262" s="8"/>
      <c r="I262" s="41">
        <v>6959.8</v>
      </c>
      <c r="J262" s="8"/>
      <c r="K262" s="41">
        <v>420287.02</v>
      </c>
      <c r="L262" s="8">
        <f>VLOOKUP(A262,'09.2019'!A:L,12,0)</f>
        <v>0</v>
      </c>
      <c r="M262" s="46">
        <f t="shared" si="1"/>
        <v>125659.30999999998</v>
      </c>
    </row>
    <row r="263" spans="1:13">
      <c r="A263" s="169" t="s">
        <v>1144</v>
      </c>
      <c r="B263" s="164" t="s">
        <v>143</v>
      </c>
      <c r="C263" s="169" t="s">
        <v>1145</v>
      </c>
      <c r="D263" s="9"/>
      <c r="E263" s="42">
        <v>272246.78000000003</v>
      </c>
      <c r="F263" s="11"/>
      <c r="G263" s="42">
        <v>120300.71</v>
      </c>
      <c r="H263" s="11"/>
      <c r="I263" s="42">
        <v>6959.8</v>
      </c>
      <c r="J263" s="11"/>
      <c r="K263" s="42">
        <v>385587.69</v>
      </c>
      <c r="L263" s="8" t="str">
        <f>VLOOKUP(A263,'09.2019'!A:L,12,0)</f>
        <v>9.2.2</v>
      </c>
      <c r="M263" s="46">
        <f t="shared" si="1"/>
        <v>113340.91</v>
      </c>
    </row>
    <row r="264" spans="1:13">
      <c r="A264" s="169" t="s">
        <v>1149</v>
      </c>
      <c r="B264" s="164" t="s">
        <v>143</v>
      </c>
      <c r="C264" s="169" t="s">
        <v>1150</v>
      </c>
      <c r="D264" s="9"/>
      <c r="E264" s="42">
        <v>8356.0300000000007</v>
      </c>
      <c r="F264" s="11"/>
      <c r="G264" s="42">
        <v>5390.74</v>
      </c>
      <c r="H264" s="11"/>
      <c r="I264" s="42">
        <v>0</v>
      </c>
      <c r="J264" s="11"/>
      <c r="K264" s="42">
        <v>13746.77</v>
      </c>
      <c r="L264" s="8" t="str">
        <f>VLOOKUP(A264,'09.2019'!A:L,12,0)</f>
        <v>9.2.4</v>
      </c>
      <c r="M264" s="46">
        <f t="shared" si="1"/>
        <v>5390.74</v>
      </c>
    </row>
    <row r="265" spans="1:13">
      <c r="A265" s="169" t="s">
        <v>1154</v>
      </c>
      <c r="B265" s="164" t="s">
        <v>143</v>
      </c>
      <c r="C265" s="169" t="s">
        <v>1155</v>
      </c>
      <c r="D265" s="9"/>
      <c r="E265" s="42">
        <v>14024.9</v>
      </c>
      <c r="F265" s="11"/>
      <c r="G265" s="42">
        <v>6927.66</v>
      </c>
      <c r="H265" s="11"/>
      <c r="I265" s="42">
        <v>0</v>
      </c>
      <c r="J265" s="11"/>
      <c r="K265" s="42">
        <v>20952.560000000001</v>
      </c>
      <c r="L265" s="8" t="str">
        <f>VLOOKUP(A265,'09.2019'!A:L,12,0)</f>
        <v>9.2.5</v>
      </c>
      <c r="M265" s="46">
        <f t="shared" si="1"/>
        <v>6927.66</v>
      </c>
    </row>
    <row r="266" spans="1:13">
      <c r="A266" s="171" t="s">
        <v>143</v>
      </c>
      <c r="B266" s="164" t="s">
        <v>143</v>
      </c>
      <c r="C266" s="171" t="s">
        <v>143</v>
      </c>
      <c r="D266" s="12"/>
      <c r="E266" s="43"/>
      <c r="F266" s="12"/>
      <c r="G266" s="43"/>
      <c r="H266" s="12"/>
      <c r="I266" s="43"/>
      <c r="J266" s="12"/>
      <c r="K266" s="43"/>
      <c r="L266" s="8">
        <f>VLOOKUP(A266,'09.2019'!A:L,12,0)</f>
        <v>0</v>
      </c>
      <c r="M266" s="46">
        <f t="shared" si="1"/>
        <v>0</v>
      </c>
    </row>
    <row r="267" spans="1:13">
      <c r="A267" s="167" t="s">
        <v>1853</v>
      </c>
      <c r="B267" s="164" t="s">
        <v>143</v>
      </c>
      <c r="C267" s="167" t="s">
        <v>1854</v>
      </c>
      <c r="D267" s="6"/>
      <c r="E267" s="41">
        <v>0</v>
      </c>
      <c r="F267" s="8"/>
      <c r="G267" s="41">
        <v>4142.88</v>
      </c>
      <c r="H267" s="8"/>
      <c r="I267" s="41">
        <v>0</v>
      </c>
      <c r="J267" s="8"/>
      <c r="K267" s="41">
        <v>4142.88</v>
      </c>
      <c r="L267" s="8" t="str">
        <f>VLOOKUP(A267,'09.2019'!A:L,12,0)</f>
        <v>9.3</v>
      </c>
      <c r="M267" s="46">
        <f t="shared" si="1"/>
        <v>4142.88</v>
      </c>
    </row>
    <row r="268" spans="1:13">
      <c r="A268" s="169" t="s">
        <v>1855</v>
      </c>
      <c r="B268" s="164" t="s">
        <v>143</v>
      </c>
      <c r="C268" s="169" t="s">
        <v>1856</v>
      </c>
      <c r="D268" s="9"/>
      <c r="E268" s="42">
        <v>0</v>
      </c>
      <c r="F268" s="11"/>
      <c r="G268" s="42">
        <v>397.1</v>
      </c>
      <c r="H268" s="11"/>
      <c r="I268" s="42">
        <v>0</v>
      </c>
      <c r="J268" s="11"/>
      <c r="K268" s="42">
        <v>397.1</v>
      </c>
      <c r="L268" s="8" t="e">
        <f>VLOOKUP(A268,'09.2019'!A:L,12,0)</f>
        <v>#N/A</v>
      </c>
      <c r="M268" s="46">
        <f t="shared" si="1"/>
        <v>397.1</v>
      </c>
    </row>
    <row r="269" spans="1:13">
      <c r="A269" s="169" t="s">
        <v>1857</v>
      </c>
      <c r="B269" s="164" t="s">
        <v>143</v>
      </c>
      <c r="C269" s="169" t="s">
        <v>1858</v>
      </c>
      <c r="D269" s="9"/>
      <c r="E269" s="42">
        <v>0</v>
      </c>
      <c r="F269" s="11"/>
      <c r="G269" s="42">
        <v>3745.78</v>
      </c>
      <c r="H269" s="11"/>
      <c r="I269" s="42">
        <v>0</v>
      </c>
      <c r="J269" s="11"/>
      <c r="K269" s="42">
        <v>3745.78</v>
      </c>
      <c r="L269" s="8" t="e">
        <f>VLOOKUP(A269,'09.2019'!A:L,12,0)</f>
        <v>#N/A</v>
      </c>
      <c r="M269" s="46">
        <f t="shared" si="1"/>
        <v>3745.78</v>
      </c>
    </row>
    <row r="270" spans="1:13">
      <c r="A270" s="171" t="s">
        <v>143</v>
      </c>
      <c r="B270" s="164" t="s">
        <v>143</v>
      </c>
      <c r="C270" s="171" t="s">
        <v>143</v>
      </c>
      <c r="D270" s="12"/>
      <c r="E270" s="43"/>
      <c r="F270" s="12"/>
      <c r="G270" s="43"/>
      <c r="H270" s="12"/>
      <c r="I270" s="43"/>
      <c r="J270" s="12"/>
      <c r="K270" s="43"/>
      <c r="L270" s="8">
        <f>VLOOKUP(A270,'09.2019'!A:L,12,0)</f>
        <v>0</v>
      </c>
      <c r="M270" s="46">
        <f t="shared" si="1"/>
        <v>0</v>
      </c>
    </row>
    <row r="271" spans="1:13">
      <c r="A271" s="167" t="s">
        <v>1159</v>
      </c>
      <c r="B271" s="164" t="s">
        <v>143</v>
      </c>
      <c r="C271" s="167" t="s">
        <v>1160</v>
      </c>
      <c r="D271" s="6"/>
      <c r="E271" s="41">
        <v>3480.47</v>
      </c>
      <c r="F271" s="8"/>
      <c r="G271" s="41">
        <v>7935.38</v>
      </c>
      <c r="H271" s="8"/>
      <c r="I271" s="41">
        <v>394.3</v>
      </c>
      <c r="J271" s="8"/>
      <c r="K271" s="41">
        <v>11021.55</v>
      </c>
      <c r="L271" s="8" t="str">
        <f>VLOOKUP(A271,'09.2019'!A:L,12,0)</f>
        <v>9.4</v>
      </c>
      <c r="M271" s="46">
        <f t="shared" si="1"/>
        <v>7541.08</v>
      </c>
    </row>
    <row r="272" spans="1:13">
      <c r="A272" s="169" t="s">
        <v>1164</v>
      </c>
      <c r="B272" s="164" t="s">
        <v>143</v>
      </c>
      <c r="C272" s="169" t="s">
        <v>1165</v>
      </c>
      <c r="D272" s="9"/>
      <c r="E272" s="42">
        <v>3045.25</v>
      </c>
      <c r="F272" s="11"/>
      <c r="G272" s="42">
        <v>1700.17</v>
      </c>
      <c r="H272" s="11"/>
      <c r="I272" s="42">
        <v>394.3</v>
      </c>
      <c r="J272" s="11"/>
      <c r="K272" s="42">
        <v>4351.12</v>
      </c>
      <c r="L272" s="8">
        <f>VLOOKUP(A272,'09.2019'!A:L,12,0)</f>
        <v>0</v>
      </c>
      <c r="M272" s="46">
        <f t="shared" si="1"/>
        <v>1305.8700000000001</v>
      </c>
    </row>
    <row r="273" spans="1:13">
      <c r="A273" s="169" t="s">
        <v>1169</v>
      </c>
      <c r="B273" s="164" t="s">
        <v>143</v>
      </c>
      <c r="C273" s="169" t="s">
        <v>1170</v>
      </c>
      <c r="D273" s="9"/>
      <c r="E273" s="42">
        <v>435.22</v>
      </c>
      <c r="F273" s="11"/>
      <c r="G273" s="42">
        <v>319.7</v>
      </c>
      <c r="H273" s="11"/>
      <c r="I273" s="42">
        <v>0</v>
      </c>
      <c r="J273" s="11"/>
      <c r="K273" s="42">
        <v>754.92</v>
      </c>
      <c r="L273" s="8">
        <f>VLOOKUP(A273,'09.2019'!A:L,12,0)</f>
        <v>0</v>
      </c>
      <c r="M273" s="46">
        <f t="shared" si="1"/>
        <v>319.7</v>
      </c>
    </row>
    <row r="274" spans="1:13">
      <c r="A274" s="169" t="s">
        <v>1172</v>
      </c>
      <c r="B274" s="164" t="s">
        <v>143</v>
      </c>
      <c r="C274" s="169" t="s">
        <v>1173</v>
      </c>
      <c r="D274" s="9"/>
      <c r="E274" s="42">
        <v>0</v>
      </c>
      <c r="F274" s="11"/>
      <c r="G274" s="42">
        <v>2753.85</v>
      </c>
      <c r="H274" s="11"/>
      <c r="I274" s="42">
        <v>0</v>
      </c>
      <c r="J274" s="11"/>
      <c r="K274" s="42">
        <v>2753.85</v>
      </c>
      <c r="L274" s="8">
        <f>VLOOKUP(A274,'09.2019'!A:L,12,0)</f>
        <v>0</v>
      </c>
      <c r="M274" s="46">
        <f t="shared" si="1"/>
        <v>2753.85</v>
      </c>
    </row>
    <row r="275" spans="1:13">
      <c r="A275" s="169" t="s">
        <v>1175</v>
      </c>
      <c r="B275" s="164" t="s">
        <v>143</v>
      </c>
      <c r="C275" s="169" t="s">
        <v>1176</v>
      </c>
      <c r="D275" s="9"/>
      <c r="E275" s="42">
        <v>0</v>
      </c>
      <c r="F275" s="11"/>
      <c r="G275" s="42">
        <v>3161.66</v>
      </c>
      <c r="H275" s="11"/>
      <c r="I275" s="42">
        <v>0</v>
      </c>
      <c r="J275" s="11"/>
      <c r="K275" s="42">
        <v>3161.66</v>
      </c>
      <c r="L275" s="8">
        <f>VLOOKUP(A275,'09.2019'!A:L,12,0)</f>
        <v>0</v>
      </c>
      <c r="M275" s="46">
        <f t="shared" si="1"/>
        <v>3161.66</v>
      </c>
    </row>
    <row r="276" spans="1:13">
      <c r="A276" s="171" t="s">
        <v>143</v>
      </c>
      <c r="B276" s="164" t="s">
        <v>143</v>
      </c>
      <c r="C276" s="171" t="s">
        <v>143</v>
      </c>
      <c r="D276" s="12"/>
      <c r="E276" s="43"/>
      <c r="F276" s="12"/>
      <c r="G276" s="43"/>
      <c r="H276" s="12"/>
      <c r="I276" s="43"/>
      <c r="J276" s="12"/>
      <c r="K276" s="43"/>
      <c r="L276" s="8">
        <f>VLOOKUP(A276,'09.2019'!A:L,12,0)</f>
        <v>0</v>
      </c>
      <c r="M276" s="46">
        <f t="shared" si="1"/>
        <v>0</v>
      </c>
    </row>
    <row r="277" spans="1:13">
      <c r="A277" s="167" t="s">
        <v>1180</v>
      </c>
      <c r="B277" s="164" t="s">
        <v>143</v>
      </c>
      <c r="C277" s="167" t="s">
        <v>1181</v>
      </c>
      <c r="D277" s="6"/>
      <c r="E277" s="41">
        <v>29084.13</v>
      </c>
      <c r="F277" s="8"/>
      <c r="G277" s="41">
        <v>16153.49</v>
      </c>
      <c r="H277" s="8"/>
      <c r="I277" s="41">
        <v>0</v>
      </c>
      <c r="J277" s="8"/>
      <c r="K277" s="41">
        <v>45237.62</v>
      </c>
      <c r="L277" s="8" t="str">
        <f>VLOOKUP(A277,'09.2019'!A:L,12,0)</f>
        <v>9.5</v>
      </c>
      <c r="M277" s="46">
        <f t="shared" si="1"/>
        <v>16153.49</v>
      </c>
    </row>
    <row r="278" spans="1:13">
      <c r="A278" s="169" t="s">
        <v>1185</v>
      </c>
      <c r="B278" s="164" t="s">
        <v>143</v>
      </c>
      <c r="C278" s="169" t="s">
        <v>1186</v>
      </c>
      <c r="D278" s="9"/>
      <c r="E278" s="42">
        <v>19745</v>
      </c>
      <c r="F278" s="11"/>
      <c r="G278" s="42">
        <v>12422.7</v>
      </c>
      <c r="H278" s="11"/>
      <c r="I278" s="42">
        <v>0</v>
      </c>
      <c r="J278" s="11"/>
      <c r="K278" s="42">
        <v>32167.7</v>
      </c>
      <c r="L278" s="8">
        <f>VLOOKUP(A278,'09.2019'!A:L,12,0)</f>
        <v>0</v>
      </c>
      <c r="M278" s="46">
        <f t="shared" si="1"/>
        <v>12422.7</v>
      </c>
    </row>
    <row r="279" spans="1:13">
      <c r="A279" s="169" t="s">
        <v>1190</v>
      </c>
      <c r="B279" s="164" t="s">
        <v>143</v>
      </c>
      <c r="C279" s="169" t="s">
        <v>1191</v>
      </c>
      <c r="D279" s="9"/>
      <c r="E279" s="42">
        <v>3775.05</v>
      </c>
      <c r="F279" s="11"/>
      <c r="G279" s="42">
        <v>2610.98</v>
      </c>
      <c r="H279" s="11"/>
      <c r="I279" s="42">
        <v>0</v>
      </c>
      <c r="J279" s="11"/>
      <c r="K279" s="42">
        <v>6386.03</v>
      </c>
      <c r="L279" s="8">
        <f>VLOOKUP(A279,'09.2019'!A:L,12,0)</f>
        <v>0</v>
      </c>
      <c r="M279" s="46">
        <f t="shared" ref="M279:M342" si="2">G279-I279</f>
        <v>2610.98</v>
      </c>
    </row>
    <row r="280" spans="1:13">
      <c r="A280" s="169" t="s">
        <v>1195</v>
      </c>
      <c r="B280" s="164" t="s">
        <v>143</v>
      </c>
      <c r="C280" s="169" t="s">
        <v>1196</v>
      </c>
      <c r="D280" s="9"/>
      <c r="E280" s="42">
        <v>738.4</v>
      </c>
      <c r="F280" s="11"/>
      <c r="G280" s="42">
        <v>0</v>
      </c>
      <c r="H280" s="11"/>
      <c r="I280" s="42">
        <v>0</v>
      </c>
      <c r="J280" s="11"/>
      <c r="K280" s="42">
        <v>738.4</v>
      </c>
      <c r="L280" s="8">
        <f>VLOOKUP(A280,'09.2019'!A:L,12,0)</f>
        <v>0</v>
      </c>
      <c r="M280" s="46">
        <f t="shared" si="2"/>
        <v>0</v>
      </c>
    </row>
    <row r="281" spans="1:13">
      <c r="A281" s="169" t="s">
        <v>1198</v>
      </c>
      <c r="B281" s="164" t="s">
        <v>143</v>
      </c>
      <c r="C281" s="169" t="s">
        <v>1199</v>
      </c>
      <c r="D281" s="9"/>
      <c r="E281" s="42">
        <v>4825.68</v>
      </c>
      <c r="F281" s="11"/>
      <c r="G281" s="42">
        <v>1119.81</v>
      </c>
      <c r="H281" s="11"/>
      <c r="I281" s="42">
        <v>0</v>
      </c>
      <c r="J281" s="11"/>
      <c r="K281" s="42">
        <v>5945.49</v>
      </c>
      <c r="L281" s="8">
        <f>VLOOKUP(A281,'09.2019'!A:L,12,0)</f>
        <v>0</v>
      </c>
      <c r="M281" s="46">
        <f t="shared" si="2"/>
        <v>1119.81</v>
      </c>
    </row>
    <row r="282" spans="1:13">
      <c r="A282" s="171" t="s">
        <v>143</v>
      </c>
      <c r="B282" s="164" t="s">
        <v>143</v>
      </c>
      <c r="C282" s="171" t="s">
        <v>143</v>
      </c>
      <c r="D282" s="12"/>
      <c r="E282" s="43"/>
      <c r="F282" s="12"/>
      <c r="G282" s="43"/>
      <c r="H282" s="12"/>
      <c r="I282" s="43"/>
      <c r="J282" s="12"/>
      <c r="K282" s="43"/>
      <c r="L282" s="8">
        <f>VLOOKUP(A282,'09.2019'!A:L,12,0)</f>
        <v>0</v>
      </c>
      <c r="M282" s="46">
        <f t="shared" si="2"/>
        <v>0</v>
      </c>
    </row>
    <row r="283" spans="1:13">
      <c r="A283" s="165" t="s">
        <v>215</v>
      </c>
      <c r="B283" s="165" t="s">
        <v>216</v>
      </c>
      <c r="C283" s="4"/>
      <c r="D283" s="4"/>
      <c r="E283" s="176" t="s">
        <v>217</v>
      </c>
      <c r="F283" s="5"/>
      <c r="G283" s="176" t="s">
        <v>218</v>
      </c>
      <c r="H283" s="5"/>
      <c r="I283" s="176" t="s">
        <v>219</v>
      </c>
      <c r="J283" s="5"/>
      <c r="K283" s="176" t="s">
        <v>220</v>
      </c>
      <c r="L283" s="8">
        <f>VLOOKUP(A283,'09.2019'!A:L,12,0)</f>
        <v>0</v>
      </c>
      <c r="M283" s="46" t="e">
        <f t="shared" si="2"/>
        <v>#VALUE!</v>
      </c>
    </row>
    <row r="284" spans="1:13">
      <c r="A284" s="167" t="s">
        <v>1203</v>
      </c>
      <c r="B284" s="164" t="s">
        <v>143</v>
      </c>
      <c r="C284" s="167" t="s">
        <v>1204</v>
      </c>
      <c r="D284" s="6"/>
      <c r="E284" s="41">
        <v>33104.68</v>
      </c>
      <c r="F284" s="8"/>
      <c r="G284" s="41">
        <v>23521.61</v>
      </c>
      <c r="H284" s="8"/>
      <c r="I284" s="41">
        <v>881.76</v>
      </c>
      <c r="J284" s="8"/>
      <c r="K284" s="41">
        <v>55744.53</v>
      </c>
      <c r="L284" s="8">
        <f>VLOOKUP(A284,'09.2019'!A:L,12,0)</f>
        <v>0</v>
      </c>
      <c r="M284" s="46">
        <f t="shared" si="2"/>
        <v>22639.850000000002</v>
      </c>
    </row>
    <row r="285" spans="1:13">
      <c r="A285" s="169" t="s">
        <v>1208</v>
      </c>
      <c r="B285" s="164" t="s">
        <v>143</v>
      </c>
      <c r="C285" s="169" t="s">
        <v>1209</v>
      </c>
      <c r="D285" s="9"/>
      <c r="E285" s="42">
        <v>6383.37</v>
      </c>
      <c r="F285" s="11"/>
      <c r="G285" s="42">
        <v>3390.8</v>
      </c>
      <c r="H285" s="11"/>
      <c r="I285" s="42">
        <v>241.44</v>
      </c>
      <c r="J285" s="11"/>
      <c r="K285" s="42">
        <v>9532.73</v>
      </c>
      <c r="L285" s="8" t="str">
        <f>VLOOKUP(A285,'09.2019'!A:L,12,0)</f>
        <v>9.6</v>
      </c>
      <c r="M285" s="46">
        <f t="shared" si="2"/>
        <v>3149.36</v>
      </c>
    </row>
    <row r="286" spans="1:13">
      <c r="A286" s="169" t="s">
        <v>1213</v>
      </c>
      <c r="B286" s="164" t="s">
        <v>143</v>
      </c>
      <c r="C286" s="169" t="s">
        <v>1214</v>
      </c>
      <c r="D286" s="9"/>
      <c r="E286" s="42">
        <v>5369.28</v>
      </c>
      <c r="F286" s="11"/>
      <c r="G286" s="42">
        <v>5318.22</v>
      </c>
      <c r="H286" s="11"/>
      <c r="I286" s="42">
        <v>0</v>
      </c>
      <c r="J286" s="11"/>
      <c r="K286" s="42">
        <v>10687.5</v>
      </c>
      <c r="L286" s="8" t="str">
        <f>VLOOKUP(A286,'09.2019'!A:L,12,0)</f>
        <v>9.6</v>
      </c>
      <c r="M286" s="46">
        <f t="shared" si="2"/>
        <v>5318.22</v>
      </c>
    </row>
    <row r="287" spans="1:13">
      <c r="A287" s="169" t="s">
        <v>1859</v>
      </c>
      <c r="B287" s="164" t="s">
        <v>143</v>
      </c>
      <c r="C287" s="169" t="s">
        <v>1860</v>
      </c>
      <c r="D287" s="9"/>
      <c r="E287" s="42">
        <v>0</v>
      </c>
      <c r="F287" s="11"/>
      <c r="G287" s="42">
        <v>20.8</v>
      </c>
      <c r="H287" s="11"/>
      <c r="I287" s="42">
        <v>0</v>
      </c>
      <c r="J287" s="11"/>
      <c r="K287" s="42">
        <v>20.8</v>
      </c>
      <c r="L287" s="8" t="str">
        <f>VLOOKUP(A287,'09.2019'!A:L,12,0)</f>
        <v>9.6</v>
      </c>
      <c r="M287" s="46">
        <f t="shared" si="2"/>
        <v>20.8</v>
      </c>
    </row>
    <row r="288" spans="1:13">
      <c r="A288" s="169" t="s">
        <v>1218</v>
      </c>
      <c r="B288" s="164" t="s">
        <v>143</v>
      </c>
      <c r="C288" s="169" t="s">
        <v>1219</v>
      </c>
      <c r="D288" s="9"/>
      <c r="E288" s="42">
        <v>744.67</v>
      </c>
      <c r="F288" s="11"/>
      <c r="G288" s="42">
        <v>289.89999999999998</v>
      </c>
      <c r="H288" s="11"/>
      <c r="I288" s="42">
        <v>0</v>
      </c>
      <c r="J288" s="11"/>
      <c r="K288" s="42">
        <v>1034.57</v>
      </c>
      <c r="L288" s="8" t="str">
        <f>VLOOKUP(A288,'09.2019'!A:L,12,0)</f>
        <v>9.6</v>
      </c>
      <c r="M288" s="46">
        <f t="shared" si="2"/>
        <v>289.89999999999998</v>
      </c>
    </row>
    <row r="289" spans="1:13">
      <c r="A289" s="169" t="s">
        <v>1223</v>
      </c>
      <c r="B289" s="164" t="s">
        <v>143</v>
      </c>
      <c r="C289" s="169" t="s">
        <v>1224</v>
      </c>
      <c r="D289" s="9"/>
      <c r="E289" s="42">
        <v>0</v>
      </c>
      <c r="F289" s="11"/>
      <c r="G289" s="42">
        <v>10.73</v>
      </c>
      <c r="H289" s="11"/>
      <c r="I289" s="42">
        <v>9.7200000000000006</v>
      </c>
      <c r="J289" s="11"/>
      <c r="K289" s="42">
        <v>1.01</v>
      </c>
      <c r="L289" s="8" t="str">
        <f>VLOOKUP(A289,'09.2019'!A:L,12,0)</f>
        <v>9.6</v>
      </c>
      <c r="M289" s="46">
        <f t="shared" si="2"/>
        <v>1.0099999999999998</v>
      </c>
    </row>
    <row r="290" spans="1:13">
      <c r="A290" s="169" t="s">
        <v>1227</v>
      </c>
      <c r="B290" s="164" t="s">
        <v>143</v>
      </c>
      <c r="C290" s="169" t="s">
        <v>1228</v>
      </c>
      <c r="D290" s="9"/>
      <c r="E290" s="42">
        <v>0</v>
      </c>
      <c r="F290" s="11"/>
      <c r="G290" s="42">
        <v>2116.89</v>
      </c>
      <c r="H290" s="11"/>
      <c r="I290" s="42">
        <v>0</v>
      </c>
      <c r="J290" s="11"/>
      <c r="K290" s="42">
        <v>2116.89</v>
      </c>
      <c r="L290" s="8" t="str">
        <f>VLOOKUP(A290,'09.2019'!A:L,12,0)</f>
        <v>9.6</v>
      </c>
      <c r="M290" s="46">
        <f t="shared" si="2"/>
        <v>2116.89</v>
      </c>
    </row>
    <row r="291" spans="1:13">
      <c r="A291" s="169" t="s">
        <v>1230</v>
      </c>
      <c r="B291" s="164" t="s">
        <v>143</v>
      </c>
      <c r="C291" s="169" t="s">
        <v>1231</v>
      </c>
      <c r="D291" s="9"/>
      <c r="E291" s="42">
        <v>2868.19</v>
      </c>
      <c r="F291" s="11"/>
      <c r="G291" s="42">
        <v>2042.11</v>
      </c>
      <c r="H291" s="11"/>
      <c r="I291" s="42">
        <v>0</v>
      </c>
      <c r="J291" s="11"/>
      <c r="K291" s="42">
        <v>4910.3</v>
      </c>
      <c r="L291" s="8" t="str">
        <f>VLOOKUP(A291,'09.2019'!A:L,12,0)</f>
        <v>9.6</v>
      </c>
      <c r="M291" s="46">
        <f t="shared" si="2"/>
        <v>2042.11</v>
      </c>
    </row>
    <row r="292" spans="1:13">
      <c r="A292" s="169" t="s">
        <v>1235</v>
      </c>
      <c r="B292" s="164" t="s">
        <v>143</v>
      </c>
      <c r="C292" s="169" t="s">
        <v>1236</v>
      </c>
      <c r="D292" s="9"/>
      <c r="E292" s="42">
        <v>10024.01</v>
      </c>
      <c r="F292" s="11"/>
      <c r="G292" s="42">
        <v>7093.08</v>
      </c>
      <c r="H292" s="11"/>
      <c r="I292" s="42">
        <v>630.6</v>
      </c>
      <c r="J292" s="11"/>
      <c r="K292" s="42">
        <v>16486.490000000002</v>
      </c>
      <c r="L292" s="8" t="str">
        <f>VLOOKUP(A292,'09.2019'!A:L,12,0)</f>
        <v>9.6.1</v>
      </c>
      <c r="M292" s="46">
        <f t="shared" si="2"/>
        <v>6462.48</v>
      </c>
    </row>
    <row r="293" spans="1:13">
      <c r="A293" s="169" t="s">
        <v>1240</v>
      </c>
      <c r="B293" s="164" t="s">
        <v>143</v>
      </c>
      <c r="C293" s="169" t="s">
        <v>1241</v>
      </c>
      <c r="D293" s="9"/>
      <c r="E293" s="42">
        <v>7715.16</v>
      </c>
      <c r="F293" s="11"/>
      <c r="G293" s="42">
        <v>3239.08</v>
      </c>
      <c r="H293" s="11"/>
      <c r="I293" s="42">
        <v>0</v>
      </c>
      <c r="J293" s="11"/>
      <c r="K293" s="42">
        <v>10954.24</v>
      </c>
      <c r="L293" s="8" t="str">
        <f>VLOOKUP(A293,'09.2019'!A:L,12,0)</f>
        <v>9.6.1</v>
      </c>
      <c r="M293" s="46">
        <f t="shared" si="2"/>
        <v>3239.08</v>
      </c>
    </row>
    <row r="294" spans="1:13">
      <c r="A294" s="171" t="s">
        <v>143</v>
      </c>
      <c r="B294" s="164" t="s">
        <v>143</v>
      </c>
      <c r="C294" s="171" t="s">
        <v>143</v>
      </c>
      <c r="D294" s="12"/>
      <c r="E294" s="43"/>
      <c r="F294" s="12"/>
      <c r="G294" s="43"/>
      <c r="H294" s="12"/>
      <c r="I294" s="43"/>
      <c r="J294" s="12"/>
      <c r="K294" s="43"/>
      <c r="L294" s="8">
        <f>VLOOKUP(A294,'09.2019'!A:L,12,0)</f>
        <v>0</v>
      </c>
      <c r="M294" s="46">
        <f t="shared" si="2"/>
        <v>0</v>
      </c>
    </row>
    <row r="295" spans="1:13">
      <c r="A295" s="167" t="s">
        <v>1245</v>
      </c>
      <c r="B295" s="164" t="s">
        <v>143</v>
      </c>
      <c r="C295" s="167" t="s">
        <v>1246</v>
      </c>
      <c r="D295" s="6"/>
      <c r="E295" s="41">
        <v>64772.34</v>
      </c>
      <c r="F295" s="8"/>
      <c r="G295" s="41">
        <v>32049.45</v>
      </c>
      <c r="H295" s="8"/>
      <c r="I295" s="41">
        <v>6006.35</v>
      </c>
      <c r="J295" s="8"/>
      <c r="K295" s="41">
        <v>90815.44</v>
      </c>
      <c r="L295" s="8" t="str">
        <f>VLOOKUP(A295,'09.2019'!A:L,12,0)</f>
        <v>9.7</v>
      </c>
      <c r="M295" s="46">
        <f t="shared" si="2"/>
        <v>26043.1</v>
      </c>
    </row>
    <row r="296" spans="1:13">
      <c r="A296" s="169" t="s">
        <v>1250</v>
      </c>
      <c r="B296" s="164" t="s">
        <v>143</v>
      </c>
      <c r="C296" s="169" t="s">
        <v>1251</v>
      </c>
      <c r="D296" s="9"/>
      <c r="E296" s="42">
        <v>14365</v>
      </c>
      <c r="F296" s="11"/>
      <c r="G296" s="42">
        <v>0</v>
      </c>
      <c r="H296" s="11"/>
      <c r="I296" s="42">
        <v>0</v>
      </c>
      <c r="J296" s="11"/>
      <c r="K296" s="42">
        <v>14365</v>
      </c>
      <c r="L296" s="8">
        <f>VLOOKUP(A296,'09.2019'!A:L,12,0)</f>
        <v>0</v>
      </c>
      <c r="M296" s="46">
        <f t="shared" si="2"/>
        <v>0</v>
      </c>
    </row>
    <row r="297" spans="1:13">
      <c r="A297" s="169" t="s">
        <v>1253</v>
      </c>
      <c r="B297" s="164" t="s">
        <v>143</v>
      </c>
      <c r="C297" s="169" t="s">
        <v>1254</v>
      </c>
      <c r="D297" s="9"/>
      <c r="E297" s="42">
        <v>1563.64</v>
      </c>
      <c r="F297" s="11"/>
      <c r="G297" s="42">
        <v>25</v>
      </c>
      <c r="H297" s="11"/>
      <c r="I297" s="42">
        <v>0</v>
      </c>
      <c r="J297" s="11"/>
      <c r="K297" s="42">
        <v>1588.64</v>
      </c>
      <c r="L297" s="8">
        <f>VLOOKUP(A297,'09.2019'!A:L,12,0)</f>
        <v>0</v>
      </c>
      <c r="M297" s="46">
        <f t="shared" si="2"/>
        <v>25</v>
      </c>
    </row>
    <row r="298" spans="1:13">
      <c r="A298" s="169" t="s">
        <v>1256</v>
      </c>
      <c r="B298" s="164" t="s">
        <v>143</v>
      </c>
      <c r="C298" s="169" t="s">
        <v>1257</v>
      </c>
      <c r="D298" s="9"/>
      <c r="E298" s="42">
        <v>200.9</v>
      </c>
      <c r="F298" s="11"/>
      <c r="G298" s="42">
        <v>144</v>
      </c>
      <c r="H298" s="11"/>
      <c r="I298" s="42">
        <v>0</v>
      </c>
      <c r="J298" s="11"/>
      <c r="K298" s="42">
        <v>344.9</v>
      </c>
      <c r="L298" s="8">
        <f>VLOOKUP(A298,'09.2019'!A:L,12,0)</f>
        <v>0</v>
      </c>
      <c r="M298" s="46">
        <f t="shared" si="2"/>
        <v>144</v>
      </c>
    </row>
    <row r="299" spans="1:13">
      <c r="A299" s="169" t="s">
        <v>1261</v>
      </c>
      <c r="B299" s="164" t="s">
        <v>143</v>
      </c>
      <c r="C299" s="169" t="s">
        <v>1262</v>
      </c>
      <c r="D299" s="9"/>
      <c r="E299" s="42">
        <v>3295.4</v>
      </c>
      <c r="F299" s="11"/>
      <c r="G299" s="42">
        <v>361.65</v>
      </c>
      <c r="H299" s="11"/>
      <c r="I299" s="42">
        <v>256.35000000000002</v>
      </c>
      <c r="J299" s="11"/>
      <c r="K299" s="42">
        <v>3400.7</v>
      </c>
      <c r="L299" s="8">
        <f>VLOOKUP(A299,'09.2019'!A:L,12,0)</f>
        <v>0</v>
      </c>
      <c r="M299" s="46">
        <f t="shared" si="2"/>
        <v>105.29999999999995</v>
      </c>
    </row>
    <row r="300" spans="1:13">
      <c r="A300" s="169" t="s">
        <v>1266</v>
      </c>
      <c r="B300" s="164" t="s">
        <v>143</v>
      </c>
      <c r="C300" s="169" t="s">
        <v>1267</v>
      </c>
      <c r="D300" s="9"/>
      <c r="E300" s="42">
        <v>1655.4</v>
      </c>
      <c r="F300" s="11"/>
      <c r="G300" s="42">
        <v>1737.83</v>
      </c>
      <c r="H300" s="11"/>
      <c r="I300" s="42">
        <v>0</v>
      </c>
      <c r="J300" s="11"/>
      <c r="K300" s="42">
        <v>3393.23</v>
      </c>
      <c r="L300" s="8">
        <f>VLOOKUP(A300,'09.2019'!A:L,12,0)</f>
        <v>0</v>
      </c>
      <c r="M300" s="46">
        <f t="shared" si="2"/>
        <v>1737.83</v>
      </c>
    </row>
    <row r="301" spans="1:13">
      <c r="A301" s="169" t="s">
        <v>1271</v>
      </c>
      <c r="B301" s="164" t="s">
        <v>143</v>
      </c>
      <c r="C301" s="169" t="s">
        <v>1272</v>
      </c>
      <c r="D301" s="9"/>
      <c r="E301" s="42">
        <v>414.56</v>
      </c>
      <c r="F301" s="11"/>
      <c r="G301" s="42">
        <v>0</v>
      </c>
      <c r="H301" s="11"/>
      <c r="I301" s="42">
        <v>0</v>
      </c>
      <c r="J301" s="11"/>
      <c r="K301" s="42">
        <v>414.56</v>
      </c>
      <c r="L301" s="8">
        <f>VLOOKUP(A301,'09.2019'!A:L,12,0)</f>
        <v>0</v>
      </c>
      <c r="M301" s="46">
        <f t="shared" si="2"/>
        <v>0</v>
      </c>
    </row>
    <row r="302" spans="1:13">
      <c r="A302" s="169" t="s">
        <v>1274</v>
      </c>
      <c r="B302" s="164" t="s">
        <v>143</v>
      </c>
      <c r="C302" s="169" t="s">
        <v>1275</v>
      </c>
      <c r="D302" s="9"/>
      <c r="E302" s="42">
        <v>2497.1999999999998</v>
      </c>
      <c r="F302" s="11"/>
      <c r="G302" s="42">
        <v>13758.79</v>
      </c>
      <c r="H302" s="11"/>
      <c r="I302" s="42">
        <v>0</v>
      </c>
      <c r="J302" s="11"/>
      <c r="K302" s="42">
        <v>16255.99</v>
      </c>
      <c r="L302" s="8">
        <f>VLOOKUP(A302,'09.2019'!A:L,12,0)</f>
        <v>0</v>
      </c>
      <c r="M302" s="46">
        <f t="shared" si="2"/>
        <v>13758.79</v>
      </c>
    </row>
    <row r="303" spans="1:13">
      <c r="A303" s="169" t="s">
        <v>1279</v>
      </c>
      <c r="B303" s="164" t="s">
        <v>143</v>
      </c>
      <c r="C303" s="169" t="s">
        <v>1280</v>
      </c>
      <c r="D303" s="9"/>
      <c r="E303" s="42">
        <v>7532.43</v>
      </c>
      <c r="F303" s="11"/>
      <c r="G303" s="42">
        <v>778.6</v>
      </c>
      <c r="H303" s="11"/>
      <c r="I303" s="42">
        <v>1700</v>
      </c>
      <c r="J303" s="11"/>
      <c r="K303" s="42">
        <v>6611.03</v>
      </c>
      <c r="L303" s="8">
        <f>VLOOKUP(A303,'09.2019'!A:L,12,0)</f>
        <v>0</v>
      </c>
      <c r="M303" s="46">
        <f t="shared" si="2"/>
        <v>-921.4</v>
      </c>
    </row>
    <row r="304" spans="1:13">
      <c r="A304" s="169" t="s">
        <v>1282</v>
      </c>
      <c r="B304" s="164" t="s">
        <v>143</v>
      </c>
      <c r="C304" s="169" t="s">
        <v>1283</v>
      </c>
      <c r="D304" s="9"/>
      <c r="E304" s="42">
        <v>17751.54</v>
      </c>
      <c r="F304" s="11"/>
      <c r="G304" s="42">
        <v>3142.43</v>
      </c>
      <c r="H304" s="11"/>
      <c r="I304" s="42">
        <v>0</v>
      </c>
      <c r="J304" s="11"/>
      <c r="K304" s="42">
        <v>20893.97</v>
      </c>
      <c r="L304" s="8">
        <f>VLOOKUP(A304,'09.2019'!A:L,12,0)</f>
        <v>0</v>
      </c>
      <c r="M304" s="46">
        <f t="shared" si="2"/>
        <v>3142.43</v>
      </c>
    </row>
    <row r="305" spans="1:13">
      <c r="A305" s="169" t="s">
        <v>1287</v>
      </c>
      <c r="B305" s="164" t="s">
        <v>143</v>
      </c>
      <c r="C305" s="169" t="s">
        <v>1288</v>
      </c>
      <c r="D305" s="9"/>
      <c r="E305" s="42">
        <v>16</v>
      </c>
      <c r="F305" s="11"/>
      <c r="G305" s="42">
        <v>0</v>
      </c>
      <c r="H305" s="11"/>
      <c r="I305" s="42">
        <v>0</v>
      </c>
      <c r="J305" s="11"/>
      <c r="K305" s="42">
        <v>16</v>
      </c>
      <c r="L305" s="8">
        <f>VLOOKUP(A305,'09.2019'!A:L,12,0)</f>
        <v>0</v>
      </c>
      <c r="M305" s="46">
        <f t="shared" si="2"/>
        <v>0</v>
      </c>
    </row>
    <row r="306" spans="1:13">
      <c r="A306" s="169" t="s">
        <v>1290</v>
      </c>
      <c r="B306" s="164" t="s">
        <v>143</v>
      </c>
      <c r="C306" s="169" t="s">
        <v>1291</v>
      </c>
      <c r="D306" s="9"/>
      <c r="E306" s="42">
        <v>7050</v>
      </c>
      <c r="F306" s="11"/>
      <c r="G306" s="42">
        <v>1500</v>
      </c>
      <c r="H306" s="11"/>
      <c r="I306" s="42">
        <v>4050</v>
      </c>
      <c r="J306" s="11"/>
      <c r="K306" s="42">
        <v>4500</v>
      </c>
      <c r="L306" s="8">
        <f>VLOOKUP(A306,'09.2019'!A:L,12,0)</f>
        <v>0</v>
      </c>
      <c r="M306" s="46">
        <f t="shared" si="2"/>
        <v>-2550</v>
      </c>
    </row>
    <row r="307" spans="1:13">
      <c r="A307" s="169" t="s">
        <v>1295</v>
      </c>
      <c r="B307" s="164" t="s">
        <v>143</v>
      </c>
      <c r="C307" s="169" t="s">
        <v>1296</v>
      </c>
      <c r="D307" s="9"/>
      <c r="E307" s="42">
        <v>39</v>
      </c>
      <c r="F307" s="11"/>
      <c r="G307" s="42">
        <v>0</v>
      </c>
      <c r="H307" s="11"/>
      <c r="I307" s="42">
        <v>0</v>
      </c>
      <c r="J307" s="11"/>
      <c r="K307" s="42">
        <v>39</v>
      </c>
      <c r="L307" s="8">
        <f>VLOOKUP(A307,'09.2019'!A:L,12,0)</f>
        <v>0</v>
      </c>
      <c r="M307" s="46">
        <f t="shared" si="2"/>
        <v>0</v>
      </c>
    </row>
    <row r="308" spans="1:13">
      <c r="A308" s="169" t="s">
        <v>1298</v>
      </c>
      <c r="B308" s="164" t="s">
        <v>143</v>
      </c>
      <c r="C308" s="169" t="s">
        <v>1299</v>
      </c>
      <c r="D308" s="9"/>
      <c r="E308" s="42">
        <v>8391.27</v>
      </c>
      <c r="F308" s="11"/>
      <c r="G308" s="42">
        <v>10601.15</v>
      </c>
      <c r="H308" s="11"/>
      <c r="I308" s="42">
        <v>0</v>
      </c>
      <c r="J308" s="11"/>
      <c r="K308" s="42">
        <v>18992.419999999998</v>
      </c>
      <c r="L308" s="8">
        <f>VLOOKUP(A308,'09.2019'!A:L,12,0)</f>
        <v>0</v>
      </c>
      <c r="M308" s="46">
        <f t="shared" si="2"/>
        <v>10601.15</v>
      </c>
    </row>
    <row r="309" spans="1:13">
      <c r="A309" s="171" t="s">
        <v>143</v>
      </c>
      <c r="B309" s="164" t="s">
        <v>143</v>
      </c>
      <c r="C309" s="171" t="s">
        <v>143</v>
      </c>
      <c r="D309" s="12"/>
      <c r="E309" s="43"/>
      <c r="F309" s="12"/>
      <c r="G309" s="43"/>
      <c r="H309" s="12"/>
      <c r="I309" s="43"/>
      <c r="J309" s="12"/>
      <c r="K309" s="43"/>
      <c r="L309" s="8">
        <f>VLOOKUP(A309,'09.2019'!A:L,12,0)</f>
        <v>0</v>
      </c>
      <c r="M309" s="46">
        <f t="shared" si="2"/>
        <v>0</v>
      </c>
    </row>
    <row r="310" spans="1:13">
      <c r="A310" s="167" t="s">
        <v>1303</v>
      </c>
      <c r="B310" s="164" t="s">
        <v>143</v>
      </c>
      <c r="C310" s="167" t="s">
        <v>1304</v>
      </c>
      <c r="D310" s="6"/>
      <c r="E310" s="41">
        <v>564.69000000000005</v>
      </c>
      <c r="F310" s="8"/>
      <c r="G310" s="41">
        <v>0</v>
      </c>
      <c r="H310" s="8"/>
      <c r="I310" s="41">
        <v>0</v>
      </c>
      <c r="J310" s="8"/>
      <c r="K310" s="41">
        <v>564.69000000000005</v>
      </c>
      <c r="L310" s="8" t="str">
        <f>VLOOKUP(A310,'09.2019'!A:L,12,0)</f>
        <v>9.10</v>
      </c>
      <c r="M310" s="46">
        <f t="shared" si="2"/>
        <v>0</v>
      </c>
    </row>
    <row r="311" spans="1:13">
      <c r="A311" s="169" t="s">
        <v>1306</v>
      </c>
      <c r="B311" s="164" t="s">
        <v>143</v>
      </c>
      <c r="C311" s="169" t="s">
        <v>1307</v>
      </c>
      <c r="D311" s="9"/>
      <c r="E311" s="42">
        <v>564.69000000000005</v>
      </c>
      <c r="F311" s="11"/>
      <c r="G311" s="42">
        <v>0</v>
      </c>
      <c r="H311" s="11"/>
      <c r="I311" s="42">
        <v>0</v>
      </c>
      <c r="J311" s="11"/>
      <c r="K311" s="42">
        <v>564.69000000000005</v>
      </c>
      <c r="L311" s="8">
        <f>VLOOKUP(A311,'09.2019'!A:L,12,0)</f>
        <v>0</v>
      </c>
      <c r="M311" s="46">
        <f t="shared" si="2"/>
        <v>0</v>
      </c>
    </row>
    <row r="312" spans="1:13">
      <c r="A312" s="171" t="s">
        <v>143</v>
      </c>
      <c r="B312" s="164" t="s">
        <v>143</v>
      </c>
      <c r="C312" s="171" t="s">
        <v>143</v>
      </c>
      <c r="D312" s="12"/>
      <c r="E312" s="43"/>
      <c r="F312" s="12"/>
      <c r="G312" s="43"/>
      <c r="H312" s="12"/>
      <c r="I312" s="43"/>
      <c r="J312" s="12"/>
      <c r="K312" s="43"/>
      <c r="L312" s="8">
        <f>VLOOKUP(A312,'09.2019'!A:L,12,0)</f>
        <v>0</v>
      </c>
      <c r="M312" s="46">
        <f t="shared" si="2"/>
        <v>0</v>
      </c>
    </row>
    <row r="313" spans="1:13">
      <c r="A313" s="167" t="s">
        <v>1308</v>
      </c>
      <c r="B313" s="164" t="s">
        <v>143</v>
      </c>
      <c r="C313" s="167" t="s">
        <v>1309</v>
      </c>
      <c r="D313" s="6"/>
      <c r="E313" s="41">
        <v>1800</v>
      </c>
      <c r="F313" s="8"/>
      <c r="G313" s="41">
        <v>1383.6</v>
      </c>
      <c r="H313" s="8"/>
      <c r="I313" s="41">
        <v>0</v>
      </c>
      <c r="J313" s="8"/>
      <c r="K313" s="41">
        <v>3183.6</v>
      </c>
      <c r="L313" s="8" t="str">
        <f>VLOOKUP(A313,'09.2019'!A:L,12,0)</f>
        <v>9.8</v>
      </c>
      <c r="M313" s="46">
        <f t="shared" si="2"/>
        <v>1383.6</v>
      </c>
    </row>
    <row r="314" spans="1:13">
      <c r="A314" s="169" t="s">
        <v>1313</v>
      </c>
      <c r="B314" s="164" t="s">
        <v>143</v>
      </c>
      <c r="C314" s="169" t="s">
        <v>1314</v>
      </c>
      <c r="D314" s="9"/>
      <c r="E314" s="42">
        <v>1800</v>
      </c>
      <c r="F314" s="11"/>
      <c r="G314" s="42">
        <v>1383.6</v>
      </c>
      <c r="H314" s="11"/>
      <c r="I314" s="42">
        <v>0</v>
      </c>
      <c r="J314" s="11"/>
      <c r="K314" s="42">
        <v>3183.6</v>
      </c>
      <c r="L314" s="8">
        <f>VLOOKUP(A314,'09.2019'!A:L,12,0)</f>
        <v>0</v>
      </c>
      <c r="M314" s="46">
        <f t="shared" si="2"/>
        <v>1383.6</v>
      </c>
    </row>
    <row r="315" spans="1:13">
      <c r="A315" s="171" t="s">
        <v>143</v>
      </c>
      <c r="B315" s="164" t="s">
        <v>143</v>
      </c>
      <c r="C315" s="171" t="s">
        <v>143</v>
      </c>
      <c r="D315" s="12"/>
      <c r="E315" s="43"/>
      <c r="F315" s="12"/>
      <c r="G315" s="43"/>
      <c r="H315" s="12"/>
      <c r="I315" s="43"/>
      <c r="J315" s="12"/>
      <c r="K315" s="43"/>
      <c r="L315" s="8">
        <f>VLOOKUP(A315,'09.2019'!A:L,12,0)</f>
        <v>0</v>
      </c>
      <c r="M315" s="46">
        <f t="shared" si="2"/>
        <v>0</v>
      </c>
    </row>
    <row r="316" spans="1:13">
      <c r="A316" s="167" t="s">
        <v>1315</v>
      </c>
      <c r="B316" s="164" t="s">
        <v>143</v>
      </c>
      <c r="C316" s="167" t="s">
        <v>1316</v>
      </c>
      <c r="D316" s="6"/>
      <c r="E316" s="41">
        <v>1244.8699999999999</v>
      </c>
      <c r="F316" s="8"/>
      <c r="G316" s="41">
        <v>1526.24</v>
      </c>
      <c r="H316" s="8"/>
      <c r="I316" s="41">
        <v>0</v>
      </c>
      <c r="J316" s="8"/>
      <c r="K316" s="41">
        <v>2771.11</v>
      </c>
      <c r="L316" s="8" t="str">
        <f>VLOOKUP(A316,'09.2019'!A:L,12,0)</f>
        <v>9.7</v>
      </c>
      <c r="M316" s="46">
        <f t="shared" si="2"/>
        <v>1526.24</v>
      </c>
    </row>
    <row r="317" spans="1:13">
      <c r="A317" s="169" t="s">
        <v>1320</v>
      </c>
      <c r="B317" s="164" t="s">
        <v>143</v>
      </c>
      <c r="C317" s="169" t="s">
        <v>460</v>
      </c>
      <c r="D317" s="9"/>
      <c r="E317" s="42">
        <v>1244.8699999999999</v>
      </c>
      <c r="F317" s="11"/>
      <c r="G317" s="42">
        <v>948.19</v>
      </c>
      <c r="H317" s="11"/>
      <c r="I317" s="42">
        <v>0</v>
      </c>
      <c r="J317" s="11"/>
      <c r="K317" s="42">
        <v>2193.06</v>
      </c>
      <c r="L317" s="8">
        <f>VLOOKUP(A317,'09.2019'!A:L,12,0)</f>
        <v>0</v>
      </c>
      <c r="M317" s="46">
        <f t="shared" si="2"/>
        <v>948.19</v>
      </c>
    </row>
    <row r="318" spans="1:13">
      <c r="A318" s="169" t="s">
        <v>1323</v>
      </c>
      <c r="B318" s="164" t="s">
        <v>143</v>
      </c>
      <c r="C318" s="169" t="s">
        <v>174</v>
      </c>
      <c r="D318" s="9"/>
      <c r="E318" s="42">
        <v>0</v>
      </c>
      <c r="F318" s="11"/>
      <c r="G318" s="42">
        <v>578.04999999999995</v>
      </c>
      <c r="H318" s="11"/>
      <c r="I318" s="42">
        <v>0</v>
      </c>
      <c r="J318" s="11"/>
      <c r="K318" s="42">
        <v>578.04999999999995</v>
      </c>
      <c r="L318" s="8">
        <f>VLOOKUP(A318,'09.2019'!A:L,12,0)</f>
        <v>0</v>
      </c>
      <c r="M318" s="46">
        <f t="shared" si="2"/>
        <v>578.04999999999995</v>
      </c>
    </row>
    <row r="319" spans="1:13">
      <c r="A319" s="171" t="s">
        <v>143</v>
      </c>
      <c r="B319" s="164" t="s">
        <v>143</v>
      </c>
      <c r="C319" s="171" t="s">
        <v>143</v>
      </c>
      <c r="D319" s="12"/>
      <c r="E319" s="43"/>
      <c r="F319" s="12"/>
      <c r="G319" s="43"/>
      <c r="H319" s="12"/>
      <c r="I319" s="43"/>
      <c r="J319" s="12"/>
      <c r="K319" s="43"/>
      <c r="L319" s="8">
        <f>VLOOKUP(A319,'09.2019'!A:L,12,0)</f>
        <v>0</v>
      </c>
      <c r="M319" s="46">
        <f t="shared" si="2"/>
        <v>0</v>
      </c>
    </row>
    <row r="320" spans="1:13">
      <c r="A320" s="167" t="s">
        <v>1325</v>
      </c>
      <c r="B320" s="164" t="s">
        <v>143</v>
      </c>
      <c r="C320" s="167" t="s">
        <v>1326</v>
      </c>
      <c r="D320" s="6"/>
      <c r="E320" s="41">
        <v>175071.87</v>
      </c>
      <c r="F320" s="8"/>
      <c r="G320" s="41">
        <v>174957.08</v>
      </c>
      <c r="H320" s="8"/>
      <c r="I320" s="41">
        <v>19114.07</v>
      </c>
      <c r="J320" s="8"/>
      <c r="K320" s="41">
        <v>330914.88</v>
      </c>
      <c r="L320" s="8">
        <f>VLOOKUP(A320,'09.2019'!A:L,12,0)</f>
        <v>0</v>
      </c>
      <c r="M320" s="46">
        <f t="shared" si="2"/>
        <v>155843.00999999998</v>
      </c>
    </row>
    <row r="321" spans="1:13">
      <c r="A321" s="167" t="s">
        <v>1331</v>
      </c>
      <c r="B321" s="164" t="s">
        <v>143</v>
      </c>
      <c r="C321" s="167" t="s">
        <v>1326</v>
      </c>
      <c r="D321" s="6"/>
      <c r="E321" s="41">
        <v>175071.87</v>
      </c>
      <c r="F321" s="8"/>
      <c r="G321" s="41">
        <v>174957.08</v>
      </c>
      <c r="H321" s="8"/>
      <c r="I321" s="41">
        <v>19114.07</v>
      </c>
      <c r="J321" s="8"/>
      <c r="K321" s="41">
        <v>330914.88</v>
      </c>
      <c r="L321" s="8">
        <f>VLOOKUP(A321,'09.2019'!A:L,12,0)</f>
        <v>0</v>
      </c>
      <c r="M321" s="46">
        <f t="shared" si="2"/>
        <v>155843.00999999998</v>
      </c>
    </row>
    <row r="322" spans="1:13">
      <c r="A322" s="167" t="s">
        <v>1332</v>
      </c>
      <c r="B322" s="164" t="s">
        <v>143</v>
      </c>
      <c r="C322" s="167" t="s">
        <v>1326</v>
      </c>
      <c r="D322" s="6"/>
      <c r="E322" s="41">
        <v>175071.87</v>
      </c>
      <c r="F322" s="8"/>
      <c r="G322" s="41">
        <v>174957.08</v>
      </c>
      <c r="H322" s="8"/>
      <c r="I322" s="41">
        <v>19114.07</v>
      </c>
      <c r="J322" s="8"/>
      <c r="K322" s="41">
        <v>330914.88</v>
      </c>
      <c r="L322" s="8">
        <f>VLOOKUP(A322,'09.2019'!A:L,12,0)</f>
        <v>0</v>
      </c>
      <c r="M322" s="46">
        <f t="shared" si="2"/>
        <v>155843.00999999998</v>
      </c>
    </row>
    <row r="323" spans="1:13">
      <c r="A323" s="167" t="s">
        <v>1333</v>
      </c>
      <c r="B323" s="164" t="s">
        <v>143</v>
      </c>
      <c r="C323" s="167" t="s">
        <v>1334</v>
      </c>
      <c r="D323" s="6"/>
      <c r="E323" s="41">
        <v>159832.13</v>
      </c>
      <c r="F323" s="8"/>
      <c r="G323" s="41">
        <v>163955.74</v>
      </c>
      <c r="H323" s="8"/>
      <c r="I323" s="41">
        <v>19114.060000000001</v>
      </c>
      <c r="J323" s="8"/>
      <c r="K323" s="41">
        <v>304673.81</v>
      </c>
      <c r="L323" s="8">
        <f>VLOOKUP(A323,'09.2019'!A:L,12,0)</f>
        <v>0</v>
      </c>
      <c r="M323" s="46">
        <f t="shared" si="2"/>
        <v>144841.68</v>
      </c>
    </row>
    <row r="324" spans="1:13">
      <c r="A324" s="169" t="s">
        <v>1339</v>
      </c>
      <c r="B324" s="164" t="s">
        <v>143</v>
      </c>
      <c r="C324" s="169" t="s">
        <v>1340</v>
      </c>
      <c r="D324" s="9"/>
      <c r="E324" s="42">
        <v>2940</v>
      </c>
      <c r="F324" s="11"/>
      <c r="G324" s="42">
        <v>1470</v>
      </c>
      <c r="H324" s="11"/>
      <c r="I324" s="42">
        <v>0</v>
      </c>
      <c r="J324" s="11"/>
      <c r="K324" s="42">
        <v>4410</v>
      </c>
      <c r="L324" s="8" t="str">
        <f>VLOOKUP(A324,'09.2019'!A:L,12,0)</f>
        <v>10.1</v>
      </c>
      <c r="M324" s="46">
        <f t="shared" si="2"/>
        <v>1470</v>
      </c>
    </row>
    <row r="325" spans="1:13">
      <c r="A325" s="169" t="s">
        <v>1344</v>
      </c>
      <c r="B325" s="164" t="s">
        <v>143</v>
      </c>
      <c r="C325" s="169" t="s">
        <v>1345</v>
      </c>
      <c r="D325" s="9"/>
      <c r="E325" s="42">
        <v>42129.67</v>
      </c>
      <c r="F325" s="11"/>
      <c r="G325" s="42">
        <v>22557.1</v>
      </c>
      <c r="H325" s="11"/>
      <c r="I325" s="42">
        <v>1190</v>
      </c>
      <c r="J325" s="11"/>
      <c r="K325" s="42">
        <v>63496.77</v>
      </c>
      <c r="L325" s="8" t="str">
        <f>VLOOKUP(A325,'09.2019'!A:L,12,0)</f>
        <v>10.1</v>
      </c>
      <c r="M325" s="46">
        <f t="shared" si="2"/>
        <v>21367.1</v>
      </c>
    </row>
    <row r="326" spans="1:13">
      <c r="A326" s="169" t="s">
        <v>1349</v>
      </c>
      <c r="B326" s="164" t="s">
        <v>143</v>
      </c>
      <c r="C326" s="169" t="s">
        <v>1350</v>
      </c>
      <c r="D326" s="9"/>
      <c r="E326" s="42">
        <v>6566.76</v>
      </c>
      <c r="F326" s="11"/>
      <c r="G326" s="42">
        <v>9359.7900000000009</v>
      </c>
      <c r="H326" s="11"/>
      <c r="I326" s="42">
        <v>2528</v>
      </c>
      <c r="J326" s="11"/>
      <c r="K326" s="42">
        <v>13398.55</v>
      </c>
      <c r="L326" s="8" t="str">
        <f>VLOOKUP(A326,'09.2019'!A:L,12,0)</f>
        <v>10.1</v>
      </c>
      <c r="M326" s="46">
        <f t="shared" si="2"/>
        <v>6831.7900000000009</v>
      </c>
    </row>
    <row r="327" spans="1:13">
      <c r="A327" s="169" t="s">
        <v>1354</v>
      </c>
      <c r="B327" s="164" t="s">
        <v>143</v>
      </c>
      <c r="C327" s="169" t="s">
        <v>1355</v>
      </c>
      <c r="D327" s="9"/>
      <c r="E327" s="42">
        <v>46228.6</v>
      </c>
      <c r="F327" s="11"/>
      <c r="G327" s="42">
        <v>91068.87</v>
      </c>
      <c r="H327" s="11"/>
      <c r="I327" s="42">
        <v>15396</v>
      </c>
      <c r="J327" s="11"/>
      <c r="K327" s="42">
        <v>121901.47</v>
      </c>
      <c r="L327" s="8" t="str">
        <f>VLOOKUP(A327,'09.2019'!A:L,12,0)</f>
        <v>10.1</v>
      </c>
      <c r="M327" s="46">
        <f t="shared" si="2"/>
        <v>75672.87</v>
      </c>
    </row>
    <row r="328" spans="1:13">
      <c r="A328" s="169" t="s">
        <v>1359</v>
      </c>
      <c r="B328" s="164" t="s">
        <v>143</v>
      </c>
      <c r="C328" s="169" t="s">
        <v>1360</v>
      </c>
      <c r="D328" s="9"/>
      <c r="E328" s="42">
        <v>0</v>
      </c>
      <c r="F328" s="11"/>
      <c r="G328" s="42">
        <v>2074</v>
      </c>
      <c r="H328" s="11"/>
      <c r="I328" s="42">
        <v>0</v>
      </c>
      <c r="J328" s="11"/>
      <c r="K328" s="42">
        <v>2074</v>
      </c>
      <c r="L328" s="8" t="str">
        <f>VLOOKUP(A328,'09.2019'!A:L,12,0)</f>
        <v>10.1</v>
      </c>
      <c r="M328" s="46">
        <f t="shared" si="2"/>
        <v>2074</v>
      </c>
    </row>
    <row r="329" spans="1:13">
      <c r="A329" s="169" t="s">
        <v>1362</v>
      </c>
      <c r="B329" s="164" t="s">
        <v>143</v>
      </c>
      <c r="C329" s="169" t="s">
        <v>1363</v>
      </c>
      <c r="D329" s="9"/>
      <c r="E329" s="42">
        <v>2628</v>
      </c>
      <c r="F329" s="11"/>
      <c r="G329" s="42">
        <v>0</v>
      </c>
      <c r="H329" s="11"/>
      <c r="I329" s="42">
        <v>0</v>
      </c>
      <c r="J329" s="11"/>
      <c r="K329" s="42">
        <v>2628</v>
      </c>
      <c r="L329" s="8" t="str">
        <f>VLOOKUP(A329,'09.2019'!A:L,12,0)</f>
        <v>10.1</v>
      </c>
      <c r="M329" s="46">
        <f t="shared" si="2"/>
        <v>0</v>
      </c>
    </row>
    <row r="330" spans="1:13">
      <c r="A330" s="169" t="s">
        <v>1365</v>
      </c>
      <c r="B330" s="164" t="s">
        <v>143</v>
      </c>
      <c r="C330" s="169" t="s">
        <v>1366</v>
      </c>
      <c r="D330" s="9"/>
      <c r="E330" s="42">
        <v>27511.95</v>
      </c>
      <c r="F330" s="11"/>
      <c r="G330" s="42">
        <v>18127.5</v>
      </c>
      <c r="H330" s="11"/>
      <c r="I330" s="42">
        <v>0.06</v>
      </c>
      <c r="J330" s="11"/>
      <c r="K330" s="42">
        <v>45639.39</v>
      </c>
      <c r="L330" s="8" t="str">
        <f>VLOOKUP(A330,'09.2019'!A:L,12,0)</f>
        <v>10.1</v>
      </c>
      <c r="M330" s="46">
        <f t="shared" si="2"/>
        <v>18127.439999999999</v>
      </c>
    </row>
    <row r="331" spans="1:13">
      <c r="A331" s="169" t="s">
        <v>1370</v>
      </c>
      <c r="B331" s="164" t="s">
        <v>143</v>
      </c>
      <c r="C331" s="169" t="s">
        <v>1371</v>
      </c>
      <c r="D331" s="9"/>
      <c r="E331" s="42">
        <v>28076.65</v>
      </c>
      <c r="F331" s="11"/>
      <c r="G331" s="42">
        <v>17736.48</v>
      </c>
      <c r="H331" s="11"/>
      <c r="I331" s="42">
        <v>0</v>
      </c>
      <c r="J331" s="11"/>
      <c r="K331" s="42">
        <v>45813.13</v>
      </c>
      <c r="L331" s="8" t="str">
        <f>VLOOKUP(A331,'09.2019'!A:L,12,0)</f>
        <v>10.1</v>
      </c>
      <c r="M331" s="46">
        <f t="shared" si="2"/>
        <v>17736.48</v>
      </c>
    </row>
    <row r="332" spans="1:13">
      <c r="A332" s="169" t="s">
        <v>1375</v>
      </c>
      <c r="B332" s="164" t="s">
        <v>143</v>
      </c>
      <c r="C332" s="169" t="s">
        <v>1376</v>
      </c>
      <c r="D332" s="9"/>
      <c r="E332" s="42">
        <v>3750.5</v>
      </c>
      <c r="F332" s="11"/>
      <c r="G332" s="42">
        <v>1562</v>
      </c>
      <c r="H332" s="11"/>
      <c r="I332" s="42">
        <v>0</v>
      </c>
      <c r="J332" s="11"/>
      <c r="K332" s="42">
        <v>5312.5</v>
      </c>
      <c r="L332" s="8" t="str">
        <f>VLOOKUP(A332,'09.2019'!A:L,12,0)</f>
        <v>10.1</v>
      </c>
      <c r="M332" s="46">
        <f t="shared" si="2"/>
        <v>1562</v>
      </c>
    </row>
    <row r="333" spans="1:13">
      <c r="A333" s="171" t="s">
        <v>143</v>
      </c>
      <c r="B333" s="164" t="s">
        <v>143</v>
      </c>
      <c r="C333" s="171" t="s">
        <v>143</v>
      </c>
      <c r="D333" s="12"/>
      <c r="E333" s="43"/>
      <c r="F333" s="12"/>
      <c r="G333" s="43"/>
      <c r="H333" s="12"/>
      <c r="I333" s="43"/>
      <c r="J333" s="12"/>
      <c r="K333" s="43"/>
      <c r="L333" s="8">
        <f>VLOOKUP(A333,'09.2019'!A:L,12,0)</f>
        <v>0</v>
      </c>
      <c r="M333" s="46">
        <f t="shared" si="2"/>
        <v>0</v>
      </c>
    </row>
    <row r="334" spans="1:13">
      <c r="A334" s="167" t="s">
        <v>1380</v>
      </c>
      <c r="B334" s="164" t="s">
        <v>143</v>
      </c>
      <c r="C334" s="167" t="s">
        <v>1381</v>
      </c>
      <c r="D334" s="6"/>
      <c r="E334" s="41">
        <v>0</v>
      </c>
      <c r="F334" s="8"/>
      <c r="G334" s="41">
        <v>8800</v>
      </c>
      <c r="H334" s="8"/>
      <c r="I334" s="41">
        <v>0</v>
      </c>
      <c r="J334" s="8"/>
      <c r="K334" s="41">
        <v>8800</v>
      </c>
      <c r="L334" s="8" t="str">
        <f>VLOOKUP(A334,'09.2019'!A:L,12,0)</f>
        <v>10.2</v>
      </c>
      <c r="M334" s="46">
        <f t="shared" si="2"/>
        <v>8800</v>
      </c>
    </row>
    <row r="335" spans="1:13">
      <c r="A335" s="169" t="s">
        <v>1384</v>
      </c>
      <c r="B335" s="164" t="s">
        <v>143</v>
      </c>
      <c r="C335" s="169" t="s">
        <v>1381</v>
      </c>
      <c r="D335" s="9"/>
      <c r="E335" s="42">
        <v>0</v>
      </c>
      <c r="F335" s="11"/>
      <c r="G335" s="42">
        <v>8800</v>
      </c>
      <c r="H335" s="11"/>
      <c r="I335" s="42">
        <v>0</v>
      </c>
      <c r="J335" s="11"/>
      <c r="K335" s="42">
        <v>8800</v>
      </c>
      <c r="L335" s="8">
        <f>VLOOKUP(A335,'09.2019'!A:L,12,0)</f>
        <v>0</v>
      </c>
      <c r="M335" s="46">
        <f t="shared" si="2"/>
        <v>8800</v>
      </c>
    </row>
    <row r="336" spans="1:13">
      <c r="A336" s="171" t="s">
        <v>143</v>
      </c>
      <c r="B336" s="164" t="s">
        <v>143</v>
      </c>
      <c r="C336" s="171" t="s">
        <v>143</v>
      </c>
      <c r="D336" s="12"/>
      <c r="E336" s="43"/>
      <c r="F336" s="12"/>
      <c r="G336" s="43"/>
      <c r="H336" s="12"/>
      <c r="I336" s="43"/>
      <c r="J336" s="12"/>
      <c r="K336" s="43"/>
      <c r="L336" s="8">
        <f>VLOOKUP(A336,'09.2019'!A:L,12,0)</f>
        <v>0</v>
      </c>
      <c r="M336" s="46">
        <f t="shared" si="2"/>
        <v>0</v>
      </c>
    </row>
    <row r="337" spans="1:13">
      <c r="A337" s="167" t="s">
        <v>1385</v>
      </c>
      <c r="B337" s="164" t="s">
        <v>143</v>
      </c>
      <c r="C337" s="167" t="s">
        <v>1386</v>
      </c>
      <c r="D337" s="6"/>
      <c r="E337" s="41">
        <v>1200.3800000000001</v>
      </c>
      <c r="F337" s="8"/>
      <c r="G337" s="41">
        <v>0</v>
      </c>
      <c r="H337" s="8"/>
      <c r="I337" s="41">
        <v>0</v>
      </c>
      <c r="J337" s="8"/>
      <c r="K337" s="41">
        <v>1200.3800000000001</v>
      </c>
      <c r="L337" s="8" t="str">
        <f>VLOOKUP(A337,'09.2019'!A:L,12,0)</f>
        <v>10.1</v>
      </c>
      <c r="M337" s="46">
        <f t="shared" si="2"/>
        <v>0</v>
      </c>
    </row>
    <row r="338" spans="1:13">
      <c r="A338" s="169" t="s">
        <v>1388</v>
      </c>
      <c r="B338" s="164" t="s">
        <v>143</v>
      </c>
      <c r="C338" s="169" t="s">
        <v>1389</v>
      </c>
      <c r="D338" s="9"/>
      <c r="E338" s="42">
        <v>288.83</v>
      </c>
      <c r="F338" s="11"/>
      <c r="G338" s="42">
        <v>0</v>
      </c>
      <c r="H338" s="11"/>
      <c r="I338" s="42">
        <v>0</v>
      </c>
      <c r="J338" s="11"/>
      <c r="K338" s="42">
        <v>288.83</v>
      </c>
      <c r="L338" s="8">
        <f>VLOOKUP(A338,'09.2019'!A:L,12,0)</f>
        <v>0</v>
      </c>
      <c r="M338" s="46">
        <f t="shared" si="2"/>
        <v>0</v>
      </c>
    </row>
    <row r="339" spans="1:13">
      <c r="A339" s="169" t="s">
        <v>1391</v>
      </c>
      <c r="B339" s="164" t="s">
        <v>143</v>
      </c>
      <c r="C339" s="169" t="s">
        <v>1386</v>
      </c>
      <c r="D339" s="9"/>
      <c r="E339" s="42">
        <v>911.55</v>
      </c>
      <c r="F339" s="11"/>
      <c r="G339" s="42">
        <v>0</v>
      </c>
      <c r="H339" s="11"/>
      <c r="I339" s="42">
        <v>0</v>
      </c>
      <c r="J339" s="11"/>
      <c r="K339" s="42">
        <v>911.55</v>
      </c>
      <c r="L339" s="8">
        <f>VLOOKUP(A339,'09.2019'!A:L,12,0)</f>
        <v>0</v>
      </c>
      <c r="M339" s="46">
        <f t="shared" si="2"/>
        <v>0</v>
      </c>
    </row>
    <row r="340" spans="1:13">
      <c r="A340" s="171" t="s">
        <v>143</v>
      </c>
      <c r="B340" s="164" t="s">
        <v>143</v>
      </c>
      <c r="C340" s="171" t="s">
        <v>143</v>
      </c>
      <c r="D340" s="12"/>
      <c r="E340" s="43"/>
      <c r="F340" s="12"/>
      <c r="G340" s="43"/>
      <c r="H340" s="12"/>
      <c r="I340" s="43"/>
      <c r="J340" s="12"/>
      <c r="K340" s="43"/>
      <c r="L340" s="8">
        <f>VLOOKUP(A340,'09.2019'!A:L,12,0)</f>
        <v>0</v>
      </c>
      <c r="M340" s="46">
        <f t="shared" si="2"/>
        <v>0</v>
      </c>
    </row>
    <row r="341" spans="1:13">
      <c r="A341" s="167" t="s">
        <v>1393</v>
      </c>
      <c r="B341" s="164" t="s">
        <v>143</v>
      </c>
      <c r="C341" s="167" t="s">
        <v>1394</v>
      </c>
      <c r="D341" s="6"/>
      <c r="E341" s="41">
        <v>14039.36</v>
      </c>
      <c r="F341" s="8"/>
      <c r="G341" s="41">
        <v>2201.34</v>
      </c>
      <c r="H341" s="8"/>
      <c r="I341" s="41">
        <v>0.01</v>
      </c>
      <c r="J341" s="8"/>
      <c r="K341" s="41">
        <v>16240.69</v>
      </c>
      <c r="L341" s="8" t="str">
        <f>VLOOKUP(A341,'09.2019'!A:L,12,0)</f>
        <v>10.3</v>
      </c>
      <c r="M341" s="46">
        <f t="shared" si="2"/>
        <v>2201.33</v>
      </c>
    </row>
    <row r="342" spans="1:13">
      <c r="A342" s="169" t="s">
        <v>1398</v>
      </c>
      <c r="B342" s="164" t="s">
        <v>143</v>
      </c>
      <c r="C342" s="169" t="s">
        <v>1399</v>
      </c>
      <c r="D342" s="9"/>
      <c r="E342" s="42">
        <v>14039.36</v>
      </c>
      <c r="F342" s="11"/>
      <c r="G342" s="42">
        <v>2201.34</v>
      </c>
      <c r="H342" s="11"/>
      <c r="I342" s="42">
        <v>0.01</v>
      </c>
      <c r="J342" s="11"/>
      <c r="K342" s="42">
        <v>16240.69</v>
      </c>
      <c r="L342" s="8">
        <f>VLOOKUP(A342,'09.2019'!A:L,12,0)</f>
        <v>0</v>
      </c>
      <c r="M342" s="46">
        <f t="shared" si="2"/>
        <v>2201.33</v>
      </c>
    </row>
    <row r="343" spans="1:13">
      <c r="A343" s="171" t="s">
        <v>143</v>
      </c>
      <c r="B343" s="164" t="s">
        <v>143</v>
      </c>
      <c r="C343" s="171" t="s">
        <v>143</v>
      </c>
      <c r="D343" s="12"/>
      <c r="E343" s="43"/>
      <c r="F343" s="12"/>
      <c r="G343" s="43"/>
      <c r="H343" s="12"/>
      <c r="I343" s="43"/>
      <c r="J343" s="12"/>
      <c r="K343" s="43"/>
      <c r="L343" s="8">
        <f>VLOOKUP(A343,'09.2019'!A:L,12,0)</f>
        <v>0</v>
      </c>
      <c r="M343" s="46">
        <f t="shared" ref="M343:M406" si="3">G343-I343</f>
        <v>0</v>
      </c>
    </row>
    <row r="344" spans="1:13">
      <c r="A344" s="167" t="s">
        <v>1400</v>
      </c>
      <c r="B344" s="164" t="s">
        <v>143</v>
      </c>
      <c r="C344" s="167" t="s">
        <v>1401</v>
      </c>
      <c r="D344" s="6"/>
      <c r="E344" s="41">
        <v>14648.65</v>
      </c>
      <c r="F344" s="8"/>
      <c r="G344" s="41">
        <v>8300.85</v>
      </c>
      <c r="H344" s="8"/>
      <c r="I344" s="41">
        <v>3840</v>
      </c>
      <c r="J344" s="8"/>
      <c r="K344" s="41">
        <v>19109.5</v>
      </c>
      <c r="L344" s="8" t="str">
        <f>VLOOKUP(A344,'09.2019'!A:L,12,0)</f>
        <v>11.1.3</v>
      </c>
      <c r="M344" s="46">
        <f t="shared" si="3"/>
        <v>4460.8500000000004</v>
      </c>
    </row>
    <row r="345" spans="1:13">
      <c r="A345" s="167" t="s">
        <v>1405</v>
      </c>
      <c r="B345" s="164" t="s">
        <v>143</v>
      </c>
      <c r="C345" s="167" t="s">
        <v>1401</v>
      </c>
      <c r="D345" s="6"/>
      <c r="E345" s="41">
        <v>14648.65</v>
      </c>
      <c r="F345" s="8"/>
      <c r="G345" s="41">
        <v>8300.85</v>
      </c>
      <c r="H345" s="8"/>
      <c r="I345" s="41">
        <v>3840</v>
      </c>
      <c r="J345" s="8"/>
      <c r="K345" s="41">
        <v>19109.5</v>
      </c>
      <c r="L345" s="8">
        <f>VLOOKUP(A345,'09.2019'!A:L,12,0)</f>
        <v>0</v>
      </c>
      <c r="M345" s="46">
        <f t="shared" si="3"/>
        <v>4460.8500000000004</v>
      </c>
    </row>
    <row r="346" spans="1:13">
      <c r="A346" s="167" t="s">
        <v>1406</v>
      </c>
      <c r="B346" s="164" t="s">
        <v>143</v>
      </c>
      <c r="C346" s="167" t="s">
        <v>1401</v>
      </c>
      <c r="D346" s="6"/>
      <c r="E346" s="41">
        <v>14648.65</v>
      </c>
      <c r="F346" s="8"/>
      <c r="G346" s="41">
        <v>8300.85</v>
      </c>
      <c r="H346" s="8"/>
      <c r="I346" s="41">
        <v>3840</v>
      </c>
      <c r="J346" s="8"/>
      <c r="K346" s="41">
        <v>19109.5</v>
      </c>
      <c r="L346" s="8">
        <f>VLOOKUP(A346,'09.2019'!A:L,12,0)</f>
        <v>0</v>
      </c>
      <c r="M346" s="46">
        <f t="shared" si="3"/>
        <v>4460.8500000000004</v>
      </c>
    </row>
    <row r="347" spans="1:13">
      <c r="A347" s="167" t="s">
        <v>1407</v>
      </c>
      <c r="B347" s="164" t="s">
        <v>143</v>
      </c>
      <c r="C347" s="167" t="s">
        <v>1408</v>
      </c>
      <c r="D347" s="6"/>
      <c r="E347" s="41">
        <v>1154.8699999999999</v>
      </c>
      <c r="F347" s="8"/>
      <c r="G347" s="41">
        <v>0</v>
      </c>
      <c r="H347" s="8"/>
      <c r="I347" s="41">
        <v>0</v>
      </c>
      <c r="J347" s="8"/>
      <c r="K347" s="41">
        <v>1154.8699999999999</v>
      </c>
      <c r="L347" s="8">
        <f>VLOOKUP(A347,'09.2019'!A:L,12,0)</f>
        <v>0</v>
      </c>
      <c r="M347" s="46">
        <f t="shared" si="3"/>
        <v>0</v>
      </c>
    </row>
    <row r="348" spans="1:13">
      <c r="A348" s="169" t="s">
        <v>1410</v>
      </c>
      <c r="B348" s="164" t="s">
        <v>143</v>
      </c>
      <c r="C348" s="169" t="s">
        <v>1411</v>
      </c>
      <c r="D348" s="9"/>
      <c r="E348" s="42">
        <v>1154.8699999999999</v>
      </c>
      <c r="F348" s="11"/>
      <c r="G348" s="42">
        <v>0</v>
      </c>
      <c r="H348" s="11"/>
      <c r="I348" s="42">
        <v>0</v>
      </c>
      <c r="J348" s="11"/>
      <c r="K348" s="42">
        <v>1154.8699999999999</v>
      </c>
      <c r="L348" s="8">
        <f>VLOOKUP(A348,'09.2019'!A:L,12,0)</f>
        <v>0</v>
      </c>
      <c r="M348" s="46">
        <f t="shared" si="3"/>
        <v>0</v>
      </c>
    </row>
    <row r="349" spans="1:13">
      <c r="A349" s="171" t="s">
        <v>143</v>
      </c>
      <c r="B349" s="164" t="s">
        <v>143</v>
      </c>
      <c r="C349" s="171" t="s">
        <v>143</v>
      </c>
      <c r="D349" s="12"/>
      <c r="E349" s="43"/>
      <c r="F349" s="12"/>
      <c r="G349" s="43"/>
      <c r="H349" s="12"/>
      <c r="I349" s="43"/>
      <c r="J349" s="12"/>
      <c r="K349" s="43"/>
      <c r="L349" s="8">
        <f>VLOOKUP(A349,'09.2019'!A:L,12,0)</f>
        <v>0</v>
      </c>
      <c r="M349" s="46">
        <f t="shared" si="3"/>
        <v>0</v>
      </c>
    </row>
    <row r="350" spans="1:13">
      <c r="A350" s="167" t="s">
        <v>1861</v>
      </c>
      <c r="B350" s="164" t="s">
        <v>143</v>
      </c>
      <c r="C350" s="167" t="s">
        <v>1862</v>
      </c>
      <c r="D350" s="6"/>
      <c r="E350" s="41">
        <v>0</v>
      </c>
      <c r="F350" s="8"/>
      <c r="G350" s="41">
        <v>3500</v>
      </c>
      <c r="H350" s="8"/>
      <c r="I350" s="41">
        <v>0</v>
      </c>
      <c r="J350" s="8"/>
      <c r="K350" s="41">
        <v>3500</v>
      </c>
      <c r="L350" s="8">
        <f>VLOOKUP(A350,'09.2019'!A:L,12,0)</f>
        <v>0</v>
      </c>
      <c r="M350" s="46">
        <f t="shared" si="3"/>
        <v>3500</v>
      </c>
    </row>
    <row r="351" spans="1:13">
      <c r="A351" s="169" t="s">
        <v>1863</v>
      </c>
      <c r="B351" s="164" t="s">
        <v>143</v>
      </c>
      <c r="C351" s="169" t="s">
        <v>1864</v>
      </c>
      <c r="D351" s="9"/>
      <c r="E351" s="42">
        <v>0</v>
      </c>
      <c r="F351" s="11"/>
      <c r="G351" s="42">
        <v>2050</v>
      </c>
      <c r="H351" s="11"/>
      <c r="I351" s="42">
        <v>0</v>
      </c>
      <c r="J351" s="11"/>
      <c r="K351" s="42">
        <v>2050</v>
      </c>
      <c r="L351" s="8">
        <f>VLOOKUP(A351,'09.2019'!A:L,12,0)</f>
        <v>0</v>
      </c>
      <c r="M351" s="46">
        <f t="shared" si="3"/>
        <v>2050</v>
      </c>
    </row>
    <row r="352" spans="1:13">
      <c r="A352" s="169" t="s">
        <v>1865</v>
      </c>
      <c r="B352" s="164" t="s">
        <v>143</v>
      </c>
      <c r="C352" s="169" t="s">
        <v>1866</v>
      </c>
      <c r="D352" s="9"/>
      <c r="E352" s="42">
        <v>0</v>
      </c>
      <c r="F352" s="11"/>
      <c r="G352" s="42">
        <v>1450</v>
      </c>
      <c r="H352" s="11"/>
      <c r="I352" s="42">
        <v>0</v>
      </c>
      <c r="J352" s="11"/>
      <c r="K352" s="42">
        <v>1450</v>
      </c>
      <c r="L352" s="8">
        <f>VLOOKUP(A352,'09.2019'!A:L,12,0)</f>
        <v>0</v>
      </c>
      <c r="M352" s="46">
        <f t="shared" si="3"/>
        <v>1450</v>
      </c>
    </row>
    <row r="353" spans="1:13">
      <c r="A353" s="165" t="s">
        <v>215</v>
      </c>
      <c r="B353" s="165" t="s">
        <v>216</v>
      </c>
      <c r="C353" s="4"/>
      <c r="D353" s="4"/>
      <c r="E353" s="176" t="s">
        <v>217</v>
      </c>
      <c r="F353" s="5"/>
      <c r="G353" s="176" t="s">
        <v>218</v>
      </c>
      <c r="H353" s="5"/>
      <c r="I353" s="176" t="s">
        <v>219</v>
      </c>
      <c r="J353" s="5"/>
      <c r="K353" s="176" t="s">
        <v>220</v>
      </c>
      <c r="L353" s="8">
        <f>VLOOKUP(A353,'09.2019'!A:L,12,0)</f>
        <v>0</v>
      </c>
      <c r="M353" s="46" t="e">
        <f t="shared" si="3"/>
        <v>#VALUE!</v>
      </c>
    </row>
    <row r="354" spans="1:13">
      <c r="A354" s="171" t="s">
        <v>143</v>
      </c>
      <c r="B354" s="164" t="s">
        <v>143</v>
      </c>
      <c r="C354" s="171" t="s">
        <v>143</v>
      </c>
      <c r="D354" s="12"/>
      <c r="E354" s="43"/>
      <c r="F354" s="12"/>
      <c r="G354" s="43"/>
      <c r="H354" s="12"/>
      <c r="I354" s="43"/>
      <c r="J354" s="12"/>
      <c r="K354" s="43"/>
      <c r="L354" s="8">
        <f>VLOOKUP(A354,'09.2019'!A:L,12,0)</f>
        <v>0</v>
      </c>
      <c r="M354" s="46">
        <f t="shared" si="3"/>
        <v>0</v>
      </c>
    </row>
    <row r="355" spans="1:13">
      <c r="A355" s="167" t="s">
        <v>1412</v>
      </c>
      <c r="B355" s="164" t="s">
        <v>143</v>
      </c>
      <c r="C355" s="167" t="s">
        <v>1413</v>
      </c>
      <c r="D355" s="6"/>
      <c r="E355" s="41">
        <v>8767.9599999999991</v>
      </c>
      <c r="F355" s="8"/>
      <c r="G355" s="41">
        <v>3823.47</v>
      </c>
      <c r="H355" s="8"/>
      <c r="I355" s="41">
        <v>0</v>
      </c>
      <c r="J355" s="8"/>
      <c r="K355" s="41">
        <v>12591.43</v>
      </c>
      <c r="L355" s="8">
        <f>VLOOKUP(A355,'09.2019'!A:L,12,0)</f>
        <v>0</v>
      </c>
      <c r="M355" s="46">
        <f t="shared" si="3"/>
        <v>3823.47</v>
      </c>
    </row>
    <row r="356" spans="1:13">
      <c r="A356" s="169" t="s">
        <v>1417</v>
      </c>
      <c r="B356" s="164" t="s">
        <v>143</v>
      </c>
      <c r="C356" s="169" t="s">
        <v>1418</v>
      </c>
      <c r="D356" s="9"/>
      <c r="E356" s="42">
        <v>8767.9599999999991</v>
      </c>
      <c r="F356" s="11"/>
      <c r="G356" s="42">
        <v>3823.47</v>
      </c>
      <c r="H356" s="11"/>
      <c r="I356" s="42">
        <v>0</v>
      </c>
      <c r="J356" s="11"/>
      <c r="K356" s="42">
        <v>12591.43</v>
      </c>
      <c r="L356" s="8">
        <f>VLOOKUP(A356,'09.2019'!A:L,12,0)</f>
        <v>0</v>
      </c>
      <c r="M356" s="46">
        <f t="shared" si="3"/>
        <v>3823.47</v>
      </c>
    </row>
    <row r="357" spans="1:13">
      <c r="A357" s="171" t="s">
        <v>143</v>
      </c>
      <c r="B357" s="164" t="s">
        <v>143</v>
      </c>
      <c r="C357" s="171" t="s">
        <v>143</v>
      </c>
      <c r="D357" s="12"/>
      <c r="E357" s="43"/>
      <c r="F357" s="12"/>
      <c r="G357" s="43"/>
      <c r="H357" s="12"/>
      <c r="I357" s="43"/>
      <c r="J357" s="12"/>
      <c r="K357" s="43"/>
      <c r="L357" s="8">
        <f>VLOOKUP(A357,'09.2019'!A:L,12,0)</f>
        <v>0</v>
      </c>
      <c r="M357" s="46">
        <f t="shared" si="3"/>
        <v>0</v>
      </c>
    </row>
    <row r="358" spans="1:13">
      <c r="A358" s="167" t="s">
        <v>1419</v>
      </c>
      <c r="B358" s="164" t="s">
        <v>143</v>
      </c>
      <c r="C358" s="167" t="s">
        <v>1420</v>
      </c>
      <c r="D358" s="6"/>
      <c r="E358" s="41">
        <v>4725.82</v>
      </c>
      <c r="F358" s="8"/>
      <c r="G358" s="41">
        <v>977.38</v>
      </c>
      <c r="H358" s="8"/>
      <c r="I358" s="41">
        <v>3840</v>
      </c>
      <c r="J358" s="8"/>
      <c r="K358" s="41">
        <v>1863.2</v>
      </c>
      <c r="L358" s="8">
        <f>VLOOKUP(A358,'09.2019'!A:L,12,0)</f>
        <v>0</v>
      </c>
      <c r="M358" s="46">
        <f t="shared" si="3"/>
        <v>-2862.62</v>
      </c>
    </row>
    <row r="359" spans="1:13">
      <c r="A359" s="169" t="s">
        <v>1424</v>
      </c>
      <c r="B359" s="164" t="s">
        <v>143</v>
      </c>
      <c r="C359" s="169" t="s">
        <v>1425</v>
      </c>
      <c r="D359" s="9"/>
      <c r="E359" s="42">
        <v>4725.82</v>
      </c>
      <c r="F359" s="11"/>
      <c r="G359" s="42">
        <v>977.38</v>
      </c>
      <c r="H359" s="11"/>
      <c r="I359" s="42">
        <v>3840</v>
      </c>
      <c r="J359" s="11"/>
      <c r="K359" s="42">
        <v>1863.2</v>
      </c>
      <c r="L359" s="8">
        <f>VLOOKUP(A359,'09.2019'!A:L,12,0)</f>
        <v>0</v>
      </c>
      <c r="M359" s="46">
        <f t="shared" si="3"/>
        <v>-2862.62</v>
      </c>
    </row>
    <row r="360" spans="1:13">
      <c r="A360" s="171" t="s">
        <v>143</v>
      </c>
      <c r="B360" s="164" t="s">
        <v>143</v>
      </c>
      <c r="C360" s="171" t="s">
        <v>143</v>
      </c>
      <c r="D360" s="12"/>
      <c r="E360" s="43"/>
      <c r="F360" s="12"/>
      <c r="G360" s="43"/>
      <c r="H360" s="12"/>
      <c r="I360" s="43"/>
      <c r="J360" s="12"/>
      <c r="K360" s="43"/>
      <c r="L360" s="8">
        <f>VLOOKUP(A360,'09.2019'!A:L,12,0)</f>
        <v>0</v>
      </c>
      <c r="M360" s="46">
        <f t="shared" si="3"/>
        <v>0</v>
      </c>
    </row>
    <row r="361" spans="1:13">
      <c r="A361" s="167" t="s">
        <v>1426</v>
      </c>
      <c r="B361" s="164" t="s">
        <v>143</v>
      </c>
      <c r="C361" s="167" t="s">
        <v>1427</v>
      </c>
      <c r="D361" s="6"/>
      <c r="E361" s="41">
        <v>84993.62</v>
      </c>
      <c r="F361" s="8"/>
      <c r="G361" s="41">
        <v>41627.18</v>
      </c>
      <c r="H361" s="8"/>
      <c r="I361" s="41">
        <v>14857.21</v>
      </c>
      <c r="J361" s="8"/>
      <c r="K361" s="41">
        <v>111763.59</v>
      </c>
      <c r="L361" s="8">
        <f>VLOOKUP(A361,'09.2019'!A:L,12,0)</f>
        <v>0</v>
      </c>
      <c r="M361" s="46">
        <f t="shared" si="3"/>
        <v>26769.97</v>
      </c>
    </row>
    <row r="362" spans="1:13">
      <c r="A362" s="167" t="s">
        <v>1431</v>
      </c>
      <c r="B362" s="164" t="s">
        <v>143</v>
      </c>
      <c r="C362" s="167" t="s">
        <v>1427</v>
      </c>
      <c r="D362" s="6"/>
      <c r="E362" s="41">
        <v>84993.62</v>
      </c>
      <c r="F362" s="8"/>
      <c r="G362" s="41">
        <v>41627.18</v>
      </c>
      <c r="H362" s="8"/>
      <c r="I362" s="41">
        <v>14857.21</v>
      </c>
      <c r="J362" s="8"/>
      <c r="K362" s="41">
        <v>111763.59</v>
      </c>
      <c r="L362" s="8">
        <f>VLOOKUP(A362,'09.2019'!A:L,12,0)</f>
        <v>0</v>
      </c>
      <c r="M362" s="46">
        <f t="shared" si="3"/>
        <v>26769.97</v>
      </c>
    </row>
    <row r="363" spans="1:13">
      <c r="A363" s="167" t="s">
        <v>1432</v>
      </c>
      <c r="B363" s="164" t="s">
        <v>143</v>
      </c>
      <c r="C363" s="167" t="s">
        <v>1427</v>
      </c>
      <c r="D363" s="6"/>
      <c r="E363" s="41">
        <v>84993.62</v>
      </c>
      <c r="F363" s="8"/>
      <c r="G363" s="41">
        <v>41627.18</v>
      </c>
      <c r="H363" s="8"/>
      <c r="I363" s="41">
        <v>14857.21</v>
      </c>
      <c r="J363" s="8"/>
      <c r="K363" s="41">
        <v>111763.59</v>
      </c>
      <c r="L363" s="8">
        <f>VLOOKUP(A363,'09.2019'!A:L,12,0)</f>
        <v>0</v>
      </c>
      <c r="M363" s="46">
        <f t="shared" si="3"/>
        <v>26769.97</v>
      </c>
    </row>
    <row r="364" spans="1:13">
      <c r="A364" s="167" t="s">
        <v>1433</v>
      </c>
      <c r="B364" s="164" t="s">
        <v>143</v>
      </c>
      <c r="C364" s="167" t="s">
        <v>1434</v>
      </c>
      <c r="D364" s="6"/>
      <c r="E364" s="41">
        <v>51689.88</v>
      </c>
      <c r="F364" s="8"/>
      <c r="G364" s="41">
        <v>0</v>
      </c>
      <c r="H364" s="8"/>
      <c r="I364" s="41">
        <v>1550.37</v>
      </c>
      <c r="J364" s="8"/>
      <c r="K364" s="41">
        <v>50139.51</v>
      </c>
      <c r="L364" s="8" t="str">
        <f>VLOOKUP(A364,'09.2019'!A:L,12,0)</f>
        <v>11.2.3</v>
      </c>
      <c r="M364" s="46">
        <f t="shared" si="3"/>
        <v>-1550.37</v>
      </c>
    </row>
    <row r="365" spans="1:13">
      <c r="A365" s="169" t="s">
        <v>1436</v>
      </c>
      <c r="B365" s="164" t="s">
        <v>143</v>
      </c>
      <c r="C365" s="169" t="s">
        <v>1437</v>
      </c>
      <c r="D365" s="9"/>
      <c r="E365" s="42">
        <v>51689.88</v>
      </c>
      <c r="F365" s="11"/>
      <c r="G365" s="42">
        <v>0</v>
      </c>
      <c r="H365" s="11"/>
      <c r="I365" s="42">
        <v>1550.37</v>
      </c>
      <c r="J365" s="11"/>
      <c r="K365" s="42">
        <v>50139.51</v>
      </c>
      <c r="L365" s="8">
        <f>VLOOKUP(A365,'09.2019'!A:L,12,0)</f>
        <v>0</v>
      </c>
      <c r="M365" s="46">
        <f t="shared" si="3"/>
        <v>-1550.37</v>
      </c>
    </row>
    <row r="366" spans="1:13">
      <c r="A366" s="171" t="s">
        <v>143</v>
      </c>
      <c r="B366" s="164" t="s">
        <v>143</v>
      </c>
      <c r="C366" s="171" t="s">
        <v>143</v>
      </c>
      <c r="D366" s="12"/>
      <c r="E366" s="43"/>
      <c r="F366" s="12"/>
      <c r="G366" s="43"/>
      <c r="H366" s="12"/>
      <c r="I366" s="43"/>
      <c r="J366" s="12"/>
      <c r="K366" s="43"/>
      <c r="L366" s="8">
        <f>VLOOKUP(A366,'09.2019'!A:L,12,0)</f>
        <v>0</v>
      </c>
      <c r="M366" s="46">
        <f t="shared" si="3"/>
        <v>0</v>
      </c>
    </row>
    <row r="367" spans="1:13">
      <c r="A367" s="167" t="s">
        <v>1438</v>
      </c>
      <c r="B367" s="164" t="s">
        <v>143</v>
      </c>
      <c r="C367" s="167" t="s">
        <v>1439</v>
      </c>
      <c r="D367" s="6"/>
      <c r="E367" s="41">
        <v>12721.67</v>
      </c>
      <c r="F367" s="8"/>
      <c r="G367" s="41">
        <v>33991.410000000003</v>
      </c>
      <c r="H367" s="8"/>
      <c r="I367" s="41">
        <v>11806.84</v>
      </c>
      <c r="J367" s="8"/>
      <c r="K367" s="41">
        <v>34906.239999999998</v>
      </c>
      <c r="L367" s="8" t="str">
        <f>VLOOKUP(A367,'09.2019'!A:L,12,0)</f>
        <v>11.2.2</v>
      </c>
      <c r="M367" s="46">
        <f t="shared" si="3"/>
        <v>22184.570000000003</v>
      </c>
    </row>
    <row r="368" spans="1:13">
      <c r="A368" s="169" t="s">
        <v>1443</v>
      </c>
      <c r="B368" s="164" t="s">
        <v>143</v>
      </c>
      <c r="C368" s="169" t="s">
        <v>1444</v>
      </c>
      <c r="D368" s="9"/>
      <c r="E368" s="42">
        <v>5254.12</v>
      </c>
      <c r="F368" s="11"/>
      <c r="G368" s="42">
        <v>12208.29</v>
      </c>
      <c r="H368" s="11"/>
      <c r="I368" s="42">
        <v>0</v>
      </c>
      <c r="J368" s="11"/>
      <c r="K368" s="42">
        <v>17462.41</v>
      </c>
      <c r="L368" s="8">
        <f>VLOOKUP(A368,'09.2019'!A:L,12,0)</f>
        <v>0</v>
      </c>
      <c r="M368" s="46">
        <f t="shared" si="3"/>
        <v>12208.29</v>
      </c>
    </row>
    <row r="369" spans="1:13">
      <c r="A369" s="169" t="s">
        <v>1448</v>
      </c>
      <c r="B369" s="164" t="s">
        <v>143</v>
      </c>
      <c r="C369" s="169" t="s">
        <v>1449</v>
      </c>
      <c r="D369" s="9"/>
      <c r="E369" s="42">
        <v>7467.55</v>
      </c>
      <c r="F369" s="11"/>
      <c r="G369" s="42">
        <v>21680.2</v>
      </c>
      <c r="H369" s="11"/>
      <c r="I369" s="42">
        <v>11806.84</v>
      </c>
      <c r="J369" s="11"/>
      <c r="K369" s="42">
        <v>17340.91</v>
      </c>
      <c r="L369" s="8">
        <f>VLOOKUP(A369,'09.2019'!A:L,12,0)</f>
        <v>0</v>
      </c>
      <c r="M369" s="46">
        <f t="shared" si="3"/>
        <v>9873.36</v>
      </c>
    </row>
    <row r="370" spans="1:13">
      <c r="A370" s="169" t="s">
        <v>1453</v>
      </c>
      <c r="B370" s="164" t="s">
        <v>143</v>
      </c>
      <c r="C370" s="169" t="s">
        <v>1454</v>
      </c>
      <c r="D370" s="9"/>
      <c r="E370" s="42">
        <v>0</v>
      </c>
      <c r="F370" s="11"/>
      <c r="G370" s="42">
        <v>102.92</v>
      </c>
      <c r="H370" s="11"/>
      <c r="I370" s="42">
        <v>0</v>
      </c>
      <c r="J370" s="11"/>
      <c r="K370" s="42">
        <v>102.92</v>
      </c>
      <c r="L370" s="8">
        <f>VLOOKUP(A370,'09.2019'!A:L,12,0)</f>
        <v>0</v>
      </c>
      <c r="M370" s="46">
        <f t="shared" si="3"/>
        <v>102.92</v>
      </c>
    </row>
    <row r="371" spans="1:13">
      <c r="A371" s="171" t="s">
        <v>143</v>
      </c>
      <c r="B371" s="164" t="s">
        <v>143</v>
      </c>
      <c r="C371" s="171" t="s">
        <v>143</v>
      </c>
      <c r="D371" s="12"/>
      <c r="E371" s="43"/>
      <c r="F371" s="12"/>
      <c r="G371" s="43"/>
      <c r="H371" s="12"/>
      <c r="I371" s="43"/>
      <c r="J371" s="12"/>
      <c r="K371" s="43"/>
      <c r="L371" s="8">
        <f>VLOOKUP(A371,'09.2019'!A:L,12,0)</f>
        <v>0</v>
      </c>
      <c r="M371" s="46">
        <f t="shared" si="3"/>
        <v>0</v>
      </c>
    </row>
    <row r="372" spans="1:13">
      <c r="A372" s="167" t="s">
        <v>1456</v>
      </c>
      <c r="B372" s="164" t="s">
        <v>143</v>
      </c>
      <c r="C372" s="167" t="s">
        <v>1457</v>
      </c>
      <c r="D372" s="6"/>
      <c r="E372" s="41">
        <v>10500</v>
      </c>
      <c r="F372" s="8"/>
      <c r="G372" s="41">
        <v>7635.77</v>
      </c>
      <c r="H372" s="8"/>
      <c r="I372" s="41">
        <v>1500</v>
      </c>
      <c r="J372" s="8"/>
      <c r="K372" s="41">
        <v>16635.77</v>
      </c>
      <c r="L372" s="8" t="str">
        <f>VLOOKUP(A372,'09.2019'!A:L,12,0)</f>
        <v>11.2.1</v>
      </c>
      <c r="M372" s="46">
        <f t="shared" si="3"/>
        <v>6135.77</v>
      </c>
    </row>
    <row r="373" spans="1:13">
      <c r="A373" s="169" t="s">
        <v>1461</v>
      </c>
      <c r="B373" s="164" t="s">
        <v>143</v>
      </c>
      <c r="C373" s="169" t="s">
        <v>1462</v>
      </c>
      <c r="D373" s="9"/>
      <c r="E373" s="42">
        <v>0</v>
      </c>
      <c r="F373" s="11"/>
      <c r="G373" s="42">
        <v>1635.77</v>
      </c>
      <c r="H373" s="11"/>
      <c r="I373" s="42">
        <v>0</v>
      </c>
      <c r="J373" s="11"/>
      <c r="K373" s="42">
        <v>1635.77</v>
      </c>
      <c r="L373" s="8">
        <f>VLOOKUP(A373,'09.2019'!A:L,12,0)</f>
        <v>0</v>
      </c>
      <c r="M373" s="46">
        <f t="shared" si="3"/>
        <v>1635.77</v>
      </c>
    </row>
    <row r="374" spans="1:13">
      <c r="A374" s="169" t="s">
        <v>1465</v>
      </c>
      <c r="B374" s="164" t="s">
        <v>143</v>
      </c>
      <c r="C374" s="169" t="s">
        <v>1466</v>
      </c>
      <c r="D374" s="9"/>
      <c r="E374" s="42">
        <v>10500</v>
      </c>
      <c r="F374" s="11"/>
      <c r="G374" s="42">
        <v>6000</v>
      </c>
      <c r="H374" s="11"/>
      <c r="I374" s="42">
        <v>1500</v>
      </c>
      <c r="J374" s="11"/>
      <c r="K374" s="42">
        <v>15000</v>
      </c>
      <c r="L374" s="8">
        <f>VLOOKUP(A374,'09.2019'!A:L,12,0)</f>
        <v>0</v>
      </c>
      <c r="M374" s="46">
        <f t="shared" si="3"/>
        <v>4500</v>
      </c>
    </row>
    <row r="375" spans="1:13">
      <c r="A375" s="171" t="s">
        <v>143</v>
      </c>
      <c r="B375" s="164" t="s">
        <v>143</v>
      </c>
      <c r="C375" s="171" t="s">
        <v>143</v>
      </c>
      <c r="D375" s="12"/>
      <c r="E375" s="43"/>
      <c r="F375" s="12"/>
      <c r="G375" s="43"/>
      <c r="H375" s="12"/>
      <c r="I375" s="43"/>
      <c r="J375" s="12"/>
      <c r="K375" s="43"/>
      <c r="L375" s="8">
        <v>0</v>
      </c>
      <c r="M375" s="46">
        <f t="shared" si="3"/>
        <v>0</v>
      </c>
    </row>
    <row r="376" spans="1:13">
      <c r="A376" s="167" t="s">
        <v>1468</v>
      </c>
      <c r="B376" s="164" t="s">
        <v>143</v>
      </c>
      <c r="C376" s="167" t="s">
        <v>1469</v>
      </c>
      <c r="D376" s="6"/>
      <c r="E376" s="41">
        <v>10082.07</v>
      </c>
      <c r="F376" s="8"/>
      <c r="G376" s="41">
        <v>0</v>
      </c>
      <c r="H376" s="8"/>
      <c r="I376" s="41">
        <v>0</v>
      </c>
      <c r="J376" s="8"/>
      <c r="K376" s="41">
        <v>10082.07</v>
      </c>
      <c r="L376" s="8" t="str">
        <f>VLOOKUP(A376,'09.2019'!A:L,12,0)</f>
        <v>11.2.1</v>
      </c>
      <c r="M376" s="46">
        <f t="shared" si="3"/>
        <v>0</v>
      </c>
    </row>
    <row r="377" spans="1:13">
      <c r="A377" s="169" t="s">
        <v>1471</v>
      </c>
      <c r="B377" s="164" t="s">
        <v>143</v>
      </c>
      <c r="C377" s="169" t="s">
        <v>1472</v>
      </c>
      <c r="D377" s="9"/>
      <c r="E377" s="42">
        <v>6621.84</v>
      </c>
      <c r="F377" s="11"/>
      <c r="G377" s="42">
        <v>0</v>
      </c>
      <c r="H377" s="11"/>
      <c r="I377" s="42">
        <v>0</v>
      </c>
      <c r="J377" s="11"/>
      <c r="K377" s="42">
        <v>6621.84</v>
      </c>
      <c r="L377" s="8">
        <f>VLOOKUP(A377,'09.2019'!A:L,12,0)</f>
        <v>0</v>
      </c>
      <c r="M377" s="46">
        <f t="shared" si="3"/>
        <v>0</v>
      </c>
    </row>
    <row r="378" spans="1:13">
      <c r="A378" s="169" t="s">
        <v>1474</v>
      </c>
      <c r="B378" s="164" t="s">
        <v>143</v>
      </c>
      <c r="C378" s="169" t="s">
        <v>1475</v>
      </c>
      <c r="D378" s="9"/>
      <c r="E378" s="42">
        <v>3460.23</v>
      </c>
      <c r="F378" s="11"/>
      <c r="G378" s="42">
        <v>0</v>
      </c>
      <c r="H378" s="11"/>
      <c r="I378" s="42">
        <v>0</v>
      </c>
      <c r="J378" s="11"/>
      <c r="K378" s="42">
        <v>3460.23</v>
      </c>
      <c r="L378" s="8">
        <f>VLOOKUP(A378,'09.2019'!A:L,12,0)</f>
        <v>0</v>
      </c>
      <c r="M378" s="46">
        <f t="shared" si="3"/>
        <v>0</v>
      </c>
    </row>
    <row r="379" spans="1:13">
      <c r="A379" s="167" t="s">
        <v>143</v>
      </c>
      <c r="B379" s="164" t="s">
        <v>143</v>
      </c>
      <c r="C379" s="167" t="s">
        <v>143</v>
      </c>
      <c r="D379" s="6"/>
      <c r="E379" s="45"/>
      <c r="F379" s="6"/>
      <c r="G379" s="45"/>
      <c r="H379" s="6"/>
      <c r="I379" s="45"/>
      <c r="J379" s="6"/>
      <c r="K379" s="45"/>
      <c r="L379" s="8">
        <f>VLOOKUP(A379,'09.2019'!A:L,12,0)</f>
        <v>0</v>
      </c>
      <c r="M379" s="46">
        <f t="shared" si="3"/>
        <v>0</v>
      </c>
    </row>
    <row r="380" spans="1:13">
      <c r="A380" s="167" t="s">
        <v>1477</v>
      </c>
      <c r="B380" s="164" t="s">
        <v>143</v>
      </c>
      <c r="C380" s="167" t="s">
        <v>1478</v>
      </c>
      <c r="D380" s="6"/>
      <c r="E380" s="41">
        <v>26299.33</v>
      </c>
      <c r="F380" s="8"/>
      <c r="G380" s="41">
        <v>9977.11</v>
      </c>
      <c r="H380" s="8"/>
      <c r="I380" s="41">
        <v>7900</v>
      </c>
      <c r="J380" s="8"/>
      <c r="K380" s="41">
        <v>28376.44</v>
      </c>
      <c r="L380" s="8">
        <f>VLOOKUP(A380,'09.2019'!A:L,12,0)</f>
        <v>0</v>
      </c>
      <c r="M380" s="46">
        <f t="shared" si="3"/>
        <v>2077.1100000000006</v>
      </c>
    </row>
    <row r="381" spans="1:13">
      <c r="A381" s="167" t="s">
        <v>1482</v>
      </c>
      <c r="B381" s="164" t="s">
        <v>143</v>
      </c>
      <c r="C381" s="167" t="s">
        <v>1483</v>
      </c>
      <c r="D381" s="6"/>
      <c r="E381" s="41">
        <v>26299.33</v>
      </c>
      <c r="F381" s="8"/>
      <c r="G381" s="41">
        <v>9977.11</v>
      </c>
      <c r="H381" s="8"/>
      <c r="I381" s="41">
        <v>7900</v>
      </c>
      <c r="J381" s="8"/>
      <c r="K381" s="41">
        <v>28376.44</v>
      </c>
      <c r="L381" s="8">
        <f>VLOOKUP(A381,'09.2019'!A:L,12,0)</f>
        <v>0</v>
      </c>
      <c r="M381" s="46">
        <f t="shared" si="3"/>
        <v>2077.1100000000006</v>
      </c>
    </row>
    <row r="382" spans="1:13">
      <c r="A382" s="167" t="s">
        <v>1484</v>
      </c>
      <c r="B382" s="164" t="s">
        <v>143</v>
      </c>
      <c r="C382" s="167" t="s">
        <v>1483</v>
      </c>
      <c r="D382" s="6"/>
      <c r="E382" s="41">
        <v>26299.33</v>
      </c>
      <c r="F382" s="8"/>
      <c r="G382" s="41">
        <v>9977.11</v>
      </c>
      <c r="H382" s="8"/>
      <c r="I382" s="41">
        <v>7900</v>
      </c>
      <c r="J382" s="8"/>
      <c r="K382" s="41">
        <v>28376.44</v>
      </c>
      <c r="L382" s="8">
        <f>VLOOKUP(A382,'09.2019'!A:L,12,0)</f>
        <v>0</v>
      </c>
      <c r="M382" s="46">
        <f t="shared" si="3"/>
        <v>2077.1100000000006</v>
      </c>
    </row>
    <row r="383" spans="1:13">
      <c r="A383" s="167" t="s">
        <v>1485</v>
      </c>
      <c r="B383" s="164" t="s">
        <v>143</v>
      </c>
      <c r="C383" s="167" t="s">
        <v>1486</v>
      </c>
      <c r="D383" s="6"/>
      <c r="E383" s="41">
        <v>26299.33</v>
      </c>
      <c r="F383" s="8"/>
      <c r="G383" s="41">
        <v>9977.11</v>
      </c>
      <c r="H383" s="8"/>
      <c r="I383" s="41">
        <v>7900</v>
      </c>
      <c r="J383" s="8"/>
      <c r="K383" s="41">
        <v>28376.44</v>
      </c>
      <c r="L383" s="8" t="str">
        <f>VLOOKUP(A383,'09.2019'!A:L,12,0)</f>
        <v>11.3.4</v>
      </c>
      <c r="M383" s="46">
        <f t="shared" si="3"/>
        <v>2077.1100000000006</v>
      </c>
    </row>
    <row r="384" spans="1:13">
      <c r="A384" s="169" t="s">
        <v>1487</v>
      </c>
      <c r="B384" s="164" t="s">
        <v>143</v>
      </c>
      <c r="C384" s="169" t="s">
        <v>1488</v>
      </c>
      <c r="D384" s="9"/>
      <c r="E384" s="42">
        <v>4900</v>
      </c>
      <c r="F384" s="11"/>
      <c r="G384" s="42">
        <v>0</v>
      </c>
      <c r="H384" s="11"/>
      <c r="I384" s="42">
        <v>0</v>
      </c>
      <c r="J384" s="11"/>
      <c r="K384" s="42">
        <v>4900</v>
      </c>
      <c r="L384" s="8">
        <f>VLOOKUP(A384,'09.2019'!A:L,12,0)</f>
        <v>0</v>
      </c>
      <c r="M384" s="46">
        <f t="shared" si="3"/>
        <v>0</v>
      </c>
    </row>
    <row r="385" spans="1:13">
      <c r="A385" s="169" t="s">
        <v>1490</v>
      </c>
      <c r="B385" s="164" t="s">
        <v>143</v>
      </c>
      <c r="C385" s="169" t="s">
        <v>1491</v>
      </c>
      <c r="D385" s="9"/>
      <c r="E385" s="42">
        <v>4830.93</v>
      </c>
      <c r="F385" s="11"/>
      <c r="G385" s="42">
        <v>949</v>
      </c>
      <c r="H385" s="11"/>
      <c r="I385" s="42">
        <v>0</v>
      </c>
      <c r="J385" s="11"/>
      <c r="K385" s="42">
        <v>5779.93</v>
      </c>
      <c r="L385" s="8">
        <f>VLOOKUP(A385,'09.2019'!A:L,12,0)</f>
        <v>0</v>
      </c>
      <c r="M385" s="46">
        <f t="shared" si="3"/>
        <v>949</v>
      </c>
    </row>
    <row r="386" spans="1:13">
      <c r="A386" s="169" t="s">
        <v>1493</v>
      </c>
      <c r="B386" s="164" t="s">
        <v>143</v>
      </c>
      <c r="C386" s="169" t="s">
        <v>1494</v>
      </c>
      <c r="D386" s="9"/>
      <c r="E386" s="42">
        <v>16568.400000000001</v>
      </c>
      <c r="F386" s="11"/>
      <c r="G386" s="42">
        <v>2130</v>
      </c>
      <c r="H386" s="11"/>
      <c r="I386" s="42">
        <v>7900</v>
      </c>
      <c r="J386" s="11"/>
      <c r="K386" s="42">
        <v>10798.4</v>
      </c>
      <c r="L386" s="8">
        <f>VLOOKUP(A386,'09.2019'!A:L,12,0)</f>
        <v>0</v>
      </c>
      <c r="M386" s="46">
        <f t="shared" si="3"/>
        <v>-5770</v>
      </c>
    </row>
    <row r="387" spans="1:13">
      <c r="A387" s="169" t="s">
        <v>1496</v>
      </c>
      <c r="B387" s="164" t="s">
        <v>143</v>
      </c>
      <c r="C387" s="169" t="s">
        <v>1497</v>
      </c>
      <c r="D387" s="9"/>
      <c r="E387" s="42">
        <v>0</v>
      </c>
      <c r="F387" s="11"/>
      <c r="G387" s="42">
        <v>6898.11</v>
      </c>
      <c r="H387" s="11"/>
      <c r="I387" s="42">
        <v>0</v>
      </c>
      <c r="J387" s="11"/>
      <c r="K387" s="42">
        <v>6898.11</v>
      </c>
      <c r="L387" s="8">
        <f>VLOOKUP(A387,'09.2019'!A:L,12,0)</f>
        <v>0</v>
      </c>
      <c r="M387" s="46">
        <f t="shared" si="3"/>
        <v>6898.11</v>
      </c>
    </row>
    <row r="388" spans="1:13">
      <c r="A388" s="171" t="s">
        <v>143</v>
      </c>
      <c r="B388" s="164" t="s">
        <v>143</v>
      </c>
      <c r="C388" s="171" t="s">
        <v>143</v>
      </c>
      <c r="D388" s="12"/>
      <c r="E388" s="43"/>
      <c r="F388" s="12"/>
      <c r="G388" s="43"/>
      <c r="H388" s="12"/>
      <c r="I388" s="43"/>
      <c r="J388" s="12"/>
      <c r="K388" s="43"/>
      <c r="L388" s="8">
        <f>VLOOKUP(A388,'09.2019'!A:L,12,0)</f>
        <v>0</v>
      </c>
      <c r="M388" s="46">
        <f t="shared" si="3"/>
        <v>0</v>
      </c>
    </row>
    <row r="389" spans="1:13">
      <c r="A389" s="167" t="s">
        <v>1500</v>
      </c>
      <c r="B389" s="164" t="s">
        <v>143</v>
      </c>
      <c r="C389" s="167" t="s">
        <v>1501</v>
      </c>
      <c r="D389" s="6"/>
      <c r="E389" s="41">
        <v>30785.75</v>
      </c>
      <c r="F389" s="8"/>
      <c r="G389" s="41">
        <v>22590.41</v>
      </c>
      <c r="H389" s="8"/>
      <c r="I389" s="41">
        <v>2280.62</v>
      </c>
      <c r="J389" s="8"/>
      <c r="K389" s="41">
        <v>51095.54</v>
      </c>
      <c r="L389" s="8">
        <f>VLOOKUP(A389,'09.2019'!A:L,12,0)</f>
        <v>0</v>
      </c>
      <c r="M389" s="46">
        <f t="shared" si="3"/>
        <v>20309.79</v>
      </c>
    </row>
    <row r="390" spans="1:13">
      <c r="A390" s="167" t="s">
        <v>1505</v>
      </c>
      <c r="B390" s="164" t="s">
        <v>143</v>
      </c>
      <c r="C390" s="167" t="s">
        <v>1501</v>
      </c>
      <c r="D390" s="6"/>
      <c r="E390" s="41">
        <v>30785.75</v>
      </c>
      <c r="F390" s="8"/>
      <c r="G390" s="41">
        <v>22590.41</v>
      </c>
      <c r="H390" s="8"/>
      <c r="I390" s="41">
        <v>2280.62</v>
      </c>
      <c r="J390" s="8"/>
      <c r="K390" s="41">
        <v>51095.54</v>
      </c>
      <c r="L390" s="8">
        <f>VLOOKUP(A390,'09.2019'!A:L,12,0)</f>
        <v>0</v>
      </c>
      <c r="M390" s="46">
        <f t="shared" si="3"/>
        <v>20309.79</v>
      </c>
    </row>
    <row r="391" spans="1:13">
      <c r="A391" s="167" t="s">
        <v>1506</v>
      </c>
      <c r="B391" s="164" t="s">
        <v>143</v>
      </c>
      <c r="C391" s="167" t="s">
        <v>1501</v>
      </c>
      <c r="D391" s="6"/>
      <c r="E391" s="41">
        <v>30785.75</v>
      </c>
      <c r="F391" s="8"/>
      <c r="G391" s="41">
        <v>22590.41</v>
      </c>
      <c r="H391" s="8"/>
      <c r="I391" s="41">
        <v>2280.62</v>
      </c>
      <c r="J391" s="8"/>
      <c r="K391" s="41">
        <v>51095.54</v>
      </c>
      <c r="L391" s="8">
        <f>VLOOKUP(A391,'09.2019'!A:L,12,0)</f>
        <v>0</v>
      </c>
      <c r="M391" s="46">
        <f t="shared" si="3"/>
        <v>20309.79</v>
      </c>
    </row>
    <row r="392" spans="1:13">
      <c r="A392" s="167" t="s">
        <v>1507</v>
      </c>
      <c r="B392" s="164" t="s">
        <v>143</v>
      </c>
      <c r="C392" s="167" t="s">
        <v>1508</v>
      </c>
      <c r="D392" s="6"/>
      <c r="E392" s="41">
        <v>22196.75</v>
      </c>
      <c r="F392" s="8"/>
      <c r="G392" s="41">
        <v>22590.41</v>
      </c>
      <c r="H392" s="8"/>
      <c r="I392" s="41">
        <v>2280.62</v>
      </c>
      <c r="J392" s="8"/>
      <c r="K392" s="41">
        <v>42506.54</v>
      </c>
      <c r="L392" s="8">
        <f>VLOOKUP(A392,'09.2019'!A:L,12,0)</f>
        <v>0</v>
      </c>
      <c r="M392" s="46">
        <f t="shared" si="3"/>
        <v>20309.79</v>
      </c>
    </row>
    <row r="393" spans="1:13">
      <c r="A393" s="169" t="s">
        <v>1511</v>
      </c>
      <c r="B393" s="164" t="s">
        <v>143</v>
      </c>
      <c r="C393" s="169" t="s">
        <v>1512</v>
      </c>
      <c r="D393" s="9"/>
      <c r="E393" s="42">
        <v>22196.75</v>
      </c>
      <c r="F393" s="11"/>
      <c r="G393" s="42">
        <v>22590.41</v>
      </c>
      <c r="H393" s="11"/>
      <c r="I393" s="42">
        <v>2280.62</v>
      </c>
      <c r="J393" s="11"/>
      <c r="K393" s="42">
        <v>42506.54</v>
      </c>
      <c r="L393" s="8" t="str">
        <f>VLOOKUP(A393,'09.2019'!A:L,12,0)</f>
        <v>11.5.1</v>
      </c>
      <c r="M393" s="46">
        <f t="shared" si="3"/>
        <v>20309.79</v>
      </c>
    </row>
    <row r="394" spans="1:13">
      <c r="A394" s="171" t="s">
        <v>143</v>
      </c>
      <c r="B394" s="164" t="s">
        <v>143</v>
      </c>
      <c r="C394" s="171" t="s">
        <v>143</v>
      </c>
      <c r="D394" s="12"/>
      <c r="E394" s="43"/>
      <c r="F394" s="12"/>
      <c r="G394" s="43"/>
      <c r="H394" s="12"/>
      <c r="I394" s="43"/>
      <c r="J394" s="12"/>
      <c r="K394" s="43"/>
      <c r="L394" s="8">
        <f>VLOOKUP(A394,'09.2019'!A:L,12,0)</f>
        <v>0</v>
      </c>
      <c r="M394" s="46">
        <f t="shared" si="3"/>
        <v>0</v>
      </c>
    </row>
    <row r="395" spans="1:13">
      <c r="A395" s="167" t="s">
        <v>1513</v>
      </c>
      <c r="B395" s="164" t="s">
        <v>143</v>
      </c>
      <c r="C395" s="167" t="s">
        <v>1514</v>
      </c>
      <c r="D395" s="6"/>
      <c r="E395" s="41">
        <v>8589</v>
      </c>
      <c r="F395" s="8"/>
      <c r="G395" s="41">
        <v>0</v>
      </c>
      <c r="H395" s="8"/>
      <c r="I395" s="41">
        <v>0</v>
      </c>
      <c r="J395" s="8"/>
      <c r="K395" s="41">
        <v>8589</v>
      </c>
      <c r="L395" s="8" t="str">
        <f>VLOOKUP(A395,'09.2019'!A:L,12,0)</f>
        <v>11.5.1</v>
      </c>
      <c r="M395" s="46">
        <f t="shared" si="3"/>
        <v>0</v>
      </c>
    </row>
    <row r="396" spans="1:13">
      <c r="A396" s="169" t="s">
        <v>1516</v>
      </c>
      <c r="B396" s="164" t="s">
        <v>143</v>
      </c>
      <c r="C396" s="169" t="s">
        <v>1517</v>
      </c>
      <c r="D396" s="9"/>
      <c r="E396" s="42">
        <v>8589</v>
      </c>
      <c r="F396" s="11"/>
      <c r="G396" s="42">
        <v>0</v>
      </c>
      <c r="H396" s="11"/>
      <c r="I396" s="42">
        <v>0</v>
      </c>
      <c r="J396" s="11"/>
      <c r="K396" s="42">
        <v>8589</v>
      </c>
      <c r="L396" s="8">
        <f>VLOOKUP(A396,'09.2019'!A:L,12,0)</f>
        <v>0</v>
      </c>
      <c r="M396" s="46">
        <f t="shared" si="3"/>
        <v>0</v>
      </c>
    </row>
    <row r="397" spans="1:13">
      <c r="A397" s="171" t="s">
        <v>143</v>
      </c>
      <c r="B397" s="164" t="s">
        <v>143</v>
      </c>
      <c r="C397" s="171" t="s">
        <v>143</v>
      </c>
      <c r="D397" s="12"/>
      <c r="E397" s="43"/>
      <c r="F397" s="12"/>
      <c r="G397" s="43"/>
      <c r="H397" s="12"/>
      <c r="I397" s="43"/>
      <c r="J397" s="12"/>
      <c r="K397" s="43"/>
      <c r="L397" s="8">
        <f>VLOOKUP(A397,'09.2019'!A:L,12,0)</f>
        <v>0</v>
      </c>
      <c r="M397" s="46">
        <f t="shared" si="3"/>
        <v>0</v>
      </c>
    </row>
    <row r="398" spans="1:13">
      <c r="A398" s="167" t="s">
        <v>1518</v>
      </c>
      <c r="B398" s="164" t="s">
        <v>143</v>
      </c>
      <c r="C398" s="167" t="s">
        <v>1519</v>
      </c>
      <c r="D398" s="6"/>
      <c r="E398" s="41">
        <v>599777.92000000004</v>
      </c>
      <c r="F398" s="8"/>
      <c r="G398" s="41">
        <v>289560.40999999997</v>
      </c>
      <c r="H398" s="8"/>
      <c r="I398" s="41">
        <v>21733.09</v>
      </c>
      <c r="J398" s="8"/>
      <c r="K398" s="41">
        <v>867605.24</v>
      </c>
      <c r="L398" s="8">
        <f>VLOOKUP(A398,'09.2019'!A:L,12,0)</f>
        <v>0</v>
      </c>
      <c r="M398" s="46">
        <f t="shared" si="3"/>
        <v>267827.31999999995</v>
      </c>
    </row>
    <row r="399" spans="1:13">
      <c r="A399" s="167" t="s">
        <v>1524</v>
      </c>
      <c r="B399" s="164" t="s">
        <v>143</v>
      </c>
      <c r="C399" s="167" t="s">
        <v>1519</v>
      </c>
      <c r="D399" s="6"/>
      <c r="E399" s="41">
        <v>599777.92000000004</v>
      </c>
      <c r="F399" s="8"/>
      <c r="G399" s="41">
        <v>289560.40999999997</v>
      </c>
      <c r="H399" s="8"/>
      <c r="I399" s="41">
        <v>21733.09</v>
      </c>
      <c r="J399" s="8"/>
      <c r="K399" s="41">
        <v>867605.24</v>
      </c>
      <c r="L399" s="8">
        <f>VLOOKUP(A399,'09.2019'!A:L,12,0)</f>
        <v>0</v>
      </c>
      <c r="M399" s="46">
        <f t="shared" si="3"/>
        <v>267827.31999999995</v>
      </c>
    </row>
    <row r="400" spans="1:13">
      <c r="A400" s="167" t="s">
        <v>1525</v>
      </c>
      <c r="B400" s="164" t="s">
        <v>143</v>
      </c>
      <c r="C400" s="167" t="s">
        <v>1519</v>
      </c>
      <c r="D400" s="6"/>
      <c r="E400" s="41">
        <v>579386.57999999996</v>
      </c>
      <c r="F400" s="8"/>
      <c r="G400" s="41">
        <v>286193.88</v>
      </c>
      <c r="H400" s="8"/>
      <c r="I400" s="41">
        <v>21733.09</v>
      </c>
      <c r="J400" s="8"/>
      <c r="K400" s="41">
        <v>843847.37</v>
      </c>
      <c r="L400" s="8" t="str">
        <f>VLOOKUP(A400,'09.2019'!A:L,12,0)</f>
        <v>14.1.1</v>
      </c>
      <c r="M400" s="46">
        <f t="shared" si="3"/>
        <v>264460.78999999998</v>
      </c>
    </row>
    <row r="401" spans="1:13">
      <c r="A401" s="167" t="s">
        <v>1529</v>
      </c>
      <c r="B401" s="164" t="s">
        <v>143</v>
      </c>
      <c r="C401" s="167" t="s">
        <v>1519</v>
      </c>
      <c r="D401" s="6"/>
      <c r="E401" s="41">
        <v>579386.57999999996</v>
      </c>
      <c r="F401" s="8"/>
      <c r="G401" s="41">
        <v>286193.88</v>
      </c>
      <c r="H401" s="8"/>
      <c r="I401" s="41">
        <v>21733.09</v>
      </c>
      <c r="J401" s="8"/>
      <c r="K401" s="41">
        <v>843847.37</v>
      </c>
      <c r="L401" s="8">
        <f>VLOOKUP(A401,'09.2019'!A:L,12,0)</f>
        <v>0</v>
      </c>
      <c r="M401" s="46">
        <f t="shared" si="3"/>
        <v>264460.78999999998</v>
      </c>
    </row>
    <row r="402" spans="1:13">
      <c r="A402" s="169" t="s">
        <v>1530</v>
      </c>
      <c r="B402" s="164" t="s">
        <v>143</v>
      </c>
      <c r="C402" s="169" t="s">
        <v>1531</v>
      </c>
      <c r="D402" s="9"/>
      <c r="E402" s="42">
        <v>15276.68</v>
      </c>
      <c r="F402" s="11"/>
      <c r="G402" s="42">
        <v>1240</v>
      </c>
      <c r="H402" s="11"/>
      <c r="I402" s="42">
        <v>0</v>
      </c>
      <c r="J402" s="11"/>
      <c r="K402" s="42">
        <v>16516.68</v>
      </c>
      <c r="L402" s="8">
        <f>VLOOKUP(A402,'09.2019'!A:L,12,0)</f>
        <v>0</v>
      </c>
      <c r="M402" s="46">
        <f t="shared" si="3"/>
        <v>1240</v>
      </c>
    </row>
    <row r="403" spans="1:13">
      <c r="A403" s="169" t="s">
        <v>1533</v>
      </c>
      <c r="B403" s="164" t="s">
        <v>143</v>
      </c>
      <c r="C403" s="169" t="s">
        <v>1534</v>
      </c>
      <c r="D403" s="9"/>
      <c r="E403" s="42">
        <v>6040</v>
      </c>
      <c r="F403" s="11"/>
      <c r="G403" s="42">
        <v>0</v>
      </c>
      <c r="H403" s="11"/>
      <c r="I403" s="42">
        <v>0</v>
      </c>
      <c r="J403" s="11"/>
      <c r="K403" s="42">
        <v>6040</v>
      </c>
      <c r="L403" s="8">
        <f>VLOOKUP(A403,'09.2019'!A:L,12,0)</f>
        <v>0</v>
      </c>
      <c r="M403" s="46">
        <f t="shared" si="3"/>
        <v>0</v>
      </c>
    </row>
    <row r="404" spans="1:13">
      <c r="A404" s="169" t="s">
        <v>1536</v>
      </c>
      <c r="B404" s="164" t="s">
        <v>143</v>
      </c>
      <c r="C404" s="169" t="s">
        <v>1537</v>
      </c>
      <c r="D404" s="9"/>
      <c r="E404" s="42">
        <v>16000</v>
      </c>
      <c r="F404" s="11"/>
      <c r="G404" s="42">
        <v>3500</v>
      </c>
      <c r="H404" s="11"/>
      <c r="I404" s="42">
        <v>0</v>
      </c>
      <c r="J404" s="11"/>
      <c r="K404" s="42">
        <v>19500</v>
      </c>
      <c r="L404" s="8">
        <f>VLOOKUP(A404,'09.2019'!A:L,12,0)</f>
        <v>0</v>
      </c>
      <c r="M404" s="46">
        <f t="shared" si="3"/>
        <v>3500</v>
      </c>
    </row>
    <row r="405" spans="1:13">
      <c r="A405" s="169" t="s">
        <v>1541</v>
      </c>
      <c r="B405" s="164" t="s">
        <v>143</v>
      </c>
      <c r="C405" s="169" t="s">
        <v>1542</v>
      </c>
      <c r="D405" s="9"/>
      <c r="E405" s="42">
        <v>49000</v>
      </c>
      <c r="F405" s="11"/>
      <c r="G405" s="42">
        <v>0</v>
      </c>
      <c r="H405" s="11"/>
      <c r="I405" s="42">
        <v>0</v>
      </c>
      <c r="J405" s="11"/>
      <c r="K405" s="42">
        <v>49000</v>
      </c>
      <c r="L405" s="8">
        <f>VLOOKUP(A405,'09.2019'!A:L,12,0)</f>
        <v>0</v>
      </c>
      <c r="M405" s="46">
        <f t="shared" si="3"/>
        <v>0</v>
      </c>
    </row>
    <row r="406" spans="1:13">
      <c r="A406" s="169" t="s">
        <v>1544</v>
      </c>
      <c r="B406" s="164" t="s">
        <v>143</v>
      </c>
      <c r="C406" s="169" t="s">
        <v>1545</v>
      </c>
      <c r="D406" s="9"/>
      <c r="E406" s="42">
        <v>9237</v>
      </c>
      <c r="F406" s="11"/>
      <c r="G406" s="42">
        <v>10608</v>
      </c>
      <c r="H406" s="11"/>
      <c r="I406" s="42">
        <v>0</v>
      </c>
      <c r="J406" s="11"/>
      <c r="K406" s="42">
        <v>19845</v>
      </c>
      <c r="L406" s="8">
        <f>VLOOKUP(A406,'09.2019'!A:L,12,0)</f>
        <v>0</v>
      </c>
      <c r="M406" s="46">
        <f t="shared" si="3"/>
        <v>10608</v>
      </c>
    </row>
    <row r="407" spans="1:13">
      <c r="A407" s="169" t="s">
        <v>1549</v>
      </c>
      <c r="B407" s="164" t="s">
        <v>143</v>
      </c>
      <c r="C407" s="169" t="s">
        <v>1550</v>
      </c>
      <c r="D407" s="9"/>
      <c r="E407" s="42">
        <v>1250</v>
      </c>
      <c r="F407" s="11"/>
      <c r="G407" s="42">
        <v>1200</v>
      </c>
      <c r="H407" s="11"/>
      <c r="I407" s="42">
        <v>0</v>
      </c>
      <c r="J407" s="11"/>
      <c r="K407" s="42">
        <v>2450</v>
      </c>
      <c r="L407" s="8">
        <f>VLOOKUP(A407,'09.2019'!A:L,12,0)</f>
        <v>0</v>
      </c>
      <c r="M407" s="46">
        <f t="shared" ref="M407:M470" si="4">G407-I407</f>
        <v>1200</v>
      </c>
    </row>
    <row r="408" spans="1:13">
      <c r="A408" s="169" t="s">
        <v>1552</v>
      </c>
      <c r="B408" s="164" t="s">
        <v>143</v>
      </c>
      <c r="C408" s="169" t="s">
        <v>1553</v>
      </c>
      <c r="D408" s="9"/>
      <c r="E408" s="42">
        <v>29620</v>
      </c>
      <c r="F408" s="11"/>
      <c r="G408" s="42">
        <v>29620</v>
      </c>
      <c r="H408" s="11"/>
      <c r="I408" s="42">
        <v>0</v>
      </c>
      <c r="J408" s="11"/>
      <c r="K408" s="42">
        <v>59240</v>
      </c>
      <c r="L408" s="8">
        <f>VLOOKUP(A408,'09.2019'!A:L,12,0)</f>
        <v>0</v>
      </c>
      <c r="M408" s="46">
        <f t="shared" si="4"/>
        <v>29620</v>
      </c>
    </row>
    <row r="409" spans="1:13">
      <c r="A409" s="169" t="s">
        <v>1557</v>
      </c>
      <c r="B409" s="164" t="s">
        <v>143</v>
      </c>
      <c r="C409" s="169" t="s">
        <v>1558</v>
      </c>
      <c r="D409" s="9"/>
      <c r="E409" s="42">
        <v>50691.01</v>
      </c>
      <c r="F409" s="11"/>
      <c r="G409" s="42">
        <v>3307.65</v>
      </c>
      <c r="H409" s="11"/>
      <c r="I409" s="42">
        <v>0</v>
      </c>
      <c r="J409" s="11"/>
      <c r="K409" s="42">
        <v>53998.66</v>
      </c>
      <c r="L409" s="8">
        <f>VLOOKUP(A409,'09.2019'!A:L,12,0)</f>
        <v>0</v>
      </c>
      <c r="M409" s="46">
        <f t="shared" si="4"/>
        <v>3307.65</v>
      </c>
    </row>
    <row r="410" spans="1:13">
      <c r="A410" s="169" t="s">
        <v>1562</v>
      </c>
      <c r="B410" s="164" t="s">
        <v>143</v>
      </c>
      <c r="C410" s="169" t="s">
        <v>1563</v>
      </c>
      <c r="D410" s="9"/>
      <c r="E410" s="42">
        <v>7175.82</v>
      </c>
      <c r="F410" s="11"/>
      <c r="G410" s="42">
        <v>0</v>
      </c>
      <c r="H410" s="11"/>
      <c r="I410" s="42">
        <v>0</v>
      </c>
      <c r="J410" s="11"/>
      <c r="K410" s="42">
        <v>7175.82</v>
      </c>
      <c r="L410" s="8">
        <f>VLOOKUP(A410,'09.2019'!A:L,12,0)</f>
        <v>0</v>
      </c>
      <c r="M410" s="46">
        <f t="shared" si="4"/>
        <v>0</v>
      </c>
    </row>
    <row r="411" spans="1:13">
      <c r="A411" s="169" t="s">
        <v>1565</v>
      </c>
      <c r="B411" s="164" t="s">
        <v>143</v>
      </c>
      <c r="C411" s="169" t="s">
        <v>1566</v>
      </c>
      <c r="D411" s="9"/>
      <c r="E411" s="42">
        <v>33000</v>
      </c>
      <c r="F411" s="11"/>
      <c r="G411" s="42">
        <v>0</v>
      </c>
      <c r="H411" s="11"/>
      <c r="I411" s="42">
        <v>0</v>
      </c>
      <c r="J411" s="11"/>
      <c r="K411" s="42">
        <v>33000</v>
      </c>
      <c r="L411" s="8">
        <f>VLOOKUP(A411,'09.2019'!A:L,12,0)</f>
        <v>0</v>
      </c>
      <c r="M411" s="46">
        <f t="shared" si="4"/>
        <v>0</v>
      </c>
    </row>
    <row r="412" spans="1:13">
      <c r="A412" s="169" t="s">
        <v>1568</v>
      </c>
      <c r="B412" s="164" t="s">
        <v>143</v>
      </c>
      <c r="C412" s="169" t="s">
        <v>1569</v>
      </c>
      <c r="D412" s="9"/>
      <c r="E412" s="42">
        <v>5200</v>
      </c>
      <c r="F412" s="11"/>
      <c r="G412" s="42">
        <v>0</v>
      </c>
      <c r="H412" s="11"/>
      <c r="I412" s="42">
        <v>0</v>
      </c>
      <c r="J412" s="11"/>
      <c r="K412" s="42">
        <v>5200</v>
      </c>
      <c r="L412" s="8">
        <f>VLOOKUP(A412,'09.2019'!A:L,12,0)</f>
        <v>0</v>
      </c>
      <c r="M412" s="46">
        <f t="shared" si="4"/>
        <v>0</v>
      </c>
    </row>
    <row r="413" spans="1:13">
      <c r="A413" s="169" t="s">
        <v>1571</v>
      </c>
      <c r="B413" s="164" t="s">
        <v>143</v>
      </c>
      <c r="C413" s="169" t="s">
        <v>1572</v>
      </c>
      <c r="D413" s="9"/>
      <c r="E413" s="42">
        <v>54450</v>
      </c>
      <c r="F413" s="11"/>
      <c r="G413" s="42">
        <v>2250</v>
      </c>
      <c r="H413" s="11"/>
      <c r="I413" s="42">
        <v>0</v>
      </c>
      <c r="J413" s="11"/>
      <c r="K413" s="42">
        <v>56700</v>
      </c>
      <c r="L413" s="8">
        <f>VLOOKUP(A413,'09.2019'!A:L,12,0)</f>
        <v>0</v>
      </c>
      <c r="M413" s="46">
        <f t="shared" si="4"/>
        <v>2250</v>
      </c>
    </row>
    <row r="414" spans="1:13">
      <c r="A414" s="169" t="s">
        <v>1574</v>
      </c>
      <c r="B414" s="164" t="s">
        <v>143</v>
      </c>
      <c r="C414" s="169" t="s">
        <v>1122</v>
      </c>
      <c r="D414" s="9"/>
      <c r="E414" s="42">
        <v>64690</v>
      </c>
      <c r="F414" s="11"/>
      <c r="G414" s="42">
        <v>19490</v>
      </c>
      <c r="H414" s="11"/>
      <c r="I414" s="42">
        <v>10000</v>
      </c>
      <c r="J414" s="11"/>
      <c r="K414" s="42">
        <v>74180</v>
      </c>
      <c r="L414" s="8">
        <f>VLOOKUP(A414,'09.2019'!A:L,12,0)</f>
        <v>0</v>
      </c>
      <c r="M414" s="46">
        <f t="shared" si="4"/>
        <v>9490</v>
      </c>
    </row>
    <row r="415" spans="1:13">
      <c r="A415" s="169" t="s">
        <v>1579</v>
      </c>
      <c r="B415" s="164" t="s">
        <v>143</v>
      </c>
      <c r="C415" s="169" t="s">
        <v>1580</v>
      </c>
      <c r="D415" s="9"/>
      <c r="E415" s="42">
        <v>68455</v>
      </c>
      <c r="F415" s="11"/>
      <c r="G415" s="42">
        <v>3630</v>
      </c>
      <c r="H415" s="11"/>
      <c r="I415" s="42">
        <v>0</v>
      </c>
      <c r="J415" s="11"/>
      <c r="K415" s="42">
        <v>72085</v>
      </c>
      <c r="L415" s="8">
        <f>VLOOKUP(A415,'09.2019'!A:L,12,0)</f>
        <v>0</v>
      </c>
      <c r="M415" s="46">
        <f t="shared" si="4"/>
        <v>3630</v>
      </c>
    </row>
    <row r="416" spans="1:13">
      <c r="A416" s="169" t="s">
        <v>1582</v>
      </c>
      <c r="B416" s="164" t="s">
        <v>143</v>
      </c>
      <c r="C416" s="169" t="s">
        <v>1583</v>
      </c>
      <c r="D416" s="9"/>
      <c r="E416" s="42">
        <v>0</v>
      </c>
      <c r="F416" s="11"/>
      <c r="G416" s="42">
        <v>500</v>
      </c>
      <c r="H416" s="11"/>
      <c r="I416" s="42">
        <v>0</v>
      </c>
      <c r="J416" s="11"/>
      <c r="K416" s="42">
        <v>500</v>
      </c>
      <c r="L416" s="8">
        <f>VLOOKUP(A416,'09.2019'!A:L,12,0)</f>
        <v>0</v>
      </c>
      <c r="M416" s="46">
        <f t="shared" si="4"/>
        <v>500</v>
      </c>
    </row>
    <row r="417" spans="1:13">
      <c r="A417" s="169" t="s">
        <v>1585</v>
      </c>
      <c r="B417" s="164" t="s">
        <v>143</v>
      </c>
      <c r="C417" s="169" t="s">
        <v>1586</v>
      </c>
      <c r="D417" s="9"/>
      <c r="E417" s="42">
        <v>4030</v>
      </c>
      <c r="F417" s="11"/>
      <c r="G417" s="42">
        <v>3540</v>
      </c>
      <c r="H417" s="11"/>
      <c r="I417" s="42">
        <v>0</v>
      </c>
      <c r="J417" s="11"/>
      <c r="K417" s="42">
        <v>7570</v>
      </c>
      <c r="L417" s="8">
        <f>VLOOKUP(A417,'09.2019'!A:L,12,0)</f>
        <v>0</v>
      </c>
      <c r="M417" s="46">
        <f t="shared" si="4"/>
        <v>3540</v>
      </c>
    </row>
    <row r="418" spans="1:13">
      <c r="A418" s="169" t="s">
        <v>1589</v>
      </c>
      <c r="B418" s="164" t="s">
        <v>143</v>
      </c>
      <c r="C418" s="169" t="s">
        <v>1590</v>
      </c>
      <c r="D418" s="9"/>
      <c r="E418" s="42">
        <v>0</v>
      </c>
      <c r="F418" s="11"/>
      <c r="G418" s="42">
        <v>4109.3999999999996</v>
      </c>
      <c r="H418" s="11"/>
      <c r="I418" s="42">
        <v>0</v>
      </c>
      <c r="J418" s="11"/>
      <c r="K418" s="42">
        <v>4109.3999999999996</v>
      </c>
      <c r="L418" s="8">
        <f>VLOOKUP(A418,'09.2019'!A:L,12,0)</f>
        <v>0</v>
      </c>
      <c r="M418" s="46">
        <f t="shared" si="4"/>
        <v>4109.3999999999996</v>
      </c>
    </row>
    <row r="419" spans="1:13">
      <c r="A419" s="169" t="s">
        <v>1867</v>
      </c>
      <c r="B419" s="164" t="s">
        <v>143</v>
      </c>
      <c r="C419" s="169" t="s">
        <v>1868</v>
      </c>
      <c r="D419" s="9"/>
      <c r="E419" s="42">
        <v>0</v>
      </c>
      <c r="F419" s="11"/>
      <c r="G419" s="42">
        <v>390</v>
      </c>
      <c r="H419" s="11"/>
      <c r="I419" s="42">
        <v>0</v>
      </c>
      <c r="J419" s="11"/>
      <c r="K419" s="42">
        <v>390</v>
      </c>
      <c r="L419" s="8" t="e">
        <f>VLOOKUP(A419,'09.2019'!A:L,12,0)</f>
        <v>#N/A</v>
      </c>
      <c r="M419" s="46">
        <f t="shared" si="4"/>
        <v>390</v>
      </c>
    </row>
    <row r="420" spans="1:13">
      <c r="A420" s="169" t="s">
        <v>1593</v>
      </c>
      <c r="B420" s="164" t="s">
        <v>143</v>
      </c>
      <c r="C420" s="169" t="s">
        <v>1594</v>
      </c>
      <c r="D420" s="9"/>
      <c r="E420" s="42">
        <v>2058.54</v>
      </c>
      <c r="F420" s="11"/>
      <c r="G420" s="42">
        <v>660.36</v>
      </c>
      <c r="H420" s="11"/>
      <c r="I420" s="42">
        <v>0</v>
      </c>
      <c r="J420" s="11"/>
      <c r="K420" s="42">
        <v>2718.9</v>
      </c>
      <c r="L420" s="8">
        <f>VLOOKUP(A420,'09.2019'!A:L,12,0)</f>
        <v>0</v>
      </c>
      <c r="M420" s="46">
        <f t="shared" si="4"/>
        <v>660.36</v>
      </c>
    </row>
    <row r="421" spans="1:13">
      <c r="A421" s="169" t="s">
        <v>1598</v>
      </c>
      <c r="B421" s="164" t="s">
        <v>143</v>
      </c>
      <c r="C421" s="169" t="s">
        <v>1599</v>
      </c>
      <c r="D421" s="9"/>
      <c r="E421" s="42">
        <v>17921.88</v>
      </c>
      <c r="F421" s="11"/>
      <c r="G421" s="42">
        <v>65719.5</v>
      </c>
      <c r="H421" s="11"/>
      <c r="I421" s="42">
        <v>0</v>
      </c>
      <c r="J421" s="11"/>
      <c r="K421" s="42">
        <v>83641.38</v>
      </c>
      <c r="L421" s="8">
        <f>VLOOKUP(A421,'09.2019'!A:L,12,0)</f>
        <v>0</v>
      </c>
      <c r="M421" s="46">
        <f t="shared" si="4"/>
        <v>65719.5</v>
      </c>
    </row>
    <row r="422" spans="1:13">
      <c r="A422" s="169" t="s">
        <v>1601</v>
      </c>
      <c r="B422" s="164" t="s">
        <v>143</v>
      </c>
      <c r="C422" s="169" t="s">
        <v>1602</v>
      </c>
      <c r="D422" s="9"/>
      <c r="E422" s="42">
        <v>6479</v>
      </c>
      <c r="F422" s="11"/>
      <c r="G422" s="42">
        <v>3766.22</v>
      </c>
      <c r="H422" s="11"/>
      <c r="I422" s="42">
        <v>5324</v>
      </c>
      <c r="J422" s="11"/>
      <c r="K422" s="42">
        <v>4921.22</v>
      </c>
      <c r="L422" s="8">
        <f>VLOOKUP(A422,'09.2019'!A:L,12,0)</f>
        <v>0</v>
      </c>
      <c r="M422" s="46">
        <f t="shared" si="4"/>
        <v>-1557.7800000000002</v>
      </c>
    </row>
    <row r="423" spans="1:13">
      <c r="A423" s="165" t="s">
        <v>215</v>
      </c>
      <c r="B423" s="165" t="s">
        <v>216</v>
      </c>
      <c r="C423" s="4"/>
      <c r="D423" s="4"/>
      <c r="E423" s="176" t="s">
        <v>217</v>
      </c>
      <c r="F423" s="5"/>
      <c r="G423" s="176" t="s">
        <v>218</v>
      </c>
      <c r="H423" s="5"/>
      <c r="I423" s="176" t="s">
        <v>219</v>
      </c>
      <c r="J423" s="5"/>
      <c r="K423" s="176" t="s">
        <v>220</v>
      </c>
      <c r="L423" s="8">
        <f>VLOOKUP(A423,'09.2019'!A:L,12,0)</f>
        <v>0</v>
      </c>
      <c r="M423" s="46" t="e">
        <f t="shared" si="4"/>
        <v>#VALUE!</v>
      </c>
    </row>
    <row r="424" spans="1:13">
      <c r="A424" s="169" t="s">
        <v>1607</v>
      </c>
      <c r="B424" s="164" t="s">
        <v>143</v>
      </c>
      <c r="C424" s="169" t="s">
        <v>1608</v>
      </c>
      <c r="D424" s="9"/>
      <c r="E424" s="42">
        <v>14020</v>
      </c>
      <c r="F424" s="11"/>
      <c r="G424" s="42">
        <v>9000</v>
      </c>
      <c r="H424" s="11"/>
      <c r="I424" s="42">
        <v>0</v>
      </c>
      <c r="J424" s="11"/>
      <c r="K424" s="42">
        <v>23020</v>
      </c>
      <c r="L424" s="8">
        <f>VLOOKUP(A424,'09.2019'!A:L,12,0)</f>
        <v>0</v>
      </c>
      <c r="M424" s="46">
        <f t="shared" si="4"/>
        <v>9000</v>
      </c>
    </row>
    <row r="425" spans="1:13">
      <c r="A425" s="169" t="s">
        <v>1610</v>
      </c>
      <c r="B425" s="164" t="s">
        <v>143</v>
      </c>
      <c r="C425" s="169" t="s">
        <v>1611</v>
      </c>
      <c r="D425" s="9"/>
      <c r="E425" s="42">
        <v>14736.99</v>
      </c>
      <c r="F425" s="11"/>
      <c r="G425" s="42">
        <v>19187</v>
      </c>
      <c r="H425" s="11"/>
      <c r="I425" s="42">
        <v>0</v>
      </c>
      <c r="J425" s="11"/>
      <c r="K425" s="42">
        <v>33923.99</v>
      </c>
      <c r="L425" s="8">
        <f>VLOOKUP(A425,'09.2019'!A:L,12,0)</f>
        <v>0</v>
      </c>
      <c r="M425" s="46">
        <f t="shared" si="4"/>
        <v>19187</v>
      </c>
    </row>
    <row r="426" spans="1:13">
      <c r="A426" s="169" t="s">
        <v>1615</v>
      </c>
      <c r="B426" s="164" t="s">
        <v>143</v>
      </c>
      <c r="C426" s="169" t="s">
        <v>1616</v>
      </c>
      <c r="D426" s="9"/>
      <c r="E426" s="42">
        <v>6758.34</v>
      </c>
      <c r="F426" s="11"/>
      <c r="G426" s="42">
        <v>1654.48</v>
      </c>
      <c r="H426" s="11"/>
      <c r="I426" s="42">
        <v>0</v>
      </c>
      <c r="J426" s="11"/>
      <c r="K426" s="42">
        <v>8412.82</v>
      </c>
      <c r="L426" s="8">
        <v>0</v>
      </c>
      <c r="M426" s="46">
        <f t="shared" si="4"/>
        <v>1654.48</v>
      </c>
    </row>
    <row r="427" spans="1:13">
      <c r="A427" s="169" t="s">
        <v>1620</v>
      </c>
      <c r="B427" s="164" t="s">
        <v>143</v>
      </c>
      <c r="C427" s="169" t="s">
        <v>1621</v>
      </c>
      <c r="D427" s="9"/>
      <c r="E427" s="42">
        <v>8000</v>
      </c>
      <c r="F427" s="11"/>
      <c r="G427" s="42">
        <v>8000</v>
      </c>
      <c r="H427" s="11"/>
      <c r="I427" s="42">
        <v>0</v>
      </c>
      <c r="J427" s="11"/>
      <c r="K427" s="42">
        <v>16000</v>
      </c>
      <c r="L427" s="8">
        <f>VLOOKUP(A427,'09.2019'!A:L,12,0)</f>
        <v>0</v>
      </c>
      <c r="M427" s="46">
        <f t="shared" si="4"/>
        <v>8000</v>
      </c>
    </row>
    <row r="428" spans="1:13">
      <c r="A428" s="169" t="s">
        <v>1624</v>
      </c>
      <c r="B428" s="164" t="s">
        <v>143</v>
      </c>
      <c r="C428" s="169" t="s">
        <v>1625</v>
      </c>
      <c r="D428" s="9"/>
      <c r="E428" s="42">
        <v>30315</v>
      </c>
      <c r="F428" s="11"/>
      <c r="G428" s="42">
        <v>27283.5</v>
      </c>
      <c r="H428" s="11"/>
      <c r="I428" s="42">
        <v>0</v>
      </c>
      <c r="J428" s="11"/>
      <c r="K428" s="42">
        <v>57598.5</v>
      </c>
      <c r="L428" s="8">
        <f>VLOOKUP(A428,'09.2019'!A:L,12,0)</f>
        <v>0</v>
      </c>
      <c r="M428" s="46">
        <f t="shared" si="4"/>
        <v>27283.5</v>
      </c>
    </row>
    <row r="429" spans="1:13">
      <c r="A429" s="169" t="s">
        <v>1629</v>
      </c>
      <c r="B429" s="164" t="s">
        <v>143</v>
      </c>
      <c r="C429" s="169" t="s">
        <v>1491</v>
      </c>
      <c r="D429" s="9"/>
      <c r="E429" s="42">
        <v>0</v>
      </c>
      <c r="F429" s="11"/>
      <c r="G429" s="42">
        <v>420.81</v>
      </c>
      <c r="H429" s="11"/>
      <c r="I429" s="42">
        <v>0</v>
      </c>
      <c r="J429" s="11"/>
      <c r="K429" s="42">
        <v>420.81</v>
      </c>
      <c r="L429" s="8">
        <f>VLOOKUP(A429,'09.2019'!A:L,12,0)</f>
        <v>0</v>
      </c>
      <c r="M429" s="46">
        <f t="shared" si="4"/>
        <v>420.81</v>
      </c>
    </row>
    <row r="430" spans="1:13">
      <c r="A430" s="169" t="s">
        <v>1632</v>
      </c>
      <c r="B430" s="164" t="s">
        <v>143</v>
      </c>
      <c r="C430" s="169" t="s">
        <v>1633</v>
      </c>
      <c r="D430" s="9"/>
      <c r="E430" s="42">
        <v>1467.52</v>
      </c>
      <c r="F430" s="11"/>
      <c r="G430" s="42">
        <v>0</v>
      </c>
      <c r="H430" s="11"/>
      <c r="I430" s="42">
        <v>0</v>
      </c>
      <c r="J430" s="11"/>
      <c r="K430" s="42">
        <v>1467.52</v>
      </c>
      <c r="L430" s="8">
        <f>VLOOKUP(A430,'09.2019'!A:L,12,0)</f>
        <v>0</v>
      </c>
      <c r="M430" s="46">
        <f t="shared" si="4"/>
        <v>0</v>
      </c>
    </row>
    <row r="431" spans="1:13">
      <c r="A431" s="169" t="s">
        <v>1635</v>
      </c>
      <c r="B431" s="164" t="s">
        <v>143</v>
      </c>
      <c r="C431" s="169" t="s">
        <v>1636</v>
      </c>
      <c r="D431" s="9"/>
      <c r="E431" s="42">
        <v>2000</v>
      </c>
      <c r="F431" s="11"/>
      <c r="G431" s="42">
        <v>1300</v>
      </c>
      <c r="H431" s="11"/>
      <c r="I431" s="42">
        <v>0</v>
      </c>
      <c r="J431" s="11"/>
      <c r="K431" s="42">
        <v>3300</v>
      </c>
      <c r="L431" s="8">
        <f>VLOOKUP(A431,'09.2019'!A:L,12,0)</f>
        <v>0</v>
      </c>
      <c r="M431" s="46">
        <f t="shared" si="4"/>
        <v>1300</v>
      </c>
    </row>
    <row r="432" spans="1:13">
      <c r="A432" s="169" t="s">
        <v>1637</v>
      </c>
      <c r="B432" s="164" t="s">
        <v>143</v>
      </c>
      <c r="C432" s="169" t="s">
        <v>1638</v>
      </c>
      <c r="D432" s="9"/>
      <c r="E432" s="42">
        <v>9602.67</v>
      </c>
      <c r="F432" s="11"/>
      <c r="G432" s="42">
        <v>4900</v>
      </c>
      <c r="H432" s="11"/>
      <c r="I432" s="42">
        <v>5416.67</v>
      </c>
      <c r="J432" s="11"/>
      <c r="K432" s="42">
        <v>9086</v>
      </c>
      <c r="L432" s="8">
        <f>VLOOKUP(A432,'09.2019'!A:L,12,0)</f>
        <v>0</v>
      </c>
      <c r="M432" s="46">
        <f t="shared" si="4"/>
        <v>-516.67000000000007</v>
      </c>
    </row>
    <row r="433" spans="1:13">
      <c r="A433" s="169" t="s">
        <v>1643</v>
      </c>
      <c r="B433" s="164" t="s">
        <v>143</v>
      </c>
      <c r="C433" s="169" t="s">
        <v>1644</v>
      </c>
      <c r="D433" s="9"/>
      <c r="E433" s="42">
        <v>2200</v>
      </c>
      <c r="F433" s="11"/>
      <c r="G433" s="42">
        <v>3880</v>
      </c>
      <c r="H433" s="11"/>
      <c r="I433" s="42">
        <v>600</v>
      </c>
      <c r="J433" s="11"/>
      <c r="K433" s="42">
        <v>5480</v>
      </c>
      <c r="L433" s="8">
        <f>VLOOKUP(A433,'09.2019'!A:L,12,0)</f>
        <v>0</v>
      </c>
      <c r="M433" s="46">
        <f t="shared" si="4"/>
        <v>3280</v>
      </c>
    </row>
    <row r="434" spans="1:13">
      <c r="A434" s="169" t="s">
        <v>1648</v>
      </c>
      <c r="B434" s="164" t="s">
        <v>143</v>
      </c>
      <c r="C434" s="169" t="s">
        <v>1649</v>
      </c>
      <c r="D434" s="9"/>
      <c r="E434" s="42">
        <v>11150</v>
      </c>
      <c r="F434" s="11"/>
      <c r="G434" s="42">
        <v>24600</v>
      </c>
      <c r="H434" s="11"/>
      <c r="I434" s="42">
        <v>0</v>
      </c>
      <c r="J434" s="11"/>
      <c r="K434" s="42">
        <v>35750</v>
      </c>
      <c r="L434" s="8">
        <f>VLOOKUP(A434,'09.2019'!A:L,12,0)</f>
        <v>0</v>
      </c>
      <c r="M434" s="46">
        <f t="shared" si="4"/>
        <v>24600</v>
      </c>
    </row>
    <row r="435" spans="1:13">
      <c r="A435" s="169" t="s">
        <v>1651</v>
      </c>
      <c r="B435" s="164" t="s">
        <v>143</v>
      </c>
      <c r="C435" s="169" t="s">
        <v>1652</v>
      </c>
      <c r="D435" s="9"/>
      <c r="E435" s="42">
        <v>1000</v>
      </c>
      <c r="F435" s="11"/>
      <c r="G435" s="42">
        <v>0</v>
      </c>
      <c r="H435" s="11"/>
      <c r="I435" s="42">
        <v>0</v>
      </c>
      <c r="J435" s="11"/>
      <c r="K435" s="42">
        <v>1000</v>
      </c>
      <c r="L435" s="8">
        <f>VLOOKUP(A435,'09.2019'!A:L,12,0)</f>
        <v>0</v>
      </c>
      <c r="M435" s="46">
        <f t="shared" si="4"/>
        <v>0</v>
      </c>
    </row>
    <row r="436" spans="1:13">
      <c r="A436" s="169" t="s">
        <v>1654</v>
      </c>
      <c r="B436" s="164" t="s">
        <v>143</v>
      </c>
      <c r="C436" s="169" t="s">
        <v>1655</v>
      </c>
      <c r="D436" s="9"/>
      <c r="E436" s="42">
        <v>21177.599999999999</v>
      </c>
      <c r="F436" s="11"/>
      <c r="G436" s="42">
        <v>0</v>
      </c>
      <c r="H436" s="11"/>
      <c r="I436" s="42">
        <v>0</v>
      </c>
      <c r="J436" s="11"/>
      <c r="K436" s="42">
        <v>21177.599999999999</v>
      </c>
      <c r="L436" s="8">
        <f>VLOOKUP(A436,'09.2019'!A:L,12,0)</f>
        <v>0</v>
      </c>
      <c r="M436" s="46">
        <f t="shared" si="4"/>
        <v>0</v>
      </c>
    </row>
    <row r="437" spans="1:13">
      <c r="A437" s="169" t="s">
        <v>1657</v>
      </c>
      <c r="B437" s="164" t="s">
        <v>143</v>
      </c>
      <c r="C437" s="169" t="s">
        <v>1658</v>
      </c>
      <c r="D437" s="9"/>
      <c r="E437" s="42">
        <v>560</v>
      </c>
      <c r="F437" s="11"/>
      <c r="G437" s="42">
        <v>24421.69</v>
      </c>
      <c r="H437" s="11"/>
      <c r="I437" s="42">
        <v>0</v>
      </c>
      <c r="J437" s="11"/>
      <c r="K437" s="42">
        <v>24981.69</v>
      </c>
      <c r="L437" s="8">
        <f>VLOOKUP(A437,'09.2019'!A:L,12,0)</f>
        <v>0</v>
      </c>
      <c r="M437" s="46">
        <f t="shared" si="4"/>
        <v>24421.69</v>
      </c>
    </row>
    <row r="438" spans="1:13">
      <c r="A438" s="169" t="s">
        <v>1662</v>
      </c>
      <c r="B438" s="164" t="s">
        <v>143</v>
      </c>
      <c r="C438" s="169" t="s">
        <v>1663</v>
      </c>
      <c r="D438" s="9"/>
      <c r="E438" s="42">
        <v>285</v>
      </c>
      <c r="F438" s="11"/>
      <c r="G438" s="42">
        <v>0</v>
      </c>
      <c r="H438" s="11"/>
      <c r="I438" s="42">
        <v>0</v>
      </c>
      <c r="J438" s="11"/>
      <c r="K438" s="42">
        <v>285</v>
      </c>
      <c r="L438" s="8">
        <f>VLOOKUP(A438,'09.2019'!A:L,12,0)</f>
        <v>0</v>
      </c>
      <c r="M438" s="46">
        <f t="shared" si="4"/>
        <v>0</v>
      </c>
    </row>
    <row r="439" spans="1:13">
      <c r="A439" s="169" t="s">
        <v>1665</v>
      </c>
      <c r="B439" s="164" t="s">
        <v>143</v>
      </c>
      <c r="C439" s="169" t="s">
        <v>1666</v>
      </c>
      <c r="D439" s="9"/>
      <c r="E439" s="42">
        <v>15538.53</v>
      </c>
      <c r="F439" s="11"/>
      <c r="G439" s="42">
        <v>8015.27</v>
      </c>
      <c r="H439" s="11"/>
      <c r="I439" s="42">
        <v>392.42</v>
      </c>
      <c r="J439" s="11"/>
      <c r="K439" s="42">
        <v>23161.38</v>
      </c>
      <c r="L439" s="8">
        <f>VLOOKUP(A439,'09.2019'!A:L,12,0)</f>
        <v>0</v>
      </c>
      <c r="M439" s="46">
        <f t="shared" si="4"/>
        <v>7622.85</v>
      </c>
    </row>
    <row r="440" spans="1:13">
      <c r="A440" s="171" t="s">
        <v>143</v>
      </c>
      <c r="B440" s="164" t="s">
        <v>143</v>
      </c>
      <c r="C440" s="171" t="s">
        <v>143</v>
      </c>
      <c r="D440" s="12"/>
      <c r="E440" s="43"/>
      <c r="F440" s="12"/>
      <c r="G440" s="43"/>
      <c r="H440" s="12"/>
      <c r="I440" s="43"/>
      <c r="J440" s="12"/>
      <c r="K440" s="43"/>
      <c r="L440" s="8">
        <f>VLOOKUP(A440,'09.2019'!A:L,12,0)</f>
        <v>0</v>
      </c>
      <c r="M440" s="46">
        <f t="shared" si="4"/>
        <v>0</v>
      </c>
    </row>
    <row r="441" spans="1:13">
      <c r="A441" s="167" t="s">
        <v>1671</v>
      </c>
      <c r="B441" s="164" t="s">
        <v>143</v>
      </c>
      <c r="C441" s="167" t="s">
        <v>1672</v>
      </c>
      <c r="D441" s="6"/>
      <c r="E441" s="41">
        <v>15500</v>
      </c>
      <c r="F441" s="8"/>
      <c r="G441" s="41">
        <v>2650</v>
      </c>
      <c r="H441" s="8"/>
      <c r="I441" s="41">
        <v>0</v>
      </c>
      <c r="J441" s="8"/>
      <c r="K441" s="41">
        <v>18150</v>
      </c>
      <c r="L441" s="8">
        <f>VLOOKUP(A441,'09.2019'!A:L,12,0)</f>
        <v>0</v>
      </c>
      <c r="M441" s="46">
        <f t="shared" si="4"/>
        <v>2650</v>
      </c>
    </row>
    <row r="442" spans="1:13">
      <c r="A442" s="167" t="s">
        <v>1676</v>
      </c>
      <c r="B442" s="164" t="s">
        <v>143</v>
      </c>
      <c r="C442" s="167" t="s">
        <v>1672</v>
      </c>
      <c r="D442" s="6"/>
      <c r="E442" s="41">
        <v>15500</v>
      </c>
      <c r="F442" s="8"/>
      <c r="G442" s="41">
        <v>2650</v>
      </c>
      <c r="H442" s="8"/>
      <c r="I442" s="41">
        <v>0</v>
      </c>
      <c r="J442" s="8"/>
      <c r="K442" s="41">
        <v>18150</v>
      </c>
      <c r="L442" s="8" t="str">
        <f>VLOOKUP(A442,'09.2019'!A:L,12,0)</f>
        <v>14.1.1</v>
      </c>
      <c r="M442" s="46">
        <f t="shared" si="4"/>
        <v>2650</v>
      </c>
    </row>
    <row r="443" spans="1:13">
      <c r="A443" s="169" t="s">
        <v>1677</v>
      </c>
      <c r="B443" s="164" t="s">
        <v>143</v>
      </c>
      <c r="C443" s="169" t="s">
        <v>1678</v>
      </c>
      <c r="D443" s="9"/>
      <c r="E443" s="42">
        <v>7500</v>
      </c>
      <c r="F443" s="11"/>
      <c r="G443" s="42">
        <v>0</v>
      </c>
      <c r="H443" s="11"/>
      <c r="I443" s="42">
        <v>0</v>
      </c>
      <c r="J443" s="11"/>
      <c r="K443" s="42">
        <v>7500</v>
      </c>
      <c r="L443" s="8">
        <f>VLOOKUP(A443,'09.2019'!A:L,12,0)</f>
        <v>0</v>
      </c>
      <c r="M443" s="46">
        <f t="shared" si="4"/>
        <v>0</v>
      </c>
    </row>
    <row r="444" spans="1:13">
      <c r="A444" s="169" t="s">
        <v>1680</v>
      </c>
      <c r="B444" s="164" t="s">
        <v>143</v>
      </c>
      <c r="C444" s="169" t="s">
        <v>1681</v>
      </c>
      <c r="D444" s="9"/>
      <c r="E444" s="42">
        <v>8000</v>
      </c>
      <c r="F444" s="11"/>
      <c r="G444" s="42">
        <v>2650</v>
      </c>
      <c r="H444" s="11"/>
      <c r="I444" s="42">
        <v>0</v>
      </c>
      <c r="J444" s="11"/>
      <c r="K444" s="42">
        <v>10650</v>
      </c>
      <c r="L444" s="8">
        <f>VLOOKUP(A444,'09.2019'!A:L,12,0)</f>
        <v>0</v>
      </c>
      <c r="M444" s="46">
        <f t="shared" si="4"/>
        <v>2650</v>
      </c>
    </row>
    <row r="445" spans="1:13">
      <c r="A445" s="171" t="s">
        <v>143</v>
      </c>
      <c r="B445" s="164" t="s">
        <v>143</v>
      </c>
      <c r="C445" s="171" t="s">
        <v>143</v>
      </c>
      <c r="D445" s="12"/>
      <c r="E445" s="43"/>
      <c r="F445" s="12"/>
      <c r="G445" s="43"/>
      <c r="H445" s="12"/>
      <c r="I445" s="43"/>
      <c r="J445" s="12"/>
      <c r="K445" s="43"/>
      <c r="L445" s="8">
        <f>VLOOKUP(A445,'09.2019'!A:L,12,0)</f>
        <v>0</v>
      </c>
      <c r="M445" s="46">
        <f t="shared" si="4"/>
        <v>0</v>
      </c>
    </row>
    <row r="446" spans="1:13">
      <c r="A446" s="167" t="s">
        <v>1684</v>
      </c>
      <c r="B446" s="164" t="s">
        <v>143</v>
      </c>
      <c r="C446" s="167" t="s">
        <v>1685</v>
      </c>
      <c r="D446" s="6"/>
      <c r="E446" s="41">
        <v>4891.34</v>
      </c>
      <c r="F446" s="8"/>
      <c r="G446" s="41">
        <v>716.53</v>
      </c>
      <c r="H446" s="8"/>
      <c r="I446" s="41">
        <v>0</v>
      </c>
      <c r="J446" s="8"/>
      <c r="K446" s="41">
        <v>5607.87</v>
      </c>
      <c r="L446" s="8">
        <f>VLOOKUP(A446,'09.2019'!A:L,12,0)</f>
        <v>0</v>
      </c>
      <c r="M446" s="46">
        <f t="shared" si="4"/>
        <v>716.53</v>
      </c>
    </row>
    <row r="447" spans="1:13">
      <c r="A447" s="167" t="s">
        <v>1689</v>
      </c>
      <c r="B447" s="164" t="s">
        <v>143</v>
      </c>
      <c r="C447" s="167" t="s">
        <v>1685</v>
      </c>
      <c r="D447" s="6"/>
      <c r="E447" s="41">
        <v>4891.34</v>
      </c>
      <c r="F447" s="8"/>
      <c r="G447" s="41">
        <v>716.53</v>
      </c>
      <c r="H447" s="8"/>
      <c r="I447" s="41">
        <v>0</v>
      </c>
      <c r="J447" s="8"/>
      <c r="K447" s="41">
        <v>5607.87</v>
      </c>
      <c r="L447" s="8" t="str">
        <f>VLOOKUP(A447,'09.2019'!A:L,12,0)</f>
        <v>14.1.2</v>
      </c>
      <c r="M447" s="46">
        <f t="shared" si="4"/>
        <v>716.53</v>
      </c>
    </row>
    <row r="448" spans="1:13">
      <c r="A448" s="169" t="s">
        <v>1690</v>
      </c>
      <c r="B448" s="164" t="s">
        <v>143</v>
      </c>
      <c r="C448" s="169" t="s">
        <v>1691</v>
      </c>
      <c r="D448" s="9"/>
      <c r="E448" s="42">
        <v>4162.66</v>
      </c>
      <c r="F448" s="11"/>
      <c r="G448" s="42">
        <v>460.1</v>
      </c>
      <c r="H448" s="11"/>
      <c r="I448" s="42">
        <v>0</v>
      </c>
      <c r="J448" s="11"/>
      <c r="K448" s="42">
        <v>4622.76</v>
      </c>
      <c r="L448" s="8">
        <f>VLOOKUP(A448,'09.2019'!A:L,12,0)</f>
        <v>0</v>
      </c>
      <c r="M448" s="46">
        <f t="shared" si="4"/>
        <v>460.1</v>
      </c>
    </row>
    <row r="449" spans="1:13">
      <c r="A449" s="169" t="s">
        <v>1695</v>
      </c>
      <c r="B449" s="164" t="s">
        <v>143</v>
      </c>
      <c r="C449" s="169" t="s">
        <v>1696</v>
      </c>
      <c r="D449" s="9"/>
      <c r="E449" s="42">
        <v>667.36</v>
      </c>
      <c r="F449" s="11"/>
      <c r="G449" s="42">
        <v>256.43</v>
      </c>
      <c r="H449" s="11"/>
      <c r="I449" s="42">
        <v>0</v>
      </c>
      <c r="J449" s="11"/>
      <c r="K449" s="42">
        <v>923.79</v>
      </c>
      <c r="L449" s="8">
        <f>VLOOKUP(A449,'09.2019'!A:L,12,0)</f>
        <v>0</v>
      </c>
      <c r="M449" s="46">
        <f t="shared" si="4"/>
        <v>256.43</v>
      </c>
    </row>
    <row r="450" spans="1:13">
      <c r="A450" s="169" t="s">
        <v>1700</v>
      </c>
      <c r="B450" s="164" t="s">
        <v>143</v>
      </c>
      <c r="C450" s="169" t="s">
        <v>1219</v>
      </c>
      <c r="D450" s="9"/>
      <c r="E450" s="42">
        <v>61.32</v>
      </c>
      <c r="F450" s="11"/>
      <c r="G450" s="42">
        <v>0</v>
      </c>
      <c r="H450" s="11"/>
      <c r="I450" s="42">
        <v>0</v>
      </c>
      <c r="J450" s="11"/>
      <c r="K450" s="42">
        <v>61.32</v>
      </c>
      <c r="L450" s="8">
        <f>VLOOKUP(A450,'09.2019'!A:L,12,0)</f>
        <v>0</v>
      </c>
      <c r="M450" s="46">
        <f t="shared" si="4"/>
        <v>0</v>
      </c>
    </row>
    <row r="451" spans="1:13">
      <c r="A451" s="167" t="s">
        <v>143</v>
      </c>
      <c r="B451" s="164" t="s">
        <v>143</v>
      </c>
      <c r="C451" s="167" t="s">
        <v>143</v>
      </c>
      <c r="D451" s="6"/>
      <c r="E451" s="45"/>
      <c r="F451" s="6"/>
      <c r="G451" s="45"/>
      <c r="H451" s="6"/>
      <c r="I451" s="45"/>
      <c r="J451" s="6"/>
      <c r="K451" s="45"/>
      <c r="L451" s="8">
        <f>VLOOKUP(A451,'09.2019'!A:L,12,0)</f>
        <v>0</v>
      </c>
      <c r="M451" s="46">
        <f t="shared" si="4"/>
        <v>0</v>
      </c>
    </row>
    <row r="452" spans="1:13">
      <c r="A452" s="167" t="s">
        <v>1702</v>
      </c>
      <c r="B452" s="164" t="s">
        <v>143</v>
      </c>
      <c r="C452" s="167" t="s">
        <v>1703</v>
      </c>
      <c r="D452" s="6"/>
      <c r="E452" s="41">
        <v>19690</v>
      </c>
      <c r="F452" s="8"/>
      <c r="G452" s="41">
        <v>28234.81</v>
      </c>
      <c r="H452" s="8"/>
      <c r="I452" s="41">
        <v>0</v>
      </c>
      <c r="J452" s="8"/>
      <c r="K452" s="41">
        <v>47924.81</v>
      </c>
      <c r="L452" s="8">
        <f>VLOOKUP(A452,'09.2019'!A:L,12,0)</f>
        <v>0</v>
      </c>
      <c r="M452" s="46">
        <f t="shared" si="4"/>
        <v>28234.81</v>
      </c>
    </row>
    <row r="453" spans="1:13">
      <c r="A453" s="167" t="s">
        <v>1706</v>
      </c>
      <c r="B453" s="164" t="s">
        <v>143</v>
      </c>
      <c r="C453" s="167" t="s">
        <v>1703</v>
      </c>
      <c r="D453" s="6"/>
      <c r="E453" s="41">
        <v>19690</v>
      </c>
      <c r="F453" s="8"/>
      <c r="G453" s="41">
        <v>28234.81</v>
      </c>
      <c r="H453" s="8"/>
      <c r="I453" s="41">
        <v>0</v>
      </c>
      <c r="J453" s="8"/>
      <c r="K453" s="41">
        <v>47924.81</v>
      </c>
      <c r="L453" s="8">
        <f>VLOOKUP(A453,'09.2019'!A:L,12,0)</f>
        <v>0</v>
      </c>
      <c r="M453" s="46">
        <f t="shared" si="4"/>
        <v>28234.81</v>
      </c>
    </row>
    <row r="454" spans="1:13">
      <c r="A454" s="167" t="s">
        <v>1707</v>
      </c>
      <c r="B454" s="164" t="s">
        <v>143</v>
      </c>
      <c r="C454" s="167" t="s">
        <v>1703</v>
      </c>
      <c r="D454" s="6"/>
      <c r="E454" s="41">
        <v>19690</v>
      </c>
      <c r="F454" s="8"/>
      <c r="G454" s="41">
        <v>28234.81</v>
      </c>
      <c r="H454" s="8"/>
      <c r="I454" s="41">
        <v>0</v>
      </c>
      <c r="J454" s="8"/>
      <c r="K454" s="41">
        <v>47924.81</v>
      </c>
      <c r="L454" s="8">
        <f>VLOOKUP(A454,'09.2019'!A:L,12,0)</f>
        <v>0</v>
      </c>
      <c r="M454" s="46">
        <f t="shared" si="4"/>
        <v>28234.81</v>
      </c>
    </row>
    <row r="455" spans="1:13">
      <c r="A455" s="167" t="s">
        <v>1708</v>
      </c>
      <c r="B455" s="164" t="s">
        <v>143</v>
      </c>
      <c r="C455" s="167" t="s">
        <v>1703</v>
      </c>
      <c r="D455" s="6"/>
      <c r="E455" s="41">
        <v>19690</v>
      </c>
      <c r="F455" s="8"/>
      <c r="G455" s="41">
        <v>28234.81</v>
      </c>
      <c r="H455" s="8"/>
      <c r="I455" s="41">
        <v>0</v>
      </c>
      <c r="J455" s="8"/>
      <c r="K455" s="41">
        <v>47924.81</v>
      </c>
      <c r="L455" s="8" t="str">
        <f>VLOOKUP(A455,'09.2019'!A:L,12,0)</f>
        <v>12.5</v>
      </c>
      <c r="M455" s="46">
        <f t="shared" si="4"/>
        <v>28234.81</v>
      </c>
    </row>
    <row r="456" spans="1:13">
      <c r="A456" s="169" t="s">
        <v>1709</v>
      </c>
      <c r="B456" s="164" t="s">
        <v>143</v>
      </c>
      <c r="C456" s="169" t="s">
        <v>1710</v>
      </c>
      <c r="D456" s="9"/>
      <c r="E456" s="42">
        <v>19690</v>
      </c>
      <c r="F456" s="11"/>
      <c r="G456" s="42">
        <v>28234.81</v>
      </c>
      <c r="H456" s="11"/>
      <c r="I456" s="42">
        <v>0</v>
      </c>
      <c r="J456" s="11"/>
      <c r="K456" s="42">
        <v>47924.81</v>
      </c>
      <c r="L456" s="8">
        <f>VLOOKUP(A456,'09.2019'!A:L,12,0)</f>
        <v>0</v>
      </c>
      <c r="M456" s="46">
        <f t="shared" si="4"/>
        <v>28234.81</v>
      </c>
    </row>
    <row r="457" spans="1:13">
      <c r="A457" s="171" t="s">
        <v>143</v>
      </c>
      <c r="B457" s="164" t="s">
        <v>143</v>
      </c>
      <c r="C457" s="171" t="s">
        <v>143</v>
      </c>
      <c r="D457" s="12"/>
      <c r="E457" s="43"/>
      <c r="F457" s="12"/>
      <c r="G457" s="43"/>
      <c r="H457" s="12"/>
      <c r="I457" s="43"/>
      <c r="J457" s="12"/>
      <c r="K457" s="43"/>
      <c r="L457" s="8">
        <f>VLOOKUP(A457,'09.2019'!A:L,12,0)</f>
        <v>0</v>
      </c>
      <c r="M457" s="46">
        <f t="shared" si="4"/>
        <v>0</v>
      </c>
    </row>
    <row r="458" spans="1:13">
      <c r="A458" s="167" t="s">
        <v>1711</v>
      </c>
      <c r="B458" s="164" t="s">
        <v>143</v>
      </c>
      <c r="C458" s="167" t="s">
        <v>1712</v>
      </c>
      <c r="D458" s="6"/>
      <c r="E458" s="41">
        <v>54473.49</v>
      </c>
      <c r="F458" s="8"/>
      <c r="G458" s="41">
        <v>23567.14</v>
      </c>
      <c r="H458" s="8"/>
      <c r="I458" s="41">
        <v>0</v>
      </c>
      <c r="J458" s="8"/>
      <c r="K458" s="41">
        <v>78040.63</v>
      </c>
      <c r="L458" s="8">
        <f>VLOOKUP(A458,'09.2019'!A:L,12,0)</f>
        <v>0</v>
      </c>
      <c r="M458" s="46">
        <f t="shared" si="4"/>
        <v>23567.14</v>
      </c>
    </row>
    <row r="459" spans="1:13">
      <c r="A459" s="167" t="s">
        <v>1715</v>
      </c>
      <c r="B459" s="164" t="s">
        <v>143</v>
      </c>
      <c r="C459" s="167" t="s">
        <v>1712</v>
      </c>
      <c r="D459" s="6"/>
      <c r="E459" s="41">
        <v>54473.49</v>
      </c>
      <c r="F459" s="8"/>
      <c r="G459" s="41">
        <v>23567.14</v>
      </c>
      <c r="H459" s="8"/>
      <c r="I459" s="41">
        <v>0</v>
      </c>
      <c r="J459" s="8"/>
      <c r="K459" s="41">
        <v>78040.63</v>
      </c>
      <c r="L459" s="8">
        <f>VLOOKUP(A459,'09.2019'!A:L,12,0)</f>
        <v>0</v>
      </c>
      <c r="M459" s="46">
        <f t="shared" si="4"/>
        <v>23567.14</v>
      </c>
    </row>
    <row r="460" spans="1:13">
      <c r="A460" s="167" t="s">
        <v>1716</v>
      </c>
      <c r="B460" s="164" t="s">
        <v>143</v>
      </c>
      <c r="C460" s="167" t="s">
        <v>1712</v>
      </c>
      <c r="D460" s="6"/>
      <c r="E460" s="41">
        <v>54473.49</v>
      </c>
      <c r="F460" s="8"/>
      <c r="G460" s="41">
        <v>23567.14</v>
      </c>
      <c r="H460" s="8"/>
      <c r="I460" s="41">
        <v>0</v>
      </c>
      <c r="J460" s="8"/>
      <c r="K460" s="41">
        <v>78040.63</v>
      </c>
      <c r="L460" s="8">
        <f>VLOOKUP(A460,'09.2019'!A:L,12,0)</f>
        <v>0</v>
      </c>
      <c r="M460" s="46">
        <f t="shared" si="4"/>
        <v>23567.14</v>
      </c>
    </row>
    <row r="461" spans="1:13">
      <c r="A461" s="167" t="s">
        <v>1717</v>
      </c>
      <c r="B461" s="164" t="s">
        <v>143</v>
      </c>
      <c r="C461" s="167" t="s">
        <v>1712</v>
      </c>
      <c r="D461" s="6"/>
      <c r="E461" s="41">
        <v>54473.49</v>
      </c>
      <c r="F461" s="8"/>
      <c r="G461" s="41">
        <v>23567.14</v>
      </c>
      <c r="H461" s="8"/>
      <c r="I461" s="41">
        <v>0</v>
      </c>
      <c r="J461" s="8"/>
      <c r="K461" s="41">
        <v>78040.63</v>
      </c>
      <c r="L461" s="8" t="str">
        <f>VLOOKUP(A461,'09.2019'!A:L,12,0)</f>
        <v>13.1</v>
      </c>
      <c r="M461" s="46">
        <f t="shared" si="4"/>
        <v>23567.14</v>
      </c>
    </row>
    <row r="462" spans="1:13">
      <c r="A462" s="169" t="s">
        <v>1718</v>
      </c>
      <c r="B462" s="164" t="s">
        <v>143</v>
      </c>
      <c r="C462" s="169" t="s">
        <v>1719</v>
      </c>
      <c r="D462" s="9"/>
      <c r="E462" s="42">
        <v>53588.35</v>
      </c>
      <c r="F462" s="11"/>
      <c r="G462" s="42">
        <v>23124.57</v>
      </c>
      <c r="H462" s="11"/>
      <c r="I462" s="42">
        <v>0</v>
      </c>
      <c r="J462" s="11"/>
      <c r="K462" s="42">
        <v>76712.92</v>
      </c>
      <c r="L462" s="8">
        <f>VLOOKUP(A462,'09.2019'!A:L,12,0)</f>
        <v>0</v>
      </c>
      <c r="M462" s="46">
        <f t="shared" si="4"/>
        <v>23124.57</v>
      </c>
    </row>
    <row r="463" spans="1:13">
      <c r="A463" s="169" t="s">
        <v>1723</v>
      </c>
      <c r="B463" s="164" t="s">
        <v>143</v>
      </c>
      <c r="C463" s="169" t="s">
        <v>1724</v>
      </c>
      <c r="D463" s="9"/>
      <c r="E463" s="42">
        <v>885.14</v>
      </c>
      <c r="F463" s="11"/>
      <c r="G463" s="42">
        <v>442.57</v>
      </c>
      <c r="H463" s="11"/>
      <c r="I463" s="42">
        <v>0</v>
      </c>
      <c r="J463" s="11"/>
      <c r="K463" s="42">
        <v>1327.71</v>
      </c>
      <c r="L463" s="8">
        <f>VLOOKUP(A463,'09.2019'!A:L,12,0)</f>
        <v>0</v>
      </c>
      <c r="M463" s="46">
        <f t="shared" si="4"/>
        <v>442.57</v>
      </c>
    </row>
    <row r="464" spans="1:13">
      <c r="A464" s="171" t="s">
        <v>143</v>
      </c>
      <c r="B464" s="164" t="s">
        <v>143</v>
      </c>
      <c r="C464" s="171" t="s">
        <v>143</v>
      </c>
      <c r="D464" s="12"/>
      <c r="E464" s="43"/>
      <c r="F464" s="12"/>
      <c r="G464" s="43"/>
      <c r="H464" s="12"/>
      <c r="I464" s="43"/>
      <c r="J464" s="12"/>
      <c r="K464" s="43"/>
      <c r="L464" s="8">
        <f>VLOOKUP(A464,'09.2019'!A:L,12,0)</f>
        <v>0</v>
      </c>
      <c r="M464" s="46">
        <f t="shared" si="4"/>
        <v>0</v>
      </c>
    </row>
    <row r="465" spans="1:13">
      <c r="A465" s="167" t="s">
        <v>1727</v>
      </c>
      <c r="B465" s="164" t="s">
        <v>143</v>
      </c>
      <c r="C465" s="167" t="s">
        <v>1728</v>
      </c>
      <c r="D465" s="6"/>
      <c r="E465" s="41">
        <v>0</v>
      </c>
      <c r="F465" s="8"/>
      <c r="G465" s="41">
        <v>15882.64</v>
      </c>
      <c r="H465" s="8"/>
      <c r="I465" s="41">
        <v>0</v>
      </c>
      <c r="J465" s="8"/>
      <c r="K465" s="41">
        <v>15882.64</v>
      </c>
      <c r="L465" s="8">
        <f>VLOOKUP(A465,'09.2019'!A:L,12,0)</f>
        <v>0</v>
      </c>
      <c r="M465" s="46">
        <f t="shared" si="4"/>
        <v>15882.64</v>
      </c>
    </row>
    <row r="466" spans="1:13">
      <c r="A466" s="167" t="s">
        <v>1730</v>
      </c>
      <c r="B466" s="164" t="s">
        <v>143</v>
      </c>
      <c r="C466" s="167" t="s">
        <v>1728</v>
      </c>
      <c r="D466" s="6"/>
      <c r="E466" s="41">
        <v>0</v>
      </c>
      <c r="F466" s="8"/>
      <c r="G466" s="41">
        <v>15882.64</v>
      </c>
      <c r="H466" s="8"/>
      <c r="I466" s="41">
        <v>0</v>
      </c>
      <c r="J466" s="8"/>
      <c r="K466" s="41">
        <v>15882.64</v>
      </c>
      <c r="L466" s="8">
        <f>VLOOKUP(A466,'09.2019'!A:L,12,0)</f>
        <v>0</v>
      </c>
      <c r="M466" s="46">
        <f t="shared" si="4"/>
        <v>15882.64</v>
      </c>
    </row>
    <row r="467" spans="1:13">
      <c r="A467" s="167" t="s">
        <v>1731</v>
      </c>
      <c r="B467" s="164" t="s">
        <v>143</v>
      </c>
      <c r="C467" s="167" t="s">
        <v>1728</v>
      </c>
      <c r="D467" s="6"/>
      <c r="E467" s="41">
        <v>0</v>
      </c>
      <c r="F467" s="8"/>
      <c r="G467" s="41">
        <v>15882.64</v>
      </c>
      <c r="H467" s="8"/>
      <c r="I467" s="41">
        <v>0</v>
      </c>
      <c r="J467" s="8"/>
      <c r="K467" s="41">
        <v>15882.64</v>
      </c>
      <c r="L467" s="8">
        <f>VLOOKUP(A467,'09.2019'!A:L,12,0)</f>
        <v>0</v>
      </c>
      <c r="M467" s="46">
        <f t="shared" si="4"/>
        <v>15882.64</v>
      </c>
    </row>
    <row r="468" spans="1:13">
      <c r="A468" s="167" t="s">
        <v>1732</v>
      </c>
      <c r="B468" s="164" t="s">
        <v>143</v>
      </c>
      <c r="C468" s="167" t="s">
        <v>1728</v>
      </c>
      <c r="D468" s="6"/>
      <c r="E468" s="41">
        <v>0</v>
      </c>
      <c r="F468" s="8"/>
      <c r="G468" s="41">
        <v>15882.64</v>
      </c>
      <c r="H468" s="8"/>
      <c r="I468" s="41">
        <v>0</v>
      </c>
      <c r="J468" s="8"/>
      <c r="K468" s="41">
        <v>15882.64</v>
      </c>
      <c r="L468" s="8" t="str">
        <f>VLOOKUP(A468,'09.2019'!A:L,12,0)</f>
        <v>13.2</v>
      </c>
      <c r="M468" s="46">
        <f t="shared" si="4"/>
        <v>15882.64</v>
      </c>
    </row>
    <row r="469" spans="1:13">
      <c r="A469" s="169" t="s">
        <v>1733</v>
      </c>
      <c r="B469" s="164" t="s">
        <v>143</v>
      </c>
      <c r="C469" s="169" t="s">
        <v>1728</v>
      </c>
      <c r="D469" s="9"/>
      <c r="E469" s="42">
        <v>0</v>
      </c>
      <c r="F469" s="11"/>
      <c r="G469" s="42">
        <v>15882.64</v>
      </c>
      <c r="H469" s="11"/>
      <c r="I469" s="42">
        <v>0</v>
      </c>
      <c r="J469" s="11"/>
      <c r="K469" s="42">
        <v>15882.64</v>
      </c>
      <c r="L469" s="8">
        <f>VLOOKUP(A469,'09.2019'!A:L,12,0)</f>
        <v>0</v>
      </c>
      <c r="M469" s="46">
        <f t="shared" si="4"/>
        <v>15882.64</v>
      </c>
    </row>
    <row r="470" spans="1:13">
      <c r="A470" s="167" t="s">
        <v>143</v>
      </c>
      <c r="B470" s="164" t="s">
        <v>143</v>
      </c>
      <c r="C470" s="167" t="s">
        <v>143</v>
      </c>
      <c r="D470" s="6"/>
      <c r="E470" s="45"/>
      <c r="F470" s="6"/>
      <c r="G470" s="45"/>
      <c r="H470" s="6"/>
      <c r="I470" s="45"/>
      <c r="J470" s="6"/>
      <c r="K470" s="45"/>
      <c r="L470" s="8">
        <f>VLOOKUP(A470,'09.2019'!A:L,12,0)</f>
        <v>0</v>
      </c>
      <c r="M470" s="46">
        <f t="shared" si="4"/>
        <v>0</v>
      </c>
    </row>
    <row r="471" spans="1:13">
      <c r="A471" s="167" t="s">
        <v>1734</v>
      </c>
      <c r="B471" s="164" t="s">
        <v>143</v>
      </c>
      <c r="C471" s="167" t="s">
        <v>1735</v>
      </c>
      <c r="D471" s="6"/>
      <c r="E471" s="41">
        <v>2969.26</v>
      </c>
      <c r="F471" s="8"/>
      <c r="G471" s="41">
        <v>10528.17</v>
      </c>
      <c r="H471" s="8"/>
      <c r="I471" s="41">
        <v>0</v>
      </c>
      <c r="J471" s="8"/>
      <c r="K471" s="41">
        <v>13497.43</v>
      </c>
      <c r="L471" s="8">
        <f>VLOOKUP(A471,'09.2019'!A:L,12,0)</f>
        <v>0</v>
      </c>
      <c r="M471" s="46">
        <f t="shared" ref="M471:M476" si="5">G471-I471</f>
        <v>10528.17</v>
      </c>
    </row>
    <row r="472" spans="1:13">
      <c r="A472" s="167" t="s">
        <v>1739</v>
      </c>
      <c r="B472" s="164" t="s">
        <v>143</v>
      </c>
      <c r="C472" s="167" t="s">
        <v>1740</v>
      </c>
      <c r="D472" s="6"/>
      <c r="E472" s="41">
        <v>2969.26</v>
      </c>
      <c r="F472" s="8"/>
      <c r="G472" s="41">
        <v>10528.17</v>
      </c>
      <c r="H472" s="8"/>
      <c r="I472" s="41">
        <v>0</v>
      </c>
      <c r="J472" s="8"/>
      <c r="K472" s="41">
        <v>13497.43</v>
      </c>
      <c r="L472" s="8">
        <f>VLOOKUP(A472,'09.2019'!A:L,12,0)</f>
        <v>0</v>
      </c>
      <c r="M472" s="46">
        <f t="shared" si="5"/>
        <v>10528.17</v>
      </c>
    </row>
    <row r="473" spans="1:13">
      <c r="A473" s="167" t="s">
        <v>1741</v>
      </c>
      <c r="B473" s="164" t="s">
        <v>143</v>
      </c>
      <c r="C473" s="167" t="s">
        <v>1740</v>
      </c>
      <c r="D473" s="6"/>
      <c r="E473" s="41">
        <v>2969.26</v>
      </c>
      <c r="F473" s="8"/>
      <c r="G473" s="41">
        <v>10528.17</v>
      </c>
      <c r="H473" s="8"/>
      <c r="I473" s="41">
        <v>0</v>
      </c>
      <c r="J473" s="8"/>
      <c r="K473" s="41">
        <v>13497.43</v>
      </c>
      <c r="L473" s="8">
        <f>VLOOKUP(A473,'09.2019'!A:L,12,0)</f>
        <v>0</v>
      </c>
      <c r="M473" s="46">
        <f t="shared" si="5"/>
        <v>10528.17</v>
      </c>
    </row>
    <row r="474" spans="1:13">
      <c r="A474" s="167" t="s">
        <v>1742</v>
      </c>
      <c r="B474" s="164" t="s">
        <v>143</v>
      </c>
      <c r="C474" s="167" t="s">
        <v>1740</v>
      </c>
      <c r="D474" s="6"/>
      <c r="E474" s="41">
        <v>2969.26</v>
      </c>
      <c r="F474" s="8"/>
      <c r="G474" s="41">
        <v>10528.17</v>
      </c>
      <c r="H474" s="8"/>
      <c r="I474" s="41">
        <v>0</v>
      </c>
      <c r="J474" s="8"/>
      <c r="K474" s="41">
        <v>13497.43</v>
      </c>
      <c r="L474" s="8">
        <f>VLOOKUP(A474,'09.2019'!A:L,12,0)</f>
        <v>0</v>
      </c>
      <c r="M474" s="46">
        <f t="shared" si="5"/>
        <v>10528.17</v>
      </c>
    </row>
    <row r="475" spans="1:13">
      <c r="A475" s="169" t="s">
        <v>1743</v>
      </c>
      <c r="B475" s="164" t="s">
        <v>143</v>
      </c>
      <c r="C475" s="169" t="s">
        <v>1744</v>
      </c>
      <c r="D475" s="9"/>
      <c r="E475" s="42">
        <v>2969.26</v>
      </c>
      <c r="F475" s="11"/>
      <c r="G475" s="42">
        <v>1528.17</v>
      </c>
      <c r="H475" s="11"/>
      <c r="I475" s="42">
        <v>0</v>
      </c>
      <c r="J475" s="11"/>
      <c r="K475" s="42">
        <v>4497.43</v>
      </c>
      <c r="L475" s="8" t="str">
        <f>VLOOKUP(A475,'09.2019'!A:L,12,0)</f>
        <v>12.2</v>
      </c>
      <c r="M475" s="46">
        <f t="shared" si="5"/>
        <v>1528.17</v>
      </c>
    </row>
    <row r="476" spans="1:13">
      <c r="A476" s="169" t="s">
        <v>1747</v>
      </c>
      <c r="B476" s="164" t="s">
        <v>143</v>
      </c>
      <c r="C476" s="169" t="s">
        <v>1748</v>
      </c>
      <c r="D476" s="9"/>
      <c r="E476" s="42">
        <v>0</v>
      </c>
      <c r="F476" s="11"/>
      <c r="G476" s="42">
        <v>9000</v>
      </c>
      <c r="H476" s="11"/>
      <c r="I476" s="42">
        <v>0</v>
      </c>
      <c r="J476" s="11"/>
      <c r="K476" s="42">
        <v>9000</v>
      </c>
      <c r="L476" s="8" t="str">
        <f>VLOOKUP(A476,'09.2019'!A:L,12,0)</f>
        <v>12.6</v>
      </c>
      <c r="M476" s="46">
        <f t="shared" si="5"/>
        <v>9000</v>
      </c>
    </row>
    <row r="477" spans="1:13">
      <c r="A477" s="167" t="s">
        <v>143</v>
      </c>
      <c r="B477" s="164" t="s">
        <v>143</v>
      </c>
      <c r="C477" s="167" t="s">
        <v>143</v>
      </c>
      <c r="D477" s="6"/>
      <c r="E477" s="45"/>
      <c r="F477" s="6"/>
      <c r="G477" s="45"/>
      <c r="H477" s="6"/>
      <c r="I477" s="45"/>
      <c r="J477" s="6"/>
      <c r="K477" s="45"/>
      <c r="L477" s="8">
        <f>VLOOKUP(A477,'09.2019'!A:L,12,0)</f>
        <v>0</v>
      </c>
      <c r="M477" s="46"/>
    </row>
    <row r="478" spans="1:13">
      <c r="A478" s="167" t="s">
        <v>1750</v>
      </c>
      <c r="B478" s="167" t="s">
        <v>1751</v>
      </c>
      <c r="C478" s="6"/>
      <c r="D478" s="6"/>
      <c r="E478" s="41">
        <v>5866940.4100000001</v>
      </c>
      <c r="F478" s="8"/>
      <c r="G478" s="41">
        <v>626.78</v>
      </c>
      <c r="H478" s="8"/>
      <c r="I478" s="41">
        <v>3018001.92</v>
      </c>
      <c r="J478" s="8"/>
      <c r="K478" s="41">
        <v>8884315.5500000007</v>
      </c>
      <c r="L478" s="8" t="e">
        <f>VLOOKUP(A478,'09.2019'!A:L,12,0)</f>
        <v>#N/A</v>
      </c>
      <c r="M478" s="46">
        <f>I478-G478</f>
        <v>3017375.14</v>
      </c>
    </row>
    <row r="479" spans="1:13">
      <c r="A479" s="167" t="s">
        <v>1753</v>
      </c>
      <c r="B479" s="164" t="s">
        <v>143</v>
      </c>
      <c r="C479" s="167" t="s">
        <v>1751</v>
      </c>
      <c r="D479" s="6"/>
      <c r="E479" s="41">
        <v>5866940.4100000001</v>
      </c>
      <c r="F479" s="8"/>
      <c r="G479" s="41">
        <v>626.78</v>
      </c>
      <c r="H479" s="8"/>
      <c r="I479" s="41">
        <v>3018001.92</v>
      </c>
      <c r="J479" s="8"/>
      <c r="K479" s="41">
        <v>8884315.5500000007</v>
      </c>
      <c r="L479" s="8">
        <f>VLOOKUP(A479,'09.2019'!A:L,12,0)</f>
        <v>0</v>
      </c>
      <c r="M479" s="46">
        <f t="shared" ref="M479:M510" si="6">I479-G479</f>
        <v>3017375.14</v>
      </c>
    </row>
    <row r="480" spans="1:13">
      <c r="A480" s="167" t="s">
        <v>1754</v>
      </c>
      <c r="B480" s="164" t="s">
        <v>143</v>
      </c>
      <c r="C480" s="167" t="s">
        <v>1751</v>
      </c>
      <c r="D480" s="6"/>
      <c r="E480" s="41">
        <v>5866940.4100000001</v>
      </c>
      <c r="F480" s="8"/>
      <c r="G480" s="41">
        <v>626.78</v>
      </c>
      <c r="H480" s="8"/>
      <c r="I480" s="41">
        <v>3018001.92</v>
      </c>
      <c r="J480" s="8"/>
      <c r="K480" s="41">
        <v>8884315.5500000007</v>
      </c>
      <c r="L480" s="8">
        <f>VLOOKUP(A480,'09.2019'!A:L,12,0)</f>
        <v>0</v>
      </c>
      <c r="M480" s="46">
        <f t="shared" si="6"/>
        <v>3017375.14</v>
      </c>
    </row>
    <row r="481" spans="1:13">
      <c r="A481" s="167" t="s">
        <v>1755</v>
      </c>
      <c r="B481" s="164" t="s">
        <v>143</v>
      </c>
      <c r="C481" s="167" t="s">
        <v>1756</v>
      </c>
      <c r="D481" s="6"/>
      <c r="E481" s="41">
        <v>3955923.69</v>
      </c>
      <c r="F481" s="8"/>
      <c r="G481" s="41">
        <v>0</v>
      </c>
      <c r="H481" s="8"/>
      <c r="I481" s="41">
        <v>1842653.87</v>
      </c>
      <c r="J481" s="8"/>
      <c r="K481" s="41">
        <v>5798577.5599999996</v>
      </c>
      <c r="L481" s="8">
        <f>VLOOKUP(A481,'09.2019'!A:L,12,0)</f>
        <v>0</v>
      </c>
      <c r="M481" s="46">
        <f t="shared" si="6"/>
        <v>1842653.87</v>
      </c>
    </row>
    <row r="482" spans="1:13">
      <c r="A482" s="167" t="s">
        <v>1759</v>
      </c>
      <c r="B482" s="164" t="s">
        <v>143</v>
      </c>
      <c r="C482" s="167" t="s">
        <v>1756</v>
      </c>
      <c r="D482" s="6"/>
      <c r="E482" s="41">
        <v>3955923.69</v>
      </c>
      <c r="F482" s="8"/>
      <c r="G482" s="41">
        <v>0</v>
      </c>
      <c r="H482" s="8"/>
      <c r="I482" s="41">
        <v>1842653.87</v>
      </c>
      <c r="J482" s="8"/>
      <c r="K482" s="41">
        <v>5798577.5599999996</v>
      </c>
      <c r="L482" s="8">
        <f>VLOOKUP(A482,'09.2019'!A:L,12,0)</f>
        <v>0</v>
      </c>
      <c r="M482" s="46">
        <f t="shared" si="6"/>
        <v>1842653.87</v>
      </c>
    </row>
    <row r="483" spans="1:13">
      <c r="A483" s="169" t="s">
        <v>1760</v>
      </c>
      <c r="B483" s="164" t="s">
        <v>143</v>
      </c>
      <c r="C483" s="169" t="s">
        <v>1761</v>
      </c>
      <c r="D483" s="9"/>
      <c r="E483" s="42">
        <v>3955923.69</v>
      </c>
      <c r="F483" s="11"/>
      <c r="G483" s="42">
        <v>0</v>
      </c>
      <c r="H483" s="11"/>
      <c r="I483" s="42">
        <v>1842653.87</v>
      </c>
      <c r="J483" s="11"/>
      <c r="K483" s="42">
        <v>5798577.5599999996</v>
      </c>
      <c r="L483" s="8" t="str">
        <f>VLOOKUP(A483,'09.2019'!A:L,12,0)</f>
        <v>4.1</v>
      </c>
      <c r="M483" s="46">
        <f t="shared" si="6"/>
        <v>1842653.87</v>
      </c>
    </row>
    <row r="484" spans="1:13">
      <c r="A484" s="171" t="s">
        <v>143</v>
      </c>
      <c r="B484" s="164" t="s">
        <v>143</v>
      </c>
      <c r="C484" s="171" t="s">
        <v>143</v>
      </c>
      <c r="D484" s="12"/>
      <c r="E484" s="43"/>
      <c r="F484" s="12"/>
      <c r="G484" s="43"/>
      <c r="H484" s="12"/>
      <c r="I484" s="43"/>
      <c r="J484" s="12"/>
      <c r="K484" s="43"/>
      <c r="L484" s="8">
        <f>VLOOKUP(A484,'09.2019'!A:L,12,0)</f>
        <v>0</v>
      </c>
      <c r="M484" s="46">
        <f t="shared" si="6"/>
        <v>0</v>
      </c>
    </row>
    <row r="485" spans="1:13">
      <c r="A485" s="167" t="s">
        <v>1762</v>
      </c>
      <c r="B485" s="164" t="s">
        <v>143</v>
      </c>
      <c r="C485" s="167" t="s">
        <v>1763</v>
      </c>
      <c r="D485" s="6"/>
      <c r="E485" s="41">
        <v>1817004.22</v>
      </c>
      <c r="F485" s="8"/>
      <c r="G485" s="41">
        <v>626.78</v>
      </c>
      <c r="H485" s="8"/>
      <c r="I485" s="41">
        <v>1113358.98</v>
      </c>
      <c r="J485" s="8"/>
      <c r="K485" s="41">
        <v>2929736.42</v>
      </c>
      <c r="L485" s="8">
        <f>VLOOKUP(A485,'09.2019'!A:L,12,0)</f>
        <v>0</v>
      </c>
      <c r="M485" s="46">
        <f t="shared" si="6"/>
        <v>1112732.2</v>
      </c>
    </row>
    <row r="486" spans="1:13">
      <c r="A486" s="167" t="s">
        <v>1767</v>
      </c>
      <c r="B486" s="164" t="s">
        <v>143</v>
      </c>
      <c r="C486" s="167" t="s">
        <v>1768</v>
      </c>
      <c r="D486" s="6"/>
      <c r="E486" s="41">
        <v>393711.92</v>
      </c>
      <c r="F486" s="8"/>
      <c r="G486" s="41">
        <v>0</v>
      </c>
      <c r="H486" s="8"/>
      <c r="I486" s="41">
        <v>303774.92</v>
      </c>
      <c r="J486" s="8"/>
      <c r="K486" s="41">
        <v>697486.84</v>
      </c>
      <c r="L486" s="8" t="str">
        <f>VLOOKUP(A486,'09.2019'!A:L,12,0)</f>
        <v>4.2.1</v>
      </c>
      <c r="M486" s="46">
        <f t="shared" si="6"/>
        <v>303774.92</v>
      </c>
    </row>
    <row r="487" spans="1:13">
      <c r="A487" s="169" t="s">
        <v>1772</v>
      </c>
      <c r="B487" s="164" t="s">
        <v>143</v>
      </c>
      <c r="C487" s="169" t="s">
        <v>1773</v>
      </c>
      <c r="D487" s="9"/>
      <c r="E487" s="42">
        <v>186484.56</v>
      </c>
      <c r="F487" s="11"/>
      <c r="G487" s="42">
        <v>0</v>
      </c>
      <c r="H487" s="11"/>
      <c r="I487" s="42">
        <v>93242.28</v>
      </c>
      <c r="J487" s="11"/>
      <c r="K487" s="42">
        <v>279726.84000000003</v>
      </c>
      <c r="L487" s="8" t="e">
        <f>VLOOKUP(A487,'09.2019'!A:L,12,0)</f>
        <v>#N/A</v>
      </c>
      <c r="M487" s="46">
        <f t="shared" si="6"/>
        <v>93242.28</v>
      </c>
    </row>
    <row r="488" spans="1:13">
      <c r="A488" s="169" t="s">
        <v>1776</v>
      </c>
      <c r="B488" s="164" t="s">
        <v>143</v>
      </c>
      <c r="C488" s="169" t="s">
        <v>1777</v>
      </c>
      <c r="D488" s="9"/>
      <c r="E488" s="42">
        <v>207227.36</v>
      </c>
      <c r="F488" s="11"/>
      <c r="G488" s="42">
        <v>0</v>
      </c>
      <c r="H488" s="11"/>
      <c r="I488" s="42">
        <v>210532.64</v>
      </c>
      <c r="J488" s="11"/>
      <c r="K488" s="42">
        <v>417760</v>
      </c>
      <c r="L488" s="8" t="e">
        <f>VLOOKUP(A488,'09.2019'!A:L,12,0)</f>
        <v>#N/A</v>
      </c>
      <c r="M488" s="46">
        <f t="shared" si="6"/>
        <v>210532.64</v>
      </c>
    </row>
    <row r="489" spans="1:13">
      <c r="A489" s="171" t="s">
        <v>143</v>
      </c>
      <c r="B489" s="164" t="s">
        <v>143</v>
      </c>
      <c r="C489" s="171" t="s">
        <v>143</v>
      </c>
      <c r="D489" s="12"/>
      <c r="E489" s="43"/>
      <c r="F489" s="12"/>
      <c r="G489" s="43"/>
      <c r="H489" s="12"/>
      <c r="I489" s="43"/>
      <c r="J489" s="12"/>
      <c r="K489" s="43"/>
      <c r="L489" s="8">
        <f>VLOOKUP(A489,'09.2019'!A:L,12,0)</f>
        <v>0</v>
      </c>
      <c r="M489" s="46">
        <f t="shared" si="6"/>
        <v>0</v>
      </c>
    </row>
    <row r="490" spans="1:13">
      <c r="A490" s="167" t="s">
        <v>1781</v>
      </c>
      <c r="B490" s="164" t="s">
        <v>143</v>
      </c>
      <c r="C490" s="167" t="s">
        <v>1782</v>
      </c>
      <c r="D490" s="6"/>
      <c r="E490" s="41">
        <v>825083.94</v>
      </c>
      <c r="F490" s="8"/>
      <c r="G490" s="41">
        <v>626.78</v>
      </c>
      <c r="H490" s="8"/>
      <c r="I490" s="41">
        <v>451982.31</v>
      </c>
      <c r="J490" s="8"/>
      <c r="K490" s="41">
        <v>1276439.47</v>
      </c>
      <c r="L490" s="8" t="str">
        <f>VLOOKUP(A490,'09.2019'!A:L,12,0)</f>
        <v>4.2.1</v>
      </c>
      <c r="M490" s="46">
        <f t="shared" si="6"/>
        <v>451355.52999999997</v>
      </c>
    </row>
    <row r="491" spans="1:13">
      <c r="A491" s="169" t="s">
        <v>1785</v>
      </c>
      <c r="B491" s="164" t="s">
        <v>143</v>
      </c>
      <c r="C491" s="169" t="s">
        <v>1786</v>
      </c>
      <c r="D491" s="9"/>
      <c r="E491" s="42">
        <v>825083.94</v>
      </c>
      <c r="F491" s="11"/>
      <c r="G491" s="42">
        <v>626.78</v>
      </c>
      <c r="H491" s="11"/>
      <c r="I491" s="42">
        <v>451982.31</v>
      </c>
      <c r="J491" s="11"/>
      <c r="K491" s="42">
        <v>1276439.47</v>
      </c>
      <c r="L491" s="8">
        <f>VLOOKUP(A491,'09.2019'!A:L,12,0)</f>
        <v>0</v>
      </c>
      <c r="M491" s="46">
        <f t="shared" si="6"/>
        <v>451355.52999999997</v>
      </c>
    </row>
    <row r="492" spans="1:13">
      <c r="A492" s="171" t="s">
        <v>143</v>
      </c>
      <c r="B492" s="164" t="s">
        <v>143</v>
      </c>
      <c r="C492" s="171" t="s">
        <v>143</v>
      </c>
      <c r="D492" s="12"/>
      <c r="E492" s="43"/>
      <c r="F492" s="12"/>
      <c r="G492" s="43"/>
      <c r="H492" s="12"/>
      <c r="I492" s="43"/>
      <c r="J492" s="12"/>
      <c r="K492" s="43"/>
      <c r="L492" s="8">
        <f>VLOOKUP(A492,'09.2019'!A:L,12,0)</f>
        <v>0</v>
      </c>
      <c r="M492" s="46">
        <f t="shared" si="6"/>
        <v>0</v>
      </c>
    </row>
    <row r="493" spans="1:13">
      <c r="A493" s="165" t="s">
        <v>215</v>
      </c>
      <c r="B493" s="165" t="s">
        <v>216</v>
      </c>
      <c r="C493" s="4"/>
      <c r="D493" s="4"/>
      <c r="E493" s="176" t="s">
        <v>217</v>
      </c>
      <c r="F493" s="5"/>
      <c r="G493" s="176" t="s">
        <v>218</v>
      </c>
      <c r="H493" s="5"/>
      <c r="I493" s="176" t="s">
        <v>219</v>
      </c>
      <c r="J493" s="5"/>
      <c r="K493" s="176" t="s">
        <v>220</v>
      </c>
      <c r="L493" s="8">
        <f>VLOOKUP(A493,'09.2019'!A:L,12,0)</f>
        <v>0</v>
      </c>
      <c r="M493" s="46" t="e">
        <f t="shared" si="6"/>
        <v>#VALUE!</v>
      </c>
    </row>
    <row r="494" spans="1:13">
      <c r="A494" s="167" t="s">
        <v>1787</v>
      </c>
      <c r="B494" s="164" t="s">
        <v>143</v>
      </c>
      <c r="C494" s="167" t="s">
        <v>1788</v>
      </c>
      <c r="D494" s="6"/>
      <c r="E494" s="41">
        <v>19690</v>
      </c>
      <c r="F494" s="8"/>
      <c r="G494" s="41">
        <v>0</v>
      </c>
      <c r="H494" s="8"/>
      <c r="I494" s="41">
        <v>96772.19</v>
      </c>
      <c r="J494" s="8"/>
      <c r="K494" s="41">
        <v>116462.19</v>
      </c>
      <c r="L494" s="8" t="str">
        <f>VLOOKUP(A494,'09.2019'!A:L,12,0)</f>
        <v>4.2.1</v>
      </c>
      <c r="M494" s="46">
        <f t="shared" si="6"/>
        <v>96772.19</v>
      </c>
    </row>
    <row r="495" spans="1:13">
      <c r="A495" s="169" t="s">
        <v>1791</v>
      </c>
      <c r="B495" s="164" t="s">
        <v>143</v>
      </c>
      <c r="C495" s="169" t="s">
        <v>1792</v>
      </c>
      <c r="D495" s="9"/>
      <c r="E495" s="42">
        <v>19690</v>
      </c>
      <c r="F495" s="11"/>
      <c r="G495" s="42">
        <v>0</v>
      </c>
      <c r="H495" s="11"/>
      <c r="I495" s="42">
        <v>96772.19</v>
      </c>
      <c r="J495" s="11"/>
      <c r="K495" s="42">
        <v>116462.19</v>
      </c>
      <c r="L495" s="8" t="e">
        <f>VLOOKUP(A495,'09.2019'!A:L,12,0)</f>
        <v>#N/A</v>
      </c>
      <c r="M495" s="46">
        <f t="shared" si="6"/>
        <v>96772.19</v>
      </c>
    </row>
    <row r="496" spans="1:13">
      <c r="A496" s="171" t="s">
        <v>143</v>
      </c>
      <c r="B496" s="164" t="s">
        <v>143</v>
      </c>
      <c r="C496" s="171" t="s">
        <v>143</v>
      </c>
      <c r="D496" s="12"/>
      <c r="E496" s="43"/>
      <c r="F496" s="12"/>
      <c r="G496" s="43"/>
      <c r="H496" s="12"/>
      <c r="I496" s="43"/>
      <c r="J496" s="12"/>
      <c r="K496" s="43"/>
      <c r="L496" s="8">
        <f>VLOOKUP(A496,'09.2019'!A:L,12,0)</f>
        <v>0</v>
      </c>
      <c r="M496" s="46">
        <f t="shared" si="6"/>
        <v>0</v>
      </c>
    </row>
    <row r="497" spans="1:13">
      <c r="A497" s="167" t="s">
        <v>1793</v>
      </c>
      <c r="B497" s="164" t="s">
        <v>143</v>
      </c>
      <c r="C497" s="167" t="s">
        <v>1794</v>
      </c>
      <c r="D497" s="6"/>
      <c r="E497" s="41">
        <v>578518.36</v>
      </c>
      <c r="F497" s="8"/>
      <c r="G497" s="41">
        <v>0</v>
      </c>
      <c r="H497" s="8"/>
      <c r="I497" s="41">
        <v>260829.56</v>
      </c>
      <c r="J497" s="8"/>
      <c r="K497" s="41">
        <v>839347.92</v>
      </c>
      <c r="L497" s="8" t="str">
        <f>VLOOKUP(A497,'09.2019'!A:L,12,0)</f>
        <v>4.2.2</v>
      </c>
      <c r="M497" s="46">
        <f t="shared" si="6"/>
        <v>260829.56</v>
      </c>
    </row>
    <row r="498" spans="1:13">
      <c r="A498" s="169" t="s">
        <v>1797</v>
      </c>
      <c r="B498" s="164" t="s">
        <v>143</v>
      </c>
      <c r="C498" s="169" t="s">
        <v>1798</v>
      </c>
      <c r="D498" s="9"/>
      <c r="E498" s="42">
        <v>-3366.37</v>
      </c>
      <c r="F498" s="11"/>
      <c r="G498" s="42">
        <v>0</v>
      </c>
      <c r="H498" s="11"/>
      <c r="I498" s="42">
        <v>0</v>
      </c>
      <c r="J498" s="11"/>
      <c r="K498" s="42">
        <v>-3366.37</v>
      </c>
      <c r="L498" s="8" t="e">
        <f>VLOOKUP(A498,'09.2019'!A:L,12,0)</f>
        <v>#N/A</v>
      </c>
      <c r="M498" s="46">
        <f t="shared" si="6"/>
        <v>0</v>
      </c>
    </row>
    <row r="499" spans="1:13">
      <c r="A499" s="169" t="s">
        <v>1800</v>
      </c>
      <c r="B499" s="164" t="s">
        <v>143</v>
      </c>
      <c r="C499" s="169" t="s">
        <v>1801</v>
      </c>
      <c r="D499" s="9"/>
      <c r="E499" s="42">
        <v>581884.73</v>
      </c>
      <c r="F499" s="11"/>
      <c r="G499" s="42">
        <v>0</v>
      </c>
      <c r="H499" s="11"/>
      <c r="I499" s="42">
        <v>260829.56</v>
      </c>
      <c r="J499" s="11"/>
      <c r="K499" s="42">
        <v>842714.29</v>
      </c>
      <c r="L499" s="8" t="e">
        <f>VLOOKUP(A499,'09.2019'!A:L,12,0)</f>
        <v>#N/A</v>
      </c>
      <c r="M499" s="46">
        <f t="shared" si="6"/>
        <v>260829.56</v>
      </c>
    </row>
    <row r="500" spans="1:13">
      <c r="A500" s="171" t="s">
        <v>143</v>
      </c>
      <c r="B500" s="164" t="s">
        <v>143</v>
      </c>
      <c r="C500" s="171" t="s">
        <v>143</v>
      </c>
      <c r="D500" s="12"/>
      <c r="E500" s="43"/>
      <c r="F500" s="12"/>
      <c r="G500" s="43"/>
      <c r="H500" s="12"/>
      <c r="I500" s="43"/>
      <c r="J500" s="12"/>
      <c r="K500" s="43"/>
      <c r="L500" s="8">
        <f>VLOOKUP(A500,'09.2019'!A:L,12,0)</f>
        <v>0</v>
      </c>
      <c r="M500" s="46">
        <f t="shared" si="6"/>
        <v>0</v>
      </c>
    </row>
    <row r="501" spans="1:13">
      <c r="A501" s="167" t="s">
        <v>1804</v>
      </c>
      <c r="B501" s="164" t="s">
        <v>143</v>
      </c>
      <c r="C501" s="167" t="s">
        <v>1805</v>
      </c>
      <c r="D501" s="6"/>
      <c r="E501" s="41">
        <v>88602.66</v>
      </c>
      <c r="F501" s="8"/>
      <c r="G501" s="41">
        <v>0</v>
      </c>
      <c r="H501" s="8"/>
      <c r="I501" s="41">
        <v>57463.33</v>
      </c>
      <c r="J501" s="8"/>
      <c r="K501" s="41">
        <v>146065.99</v>
      </c>
      <c r="L501" s="8">
        <f>VLOOKUP(A501,'09.2019'!A:L,12,0)</f>
        <v>0</v>
      </c>
      <c r="M501" s="46">
        <f t="shared" si="6"/>
        <v>57463.33</v>
      </c>
    </row>
    <row r="502" spans="1:13">
      <c r="A502" s="167" t="s">
        <v>1809</v>
      </c>
      <c r="B502" s="164" t="s">
        <v>143</v>
      </c>
      <c r="C502" s="167" t="s">
        <v>1805</v>
      </c>
      <c r="D502" s="6"/>
      <c r="E502" s="41">
        <v>88602.66</v>
      </c>
      <c r="F502" s="8"/>
      <c r="G502" s="41">
        <v>0</v>
      </c>
      <c r="H502" s="8"/>
      <c r="I502" s="41">
        <v>57463.33</v>
      </c>
      <c r="J502" s="8"/>
      <c r="K502" s="41">
        <v>146065.99</v>
      </c>
      <c r="L502" s="8">
        <f>VLOOKUP(A502,'09.2019'!A:L,12,0)</f>
        <v>0</v>
      </c>
      <c r="M502" s="46">
        <f t="shared" si="6"/>
        <v>57463.33</v>
      </c>
    </row>
    <row r="503" spans="1:13">
      <c r="A503" s="169" t="s">
        <v>1810</v>
      </c>
      <c r="B503" s="164" t="s">
        <v>143</v>
      </c>
      <c r="C503" s="169" t="s">
        <v>1811</v>
      </c>
      <c r="D503" s="9"/>
      <c r="E503" s="42">
        <v>67139.66</v>
      </c>
      <c r="F503" s="11"/>
      <c r="G503" s="42">
        <v>0</v>
      </c>
      <c r="H503" s="11"/>
      <c r="I503" s="42">
        <v>51052.79</v>
      </c>
      <c r="J503" s="11"/>
      <c r="K503" s="42">
        <v>118192.45</v>
      </c>
      <c r="L503" s="8" t="str">
        <f>VLOOKUP(A503,'09.2019'!A:L,12,0)</f>
        <v>4.3</v>
      </c>
      <c r="M503" s="46">
        <f t="shared" si="6"/>
        <v>51052.79</v>
      </c>
    </row>
    <row r="504" spans="1:13">
      <c r="A504" s="169" t="s">
        <v>1815</v>
      </c>
      <c r="B504" s="164" t="s">
        <v>143</v>
      </c>
      <c r="C504" s="169" t="s">
        <v>1816</v>
      </c>
      <c r="D504" s="9"/>
      <c r="E504" s="42">
        <v>21259.56</v>
      </c>
      <c r="F504" s="11"/>
      <c r="G504" s="42">
        <v>0</v>
      </c>
      <c r="H504" s="11"/>
      <c r="I504" s="42">
        <v>6410.54</v>
      </c>
      <c r="J504" s="11"/>
      <c r="K504" s="42">
        <v>27670.1</v>
      </c>
      <c r="L504" s="8" t="str">
        <f>VLOOKUP(A504,'09.2019'!A:L,12,0)</f>
        <v>4.2.2</v>
      </c>
      <c r="M504" s="46">
        <f t="shared" si="6"/>
        <v>6410.54</v>
      </c>
    </row>
    <row r="505" spans="1:13">
      <c r="A505" s="169" t="s">
        <v>1819</v>
      </c>
      <c r="B505" s="164" t="s">
        <v>143</v>
      </c>
      <c r="C505" s="169" t="s">
        <v>1820</v>
      </c>
      <c r="D505" s="9"/>
      <c r="E505" s="42">
        <v>203.44</v>
      </c>
      <c r="F505" s="11"/>
      <c r="G505" s="42">
        <v>0</v>
      </c>
      <c r="H505" s="11"/>
      <c r="I505" s="42">
        <v>0</v>
      </c>
      <c r="J505" s="11"/>
      <c r="K505" s="42">
        <v>203.44</v>
      </c>
      <c r="L505" s="8" t="e">
        <f>VLOOKUP(A505,'09.2019'!A:L,12,0)</f>
        <v>#N/A</v>
      </c>
      <c r="M505" s="46">
        <f t="shared" si="6"/>
        <v>0</v>
      </c>
    </row>
    <row r="506" spans="1:13">
      <c r="A506" s="171" t="s">
        <v>143</v>
      </c>
      <c r="B506" s="164" t="s">
        <v>143</v>
      </c>
      <c r="C506" s="171" t="s">
        <v>143</v>
      </c>
      <c r="D506" s="12"/>
      <c r="E506" s="43"/>
      <c r="F506" s="12"/>
      <c r="G506" s="43"/>
      <c r="H506" s="12"/>
      <c r="I506" s="43"/>
      <c r="J506" s="12"/>
      <c r="K506" s="43"/>
      <c r="L506" s="8">
        <f>VLOOKUP(A506,'09.2019'!A:L,12,0)</f>
        <v>0</v>
      </c>
      <c r="M506" s="46">
        <f t="shared" si="6"/>
        <v>0</v>
      </c>
    </row>
    <row r="507" spans="1:13">
      <c r="A507" s="167" t="s">
        <v>1822</v>
      </c>
      <c r="B507" s="164" t="s">
        <v>143</v>
      </c>
      <c r="C507" s="167" t="s">
        <v>1823</v>
      </c>
      <c r="D507" s="6"/>
      <c r="E507" s="41">
        <v>5409.84</v>
      </c>
      <c r="F507" s="8"/>
      <c r="G507" s="41">
        <v>0</v>
      </c>
      <c r="H507" s="8"/>
      <c r="I507" s="41">
        <v>4525.74</v>
      </c>
      <c r="J507" s="8"/>
      <c r="K507" s="41">
        <v>9935.58</v>
      </c>
      <c r="L507" s="8" t="str">
        <f>VLOOKUP(A507,'09.2019'!A:L,12,0)</f>
        <v>4.2.5</v>
      </c>
      <c r="M507" s="46">
        <f t="shared" si="6"/>
        <v>4525.74</v>
      </c>
    </row>
    <row r="508" spans="1:13">
      <c r="A508" s="167" t="s">
        <v>1827</v>
      </c>
      <c r="B508" s="164" t="s">
        <v>143</v>
      </c>
      <c r="C508" s="167" t="s">
        <v>1823</v>
      </c>
      <c r="D508" s="6"/>
      <c r="E508" s="41">
        <v>5409.84</v>
      </c>
      <c r="F508" s="8"/>
      <c r="G508" s="41">
        <v>0</v>
      </c>
      <c r="H508" s="8"/>
      <c r="I508" s="41">
        <v>4525.74</v>
      </c>
      <c r="J508" s="8"/>
      <c r="K508" s="41">
        <v>9935.58</v>
      </c>
      <c r="L508" s="8" t="e">
        <f>VLOOKUP(A508,'09.2019'!A:L,12,0)</f>
        <v>#N/A</v>
      </c>
      <c r="M508" s="46">
        <f t="shared" si="6"/>
        <v>4525.74</v>
      </c>
    </row>
    <row r="509" spans="1:13">
      <c r="A509" s="169" t="s">
        <v>1828</v>
      </c>
      <c r="B509" s="164" t="s">
        <v>143</v>
      </c>
      <c r="C509" s="169" t="s">
        <v>1829</v>
      </c>
      <c r="D509" s="9"/>
      <c r="E509" s="42">
        <v>1046.32</v>
      </c>
      <c r="F509" s="11"/>
      <c r="G509" s="42">
        <v>0</v>
      </c>
      <c r="H509" s="11"/>
      <c r="I509" s="42">
        <v>4525.74</v>
      </c>
      <c r="J509" s="11"/>
      <c r="K509" s="42">
        <v>5572.06</v>
      </c>
      <c r="L509" s="8" t="e">
        <f>VLOOKUP(A509,'09.2019'!A:L,12,0)</f>
        <v>#N/A</v>
      </c>
      <c r="M509" s="46">
        <f t="shared" si="6"/>
        <v>4525.74</v>
      </c>
    </row>
    <row r="510" spans="1:13">
      <c r="A510" s="169" t="s">
        <v>1832</v>
      </c>
      <c r="B510" s="164" t="s">
        <v>143</v>
      </c>
      <c r="C510" s="169" t="s">
        <v>1833</v>
      </c>
      <c r="D510" s="9"/>
      <c r="E510" s="42">
        <v>4363.5200000000004</v>
      </c>
      <c r="F510" s="11"/>
      <c r="G510" s="42">
        <v>0</v>
      </c>
      <c r="H510" s="11"/>
      <c r="I510" s="42">
        <v>0</v>
      </c>
      <c r="J510" s="11"/>
      <c r="K510" s="42">
        <v>4363.5200000000004</v>
      </c>
      <c r="L510" s="8" t="e">
        <f>VLOOKUP(A510,'09.2019'!A:L,12,0)</f>
        <v>#N/A</v>
      </c>
      <c r="M510" s="46">
        <f t="shared" si="6"/>
        <v>0</v>
      </c>
    </row>
    <row r="511" spans="1:13">
      <c r="A511" s="172" t="s">
        <v>1835</v>
      </c>
      <c r="B511" s="15"/>
      <c r="C511" s="15"/>
      <c r="D511" s="15"/>
      <c r="E511" s="47"/>
      <c r="F511" s="15"/>
      <c r="G511" s="47"/>
      <c r="H511" s="15"/>
      <c r="I511" s="47"/>
      <c r="J511" s="15"/>
      <c r="K511" s="47"/>
      <c r="L511" s="15"/>
    </row>
    <row r="512" spans="1:13">
      <c r="A512" s="173" t="s">
        <v>222</v>
      </c>
      <c r="B512" s="16"/>
      <c r="C512" s="16"/>
      <c r="D512" s="174" t="s">
        <v>1869</v>
      </c>
      <c r="F512" s="173" t="s">
        <v>500</v>
      </c>
      <c r="G512" s="48"/>
      <c r="H512" s="16"/>
      <c r="I512" s="48"/>
      <c r="J512" s="16"/>
      <c r="K512" s="49">
        <v>5284044.0199999996</v>
      </c>
      <c r="L512" s="17"/>
    </row>
    <row r="513" spans="1:12">
      <c r="A513" s="173" t="s">
        <v>700</v>
      </c>
      <c r="B513" s="16"/>
      <c r="C513" s="16"/>
      <c r="D513" s="174" t="s">
        <v>1870</v>
      </c>
      <c r="F513" s="173" t="s">
        <v>1751</v>
      </c>
      <c r="G513" s="48"/>
      <c r="H513" s="16"/>
      <c r="I513" s="48"/>
      <c r="J513" s="16"/>
      <c r="K513" s="49">
        <v>8884315.5500000007</v>
      </c>
      <c r="L513" s="17"/>
    </row>
    <row r="514" spans="1:12">
      <c r="A514" s="173" t="s">
        <v>143</v>
      </c>
      <c r="B514" s="16"/>
      <c r="C514" s="16"/>
      <c r="D514" s="174" t="s">
        <v>143</v>
      </c>
      <c r="F514" s="173" t="s">
        <v>143</v>
      </c>
      <c r="G514" s="48"/>
      <c r="H514" s="16"/>
      <c r="I514" s="48"/>
      <c r="J514" s="16"/>
      <c r="K514" s="49"/>
      <c r="L514" s="17"/>
    </row>
    <row r="515" spans="1:12">
      <c r="A515" s="173" t="s">
        <v>1836</v>
      </c>
      <c r="B515" s="16"/>
      <c r="C515" s="16"/>
      <c r="D515" s="174" t="s">
        <v>1878</v>
      </c>
      <c r="F515" s="173" t="s">
        <v>1838</v>
      </c>
      <c r="G515" s="48"/>
      <c r="H515" s="16"/>
      <c r="I515" s="48"/>
      <c r="J515" s="16"/>
      <c r="K515" s="49">
        <v>19124591.219999999</v>
      </c>
      <c r="L515" s="17"/>
    </row>
    <row r="516" spans="1:12">
      <c r="D516" s="173" t="s">
        <v>1839</v>
      </c>
      <c r="E516" s="48"/>
      <c r="F516" s="174" t="s">
        <v>248</v>
      </c>
      <c r="G516" s="49"/>
    </row>
    <row r="517" spans="1:12">
      <c r="D517" s="173" t="s">
        <v>1840</v>
      </c>
      <c r="E517" s="48"/>
      <c r="F517" s="174" t="s">
        <v>248</v>
      </c>
      <c r="G517" s="49"/>
    </row>
    <row r="518" spans="1:12">
      <c r="A518" s="164" t="s">
        <v>143</v>
      </c>
      <c r="B518" s="3"/>
      <c r="C518" s="3"/>
      <c r="D518" s="3"/>
      <c r="E518" s="43"/>
      <c r="F518" s="3"/>
      <c r="G518" s="43"/>
      <c r="H518" s="3"/>
      <c r="I518" s="43"/>
      <c r="J518" s="3"/>
      <c r="K518" s="43"/>
      <c r="L518" s="3"/>
    </row>
    <row r="519" spans="1:12">
      <c r="J519" s="175" t="s">
        <v>1879</v>
      </c>
      <c r="K519" s="44"/>
      <c r="L519" s="175" t="s">
        <v>1880</v>
      </c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/>
  <dimension ref="A1:L553"/>
  <sheetViews>
    <sheetView showGridLines="0" workbookViewId="0"/>
  </sheetViews>
  <sheetFormatPr defaultRowHeight="12"/>
  <cols>
    <col min="1" max="1" width="15.85546875" style="191" bestFit="1" customWidth="1"/>
    <col min="2" max="2" width="3.7109375" style="191" customWidth="1"/>
    <col min="3" max="3" width="44.28515625" style="191" bestFit="1" customWidth="1"/>
    <col min="4" max="4" width="3.7109375" style="191" customWidth="1"/>
    <col min="5" max="5" width="12.28515625" style="191" bestFit="1" customWidth="1"/>
    <col min="6" max="6" width="3.7109375" style="191" customWidth="1"/>
    <col min="7" max="7" width="10.85546875" style="191" bestFit="1" customWidth="1"/>
    <col min="8" max="8" width="3.7109375" style="191" customWidth="1"/>
    <col min="9" max="9" width="10.85546875" style="191" bestFit="1" customWidth="1"/>
    <col min="10" max="10" width="3.7109375" style="191" customWidth="1"/>
    <col min="11" max="11" width="12.5703125" style="191" bestFit="1" customWidth="1"/>
    <col min="12" max="12" width="7.28515625" style="191" customWidth="1"/>
    <col min="13" max="256" width="9.140625" style="191"/>
    <col min="257" max="257" width="15.85546875" style="191" bestFit="1" customWidth="1"/>
    <col min="258" max="258" width="3.7109375" style="191" customWidth="1"/>
    <col min="259" max="259" width="44.28515625" style="191" bestFit="1" customWidth="1"/>
    <col min="260" max="260" width="3.7109375" style="191" customWidth="1"/>
    <col min="261" max="261" width="12.28515625" style="191" bestFit="1" customWidth="1"/>
    <col min="262" max="262" width="3.7109375" style="191" customWidth="1"/>
    <col min="263" max="263" width="10.85546875" style="191" bestFit="1" customWidth="1"/>
    <col min="264" max="264" width="3.7109375" style="191" customWidth="1"/>
    <col min="265" max="265" width="10.85546875" style="191" bestFit="1" customWidth="1"/>
    <col min="266" max="266" width="3.7109375" style="191" customWidth="1"/>
    <col min="267" max="267" width="12.5703125" style="191" bestFit="1" customWidth="1"/>
    <col min="268" max="268" width="7.28515625" style="191" customWidth="1"/>
    <col min="269" max="512" width="9.140625" style="191"/>
    <col min="513" max="513" width="15.85546875" style="191" bestFit="1" customWidth="1"/>
    <col min="514" max="514" width="3.7109375" style="191" customWidth="1"/>
    <col min="515" max="515" width="44.28515625" style="191" bestFit="1" customWidth="1"/>
    <col min="516" max="516" width="3.7109375" style="191" customWidth="1"/>
    <col min="517" max="517" width="12.28515625" style="191" bestFit="1" customWidth="1"/>
    <col min="518" max="518" width="3.7109375" style="191" customWidth="1"/>
    <col min="519" max="519" width="10.85546875" style="191" bestFit="1" customWidth="1"/>
    <col min="520" max="520" width="3.7109375" style="191" customWidth="1"/>
    <col min="521" max="521" width="10.85546875" style="191" bestFit="1" customWidth="1"/>
    <col min="522" max="522" width="3.7109375" style="191" customWidth="1"/>
    <col min="523" max="523" width="12.5703125" style="191" bestFit="1" customWidth="1"/>
    <col min="524" max="524" width="7.28515625" style="191" customWidth="1"/>
    <col min="525" max="768" width="9.140625" style="191"/>
    <col min="769" max="769" width="15.85546875" style="191" bestFit="1" customWidth="1"/>
    <col min="770" max="770" width="3.7109375" style="191" customWidth="1"/>
    <col min="771" max="771" width="44.28515625" style="191" bestFit="1" customWidth="1"/>
    <col min="772" max="772" width="3.7109375" style="191" customWidth="1"/>
    <col min="773" max="773" width="12.28515625" style="191" bestFit="1" customWidth="1"/>
    <col min="774" max="774" width="3.7109375" style="191" customWidth="1"/>
    <col min="775" max="775" width="10.85546875" style="191" bestFit="1" customWidth="1"/>
    <col min="776" max="776" width="3.7109375" style="191" customWidth="1"/>
    <col min="777" max="777" width="10.85546875" style="191" bestFit="1" customWidth="1"/>
    <col min="778" max="778" width="3.7109375" style="191" customWidth="1"/>
    <col min="779" max="779" width="12.5703125" style="191" bestFit="1" customWidth="1"/>
    <col min="780" max="780" width="7.28515625" style="191" customWidth="1"/>
    <col min="781" max="1024" width="9.140625" style="191"/>
    <col min="1025" max="1025" width="15.85546875" style="191" bestFit="1" customWidth="1"/>
    <col min="1026" max="1026" width="3.7109375" style="191" customWidth="1"/>
    <col min="1027" max="1027" width="44.28515625" style="191" bestFit="1" customWidth="1"/>
    <col min="1028" max="1028" width="3.7109375" style="191" customWidth="1"/>
    <col min="1029" max="1029" width="12.28515625" style="191" bestFit="1" customWidth="1"/>
    <col min="1030" max="1030" width="3.7109375" style="191" customWidth="1"/>
    <col min="1031" max="1031" width="10.85546875" style="191" bestFit="1" customWidth="1"/>
    <col min="1032" max="1032" width="3.7109375" style="191" customWidth="1"/>
    <col min="1033" max="1033" width="10.85546875" style="191" bestFit="1" customWidth="1"/>
    <col min="1034" max="1034" width="3.7109375" style="191" customWidth="1"/>
    <col min="1035" max="1035" width="12.5703125" style="191" bestFit="1" customWidth="1"/>
    <col min="1036" max="1036" width="7.28515625" style="191" customWidth="1"/>
    <col min="1037" max="1280" width="9.140625" style="191"/>
    <col min="1281" max="1281" width="15.85546875" style="191" bestFit="1" customWidth="1"/>
    <col min="1282" max="1282" width="3.7109375" style="191" customWidth="1"/>
    <col min="1283" max="1283" width="44.28515625" style="191" bestFit="1" customWidth="1"/>
    <col min="1284" max="1284" width="3.7109375" style="191" customWidth="1"/>
    <col min="1285" max="1285" width="12.28515625" style="191" bestFit="1" customWidth="1"/>
    <col min="1286" max="1286" width="3.7109375" style="191" customWidth="1"/>
    <col min="1287" max="1287" width="10.85546875" style="191" bestFit="1" customWidth="1"/>
    <col min="1288" max="1288" width="3.7109375" style="191" customWidth="1"/>
    <col min="1289" max="1289" width="10.85546875" style="191" bestFit="1" customWidth="1"/>
    <col min="1290" max="1290" width="3.7109375" style="191" customWidth="1"/>
    <col min="1291" max="1291" width="12.5703125" style="191" bestFit="1" customWidth="1"/>
    <col min="1292" max="1292" width="7.28515625" style="191" customWidth="1"/>
    <col min="1293" max="1536" width="9.140625" style="191"/>
    <col min="1537" max="1537" width="15.85546875" style="191" bestFit="1" customWidth="1"/>
    <col min="1538" max="1538" width="3.7109375" style="191" customWidth="1"/>
    <col min="1539" max="1539" width="44.28515625" style="191" bestFit="1" customWidth="1"/>
    <col min="1540" max="1540" width="3.7109375" style="191" customWidth="1"/>
    <col min="1541" max="1541" width="12.28515625" style="191" bestFit="1" customWidth="1"/>
    <col min="1542" max="1542" width="3.7109375" style="191" customWidth="1"/>
    <col min="1543" max="1543" width="10.85546875" style="191" bestFit="1" customWidth="1"/>
    <col min="1544" max="1544" width="3.7109375" style="191" customWidth="1"/>
    <col min="1545" max="1545" width="10.85546875" style="191" bestFit="1" customWidth="1"/>
    <col min="1546" max="1546" width="3.7109375" style="191" customWidth="1"/>
    <col min="1547" max="1547" width="12.5703125" style="191" bestFit="1" customWidth="1"/>
    <col min="1548" max="1548" width="7.28515625" style="191" customWidth="1"/>
    <col min="1549" max="1792" width="9.140625" style="191"/>
    <col min="1793" max="1793" width="15.85546875" style="191" bestFit="1" customWidth="1"/>
    <col min="1794" max="1794" width="3.7109375" style="191" customWidth="1"/>
    <col min="1795" max="1795" width="44.28515625" style="191" bestFit="1" customWidth="1"/>
    <col min="1796" max="1796" width="3.7109375" style="191" customWidth="1"/>
    <col min="1797" max="1797" width="12.28515625" style="191" bestFit="1" customWidth="1"/>
    <col min="1798" max="1798" width="3.7109375" style="191" customWidth="1"/>
    <col min="1799" max="1799" width="10.85546875" style="191" bestFit="1" customWidth="1"/>
    <col min="1800" max="1800" width="3.7109375" style="191" customWidth="1"/>
    <col min="1801" max="1801" width="10.85546875" style="191" bestFit="1" customWidth="1"/>
    <col min="1802" max="1802" width="3.7109375" style="191" customWidth="1"/>
    <col min="1803" max="1803" width="12.5703125" style="191" bestFit="1" customWidth="1"/>
    <col min="1804" max="1804" width="7.28515625" style="191" customWidth="1"/>
    <col min="1805" max="2048" width="9.140625" style="191"/>
    <col min="2049" max="2049" width="15.85546875" style="191" bestFit="1" customWidth="1"/>
    <col min="2050" max="2050" width="3.7109375" style="191" customWidth="1"/>
    <col min="2051" max="2051" width="44.28515625" style="191" bestFit="1" customWidth="1"/>
    <col min="2052" max="2052" width="3.7109375" style="191" customWidth="1"/>
    <col min="2053" max="2053" width="12.28515625" style="191" bestFit="1" customWidth="1"/>
    <col min="2054" max="2054" width="3.7109375" style="191" customWidth="1"/>
    <col min="2055" max="2055" width="10.85546875" style="191" bestFit="1" customWidth="1"/>
    <col min="2056" max="2056" width="3.7109375" style="191" customWidth="1"/>
    <col min="2057" max="2057" width="10.85546875" style="191" bestFit="1" customWidth="1"/>
    <col min="2058" max="2058" width="3.7109375" style="191" customWidth="1"/>
    <col min="2059" max="2059" width="12.5703125" style="191" bestFit="1" customWidth="1"/>
    <col min="2060" max="2060" width="7.28515625" style="191" customWidth="1"/>
    <col min="2061" max="2304" width="9.140625" style="191"/>
    <col min="2305" max="2305" width="15.85546875" style="191" bestFit="1" customWidth="1"/>
    <col min="2306" max="2306" width="3.7109375" style="191" customWidth="1"/>
    <col min="2307" max="2307" width="44.28515625" style="191" bestFit="1" customWidth="1"/>
    <col min="2308" max="2308" width="3.7109375" style="191" customWidth="1"/>
    <col min="2309" max="2309" width="12.28515625" style="191" bestFit="1" customWidth="1"/>
    <col min="2310" max="2310" width="3.7109375" style="191" customWidth="1"/>
    <col min="2311" max="2311" width="10.85546875" style="191" bestFit="1" customWidth="1"/>
    <col min="2312" max="2312" width="3.7109375" style="191" customWidth="1"/>
    <col min="2313" max="2313" width="10.85546875" style="191" bestFit="1" customWidth="1"/>
    <col min="2314" max="2314" width="3.7109375" style="191" customWidth="1"/>
    <col min="2315" max="2315" width="12.5703125" style="191" bestFit="1" customWidth="1"/>
    <col min="2316" max="2316" width="7.28515625" style="191" customWidth="1"/>
    <col min="2317" max="2560" width="9.140625" style="191"/>
    <col min="2561" max="2561" width="15.85546875" style="191" bestFit="1" customWidth="1"/>
    <col min="2562" max="2562" width="3.7109375" style="191" customWidth="1"/>
    <col min="2563" max="2563" width="44.28515625" style="191" bestFit="1" customWidth="1"/>
    <col min="2564" max="2564" width="3.7109375" style="191" customWidth="1"/>
    <col min="2565" max="2565" width="12.28515625" style="191" bestFit="1" customWidth="1"/>
    <col min="2566" max="2566" width="3.7109375" style="191" customWidth="1"/>
    <col min="2567" max="2567" width="10.85546875" style="191" bestFit="1" customWidth="1"/>
    <col min="2568" max="2568" width="3.7109375" style="191" customWidth="1"/>
    <col min="2569" max="2569" width="10.85546875" style="191" bestFit="1" customWidth="1"/>
    <col min="2570" max="2570" width="3.7109375" style="191" customWidth="1"/>
    <col min="2571" max="2571" width="12.5703125" style="191" bestFit="1" customWidth="1"/>
    <col min="2572" max="2572" width="7.28515625" style="191" customWidth="1"/>
    <col min="2573" max="2816" width="9.140625" style="191"/>
    <col min="2817" max="2817" width="15.85546875" style="191" bestFit="1" customWidth="1"/>
    <col min="2818" max="2818" width="3.7109375" style="191" customWidth="1"/>
    <col min="2819" max="2819" width="44.28515625" style="191" bestFit="1" customWidth="1"/>
    <col min="2820" max="2820" width="3.7109375" style="191" customWidth="1"/>
    <col min="2821" max="2821" width="12.28515625" style="191" bestFit="1" customWidth="1"/>
    <col min="2822" max="2822" width="3.7109375" style="191" customWidth="1"/>
    <col min="2823" max="2823" width="10.85546875" style="191" bestFit="1" customWidth="1"/>
    <col min="2824" max="2824" width="3.7109375" style="191" customWidth="1"/>
    <col min="2825" max="2825" width="10.85546875" style="191" bestFit="1" customWidth="1"/>
    <col min="2826" max="2826" width="3.7109375" style="191" customWidth="1"/>
    <col min="2827" max="2827" width="12.5703125" style="191" bestFit="1" customWidth="1"/>
    <col min="2828" max="2828" width="7.28515625" style="191" customWidth="1"/>
    <col min="2829" max="3072" width="9.140625" style="191"/>
    <col min="3073" max="3073" width="15.85546875" style="191" bestFit="1" customWidth="1"/>
    <col min="3074" max="3074" width="3.7109375" style="191" customWidth="1"/>
    <col min="3075" max="3075" width="44.28515625" style="191" bestFit="1" customWidth="1"/>
    <col min="3076" max="3076" width="3.7109375" style="191" customWidth="1"/>
    <col min="3077" max="3077" width="12.28515625" style="191" bestFit="1" customWidth="1"/>
    <col min="3078" max="3078" width="3.7109375" style="191" customWidth="1"/>
    <col min="3079" max="3079" width="10.85546875" style="191" bestFit="1" customWidth="1"/>
    <col min="3080" max="3080" width="3.7109375" style="191" customWidth="1"/>
    <col min="3081" max="3081" width="10.85546875" style="191" bestFit="1" customWidth="1"/>
    <col min="3082" max="3082" width="3.7109375" style="191" customWidth="1"/>
    <col min="3083" max="3083" width="12.5703125" style="191" bestFit="1" customWidth="1"/>
    <col min="3084" max="3084" width="7.28515625" style="191" customWidth="1"/>
    <col min="3085" max="3328" width="9.140625" style="191"/>
    <col min="3329" max="3329" width="15.85546875" style="191" bestFit="1" customWidth="1"/>
    <col min="3330" max="3330" width="3.7109375" style="191" customWidth="1"/>
    <col min="3331" max="3331" width="44.28515625" style="191" bestFit="1" customWidth="1"/>
    <col min="3332" max="3332" width="3.7109375" style="191" customWidth="1"/>
    <col min="3333" max="3333" width="12.28515625" style="191" bestFit="1" customWidth="1"/>
    <col min="3334" max="3334" width="3.7109375" style="191" customWidth="1"/>
    <col min="3335" max="3335" width="10.85546875" style="191" bestFit="1" customWidth="1"/>
    <col min="3336" max="3336" width="3.7109375" style="191" customWidth="1"/>
    <col min="3337" max="3337" width="10.85546875" style="191" bestFit="1" customWidth="1"/>
    <col min="3338" max="3338" width="3.7109375" style="191" customWidth="1"/>
    <col min="3339" max="3339" width="12.5703125" style="191" bestFit="1" customWidth="1"/>
    <col min="3340" max="3340" width="7.28515625" style="191" customWidth="1"/>
    <col min="3341" max="3584" width="9.140625" style="191"/>
    <col min="3585" max="3585" width="15.85546875" style="191" bestFit="1" customWidth="1"/>
    <col min="3586" max="3586" width="3.7109375" style="191" customWidth="1"/>
    <col min="3587" max="3587" width="44.28515625" style="191" bestFit="1" customWidth="1"/>
    <col min="3588" max="3588" width="3.7109375" style="191" customWidth="1"/>
    <col min="3589" max="3589" width="12.28515625" style="191" bestFit="1" customWidth="1"/>
    <col min="3590" max="3590" width="3.7109375" style="191" customWidth="1"/>
    <col min="3591" max="3591" width="10.85546875" style="191" bestFit="1" customWidth="1"/>
    <col min="3592" max="3592" width="3.7109375" style="191" customWidth="1"/>
    <col min="3593" max="3593" width="10.85546875" style="191" bestFit="1" customWidth="1"/>
    <col min="3594" max="3594" width="3.7109375" style="191" customWidth="1"/>
    <col min="3595" max="3595" width="12.5703125" style="191" bestFit="1" customWidth="1"/>
    <col min="3596" max="3596" width="7.28515625" style="191" customWidth="1"/>
    <col min="3597" max="3840" width="9.140625" style="191"/>
    <col min="3841" max="3841" width="15.85546875" style="191" bestFit="1" customWidth="1"/>
    <col min="3842" max="3842" width="3.7109375" style="191" customWidth="1"/>
    <col min="3843" max="3843" width="44.28515625" style="191" bestFit="1" customWidth="1"/>
    <col min="3844" max="3844" width="3.7109375" style="191" customWidth="1"/>
    <col min="3845" max="3845" width="12.28515625" style="191" bestFit="1" customWidth="1"/>
    <col min="3846" max="3846" width="3.7109375" style="191" customWidth="1"/>
    <col min="3847" max="3847" width="10.85546875" style="191" bestFit="1" customWidth="1"/>
    <col min="3848" max="3848" width="3.7109375" style="191" customWidth="1"/>
    <col min="3849" max="3849" width="10.85546875" style="191" bestFit="1" customWidth="1"/>
    <col min="3850" max="3850" width="3.7109375" style="191" customWidth="1"/>
    <col min="3851" max="3851" width="12.5703125" style="191" bestFit="1" customWidth="1"/>
    <col min="3852" max="3852" width="7.28515625" style="191" customWidth="1"/>
    <col min="3853" max="4096" width="9.140625" style="191"/>
    <col min="4097" max="4097" width="15.85546875" style="191" bestFit="1" customWidth="1"/>
    <col min="4098" max="4098" width="3.7109375" style="191" customWidth="1"/>
    <col min="4099" max="4099" width="44.28515625" style="191" bestFit="1" customWidth="1"/>
    <col min="4100" max="4100" width="3.7109375" style="191" customWidth="1"/>
    <col min="4101" max="4101" width="12.28515625" style="191" bestFit="1" customWidth="1"/>
    <col min="4102" max="4102" width="3.7109375" style="191" customWidth="1"/>
    <col min="4103" max="4103" width="10.85546875" style="191" bestFit="1" customWidth="1"/>
    <col min="4104" max="4104" width="3.7109375" style="191" customWidth="1"/>
    <col min="4105" max="4105" width="10.85546875" style="191" bestFit="1" customWidth="1"/>
    <col min="4106" max="4106" width="3.7109375" style="191" customWidth="1"/>
    <col min="4107" max="4107" width="12.5703125" style="191" bestFit="1" customWidth="1"/>
    <col min="4108" max="4108" width="7.28515625" style="191" customWidth="1"/>
    <col min="4109" max="4352" width="9.140625" style="191"/>
    <col min="4353" max="4353" width="15.85546875" style="191" bestFit="1" customWidth="1"/>
    <col min="4354" max="4354" width="3.7109375" style="191" customWidth="1"/>
    <col min="4355" max="4355" width="44.28515625" style="191" bestFit="1" customWidth="1"/>
    <col min="4356" max="4356" width="3.7109375" style="191" customWidth="1"/>
    <col min="4357" max="4357" width="12.28515625" style="191" bestFit="1" customWidth="1"/>
    <col min="4358" max="4358" width="3.7109375" style="191" customWidth="1"/>
    <col min="4359" max="4359" width="10.85546875" style="191" bestFit="1" customWidth="1"/>
    <col min="4360" max="4360" width="3.7109375" style="191" customWidth="1"/>
    <col min="4361" max="4361" width="10.85546875" style="191" bestFit="1" customWidth="1"/>
    <col min="4362" max="4362" width="3.7109375" style="191" customWidth="1"/>
    <col min="4363" max="4363" width="12.5703125" style="191" bestFit="1" customWidth="1"/>
    <col min="4364" max="4364" width="7.28515625" style="191" customWidth="1"/>
    <col min="4365" max="4608" width="9.140625" style="191"/>
    <col min="4609" max="4609" width="15.85546875" style="191" bestFit="1" customWidth="1"/>
    <col min="4610" max="4610" width="3.7109375" style="191" customWidth="1"/>
    <col min="4611" max="4611" width="44.28515625" style="191" bestFit="1" customWidth="1"/>
    <col min="4612" max="4612" width="3.7109375" style="191" customWidth="1"/>
    <col min="4613" max="4613" width="12.28515625" style="191" bestFit="1" customWidth="1"/>
    <col min="4614" max="4614" width="3.7109375" style="191" customWidth="1"/>
    <col min="4615" max="4615" width="10.85546875" style="191" bestFit="1" customWidth="1"/>
    <col min="4616" max="4616" width="3.7109375" style="191" customWidth="1"/>
    <col min="4617" max="4617" width="10.85546875" style="191" bestFit="1" customWidth="1"/>
    <col min="4618" max="4618" width="3.7109375" style="191" customWidth="1"/>
    <col min="4619" max="4619" width="12.5703125" style="191" bestFit="1" customWidth="1"/>
    <col min="4620" max="4620" width="7.28515625" style="191" customWidth="1"/>
    <col min="4621" max="4864" width="9.140625" style="191"/>
    <col min="4865" max="4865" width="15.85546875" style="191" bestFit="1" customWidth="1"/>
    <col min="4866" max="4866" width="3.7109375" style="191" customWidth="1"/>
    <col min="4867" max="4867" width="44.28515625" style="191" bestFit="1" customWidth="1"/>
    <col min="4868" max="4868" width="3.7109375" style="191" customWidth="1"/>
    <col min="4869" max="4869" width="12.28515625" style="191" bestFit="1" customWidth="1"/>
    <col min="4870" max="4870" width="3.7109375" style="191" customWidth="1"/>
    <col min="4871" max="4871" width="10.85546875" style="191" bestFit="1" customWidth="1"/>
    <col min="4872" max="4872" width="3.7109375" style="191" customWidth="1"/>
    <col min="4873" max="4873" width="10.85546875" style="191" bestFit="1" customWidth="1"/>
    <col min="4874" max="4874" width="3.7109375" style="191" customWidth="1"/>
    <col min="4875" max="4875" width="12.5703125" style="191" bestFit="1" customWidth="1"/>
    <col min="4876" max="4876" width="7.28515625" style="191" customWidth="1"/>
    <col min="4877" max="5120" width="9.140625" style="191"/>
    <col min="5121" max="5121" width="15.85546875" style="191" bestFit="1" customWidth="1"/>
    <col min="5122" max="5122" width="3.7109375" style="191" customWidth="1"/>
    <col min="5123" max="5123" width="44.28515625" style="191" bestFit="1" customWidth="1"/>
    <col min="5124" max="5124" width="3.7109375" style="191" customWidth="1"/>
    <col min="5125" max="5125" width="12.28515625" style="191" bestFit="1" customWidth="1"/>
    <col min="5126" max="5126" width="3.7109375" style="191" customWidth="1"/>
    <col min="5127" max="5127" width="10.85546875" style="191" bestFit="1" customWidth="1"/>
    <col min="5128" max="5128" width="3.7109375" style="191" customWidth="1"/>
    <col min="5129" max="5129" width="10.85546875" style="191" bestFit="1" customWidth="1"/>
    <col min="5130" max="5130" width="3.7109375" style="191" customWidth="1"/>
    <col min="5131" max="5131" width="12.5703125" style="191" bestFit="1" customWidth="1"/>
    <col min="5132" max="5132" width="7.28515625" style="191" customWidth="1"/>
    <col min="5133" max="5376" width="9.140625" style="191"/>
    <col min="5377" max="5377" width="15.85546875" style="191" bestFit="1" customWidth="1"/>
    <col min="5378" max="5378" width="3.7109375" style="191" customWidth="1"/>
    <col min="5379" max="5379" width="44.28515625" style="191" bestFit="1" customWidth="1"/>
    <col min="5380" max="5380" width="3.7109375" style="191" customWidth="1"/>
    <col min="5381" max="5381" width="12.28515625" style="191" bestFit="1" customWidth="1"/>
    <col min="5382" max="5382" width="3.7109375" style="191" customWidth="1"/>
    <col min="5383" max="5383" width="10.85546875" style="191" bestFit="1" customWidth="1"/>
    <col min="5384" max="5384" width="3.7109375" style="191" customWidth="1"/>
    <col min="5385" max="5385" width="10.85546875" style="191" bestFit="1" customWidth="1"/>
    <col min="5386" max="5386" width="3.7109375" style="191" customWidth="1"/>
    <col min="5387" max="5387" width="12.5703125" style="191" bestFit="1" customWidth="1"/>
    <col min="5388" max="5388" width="7.28515625" style="191" customWidth="1"/>
    <col min="5389" max="5632" width="9.140625" style="191"/>
    <col min="5633" max="5633" width="15.85546875" style="191" bestFit="1" customWidth="1"/>
    <col min="5634" max="5634" width="3.7109375" style="191" customWidth="1"/>
    <col min="5635" max="5635" width="44.28515625" style="191" bestFit="1" customWidth="1"/>
    <col min="5636" max="5636" width="3.7109375" style="191" customWidth="1"/>
    <col min="5637" max="5637" width="12.28515625" style="191" bestFit="1" customWidth="1"/>
    <col min="5638" max="5638" width="3.7109375" style="191" customWidth="1"/>
    <col min="5639" max="5639" width="10.85546875" style="191" bestFit="1" customWidth="1"/>
    <col min="5640" max="5640" width="3.7109375" style="191" customWidth="1"/>
    <col min="5641" max="5641" width="10.85546875" style="191" bestFit="1" customWidth="1"/>
    <col min="5642" max="5642" width="3.7109375" style="191" customWidth="1"/>
    <col min="5643" max="5643" width="12.5703125" style="191" bestFit="1" customWidth="1"/>
    <col min="5644" max="5644" width="7.28515625" style="191" customWidth="1"/>
    <col min="5645" max="5888" width="9.140625" style="191"/>
    <col min="5889" max="5889" width="15.85546875" style="191" bestFit="1" customWidth="1"/>
    <col min="5890" max="5890" width="3.7109375" style="191" customWidth="1"/>
    <col min="5891" max="5891" width="44.28515625" style="191" bestFit="1" customWidth="1"/>
    <col min="5892" max="5892" width="3.7109375" style="191" customWidth="1"/>
    <col min="5893" max="5893" width="12.28515625" style="191" bestFit="1" customWidth="1"/>
    <col min="5894" max="5894" width="3.7109375" style="191" customWidth="1"/>
    <col min="5895" max="5895" width="10.85546875" style="191" bestFit="1" customWidth="1"/>
    <col min="5896" max="5896" width="3.7109375" style="191" customWidth="1"/>
    <col min="5897" max="5897" width="10.85546875" style="191" bestFit="1" customWidth="1"/>
    <col min="5898" max="5898" width="3.7109375" style="191" customWidth="1"/>
    <col min="5899" max="5899" width="12.5703125" style="191" bestFit="1" customWidth="1"/>
    <col min="5900" max="5900" width="7.28515625" style="191" customWidth="1"/>
    <col min="5901" max="6144" width="9.140625" style="191"/>
    <col min="6145" max="6145" width="15.85546875" style="191" bestFit="1" customWidth="1"/>
    <col min="6146" max="6146" width="3.7109375" style="191" customWidth="1"/>
    <col min="6147" max="6147" width="44.28515625" style="191" bestFit="1" customWidth="1"/>
    <col min="6148" max="6148" width="3.7109375" style="191" customWidth="1"/>
    <col min="6149" max="6149" width="12.28515625" style="191" bestFit="1" customWidth="1"/>
    <col min="6150" max="6150" width="3.7109375" style="191" customWidth="1"/>
    <col min="6151" max="6151" width="10.85546875" style="191" bestFit="1" customWidth="1"/>
    <col min="6152" max="6152" width="3.7109375" style="191" customWidth="1"/>
    <col min="6153" max="6153" width="10.85546875" style="191" bestFit="1" customWidth="1"/>
    <col min="6154" max="6154" width="3.7109375" style="191" customWidth="1"/>
    <col min="6155" max="6155" width="12.5703125" style="191" bestFit="1" customWidth="1"/>
    <col min="6156" max="6156" width="7.28515625" style="191" customWidth="1"/>
    <col min="6157" max="6400" width="9.140625" style="191"/>
    <col min="6401" max="6401" width="15.85546875" style="191" bestFit="1" customWidth="1"/>
    <col min="6402" max="6402" width="3.7109375" style="191" customWidth="1"/>
    <col min="6403" max="6403" width="44.28515625" style="191" bestFit="1" customWidth="1"/>
    <col min="6404" max="6404" width="3.7109375" style="191" customWidth="1"/>
    <col min="6405" max="6405" width="12.28515625" style="191" bestFit="1" customWidth="1"/>
    <col min="6406" max="6406" width="3.7109375" style="191" customWidth="1"/>
    <col min="6407" max="6407" width="10.85546875" style="191" bestFit="1" customWidth="1"/>
    <col min="6408" max="6408" width="3.7109375" style="191" customWidth="1"/>
    <col min="6409" max="6409" width="10.85546875" style="191" bestFit="1" customWidth="1"/>
    <col min="6410" max="6410" width="3.7109375" style="191" customWidth="1"/>
    <col min="6411" max="6411" width="12.5703125" style="191" bestFit="1" customWidth="1"/>
    <col min="6412" max="6412" width="7.28515625" style="191" customWidth="1"/>
    <col min="6413" max="6656" width="9.140625" style="191"/>
    <col min="6657" max="6657" width="15.85546875" style="191" bestFit="1" customWidth="1"/>
    <col min="6658" max="6658" width="3.7109375" style="191" customWidth="1"/>
    <col min="6659" max="6659" width="44.28515625" style="191" bestFit="1" customWidth="1"/>
    <col min="6660" max="6660" width="3.7109375" style="191" customWidth="1"/>
    <col min="6661" max="6661" width="12.28515625" style="191" bestFit="1" customWidth="1"/>
    <col min="6662" max="6662" width="3.7109375" style="191" customWidth="1"/>
    <col min="6663" max="6663" width="10.85546875" style="191" bestFit="1" customWidth="1"/>
    <col min="6664" max="6664" width="3.7109375" style="191" customWidth="1"/>
    <col min="6665" max="6665" width="10.85546875" style="191" bestFit="1" customWidth="1"/>
    <col min="6666" max="6666" width="3.7109375" style="191" customWidth="1"/>
    <col min="6667" max="6667" width="12.5703125" style="191" bestFit="1" customWidth="1"/>
    <col min="6668" max="6668" width="7.28515625" style="191" customWidth="1"/>
    <col min="6669" max="6912" width="9.140625" style="191"/>
    <col min="6913" max="6913" width="15.85546875" style="191" bestFit="1" customWidth="1"/>
    <col min="6914" max="6914" width="3.7109375" style="191" customWidth="1"/>
    <col min="6915" max="6915" width="44.28515625" style="191" bestFit="1" customWidth="1"/>
    <col min="6916" max="6916" width="3.7109375" style="191" customWidth="1"/>
    <col min="6917" max="6917" width="12.28515625" style="191" bestFit="1" customWidth="1"/>
    <col min="6918" max="6918" width="3.7109375" style="191" customWidth="1"/>
    <col min="6919" max="6919" width="10.85546875" style="191" bestFit="1" customWidth="1"/>
    <col min="6920" max="6920" width="3.7109375" style="191" customWidth="1"/>
    <col min="6921" max="6921" width="10.85546875" style="191" bestFit="1" customWidth="1"/>
    <col min="6922" max="6922" width="3.7109375" style="191" customWidth="1"/>
    <col min="6923" max="6923" width="12.5703125" style="191" bestFit="1" customWidth="1"/>
    <col min="6924" max="6924" width="7.28515625" style="191" customWidth="1"/>
    <col min="6925" max="7168" width="9.140625" style="191"/>
    <col min="7169" max="7169" width="15.85546875" style="191" bestFit="1" customWidth="1"/>
    <col min="7170" max="7170" width="3.7109375" style="191" customWidth="1"/>
    <col min="7171" max="7171" width="44.28515625" style="191" bestFit="1" customWidth="1"/>
    <col min="7172" max="7172" width="3.7109375" style="191" customWidth="1"/>
    <col min="7173" max="7173" width="12.28515625" style="191" bestFit="1" customWidth="1"/>
    <col min="7174" max="7174" width="3.7109375" style="191" customWidth="1"/>
    <col min="7175" max="7175" width="10.85546875" style="191" bestFit="1" customWidth="1"/>
    <col min="7176" max="7176" width="3.7109375" style="191" customWidth="1"/>
    <col min="7177" max="7177" width="10.85546875" style="191" bestFit="1" customWidth="1"/>
    <col min="7178" max="7178" width="3.7109375" style="191" customWidth="1"/>
    <col min="7179" max="7179" width="12.5703125" style="191" bestFit="1" customWidth="1"/>
    <col min="7180" max="7180" width="7.28515625" style="191" customWidth="1"/>
    <col min="7181" max="7424" width="9.140625" style="191"/>
    <col min="7425" max="7425" width="15.85546875" style="191" bestFit="1" customWidth="1"/>
    <col min="7426" max="7426" width="3.7109375" style="191" customWidth="1"/>
    <col min="7427" max="7427" width="44.28515625" style="191" bestFit="1" customWidth="1"/>
    <col min="7428" max="7428" width="3.7109375" style="191" customWidth="1"/>
    <col min="7429" max="7429" width="12.28515625" style="191" bestFit="1" customWidth="1"/>
    <col min="7430" max="7430" width="3.7109375" style="191" customWidth="1"/>
    <col min="7431" max="7431" width="10.85546875" style="191" bestFit="1" customWidth="1"/>
    <col min="7432" max="7432" width="3.7109375" style="191" customWidth="1"/>
    <col min="7433" max="7433" width="10.85546875" style="191" bestFit="1" customWidth="1"/>
    <col min="7434" max="7434" width="3.7109375" style="191" customWidth="1"/>
    <col min="7435" max="7435" width="12.5703125" style="191" bestFit="1" customWidth="1"/>
    <col min="7436" max="7436" width="7.28515625" style="191" customWidth="1"/>
    <col min="7437" max="7680" width="9.140625" style="191"/>
    <col min="7681" max="7681" width="15.85546875" style="191" bestFit="1" customWidth="1"/>
    <col min="7682" max="7682" width="3.7109375" style="191" customWidth="1"/>
    <col min="7683" max="7683" width="44.28515625" style="191" bestFit="1" customWidth="1"/>
    <col min="7684" max="7684" width="3.7109375" style="191" customWidth="1"/>
    <col min="7685" max="7685" width="12.28515625" style="191" bestFit="1" customWidth="1"/>
    <col min="7686" max="7686" width="3.7109375" style="191" customWidth="1"/>
    <col min="7687" max="7687" width="10.85546875" style="191" bestFit="1" customWidth="1"/>
    <col min="7688" max="7688" width="3.7109375" style="191" customWidth="1"/>
    <col min="7689" max="7689" width="10.85546875" style="191" bestFit="1" customWidth="1"/>
    <col min="7690" max="7690" width="3.7109375" style="191" customWidth="1"/>
    <col min="7691" max="7691" width="12.5703125" style="191" bestFit="1" customWidth="1"/>
    <col min="7692" max="7692" width="7.28515625" style="191" customWidth="1"/>
    <col min="7693" max="7936" width="9.140625" style="191"/>
    <col min="7937" max="7937" width="15.85546875" style="191" bestFit="1" customWidth="1"/>
    <col min="7938" max="7938" width="3.7109375" style="191" customWidth="1"/>
    <col min="7939" max="7939" width="44.28515625" style="191" bestFit="1" customWidth="1"/>
    <col min="7940" max="7940" width="3.7109375" style="191" customWidth="1"/>
    <col min="7941" max="7941" width="12.28515625" style="191" bestFit="1" customWidth="1"/>
    <col min="7942" max="7942" width="3.7109375" style="191" customWidth="1"/>
    <col min="7943" max="7943" width="10.85546875" style="191" bestFit="1" customWidth="1"/>
    <col min="7944" max="7944" width="3.7109375" style="191" customWidth="1"/>
    <col min="7945" max="7945" width="10.85546875" style="191" bestFit="1" customWidth="1"/>
    <col min="7946" max="7946" width="3.7109375" style="191" customWidth="1"/>
    <col min="7947" max="7947" width="12.5703125" style="191" bestFit="1" customWidth="1"/>
    <col min="7948" max="7948" width="7.28515625" style="191" customWidth="1"/>
    <col min="7949" max="8192" width="9.140625" style="191"/>
    <col min="8193" max="8193" width="15.85546875" style="191" bestFit="1" customWidth="1"/>
    <col min="8194" max="8194" width="3.7109375" style="191" customWidth="1"/>
    <col min="8195" max="8195" width="44.28515625" style="191" bestFit="1" customWidth="1"/>
    <col min="8196" max="8196" width="3.7109375" style="191" customWidth="1"/>
    <col min="8197" max="8197" width="12.28515625" style="191" bestFit="1" customWidth="1"/>
    <col min="8198" max="8198" width="3.7109375" style="191" customWidth="1"/>
    <col min="8199" max="8199" width="10.85546875" style="191" bestFit="1" customWidth="1"/>
    <col min="8200" max="8200" width="3.7109375" style="191" customWidth="1"/>
    <col min="8201" max="8201" width="10.85546875" style="191" bestFit="1" customWidth="1"/>
    <col min="8202" max="8202" width="3.7109375" style="191" customWidth="1"/>
    <col min="8203" max="8203" width="12.5703125" style="191" bestFit="1" customWidth="1"/>
    <col min="8204" max="8204" width="7.28515625" style="191" customWidth="1"/>
    <col min="8205" max="8448" width="9.140625" style="191"/>
    <col min="8449" max="8449" width="15.85546875" style="191" bestFit="1" customWidth="1"/>
    <col min="8450" max="8450" width="3.7109375" style="191" customWidth="1"/>
    <col min="8451" max="8451" width="44.28515625" style="191" bestFit="1" customWidth="1"/>
    <col min="8452" max="8452" width="3.7109375" style="191" customWidth="1"/>
    <col min="8453" max="8453" width="12.28515625" style="191" bestFit="1" customWidth="1"/>
    <col min="8454" max="8454" width="3.7109375" style="191" customWidth="1"/>
    <col min="8455" max="8455" width="10.85546875" style="191" bestFit="1" customWidth="1"/>
    <col min="8456" max="8456" width="3.7109375" style="191" customWidth="1"/>
    <col min="8457" max="8457" width="10.85546875" style="191" bestFit="1" customWidth="1"/>
    <col min="8458" max="8458" width="3.7109375" style="191" customWidth="1"/>
    <col min="8459" max="8459" width="12.5703125" style="191" bestFit="1" customWidth="1"/>
    <col min="8460" max="8460" width="7.28515625" style="191" customWidth="1"/>
    <col min="8461" max="8704" width="9.140625" style="191"/>
    <col min="8705" max="8705" width="15.85546875" style="191" bestFit="1" customWidth="1"/>
    <col min="8706" max="8706" width="3.7109375" style="191" customWidth="1"/>
    <col min="8707" max="8707" width="44.28515625" style="191" bestFit="1" customWidth="1"/>
    <col min="8708" max="8708" width="3.7109375" style="191" customWidth="1"/>
    <col min="8709" max="8709" width="12.28515625" style="191" bestFit="1" customWidth="1"/>
    <col min="8710" max="8710" width="3.7109375" style="191" customWidth="1"/>
    <col min="8711" max="8711" width="10.85546875" style="191" bestFit="1" customWidth="1"/>
    <col min="8712" max="8712" width="3.7109375" style="191" customWidth="1"/>
    <col min="8713" max="8713" width="10.85546875" style="191" bestFit="1" customWidth="1"/>
    <col min="8714" max="8714" width="3.7109375" style="191" customWidth="1"/>
    <col min="8715" max="8715" width="12.5703125" style="191" bestFit="1" customWidth="1"/>
    <col min="8716" max="8716" width="7.28515625" style="191" customWidth="1"/>
    <col min="8717" max="8960" width="9.140625" style="191"/>
    <col min="8961" max="8961" width="15.85546875" style="191" bestFit="1" customWidth="1"/>
    <col min="8962" max="8962" width="3.7109375" style="191" customWidth="1"/>
    <col min="8963" max="8963" width="44.28515625" style="191" bestFit="1" customWidth="1"/>
    <col min="8964" max="8964" width="3.7109375" style="191" customWidth="1"/>
    <col min="8965" max="8965" width="12.28515625" style="191" bestFit="1" customWidth="1"/>
    <col min="8966" max="8966" width="3.7109375" style="191" customWidth="1"/>
    <col min="8967" max="8967" width="10.85546875" style="191" bestFit="1" customWidth="1"/>
    <col min="8968" max="8968" width="3.7109375" style="191" customWidth="1"/>
    <col min="8969" max="8969" width="10.85546875" style="191" bestFit="1" customWidth="1"/>
    <col min="8970" max="8970" width="3.7109375" style="191" customWidth="1"/>
    <col min="8971" max="8971" width="12.5703125" style="191" bestFit="1" customWidth="1"/>
    <col min="8972" max="8972" width="7.28515625" style="191" customWidth="1"/>
    <col min="8973" max="9216" width="9.140625" style="191"/>
    <col min="9217" max="9217" width="15.85546875" style="191" bestFit="1" customWidth="1"/>
    <col min="9218" max="9218" width="3.7109375" style="191" customWidth="1"/>
    <col min="9219" max="9219" width="44.28515625" style="191" bestFit="1" customWidth="1"/>
    <col min="9220" max="9220" width="3.7109375" style="191" customWidth="1"/>
    <col min="9221" max="9221" width="12.28515625" style="191" bestFit="1" customWidth="1"/>
    <col min="9222" max="9222" width="3.7109375" style="191" customWidth="1"/>
    <col min="9223" max="9223" width="10.85546875" style="191" bestFit="1" customWidth="1"/>
    <col min="9224" max="9224" width="3.7109375" style="191" customWidth="1"/>
    <col min="9225" max="9225" width="10.85546875" style="191" bestFit="1" customWidth="1"/>
    <col min="9226" max="9226" width="3.7109375" style="191" customWidth="1"/>
    <col min="9227" max="9227" width="12.5703125" style="191" bestFit="1" customWidth="1"/>
    <col min="9228" max="9228" width="7.28515625" style="191" customWidth="1"/>
    <col min="9229" max="9472" width="9.140625" style="191"/>
    <col min="9473" max="9473" width="15.85546875" style="191" bestFit="1" customWidth="1"/>
    <col min="9474" max="9474" width="3.7109375" style="191" customWidth="1"/>
    <col min="9475" max="9475" width="44.28515625" style="191" bestFit="1" customWidth="1"/>
    <col min="9476" max="9476" width="3.7109375" style="191" customWidth="1"/>
    <col min="9477" max="9477" width="12.28515625" style="191" bestFit="1" customWidth="1"/>
    <col min="9478" max="9478" width="3.7109375" style="191" customWidth="1"/>
    <col min="9479" max="9479" width="10.85546875" style="191" bestFit="1" customWidth="1"/>
    <col min="9480" max="9480" width="3.7109375" style="191" customWidth="1"/>
    <col min="9481" max="9481" width="10.85546875" style="191" bestFit="1" customWidth="1"/>
    <col min="9482" max="9482" width="3.7109375" style="191" customWidth="1"/>
    <col min="9483" max="9483" width="12.5703125" style="191" bestFit="1" customWidth="1"/>
    <col min="9484" max="9484" width="7.28515625" style="191" customWidth="1"/>
    <col min="9485" max="9728" width="9.140625" style="191"/>
    <col min="9729" max="9729" width="15.85546875" style="191" bestFit="1" customWidth="1"/>
    <col min="9730" max="9730" width="3.7109375" style="191" customWidth="1"/>
    <col min="9731" max="9731" width="44.28515625" style="191" bestFit="1" customWidth="1"/>
    <col min="9732" max="9732" width="3.7109375" style="191" customWidth="1"/>
    <col min="9733" max="9733" width="12.28515625" style="191" bestFit="1" customWidth="1"/>
    <col min="9734" max="9734" width="3.7109375" style="191" customWidth="1"/>
    <col min="9735" max="9735" width="10.85546875" style="191" bestFit="1" customWidth="1"/>
    <col min="9736" max="9736" width="3.7109375" style="191" customWidth="1"/>
    <col min="9737" max="9737" width="10.85546875" style="191" bestFit="1" customWidth="1"/>
    <col min="9738" max="9738" width="3.7109375" style="191" customWidth="1"/>
    <col min="9739" max="9739" width="12.5703125" style="191" bestFit="1" customWidth="1"/>
    <col min="9740" max="9740" width="7.28515625" style="191" customWidth="1"/>
    <col min="9741" max="9984" width="9.140625" style="191"/>
    <col min="9985" max="9985" width="15.85546875" style="191" bestFit="1" customWidth="1"/>
    <col min="9986" max="9986" width="3.7109375" style="191" customWidth="1"/>
    <col min="9987" max="9987" width="44.28515625" style="191" bestFit="1" customWidth="1"/>
    <col min="9988" max="9988" width="3.7109375" style="191" customWidth="1"/>
    <col min="9989" max="9989" width="12.28515625" style="191" bestFit="1" customWidth="1"/>
    <col min="9990" max="9990" width="3.7109375" style="191" customWidth="1"/>
    <col min="9991" max="9991" width="10.85546875" style="191" bestFit="1" customWidth="1"/>
    <col min="9992" max="9992" width="3.7109375" style="191" customWidth="1"/>
    <col min="9993" max="9993" width="10.85546875" style="191" bestFit="1" customWidth="1"/>
    <col min="9994" max="9994" width="3.7109375" style="191" customWidth="1"/>
    <col min="9995" max="9995" width="12.5703125" style="191" bestFit="1" customWidth="1"/>
    <col min="9996" max="9996" width="7.28515625" style="191" customWidth="1"/>
    <col min="9997" max="10240" width="9.140625" style="191"/>
    <col min="10241" max="10241" width="15.85546875" style="191" bestFit="1" customWidth="1"/>
    <col min="10242" max="10242" width="3.7109375" style="191" customWidth="1"/>
    <col min="10243" max="10243" width="44.28515625" style="191" bestFit="1" customWidth="1"/>
    <col min="10244" max="10244" width="3.7109375" style="191" customWidth="1"/>
    <col min="10245" max="10245" width="12.28515625" style="191" bestFit="1" customWidth="1"/>
    <col min="10246" max="10246" width="3.7109375" style="191" customWidth="1"/>
    <col min="10247" max="10247" width="10.85546875" style="191" bestFit="1" customWidth="1"/>
    <col min="10248" max="10248" width="3.7109375" style="191" customWidth="1"/>
    <col min="10249" max="10249" width="10.85546875" style="191" bestFit="1" customWidth="1"/>
    <col min="10250" max="10250" width="3.7109375" style="191" customWidth="1"/>
    <col min="10251" max="10251" width="12.5703125" style="191" bestFit="1" customWidth="1"/>
    <col min="10252" max="10252" width="7.28515625" style="191" customWidth="1"/>
    <col min="10253" max="10496" width="9.140625" style="191"/>
    <col min="10497" max="10497" width="15.85546875" style="191" bestFit="1" customWidth="1"/>
    <col min="10498" max="10498" width="3.7109375" style="191" customWidth="1"/>
    <col min="10499" max="10499" width="44.28515625" style="191" bestFit="1" customWidth="1"/>
    <col min="10500" max="10500" width="3.7109375" style="191" customWidth="1"/>
    <col min="10501" max="10501" width="12.28515625" style="191" bestFit="1" customWidth="1"/>
    <col min="10502" max="10502" width="3.7109375" style="191" customWidth="1"/>
    <col min="10503" max="10503" width="10.85546875" style="191" bestFit="1" customWidth="1"/>
    <col min="10504" max="10504" width="3.7109375" style="191" customWidth="1"/>
    <col min="10505" max="10505" width="10.85546875" style="191" bestFit="1" customWidth="1"/>
    <col min="10506" max="10506" width="3.7109375" style="191" customWidth="1"/>
    <col min="10507" max="10507" width="12.5703125" style="191" bestFit="1" customWidth="1"/>
    <col min="10508" max="10508" width="7.28515625" style="191" customWidth="1"/>
    <col min="10509" max="10752" width="9.140625" style="191"/>
    <col min="10753" max="10753" width="15.85546875" style="191" bestFit="1" customWidth="1"/>
    <col min="10754" max="10754" width="3.7109375" style="191" customWidth="1"/>
    <col min="10755" max="10755" width="44.28515625" style="191" bestFit="1" customWidth="1"/>
    <col min="10756" max="10756" width="3.7109375" style="191" customWidth="1"/>
    <col min="10757" max="10757" width="12.28515625" style="191" bestFit="1" customWidth="1"/>
    <col min="10758" max="10758" width="3.7109375" style="191" customWidth="1"/>
    <col min="10759" max="10759" width="10.85546875" style="191" bestFit="1" customWidth="1"/>
    <col min="10760" max="10760" width="3.7109375" style="191" customWidth="1"/>
    <col min="10761" max="10761" width="10.85546875" style="191" bestFit="1" customWidth="1"/>
    <col min="10762" max="10762" width="3.7109375" style="191" customWidth="1"/>
    <col min="10763" max="10763" width="12.5703125" style="191" bestFit="1" customWidth="1"/>
    <col min="10764" max="10764" width="7.28515625" style="191" customWidth="1"/>
    <col min="10765" max="11008" width="9.140625" style="191"/>
    <col min="11009" max="11009" width="15.85546875" style="191" bestFit="1" customWidth="1"/>
    <col min="11010" max="11010" width="3.7109375" style="191" customWidth="1"/>
    <col min="11011" max="11011" width="44.28515625" style="191" bestFit="1" customWidth="1"/>
    <col min="11012" max="11012" width="3.7109375" style="191" customWidth="1"/>
    <col min="11013" max="11013" width="12.28515625" style="191" bestFit="1" customWidth="1"/>
    <col min="11014" max="11014" width="3.7109375" style="191" customWidth="1"/>
    <col min="11015" max="11015" width="10.85546875" style="191" bestFit="1" customWidth="1"/>
    <col min="11016" max="11016" width="3.7109375" style="191" customWidth="1"/>
    <col min="11017" max="11017" width="10.85546875" style="191" bestFit="1" customWidth="1"/>
    <col min="11018" max="11018" width="3.7109375" style="191" customWidth="1"/>
    <col min="11019" max="11019" width="12.5703125" style="191" bestFit="1" customWidth="1"/>
    <col min="11020" max="11020" width="7.28515625" style="191" customWidth="1"/>
    <col min="11021" max="11264" width="9.140625" style="191"/>
    <col min="11265" max="11265" width="15.85546875" style="191" bestFit="1" customWidth="1"/>
    <col min="11266" max="11266" width="3.7109375" style="191" customWidth="1"/>
    <col min="11267" max="11267" width="44.28515625" style="191" bestFit="1" customWidth="1"/>
    <col min="11268" max="11268" width="3.7109375" style="191" customWidth="1"/>
    <col min="11269" max="11269" width="12.28515625" style="191" bestFit="1" customWidth="1"/>
    <col min="11270" max="11270" width="3.7109375" style="191" customWidth="1"/>
    <col min="11271" max="11271" width="10.85546875" style="191" bestFit="1" customWidth="1"/>
    <col min="11272" max="11272" width="3.7109375" style="191" customWidth="1"/>
    <col min="11273" max="11273" width="10.85546875" style="191" bestFit="1" customWidth="1"/>
    <col min="11274" max="11274" width="3.7109375" style="191" customWidth="1"/>
    <col min="11275" max="11275" width="12.5703125" style="191" bestFit="1" customWidth="1"/>
    <col min="11276" max="11276" width="7.28515625" style="191" customWidth="1"/>
    <col min="11277" max="11520" width="9.140625" style="191"/>
    <col min="11521" max="11521" width="15.85546875" style="191" bestFit="1" customWidth="1"/>
    <col min="11522" max="11522" width="3.7109375" style="191" customWidth="1"/>
    <col min="11523" max="11523" width="44.28515625" style="191" bestFit="1" customWidth="1"/>
    <col min="11524" max="11524" width="3.7109375" style="191" customWidth="1"/>
    <col min="11525" max="11525" width="12.28515625" style="191" bestFit="1" customWidth="1"/>
    <col min="11526" max="11526" width="3.7109375" style="191" customWidth="1"/>
    <col min="11527" max="11527" width="10.85546875" style="191" bestFit="1" customWidth="1"/>
    <col min="11528" max="11528" width="3.7109375" style="191" customWidth="1"/>
    <col min="11529" max="11529" width="10.85546875" style="191" bestFit="1" customWidth="1"/>
    <col min="11530" max="11530" width="3.7109375" style="191" customWidth="1"/>
    <col min="11531" max="11531" width="12.5703125" style="191" bestFit="1" customWidth="1"/>
    <col min="11532" max="11532" width="7.28515625" style="191" customWidth="1"/>
    <col min="11533" max="11776" width="9.140625" style="191"/>
    <col min="11777" max="11777" width="15.85546875" style="191" bestFit="1" customWidth="1"/>
    <col min="11778" max="11778" width="3.7109375" style="191" customWidth="1"/>
    <col min="11779" max="11779" width="44.28515625" style="191" bestFit="1" customWidth="1"/>
    <col min="11780" max="11780" width="3.7109375" style="191" customWidth="1"/>
    <col min="11781" max="11781" width="12.28515625" style="191" bestFit="1" customWidth="1"/>
    <col min="11782" max="11782" width="3.7109375" style="191" customWidth="1"/>
    <col min="11783" max="11783" width="10.85546875" style="191" bestFit="1" customWidth="1"/>
    <col min="11784" max="11784" width="3.7109375" style="191" customWidth="1"/>
    <col min="11785" max="11785" width="10.85546875" style="191" bestFit="1" customWidth="1"/>
    <col min="11786" max="11786" width="3.7109375" style="191" customWidth="1"/>
    <col min="11787" max="11787" width="12.5703125" style="191" bestFit="1" customWidth="1"/>
    <col min="11788" max="11788" width="7.28515625" style="191" customWidth="1"/>
    <col min="11789" max="12032" width="9.140625" style="191"/>
    <col min="12033" max="12033" width="15.85546875" style="191" bestFit="1" customWidth="1"/>
    <col min="12034" max="12034" width="3.7109375" style="191" customWidth="1"/>
    <col min="12035" max="12035" width="44.28515625" style="191" bestFit="1" customWidth="1"/>
    <col min="12036" max="12036" width="3.7109375" style="191" customWidth="1"/>
    <col min="12037" max="12037" width="12.28515625" style="191" bestFit="1" customWidth="1"/>
    <col min="12038" max="12038" width="3.7109375" style="191" customWidth="1"/>
    <col min="12039" max="12039" width="10.85546875" style="191" bestFit="1" customWidth="1"/>
    <col min="12040" max="12040" width="3.7109375" style="191" customWidth="1"/>
    <col min="12041" max="12041" width="10.85546875" style="191" bestFit="1" customWidth="1"/>
    <col min="12042" max="12042" width="3.7109375" style="191" customWidth="1"/>
    <col min="12043" max="12043" width="12.5703125" style="191" bestFit="1" customWidth="1"/>
    <col min="12044" max="12044" width="7.28515625" style="191" customWidth="1"/>
    <col min="12045" max="12288" width="9.140625" style="191"/>
    <col min="12289" max="12289" width="15.85546875" style="191" bestFit="1" customWidth="1"/>
    <col min="12290" max="12290" width="3.7109375" style="191" customWidth="1"/>
    <col min="12291" max="12291" width="44.28515625" style="191" bestFit="1" customWidth="1"/>
    <col min="12292" max="12292" width="3.7109375" style="191" customWidth="1"/>
    <col min="12293" max="12293" width="12.28515625" style="191" bestFit="1" customWidth="1"/>
    <col min="12294" max="12294" width="3.7109375" style="191" customWidth="1"/>
    <col min="12295" max="12295" width="10.85546875" style="191" bestFit="1" customWidth="1"/>
    <col min="12296" max="12296" width="3.7109375" style="191" customWidth="1"/>
    <col min="12297" max="12297" width="10.85546875" style="191" bestFit="1" customWidth="1"/>
    <col min="12298" max="12298" width="3.7109375" style="191" customWidth="1"/>
    <col min="12299" max="12299" width="12.5703125" style="191" bestFit="1" customWidth="1"/>
    <col min="12300" max="12300" width="7.28515625" style="191" customWidth="1"/>
    <col min="12301" max="12544" width="9.140625" style="191"/>
    <col min="12545" max="12545" width="15.85546875" style="191" bestFit="1" customWidth="1"/>
    <col min="12546" max="12546" width="3.7109375" style="191" customWidth="1"/>
    <col min="12547" max="12547" width="44.28515625" style="191" bestFit="1" customWidth="1"/>
    <col min="12548" max="12548" width="3.7109375" style="191" customWidth="1"/>
    <col min="12549" max="12549" width="12.28515625" style="191" bestFit="1" customWidth="1"/>
    <col min="12550" max="12550" width="3.7109375" style="191" customWidth="1"/>
    <col min="12551" max="12551" width="10.85546875" style="191" bestFit="1" customWidth="1"/>
    <col min="12552" max="12552" width="3.7109375" style="191" customWidth="1"/>
    <col min="12553" max="12553" width="10.85546875" style="191" bestFit="1" customWidth="1"/>
    <col min="12554" max="12554" width="3.7109375" style="191" customWidth="1"/>
    <col min="12555" max="12555" width="12.5703125" style="191" bestFit="1" customWidth="1"/>
    <col min="12556" max="12556" width="7.28515625" style="191" customWidth="1"/>
    <col min="12557" max="12800" width="9.140625" style="191"/>
    <col min="12801" max="12801" width="15.85546875" style="191" bestFit="1" customWidth="1"/>
    <col min="12802" max="12802" width="3.7109375" style="191" customWidth="1"/>
    <col min="12803" max="12803" width="44.28515625" style="191" bestFit="1" customWidth="1"/>
    <col min="12804" max="12804" width="3.7109375" style="191" customWidth="1"/>
    <col min="12805" max="12805" width="12.28515625" style="191" bestFit="1" customWidth="1"/>
    <col min="12806" max="12806" width="3.7109375" style="191" customWidth="1"/>
    <col min="12807" max="12807" width="10.85546875" style="191" bestFit="1" customWidth="1"/>
    <col min="12808" max="12808" width="3.7109375" style="191" customWidth="1"/>
    <col min="12809" max="12809" width="10.85546875" style="191" bestFit="1" customWidth="1"/>
    <col min="12810" max="12810" width="3.7109375" style="191" customWidth="1"/>
    <col min="12811" max="12811" width="12.5703125" style="191" bestFit="1" customWidth="1"/>
    <col min="12812" max="12812" width="7.28515625" style="191" customWidth="1"/>
    <col min="12813" max="13056" width="9.140625" style="191"/>
    <col min="13057" max="13057" width="15.85546875" style="191" bestFit="1" customWidth="1"/>
    <col min="13058" max="13058" width="3.7109375" style="191" customWidth="1"/>
    <col min="13059" max="13059" width="44.28515625" style="191" bestFit="1" customWidth="1"/>
    <col min="13060" max="13060" width="3.7109375" style="191" customWidth="1"/>
    <col min="13061" max="13061" width="12.28515625" style="191" bestFit="1" customWidth="1"/>
    <col min="13062" max="13062" width="3.7109375" style="191" customWidth="1"/>
    <col min="13063" max="13063" width="10.85546875" style="191" bestFit="1" customWidth="1"/>
    <col min="13064" max="13064" width="3.7109375" style="191" customWidth="1"/>
    <col min="13065" max="13065" width="10.85546875" style="191" bestFit="1" customWidth="1"/>
    <col min="13066" max="13066" width="3.7109375" style="191" customWidth="1"/>
    <col min="13067" max="13067" width="12.5703125" style="191" bestFit="1" customWidth="1"/>
    <col min="13068" max="13068" width="7.28515625" style="191" customWidth="1"/>
    <col min="13069" max="13312" width="9.140625" style="191"/>
    <col min="13313" max="13313" width="15.85546875" style="191" bestFit="1" customWidth="1"/>
    <col min="13314" max="13314" width="3.7109375" style="191" customWidth="1"/>
    <col min="13315" max="13315" width="44.28515625" style="191" bestFit="1" customWidth="1"/>
    <col min="13316" max="13316" width="3.7109375" style="191" customWidth="1"/>
    <col min="13317" max="13317" width="12.28515625" style="191" bestFit="1" customWidth="1"/>
    <col min="13318" max="13318" width="3.7109375" style="191" customWidth="1"/>
    <col min="13319" max="13319" width="10.85546875" style="191" bestFit="1" customWidth="1"/>
    <col min="13320" max="13320" width="3.7109375" style="191" customWidth="1"/>
    <col min="13321" max="13321" width="10.85546875" style="191" bestFit="1" customWidth="1"/>
    <col min="13322" max="13322" width="3.7109375" style="191" customWidth="1"/>
    <col min="13323" max="13323" width="12.5703125" style="191" bestFit="1" customWidth="1"/>
    <col min="13324" max="13324" width="7.28515625" style="191" customWidth="1"/>
    <col min="13325" max="13568" width="9.140625" style="191"/>
    <col min="13569" max="13569" width="15.85546875" style="191" bestFit="1" customWidth="1"/>
    <col min="13570" max="13570" width="3.7109375" style="191" customWidth="1"/>
    <col min="13571" max="13571" width="44.28515625" style="191" bestFit="1" customWidth="1"/>
    <col min="13572" max="13572" width="3.7109375" style="191" customWidth="1"/>
    <col min="13573" max="13573" width="12.28515625" style="191" bestFit="1" customWidth="1"/>
    <col min="13574" max="13574" width="3.7109375" style="191" customWidth="1"/>
    <col min="13575" max="13575" width="10.85546875" style="191" bestFit="1" customWidth="1"/>
    <col min="13576" max="13576" width="3.7109375" style="191" customWidth="1"/>
    <col min="13577" max="13577" width="10.85546875" style="191" bestFit="1" customWidth="1"/>
    <col min="13578" max="13578" width="3.7109375" style="191" customWidth="1"/>
    <col min="13579" max="13579" width="12.5703125" style="191" bestFit="1" customWidth="1"/>
    <col min="13580" max="13580" width="7.28515625" style="191" customWidth="1"/>
    <col min="13581" max="13824" width="9.140625" style="191"/>
    <col min="13825" max="13825" width="15.85546875" style="191" bestFit="1" customWidth="1"/>
    <col min="13826" max="13826" width="3.7109375" style="191" customWidth="1"/>
    <col min="13827" max="13827" width="44.28515625" style="191" bestFit="1" customWidth="1"/>
    <col min="13828" max="13828" width="3.7109375" style="191" customWidth="1"/>
    <col min="13829" max="13829" width="12.28515625" style="191" bestFit="1" customWidth="1"/>
    <col min="13830" max="13830" width="3.7109375" style="191" customWidth="1"/>
    <col min="13831" max="13831" width="10.85546875" style="191" bestFit="1" customWidth="1"/>
    <col min="13832" max="13832" width="3.7109375" style="191" customWidth="1"/>
    <col min="13833" max="13833" width="10.85546875" style="191" bestFit="1" customWidth="1"/>
    <col min="13834" max="13834" width="3.7109375" style="191" customWidth="1"/>
    <col min="13835" max="13835" width="12.5703125" style="191" bestFit="1" customWidth="1"/>
    <col min="13836" max="13836" width="7.28515625" style="191" customWidth="1"/>
    <col min="13837" max="14080" width="9.140625" style="191"/>
    <col min="14081" max="14081" width="15.85546875" style="191" bestFit="1" customWidth="1"/>
    <col min="14082" max="14082" width="3.7109375" style="191" customWidth="1"/>
    <col min="14083" max="14083" width="44.28515625" style="191" bestFit="1" customWidth="1"/>
    <col min="14084" max="14084" width="3.7109375" style="191" customWidth="1"/>
    <col min="14085" max="14085" width="12.28515625" style="191" bestFit="1" customWidth="1"/>
    <col min="14086" max="14086" width="3.7109375" style="191" customWidth="1"/>
    <col min="14087" max="14087" width="10.85546875" style="191" bestFit="1" customWidth="1"/>
    <col min="14088" max="14088" width="3.7109375" style="191" customWidth="1"/>
    <col min="14089" max="14089" width="10.85546875" style="191" bestFit="1" customWidth="1"/>
    <col min="14090" max="14090" width="3.7109375" style="191" customWidth="1"/>
    <col min="14091" max="14091" width="12.5703125" style="191" bestFit="1" customWidth="1"/>
    <col min="14092" max="14092" width="7.28515625" style="191" customWidth="1"/>
    <col min="14093" max="14336" width="9.140625" style="191"/>
    <col min="14337" max="14337" width="15.85546875" style="191" bestFit="1" customWidth="1"/>
    <col min="14338" max="14338" width="3.7109375" style="191" customWidth="1"/>
    <col min="14339" max="14339" width="44.28515625" style="191" bestFit="1" customWidth="1"/>
    <col min="14340" max="14340" width="3.7109375" style="191" customWidth="1"/>
    <col min="14341" max="14341" width="12.28515625" style="191" bestFit="1" customWidth="1"/>
    <col min="14342" max="14342" width="3.7109375" style="191" customWidth="1"/>
    <col min="14343" max="14343" width="10.85546875" style="191" bestFit="1" customWidth="1"/>
    <col min="14344" max="14344" width="3.7109375" style="191" customWidth="1"/>
    <col min="14345" max="14345" width="10.85546875" style="191" bestFit="1" customWidth="1"/>
    <col min="14346" max="14346" width="3.7109375" style="191" customWidth="1"/>
    <col min="14347" max="14347" width="12.5703125" style="191" bestFit="1" customWidth="1"/>
    <col min="14348" max="14348" width="7.28515625" style="191" customWidth="1"/>
    <col min="14349" max="14592" width="9.140625" style="191"/>
    <col min="14593" max="14593" width="15.85546875" style="191" bestFit="1" customWidth="1"/>
    <col min="14594" max="14594" width="3.7109375" style="191" customWidth="1"/>
    <col min="14595" max="14595" width="44.28515625" style="191" bestFit="1" customWidth="1"/>
    <col min="14596" max="14596" width="3.7109375" style="191" customWidth="1"/>
    <col min="14597" max="14597" width="12.28515625" style="191" bestFit="1" customWidth="1"/>
    <col min="14598" max="14598" width="3.7109375" style="191" customWidth="1"/>
    <col min="14599" max="14599" width="10.85546875" style="191" bestFit="1" customWidth="1"/>
    <col min="14600" max="14600" width="3.7109375" style="191" customWidth="1"/>
    <col min="14601" max="14601" width="10.85546875" style="191" bestFit="1" customWidth="1"/>
    <col min="14602" max="14602" width="3.7109375" style="191" customWidth="1"/>
    <col min="14603" max="14603" width="12.5703125" style="191" bestFit="1" customWidth="1"/>
    <col min="14604" max="14604" width="7.28515625" style="191" customWidth="1"/>
    <col min="14605" max="14848" width="9.140625" style="191"/>
    <col min="14849" max="14849" width="15.85546875" style="191" bestFit="1" customWidth="1"/>
    <col min="14850" max="14850" width="3.7109375" style="191" customWidth="1"/>
    <col min="14851" max="14851" width="44.28515625" style="191" bestFit="1" customWidth="1"/>
    <col min="14852" max="14852" width="3.7109375" style="191" customWidth="1"/>
    <col min="14853" max="14853" width="12.28515625" style="191" bestFit="1" customWidth="1"/>
    <col min="14854" max="14854" width="3.7109375" style="191" customWidth="1"/>
    <col min="14855" max="14855" width="10.85546875" style="191" bestFit="1" customWidth="1"/>
    <col min="14856" max="14856" width="3.7109375" style="191" customWidth="1"/>
    <col min="14857" max="14857" width="10.85546875" style="191" bestFit="1" customWidth="1"/>
    <col min="14858" max="14858" width="3.7109375" style="191" customWidth="1"/>
    <col min="14859" max="14859" width="12.5703125" style="191" bestFit="1" customWidth="1"/>
    <col min="14860" max="14860" width="7.28515625" style="191" customWidth="1"/>
    <col min="14861" max="15104" width="9.140625" style="191"/>
    <col min="15105" max="15105" width="15.85546875" style="191" bestFit="1" customWidth="1"/>
    <col min="15106" max="15106" width="3.7109375" style="191" customWidth="1"/>
    <col min="15107" max="15107" width="44.28515625" style="191" bestFit="1" customWidth="1"/>
    <col min="15108" max="15108" width="3.7109375" style="191" customWidth="1"/>
    <col min="15109" max="15109" width="12.28515625" style="191" bestFit="1" customWidth="1"/>
    <col min="15110" max="15110" width="3.7109375" style="191" customWidth="1"/>
    <col min="15111" max="15111" width="10.85546875" style="191" bestFit="1" customWidth="1"/>
    <col min="15112" max="15112" width="3.7109375" style="191" customWidth="1"/>
    <col min="15113" max="15113" width="10.85546875" style="191" bestFit="1" customWidth="1"/>
    <col min="15114" max="15114" width="3.7109375" style="191" customWidth="1"/>
    <col min="15115" max="15115" width="12.5703125" style="191" bestFit="1" customWidth="1"/>
    <col min="15116" max="15116" width="7.28515625" style="191" customWidth="1"/>
    <col min="15117" max="15360" width="9.140625" style="191"/>
    <col min="15361" max="15361" width="15.85546875" style="191" bestFit="1" customWidth="1"/>
    <col min="15362" max="15362" width="3.7109375" style="191" customWidth="1"/>
    <col min="15363" max="15363" width="44.28515625" style="191" bestFit="1" customWidth="1"/>
    <col min="15364" max="15364" width="3.7109375" style="191" customWidth="1"/>
    <col min="15365" max="15365" width="12.28515625" style="191" bestFit="1" customWidth="1"/>
    <col min="15366" max="15366" width="3.7109375" style="191" customWidth="1"/>
    <col min="15367" max="15367" width="10.85546875" style="191" bestFit="1" customWidth="1"/>
    <col min="15368" max="15368" width="3.7109375" style="191" customWidth="1"/>
    <col min="15369" max="15369" width="10.85546875" style="191" bestFit="1" customWidth="1"/>
    <col min="15370" max="15370" width="3.7109375" style="191" customWidth="1"/>
    <col min="15371" max="15371" width="12.5703125" style="191" bestFit="1" customWidth="1"/>
    <col min="15372" max="15372" width="7.28515625" style="191" customWidth="1"/>
    <col min="15373" max="15616" width="9.140625" style="191"/>
    <col min="15617" max="15617" width="15.85546875" style="191" bestFit="1" customWidth="1"/>
    <col min="15618" max="15618" width="3.7109375" style="191" customWidth="1"/>
    <col min="15619" max="15619" width="44.28515625" style="191" bestFit="1" customWidth="1"/>
    <col min="15620" max="15620" width="3.7109375" style="191" customWidth="1"/>
    <col min="15621" max="15621" width="12.28515625" style="191" bestFit="1" customWidth="1"/>
    <col min="15622" max="15622" width="3.7109375" style="191" customWidth="1"/>
    <col min="15623" max="15623" width="10.85546875" style="191" bestFit="1" customWidth="1"/>
    <col min="15624" max="15624" width="3.7109375" style="191" customWidth="1"/>
    <col min="15625" max="15625" width="10.85546875" style="191" bestFit="1" customWidth="1"/>
    <col min="15626" max="15626" width="3.7109375" style="191" customWidth="1"/>
    <col min="15627" max="15627" width="12.5703125" style="191" bestFit="1" customWidth="1"/>
    <col min="15628" max="15628" width="7.28515625" style="191" customWidth="1"/>
    <col min="15629" max="15872" width="9.140625" style="191"/>
    <col min="15873" max="15873" width="15.85546875" style="191" bestFit="1" customWidth="1"/>
    <col min="15874" max="15874" width="3.7109375" style="191" customWidth="1"/>
    <col min="15875" max="15875" width="44.28515625" style="191" bestFit="1" customWidth="1"/>
    <col min="15876" max="15876" width="3.7109375" style="191" customWidth="1"/>
    <col min="15877" max="15877" width="12.28515625" style="191" bestFit="1" customWidth="1"/>
    <col min="15878" max="15878" width="3.7109375" style="191" customWidth="1"/>
    <col min="15879" max="15879" width="10.85546875" style="191" bestFit="1" customWidth="1"/>
    <col min="15880" max="15880" width="3.7109375" style="191" customWidth="1"/>
    <col min="15881" max="15881" width="10.85546875" style="191" bestFit="1" customWidth="1"/>
    <col min="15882" max="15882" width="3.7109375" style="191" customWidth="1"/>
    <col min="15883" max="15883" width="12.5703125" style="191" bestFit="1" customWidth="1"/>
    <col min="15884" max="15884" width="7.28515625" style="191" customWidth="1"/>
    <col min="15885" max="16128" width="9.140625" style="191"/>
    <col min="16129" max="16129" width="15.85546875" style="191" bestFit="1" customWidth="1"/>
    <col min="16130" max="16130" width="3.7109375" style="191" customWidth="1"/>
    <col min="16131" max="16131" width="44.28515625" style="191" bestFit="1" customWidth="1"/>
    <col min="16132" max="16132" width="3.7109375" style="191" customWidth="1"/>
    <col min="16133" max="16133" width="12.28515625" style="191" bestFit="1" customWidth="1"/>
    <col min="16134" max="16134" width="3.7109375" style="191" customWidth="1"/>
    <col min="16135" max="16135" width="10.85546875" style="191" bestFit="1" customWidth="1"/>
    <col min="16136" max="16136" width="3.7109375" style="191" customWidth="1"/>
    <col min="16137" max="16137" width="10.85546875" style="191" bestFit="1" customWidth="1"/>
    <col min="16138" max="16138" width="3.7109375" style="191" customWidth="1"/>
    <col min="16139" max="16139" width="12.5703125" style="191" bestFit="1" customWidth="1"/>
    <col min="16140" max="16140" width="7.28515625" style="191" customWidth="1"/>
    <col min="16141" max="16384" width="9.140625" style="191"/>
  </cols>
  <sheetData>
    <row r="1" spans="1:12">
      <c r="J1" s="192" t="s">
        <v>214</v>
      </c>
      <c r="K1" s="193"/>
      <c r="L1" s="193"/>
    </row>
    <row r="2" spans="1:12">
      <c r="A2" s="194" t="s">
        <v>143</v>
      </c>
      <c r="B2" s="195"/>
      <c r="J2" s="194" t="s">
        <v>143</v>
      </c>
      <c r="K2" s="195"/>
      <c r="L2" s="195"/>
    </row>
    <row r="3" spans="1:12">
      <c r="A3" s="196" t="s">
        <v>215</v>
      </c>
      <c r="B3" s="196" t="s">
        <v>216</v>
      </c>
      <c r="C3" s="197"/>
      <c r="D3" s="197"/>
      <c r="E3" s="198" t="s">
        <v>217</v>
      </c>
      <c r="F3" s="199"/>
      <c r="G3" s="198" t="s">
        <v>218</v>
      </c>
      <c r="H3" s="199"/>
      <c r="I3" s="198" t="s">
        <v>219</v>
      </c>
      <c r="J3" s="199"/>
      <c r="K3" s="198" t="s">
        <v>220</v>
      </c>
      <c r="L3" s="199"/>
    </row>
    <row r="4" spans="1:12">
      <c r="A4" s="200" t="s">
        <v>221</v>
      </c>
      <c r="B4" s="200" t="s">
        <v>222</v>
      </c>
      <c r="C4" s="201"/>
      <c r="D4" s="201"/>
      <c r="E4" s="202" t="s">
        <v>1869</v>
      </c>
      <c r="F4" s="203"/>
      <c r="G4" s="202" t="s">
        <v>2858</v>
      </c>
      <c r="H4" s="203"/>
      <c r="I4" s="202" t="s">
        <v>2859</v>
      </c>
      <c r="J4" s="203"/>
      <c r="K4" s="202" t="s">
        <v>2500</v>
      </c>
      <c r="L4" s="203"/>
    </row>
    <row r="5" spans="1:12">
      <c r="A5" s="200" t="s">
        <v>227</v>
      </c>
      <c r="B5" s="194" t="s">
        <v>143</v>
      </c>
      <c r="C5" s="200" t="s">
        <v>228</v>
      </c>
      <c r="D5" s="201"/>
      <c r="E5" s="202" t="s">
        <v>2179</v>
      </c>
      <c r="F5" s="203"/>
      <c r="G5" s="202" t="s">
        <v>2860</v>
      </c>
      <c r="H5" s="203"/>
      <c r="I5" s="202" t="s">
        <v>2861</v>
      </c>
      <c r="J5" s="203"/>
      <c r="K5" s="202" t="s">
        <v>2501</v>
      </c>
      <c r="L5" s="203"/>
    </row>
    <row r="6" spans="1:12">
      <c r="A6" s="200" t="s">
        <v>232</v>
      </c>
      <c r="B6" s="194" t="s">
        <v>143</v>
      </c>
      <c r="C6" s="200" t="s">
        <v>233</v>
      </c>
      <c r="D6" s="201"/>
      <c r="E6" s="202" t="s">
        <v>2180</v>
      </c>
      <c r="F6" s="203"/>
      <c r="G6" s="202" t="s">
        <v>2862</v>
      </c>
      <c r="H6" s="203"/>
      <c r="I6" s="202" t="s">
        <v>2863</v>
      </c>
      <c r="J6" s="203"/>
      <c r="K6" s="202" t="s">
        <v>2502</v>
      </c>
      <c r="L6" s="203"/>
    </row>
    <row r="7" spans="1:12">
      <c r="A7" s="200" t="s">
        <v>238</v>
      </c>
      <c r="B7" s="194" t="s">
        <v>143</v>
      </c>
      <c r="C7" s="200" t="s">
        <v>233</v>
      </c>
      <c r="D7" s="201"/>
      <c r="E7" s="202" t="s">
        <v>2180</v>
      </c>
      <c r="F7" s="203"/>
      <c r="G7" s="202" t="s">
        <v>2862</v>
      </c>
      <c r="H7" s="203"/>
      <c r="I7" s="202" t="s">
        <v>2863</v>
      </c>
      <c r="J7" s="203"/>
      <c r="K7" s="202" t="s">
        <v>2502</v>
      </c>
      <c r="L7" s="203"/>
    </row>
    <row r="8" spans="1:12">
      <c r="A8" s="200" t="s">
        <v>239</v>
      </c>
      <c r="B8" s="194" t="s">
        <v>143</v>
      </c>
      <c r="C8" s="200" t="s">
        <v>240</v>
      </c>
      <c r="D8" s="201"/>
      <c r="E8" s="202" t="s">
        <v>241</v>
      </c>
      <c r="F8" s="203"/>
      <c r="G8" s="202" t="s">
        <v>2864</v>
      </c>
      <c r="H8" s="203"/>
      <c r="I8" s="202" t="s">
        <v>2865</v>
      </c>
      <c r="J8" s="203"/>
      <c r="K8" s="202" t="s">
        <v>2448</v>
      </c>
      <c r="L8" s="203"/>
    </row>
    <row r="9" spans="1:12">
      <c r="A9" s="204" t="s">
        <v>243</v>
      </c>
      <c r="B9" s="194" t="s">
        <v>143</v>
      </c>
      <c r="C9" s="204" t="s">
        <v>244</v>
      </c>
      <c r="D9" s="205"/>
      <c r="E9" s="206" t="s">
        <v>241</v>
      </c>
      <c r="F9" s="207"/>
      <c r="G9" s="206" t="s">
        <v>245</v>
      </c>
      <c r="H9" s="207"/>
      <c r="I9" s="206" t="s">
        <v>2449</v>
      </c>
      <c r="J9" s="207"/>
      <c r="K9" s="206" t="s">
        <v>2448</v>
      </c>
      <c r="L9" s="207"/>
    </row>
    <row r="10" spans="1:12">
      <c r="A10" s="204" t="s">
        <v>246</v>
      </c>
      <c r="B10" s="194" t="s">
        <v>143</v>
      </c>
      <c r="C10" s="204" t="s">
        <v>247</v>
      </c>
      <c r="D10" s="205"/>
      <c r="E10" s="206" t="s">
        <v>248</v>
      </c>
      <c r="F10" s="207"/>
      <c r="G10" s="206" t="s">
        <v>2864</v>
      </c>
      <c r="H10" s="207"/>
      <c r="I10" s="206" t="s">
        <v>2864</v>
      </c>
      <c r="J10" s="207"/>
      <c r="K10" s="206" t="s">
        <v>248</v>
      </c>
      <c r="L10" s="207"/>
    </row>
    <row r="11" spans="1:12">
      <c r="A11" s="208" t="s">
        <v>143</v>
      </c>
      <c r="B11" s="194" t="s">
        <v>143</v>
      </c>
      <c r="C11" s="208" t="s">
        <v>143</v>
      </c>
      <c r="D11" s="209"/>
      <c r="E11" s="209"/>
      <c r="F11" s="209"/>
      <c r="G11" s="209"/>
      <c r="H11" s="209"/>
      <c r="I11" s="209"/>
      <c r="J11" s="209"/>
      <c r="K11" s="209"/>
      <c r="L11" s="209"/>
    </row>
    <row r="12" spans="1:12">
      <c r="A12" s="200" t="s">
        <v>249</v>
      </c>
      <c r="B12" s="194" t="s">
        <v>143</v>
      </c>
      <c r="C12" s="200" t="s">
        <v>250</v>
      </c>
      <c r="D12" s="201"/>
      <c r="E12" s="202" t="s">
        <v>2181</v>
      </c>
      <c r="F12" s="203"/>
      <c r="G12" s="202" t="s">
        <v>2866</v>
      </c>
      <c r="H12" s="203"/>
      <c r="I12" s="202" t="s">
        <v>2867</v>
      </c>
      <c r="J12" s="203"/>
      <c r="K12" s="202" t="s">
        <v>2503</v>
      </c>
      <c r="L12" s="203"/>
    </row>
    <row r="13" spans="1:12">
      <c r="A13" s="204" t="s">
        <v>255</v>
      </c>
      <c r="B13" s="194" t="s">
        <v>143</v>
      </c>
      <c r="C13" s="204" t="s">
        <v>256</v>
      </c>
      <c r="D13" s="205"/>
      <c r="E13" s="206" t="s">
        <v>2182</v>
      </c>
      <c r="F13" s="207"/>
      <c r="G13" s="206" t="s">
        <v>2868</v>
      </c>
      <c r="H13" s="207"/>
      <c r="I13" s="206" t="s">
        <v>2869</v>
      </c>
      <c r="J13" s="207"/>
      <c r="K13" s="206" t="s">
        <v>2504</v>
      </c>
      <c r="L13" s="207"/>
    </row>
    <row r="14" spans="1:12">
      <c r="A14" s="204" t="s">
        <v>261</v>
      </c>
      <c r="B14" s="194" t="s">
        <v>143</v>
      </c>
      <c r="C14" s="204" t="s">
        <v>262</v>
      </c>
      <c r="D14" s="205"/>
      <c r="E14" s="206" t="s">
        <v>2183</v>
      </c>
      <c r="F14" s="207"/>
      <c r="G14" s="206" t="s">
        <v>2870</v>
      </c>
      <c r="H14" s="207"/>
      <c r="I14" s="206" t="s">
        <v>2871</v>
      </c>
      <c r="J14" s="207"/>
      <c r="K14" s="206" t="s">
        <v>248</v>
      </c>
      <c r="L14" s="207"/>
    </row>
    <row r="15" spans="1:12">
      <c r="A15" s="204" t="s">
        <v>267</v>
      </c>
      <c r="B15" s="194" t="s">
        <v>143</v>
      </c>
      <c r="C15" s="204" t="s">
        <v>268</v>
      </c>
      <c r="D15" s="205"/>
      <c r="E15" s="206" t="s">
        <v>2184</v>
      </c>
      <c r="F15" s="207"/>
      <c r="G15" s="206" t="s">
        <v>2872</v>
      </c>
      <c r="H15" s="207"/>
      <c r="I15" s="206" t="s">
        <v>2873</v>
      </c>
      <c r="J15" s="207"/>
      <c r="K15" s="206" t="s">
        <v>2505</v>
      </c>
      <c r="L15" s="207"/>
    </row>
    <row r="16" spans="1:12">
      <c r="A16" s="204" t="s">
        <v>273</v>
      </c>
      <c r="B16" s="194" t="s">
        <v>143</v>
      </c>
      <c r="C16" s="204" t="s">
        <v>274</v>
      </c>
      <c r="D16" s="205"/>
      <c r="E16" s="206" t="s">
        <v>2185</v>
      </c>
      <c r="F16" s="207"/>
      <c r="G16" s="206" t="s">
        <v>245</v>
      </c>
      <c r="H16" s="207"/>
      <c r="I16" s="206" t="s">
        <v>2186</v>
      </c>
      <c r="J16" s="207"/>
      <c r="K16" s="206" t="s">
        <v>2187</v>
      </c>
      <c r="L16" s="207"/>
    </row>
    <row r="17" spans="1:12">
      <c r="A17" s="204" t="s">
        <v>279</v>
      </c>
      <c r="B17" s="194" t="s">
        <v>143</v>
      </c>
      <c r="C17" s="204" t="s">
        <v>280</v>
      </c>
      <c r="D17" s="205"/>
      <c r="E17" s="206" t="s">
        <v>281</v>
      </c>
      <c r="F17" s="207"/>
      <c r="G17" s="206" t="s">
        <v>245</v>
      </c>
      <c r="H17" s="207"/>
      <c r="I17" s="206" t="s">
        <v>245</v>
      </c>
      <c r="J17" s="207"/>
      <c r="K17" s="206" t="s">
        <v>281</v>
      </c>
      <c r="L17" s="207"/>
    </row>
    <row r="18" spans="1:12">
      <c r="A18" s="208" t="s">
        <v>143</v>
      </c>
      <c r="B18" s="194" t="s">
        <v>143</v>
      </c>
      <c r="C18" s="208" t="s">
        <v>143</v>
      </c>
      <c r="D18" s="209"/>
      <c r="E18" s="209"/>
      <c r="F18" s="209"/>
      <c r="G18" s="209"/>
      <c r="H18" s="209"/>
      <c r="I18" s="209"/>
      <c r="J18" s="209"/>
      <c r="K18" s="209"/>
      <c r="L18" s="209"/>
    </row>
    <row r="19" spans="1:12">
      <c r="A19" s="200" t="s">
        <v>287</v>
      </c>
      <c r="B19" s="194" t="s">
        <v>143</v>
      </c>
      <c r="C19" s="200" t="s">
        <v>288</v>
      </c>
      <c r="D19" s="201"/>
      <c r="E19" s="202" t="s">
        <v>2188</v>
      </c>
      <c r="F19" s="203"/>
      <c r="G19" s="202" t="s">
        <v>2874</v>
      </c>
      <c r="H19" s="203"/>
      <c r="I19" s="202" t="s">
        <v>2875</v>
      </c>
      <c r="J19" s="203"/>
      <c r="K19" s="202" t="s">
        <v>2506</v>
      </c>
      <c r="L19" s="203"/>
    </row>
    <row r="20" spans="1:12">
      <c r="A20" s="204" t="s">
        <v>298</v>
      </c>
      <c r="B20" s="194" t="s">
        <v>143</v>
      </c>
      <c r="C20" s="204" t="s">
        <v>299</v>
      </c>
      <c r="D20" s="205"/>
      <c r="E20" s="206" t="s">
        <v>2189</v>
      </c>
      <c r="F20" s="207"/>
      <c r="G20" s="206" t="s">
        <v>2190</v>
      </c>
      <c r="H20" s="207"/>
      <c r="I20" s="206" t="s">
        <v>2191</v>
      </c>
      <c r="J20" s="207"/>
      <c r="K20" s="206" t="s">
        <v>248</v>
      </c>
      <c r="L20" s="207"/>
    </row>
    <row r="21" spans="1:12">
      <c r="A21" s="204" t="s">
        <v>304</v>
      </c>
      <c r="B21" s="194" t="s">
        <v>143</v>
      </c>
      <c r="C21" s="204" t="s">
        <v>305</v>
      </c>
      <c r="D21" s="205"/>
      <c r="E21" s="206" t="s">
        <v>281</v>
      </c>
      <c r="F21" s="207"/>
      <c r="G21" s="206" t="s">
        <v>245</v>
      </c>
      <c r="H21" s="207"/>
      <c r="I21" s="206" t="s">
        <v>245</v>
      </c>
      <c r="J21" s="207"/>
      <c r="K21" s="206" t="s">
        <v>281</v>
      </c>
      <c r="L21" s="207"/>
    </row>
    <row r="22" spans="1:12">
      <c r="A22" s="204" t="s">
        <v>312</v>
      </c>
      <c r="B22" s="194" t="s">
        <v>143</v>
      </c>
      <c r="C22" s="204" t="s">
        <v>313</v>
      </c>
      <c r="D22" s="205"/>
      <c r="E22" s="206" t="s">
        <v>2192</v>
      </c>
      <c r="F22" s="207"/>
      <c r="G22" s="206" t="s">
        <v>2876</v>
      </c>
      <c r="H22" s="207"/>
      <c r="I22" s="206" t="s">
        <v>2450</v>
      </c>
      <c r="J22" s="207"/>
      <c r="K22" s="206" t="s">
        <v>248</v>
      </c>
      <c r="L22" s="207"/>
    </row>
    <row r="23" spans="1:12">
      <c r="A23" s="204" t="s">
        <v>317</v>
      </c>
      <c r="B23" s="194" t="s">
        <v>143</v>
      </c>
      <c r="C23" s="204" t="s">
        <v>318</v>
      </c>
      <c r="D23" s="205"/>
      <c r="E23" s="206" t="s">
        <v>2193</v>
      </c>
      <c r="F23" s="207"/>
      <c r="G23" s="206" t="s">
        <v>2877</v>
      </c>
      <c r="H23" s="207"/>
      <c r="I23" s="206" t="s">
        <v>2878</v>
      </c>
      <c r="J23" s="207"/>
      <c r="K23" s="206" t="s">
        <v>2507</v>
      </c>
      <c r="L23" s="207"/>
    </row>
    <row r="24" spans="1:12">
      <c r="A24" s="204" t="s">
        <v>323</v>
      </c>
      <c r="B24" s="194" t="s">
        <v>143</v>
      </c>
      <c r="C24" s="204" t="s">
        <v>324</v>
      </c>
      <c r="D24" s="205"/>
      <c r="E24" s="206" t="s">
        <v>2194</v>
      </c>
      <c r="F24" s="207"/>
      <c r="G24" s="206" t="s">
        <v>2879</v>
      </c>
      <c r="H24" s="207"/>
      <c r="I24" s="206" t="s">
        <v>245</v>
      </c>
      <c r="J24" s="207"/>
      <c r="K24" s="206" t="s">
        <v>2508</v>
      </c>
      <c r="L24" s="207"/>
    </row>
    <row r="25" spans="1:12">
      <c r="A25" s="204" t="s">
        <v>333</v>
      </c>
      <c r="B25" s="194" t="s">
        <v>143</v>
      </c>
      <c r="C25" s="204" t="s">
        <v>334</v>
      </c>
      <c r="D25" s="205"/>
      <c r="E25" s="206" t="s">
        <v>2195</v>
      </c>
      <c r="F25" s="207"/>
      <c r="G25" s="206" t="s">
        <v>2880</v>
      </c>
      <c r="H25" s="207"/>
      <c r="I25" s="206" t="s">
        <v>2881</v>
      </c>
      <c r="J25" s="207"/>
      <c r="K25" s="206" t="s">
        <v>248</v>
      </c>
      <c r="L25" s="207"/>
    </row>
    <row r="26" spans="1:12">
      <c r="A26" s="204" t="s">
        <v>339</v>
      </c>
      <c r="B26" s="194" t="s">
        <v>143</v>
      </c>
      <c r="C26" s="204" t="s">
        <v>340</v>
      </c>
      <c r="D26" s="205"/>
      <c r="E26" s="206" t="s">
        <v>2196</v>
      </c>
      <c r="F26" s="207"/>
      <c r="G26" s="206" t="s">
        <v>2882</v>
      </c>
      <c r="H26" s="207"/>
      <c r="I26" s="206" t="s">
        <v>2451</v>
      </c>
      <c r="J26" s="207"/>
      <c r="K26" s="206" t="s">
        <v>248</v>
      </c>
      <c r="L26" s="207"/>
    </row>
    <row r="27" spans="1:12">
      <c r="A27" s="204" t="s">
        <v>1843</v>
      </c>
      <c r="B27" s="194" t="s">
        <v>143</v>
      </c>
      <c r="C27" s="204" t="s">
        <v>1844</v>
      </c>
      <c r="D27" s="205"/>
      <c r="E27" s="206" t="s">
        <v>2197</v>
      </c>
      <c r="F27" s="207"/>
      <c r="G27" s="206" t="s">
        <v>2883</v>
      </c>
      <c r="H27" s="207"/>
      <c r="I27" s="206" t="s">
        <v>245</v>
      </c>
      <c r="J27" s="207"/>
      <c r="K27" s="206" t="s">
        <v>2509</v>
      </c>
      <c r="L27" s="207"/>
    </row>
    <row r="28" spans="1:12">
      <c r="A28" s="204" t="s">
        <v>1881</v>
      </c>
      <c r="B28" s="194" t="s">
        <v>143</v>
      </c>
      <c r="C28" s="204" t="s">
        <v>1882</v>
      </c>
      <c r="D28" s="205"/>
      <c r="E28" s="206" t="s">
        <v>248</v>
      </c>
      <c r="F28" s="207"/>
      <c r="G28" s="206" t="s">
        <v>2884</v>
      </c>
      <c r="H28" s="207"/>
      <c r="I28" s="206" t="s">
        <v>2884</v>
      </c>
      <c r="J28" s="207"/>
      <c r="K28" s="206" t="s">
        <v>248</v>
      </c>
      <c r="L28" s="207"/>
    </row>
    <row r="29" spans="1:12">
      <c r="A29" s="204" t="s">
        <v>2452</v>
      </c>
      <c r="B29" s="194" t="s">
        <v>143</v>
      </c>
      <c r="C29" s="204" t="s">
        <v>2453</v>
      </c>
      <c r="D29" s="205"/>
      <c r="E29" s="206" t="s">
        <v>248</v>
      </c>
      <c r="F29" s="207"/>
      <c r="G29" s="206" t="s">
        <v>2885</v>
      </c>
      <c r="H29" s="207"/>
      <c r="I29" s="206" t="s">
        <v>2454</v>
      </c>
      <c r="J29" s="207"/>
      <c r="K29" s="206" t="s">
        <v>2510</v>
      </c>
      <c r="L29" s="207"/>
    </row>
    <row r="30" spans="1:12">
      <c r="A30" s="204" t="s">
        <v>2455</v>
      </c>
      <c r="B30" s="194" t="s">
        <v>143</v>
      </c>
      <c r="C30" s="204" t="s">
        <v>2456</v>
      </c>
      <c r="D30" s="205"/>
      <c r="E30" s="206" t="s">
        <v>248</v>
      </c>
      <c r="F30" s="207"/>
      <c r="G30" s="206" t="s">
        <v>2886</v>
      </c>
      <c r="H30" s="207"/>
      <c r="I30" s="206" t="s">
        <v>2887</v>
      </c>
      <c r="J30" s="207"/>
      <c r="K30" s="206" t="s">
        <v>2511</v>
      </c>
      <c r="L30" s="207"/>
    </row>
    <row r="31" spans="1:12">
      <c r="A31" s="204" t="s">
        <v>2457</v>
      </c>
      <c r="B31" s="194" t="s">
        <v>143</v>
      </c>
      <c r="C31" s="204" t="s">
        <v>2458</v>
      </c>
      <c r="D31" s="205"/>
      <c r="E31" s="206" t="s">
        <v>248</v>
      </c>
      <c r="F31" s="207"/>
      <c r="G31" s="206" t="s">
        <v>2888</v>
      </c>
      <c r="H31" s="207"/>
      <c r="I31" s="206" t="s">
        <v>2889</v>
      </c>
      <c r="J31" s="207"/>
      <c r="K31" s="206" t="s">
        <v>2512</v>
      </c>
      <c r="L31" s="207"/>
    </row>
    <row r="32" spans="1:12">
      <c r="A32" s="204" t="s">
        <v>2513</v>
      </c>
      <c r="B32" s="194" t="s">
        <v>143</v>
      </c>
      <c r="C32" s="204" t="s">
        <v>2514</v>
      </c>
      <c r="D32" s="205"/>
      <c r="E32" s="206" t="s">
        <v>248</v>
      </c>
      <c r="F32" s="207"/>
      <c r="G32" s="206" t="s">
        <v>2515</v>
      </c>
      <c r="H32" s="207"/>
      <c r="I32" s="206" t="s">
        <v>2516</v>
      </c>
      <c r="J32" s="207"/>
      <c r="K32" s="206" t="s">
        <v>2517</v>
      </c>
      <c r="L32" s="207"/>
    </row>
    <row r="33" spans="1:12">
      <c r="A33" s="208" t="s">
        <v>143</v>
      </c>
      <c r="B33" s="194" t="s">
        <v>143</v>
      </c>
      <c r="C33" s="208" t="s">
        <v>143</v>
      </c>
      <c r="D33" s="209"/>
      <c r="E33" s="209"/>
      <c r="F33" s="209"/>
      <c r="G33" s="209"/>
      <c r="H33" s="209"/>
      <c r="I33" s="209"/>
      <c r="J33" s="209"/>
      <c r="K33" s="209"/>
      <c r="L33" s="209"/>
    </row>
    <row r="34" spans="1:12">
      <c r="A34" s="200" t="s">
        <v>343</v>
      </c>
      <c r="B34" s="194" t="s">
        <v>143</v>
      </c>
      <c r="C34" s="200" t="s">
        <v>344</v>
      </c>
      <c r="D34" s="201"/>
      <c r="E34" s="202" t="s">
        <v>2198</v>
      </c>
      <c r="F34" s="203"/>
      <c r="G34" s="202" t="s">
        <v>2890</v>
      </c>
      <c r="H34" s="203"/>
      <c r="I34" s="202" t="s">
        <v>2891</v>
      </c>
      <c r="J34" s="203"/>
      <c r="K34" s="202" t="s">
        <v>2518</v>
      </c>
      <c r="L34" s="203"/>
    </row>
    <row r="35" spans="1:12">
      <c r="A35" s="204" t="s">
        <v>349</v>
      </c>
      <c r="B35" s="194" t="s">
        <v>143</v>
      </c>
      <c r="C35" s="204" t="s">
        <v>350</v>
      </c>
      <c r="D35" s="205"/>
      <c r="E35" s="206" t="s">
        <v>2199</v>
      </c>
      <c r="F35" s="207"/>
      <c r="G35" s="206" t="s">
        <v>2892</v>
      </c>
      <c r="H35" s="207"/>
      <c r="I35" s="206" t="s">
        <v>2893</v>
      </c>
      <c r="J35" s="207"/>
      <c r="K35" s="206" t="s">
        <v>2519</v>
      </c>
      <c r="L35" s="207"/>
    </row>
    <row r="36" spans="1:12">
      <c r="A36" s="204" t="s">
        <v>1845</v>
      </c>
      <c r="B36" s="194" t="s">
        <v>143</v>
      </c>
      <c r="C36" s="204" t="s">
        <v>1846</v>
      </c>
      <c r="D36" s="205"/>
      <c r="E36" s="206" t="s">
        <v>2200</v>
      </c>
      <c r="F36" s="207"/>
      <c r="G36" s="206" t="s">
        <v>2894</v>
      </c>
      <c r="H36" s="207"/>
      <c r="I36" s="206" t="s">
        <v>2459</v>
      </c>
      <c r="J36" s="207"/>
      <c r="K36" s="206" t="s">
        <v>2520</v>
      </c>
      <c r="L36" s="207"/>
    </row>
    <row r="37" spans="1:12">
      <c r="A37" s="204" t="s">
        <v>2521</v>
      </c>
      <c r="B37" s="194" t="s">
        <v>143</v>
      </c>
      <c r="C37" s="204" t="s">
        <v>2522</v>
      </c>
      <c r="D37" s="205"/>
      <c r="E37" s="206" t="s">
        <v>248</v>
      </c>
      <c r="F37" s="207"/>
      <c r="G37" s="206" t="s">
        <v>2523</v>
      </c>
      <c r="H37" s="207"/>
      <c r="I37" s="206" t="s">
        <v>245</v>
      </c>
      <c r="J37" s="207"/>
      <c r="K37" s="206" t="s">
        <v>2524</v>
      </c>
      <c r="L37" s="207"/>
    </row>
    <row r="38" spans="1:12">
      <c r="A38" s="204" t="s">
        <v>2525</v>
      </c>
      <c r="B38" s="194" t="s">
        <v>143</v>
      </c>
      <c r="C38" s="204" t="s">
        <v>2526</v>
      </c>
      <c r="D38" s="205"/>
      <c r="E38" s="206" t="s">
        <v>248</v>
      </c>
      <c r="F38" s="207"/>
      <c r="G38" s="206" t="s">
        <v>2527</v>
      </c>
      <c r="H38" s="207"/>
      <c r="I38" s="206" t="s">
        <v>245</v>
      </c>
      <c r="J38" s="207"/>
      <c r="K38" s="206" t="s">
        <v>2528</v>
      </c>
      <c r="L38" s="207"/>
    </row>
    <row r="39" spans="1:12">
      <c r="A39" s="208" t="s">
        <v>143</v>
      </c>
      <c r="B39" s="194" t="s">
        <v>143</v>
      </c>
      <c r="C39" s="208" t="s">
        <v>143</v>
      </c>
      <c r="D39" s="209"/>
      <c r="E39" s="209"/>
      <c r="F39" s="209"/>
      <c r="G39" s="209"/>
      <c r="H39" s="209"/>
      <c r="I39" s="209"/>
      <c r="J39" s="209"/>
      <c r="K39" s="209"/>
      <c r="L39" s="209"/>
    </row>
    <row r="40" spans="1:12">
      <c r="A40" s="200" t="s">
        <v>351</v>
      </c>
      <c r="B40" s="194" t="s">
        <v>143</v>
      </c>
      <c r="C40" s="200" t="s">
        <v>283</v>
      </c>
      <c r="D40" s="201"/>
      <c r="E40" s="202" t="s">
        <v>2201</v>
      </c>
      <c r="F40" s="203"/>
      <c r="G40" s="202" t="s">
        <v>2895</v>
      </c>
      <c r="H40" s="203"/>
      <c r="I40" s="202" t="s">
        <v>2896</v>
      </c>
      <c r="J40" s="203"/>
      <c r="K40" s="202" t="s">
        <v>248</v>
      </c>
      <c r="L40" s="203"/>
    </row>
    <row r="41" spans="1:12">
      <c r="A41" s="204" t="s">
        <v>356</v>
      </c>
      <c r="B41" s="194" t="s">
        <v>143</v>
      </c>
      <c r="C41" s="204" t="s">
        <v>350</v>
      </c>
      <c r="D41" s="205"/>
      <c r="E41" s="206" t="s">
        <v>2201</v>
      </c>
      <c r="F41" s="207"/>
      <c r="G41" s="206" t="s">
        <v>2897</v>
      </c>
      <c r="H41" s="207"/>
      <c r="I41" s="206" t="s">
        <v>2898</v>
      </c>
      <c r="J41" s="207"/>
      <c r="K41" s="206" t="s">
        <v>248</v>
      </c>
      <c r="L41" s="207"/>
    </row>
    <row r="42" spans="1:12">
      <c r="A42" s="204" t="s">
        <v>2529</v>
      </c>
      <c r="B42" s="194" t="s">
        <v>143</v>
      </c>
      <c r="C42" s="204" t="s">
        <v>1846</v>
      </c>
      <c r="D42" s="205"/>
      <c r="E42" s="206" t="s">
        <v>248</v>
      </c>
      <c r="F42" s="207"/>
      <c r="G42" s="206" t="s">
        <v>2530</v>
      </c>
      <c r="H42" s="207"/>
      <c r="I42" s="206" t="s">
        <v>2530</v>
      </c>
      <c r="J42" s="207"/>
      <c r="K42" s="206" t="s">
        <v>248</v>
      </c>
      <c r="L42" s="207"/>
    </row>
    <row r="43" spans="1:12">
      <c r="A43" s="204" t="s">
        <v>2531</v>
      </c>
      <c r="B43" s="194" t="s">
        <v>143</v>
      </c>
      <c r="C43" s="204" t="s">
        <v>2532</v>
      </c>
      <c r="D43" s="205"/>
      <c r="E43" s="206" t="s">
        <v>248</v>
      </c>
      <c r="F43" s="207"/>
      <c r="G43" s="206" t="s">
        <v>2533</v>
      </c>
      <c r="H43" s="207"/>
      <c r="I43" s="206" t="s">
        <v>2533</v>
      </c>
      <c r="J43" s="207"/>
      <c r="K43" s="206" t="s">
        <v>248</v>
      </c>
      <c r="L43" s="207"/>
    </row>
    <row r="44" spans="1:12">
      <c r="A44" s="208" t="s">
        <v>143</v>
      </c>
      <c r="B44" s="194" t="s">
        <v>143</v>
      </c>
      <c r="C44" s="208" t="s">
        <v>143</v>
      </c>
      <c r="D44" s="209"/>
      <c r="E44" s="209"/>
      <c r="F44" s="209"/>
      <c r="G44" s="209"/>
      <c r="H44" s="209"/>
      <c r="I44" s="209"/>
      <c r="J44" s="209"/>
      <c r="K44" s="209"/>
      <c r="L44" s="209"/>
    </row>
    <row r="45" spans="1:12">
      <c r="A45" s="200" t="s">
        <v>357</v>
      </c>
      <c r="B45" s="194" t="s">
        <v>143</v>
      </c>
      <c r="C45" s="200" t="s">
        <v>358</v>
      </c>
      <c r="D45" s="201"/>
      <c r="E45" s="202" t="s">
        <v>2202</v>
      </c>
      <c r="F45" s="203"/>
      <c r="G45" s="202" t="s">
        <v>2899</v>
      </c>
      <c r="H45" s="203"/>
      <c r="I45" s="202" t="s">
        <v>2900</v>
      </c>
      <c r="J45" s="203"/>
      <c r="K45" s="202" t="s">
        <v>2534</v>
      </c>
      <c r="L45" s="203"/>
    </row>
    <row r="46" spans="1:12">
      <c r="A46" s="200" t="s">
        <v>363</v>
      </c>
      <c r="B46" s="194" t="s">
        <v>143</v>
      </c>
      <c r="C46" s="200" t="s">
        <v>364</v>
      </c>
      <c r="D46" s="201"/>
      <c r="E46" s="202" t="s">
        <v>2203</v>
      </c>
      <c r="F46" s="203"/>
      <c r="G46" s="202" t="s">
        <v>2901</v>
      </c>
      <c r="H46" s="203"/>
      <c r="I46" s="202" t="s">
        <v>2902</v>
      </c>
      <c r="J46" s="203"/>
      <c r="K46" s="202" t="s">
        <v>2535</v>
      </c>
      <c r="L46" s="203"/>
    </row>
    <row r="47" spans="1:12">
      <c r="A47" s="200" t="s">
        <v>369</v>
      </c>
      <c r="B47" s="194" t="s">
        <v>143</v>
      </c>
      <c r="C47" s="200" t="s">
        <v>370</v>
      </c>
      <c r="D47" s="201"/>
      <c r="E47" s="202" t="s">
        <v>2203</v>
      </c>
      <c r="F47" s="203"/>
      <c r="G47" s="202" t="s">
        <v>2901</v>
      </c>
      <c r="H47" s="203"/>
      <c r="I47" s="202" t="s">
        <v>2902</v>
      </c>
      <c r="J47" s="203"/>
      <c r="K47" s="202" t="s">
        <v>2535</v>
      </c>
      <c r="L47" s="203"/>
    </row>
    <row r="48" spans="1:12">
      <c r="A48" s="204" t="s">
        <v>375</v>
      </c>
      <c r="B48" s="194" t="s">
        <v>143</v>
      </c>
      <c r="C48" s="204" t="s">
        <v>376</v>
      </c>
      <c r="D48" s="205"/>
      <c r="E48" s="206" t="s">
        <v>2204</v>
      </c>
      <c r="F48" s="207"/>
      <c r="G48" s="206" t="s">
        <v>2903</v>
      </c>
      <c r="H48" s="207"/>
      <c r="I48" s="206" t="s">
        <v>2904</v>
      </c>
      <c r="J48" s="207"/>
      <c r="K48" s="206" t="s">
        <v>2536</v>
      </c>
      <c r="L48" s="207"/>
    </row>
    <row r="49" spans="1:12">
      <c r="A49" s="204" t="s">
        <v>381</v>
      </c>
      <c r="B49" s="194" t="s">
        <v>143</v>
      </c>
      <c r="C49" s="204" t="s">
        <v>382</v>
      </c>
      <c r="D49" s="205"/>
      <c r="E49" s="206" t="s">
        <v>2205</v>
      </c>
      <c r="F49" s="207"/>
      <c r="G49" s="206" t="s">
        <v>2905</v>
      </c>
      <c r="H49" s="207"/>
      <c r="I49" s="206" t="s">
        <v>2906</v>
      </c>
      <c r="J49" s="207"/>
      <c r="K49" s="206" t="s">
        <v>2537</v>
      </c>
      <c r="L49" s="207"/>
    </row>
    <row r="50" spans="1:12">
      <c r="A50" s="204" t="s">
        <v>387</v>
      </c>
      <c r="B50" s="194" t="s">
        <v>143</v>
      </c>
      <c r="C50" s="204" t="s">
        <v>388</v>
      </c>
      <c r="D50" s="205"/>
      <c r="E50" s="206" t="s">
        <v>389</v>
      </c>
      <c r="F50" s="207"/>
      <c r="G50" s="206" t="s">
        <v>2907</v>
      </c>
      <c r="H50" s="207"/>
      <c r="I50" s="206" t="s">
        <v>2908</v>
      </c>
      <c r="J50" s="207"/>
      <c r="K50" s="206" t="s">
        <v>2538</v>
      </c>
      <c r="L50" s="207"/>
    </row>
    <row r="51" spans="1:12">
      <c r="A51" s="204" t="s">
        <v>391</v>
      </c>
      <c r="B51" s="194" t="s">
        <v>143</v>
      </c>
      <c r="C51" s="204" t="s">
        <v>392</v>
      </c>
      <c r="D51" s="205"/>
      <c r="E51" s="206" t="s">
        <v>393</v>
      </c>
      <c r="F51" s="207"/>
      <c r="G51" s="206" t="s">
        <v>2163</v>
      </c>
      <c r="H51" s="207"/>
      <c r="I51" s="206" t="s">
        <v>245</v>
      </c>
      <c r="J51" s="207"/>
      <c r="K51" s="206" t="s">
        <v>248</v>
      </c>
      <c r="L51" s="207"/>
    </row>
    <row r="52" spans="1:12">
      <c r="A52" s="208" t="s">
        <v>143</v>
      </c>
      <c r="B52" s="194" t="s">
        <v>143</v>
      </c>
      <c r="C52" s="208" t="s">
        <v>143</v>
      </c>
      <c r="D52" s="209"/>
      <c r="E52" s="209"/>
      <c r="F52" s="209"/>
      <c r="G52" s="209"/>
      <c r="H52" s="209"/>
      <c r="I52" s="209"/>
      <c r="J52" s="209"/>
      <c r="K52" s="209"/>
      <c r="L52" s="209"/>
    </row>
    <row r="53" spans="1:12">
      <c r="A53" s="200" t="s">
        <v>397</v>
      </c>
      <c r="B53" s="194" t="s">
        <v>143</v>
      </c>
      <c r="C53" s="200" t="s">
        <v>398</v>
      </c>
      <c r="D53" s="201"/>
      <c r="E53" s="202" t="s">
        <v>2206</v>
      </c>
      <c r="F53" s="203"/>
      <c r="G53" s="202" t="s">
        <v>2909</v>
      </c>
      <c r="H53" s="203"/>
      <c r="I53" s="202" t="s">
        <v>2910</v>
      </c>
      <c r="J53" s="203"/>
      <c r="K53" s="202" t="s">
        <v>2539</v>
      </c>
      <c r="L53" s="203"/>
    </row>
    <row r="54" spans="1:12">
      <c r="A54" s="200" t="s">
        <v>403</v>
      </c>
      <c r="B54" s="194" t="s">
        <v>143</v>
      </c>
      <c r="C54" s="200" t="s">
        <v>404</v>
      </c>
      <c r="D54" s="201"/>
      <c r="E54" s="202" t="s">
        <v>2206</v>
      </c>
      <c r="F54" s="203"/>
      <c r="G54" s="202" t="s">
        <v>2909</v>
      </c>
      <c r="H54" s="203"/>
      <c r="I54" s="202" t="s">
        <v>2910</v>
      </c>
      <c r="J54" s="203"/>
      <c r="K54" s="202" t="s">
        <v>2539</v>
      </c>
      <c r="L54" s="203"/>
    </row>
    <row r="55" spans="1:12">
      <c r="A55" s="204" t="s">
        <v>405</v>
      </c>
      <c r="B55" s="194" t="s">
        <v>143</v>
      </c>
      <c r="C55" s="204" t="s">
        <v>406</v>
      </c>
      <c r="D55" s="205"/>
      <c r="E55" s="206" t="s">
        <v>248</v>
      </c>
      <c r="F55" s="207"/>
      <c r="G55" s="206" t="s">
        <v>2911</v>
      </c>
      <c r="H55" s="207"/>
      <c r="I55" s="206" t="s">
        <v>2911</v>
      </c>
      <c r="J55" s="207"/>
      <c r="K55" s="206" t="s">
        <v>248</v>
      </c>
      <c r="L55" s="207"/>
    </row>
    <row r="56" spans="1:12">
      <c r="A56" s="204" t="s">
        <v>408</v>
      </c>
      <c r="B56" s="194" t="s">
        <v>143</v>
      </c>
      <c r="C56" s="204" t="s">
        <v>409</v>
      </c>
      <c r="D56" s="205"/>
      <c r="E56" s="206" t="s">
        <v>2207</v>
      </c>
      <c r="F56" s="207"/>
      <c r="G56" s="206" t="s">
        <v>2912</v>
      </c>
      <c r="H56" s="207"/>
      <c r="I56" s="206" t="s">
        <v>2913</v>
      </c>
      <c r="J56" s="207"/>
      <c r="K56" s="206" t="s">
        <v>2540</v>
      </c>
      <c r="L56" s="207"/>
    </row>
    <row r="57" spans="1:12">
      <c r="A57" s="204" t="s">
        <v>414</v>
      </c>
      <c r="B57" s="194" t="s">
        <v>143</v>
      </c>
      <c r="C57" s="204" t="s">
        <v>415</v>
      </c>
      <c r="D57" s="205"/>
      <c r="E57" s="206" t="s">
        <v>419</v>
      </c>
      <c r="F57" s="207"/>
      <c r="G57" s="206" t="s">
        <v>2914</v>
      </c>
      <c r="H57" s="207"/>
      <c r="I57" s="206" t="s">
        <v>2915</v>
      </c>
      <c r="J57" s="207"/>
      <c r="K57" s="206" t="s">
        <v>248</v>
      </c>
      <c r="L57" s="207"/>
    </row>
    <row r="58" spans="1:12">
      <c r="A58" s="204" t="s">
        <v>420</v>
      </c>
      <c r="B58" s="194" t="s">
        <v>143</v>
      </c>
      <c r="C58" s="204" t="s">
        <v>421</v>
      </c>
      <c r="D58" s="205"/>
      <c r="E58" s="206" t="s">
        <v>422</v>
      </c>
      <c r="F58" s="207"/>
      <c r="G58" s="206" t="s">
        <v>2916</v>
      </c>
      <c r="H58" s="207"/>
      <c r="I58" s="206" t="s">
        <v>2460</v>
      </c>
      <c r="J58" s="207"/>
      <c r="K58" s="206" t="s">
        <v>2541</v>
      </c>
      <c r="L58" s="207"/>
    </row>
    <row r="59" spans="1:12">
      <c r="A59" s="204" t="s">
        <v>1883</v>
      </c>
      <c r="B59" s="194" t="s">
        <v>143</v>
      </c>
      <c r="C59" s="204" t="s">
        <v>1852</v>
      </c>
      <c r="D59" s="205"/>
      <c r="E59" s="206" t="s">
        <v>248</v>
      </c>
      <c r="F59" s="207"/>
      <c r="G59" s="206" t="s">
        <v>2917</v>
      </c>
      <c r="H59" s="207"/>
      <c r="I59" s="206" t="s">
        <v>245</v>
      </c>
      <c r="J59" s="207"/>
      <c r="K59" s="206" t="s">
        <v>2542</v>
      </c>
      <c r="L59" s="207"/>
    </row>
    <row r="60" spans="1:12">
      <c r="A60" s="208" t="s">
        <v>143</v>
      </c>
      <c r="B60" s="194" t="s">
        <v>143</v>
      </c>
      <c r="C60" s="208" t="s">
        <v>143</v>
      </c>
      <c r="D60" s="209"/>
      <c r="E60" s="209"/>
      <c r="F60" s="209"/>
      <c r="G60" s="209"/>
      <c r="H60" s="209"/>
      <c r="I60" s="209"/>
      <c r="J60" s="209"/>
      <c r="K60" s="209"/>
      <c r="L60" s="209"/>
    </row>
    <row r="61" spans="1:12">
      <c r="A61" s="200" t="s">
        <v>423</v>
      </c>
      <c r="B61" s="194" t="s">
        <v>143</v>
      </c>
      <c r="C61" s="200" t="s">
        <v>424</v>
      </c>
      <c r="D61" s="201"/>
      <c r="E61" s="202" t="s">
        <v>425</v>
      </c>
      <c r="F61" s="203"/>
      <c r="G61" s="202" t="s">
        <v>245</v>
      </c>
      <c r="H61" s="203"/>
      <c r="I61" s="202" t="s">
        <v>245</v>
      </c>
      <c r="J61" s="203"/>
      <c r="K61" s="202" t="s">
        <v>425</v>
      </c>
      <c r="L61" s="203"/>
    </row>
    <row r="62" spans="1:12">
      <c r="A62" s="200" t="s">
        <v>426</v>
      </c>
      <c r="B62" s="194" t="s">
        <v>143</v>
      </c>
      <c r="C62" s="200" t="s">
        <v>427</v>
      </c>
      <c r="D62" s="201"/>
      <c r="E62" s="202" t="s">
        <v>425</v>
      </c>
      <c r="F62" s="203"/>
      <c r="G62" s="202" t="s">
        <v>245</v>
      </c>
      <c r="H62" s="203"/>
      <c r="I62" s="202" t="s">
        <v>245</v>
      </c>
      <c r="J62" s="203"/>
      <c r="K62" s="202" t="s">
        <v>425</v>
      </c>
      <c r="L62" s="203"/>
    </row>
    <row r="63" spans="1:12">
      <c r="A63" s="204" t="s">
        <v>428</v>
      </c>
      <c r="B63" s="194" t="s">
        <v>143</v>
      </c>
      <c r="C63" s="204" t="s">
        <v>429</v>
      </c>
      <c r="D63" s="205"/>
      <c r="E63" s="206" t="s">
        <v>425</v>
      </c>
      <c r="F63" s="207"/>
      <c r="G63" s="206" t="s">
        <v>245</v>
      </c>
      <c r="H63" s="207"/>
      <c r="I63" s="206" t="s">
        <v>245</v>
      </c>
      <c r="J63" s="207"/>
      <c r="K63" s="206" t="s">
        <v>425</v>
      </c>
      <c r="L63" s="207"/>
    </row>
    <row r="64" spans="1:12">
      <c r="A64" s="208" t="s">
        <v>143</v>
      </c>
      <c r="B64" s="194" t="s">
        <v>143</v>
      </c>
      <c r="C64" s="208" t="s">
        <v>143</v>
      </c>
      <c r="D64" s="209"/>
      <c r="E64" s="209"/>
      <c r="F64" s="209"/>
      <c r="G64" s="209"/>
      <c r="H64" s="209"/>
      <c r="I64" s="209"/>
      <c r="J64" s="209"/>
      <c r="K64" s="209"/>
      <c r="L64" s="209"/>
    </row>
    <row r="65" spans="1:12">
      <c r="A65" s="200" t="s">
        <v>430</v>
      </c>
      <c r="B65" s="194" t="s">
        <v>143</v>
      </c>
      <c r="C65" s="200" t="s">
        <v>431</v>
      </c>
      <c r="D65" s="201"/>
      <c r="E65" s="202" t="s">
        <v>2209</v>
      </c>
      <c r="F65" s="203"/>
      <c r="G65" s="202" t="s">
        <v>2918</v>
      </c>
      <c r="H65" s="203"/>
      <c r="I65" s="202" t="s">
        <v>2919</v>
      </c>
      <c r="J65" s="203"/>
      <c r="K65" s="202" t="s">
        <v>2543</v>
      </c>
      <c r="L65" s="203"/>
    </row>
    <row r="66" spans="1:12">
      <c r="A66" s="200" t="s">
        <v>435</v>
      </c>
      <c r="B66" s="194" t="s">
        <v>143</v>
      </c>
      <c r="C66" s="200" t="s">
        <v>431</v>
      </c>
      <c r="D66" s="201"/>
      <c r="E66" s="202" t="s">
        <v>2209</v>
      </c>
      <c r="F66" s="203"/>
      <c r="G66" s="202" t="s">
        <v>2918</v>
      </c>
      <c r="H66" s="203"/>
      <c r="I66" s="202" t="s">
        <v>2919</v>
      </c>
      <c r="J66" s="203"/>
      <c r="K66" s="202" t="s">
        <v>2543</v>
      </c>
      <c r="L66" s="203"/>
    </row>
    <row r="67" spans="1:12">
      <c r="A67" s="204" t="s">
        <v>436</v>
      </c>
      <c r="B67" s="194" t="s">
        <v>143</v>
      </c>
      <c r="C67" s="204" t="s">
        <v>437</v>
      </c>
      <c r="D67" s="205"/>
      <c r="E67" s="206" t="s">
        <v>2209</v>
      </c>
      <c r="F67" s="207"/>
      <c r="G67" s="206" t="s">
        <v>2918</v>
      </c>
      <c r="H67" s="207"/>
      <c r="I67" s="206" t="s">
        <v>2919</v>
      </c>
      <c r="J67" s="207"/>
      <c r="K67" s="206" t="s">
        <v>2543</v>
      </c>
      <c r="L67" s="207"/>
    </row>
    <row r="68" spans="1:12">
      <c r="A68" s="208" t="s">
        <v>143</v>
      </c>
      <c r="B68" s="194" t="s">
        <v>143</v>
      </c>
      <c r="C68" s="208" t="s">
        <v>143</v>
      </c>
      <c r="D68" s="209"/>
      <c r="E68" s="209"/>
      <c r="F68" s="209"/>
      <c r="G68" s="209"/>
      <c r="H68" s="209"/>
      <c r="I68" s="209"/>
      <c r="J68" s="209"/>
      <c r="K68" s="209"/>
      <c r="L68" s="209"/>
    </row>
    <row r="69" spans="1:12">
      <c r="A69" s="200" t="s">
        <v>438</v>
      </c>
      <c r="B69" s="194" t="s">
        <v>143</v>
      </c>
      <c r="C69" s="200" t="s">
        <v>439</v>
      </c>
      <c r="D69" s="201"/>
      <c r="E69" s="202" t="s">
        <v>2211</v>
      </c>
      <c r="F69" s="203"/>
      <c r="G69" s="202" t="s">
        <v>2920</v>
      </c>
      <c r="H69" s="203"/>
      <c r="I69" s="202" t="s">
        <v>2921</v>
      </c>
      <c r="J69" s="203"/>
      <c r="K69" s="202" t="s">
        <v>2544</v>
      </c>
      <c r="L69" s="203"/>
    </row>
    <row r="70" spans="1:12">
      <c r="A70" s="200" t="s">
        <v>443</v>
      </c>
      <c r="B70" s="194" t="s">
        <v>143</v>
      </c>
      <c r="C70" s="200" t="s">
        <v>444</v>
      </c>
      <c r="D70" s="201"/>
      <c r="E70" s="202" t="s">
        <v>2211</v>
      </c>
      <c r="F70" s="203"/>
      <c r="G70" s="202" t="s">
        <v>2920</v>
      </c>
      <c r="H70" s="203"/>
      <c r="I70" s="202" t="s">
        <v>2921</v>
      </c>
      <c r="J70" s="203"/>
      <c r="K70" s="202" t="s">
        <v>2544</v>
      </c>
      <c r="L70" s="203"/>
    </row>
    <row r="71" spans="1:12">
      <c r="A71" s="196" t="s">
        <v>215</v>
      </c>
      <c r="B71" s="196" t="s">
        <v>216</v>
      </c>
      <c r="C71" s="197"/>
      <c r="D71" s="197"/>
      <c r="E71" s="198" t="s">
        <v>217</v>
      </c>
      <c r="F71" s="199"/>
      <c r="G71" s="198" t="s">
        <v>218</v>
      </c>
      <c r="H71" s="199"/>
      <c r="I71" s="198" t="s">
        <v>219</v>
      </c>
      <c r="J71" s="199"/>
      <c r="K71" s="198" t="s">
        <v>220</v>
      </c>
      <c r="L71" s="199"/>
    </row>
    <row r="72" spans="1:12">
      <c r="A72" s="200" t="s">
        <v>445</v>
      </c>
      <c r="B72" s="194" t="s">
        <v>143</v>
      </c>
      <c r="C72" s="200" t="s">
        <v>446</v>
      </c>
      <c r="D72" s="201"/>
      <c r="E72" s="202" t="s">
        <v>447</v>
      </c>
      <c r="F72" s="203"/>
      <c r="G72" s="202" t="s">
        <v>2920</v>
      </c>
      <c r="H72" s="203"/>
      <c r="I72" s="202" t="s">
        <v>245</v>
      </c>
      <c r="J72" s="203"/>
      <c r="K72" s="202" t="s">
        <v>2545</v>
      </c>
      <c r="L72" s="203"/>
    </row>
    <row r="73" spans="1:12">
      <c r="A73" s="200" t="s">
        <v>448</v>
      </c>
      <c r="B73" s="194" t="s">
        <v>143</v>
      </c>
      <c r="C73" s="200" t="s">
        <v>449</v>
      </c>
      <c r="D73" s="201"/>
      <c r="E73" s="202" t="s">
        <v>447</v>
      </c>
      <c r="F73" s="203"/>
      <c r="G73" s="202" t="s">
        <v>2920</v>
      </c>
      <c r="H73" s="203"/>
      <c r="I73" s="202" t="s">
        <v>245</v>
      </c>
      <c r="J73" s="203"/>
      <c r="K73" s="202" t="s">
        <v>2545</v>
      </c>
      <c r="L73" s="203"/>
    </row>
    <row r="74" spans="1:12">
      <c r="A74" s="204" t="s">
        <v>450</v>
      </c>
      <c r="B74" s="194" t="s">
        <v>143</v>
      </c>
      <c r="C74" s="204" t="s">
        <v>451</v>
      </c>
      <c r="D74" s="205"/>
      <c r="E74" s="206" t="s">
        <v>452</v>
      </c>
      <c r="F74" s="207"/>
      <c r="G74" s="206" t="s">
        <v>2922</v>
      </c>
      <c r="H74" s="207"/>
      <c r="I74" s="206" t="s">
        <v>245</v>
      </c>
      <c r="J74" s="207"/>
      <c r="K74" s="206" t="s">
        <v>2546</v>
      </c>
      <c r="L74" s="207"/>
    </row>
    <row r="75" spans="1:12">
      <c r="A75" s="204" t="s">
        <v>453</v>
      </c>
      <c r="B75" s="194" t="s">
        <v>143</v>
      </c>
      <c r="C75" s="204" t="s">
        <v>454</v>
      </c>
      <c r="D75" s="205"/>
      <c r="E75" s="206" t="s">
        <v>455</v>
      </c>
      <c r="F75" s="207"/>
      <c r="G75" s="206" t="s">
        <v>245</v>
      </c>
      <c r="H75" s="207"/>
      <c r="I75" s="206" t="s">
        <v>245</v>
      </c>
      <c r="J75" s="207"/>
      <c r="K75" s="206" t="s">
        <v>455</v>
      </c>
      <c r="L75" s="207"/>
    </row>
    <row r="76" spans="1:12">
      <c r="A76" s="204" t="s">
        <v>456</v>
      </c>
      <c r="B76" s="194" t="s">
        <v>143</v>
      </c>
      <c r="C76" s="204" t="s">
        <v>457</v>
      </c>
      <c r="D76" s="205"/>
      <c r="E76" s="206" t="s">
        <v>458</v>
      </c>
      <c r="F76" s="207"/>
      <c r="G76" s="206" t="s">
        <v>245</v>
      </c>
      <c r="H76" s="207"/>
      <c r="I76" s="206" t="s">
        <v>245</v>
      </c>
      <c r="J76" s="207"/>
      <c r="K76" s="206" t="s">
        <v>458</v>
      </c>
      <c r="L76" s="207"/>
    </row>
    <row r="77" spans="1:12">
      <c r="A77" s="204" t="s">
        <v>459</v>
      </c>
      <c r="B77" s="194" t="s">
        <v>143</v>
      </c>
      <c r="C77" s="204" t="s">
        <v>460</v>
      </c>
      <c r="D77" s="205"/>
      <c r="E77" s="206" t="s">
        <v>461</v>
      </c>
      <c r="F77" s="207"/>
      <c r="G77" s="206" t="s">
        <v>2461</v>
      </c>
      <c r="H77" s="207"/>
      <c r="I77" s="206" t="s">
        <v>245</v>
      </c>
      <c r="J77" s="207"/>
      <c r="K77" s="206" t="s">
        <v>2462</v>
      </c>
      <c r="L77" s="207"/>
    </row>
    <row r="78" spans="1:12">
      <c r="A78" s="204" t="s">
        <v>462</v>
      </c>
      <c r="B78" s="194" t="s">
        <v>143</v>
      </c>
      <c r="C78" s="204" t="s">
        <v>463</v>
      </c>
      <c r="D78" s="205"/>
      <c r="E78" s="206" t="s">
        <v>464</v>
      </c>
      <c r="F78" s="207"/>
      <c r="G78" s="206" t="s">
        <v>2463</v>
      </c>
      <c r="H78" s="207"/>
      <c r="I78" s="206" t="s">
        <v>245</v>
      </c>
      <c r="J78" s="207"/>
      <c r="K78" s="206" t="s">
        <v>2464</v>
      </c>
      <c r="L78" s="207"/>
    </row>
    <row r="79" spans="1:12">
      <c r="A79" s="204" t="s">
        <v>465</v>
      </c>
      <c r="B79" s="194" t="s">
        <v>143</v>
      </c>
      <c r="C79" s="204" t="s">
        <v>174</v>
      </c>
      <c r="D79" s="205"/>
      <c r="E79" s="206" t="s">
        <v>466</v>
      </c>
      <c r="F79" s="207"/>
      <c r="G79" s="206" t="s">
        <v>245</v>
      </c>
      <c r="H79" s="207"/>
      <c r="I79" s="206" t="s">
        <v>245</v>
      </c>
      <c r="J79" s="207"/>
      <c r="K79" s="206" t="s">
        <v>466</v>
      </c>
      <c r="L79" s="207"/>
    </row>
    <row r="80" spans="1:12">
      <c r="A80" s="208" t="s">
        <v>143</v>
      </c>
      <c r="B80" s="194" t="s">
        <v>143</v>
      </c>
      <c r="C80" s="208" t="s">
        <v>143</v>
      </c>
      <c r="D80" s="209"/>
      <c r="E80" s="209"/>
      <c r="F80" s="209"/>
      <c r="G80" s="209"/>
      <c r="H80" s="209"/>
      <c r="I80" s="209"/>
      <c r="J80" s="209"/>
      <c r="K80" s="209"/>
      <c r="L80" s="209"/>
    </row>
    <row r="81" spans="1:12">
      <c r="A81" s="200" t="s">
        <v>467</v>
      </c>
      <c r="B81" s="194" t="s">
        <v>143</v>
      </c>
      <c r="C81" s="200" t="s">
        <v>468</v>
      </c>
      <c r="D81" s="201"/>
      <c r="E81" s="202" t="s">
        <v>2212</v>
      </c>
      <c r="F81" s="203"/>
      <c r="G81" s="202" t="s">
        <v>245</v>
      </c>
      <c r="H81" s="203"/>
      <c r="I81" s="202" t="s">
        <v>2921</v>
      </c>
      <c r="J81" s="203"/>
      <c r="K81" s="202" t="s">
        <v>2547</v>
      </c>
      <c r="L81" s="203"/>
    </row>
    <row r="82" spans="1:12">
      <c r="A82" s="200" t="s">
        <v>471</v>
      </c>
      <c r="B82" s="194" t="s">
        <v>143</v>
      </c>
      <c r="C82" s="200" t="s">
        <v>472</v>
      </c>
      <c r="D82" s="201"/>
      <c r="E82" s="202" t="s">
        <v>2212</v>
      </c>
      <c r="F82" s="203"/>
      <c r="G82" s="202" t="s">
        <v>245</v>
      </c>
      <c r="H82" s="203"/>
      <c r="I82" s="202" t="s">
        <v>2921</v>
      </c>
      <c r="J82" s="203"/>
      <c r="K82" s="202" t="s">
        <v>2547</v>
      </c>
      <c r="L82" s="203"/>
    </row>
    <row r="83" spans="1:12">
      <c r="A83" s="204" t="s">
        <v>473</v>
      </c>
      <c r="B83" s="194" t="s">
        <v>143</v>
      </c>
      <c r="C83" s="204" t="s">
        <v>474</v>
      </c>
      <c r="D83" s="205"/>
      <c r="E83" s="206" t="s">
        <v>475</v>
      </c>
      <c r="F83" s="207"/>
      <c r="G83" s="206" t="s">
        <v>245</v>
      </c>
      <c r="H83" s="207"/>
      <c r="I83" s="206" t="s">
        <v>245</v>
      </c>
      <c r="J83" s="207"/>
      <c r="K83" s="206" t="s">
        <v>475</v>
      </c>
      <c r="L83" s="207"/>
    </row>
    <row r="84" spans="1:12">
      <c r="A84" s="204" t="s">
        <v>476</v>
      </c>
      <c r="B84" s="194" t="s">
        <v>143</v>
      </c>
      <c r="C84" s="204" t="s">
        <v>477</v>
      </c>
      <c r="D84" s="205"/>
      <c r="E84" s="206" t="s">
        <v>2213</v>
      </c>
      <c r="F84" s="207"/>
      <c r="G84" s="206" t="s">
        <v>245</v>
      </c>
      <c r="H84" s="207"/>
      <c r="I84" s="206" t="s">
        <v>2923</v>
      </c>
      <c r="J84" s="207"/>
      <c r="K84" s="206" t="s">
        <v>2548</v>
      </c>
      <c r="L84" s="207"/>
    </row>
    <row r="85" spans="1:12">
      <c r="A85" s="204" t="s">
        <v>481</v>
      </c>
      <c r="B85" s="194" t="s">
        <v>143</v>
      </c>
      <c r="C85" s="204" t="s">
        <v>482</v>
      </c>
      <c r="D85" s="205"/>
      <c r="E85" s="206" t="s">
        <v>2214</v>
      </c>
      <c r="F85" s="207"/>
      <c r="G85" s="206" t="s">
        <v>245</v>
      </c>
      <c r="H85" s="207"/>
      <c r="I85" s="206" t="s">
        <v>2924</v>
      </c>
      <c r="J85" s="207"/>
      <c r="K85" s="206" t="s">
        <v>2549</v>
      </c>
      <c r="L85" s="207"/>
    </row>
    <row r="86" spans="1:12">
      <c r="A86" s="204" t="s">
        <v>486</v>
      </c>
      <c r="B86" s="194" t="s">
        <v>143</v>
      </c>
      <c r="C86" s="204" t="s">
        <v>487</v>
      </c>
      <c r="D86" s="205"/>
      <c r="E86" s="206" t="s">
        <v>2215</v>
      </c>
      <c r="F86" s="207"/>
      <c r="G86" s="206" t="s">
        <v>245</v>
      </c>
      <c r="H86" s="207"/>
      <c r="I86" s="206" t="s">
        <v>2925</v>
      </c>
      <c r="J86" s="207"/>
      <c r="K86" s="206" t="s">
        <v>2550</v>
      </c>
      <c r="L86" s="207"/>
    </row>
    <row r="87" spans="1:12">
      <c r="A87" s="204" t="s">
        <v>491</v>
      </c>
      <c r="B87" s="194" t="s">
        <v>143</v>
      </c>
      <c r="C87" s="204" t="s">
        <v>492</v>
      </c>
      <c r="D87" s="205"/>
      <c r="E87" s="206" t="s">
        <v>493</v>
      </c>
      <c r="F87" s="207"/>
      <c r="G87" s="206" t="s">
        <v>245</v>
      </c>
      <c r="H87" s="207"/>
      <c r="I87" s="206" t="s">
        <v>245</v>
      </c>
      <c r="J87" s="207"/>
      <c r="K87" s="206" t="s">
        <v>493</v>
      </c>
      <c r="L87" s="207"/>
    </row>
    <row r="88" spans="1:12">
      <c r="A88" s="204" t="s">
        <v>494</v>
      </c>
      <c r="B88" s="194" t="s">
        <v>143</v>
      </c>
      <c r="C88" s="204" t="s">
        <v>495</v>
      </c>
      <c r="D88" s="205"/>
      <c r="E88" s="206" t="s">
        <v>2216</v>
      </c>
      <c r="F88" s="207"/>
      <c r="G88" s="206" t="s">
        <v>245</v>
      </c>
      <c r="H88" s="207"/>
      <c r="I88" s="206" t="s">
        <v>2926</v>
      </c>
      <c r="J88" s="207"/>
      <c r="K88" s="206" t="s">
        <v>2551</v>
      </c>
      <c r="L88" s="207"/>
    </row>
    <row r="89" spans="1:12">
      <c r="A89" s="208" t="s">
        <v>143</v>
      </c>
      <c r="B89" s="194" t="s">
        <v>143</v>
      </c>
      <c r="C89" s="208" t="s">
        <v>143</v>
      </c>
      <c r="D89" s="209"/>
      <c r="E89" s="209"/>
      <c r="F89" s="209"/>
      <c r="G89" s="209"/>
      <c r="H89" s="209"/>
      <c r="I89" s="209"/>
      <c r="J89" s="209"/>
      <c r="K89" s="209"/>
      <c r="L89" s="209"/>
    </row>
    <row r="90" spans="1:12">
      <c r="A90" s="200" t="s">
        <v>499</v>
      </c>
      <c r="B90" s="200" t="s">
        <v>500</v>
      </c>
      <c r="C90" s="201"/>
      <c r="D90" s="201"/>
      <c r="E90" s="202" t="s">
        <v>1869</v>
      </c>
      <c r="F90" s="203"/>
      <c r="G90" s="202" t="s">
        <v>2927</v>
      </c>
      <c r="H90" s="203"/>
      <c r="I90" s="202" t="s">
        <v>2928</v>
      </c>
      <c r="J90" s="203"/>
      <c r="K90" s="202" t="s">
        <v>2500</v>
      </c>
      <c r="L90" s="203"/>
    </row>
    <row r="91" spans="1:12">
      <c r="A91" s="200" t="s">
        <v>503</v>
      </c>
      <c r="B91" s="194" t="s">
        <v>143</v>
      </c>
      <c r="C91" s="200" t="s">
        <v>504</v>
      </c>
      <c r="D91" s="201"/>
      <c r="E91" s="202" t="s">
        <v>2179</v>
      </c>
      <c r="F91" s="203"/>
      <c r="G91" s="202" t="s">
        <v>2929</v>
      </c>
      <c r="H91" s="203"/>
      <c r="I91" s="202" t="s">
        <v>2930</v>
      </c>
      <c r="J91" s="203"/>
      <c r="K91" s="202" t="s">
        <v>2552</v>
      </c>
      <c r="L91" s="203"/>
    </row>
    <row r="92" spans="1:12">
      <c r="A92" s="200" t="s">
        <v>506</v>
      </c>
      <c r="B92" s="194" t="s">
        <v>143</v>
      </c>
      <c r="C92" s="200" t="s">
        <v>507</v>
      </c>
      <c r="D92" s="201"/>
      <c r="E92" s="202" t="s">
        <v>2179</v>
      </c>
      <c r="F92" s="203"/>
      <c r="G92" s="202" t="s">
        <v>2929</v>
      </c>
      <c r="H92" s="203"/>
      <c r="I92" s="202" t="s">
        <v>2930</v>
      </c>
      <c r="J92" s="203"/>
      <c r="K92" s="202" t="s">
        <v>2552</v>
      </c>
      <c r="L92" s="203"/>
    </row>
    <row r="93" spans="1:12">
      <c r="A93" s="200" t="s">
        <v>508</v>
      </c>
      <c r="B93" s="194" t="s">
        <v>143</v>
      </c>
      <c r="C93" s="200" t="s">
        <v>509</v>
      </c>
      <c r="D93" s="201"/>
      <c r="E93" s="202" t="s">
        <v>2217</v>
      </c>
      <c r="F93" s="203"/>
      <c r="G93" s="202" t="s">
        <v>2931</v>
      </c>
      <c r="H93" s="203"/>
      <c r="I93" s="202" t="s">
        <v>2932</v>
      </c>
      <c r="J93" s="203"/>
      <c r="K93" s="202" t="s">
        <v>2553</v>
      </c>
      <c r="L93" s="203"/>
    </row>
    <row r="94" spans="1:12">
      <c r="A94" s="200" t="s">
        <v>514</v>
      </c>
      <c r="B94" s="194" t="s">
        <v>143</v>
      </c>
      <c r="C94" s="200" t="s">
        <v>509</v>
      </c>
      <c r="D94" s="201"/>
      <c r="E94" s="202" t="s">
        <v>2218</v>
      </c>
      <c r="F94" s="203"/>
      <c r="G94" s="202" t="s">
        <v>2933</v>
      </c>
      <c r="H94" s="203"/>
      <c r="I94" s="202" t="s">
        <v>2934</v>
      </c>
      <c r="J94" s="203"/>
      <c r="K94" s="202" t="s">
        <v>2554</v>
      </c>
      <c r="L94" s="203"/>
    </row>
    <row r="95" spans="1:12">
      <c r="A95" s="204" t="s">
        <v>519</v>
      </c>
      <c r="B95" s="194" t="s">
        <v>143</v>
      </c>
      <c r="C95" s="204" t="s">
        <v>520</v>
      </c>
      <c r="D95" s="205"/>
      <c r="E95" s="206" t="s">
        <v>248</v>
      </c>
      <c r="F95" s="207"/>
      <c r="G95" s="206" t="s">
        <v>2935</v>
      </c>
      <c r="H95" s="207"/>
      <c r="I95" s="206" t="s">
        <v>2935</v>
      </c>
      <c r="J95" s="207"/>
      <c r="K95" s="206" t="s">
        <v>248</v>
      </c>
      <c r="L95" s="207"/>
    </row>
    <row r="96" spans="1:12">
      <c r="A96" s="204" t="s">
        <v>522</v>
      </c>
      <c r="B96" s="194" t="s">
        <v>143</v>
      </c>
      <c r="C96" s="204" t="s">
        <v>523</v>
      </c>
      <c r="D96" s="205"/>
      <c r="E96" s="206" t="s">
        <v>248</v>
      </c>
      <c r="F96" s="207"/>
      <c r="G96" s="206" t="s">
        <v>2936</v>
      </c>
      <c r="H96" s="207"/>
      <c r="I96" s="206" t="s">
        <v>2936</v>
      </c>
      <c r="J96" s="207"/>
      <c r="K96" s="206" t="s">
        <v>248</v>
      </c>
      <c r="L96" s="207"/>
    </row>
    <row r="97" spans="1:12">
      <c r="A97" s="204" t="s">
        <v>525</v>
      </c>
      <c r="B97" s="194" t="s">
        <v>143</v>
      </c>
      <c r="C97" s="204" t="s">
        <v>526</v>
      </c>
      <c r="D97" s="205"/>
      <c r="E97" s="206" t="s">
        <v>248</v>
      </c>
      <c r="F97" s="207"/>
      <c r="G97" s="206" t="s">
        <v>2937</v>
      </c>
      <c r="H97" s="207"/>
      <c r="I97" s="206" t="s">
        <v>2937</v>
      </c>
      <c r="J97" s="207"/>
      <c r="K97" s="206" t="s">
        <v>248</v>
      </c>
      <c r="L97" s="207"/>
    </row>
    <row r="98" spans="1:12">
      <c r="A98" s="204" t="s">
        <v>528</v>
      </c>
      <c r="B98" s="194" t="s">
        <v>143</v>
      </c>
      <c r="C98" s="204" t="s">
        <v>529</v>
      </c>
      <c r="D98" s="205"/>
      <c r="E98" s="206" t="s">
        <v>248</v>
      </c>
      <c r="F98" s="207"/>
      <c r="G98" s="206" t="s">
        <v>2938</v>
      </c>
      <c r="H98" s="207"/>
      <c r="I98" s="206" t="s">
        <v>2938</v>
      </c>
      <c r="J98" s="207"/>
      <c r="K98" s="206" t="s">
        <v>248</v>
      </c>
      <c r="L98" s="207"/>
    </row>
    <row r="99" spans="1:12">
      <c r="A99" s="204" t="s">
        <v>531</v>
      </c>
      <c r="B99" s="194" t="s">
        <v>143</v>
      </c>
      <c r="C99" s="204" t="s">
        <v>532</v>
      </c>
      <c r="D99" s="205"/>
      <c r="E99" s="206" t="s">
        <v>2218</v>
      </c>
      <c r="F99" s="207"/>
      <c r="G99" s="206" t="s">
        <v>2939</v>
      </c>
      <c r="H99" s="207"/>
      <c r="I99" s="206" t="s">
        <v>2940</v>
      </c>
      <c r="J99" s="207"/>
      <c r="K99" s="206" t="s">
        <v>2554</v>
      </c>
      <c r="L99" s="207"/>
    </row>
    <row r="100" spans="1:12">
      <c r="A100" s="208" t="s">
        <v>143</v>
      </c>
      <c r="B100" s="194" t="s">
        <v>143</v>
      </c>
      <c r="C100" s="208" t="s">
        <v>143</v>
      </c>
      <c r="D100" s="209"/>
      <c r="E100" s="209"/>
      <c r="F100" s="209"/>
      <c r="G100" s="209"/>
      <c r="H100" s="209"/>
      <c r="I100" s="209"/>
      <c r="J100" s="209"/>
      <c r="K100" s="209"/>
      <c r="L100" s="209"/>
    </row>
    <row r="101" spans="1:12">
      <c r="A101" s="200" t="s">
        <v>535</v>
      </c>
      <c r="B101" s="194" t="s">
        <v>143</v>
      </c>
      <c r="C101" s="200" t="s">
        <v>536</v>
      </c>
      <c r="D101" s="201"/>
      <c r="E101" s="202" t="s">
        <v>2219</v>
      </c>
      <c r="F101" s="203"/>
      <c r="G101" s="202" t="s">
        <v>2941</v>
      </c>
      <c r="H101" s="203"/>
      <c r="I101" s="202" t="s">
        <v>2942</v>
      </c>
      <c r="J101" s="203"/>
      <c r="K101" s="202" t="s">
        <v>2555</v>
      </c>
      <c r="L101" s="203"/>
    </row>
    <row r="102" spans="1:12">
      <c r="A102" s="204" t="s">
        <v>541</v>
      </c>
      <c r="B102" s="194" t="s">
        <v>143</v>
      </c>
      <c r="C102" s="204" t="s">
        <v>542</v>
      </c>
      <c r="D102" s="205"/>
      <c r="E102" s="206" t="s">
        <v>2220</v>
      </c>
      <c r="F102" s="207"/>
      <c r="G102" s="206" t="s">
        <v>2943</v>
      </c>
      <c r="H102" s="207"/>
      <c r="I102" s="206" t="s">
        <v>2944</v>
      </c>
      <c r="J102" s="207"/>
      <c r="K102" s="206" t="s">
        <v>248</v>
      </c>
      <c r="L102" s="207"/>
    </row>
    <row r="103" spans="1:12">
      <c r="A103" s="204" t="s">
        <v>547</v>
      </c>
      <c r="B103" s="194" t="s">
        <v>143</v>
      </c>
      <c r="C103" s="204" t="s">
        <v>548</v>
      </c>
      <c r="D103" s="205"/>
      <c r="E103" s="206" t="s">
        <v>2221</v>
      </c>
      <c r="F103" s="207"/>
      <c r="G103" s="206" t="s">
        <v>2945</v>
      </c>
      <c r="H103" s="207"/>
      <c r="I103" s="206" t="s">
        <v>2946</v>
      </c>
      <c r="J103" s="207"/>
      <c r="K103" s="206" t="s">
        <v>2556</v>
      </c>
      <c r="L103" s="207"/>
    </row>
    <row r="104" spans="1:12">
      <c r="A104" s="204" t="s">
        <v>553</v>
      </c>
      <c r="B104" s="194" t="s">
        <v>143</v>
      </c>
      <c r="C104" s="204" t="s">
        <v>554</v>
      </c>
      <c r="D104" s="205"/>
      <c r="E104" s="206" t="s">
        <v>2222</v>
      </c>
      <c r="F104" s="207"/>
      <c r="G104" s="206" t="s">
        <v>2947</v>
      </c>
      <c r="H104" s="207"/>
      <c r="I104" s="206" t="s">
        <v>2948</v>
      </c>
      <c r="J104" s="207"/>
      <c r="K104" s="206" t="s">
        <v>248</v>
      </c>
      <c r="L104" s="207"/>
    </row>
    <row r="105" spans="1:12">
      <c r="A105" s="204" t="s">
        <v>559</v>
      </c>
      <c r="B105" s="194" t="s">
        <v>143</v>
      </c>
      <c r="C105" s="204" t="s">
        <v>560</v>
      </c>
      <c r="D105" s="205"/>
      <c r="E105" s="206" t="s">
        <v>2223</v>
      </c>
      <c r="F105" s="207"/>
      <c r="G105" s="206" t="s">
        <v>2949</v>
      </c>
      <c r="H105" s="207"/>
      <c r="I105" s="206" t="s">
        <v>2950</v>
      </c>
      <c r="J105" s="207"/>
      <c r="K105" s="206" t="s">
        <v>2557</v>
      </c>
      <c r="L105" s="207"/>
    </row>
    <row r="106" spans="1:12">
      <c r="A106" s="204" t="s">
        <v>565</v>
      </c>
      <c r="B106" s="194" t="s">
        <v>143</v>
      </c>
      <c r="C106" s="204" t="s">
        <v>566</v>
      </c>
      <c r="D106" s="205"/>
      <c r="E106" s="206" t="s">
        <v>2224</v>
      </c>
      <c r="F106" s="207"/>
      <c r="G106" s="206" t="s">
        <v>2951</v>
      </c>
      <c r="H106" s="207"/>
      <c r="I106" s="206" t="s">
        <v>2952</v>
      </c>
      <c r="J106" s="207"/>
      <c r="K106" s="206" t="s">
        <v>248</v>
      </c>
      <c r="L106" s="207"/>
    </row>
    <row r="107" spans="1:12">
      <c r="A107" s="204" t="s">
        <v>571</v>
      </c>
      <c r="B107" s="194" t="s">
        <v>143</v>
      </c>
      <c r="C107" s="204" t="s">
        <v>572</v>
      </c>
      <c r="D107" s="205"/>
      <c r="E107" s="206" t="s">
        <v>2225</v>
      </c>
      <c r="F107" s="207"/>
      <c r="G107" s="206" t="s">
        <v>2953</v>
      </c>
      <c r="H107" s="207"/>
      <c r="I107" s="206" t="s">
        <v>2954</v>
      </c>
      <c r="J107" s="207"/>
      <c r="K107" s="206" t="s">
        <v>2558</v>
      </c>
      <c r="L107" s="207"/>
    </row>
    <row r="108" spans="1:12">
      <c r="A108" s="204" t="s">
        <v>577</v>
      </c>
      <c r="B108" s="194" t="s">
        <v>143</v>
      </c>
      <c r="C108" s="204" t="s">
        <v>578</v>
      </c>
      <c r="D108" s="205"/>
      <c r="E108" s="206" t="s">
        <v>2226</v>
      </c>
      <c r="F108" s="207"/>
      <c r="G108" s="206" t="s">
        <v>2955</v>
      </c>
      <c r="H108" s="207"/>
      <c r="I108" s="206" t="s">
        <v>2956</v>
      </c>
      <c r="J108" s="207"/>
      <c r="K108" s="206" t="s">
        <v>248</v>
      </c>
      <c r="L108" s="207"/>
    </row>
    <row r="109" spans="1:12">
      <c r="A109" s="204" t="s">
        <v>583</v>
      </c>
      <c r="B109" s="194" t="s">
        <v>143</v>
      </c>
      <c r="C109" s="204" t="s">
        <v>584</v>
      </c>
      <c r="D109" s="205"/>
      <c r="E109" s="206" t="s">
        <v>2227</v>
      </c>
      <c r="F109" s="207"/>
      <c r="G109" s="206" t="s">
        <v>2957</v>
      </c>
      <c r="H109" s="207"/>
      <c r="I109" s="206" t="s">
        <v>2958</v>
      </c>
      <c r="J109" s="207"/>
      <c r="K109" s="206" t="s">
        <v>2559</v>
      </c>
      <c r="L109" s="207"/>
    </row>
    <row r="110" spans="1:12">
      <c r="A110" s="208" t="s">
        <v>143</v>
      </c>
      <c r="B110" s="194" t="s">
        <v>143</v>
      </c>
      <c r="C110" s="208" t="s">
        <v>143</v>
      </c>
      <c r="D110" s="209"/>
      <c r="E110" s="209"/>
      <c r="F110" s="209"/>
      <c r="G110" s="209"/>
      <c r="H110" s="209"/>
      <c r="I110" s="209"/>
      <c r="J110" s="209"/>
      <c r="K110" s="209"/>
      <c r="L110" s="209"/>
    </row>
    <row r="111" spans="1:12">
      <c r="A111" s="200" t="s">
        <v>589</v>
      </c>
      <c r="B111" s="194" t="s">
        <v>143</v>
      </c>
      <c r="C111" s="200" t="s">
        <v>590</v>
      </c>
      <c r="D111" s="201"/>
      <c r="E111" s="202" t="s">
        <v>2228</v>
      </c>
      <c r="F111" s="203"/>
      <c r="G111" s="202" t="s">
        <v>2959</v>
      </c>
      <c r="H111" s="203"/>
      <c r="I111" s="202" t="s">
        <v>2960</v>
      </c>
      <c r="J111" s="203"/>
      <c r="K111" s="202" t="s">
        <v>2560</v>
      </c>
      <c r="L111" s="203"/>
    </row>
    <row r="112" spans="1:12">
      <c r="A112" s="200" t="s">
        <v>595</v>
      </c>
      <c r="B112" s="194" t="s">
        <v>143</v>
      </c>
      <c r="C112" s="200" t="s">
        <v>590</v>
      </c>
      <c r="D112" s="201"/>
      <c r="E112" s="202" t="s">
        <v>2228</v>
      </c>
      <c r="F112" s="203"/>
      <c r="G112" s="202" t="s">
        <v>2959</v>
      </c>
      <c r="H112" s="203"/>
      <c r="I112" s="202" t="s">
        <v>2960</v>
      </c>
      <c r="J112" s="203"/>
      <c r="K112" s="202" t="s">
        <v>2560</v>
      </c>
      <c r="L112" s="203"/>
    </row>
    <row r="113" spans="1:12">
      <c r="A113" s="204" t="s">
        <v>596</v>
      </c>
      <c r="B113" s="194" t="s">
        <v>143</v>
      </c>
      <c r="C113" s="204" t="s">
        <v>597</v>
      </c>
      <c r="D113" s="205"/>
      <c r="E113" s="206" t="s">
        <v>2229</v>
      </c>
      <c r="F113" s="207"/>
      <c r="G113" s="206" t="s">
        <v>2961</v>
      </c>
      <c r="H113" s="207"/>
      <c r="I113" s="206" t="s">
        <v>2962</v>
      </c>
      <c r="J113" s="207"/>
      <c r="K113" s="206" t="s">
        <v>2561</v>
      </c>
      <c r="L113" s="207"/>
    </row>
    <row r="114" spans="1:12">
      <c r="A114" s="204" t="s">
        <v>602</v>
      </c>
      <c r="B114" s="194" t="s">
        <v>143</v>
      </c>
      <c r="C114" s="204" t="s">
        <v>603</v>
      </c>
      <c r="D114" s="205"/>
      <c r="E114" s="206" t="s">
        <v>2230</v>
      </c>
      <c r="F114" s="207"/>
      <c r="G114" s="206" t="s">
        <v>2963</v>
      </c>
      <c r="H114" s="207"/>
      <c r="I114" s="206" t="s">
        <v>2964</v>
      </c>
      <c r="J114" s="207"/>
      <c r="K114" s="206" t="s">
        <v>2562</v>
      </c>
      <c r="L114" s="207"/>
    </row>
    <row r="115" spans="1:12">
      <c r="A115" s="204" t="s">
        <v>608</v>
      </c>
      <c r="B115" s="194" t="s">
        <v>143</v>
      </c>
      <c r="C115" s="204" t="s">
        <v>609</v>
      </c>
      <c r="D115" s="205"/>
      <c r="E115" s="206" t="s">
        <v>2231</v>
      </c>
      <c r="F115" s="207"/>
      <c r="G115" s="206" t="s">
        <v>2965</v>
      </c>
      <c r="H115" s="207"/>
      <c r="I115" s="206" t="s">
        <v>2966</v>
      </c>
      <c r="J115" s="207"/>
      <c r="K115" s="206" t="s">
        <v>2563</v>
      </c>
      <c r="L115" s="207"/>
    </row>
    <row r="116" spans="1:12">
      <c r="A116" s="208" t="s">
        <v>143</v>
      </c>
      <c r="B116" s="194" t="s">
        <v>143</v>
      </c>
      <c r="C116" s="208" t="s">
        <v>143</v>
      </c>
      <c r="D116" s="209"/>
      <c r="E116" s="209"/>
      <c r="F116" s="209"/>
      <c r="G116" s="209"/>
      <c r="H116" s="209"/>
      <c r="I116" s="209"/>
      <c r="J116" s="209"/>
      <c r="K116" s="209"/>
      <c r="L116" s="209"/>
    </row>
    <row r="117" spans="1:12">
      <c r="A117" s="200" t="s">
        <v>614</v>
      </c>
      <c r="B117" s="194" t="s">
        <v>143</v>
      </c>
      <c r="C117" s="200" t="s">
        <v>615</v>
      </c>
      <c r="D117" s="201"/>
      <c r="E117" s="202" t="s">
        <v>2232</v>
      </c>
      <c r="F117" s="203"/>
      <c r="G117" s="202" t="s">
        <v>2967</v>
      </c>
      <c r="H117" s="203"/>
      <c r="I117" s="202" t="s">
        <v>2968</v>
      </c>
      <c r="J117" s="203"/>
      <c r="K117" s="202" t="s">
        <v>2564</v>
      </c>
      <c r="L117" s="203"/>
    </row>
    <row r="118" spans="1:12">
      <c r="A118" s="200" t="s">
        <v>620</v>
      </c>
      <c r="B118" s="194" t="s">
        <v>143</v>
      </c>
      <c r="C118" s="200" t="s">
        <v>615</v>
      </c>
      <c r="D118" s="201"/>
      <c r="E118" s="202" t="s">
        <v>2232</v>
      </c>
      <c r="F118" s="203"/>
      <c r="G118" s="202" t="s">
        <v>2967</v>
      </c>
      <c r="H118" s="203"/>
      <c r="I118" s="202" t="s">
        <v>2968</v>
      </c>
      <c r="J118" s="203"/>
      <c r="K118" s="202" t="s">
        <v>2564</v>
      </c>
      <c r="L118" s="203"/>
    </row>
    <row r="119" spans="1:12">
      <c r="A119" s="204" t="s">
        <v>621</v>
      </c>
      <c r="B119" s="194" t="s">
        <v>143</v>
      </c>
      <c r="C119" s="204" t="s">
        <v>622</v>
      </c>
      <c r="D119" s="205"/>
      <c r="E119" s="206" t="s">
        <v>2233</v>
      </c>
      <c r="F119" s="207"/>
      <c r="G119" s="206" t="s">
        <v>2969</v>
      </c>
      <c r="H119" s="207"/>
      <c r="I119" s="206" t="s">
        <v>2970</v>
      </c>
      <c r="J119" s="207"/>
      <c r="K119" s="206" t="s">
        <v>2565</v>
      </c>
      <c r="L119" s="207"/>
    </row>
    <row r="120" spans="1:12">
      <c r="A120" s="204" t="s">
        <v>1884</v>
      </c>
      <c r="B120" s="194" t="s">
        <v>143</v>
      </c>
      <c r="C120" s="204" t="s">
        <v>1885</v>
      </c>
      <c r="D120" s="205"/>
      <c r="E120" s="206" t="s">
        <v>248</v>
      </c>
      <c r="F120" s="207"/>
      <c r="G120" s="206" t="s">
        <v>2154</v>
      </c>
      <c r="H120" s="207"/>
      <c r="I120" s="206" t="s">
        <v>2154</v>
      </c>
      <c r="J120" s="207"/>
      <c r="K120" s="206" t="s">
        <v>248</v>
      </c>
      <c r="L120" s="207"/>
    </row>
    <row r="121" spans="1:12">
      <c r="A121" s="204" t="s">
        <v>627</v>
      </c>
      <c r="B121" s="194" t="s">
        <v>143</v>
      </c>
      <c r="C121" s="204" t="s">
        <v>628</v>
      </c>
      <c r="D121" s="205"/>
      <c r="E121" s="206" t="s">
        <v>2234</v>
      </c>
      <c r="F121" s="207"/>
      <c r="G121" s="206" t="s">
        <v>2971</v>
      </c>
      <c r="H121" s="207"/>
      <c r="I121" s="206" t="s">
        <v>2972</v>
      </c>
      <c r="J121" s="207"/>
      <c r="K121" s="206" t="s">
        <v>2566</v>
      </c>
      <c r="L121" s="207"/>
    </row>
    <row r="122" spans="1:12">
      <c r="A122" s="204" t="s">
        <v>1847</v>
      </c>
      <c r="B122" s="194" t="s">
        <v>143</v>
      </c>
      <c r="C122" s="204" t="s">
        <v>1848</v>
      </c>
      <c r="D122" s="205"/>
      <c r="E122" s="206" t="s">
        <v>2235</v>
      </c>
      <c r="F122" s="207"/>
      <c r="G122" s="206" t="s">
        <v>2973</v>
      </c>
      <c r="H122" s="207"/>
      <c r="I122" s="206" t="s">
        <v>2974</v>
      </c>
      <c r="J122" s="207"/>
      <c r="K122" s="206" t="s">
        <v>248</v>
      </c>
      <c r="L122" s="207"/>
    </row>
    <row r="123" spans="1:12">
      <c r="A123" s="204" t="s">
        <v>633</v>
      </c>
      <c r="B123" s="194" t="s">
        <v>143</v>
      </c>
      <c r="C123" s="204" t="s">
        <v>634</v>
      </c>
      <c r="D123" s="205"/>
      <c r="E123" s="206" t="s">
        <v>2236</v>
      </c>
      <c r="F123" s="207"/>
      <c r="G123" s="206" t="s">
        <v>2975</v>
      </c>
      <c r="H123" s="207"/>
      <c r="I123" s="206" t="s">
        <v>2976</v>
      </c>
      <c r="J123" s="207"/>
      <c r="K123" s="206" t="s">
        <v>2567</v>
      </c>
      <c r="L123" s="207"/>
    </row>
    <row r="124" spans="1:12">
      <c r="A124" s="204" t="s">
        <v>639</v>
      </c>
      <c r="B124" s="194" t="s">
        <v>143</v>
      </c>
      <c r="C124" s="204" t="s">
        <v>640</v>
      </c>
      <c r="D124" s="205"/>
      <c r="E124" s="206" t="s">
        <v>2237</v>
      </c>
      <c r="F124" s="207"/>
      <c r="G124" s="206" t="s">
        <v>2977</v>
      </c>
      <c r="H124" s="207"/>
      <c r="I124" s="206" t="s">
        <v>2978</v>
      </c>
      <c r="J124" s="207"/>
      <c r="K124" s="206" t="s">
        <v>2568</v>
      </c>
      <c r="L124" s="207"/>
    </row>
    <row r="125" spans="1:12">
      <c r="A125" s="204" t="s">
        <v>645</v>
      </c>
      <c r="B125" s="194" t="s">
        <v>143</v>
      </c>
      <c r="C125" s="204" t="s">
        <v>646</v>
      </c>
      <c r="D125" s="205"/>
      <c r="E125" s="206" t="s">
        <v>2238</v>
      </c>
      <c r="F125" s="207"/>
      <c r="G125" s="206" t="s">
        <v>2979</v>
      </c>
      <c r="H125" s="207"/>
      <c r="I125" s="206" t="s">
        <v>2980</v>
      </c>
      <c r="J125" s="207"/>
      <c r="K125" s="206" t="s">
        <v>2569</v>
      </c>
      <c r="L125" s="207"/>
    </row>
    <row r="126" spans="1:12">
      <c r="A126" s="204" t="s">
        <v>651</v>
      </c>
      <c r="B126" s="194" t="s">
        <v>143</v>
      </c>
      <c r="C126" s="204" t="s">
        <v>652</v>
      </c>
      <c r="D126" s="205"/>
      <c r="E126" s="206" t="s">
        <v>2239</v>
      </c>
      <c r="F126" s="207"/>
      <c r="G126" s="206" t="s">
        <v>2981</v>
      </c>
      <c r="H126" s="207"/>
      <c r="I126" s="206" t="s">
        <v>2982</v>
      </c>
      <c r="J126" s="207"/>
      <c r="K126" s="206" t="s">
        <v>2570</v>
      </c>
      <c r="L126" s="207"/>
    </row>
    <row r="127" spans="1:12">
      <c r="A127" s="204" t="s">
        <v>1876</v>
      </c>
      <c r="B127" s="194" t="s">
        <v>143</v>
      </c>
      <c r="C127" s="204" t="s">
        <v>1877</v>
      </c>
      <c r="D127" s="205"/>
      <c r="E127" s="206" t="s">
        <v>248</v>
      </c>
      <c r="F127" s="207"/>
      <c r="G127" s="206" t="s">
        <v>2240</v>
      </c>
      <c r="H127" s="207"/>
      <c r="I127" s="206" t="s">
        <v>2240</v>
      </c>
      <c r="J127" s="207"/>
      <c r="K127" s="206" t="s">
        <v>248</v>
      </c>
      <c r="L127" s="207"/>
    </row>
    <row r="128" spans="1:12">
      <c r="A128" s="208" t="s">
        <v>143</v>
      </c>
      <c r="B128" s="194" t="s">
        <v>143</v>
      </c>
      <c r="C128" s="208" t="s">
        <v>143</v>
      </c>
      <c r="D128" s="209"/>
      <c r="E128" s="209"/>
      <c r="F128" s="209"/>
      <c r="G128" s="209"/>
      <c r="H128" s="209"/>
      <c r="I128" s="209"/>
      <c r="J128" s="209"/>
      <c r="K128" s="209"/>
      <c r="L128" s="209"/>
    </row>
    <row r="129" spans="1:12">
      <c r="A129" s="200" t="s">
        <v>657</v>
      </c>
      <c r="B129" s="194" t="s">
        <v>143</v>
      </c>
      <c r="C129" s="200" t="s">
        <v>658</v>
      </c>
      <c r="D129" s="201"/>
      <c r="E129" s="202" t="s">
        <v>2241</v>
      </c>
      <c r="F129" s="203"/>
      <c r="G129" s="202" t="s">
        <v>2983</v>
      </c>
      <c r="H129" s="203"/>
      <c r="I129" s="202" t="s">
        <v>2984</v>
      </c>
      <c r="J129" s="203"/>
      <c r="K129" s="202" t="s">
        <v>2571</v>
      </c>
      <c r="L129" s="203"/>
    </row>
    <row r="130" spans="1:12">
      <c r="A130" s="200" t="s">
        <v>663</v>
      </c>
      <c r="B130" s="194" t="s">
        <v>143</v>
      </c>
      <c r="C130" s="200" t="s">
        <v>658</v>
      </c>
      <c r="D130" s="201"/>
      <c r="E130" s="202" t="s">
        <v>2241</v>
      </c>
      <c r="F130" s="203"/>
      <c r="G130" s="202" t="s">
        <v>2983</v>
      </c>
      <c r="H130" s="203"/>
      <c r="I130" s="202" t="s">
        <v>2984</v>
      </c>
      <c r="J130" s="203"/>
      <c r="K130" s="202" t="s">
        <v>2571</v>
      </c>
      <c r="L130" s="203"/>
    </row>
    <row r="131" spans="1:12">
      <c r="A131" s="204" t="s">
        <v>664</v>
      </c>
      <c r="B131" s="194" t="s">
        <v>143</v>
      </c>
      <c r="C131" s="204" t="s">
        <v>665</v>
      </c>
      <c r="D131" s="205"/>
      <c r="E131" s="206" t="s">
        <v>2241</v>
      </c>
      <c r="F131" s="207"/>
      <c r="G131" s="206" t="s">
        <v>2985</v>
      </c>
      <c r="H131" s="207"/>
      <c r="I131" s="206" t="s">
        <v>2986</v>
      </c>
      <c r="J131" s="207"/>
      <c r="K131" s="206" t="s">
        <v>2571</v>
      </c>
      <c r="L131" s="207"/>
    </row>
    <row r="132" spans="1:12">
      <c r="A132" s="204" t="s">
        <v>2465</v>
      </c>
      <c r="B132" s="194" t="s">
        <v>143</v>
      </c>
      <c r="C132" s="204" t="s">
        <v>2466</v>
      </c>
      <c r="D132" s="205"/>
      <c r="E132" s="206" t="s">
        <v>248</v>
      </c>
      <c r="F132" s="207"/>
      <c r="G132" s="206" t="s">
        <v>2467</v>
      </c>
      <c r="H132" s="207"/>
      <c r="I132" s="206" t="s">
        <v>2467</v>
      </c>
      <c r="J132" s="207"/>
      <c r="K132" s="206" t="s">
        <v>248</v>
      </c>
      <c r="L132" s="207"/>
    </row>
    <row r="133" spans="1:12">
      <c r="A133" s="204" t="s">
        <v>668</v>
      </c>
      <c r="B133" s="194" t="s">
        <v>143</v>
      </c>
      <c r="C133" s="204" t="s">
        <v>669</v>
      </c>
      <c r="D133" s="205"/>
      <c r="E133" s="206" t="s">
        <v>248</v>
      </c>
      <c r="F133" s="207"/>
      <c r="G133" s="206" t="s">
        <v>2987</v>
      </c>
      <c r="H133" s="207"/>
      <c r="I133" s="206" t="s">
        <v>2987</v>
      </c>
      <c r="J133" s="207"/>
      <c r="K133" s="206" t="s">
        <v>248</v>
      </c>
      <c r="L133" s="207"/>
    </row>
    <row r="134" spans="1:12">
      <c r="A134" s="208" t="s">
        <v>143</v>
      </c>
      <c r="B134" s="194" t="s">
        <v>143</v>
      </c>
      <c r="C134" s="208" t="s">
        <v>143</v>
      </c>
      <c r="D134" s="209"/>
      <c r="E134" s="209"/>
      <c r="F134" s="209"/>
      <c r="G134" s="209"/>
      <c r="H134" s="209"/>
      <c r="I134" s="209"/>
      <c r="J134" s="209"/>
      <c r="K134" s="209"/>
      <c r="L134" s="209"/>
    </row>
    <row r="135" spans="1:12">
      <c r="A135" s="200" t="s">
        <v>1849</v>
      </c>
      <c r="B135" s="194" t="s">
        <v>143</v>
      </c>
      <c r="C135" s="200" t="s">
        <v>398</v>
      </c>
      <c r="D135" s="201"/>
      <c r="E135" s="202" t="s">
        <v>2242</v>
      </c>
      <c r="F135" s="203"/>
      <c r="G135" s="202" t="s">
        <v>245</v>
      </c>
      <c r="H135" s="203"/>
      <c r="I135" s="202" t="s">
        <v>245</v>
      </c>
      <c r="J135" s="203"/>
      <c r="K135" s="202" t="s">
        <v>2242</v>
      </c>
      <c r="L135" s="203"/>
    </row>
    <row r="136" spans="1:12">
      <c r="A136" s="200" t="s">
        <v>1850</v>
      </c>
      <c r="B136" s="194" t="s">
        <v>143</v>
      </c>
      <c r="C136" s="200" t="s">
        <v>398</v>
      </c>
      <c r="D136" s="201"/>
      <c r="E136" s="202" t="s">
        <v>2242</v>
      </c>
      <c r="F136" s="203"/>
      <c r="G136" s="202" t="s">
        <v>245</v>
      </c>
      <c r="H136" s="203"/>
      <c r="I136" s="202" t="s">
        <v>245</v>
      </c>
      <c r="J136" s="203"/>
      <c r="K136" s="202" t="s">
        <v>2242</v>
      </c>
      <c r="L136" s="203"/>
    </row>
    <row r="137" spans="1:12">
      <c r="A137" s="204" t="s">
        <v>1851</v>
      </c>
      <c r="B137" s="194" t="s">
        <v>143</v>
      </c>
      <c r="C137" s="204" t="s">
        <v>1852</v>
      </c>
      <c r="D137" s="205"/>
      <c r="E137" s="206" t="s">
        <v>2242</v>
      </c>
      <c r="F137" s="207"/>
      <c r="G137" s="206" t="s">
        <v>245</v>
      </c>
      <c r="H137" s="207"/>
      <c r="I137" s="206" t="s">
        <v>245</v>
      </c>
      <c r="J137" s="207"/>
      <c r="K137" s="206" t="s">
        <v>2242</v>
      </c>
      <c r="L137" s="207"/>
    </row>
    <row r="138" spans="1:12">
      <c r="A138" s="208" t="s">
        <v>143</v>
      </c>
      <c r="B138" s="194" t="s">
        <v>143</v>
      </c>
      <c r="C138" s="208" t="s">
        <v>143</v>
      </c>
      <c r="D138" s="209"/>
      <c r="E138" s="209"/>
      <c r="F138" s="209"/>
      <c r="G138" s="209"/>
      <c r="H138" s="209"/>
      <c r="I138" s="209"/>
      <c r="J138" s="209"/>
      <c r="K138" s="209"/>
      <c r="L138" s="209"/>
    </row>
    <row r="139" spans="1:12">
      <c r="A139" s="200" t="s">
        <v>672</v>
      </c>
      <c r="B139" s="194" t="s">
        <v>143</v>
      </c>
      <c r="C139" s="200" t="s">
        <v>194</v>
      </c>
      <c r="D139" s="201"/>
      <c r="E139" s="202" t="s">
        <v>2243</v>
      </c>
      <c r="F139" s="203"/>
      <c r="G139" s="202" t="s">
        <v>2988</v>
      </c>
      <c r="H139" s="203"/>
      <c r="I139" s="202" t="s">
        <v>2989</v>
      </c>
      <c r="J139" s="203"/>
      <c r="K139" s="202" t="s">
        <v>2572</v>
      </c>
      <c r="L139" s="203"/>
    </row>
    <row r="140" spans="1:12">
      <c r="A140" s="200" t="s">
        <v>677</v>
      </c>
      <c r="B140" s="194" t="s">
        <v>143</v>
      </c>
      <c r="C140" s="200" t="s">
        <v>194</v>
      </c>
      <c r="D140" s="201"/>
      <c r="E140" s="202" t="s">
        <v>2243</v>
      </c>
      <c r="F140" s="203"/>
      <c r="G140" s="202" t="s">
        <v>2988</v>
      </c>
      <c r="H140" s="203"/>
      <c r="I140" s="202" t="s">
        <v>2989</v>
      </c>
      <c r="J140" s="203"/>
      <c r="K140" s="202" t="s">
        <v>2572</v>
      </c>
      <c r="L140" s="203"/>
    </row>
    <row r="141" spans="1:12">
      <c r="A141" s="196" t="s">
        <v>215</v>
      </c>
      <c r="B141" s="196" t="s">
        <v>216</v>
      </c>
      <c r="C141" s="197"/>
      <c r="D141" s="197"/>
      <c r="E141" s="198" t="s">
        <v>217</v>
      </c>
      <c r="F141" s="199"/>
      <c r="G141" s="198" t="s">
        <v>218</v>
      </c>
      <c r="H141" s="199"/>
      <c r="I141" s="198" t="s">
        <v>219</v>
      </c>
      <c r="J141" s="199"/>
      <c r="K141" s="198" t="s">
        <v>220</v>
      </c>
      <c r="L141" s="199"/>
    </row>
    <row r="142" spans="1:12">
      <c r="A142" s="204" t="s">
        <v>678</v>
      </c>
      <c r="B142" s="194" t="s">
        <v>143</v>
      </c>
      <c r="C142" s="204" t="s">
        <v>679</v>
      </c>
      <c r="D142" s="205"/>
      <c r="E142" s="206" t="s">
        <v>2244</v>
      </c>
      <c r="F142" s="207"/>
      <c r="G142" s="206" t="s">
        <v>2990</v>
      </c>
      <c r="H142" s="207"/>
      <c r="I142" s="206" t="s">
        <v>2991</v>
      </c>
      <c r="J142" s="207"/>
      <c r="K142" s="206" t="s">
        <v>2573</v>
      </c>
      <c r="L142" s="207"/>
    </row>
    <row r="143" spans="1:12">
      <c r="A143" s="204" t="s">
        <v>683</v>
      </c>
      <c r="B143" s="194" t="s">
        <v>143</v>
      </c>
      <c r="C143" s="204" t="s">
        <v>684</v>
      </c>
      <c r="D143" s="205"/>
      <c r="E143" s="206" t="s">
        <v>2245</v>
      </c>
      <c r="F143" s="207"/>
      <c r="G143" s="206" t="s">
        <v>2992</v>
      </c>
      <c r="H143" s="207"/>
      <c r="I143" s="206" t="s">
        <v>2574</v>
      </c>
      <c r="J143" s="207"/>
      <c r="K143" s="206" t="s">
        <v>2575</v>
      </c>
      <c r="L143" s="207"/>
    </row>
    <row r="144" spans="1:12">
      <c r="A144" s="204" t="s">
        <v>688</v>
      </c>
      <c r="B144" s="194" t="s">
        <v>143</v>
      </c>
      <c r="C144" s="204" t="s">
        <v>689</v>
      </c>
      <c r="D144" s="205"/>
      <c r="E144" s="206" t="s">
        <v>2200</v>
      </c>
      <c r="F144" s="207"/>
      <c r="G144" s="206" t="s">
        <v>245</v>
      </c>
      <c r="H144" s="207"/>
      <c r="I144" s="206" t="s">
        <v>2993</v>
      </c>
      <c r="J144" s="207"/>
      <c r="K144" s="206" t="s">
        <v>2576</v>
      </c>
      <c r="L144" s="207"/>
    </row>
    <row r="145" spans="1:12">
      <c r="A145" s="204" t="s">
        <v>2577</v>
      </c>
      <c r="B145" s="194" t="s">
        <v>143</v>
      </c>
      <c r="C145" s="204" t="s">
        <v>2578</v>
      </c>
      <c r="D145" s="205"/>
      <c r="E145" s="206" t="s">
        <v>248</v>
      </c>
      <c r="F145" s="207"/>
      <c r="G145" s="206" t="s">
        <v>245</v>
      </c>
      <c r="H145" s="207"/>
      <c r="I145" s="206" t="s">
        <v>2579</v>
      </c>
      <c r="J145" s="207"/>
      <c r="K145" s="206" t="s">
        <v>2580</v>
      </c>
      <c r="L145" s="207"/>
    </row>
    <row r="146" spans="1:12">
      <c r="A146" s="200" t="s">
        <v>143</v>
      </c>
      <c r="B146" s="194" t="s">
        <v>143</v>
      </c>
      <c r="C146" s="200" t="s">
        <v>143</v>
      </c>
      <c r="D146" s="201"/>
      <c r="E146" s="201"/>
      <c r="F146" s="201"/>
      <c r="G146" s="201"/>
      <c r="H146" s="201"/>
      <c r="I146" s="201"/>
      <c r="J146" s="201"/>
      <c r="K146" s="201"/>
      <c r="L146" s="201"/>
    </row>
    <row r="147" spans="1:12">
      <c r="A147" s="200" t="s">
        <v>690</v>
      </c>
      <c r="B147" s="194" t="s">
        <v>143</v>
      </c>
      <c r="C147" s="200" t="s">
        <v>691</v>
      </c>
      <c r="D147" s="201"/>
      <c r="E147" s="202" t="s">
        <v>2211</v>
      </c>
      <c r="F147" s="203"/>
      <c r="G147" s="202" t="s">
        <v>2994</v>
      </c>
      <c r="H147" s="203"/>
      <c r="I147" s="202" t="s">
        <v>2995</v>
      </c>
      <c r="J147" s="203"/>
      <c r="K147" s="202" t="s">
        <v>2581</v>
      </c>
      <c r="L147" s="203"/>
    </row>
    <row r="148" spans="1:12">
      <c r="A148" s="200" t="s">
        <v>692</v>
      </c>
      <c r="B148" s="194" t="s">
        <v>143</v>
      </c>
      <c r="C148" s="200" t="s">
        <v>693</v>
      </c>
      <c r="D148" s="201"/>
      <c r="E148" s="202" t="s">
        <v>2211</v>
      </c>
      <c r="F148" s="203"/>
      <c r="G148" s="202" t="s">
        <v>2994</v>
      </c>
      <c r="H148" s="203"/>
      <c r="I148" s="202" t="s">
        <v>2995</v>
      </c>
      <c r="J148" s="203"/>
      <c r="K148" s="202" t="s">
        <v>2581</v>
      </c>
      <c r="L148" s="203"/>
    </row>
    <row r="149" spans="1:12">
      <c r="A149" s="200" t="s">
        <v>694</v>
      </c>
      <c r="B149" s="194" t="s">
        <v>143</v>
      </c>
      <c r="C149" s="200" t="s">
        <v>695</v>
      </c>
      <c r="D149" s="201"/>
      <c r="E149" s="202" t="s">
        <v>2211</v>
      </c>
      <c r="F149" s="203"/>
      <c r="G149" s="202" t="s">
        <v>2994</v>
      </c>
      <c r="H149" s="203"/>
      <c r="I149" s="202" t="s">
        <v>2996</v>
      </c>
      <c r="J149" s="203"/>
      <c r="K149" s="202" t="s">
        <v>2544</v>
      </c>
      <c r="L149" s="203"/>
    </row>
    <row r="150" spans="1:12">
      <c r="A150" s="200" t="s">
        <v>696</v>
      </c>
      <c r="B150" s="194" t="s">
        <v>143</v>
      </c>
      <c r="C150" s="200" t="s">
        <v>695</v>
      </c>
      <c r="D150" s="201"/>
      <c r="E150" s="202" t="s">
        <v>2211</v>
      </c>
      <c r="F150" s="203"/>
      <c r="G150" s="202" t="s">
        <v>2994</v>
      </c>
      <c r="H150" s="203"/>
      <c r="I150" s="202" t="s">
        <v>2996</v>
      </c>
      <c r="J150" s="203"/>
      <c r="K150" s="202" t="s">
        <v>2544</v>
      </c>
      <c r="L150" s="203"/>
    </row>
    <row r="151" spans="1:12">
      <c r="A151" s="204" t="s">
        <v>697</v>
      </c>
      <c r="B151" s="194" t="s">
        <v>143</v>
      </c>
      <c r="C151" s="204" t="s">
        <v>698</v>
      </c>
      <c r="D151" s="205"/>
      <c r="E151" s="206" t="s">
        <v>2211</v>
      </c>
      <c r="F151" s="207"/>
      <c r="G151" s="206" t="s">
        <v>2994</v>
      </c>
      <c r="H151" s="207"/>
      <c r="I151" s="206" t="s">
        <v>2996</v>
      </c>
      <c r="J151" s="207"/>
      <c r="K151" s="206" t="s">
        <v>2544</v>
      </c>
      <c r="L151" s="207"/>
    </row>
    <row r="152" spans="1:12">
      <c r="A152" s="208" t="s">
        <v>143</v>
      </c>
      <c r="B152" s="194" t="s">
        <v>143</v>
      </c>
      <c r="C152" s="208" t="s">
        <v>143</v>
      </c>
      <c r="D152" s="209"/>
      <c r="E152" s="209"/>
      <c r="F152" s="209"/>
      <c r="G152" s="209"/>
      <c r="H152" s="209"/>
      <c r="I152" s="209"/>
      <c r="J152" s="209"/>
      <c r="K152" s="209"/>
      <c r="L152" s="209"/>
    </row>
    <row r="153" spans="1:12">
      <c r="A153" s="200" t="s">
        <v>2582</v>
      </c>
      <c r="B153" s="194" t="s">
        <v>143</v>
      </c>
      <c r="C153" s="200" t="s">
        <v>2583</v>
      </c>
      <c r="D153" s="201"/>
      <c r="E153" s="202" t="s">
        <v>248</v>
      </c>
      <c r="F153" s="203"/>
      <c r="G153" s="202" t="s">
        <v>245</v>
      </c>
      <c r="H153" s="203"/>
      <c r="I153" s="202" t="s">
        <v>2584</v>
      </c>
      <c r="J153" s="203"/>
      <c r="K153" s="202" t="s">
        <v>2585</v>
      </c>
      <c r="L153" s="203"/>
    </row>
    <row r="154" spans="1:12">
      <c r="A154" s="200" t="s">
        <v>2586</v>
      </c>
      <c r="B154" s="194" t="s">
        <v>143</v>
      </c>
      <c r="C154" s="200" t="s">
        <v>2583</v>
      </c>
      <c r="D154" s="201"/>
      <c r="E154" s="202" t="s">
        <v>248</v>
      </c>
      <c r="F154" s="203"/>
      <c r="G154" s="202" t="s">
        <v>245</v>
      </c>
      <c r="H154" s="203"/>
      <c r="I154" s="202" t="s">
        <v>2584</v>
      </c>
      <c r="J154" s="203"/>
      <c r="K154" s="202" t="s">
        <v>2585</v>
      </c>
      <c r="L154" s="203"/>
    </row>
    <row r="155" spans="1:12">
      <c r="A155" s="204" t="s">
        <v>2587</v>
      </c>
      <c r="B155" s="194" t="s">
        <v>143</v>
      </c>
      <c r="C155" s="204" t="s">
        <v>2588</v>
      </c>
      <c r="D155" s="205"/>
      <c r="E155" s="206" t="s">
        <v>248</v>
      </c>
      <c r="F155" s="207"/>
      <c r="G155" s="206" t="s">
        <v>245</v>
      </c>
      <c r="H155" s="207"/>
      <c r="I155" s="206" t="s">
        <v>2584</v>
      </c>
      <c r="J155" s="207"/>
      <c r="K155" s="206" t="s">
        <v>2585</v>
      </c>
      <c r="L155" s="207"/>
    </row>
    <row r="156" spans="1:12">
      <c r="A156" s="208" t="s">
        <v>143</v>
      </c>
      <c r="B156" s="194" t="s">
        <v>143</v>
      </c>
      <c r="C156" s="208" t="s">
        <v>143</v>
      </c>
      <c r="D156" s="209"/>
      <c r="E156" s="209"/>
      <c r="F156" s="209"/>
      <c r="G156" s="209"/>
      <c r="H156" s="209"/>
      <c r="I156" s="209"/>
      <c r="J156" s="209"/>
      <c r="K156" s="209"/>
      <c r="L156" s="209"/>
    </row>
    <row r="157" spans="1:12">
      <c r="A157" s="200" t="s">
        <v>699</v>
      </c>
      <c r="B157" s="200" t="s">
        <v>700</v>
      </c>
      <c r="C157" s="201"/>
      <c r="D157" s="201"/>
      <c r="E157" s="202" t="s">
        <v>1870</v>
      </c>
      <c r="F157" s="203"/>
      <c r="G157" s="202" t="s">
        <v>2997</v>
      </c>
      <c r="H157" s="203"/>
      <c r="I157" s="202" t="s">
        <v>2998</v>
      </c>
      <c r="J157" s="203"/>
      <c r="K157" s="202" t="s">
        <v>2589</v>
      </c>
      <c r="L157" s="203"/>
    </row>
    <row r="158" spans="1:12">
      <c r="A158" s="200" t="s">
        <v>705</v>
      </c>
      <c r="B158" s="194" t="s">
        <v>143</v>
      </c>
      <c r="C158" s="200" t="s">
        <v>706</v>
      </c>
      <c r="D158" s="201"/>
      <c r="E158" s="202" t="s">
        <v>2246</v>
      </c>
      <c r="F158" s="203"/>
      <c r="G158" s="202" t="s">
        <v>2999</v>
      </c>
      <c r="H158" s="203"/>
      <c r="I158" s="202" t="s">
        <v>3000</v>
      </c>
      <c r="J158" s="203"/>
      <c r="K158" s="202" t="s">
        <v>2590</v>
      </c>
      <c r="L158" s="203"/>
    </row>
    <row r="159" spans="1:12">
      <c r="A159" s="200" t="s">
        <v>711</v>
      </c>
      <c r="B159" s="194" t="s">
        <v>143</v>
      </c>
      <c r="C159" s="200" t="s">
        <v>712</v>
      </c>
      <c r="D159" s="201"/>
      <c r="E159" s="202" t="s">
        <v>2247</v>
      </c>
      <c r="F159" s="203"/>
      <c r="G159" s="202" t="s">
        <v>3001</v>
      </c>
      <c r="H159" s="203"/>
      <c r="I159" s="202" t="s">
        <v>3002</v>
      </c>
      <c r="J159" s="203"/>
      <c r="K159" s="202" t="s">
        <v>2591</v>
      </c>
      <c r="L159" s="203"/>
    </row>
    <row r="160" spans="1:12">
      <c r="A160" s="200" t="s">
        <v>716</v>
      </c>
      <c r="B160" s="194" t="s">
        <v>143</v>
      </c>
      <c r="C160" s="200" t="s">
        <v>717</v>
      </c>
      <c r="D160" s="201"/>
      <c r="E160" s="202" t="s">
        <v>2248</v>
      </c>
      <c r="F160" s="203"/>
      <c r="G160" s="202" t="s">
        <v>3003</v>
      </c>
      <c r="H160" s="203"/>
      <c r="I160" s="202" t="s">
        <v>3004</v>
      </c>
      <c r="J160" s="203"/>
      <c r="K160" s="202" t="s">
        <v>2592</v>
      </c>
      <c r="L160" s="203"/>
    </row>
    <row r="161" spans="1:12">
      <c r="A161" s="200" t="s">
        <v>722</v>
      </c>
      <c r="B161" s="194" t="s">
        <v>143</v>
      </c>
      <c r="C161" s="200" t="s">
        <v>723</v>
      </c>
      <c r="D161" s="201"/>
      <c r="E161" s="202" t="s">
        <v>2249</v>
      </c>
      <c r="F161" s="203"/>
      <c r="G161" s="202" t="s">
        <v>3005</v>
      </c>
      <c r="H161" s="203"/>
      <c r="I161" s="202" t="s">
        <v>3006</v>
      </c>
      <c r="J161" s="203"/>
      <c r="K161" s="202" t="s">
        <v>2593</v>
      </c>
      <c r="L161" s="203"/>
    </row>
    <row r="162" spans="1:12">
      <c r="A162" s="204" t="s">
        <v>728</v>
      </c>
      <c r="B162" s="194" t="s">
        <v>143</v>
      </c>
      <c r="C162" s="204" t="s">
        <v>729</v>
      </c>
      <c r="D162" s="205"/>
      <c r="E162" s="206" t="s">
        <v>2250</v>
      </c>
      <c r="F162" s="207"/>
      <c r="G162" s="206" t="s">
        <v>3007</v>
      </c>
      <c r="H162" s="207"/>
      <c r="I162" s="206" t="s">
        <v>3008</v>
      </c>
      <c r="J162" s="207"/>
      <c r="K162" s="206" t="s">
        <v>2594</v>
      </c>
      <c r="L162" s="207"/>
    </row>
    <row r="163" spans="1:12">
      <c r="A163" s="204" t="s">
        <v>2595</v>
      </c>
      <c r="B163" s="194" t="s">
        <v>143</v>
      </c>
      <c r="C163" s="204" t="s">
        <v>868</v>
      </c>
      <c r="D163" s="205"/>
      <c r="E163" s="206" t="s">
        <v>248</v>
      </c>
      <c r="F163" s="207"/>
      <c r="G163" s="206" t="s">
        <v>2596</v>
      </c>
      <c r="H163" s="207"/>
      <c r="I163" s="206" t="s">
        <v>245</v>
      </c>
      <c r="J163" s="207"/>
      <c r="K163" s="206" t="s">
        <v>2597</v>
      </c>
      <c r="L163" s="207"/>
    </row>
    <row r="164" spans="1:12">
      <c r="A164" s="204" t="s">
        <v>734</v>
      </c>
      <c r="B164" s="194" t="s">
        <v>143</v>
      </c>
      <c r="C164" s="204" t="s">
        <v>735</v>
      </c>
      <c r="D164" s="205"/>
      <c r="E164" s="206" t="s">
        <v>2251</v>
      </c>
      <c r="F164" s="207"/>
      <c r="G164" s="206" t="s">
        <v>3009</v>
      </c>
      <c r="H164" s="207"/>
      <c r="I164" s="206" t="s">
        <v>245</v>
      </c>
      <c r="J164" s="207"/>
      <c r="K164" s="206" t="s">
        <v>2598</v>
      </c>
      <c r="L164" s="207"/>
    </row>
    <row r="165" spans="1:12">
      <c r="A165" s="204" t="s">
        <v>739</v>
      </c>
      <c r="B165" s="194" t="s">
        <v>143</v>
      </c>
      <c r="C165" s="204" t="s">
        <v>740</v>
      </c>
      <c r="D165" s="205"/>
      <c r="E165" s="206" t="s">
        <v>2252</v>
      </c>
      <c r="F165" s="207"/>
      <c r="G165" s="206" t="s">
        <v>3010</v>
      </c>
      <c r="H165" s="207"/>
      <c r="I165" s="206" t="s">
        <v>245</v>
      </c>
      <c r="J165" s="207"/>
      <c r="K165" s="206" t="s">
        <v>2599</v>
      </c>
      <c r="L165" s="207"/>
    </row>
    <row r="166" spans="1:12">
      <c r="A166" s="204" t="s">
        <v>744</v>
      </c>
      <c r="B166" s="194" t="s">
        <v>143</v>
      </c>
      <c r="C166" s="204" t="s">
        <v>745</v>
      </c>
      <c r="D166" s="205"/>
      <c r="E166" s="206" t="s">
        <v>2253</v>
      </c>
      <c r="F166" s="207"/>
      <c r="G166" s="206" t="s">
        <v>3011</v>
      </c>
      <c r="H166" s="207"/>
      <c r="I166" s="206" t="s">
        <v>245</v>
      </c>
      <c r="J166" s="207"/>
      <c r="K166" s="206" t="s">
        <v>2600</v>
      </c>
      <c r="L166" s="207"/>
    </row>
    <row r="167" spans="1:12">
      <c r="A167" s="204" t="s">
        <v>747</v>
      </c>
      <c r="B167" s="194" t="s">
        <v>143</v>
      </c>
      <c r="C167" s="204" t="s">
        <v>748</v>
      </c>
      <c r="D167" s="205"/>
      <c r="E167" s="206" t="s">
        <v>749</v>
      </c>
      <c r="F167" s="207"/>
      <c r="G167" s="206" t="s">
        <v>245</v>
      </c>
      <c r="H167" s="207"/>
      <c r="I167" s="206" t="s">
        <v>245</v>
      </c>
      <c r="J167" s="207"/>
      <c r="K167" s="206" t="s">
        <v>749</v>
      </c>
      <c r="L167" s="207"/>
    </row>
    <row r="168" spans="1:12">
      <c r="A168" s="204" t="s">
        <v>750</v>
      </c>
      <c r="B168" s="194" t="s">
        <v>143</v>
      </c>
      <c r="C168" s="204" t="s">
        <v>751</v>
      </c>
      <c r="D168" s="205"/>
      <c r="E168" s="206" t="s">
        <v>2254</v>
      </c>
      <c r="F168" s="207"/>
      <c r="G168" s="206" t="s">
        <v>3012</v>
      </c>
      <c r="H168" s="207"/>
      <c r="I168" s="206" t="s">
        <v>245</v>
      </c>
      <c r="J168" s="207"/>
      <c r="K168" s="206" t="s">
        <v>2601</v>
      </c>
      <c r="L168" s="207"/>
    </row>
    <row r="169" spans="1:12">
      <c r="A169" s="204" t="s">
        <v>755</v>
      </c>
      <c r="B169" s="194" t="s">
        <v>143</v>
      </c>
      <c r="C169" s="204" t="s">
        <v>756</v>
      </c>
      <c r="D169" s="205"/>
      <c r="E169" s="206" t="s">
        <v>757</v>
      </c>
      <c r="F169" s="207"/>
      <c r="G169" s="206" t="s">
        <v>245</v>
      </c>
      <c r="H169" s="207"/>
      <c r="I169" s="206" t="s">
        <v>245</v>
      </c>
      <c r="J169" s="207"/>
      <c r="K169" s="206" t="s">
        <v>757</v>
      </c>
      <c r="L169" s="207"/>
    </row>
    <row r="170" spans="1:12">
      <c r="A170" s="204" t="s">
        <v>758</v>
      </c>
      <c r="B170" s="194" t="s">
        <v>143</v>
      </c>
      <c r="C170" s="204" t="s">
        <v>542</v>
      </c>
      <c r="D170" s="205"/>
      <c r="E170" s="206" t="s">
        <v>2255</v>
      </c>
      <c r="F170" s="207"/>
      <c r="G170" s="206" t="s">
        <v>3013</v>
      </c>
      <c r="H170" s="207"/>
      <c r="I170" s="206" t="s">
        <v>761</v>
      </c>
      <c r="J170" s="207"/>
      <c r="K170" s="206" t="s">
        <v>2602</v>
      </c>
      <c r="L170" s="207"/>
    </row>
    <row r="171" spans="1:12">
      <c r="A171" s="204" t="s">
        <v>763</v>
      </c>
      <c r="B171" s="194" t="s">
        <v>143</v>
      </c>
      <c r="C171" s="204" t="s">
        <v>764</v>
      </c>
      <c r="D171" s="205"/>
      <c r="E171" s="206" t="s">
        <v>2256</v>
      </c>
      <c r="F171" s="207"/>
      <c r="G171" s="206" t="s">
        <v>3014</v>
      </c>
      <c r="H171" s="207"/>
      <c r="I171" s="206" t="s">
        <v>761</v>
      </c>
      <c r="J171" s="207"/>
      <c r="K171" s="206" t="s">
        <v>2603</v>
      </c>
      <c r="L171" s="207"/>
    </row>
    <row r="172" spans="1:12">
      <c r="A172" s="204" t="s">
        <v>768</v>
      </c>
      <c r="B172" s="194" t="s">
        <v>143</v>
      </c>
      <c r="C172" s="204" t="s">
        <v>769</v>
      </c>
      <c r="D172" s="205"/>
      <c r="E172" s="206" t="s">
        <v>2257</v>
      </c>
      <c r="F172" s="207"/>
      <c r="G172" s="206" t="s">
        <v>3015</v>
      </c>
      <c r="H172" s="207"/>
      <c r="I172" s="206" t="s">
        <v>245</v>
      </c>
      <c r="J172" s="207"/>
      <c r="K172" s="206" t="s">
        <v>2604</v>
      </c>
      <c r="L172" s="207"/>
    </row>
    <row r="173" spans="1:12">
      <c r="A173" s="204" t="s">
        <v>773</v>
      </c>
      <c r="B173" s="194" t="s">
        <v>143</v>
      </c>
      <c r="C173" s="204" t="s">
        <v>774</v>
      </c>
      <c r="D173" s="205"/>
      <c r="E173" s="206" t="s">
        <v>2258</v>
      </c>
      <c r="F173" s="207"/>
      <c r="G173" s="206" t="s">
        <v>3016</v>
      </c>
      <c r="H173" s="207"/>
      <c r="I173" s="206" t="s">
        <v>2468</v>
      </c>
      <c r="J173" s="207"/>
      <c r="K173" s="206" t="s">
        <v>2605</v>
      </c>
      <c r="L173" s="207"/>
    </row>
    <row r="174" spans="1:12">
      <c r="A174" s="204" t="s">
        <v>778</v>
      </c>
      <c r="B174" s="194" t="s">
        <v>143</v>
      </c>
      <c r="C174" s="204" t="s">
        <v>779</v>
      </c>
      <c r="D174" s="205"/>
      <c r="E174" s="206" t="s">
        <v>2259</v>
      </c>
      <c r="F174" s="207"/>
      <c r="G174" s="206" t="s">
        <v>3017</v>
      </c>
      <c r="H174" s="207"/>
      <c r="I174" s="206" t="s">
        <v>792</v>
      </c>
      <c r="J174" s="207"/>
      <c r="K174" s="206" t="s">
        <v>2606</v>
      </c>
      <c r="L174" s="207"/>
    </row>
    <row r="175" spans="1:12">
      <c r="A175" s="204" t="s">
        <v>783</v>
      </c>
      <c r="B175" s="194" t="s">
        <v>143</v>
      </c>
      <c r="C175" s="204" t="s">
        <v>784</v>
      </c>
      <c r="D175" s="205"/>
      <c r="E175" s="206" t="s">
        <v>2260</v>
      </c>
      <c r="F175" s="207"/>
      <c r="G175" s="206" t="s">
        <v>3018</v>
      </c>
      <c r="H175" s="207"/>
      <c r="I175" s="206" t="s">
        <v>2469</v>
      </c>
      <c r="J175" s="207"/>
      <c r="K175" s="206" t="s">
        <v>2607</v>
      </c>
      <c r="L175" s="207"/>
    </row>
    <row r="176" spans="1:12">
      <c r="A176" s="204" t="s">
        <v>788</v>
      </c>
      <c r="B176" s="194" t="s">
        <v>143</v>
      </c>
      <c r="C176" s="204" t="s">
        <v>789</v>
      </c>
      <c r="D176" s="205"/>
      <c r="E176" s="206" t="s">
        <v>2261</v>
      </c>
      <c r="F176" s="207"/>
      <c r="G176" s="206" t="s">
        <v>3019</v>
      </c>
      <c r="H176" s="207"/>
      <c r="I176" s="206" t="s">
        <v>792</v>
      </c>
      <c r="J176" s="207"/>
      <c r="K176" s="206" t="s">
        <v>2608</v>
      </c>
      <c r="L176" s="207"/>
    </row>
    <row r="177" spans="1:12">
      <c r="A177" s="204" t="s">
        <v>794</v>
      </c>
      <c r="B177" s="194" t="s">
        <v>143</v>
      </c>
      <c r="C177" s="204" t="s">
        <v>795</v>
      </c>
      <c r="D177" s="205"/>
      <c r="E177" s="206" t="s">
        <v>2262</v>
      </c>
      <c r="F177" s="207"/>
      <c r="G177" s="206" t="s">
        <v>3020</v>
      </c>
      <c r="H177" s="207"/>
      <c r="I177" s="206" t="s">
        <v>2470</v>
      </c>
      <c r="J177" s="207"/>
      <c r="K177" s="206" t="s">
        <v>2609</v>
      </c>
      <c r="L177" s="207"/>
    </row>
    <row r="178" spans="1:12">
      <c r="A178" s="208" t="s">
        <v>143</v>
      </c>
      <c r="B178" s="194" t="s">
        <v>143</v>
      </c>
      <c r="C178" s="208" t="s">
        <v>143</v>
      </c>
      <c r="D178" s="209"/>
      <c r="E178" s="209"/>
      <c r="F178" s="209"/>
      <c r="G178" s="209"/>
      <c r="H178" s="209"/>
      <c r="I178" s="209"/>
      <c r="J178" s="209"/>
      <c r="K178" s="209"/>
      <c r="L178" s="209"/>
    </row>
    <row r="179" spans="1:12">
      <c r="A179" s="200" t="s">
        <v>799</v>
      </c>
      <c r="B179" s="194" t="s">
        <v>143</v>
      </c>
      <c r="C179" s="200" t="s">
        <v>800</v>
      </c>
      <c r="D179" s="201"/>
      <c r="E179" s="202" t="s">
        <v>2263</v>
      </c>
      <c r="F179" s="203"/>
      <c r="G179" s="202" t="s">
        <v>3021</v>
      </c>
      <c r="H179" s="203"/>
      <c r="I179" s="202" t="s">
        <v>3022</v>
      </c>
      <c r="J179" s="203"/>
      <c r="K179" s="202" t="s">
        <v>2610</v>
      </c>
      <c r="L179" s="203"/>
    </row>
    <row r="180" spans="1:12">
      <c r="A180" s="204" t="s">
        <v>805</v>
      </c>
      <c r="B180" s="194" t="s">
        <v>143</v>
      </c>
      <c r="C180" s="204" t="s">
        <v>729</v>
      </c>
      <c r="D180" s="205"/>
      <c r="E180" s="206" t="s">
        <v>2264</v>
      </c>
      <c r="F180" s="207"/>
      <c r="G180" s="206" t="s">
        <v>3023</v>
      </c>
      <c r="H180" s="207"/>
      <c r="I180" s="206" t="s">
        <v>3024</v>
      </c>
      <c r="J180" s="207"/>
      <c r="K180" s="206" t="s">
        <v>2611</v>
      </c>
      <c r="L180" s="207"/>
    </row>
    <row r="181" spans="1:12">
      <c r="A181" s="204" t="s">
        <v>2612</v>
      </c>
      <c r="B181" s="194" t="s">
        <v>143</v>
      </c>
      <c r="C181" s="204" t="s">
        <v>868</v>
      </c>
      <c r="D181" s="205"/>
      <c r="E181" s="206" t="s">
        <v>248</v>
      </c>
      <c r="F181" s="207"/>
      <c r="G181" s="206" t="s">
        <v>2596</v>
      </c>
      <c r="H181" s="207"/>
      <c r="I181" s="206" t="s">
        <v>2596</v>
      </c>
      <c r="J181" s="207"/>
      <c r="K181" s="206" t="s">
        <v>248</v>
      </c>
      <c r="L181" s="207"/>
    </row>
    <row r="182" spans="1:12">
      <c r="A182" s="204" t="s">
        <v>810</v>
      </c>
      <c r="B182" s="194" t="s">
        <v>143</v>
      </c>
      <c r="C182" s="204" t="s">
        <v>735</v>
      </c>
      <c r="D182" s="205"/>
      <c r="E182" s="206" t="s">
        <v>2265</v>
      </c>
      <c r="F182" s="207"/>
      <c r="G182" s="206" t="s">
        <v>3025</v>
      </c>
      <c r="H182" s="207"/>
      <c r="I182" s="206" t="s">
        <v>245</v>
      </c>
      <c r="J182" s="207"/>
      <c r="K182" s="206" t="s">
        <v>2613</v>
      </c>
      <c r="L182" s="207"/>
    </row>
    <row r="183" spans="1:12">
      <c r="A183" s="204" t="s">
        <v>813</v>
      </c>
      <c r="B183" s="194" t="s">
        <v>143</v>
      </c>
      <c r="C183" s="204" t="s">
        <v>740</v>
      </c>
      <c r="D183" s="205"/>
      <c r="E183" s="206" t="s">
        <v>2266</v>
      </c>
      <c r="F183" s="207"/>
      <c r="G183" s="206" t="s">
        <v>3026</v>
      </c>
      <c r="H183" s="207"/>
      <c r="I183" s="206" t="s">
        <v>245</v>
      </c>
      <c r="J183" s="207"/>
      <c r="K183" s="206" t="s">
        <v>2614</v>
      </c>
      <c r="L183" s="207"/>
    </row>
    <row r="184" spans="1:12">
      <c r="A184" s="204" t="s">
        <v>817</v>
      </c>
      <c r="B184" s="194" t="s">
        <v>143</v>
      </c>
      <c r="C184" s="204" t="s">
        <v>745</v>
      </c>
      <c r="D184" s="205"/>
      <c r="E184" s="206" t="s">
        <v>2267</v>
      </c>
      <c r="F184" s="207"/>
      <c r="G184" s="206" t="s">
        <v>3027</v>
      </c>
      <c r="H184" s="207"/>
      <c r="I184" s="206" t="s">
        <v>245</v>
      </c>
      <c r="J184" s="207"/>
      <c r="K184" s="206" t="s">
        <v>2615</v>
      </c>
      <c r="L184" s="207"/>
    </row>
    <row r="185" spans="1:12">
      <c r="A185" s="204" t="s">
        <v>821</v>
      </c>
      <c r="B185" s="194" t="s">
        <v>143</v>
      </c>
      <c r="C185" s="204" t="s">
        <v>748</v>
      </c>
      <c r="D185" s="205"/>
      <c r="E185" s="206" t="s">
        <v>822</v>
      </c>
      <c r="F185" s="207"/>
      <c r="G185" s="206" t="s">
        <v>245</v>
      </c>
      <c r="H185" s="207"/>
      <c r="I185" s="206" t="s">
        <v>245</v>
      </c>
      <c r="J185" s="207"/>
      <c r="K185" s="206" t="s">
        <v>822</v>
      </c>
      <c r="L185" s="207"/>
    </row>
    <row r="186" spans="1:12">
      <c r="A186" s="204" t="s">
        <v>823</v>
      </c>
      <c r="B186" s="194" t="s">
        <v>143</v>
      </c>
      <c r="C186" s="204" t="s">
        <v>824</v>
      </c>
      <c r="D186" s="205"/>
      <c r="E186" s="206" t="s">
        <v>754</v>
      </c>
      <c r="F186" s="207"/>
      <c r="G186" s="206" t="s">
        <v>1055</v>
      </c>
      <c r="H186" s="207"/>
      <c r="I186" s="206" t="s">
        <v>245</v>
      </c>
      <c r="J186" s="207"/>
      <c r="K186" s="206" t="s">
        <v>2616</v>
      </c>
      <c r="L186" s="207"/>
    </row>
    <row r="187" spans="1:12">
      <c r="A187" s="204" t="s">
        <v>826</v>
      </c>
      <c r="B187" s="194" t="s">
        <v>143</v>
      </c>
      <c r="C187" s="204" t="s">
        <v>756</v>
      </c>
      <c r="D187" s="205"/>
      <c r="E187" s="206" t="s">
        <v>827</v>
      </c>
      <c r="F187" s="207"/>
      <c r="G187" s="206" t="s">
        <v>245</v>
      </c>
      <c r="H187" s="207"/>
      <c r="I187" s="206" t="s">
        <v>245</v>
      </c>
      <c r="J187" s="207"/>
      <c r="K187" s="206" t="s">
        <v>827</v>
      </c>
      <c r="L187" s="207"/>
    </row>
    <row r="188" spans="1:12">
      <c r="A188" s="204" t="s">
        <v>828</v>
      </c>
      <c r="B188" s="194" t="s">
        <v>143</v>
      </c>
      <c r="C188" s="204" t="s">
        <v>542</v>
      </c>
      <c r="D188" s="205"/>
      <c r="E188" s="206" t="s">
        <v>2255</v>
      </c>
      <c r="F188" s="207"/>
      <c r="G188" s="206" t="s">
        <v>3013</v>
      </c>
      <c r="H188" s="207"/>
      <c r="I188" s="206" t="s">
        <v>761</v>
      </c>
      <c r="J188" s="207"/>
      <c r="K188" s="206" t="s">
        <v>2602</v>
      </c>
      <c r="L188" s="207"/>
    </row>
    <row r="189" spans="1:12">
      <c r="A189" s="204" t="s">
        <v>829</v>
      </c>
      <c r="B189" s="194" t="s">
        <v>143</v>
      </c>
      <c r="C189" s="204" t="s">
        <v>764</v>
      </c>
      <c r="D189" s="205"/>
      <c r="E189" s="206" t="s">
        <v>2268</v>
      </c>
      <c r="F189" s="207"/>
      <c r="G189" s="206" t="s">
        <v>3014</v>
      </c>
      <c r="H189" s="207"/>
      <c r="I189" s="206" t="s">
        <v>792</v>
      </c>
      <c r="J189" s="207"/>
      <c r="K189" s="206" t="s">
        <v>2617</v>
      </c>
      <c r="L189" s="207"/>
    </row>
    <row r="190" spans="1:12">
      <c r="A190" s="204" t="s">
        <v>832</v>
      </c>
      <c r="B190" s="194" t="s">
        <v>143</v>
      </c>
      <c r="C190" s="204" t="s">
        <v>769</v>
      </c>
      <c r="D190" s="205"/>
      <c r="E190" s="206" t="s">
        <v>2257</v>
      </c>
      <c r="F190" s="207"/>
      <c r="G190" s="206" t="s">
        <v>3015</v>
      </c>
      <c r="H190" s="207"/>
      <c r="I190" s="206" t="s">
        <v>245</v>
      </c>
      <c r="J190" s="207"/>
      <c r="K190" s="206" t="s">
        <v>2604</v>
      </c>
      <c r="L190" s="207"/>
    </row>
    <row r="191" spans="1:12">
      <c r="A191" s="204" t="s">
        <v>833</v>
      </c>
      <c r="B191" s="194" t="s">
        <v>143</v>
      </c>
      <c r="C191" s="204" t="s">
        <v>774</v>
      </c>
      <c r="D191" s="205"/>
      <c r="E191" s="206" t="s">
        <v>2269</v>
      </c>
      <c r="F191" s="207"/>
      <c r="G191" s="206" t="s">
        <v>3028</v>
      </c>
      <c r="H191" s="207"/>
      <c r="I191" s="206" t="s">
        <v>245</v>
      </c>
      <c r="J191" s="207"/>
      <c r="K191" s="206" t="s">
        <v>2618</v>
      </c>
      <c r="L191" s="207"/>
    </row>
    <row r="192" spans="1:12">
      <c r="A192" s="204" t="s">
        <v>837</v>
      </c>
      <c r="B192" s="194" t="s">
        <v>143</v>
      </c>
      <c r="C192" s="204" t="s">
        <v>779</v>
      </c>
      <c r="D192" s="205"/>
      <c r="E192" s="206" t="s">
        <v>2259</v>
      </c>
      <c r="F192" s="207"/>
      <c r="G192" s="206" t="s">
        <v>3017</v>
      </c>
      <c r="H192" s="207"/>
      <c r="I192" s="206" t="s">
        <v>792</v>
      </c>
      <c r="J192" s="207"/>
      <c r="K192" s="206" t="s">
        <v>2606</v>
      </c>
      <c r="L192" s="207"/>
    </row>
    <row r="193" spans="1:12">
      <c r="A193" s="204" t="s">
        <v>838</v>
      </c>
      <c r="B193" s="194" t="s">
        <v>143</v>
      </c>
      <c r="C193" s="204" t="s">
        <v>784</v>
      </c>
      <c r="D193" s="205"/>
      <c r="E193" s="206" t="s">
        <v>2270</v>
      </c>
      <c r="F193" s="207"/>
      <c r="G193" s="206" t="s">
        <v>3018</v>
      </c>
      <c r="H193" s="207"/>
      <c r="I193" s="206" t="s">
        <v>245</v>
      </c>
      <c r="J193" s="207"/>
      <c r="K193" s="206" t="s">
        <v>2619</v>
      </c>
      <c r="L193" s="207"/>
    </row>
    <row r="194" spans="1:12">
      <c r="A194" s="204" t="s">
        <v>842</v>
      </c>
      <c r="B194" s="194" t="s">
        <v>143</v>
      </c>
      <c r="C194" s="204" t="s">
        <v>789</v>
      </c>
      <c r="D194" s="205"/>
      <c r="E194" s="206" t="s">
        <v>2261</v>
      </c>
      <c r="F194" s="207"/>
      <c r="G194" s="206" t="s">
        <v>3019</v>
      </c>
      <c r="H194" s="207"/>
      <c r="I194" s="206" t="s">
        <v>792</v>
      </c>
      <c r="J194" s="207"/>
      <c r="K194" s="206" t="s">
        <v>2608</v>
      </c>
      <c r="L194" s="207"/>
    </row>
    <row r="195" spans="1:12">
      <c r="A195" s="204" t="s">
        <v>843</v>
      </c>
      <c r="B195" s="194" t="s">
        <v>143</v>
      </c>
      <c r="C195" s="204" t="s">
        <v>795</v>
      </c>
      <c r="D195" s="205"/>
      <c r="E195" s="206" t="s">
        <v>2271</v>
      </c>
      <c r="F195" s="207"/>
      <c r="G195" s="206" t="s">
        <v>3020</v>
      </c>
      <c r="H195" s="207"/>
      <c r="I195" s="206" t="s">
        <v>761</v>
      </c>
      <c r="J195" s="207"/>
      <c r="K195" s="206" t="s">
        <v>2620</v>
      </c>
      <c r="L195" s="207"/>
    </row>
    <row r="196" spans="1:12">
      <c r="A196" s="208" t="s">
        <v>143</v>
      </c>
      <c r="B196" s="194" t="s">
        <v>143</v>
      </c>
      <c r="C196" s="208" t="s">
        <v>143</v>
      </c>
      <c r="D196" s="209"/>
      <c r="E196" s="209"/>
      <c r="F196" s="209"/>
      <c r="G196" s="209"/>
      <c r="H196" s="209"/>
      <c r="I196" s="209"/>
      <c r="J196" s="209"/>
      <c r="K196" s="209"/>
      <c r="L196" s="209"/>
    </row>
    <row r="197" spans="1:12">
      <c r="A197" s="200" t="s">
        <v>847</v>
      </c>
      <c r="B197" s="194" t="s">
        <v>143</v>
      </c>
      <c r="C197" s="200" t="s">
        <v>848</v>
      </c>
      <c r="D197" s="201"/>
      <c r="E197" s="202" t="s">
        <v>2272</v>
      </c>
      <c r="F197" s="203"/>
      <c r="G197" s="202" t="s">
        <v>3029</v>
      </c>
      <c r="H197" s="203"/>
      <c r="I197" s="202" t="s">
        <v>3030</v>
      </c>
      <c r="J197" s="203"/>
      <c r="K197" s="202" t="s">
        <v>2621</v>
      </c>
      <c r="L197" s="203"/>
    </row>
    <row r="198" spans="1:12">
      <c r="A198" s="200" t="s">
        <v>853</v>
      </c>
      <c r="B198" s="194" t="s">
        <v>143</v>
      </c>
      <c r="C198" s="200" t="s">
        <v>723</v>
      </c>
      <c r="D198" s="201"/>
      <c r="E198" s="202" t="s">
        <v>2273</v>
      </c>
      <c r="F198" s="203"/>
      <c r="G198" s="202" t="s">
        <v>3031</v>
      </c>
      <c r="H198" s="203"/>
      <c r="I198" s="202" t="s">
        <v>3032</v>
      </c>
      <c r="J198" s="203"/>
      <c r="K198" s="202" t="s">
        <v>2622</v>
      </c>
      <c r="L198" s="203"/>
    </row>
    <row r="199" spans="1:12">
      <c r="A199" s="204" t="s">
        <v>858</v>
      </c>
      <c r="B199" s="194" t="s">
        <v>143</v>
      </c>
      <c r="C199" s="204" t="s">
        <v>859</v>
      </c>
      <c r="D199" s="205"/>
      <c r="E199" s="206" t="s">
        <v>2274</v>
      </c>
      <c r="F199" s="207"/>
      <c r="G199" s="206" t="s">
        <v>3033</v>
      </c>
      <c r="H199" s="207"/>
      <c r="I199" s="206" t="s">
        <v>3034</v>
      </c>
      <c r="J199" s="207"/>
      <c r="K199" s="206" t="s">
        <v>2623</v>
      </c>
      <c r="L199" s="207"/>
    </row>
    <row r="200" spans="1:12">
      <c r="A200" s="204" t="s">
        <v>864</v>
      </c>
      <c r="B200" s="194" t="s">
        <v>143</v>
      </c>
      <c r="C200" s="204" t="s">
        <v>865</v>
      </c>
      <c r="D200" s="205"/>
      <c r="E200" s="206" t="s">
        <v>866</v>
      </c>
      <c r="F200" s="207"/>
      <c r="G200" s="206" t="s">
        <v>245</v>
      </c>
      <c r="H200" s="207"/>
      <c r="I200" s="206" t="s">
        <v>245</v>
      </c>
      <c r="J200" s="207"/>
      <c r="K200" s="206" t="s">
        <v>866</v>
      </c>
      <c r="L200" s="207"/>
    </row>
    <row r="201" spans="1:12">
      <c r="A201" s="204" t="s">
        <v>867</v>
      </c>
      <c r="B201" s="194" t="s">
        <v>143</v>
      </c>
      <c r="C201" s="204" t="s">
        <v>868</v>
      </c>
      <c r="D201" s="205"/>
      <c r="E201" s="206" t="s">
        <v>869</v>
      </c>
      <c r="F201" s="207"/>
      <c r="G201" s="206" t="s">
        <v>2624</v>
      </c>
      <c r="H201" s="207"/>
      <c r="I201" s="206" t="s">
        <v>2625</v>
      </c>
      <c r="J201" s="207"/>
      <c r="K201" s="206" t="s">
        <v>2626</v>
      </c>
      <c r="L201" s="207"/>
    </row>
    <row r="202" spans="1:12">
      <c r="A202" s="204" t="s">
        <v>870</v>
      </c>
      <c r="B202" s="194" t="s">
        <v>143</v>
      </c>
      <c r="C202" s="204" t="s">
        <v>871</v>
      </c>
      <c r="D202" s="205"/>
      <c r="E202" s="206" t="s">
        <v>872</v>
      </c>
      <c r="F202" s="207"/>
      <c r="G202" s="206" t="s">
        <v>245</v>
      </c>
      <c r="H202" s="207"/>
      <c r="I202" s="206" t="s">
        <v>245</v>
      </c>
      <c r="J202" s="207"/>
      <c r="K202" s="206" t="s">
        <v>872</v>
      </c>
      <c r="L202" s="207"/>
    </row>
    <row r="203" spans="1:12">
      <c r="A203" s="204" t="s">
        <v>873</v>
      </c>
      <c r="B203" s="194" t="s">
        <v>143</v>
      </c>
      <c r="C203" s="204" t="s">
        <v>874</v>
      </c>
      <c r="D203" s="205"/>
      <c r="E203" s="206" t="s">
        <v>2275</v>
      </c>
      <c r="F203" s="207"/>
      <c r="G203" s="206" t="s">
        <v>3035</v>
      </c>
      <c r="H203" s="207"/>
      <c r="I203" s="206" t="s">
        <v>245</v>
      </c>
      <c r="J203" s="207"/>
      <c r="K203" s="206" t="s">
        <v>2627</v>
      </c>
      <c r="L203" s="207"/>
    </row>
    <row r="204" spans="1:12">
      <c r="A204" s="204" t="s">
        <v>878</v>
      </c>
      <c r="B204" s="194" t="s">
        <v>143</v>
      </c>
      <c r="C204" s="204" t="s">
        <v>879</v>
      </c>
      <c r="D204" s="205"/>
      <c r="E204" s="206" t="s">
        <v>2276</v>
      </c>
      <c r="F204" s="207"/>
      <c r="G204" s="206" t="s">
        <v>3036</v>
      </c>
      <c r="H204" s="207"/>
      <c r="I204" s="206" t="s">
        <v>245</v>
      </c>
      <c r="J204" s="207"/>
      <c r="K204" s="206" t="s">
        <v>2628</v>
      </c>
      <c r="L204" s="207"/>
    </row>
    <row r="205" spans="1:12">
      <c r="A205" s="204" t="s">
        <v>883</v>
      </c>
      <c r="B205" s="194" t="s">
        <v>143</v>
      </c>
      <c r="C205" s="204" t="s">
        <v>884</v>
      </c>
      <c r="D205" s="205"/>
      <c r="E205" s="206" t="s">
        <v>2277</v>
      </c>
      <c r="F205" s="207"/>
      <c r="G205" s="206" t="s">
        <v>3037</v>
      </c>
      <c r="H205" s="207"/>
      <c r="I205" s="206" t="s">
        <v>245</v>
      </c>
      <c r="J205" s="207"/>
      <c r="K205" s="206" t="s">
        <v>2629</v>
      </c>
      <c r="L205" s="207"/>
    </row>
    <row r="206" spans="1:12">
      <c r="A206" s="204" t="s">
        <v>888</v>
      </c>
      <c r="B206" s="194" t="s">
        <v>143</v>
      </c>
      <c r="C206" s="204" t="s">
        <v>889</v>
      </c>
      <c r="D206" s="205"/>
      <c r="E206" s="206" t="s">
        <v>2278</v>
      </c>
      <c r="F206" s="207"/>
      <c r="G206" s="206" t="s">
        <v>3038</v>
      </c>
      <c r="H206" s="207"/>
      <c r="I206" s="206" t="s">
        <v>3039</v>
      </c>
      <c r="J206" s="207"/>
      <c r="K206" s="206" t="s">
        <v>2630</v>
      </c>
      <c r="L206" s="207"/>
    </row>
    <row r="207" spans="1:12">
      <c r="A207" s="204" t="s">
        <v>894</v>
      </c>
      <c r="B207" s="194" t="s">
        <v>143</v>
      </c>
      <c r="C207" s="204" t="s">
        <v>895</v>
      </c>
      <c r="D207" s="205"/>
      <c r="E207" s="206" t="s">
        <v>896</v>
      </c>
      <c r="F207" s="207"/>
      <c r="G207" s="206" t="s">
        <v>245</v>
      </c>
      <c r="H207" s="207"/>
      <c r="I207" s="206" t="s">
        <v>245</v>
      </c>
      <c r="J207" s="207"/>
      <c r="K207" s="206" t="s">
        <v>896</v>
      </c>
      <c r="L207" s="207"/>
    </row>
    <row r="208" spans="1:12">
      <c r="A208" s="204" t="s">
        <v>897</v>
      </c>
      <c r="B208" s="194" t="s">
        <v>143</v>
      </c>
      <c r="C208" s="204" t="s">
        <v>751</v>
      </c>
      <c r="D208" s="205"/>
      <c r="E208" s="206" t="s">
        <v>2279</v>
      </c>
      <c r="F208" s="207"/>
      <c r="G208" s="206" t="s">
        <v>3040</v>
      </c>
      <c r="H208" s="207"/>
      <c r="I208" s="206" t="s">
        <v>245</v>
      </c>
      <c r="J208" s="207"/>
      <c r="K208" s="206" t="s">
        <v>2631</v>
      </c>
      <c r="L208" s="207"/>
    </row>
    <row r="209" spans="1:12">
      <c r="A209" s="204" t="s">
        <v>901</v>
      </c>
      <c r="B209" s="194" t="s">
        <v>143</v>
      </c>
      <c r="C209" s="204" t="s">
        <v>756</v>
      </c>
      <c r="D209" s="205"/>
      <c r="E209" s="206" t="s">
        <v>2280</v>
      </c>
      <c r="F209" s="207"/>
      <c r="G209" s="206" t="s">
        <v>3041</v>
      </c>
      <c r="H209" s="207"/>
      <c r="I209" s="206" t="s">
        <v>3042</v>
      </c>
      <c r="J209" s="207"/>
      <c r="K209" s="206" t="s">
        <v>2632</v>
      </c>
      <c r="L209" s="207"/>
    </row>
    <row r="210" spans="1:12">
      <c r="A210" s="204" t="s">
        <v>906</v>
      </c>
      <c r="B210" s="194" t="s">
        <v>143</v>
      </c>
      <c r="C210" s="204" t="s">
        <v>907</v>
      </c>
      <c r="D210" s="205"/>
      <c r="E210" s="206" t="s">
        <v>908</v>
      </c>
      <c r="F210" s="207"/>
      <c r="G210" s="206" t="s">
        <v>245</v>
      </c>
      <c r="H210" s="207"/>
      <c r="I210" s="206" t="s">
        <v>245</v>
      </c>
      <c r="J210" s="207"/>
      <c r="K210" s="206" t="s">
        <v>908</v>
      </c>
      <c r="L210" s="207"/>
    </row>
    <row r="211" spans="1:12">
      <c r="A211" s="196" t="s">
        <v>215</v>
      </c>
      <c r="B211" s="196" t="s">
        <v>216</v>
      </c>
      <c r="C211" s="197"/>
      <c r="D211" s="197"/>
      <c r="E211" s="198" t="s">
        <v>217</v>
      </c>
      <c r="F211" s="199"/>
      <c r="G211" s="198" t="s">
        <v>218</v>
      </c>
      <c r="H211" s="199"/>
      <c r="I211" s="198" t="s">
        <v>219</v>
      </c>
      <c r="J211" s="199"/>
      <c r="K211" s="198" t="s">
        <v>220</v>
      </c>
      <c r="L211" s="199"/>
    </row>
    <row r="212" spans="1:12">
      <c r="A212" s="204" t="s">
        <v>909</v>
      </c>
      <c r="B212" s="194" t="s">
        <v>143</v>
      </c>
      <c r="C212" s="204" t="s">
        <v>542</v>
      </c>
      <c r="D212" s="205"/>
      <c r="E212" s="206" t="s">
        <v>2281</v>
      </c>
      <c r="F212" s="207"/>
      <c r="G212" s="206" t="s">
        <v>3043</v>
      </c>
      <c r="H212" s="207"/>
      <c r="I212" s="206" t="s">
        <v>3044</v>
      </c>
      <c r="J212" s="207"/>
      <c r="K212" s="206" t="s">
        <v>2633</v>
      </c>
      <c r="L212" s="207"/>
    </row>
    <row r="213" spans="1:12">
      <c r="A213" s="204" t="s">
        <v>914</v>
      </c>
      <c r="B213" s="194" t="s">
        <v>143</v>
      </c>
      <c r="C213" s="204" t="s">
        <v>764</v>
      </c>
      <c r="D213" s="205"/>
      <c r="E213" s="206" t="s">
        <v>2282</v>
      </c>
      <c r="F213" s="207"/>
      <c r="G213" s="206" t="s">
        <v>3045</v>
      </c>
      <c r="H213" s="207"/>
      <c r="I213" s="206" t="s">
        <v>3046</v>
      </c>
      <c r="J213" s="207"/>
      <c r="K213" s="206" t="s">
        <v>2634</v>
      </c>
      <c r="L213" s="207"/>
    </row>
    <row r="214" spans="1:12">
      <c r="A214" s="204" t="s">
        <v>918</v>
      </c>
      <c r="B214" s="194" t="s">
        <v>143</v>
      </c>
      <c r="C214" s="204" t="s">
        <v>769</v>
      </c>
      <c r="D214" s="205"/>
      <c r="E214" s="206" t="s">
        <v>2283</v>
      </c>
      <c r="F214" s="207"/>
      <c r="G214" s="206" t="s">
        <v>3047</v>
      </c>
      <c r="H214" s="207"/>
      <c r="I214" s="206" t="s">
        <v>3048</v>
      </c>
      <c r="J214" s="207"/>
      <c r="K214" s="206" t="s">
        <v>2635</v>
      </c>
      <c r="L214" s="207"/>
    </row>
    <row r="215" spans="1:12">
      <c r="A215" s="204" t="s">
        <v>922</v>
      </c>
      <c r="B215" s="194" t="s">
        <v>143</v>
      </c>
      <c r="C215" s="204" t="s">
        <v>774</v>
      </c>
      <c r="D215" s="205"/>
      <c r="E215" s="206" t="s">
        <v>2284</v>
      </c>
      <c r="F215" s="207"/>
      <c r="G215" s="206" t="s">
        <v>3049</v>
      </c>
      <c r="H215" s="207"/>
      <c r="I215" s="206" t="s">
        <v>3050</v>
      </c>
      <c r="J215" s="207"/>
      <c r="K215" s="206" t="s">
        <v>2636</v>
      </c>
      <c r="L215" s="207"/>
    </row>
    <row r="216" spans="1:12">
      <c r="A216" s="204" t="s">
        <v>927</v>
      </c>
      <c r="B216" s="194" t="s">
        <v>143</v>
      </c>
      <c r="C216" s="204" t="s">
        <v>779</v>
      </c>
      <c r="D216" s="205"/>
      <c r="E216" s="206" t="s">
        <v>2285</v>
      </c>
      <c r="F216" s="207"/>
      <c r="G216" s="206" t="s">
        <v>3051</v>
      </c>
      <c r="H216" s="207"/>
      <c r="I216" s="206" t="s">
        <v>3052</v>
      </c>
      <c r="J216" s="207"/>
      <c r="K216" s="206" t="s">
        <v>2637</v>
      </c>
      <c r="L216" s="207"/>
    </row>
    <row r="217" spans="1:12">
      <c r="A217" s="204" t="s">
        <v>931</v>
      </c>
      <c r="B217" s="194" t="s">
        <v>143</v>
      </c>
      <c r="C217" s="204" t="s">
        <v>784</v>
      </c>
      <c r="D217" s="205"/>
      <c r="E217" s="206" t="s">
        <v>2286</v>
      </c>
      <c r="F217" s="207"/>
      <c r="G217" s="206" t="s">
        <v>3053</v>
      </c>
      <c r="H217" s="207"/>
      <c r="I217" s="206" t="s">
        <v>3054</v>
      </c>
      <c r="J217" s="207"/>
      <c r="K217" s="206" t="s">
        <v>2638</v>
      </c>
      <c r="L217" s="207"/>
    </row>
    <row r="218" spans="1:12">
      <c r="A218" s="204" t="s">
        <v>936</v>
      </c>
      <c r="B218" s="194" t="s">
        <v>143</v>
      </c>
      <c r="C218" s="204" t="s">
        <v>789</v>
      </c>
      <c r="D218" s="205"/>
      <c r="E218" s="206" t="s">
        <v>2287</v>
      </c>
      <c r="F218" s="207"/>
      <c r="G218" s="206" t="s">
        <v>3055</v>
      </c>
      <c r="H218" s="207"/>
      <c r="I218" s="206" t="s">
        <v>3056</v>
      </c>
      <c r="J218" s="207"/>
      <c r="K218" s="206" t="s">
        <v>2639</v>
      </c>
      <c r="L218" s="207"/>
    </row>
    <row r="219" spans="1:12">
      <c r="A219" s="204" t="s">
        <v>940</v>
      </c>
      <c r="B219" s="194" t="s">
        <v>143</v>
      </c>
      <c r="C219" s="204" t="s">
        <v>795</v>
      </c>
      <c r="D219" s="205"/>
      <c r="E219" s="206" t="s">
        <v>2288</v>
      </c>
      <c r="F219" s="207"/>
      <c r="G219" s="206" t="s">
        <v>3057</v>
      </c>
      <c r="H219" s="207"/>
      <c r="I219" s="206" t="s">
        <v>3058</v>
      </c>
      <c r="J219" s="207"/>
      <c r="K219" s="206" t="s">
        <v>2640</v>
      </c>
      <c r="L219" s="207"/>
    </row>
    <row r="220" spans="1:12">
      <c r="A220" s="208" t="s">
        <v>143</v>
      </c>
      <c r="B220" s="194" t="s">
        <v>143</v>
      </c>
      <c r="C220" s="208" t="s">
        <v>143</v>
      </c>
      <c r="D220" s="209"/>
      <c r="E220" s="209"/>
      <c r="F220" s="209"/>
      <c r="G220" s="209"/>
      <c r="H220" s="209"/>
      <c r="I220" s="209"/>
      <c r="J220" s="209"/>
      <c r="K220" s="209"/>
      <c r="L220" s="209"/>
    </row>
    <row r="221" spans="1:12">
      <c r="A221" s="200" t="s">
        <v>945</v>
      </c>
      <c r="B221" s="194" t="s">
        <v>143</v>
      </c>
      <c r="C221" s="200" t="s">
        <v>800</v>
      </c>
      <c r="D221" s="201"/>
      <c r="E221" s="202" t="s">
        <v>2289</v>
      </c>
      <c r="F221" s="203"/>
      <c r="G221" s="202" t="s">
        <v>3059</v>
      </c>
      <c r="H221" s="203"/>
      <c r="I221" s="202" t="s">
        <v>3060</v>
      </c>
      <c r="J221" s="203"/>
      <c r="K221" s="202" t="s">
        <v>2641</v>
      </c>
      <c r="L221" s="203"/>
    </row>
    <row r="222" spans="1:12">
      <c r="A222" s="204" t="s">
        <v>950</v>
      </c>
      <c r="B222" s="194" t="s">
        <v>143</v>
      </c>
      <c r="C222" s="204" t="s">
        <v>859</v>
      </c>
      <c r="D222" s="205"/>
      <c r="E222" s="206" t="s">
        <v>2290</v>
      </c>
      <c r="F222" s="207"/>
      <c r="G222" s="206" t="s">
        <v>3061</v>
      </c>
      <c r="H222" s="207"/>
      <c r="I222" s="206" t="s">
        <v>3062</v>
      </c>
      <c r="J222" s="207"/>
      <c r="K222" s="206" t="s">
        <v>2642</v>
      </c>
      <c r="L222" s="207"/>
    </row>
    <row r="223" spans="1:12">
      <c r="A223" s="204" t="s">
        <v>955</v>
      </c>
      <c r="B223" s="194" t="s">
        <v>143</v>
      </c>
      <c r="C223" s="204" t="s">
        <v>865</v>
      </c>
      <c r="D223" s="205"/>
      <c r="E223" s="206" t="s">
        <v>958</v>
      </c>
      <c r="F223" s="207"/>
      <c r="G223" s="206" t="s">
        <v>2643</v>
      </c>
      <c r="H223" s="207"/>
      <c r="I223" s="206" t="s">
        <v>245</v>
      </c>
      <c r="J223" s="207"/>
      <c r="K223" s="206" t="s">
        <v>2644</v>
      </c>
      <c r="L223" s="207"/>
    </row>
    <row r="224" spans="1:12">
      <c r="A224" s="204" t="s">
        <v>959</v>
      </c>
      <c r="B224" s="194" t="s">
        <v>143</v>
      </c>
      <c r="C224" s="204" t="s">
        <v>868</v>
      </c>
      <c r="D224" s="205"/>
      <c r="E224" s="206" t="s">
        <v>960</v>
      </c>
      <c r="F224" s="207"/>
      <c r="G224" s="206" t="s">
        <v>2645</v>
      </c>
      <c r="H224" s="207"/>
      <c r="I224" s="206" t="s">
        <v>2646</v>
      </c>
      <c r="J224" s="207"/>
      <c r="K224" s="206" t="s">
        <v>2647</v>
      </c>
      <c r="L224" s="207"/>
    </row>
    <row r="225" spans="1:12">
      <c r="A225" s="204" t="s">
        <v>961</v>
      </c>
      <c r="B225" s="194" t="s">
        <v>143</v>
      </c>
      <c r="C225" s="204" t="s">
        <v>871</v>
      </c>
      <c r="D225" s="205"/>
      <c r="E225" s="206" t="s">
        <v>964</v>
      </c>
      <c r="F225" s="207"/>
      <c r="G225" s="206" t="s">
        <v>3063</v>
      </c>
      <c r="H225" s="207"/>
      <c r="I225" s="206" t="s">
        <v>2471</v>
      </c>
      <c r="J225" s="207"/>
      <c r="K225" s="206" t="s">
        <v>2472</v>
      </c>
      <c r="L225" s="207"/>
    </row>
    <row r="226" spans="1:12">
      <c r="A226" s="204" t="s">
        <v>965</v>
      </c>
      <c r="B226" s="194" t="s">
        <v>143</v>
      </c>
      <c r="C226" s="204" t="s">
        <v>966</v>
      </c>
      <c r="D226" s="205"/>
      <c r="E226" s="206" t="s">
        <v>2291</v>
      </c>
      <c r="F226" s="207"/>
      <c r="G226" s="206" t="s">
        <v>3064</v>
      </c>
      <c r="H226" s="207"/>
      <c r="I226" s="206" t="s">
        <v>245</v>
      </c>
      <c r="J226" s="207"/>
      <c r="K226" s="206" t="s">
        <v>2648</v>
      </c>
      <c r="L226" s="207"/>
    </row>
    <row r="227" spans="1:12">
      <c r="A227" s="204" t="s">
        <v>970</v>
      </c>
      <c r="B227" s="194" t="s">
        <v>143</v>
      </c>
      <c r="C227" s="204" t="s">
        <v>971</v>
      </c>
      <c r="D227" s="205"/>
      <c r="E227" s="206" t="s">
        <v>2292</v>
      </c>
      <c r="F227" s="207"/>
      <c r="G227" s="206" t="s">
        <v>3065</v>
      </c>
      <c r="H227" s="207"/>
      <c r="I227" s="206" t="s">
        <v>245</v>
      </c>
      <c r="J227" s="207"/>
      <c r="K227" s="206" t="s">
        <v>2649</v>
      </c>
      <c r="L227" s="207"/>
    </row>
    <row r="228" spans="1:12">
      <c r="A228" s="204" t="s">
        <v>975</v>
      </c>
      <c r="B228" s="194" t="s">
        <v>143</v>
      </c>
      <c r="C228" s="204" t="s">
        <v>976</v>
      </c>
      <c r="D228" s="205"/>
      <c r="E228" s="206" t="s">
        <v>2293</v>
      </c>
      <c r="F228" s="207"/>
      <c r="G228" s="206" t="s">
        <v>3066</v>
      </c>
      <c r="H228" s="207"/>
      <c r="I228" s="206" t="s">
        <v>245</v>
      </c>
      <c r="J228" s="207"/>
      <c r="K228" s="206" t="s">
        <v>2650</v>
      </c>
      <c r="L228" s="207"/>
    </row>
    <row r="229" spans="1:12">
      <c r="A229" s="204" t="s">
        <v>980</v>
      </c>
      <c r="B229" s="194" t="s">
        <v>143</v>
      </c>
      <c r="C229" s="204" t="s">
        <v>981</v>
      </c>
      <c r="D229" s="205"/>
      <c r="E229" s="206" t="s">
        <v>2294</v>
      </c>
      <c r="F229" s="207"/>
      <c r="G229" s="206" t="s">
        <v>3067</v>
      </c>
      <c r="H229" s="207"/>
      <c r="I229" s="206" t="s">
        <v>3068</v>
      </c>
      <c r="J229" s="207"/>
      <c r="K229" s="206" t="s">
        <v>2651</v>
      </c>
      <c r="L229" s="207"/>
    </row>
    <row r="230" spans="1:12">
      <c r="A230" s="204" t="s">
        <v>986</v>
      </c>
      <c r="B230" s="194" t="s">
        <v>143</v>
      </c>
      <c r="C230" s="204" t="s">
        <v>751</v>
      </c>
      <c r="D230" s="205"/>
      <c r="E230" s="206" t="s">
        <v>2295</v>
      </c>
      <c r="F230" s="207"/>
      <c r="G230" s="206" t="s">
        <v>3069</v>
      </c>
      <c r="H230" s="207"/>
      <c r="I230" s="206" t="s">
        <v>2473</v>
      </c>
      <c r="J230" s="207"/>
      <c r="K230" s="206" t="s">
        <v>2652</v>
      </c>
      <c r="L230" s="207"/>
    </row>
    <row r="231" spans="1:12">
      <c r="A231" s="204" t="s">
        <v>990</v>
      </c>
      <c r="B231" s="194" t="s">
        <v>143</v>
      </c>
      <c r="C231" s="204" t="s">
        <v>756</v>
      </c>
      <c r="D231" s="205"/>
      <c r="E231" s="206" t="s">
        <v>2296</v>
      </c>
      <c r="F231" s="207"/>
      <c r="G231" s="206" t="s">
        <v>3070</v>
      </c>
      <c r="H231" s="207"/>
      <c r="I231" s="206" t="s">
        <v>3071</v>
      </c>
      <c r="J231" s="207"/>
      <c r="K231" s="206" t="s">
        <v>2653</v>
      </c>
      <c r="L231" s="207"/>
    </row>
    <row r="232" spans="1:12">
      <c r="A232" s="204" t="s">
        <v>995</v>
      </c>
      <c r="B232" s="194" t="s">
        <v>143</v>
      </c>
      <c r="C232" s="204" t="s">
        <v>907</v>
      </c>
      <c r="D232" s="205"/>
      <c r="E232" s="206" t="s">
        <v>2297</v>
      </c>
      <c r="F232" s="207"/>
      <c r="G232" s="206" t="s">
        <v>3072</v>
      </c>
      <c r="H232" s="207"/>
      <c r="I232" s="206" t="s">
        <v>2298</v>
      </c>
      <c r="J232" s="207"/>
      <c r="K232" s="206" t="s">
        <v>2654</v>
      </c>
      <c r="L232" s="207"/>
    </row>
    <row r="233" spans="1:12">
      <c r="A233" s="204" t="s">
        <v>997</v>
      </c>
      <c r="B233" s="194" t="s">
        <v>143</v>
      </c>
      <c r="C233" s="204" t="s">
        <v>542</v>
      </c>
      <c r="D233" s="205"/>
      <c r="E233" s="206" t="s">
        <v>2299</v>
      </c>
      <c r="F233" s="207"/>
      <c r="G233" s="206" t="s">
        <v>3073</v>
      </c>
      <c r="H233" s="207"/>
      <c r="I233" s="206" t="s">
        <v>2655</v>
      </c>
      <c r="J233" s="207"/>
      <c r="K233" s="206" t="s">
        <v>2656</v>
      </c>
      <c r="L233" s="207"/>
    </row>
    <row r="234" spans="1:12">
      <c r="A234" s="204" t="s">
        <v>1002</v>
      </c>
      <c r="B234" s="194" t="s">
        <v>143</v>
      </c>
      <c r="C234" s="204" t="s">
        <v>764</v>
      </c>
      <c r="D234" s="205"/>
      <c r="E234" s="206" t="s">
        <v>2300</v>
      </c>
      <c r="F234" s="207"/>
      <c r="G234" s="206" t="s">
        <v>3074</v>
      </c>
      <c r="H234" s="207"/>
      <c r="I234" s="206" t="s">
        <v>2657</v>
      </c>
      <c r="J234" s="207"/>
      <c r="K234" s="206" t="s">
        <v>2658</v>
      </c>
      <c r="L234" s="207"/>
    </row>
    <row r="235" spans="1:12">
      <c r="A235" s="204" t="s">
        <v>1007</v>
      </c>
      <c r="B235" s="194" t="s">
        <v>143</v>
      </c>
      <c r="C235" s="204" t="s">
        <v>769</v>
      </c>
      <c r="D235" s="205"/>
      <c r="E235" s="206" t="s">
        <v>2301</v>
      </c>
      <c r="F235" s="207"/>
      <c r="G235" s="206" t="s">
        <v>3075</v>
      </c>
      <c r="H235" s="207"/>
      <c r="I235" s="206" t="s">
        <v>761</v>
      </c>
      <c r="J235" s="207"/>
      <c r="K235" s="206" t="s">
        <v>2659</v>
      </c>
      <c r="L235" s="207"/>
    </row>
    <row r="236" spans="1:12">
      <c r="A236" s="204" t="s">
        <v>1012</v>
      </c>
      <c r="B236" s="194" t="s">
        <v>143</v>
      </c>
      <c r="C236" s="204" t="s">
        <v>774</v>
      </c>
      <c r="D236" s="205"/>
      <c r="E236" s="206" t="s">
        <v>2302</v>
      </c>
      <c r="F236" s="207"/>
      <c r="G236" s="206" t="s">
        <v>3076</v>
      </c>
      <c r="H236" s="207"/>
      <c r="I236" s="206" t="s">
        <v>3077</v>
      </c>
      <c r="J236" s="207"/>
      <c r="K236" s="206" t="s">
        <v>2660</v>
      </c>
      <c r="L236" s="207"/>
    </row>
    <row r="237" spans="1:12">
      <c r="A237" s="204" t="s">
        <v>1017</v>
      </c>
      <c r="B237" s="194" t="s">
        <v>143</v>
      </c>
      <c r="C237" s="204" t="s">
        <v>779</v>
      </c>
      <c r="D237" s="205"/>
      <c r="E237" s="206" t="s">
        <v>2303</v>
      </c>
      <c r="F237" s="207"/>
      <c r="G237" s="206" t="s">
        <v>3078</v>
      </c>
      <c r="H237" s="207"/>
      <c r="I237" s="206" t="s">
        <v>792</v>
      </c>
      <c r="J237" s="207"/>
      <c r="K237" s="206" t="s">
        <v>2661</v>
      </c>
      <c r="L237" s="207"/>
    </row>
    <row r="238" spans="1:12">
      <c r="A238" s="204" t="s">
        <v>1022</v>
      </c>
      <c r="B238" s="194" t="s">
        <v>143</v>
      </c>
      <c r="C238" s="204" t="s">
        <v>784</v>
      </c>
      <c r="D238" s="205"/>
      <c r="E238" s="206" t="s">
        <v>2304</v>
      </c>
      <c r="F238" s="207"/>
      <c r="G238" s="206" t="s">
        <v>3079</v>
      </c>
      <c r="H238" s="207"/>
      <c r="I238" s="206" t="s">
        <v>3080</v>
      </c>
      <c r="J238" s="207"/>
      <c r="K238" s="206" t="s">
        <v>2662</v>
      </c>
      <c r="L238" s="207"/>
    </row>
    <row r="239" spans="1:12">
      <c r="A239" s="204" t="s">
        <v>1027</v>
      </c>
      <c r="B239" s="194" t="s">
        <v>143</v>
      </c>
      <c r="C239" s="204" t="s">
        <v>789</v>
      </c>
      <c r="D239" s="205"/>
      <c r="E239" s="206" t="s">
        <v>2305</v>
      </c>
      <c r="F239" s="207"/>
      <c r="G239" s="206" t="s">
        <v>3081</v>
      </c>
      <c r="H239" s="207"/>
      <c r="I239" s="206" t="s">
        <v>2190</v>
      </c>
      <c r="J239" s="207"/>
      <c r="K239" s="206" t="s">
        <v>2663</v>
      </c>
      <c r="L239" s="207"/>
    </row>
    <row r="240" spans="1:12">
      <c r="A240" s="204" t="s">
        <v>1032</v>
      </c>
      <c r="B240" s="194" t="s">
        <v>143</v>
      </c>
      <c r="C240" s="204" t="s">
        <v>795</v>
      </c>
      <c r="D240" s="205"/>
      <c r="E240" s="206" t="s">
        <v>2306</v>
      </c>
      <c r="F240" s="207"/>
      <c r="G240" s="206" t="s">
        <v>3082</v>
      </c>
      <c r="H240" s="207"/>
      <c r="I240" s="206" t="s">
        <v>3083</v>
      </c>
      <c r="J240" s="207"/>
      <c r="K240" s="206" t="s">
        <v>2664</v>
      </c>
      <c r="L240" s="207"/>
    </row>
    <row r="241" spans="1:12">
      <c r="A241" s="204" t="s">
        <v>1037</v>
      </c>
      <c r="B241" s="194" t="s">
        <v>143</v>
      </c>
      <c r="C241" s="204" t="s">
        <v>1038</v>
      </c>
      <c r="D241" s="205"/>
      <c r="E241" s="206" t="s">
        <v>2307</v>
      </c>
      <c r="F241" s="207"/>
      <c r="G241" s="206" t="s">
        <v>3084</v>
      </c>
      <c r="H241" s="207"/>
      <c r="I241" s="206" t="s">
        <v>245</v>
      </c>
      <c r="J241" s="207"/>
      <c r="K241" s="206" t="s">
        <v>2665</v>
      </c>
      <c r="L241" s="207"/>
    </row>
    <row r="242" spans="1:12">
      <c r="A242" s="208" t="s">
        <v>143</v>
      </c>
      <c r="B242" s="194" t="s">
        <v>143</v>
      </c>
      <c r="C242" s="208" t="s">
        <v>143</v>
      </c>
      <c r="D242" s="209"/>
      <c r="E242" s="209"/>
      <c r="F242" s="209"/>
      <c r="G242" s="209"/>
      <c r="H242" s="209"/>
      <c r="I242" s="209"/>
      <c r="J242" s="209"/>
      <c r="K242" s="209"/>
      <c r="L242" s="209"/>
    </row>
    <row r="243" spans="1:12">
      <c r="A243" s="200" t="s">
        <v>1040</v>
      </c>
      <c r="B243" s="194" t="s">
        <v>143</v>
      </c>
      <c r="C243" s="200" t="s">
        <v>1041</v>
      </c>
      <c r="D243" s="201"/>
      <c r="E243" s="202" t="s">
        <v>2308</v>
      </c>
      <c r="F243" s="203"/>
      <c r="G243" s="202" t="s">
        <v>3085</v>
      </c>
      <c r="H243" s="203"/>
      <c r="I243" s="202" t="s">
        <v>3086</v>
      </c>
      <c r="J243" s="203"/>
      <c r="K243" s="202" t="s">
        <v>2666</v>
      </c>
      <c r="L243" s="203"/>
    </row>
    <row r="244" spans="1:12">
      <c r="A244" s="200" t="s">
        <v>1046</v>
      </c>
      <c r="B244" s="194" t="s">
        <v>143</v>
      </c>
      <c r="C244" s="200" t="s">
        <v>800</v>
      </c>
      <c r="D244" s="201"/>
      <c r="E244" s="202" t="s">
        <v>2308</v>
      </c>
      <c r="F244" s="203"/>
      <c r="G244" s="202" t="s">
        <v>3085</v>
      </c>
      <c r="H244" s="203"/>
      <c r="I244" s="202" t="s">
        <v>3086</v>
      </c>
      <c r="J244" s="203"/>
      <c r="K244" s="202" t="s">
        <v>2666</v>
      </c>
      <c r="L244" s="203"/>
    </row>
    <row r="245" spans="1:12">
      <c r="A245" s="204" t="s">
        <v>1047</v>
      </c>
      <c r="B245" s="194" t="s">
        <v>143</v>
      </c>
      <c r="C245" s="204" t="s">
        <v>729</v>
      </c>
      <c r="D245" s="205"/>
      <c r="E245" s="206" t="s">
        <v>2309</v>
      </c>
      <c r="F245" s="207"/>
      <c r="G245" s="206" t="s">
        <v>3087</v>
      </c>
      <c r="H245" s="207"/>
      <c r="I245" s="206" t="s">
        <v>3086</v>
      </c>
      <c r="J245" s="207"/>
      <c r="K245" s="206" t="s">
        <v>2667</v>
      </c>
      <c r="L245" s="207"/>
    </row>
    <row r="246" spans="1:12">
      <c r="A246" s="204" t="s">
        <v>1051</v>
      </c>
      <c r="B246" s="194" t="s">
        <v>143</v>
      </c>
      <c r="C246" s="204" t="s">
        <v>865</v>
      </c>
      <c r="D246" s="205"/>
      <c r="E246" s="206" t="s">
        <v>1052</v>
      </c>
      <c r="F246" s="207"/>
      <c r="G246" s="206" t="s">
        <v>1293</v>
      </c>
      <c r="H246" s="207"/>
      <c r="I246" s="206" t="s">
        <v>245</v>
      </c>
      <c r="J246" s="207"/>
      <c r="K246" s="206" t="s">
        <v>2668</v>
      </c>
      <c r="L246" s="207"/>
    </row>
    <row r="247" spans="1:12">
      <c r="A247" s="204" t="s">
        <v>2474</v>
      </c>
      <c r="B247" s="194" t="s">
        <v>143</v>
      </c>
      <c r="C247" s="204" t="s">
        <v>871</v>
      </c>
      <c r="D247" s="205"/>
      <c r="E247" s="206" t="s">
        <v>248</v>
      </c>
      <c r="F247" s="207"/>
      <c r="G247" s="206" t="s">
        <v>2475</v>
      </c>
      <c r="H247" s="207"/>
      <c r="I247" s="206" t="s">
        <v>245</v>
      </c>
      <c r="J247" s="207"/>
      <c r="K247" s="206" t="s">
        <v>2476</v>
      </c>
      <c r="L247" s="207"/>
    </row>
    <row r="248" spans="1:12">
      <c r="A248" s="204" t="s">
        <v>1053</v>
      </c>
      <c r="B248" s="194" t="s">
        <v>143</v>
      </c>
      <c r="C248" s="204" t="s">
        <v>751</v>
      </c>
      <c r="D248" s="205"/>
      <c r="E248" s="206" t="s">
        <v>2310</v>
      </c>
      <c r="F248" s="207"/>
      <c r="G248" s="206" t="s">
        <v>3088</v>
      </c>
      <c r="H248" s="207"/>
      <c r="I248" s="206" t="s">
        <v>245</v>
      </c>
      <c r="J248" s="207"/>
      <c r="K248" s="206" t="s">
        <v>2669</v>
      </c>
      <c r="L248" s="207"/>
    </row>
    <row r="249" spans="1:12">
      <c r="A249" s="204" t="s">
        <v>1057</v>
      </c>
      <c r="B249" s="194" t="s">
        <v>143</v>
      </c>
      <c r="C249" s="204" t="s">
        <v>756</v>
      </c>
      <c r="D249" s="205"/>
      <c r="E249" s="206" t="s">
        <v>2311</v>
      </c>
      <c r="F249" s="207"/>
      <c r="G249" s="206" t="s">
        <v>3089</v>
      </c>
      <c r="H249" s="207"/>
      <c r="I249" s="206" t="s">
        <v>245</v>
      </c>
      <c r="J249" s="207"/>
      <c r="K249" s="206" t="s">
        <v>2670</v>
      </c>
      <c r="L249" s="207"/>
    </row>
    <row r="250" spans="1:12">
      <c r="A250" s="208" t="s">
        <v>143</v>
      </c>
      <c r="B250" s="194" t="s">
        <v>143</v>
      </c>
      <c r="C250" s="208" t="s">
        <v>143</v>
      </c>
      <c r="D250" s="209"/>
      <c r="E250" s="209"/>
      <c r="F250" s="209"/>
      <c r="G250" s="209"/>
      <c r="H250" s="209"/>
      <c r="I250" s="209"/>
      <c r="J250" s="209"/>
      <c r="K250" s="209"/>
      <c r="L250" s="209"/>
    </row>
    <row r="251" spans="1:12">
      <c r="A251" s="200" t="s">
        <v>1061</v>
      </c>
      <c r="B251" s="194" t="s">
        <v>143</v>
      </c>
      <c r="C251" s="200" t="s">
        <v>1062</v>
      </c>
      <c r="D251" s="201"/>
      <c r="E251" s="202" t="s">
        <v>2312</v>
      </c>
      <c r="F251" s="203"/>
      <c r="G251" s="202" t="s">
        <v>3090</v>
      </c>
      <c r="H251" s="203"/>
      <c r="I251" s="202" t="s">
        <v>2313</v>
      </c>
      <c r="J251" s="203"/>
      <c r="K251" s="202" t="s">
        <v>2671</v>
      </c>
      <c r="L251" s="203"/>
    </row>
    <row r="252" spans="1:12">
      <c r="A252" s="200" t="s">
        <v>1066</v>
      </c>
      <c r="B252" s="194" t="s">
        <v>143</v>
      </c>
      <c r="C252" s="200" t="s">
        <v>1062</v>
      </c>
      <c r="D252" s="201"/>
      <c r="E252" s="202" t="s">
        <v>2312</v>
      </c>
      <c r="F252" s="203"/>
      <c r="G252" s="202" t="s">
        <v>3090</v>
      </c>
      <c r="H252" s="203"/>
      <c r="I252" s="202" t="s">
        <v>2313</v>
      </c>
      <c r="J252" s="203"/>
      <c r="K252" s="202" t="s">
        <v>2671</v>
      </c>
      <c r="L252" s="203"/>
    </row>
    <row r="253" spans="1:12">
      <c r="A253" s="200" t="s">
        <v>1067</v>
      </c>
      <c r="B253" s="194" t="s">
        <v>143</v>
      </c>
      <c r="C253" s="200" t="s">
        <v>1062</v>
      </c>
      <c r="D253" s="201"/>
      <c r="E253" s="202" t="s">
        <v>2312</v>
      </c>
      <c r="F253" s="203"/>
      <c r="G253" s="202" t="s">
        <v>3090</v>
      </c>
      <c r="H253" s="203"/>
      <c r="I253" s="202" t="s">
        <v>2313</v>
      </c>
      <c r="J253" s="203"/>
      <c r="K253" s="202" t="s">
        <v>2671</v>
      </c>
      <c r="L253" s="203"/>
    </row>
    <row r="254" spans="1:12">
      <c r="A254" s="204" t="s">
        <v>1068</v>
      </c>
      <c r="B254" s="194" t="s">
        <v>143</v>
      </c>
      <c r="C254" s="204" t="s">
        <v>1069</v>
      </c>
      <c r="D254" s="205"/>
      <c r="E254" s="206" t="s">
        <v>2314</v>
      </c>
      <c r="F254" s="207"/>
      <c r="G254" s="206" t="s">
        <v>3091</v>
      </c>
      <c r="H254" s="207"/>
      <c r="I254" s="206" t="s">
        <v>245</v>
      </c>
      <c r="J254" s="207"/>
      <c r="K254" s="206" t="s">
        <v>2672</v>
      </c>
      <c r="L254" s="207"/>
    </row>
    <row r="255" spans="1:12">
      <c r="A255" s="204" t="s">
        <v>1073</v>
      </c>
      <c r="B255" s="194" t="s">
        <v>143</v>
      </c>
      <c r="C255" s="204" t="s">
        <v>1074</v>
      </c>
      <c r="D255" s="205"/>
      <c r="E255" s="206" t="s">
        <v>2315</v>
      </c>
      <c r="F255" s="207"/>
      <c r="G255" s="206" t="s">
        <v>3092</v>
      </c>
      <c r="H255" s="207"/>
      <c r="I255" s="206" t="s">
        <v>245</v>
      </c>
      <c r="J255" s="207"/>
      <c r="K255" s="206" t="s">
        <v>2673</v>
      </c>
      <c r="L255" s="207"/>
    </row>
    <row r="256" spans="1:12">
      <c r="A256" s="204" t="s">
        <v>1078</v>
      </c>
      <c r="B256" s="194" t="s">
        <v>143</v>
      </c>
      <c r="C256" s="204" t="s">
        <v>1079</v>
      </c>
      <c r="D256" s="205"/>
      <c r="E256" s="206" t="s">
        <v>2316</v>
      </c>
      <c r="F256" s="207"/>
      <c r="G256" s="206" t="s">
        <v>2674</v>
      </c>
      <c r="H256" s="207"/>
      <c r="I256" s="206" t="s">
        <v>245</v>
      </c>
      <c r="J256" s="207"/>
      <c r="K256" s="206" t="s">
        <v>2675</v>
      </c>
      <c r="L256" s="207"/>
    </row>
    <row r="257" spans="1:12">
      <c r="A257" s="204" t="s">
        <v>1081</v>
      </c>
      <c r="B257" s="194" t="s">
        <v>143</v>
      </c>
      <c r="C257" s="204" t="s">
        <v>1082</v>
      </c>
      <c r="D257" s="205"/>
      <c r="E257" s="206" t="s">
        <v>2317</v>
      </c>
      <c r="F257" s="207"/>
      <c r="G257" s="206" t="s">
        <v>3093</v>
      </c>
      <c r="H257" s="207"/>
      <c r="I257" s="206" t="s">
        <v>792</v>
      </c>
      <c r="J257" s="207"/>
      <c r="K257" s="206" t="s">
        <v>2676</v>
      </c>
      <c r="L257" s="207"/>
    </row>
    <row r="258" spans="1:12">
      <c r="A258" s="204" t="s">
        <v>1086</v>
      </c>
      <c r="B258" s="194" t="s">
        <v>143</v>
      </c>
      <c r="C258" s="204" t="s">
        <v>1087</v>
      </c>
      <c r="D258" s="205"/>
      <c r="E258" s="206" t="s">
        <v>2318</v>
      </c>
      <c r="F258" s="207"/>
      <c r="G258" s="206" t="s">
        <v>3094</v>
      </c>
      <c r="H258" s="207"/>
      <c r="I258" s="206" t="s">
        <v>245</v>
      </c>
      <c r="J258" s="207"/>
      <c r="K258" s="206" t="s">
        <v>2677</v>
      </c>
      <c r="L258" s="207"/>
    </row>
    <row r="259" spans="1:12">
      <c r="A259" s="204" t="s">
        <v>1091</v>
      </c>
      <c r="B259" s="194" t="s">
        <v>143</v>
      </c>
      <c r="C259" s="204" t="s">
        <v>1092</v>
      </c>
      <c r="D259" s="205"/>
      <c r="E259" s="206" t="s">
        <v>2319</v>
      </c>
      <c r="F259" s="207"/>
      <c r="G259" s="206" t="s">
        <v>3095</v>
      </c>
      <c r="H259" s="207"/>
      <c r="I259" s="206" t="s">
        <v>792</v>
      </c>
      <c r="J259" s="207"/>
      <c r="K259" s="206" t="s">
        <v>2678</v>
      </c>
      <c r="L259" s="207"/>
    </row>
    <row r="260" spans="1:12">
      <c r="A260" s="204" t="s">
        <v>2679</v>
      </c>
      <c r="B260" s="194" t="s">
        <v>143</v>
      </c>
      <c r="C260" s="204" t="s">
        <v>1644</v>
      </c>
      <c r="D260" s="205"/>
      <c r="E260" s="206" t="s">
        <v>248</v>
      </c>
      <c r="F260" s="207"/>
      <c r="G260" s="206" t="s">
        <v>2417</v>
      </c>
      <c r="H260" s="207"/>
      <c r="I260" s="206" t="s">
        <v>245</v>
      </c>
      <c r="J260" s="207"/>
      <c r="K260" s="206" t="s">
        <v>2680</v>
      </c>
      <c r="L260" s="207"/>
    </row>
    <row r="261" spans="1:12">
      <c r="A261" s="204" t="s">
        <v>1096</v>
      </c>
      <c r="B261" s="194" t="s">
        <v>143</v>
      </c>
      <c r="C261" s="204" t="s">
        <v>1097</v>
      </c>
      <c r="D261" s="205"/>
      <c r="E261" s="206" t="s">
        <v>2320</v>
      </c>
      <c r="F261" s="207"/>
      <c r="G261" s="206" t="s">
        <v>3096</v>
      </c>
      <c r="H261" s="207"/>
      <c r="I261" s="206" t="s">
        <v>792</v>
      </c>
      <c r="J261" s="207"/>
      <c r="K261" s="206" t="s">
        <v>2681</v>
      </c>
      <c r="L261" s="207"/>
    </row>
    <row r="262" spans="1:12">
      <c r="A262" s="204" t="s">
        <v>1101</v>
      </c>
      <c r="B262" s="194" t="s">
        <v>143</v>
      </c>
      <c r="C262" s="204" t="s">
        <v>1102</v>
      </c>
      <c r="D262" s="205"/>
      <c r="E262" s="206" t="s">
        <v>2321</v>
      </c>
      <c r="F262" s="207"/>
      <c r="G262" s="206" t="s">
        <v>3097</v>
      </c>
      <c r="H262" s="207"/>
      <c r="I262" s="206" t="s">
        <v>245</v>
      </c>
      <c r="J262" s="207"/>
      <c r="K262" s="206" t="s">
        <v>2682</v>
      </c>
      <c r="L262" s="207"/>
    </row>
    <row r="263" spans="1:12">
      <c r="A263" s="204" t="s">
        <v>1106</v>
      </c>
      <c r="B263" s="194" t="s">
        <v>143</v>
      </c>
      <c r="C263" s="204" t="s">
        <v>1107</v>
      </c>
      <c r="D263" s="205"/>
      <c r="E263" s="206" t="s">
        <v>2322</v>
      </c>
      <c r="F263" s="207"/>
      <c r="G263" s="206" t="s">
        <v>3098</v>
      </c>
      <c r="H263" s="207"/>
      <c r="I263" s="206" t="s">
        <v>2323</v>
      </c>
      <c r="J263" s="207"/>
      <c r="K263" s="206" t="s">
        <v>2683</v>
      </c>
      <c r="L263" s="207"/>
    </row>
    <row r="264" spans="1:12">
      <c r="A264" s="204" t="s">
        <v>1111</v>
      </c>
      <c r="B264" s="194" t="s">
        <v>143</v>
      </c>
      <c r="C264" s="204" t="s">
        <v>1112</v>
      </c>
      <c r="D264" s="205"/>
      <c r="E264" s="206" t="s">
        <v>2324</v>
      </c>
      <c r="F264" s="207"/>
      <c r="G264" s="206" t="s">
        <v>3099</v>
      </c>
      <c r="H264" s="207"/>
      <c r="I264" s="206" t="s">
        <v>2325</v>
      </c>
      <c r="J264" s="207"/>
      <c r="K264" s="206" t="s">
        <v>2477</v>
      </c>
      <c r="L264" s="207"/>
    </row>
    <row r="265" spans="1:12">
      <c r="A265" s="204" t="s">
        <v>1116</v>
      </c>
      <c r="B265" s="194" t="s">
        <v>143</v>
      </c>
      <c r="C265" s="204" t="s">
        <v>1117</v>
      </c>
      <c r="D265" s="205"/>
      <c r="E265" s="206" t="s">
        <v>2326</v>
      </c>
      <c r="F265" s="207"/>
      <c r="G265" s="206" t="s">
        <v>3100</v>
      </c>
      <c r="H265" s="207"/>
      <c r="I265" s="206" t="s">
        <v>245</v>
      </c>
      <c r="J265" s="207"/>
      <c r="K265" s="206" t="s">
        <v>2684</v>
      </c>
      <c r="L265" s="207"/>
    </row>
    <row r="266" spans="1:12">
      <c r="A266" s="204" t="s">
        <v>1121</v>
      </c>
      <c r="B266" s="194" t="s">
        <v>143</v>
      </c>
      <c r="C266" s="204" t="s">
        <v>1122</v>
      </c>
      <c r="D266" s="205"/>
      <c r="E266" s="206" t="s">
        <v>2327</v>
      </c>
      <c r="F266" s="207"/>
      <c r="G266" s="206" t="s">
        <v>3101</v>
      </c>
      <c r="H266" s="207"/>
      <c r="I266" s="206" t="s">
        <v>245</v>
      </c>
      <c r="J266" s="207"/>
      <c r="K266" s="206" t="s">
        <v>2478</v>
      </c>
      <c r="L266" s="207"/>
    </row>
    <row r="267" spans="1:12">
      <c r="A267" s="204" t="s">
        <v>1124</v>
      </c>
      <c r="B267" s="194" t="s">
        <v>143</v>
      </c>
      <c r="C267" s="204" t="s">
        <v>1125</v>
      </c>
      <c r="D267" s="205"/>
      <c r="E267" s="206" t="s">
        <v>1126</v>
      </c>
      <c r="F267" s="207"/>
      <c r="G267" s="206" t="s">
        <v>1293</v>
      </c>
      <c r="H267" s="207"/>
      <c r="I267" s="206" t="s">
        <v>245</v>
      </c>
      <c r="J267" s="207"/>
      <c r="K267" s="206" t="s">
        <v>2685</v>
      </c>
      <c r="L267" s="207"/>
    </row>
    <row r="268" spans="1:12">
      <c r="A268" s="204" t="s">
        <v>1127</v>
      </c>
      <c r="B268" s="194" t="s">
        <v>143</v>
      </c>
      <c r="C268" s="204" t="s">
        <v>1128</v>
      </c>
      <c r="D268" s="205"/>
      <c r="E268" s="206" t="s">
        <v>2328</v>
      </c>
      <c r="F268" s="207"/>
      <c r="G268" s="206" t="s">
        <v>3102</v>
      </c>
      <c r="H268" s="207"/>
      <c r="I268" s="206" t="s">
        <v>792</v>
      </c>
      <c r="J268" s="207"/>
      <c r="K268" s="206" t="s">
        <v>2686</v>
      </c>
      <c r="L268" s="207"/>
    </row>
    <row r="269" spans="1:12">
      <c r="A269" s="208" t="s">
        <v>143</v>
      </c>
      <c r="B269" s="194" t="s">
        <v>143</v>
      </c>
      <c r="C269" s="208" t="s">
        <v>143</v>
      </c>
      <c r="D269" s="209"/>
      <c r="E269" s="209"/>
      <c r="F269" s="209"/>
      <c r="G269" s="209"/>
      <c r="H269" s="209"/>
      <c r="I269" s="209"/>
      <c r="J269" s="209"/>
      <c r="K269" s="209"/>
      <c r="L269" s="209"/>
    </row>
    <row r="270" spans="1:12">
      <c r="A270" s="200" t="s">
        <v>1132</v>
      </c>
      <c r="B270" s="194" t="s">
        <v>143</v>
      </c>
      <c r="C270" s="200" t="s">
        <v>1133</v>
      </c>
      <c r="D270" s="201"/>
      <c r="E270" s="202" t="s">
        <v>2329</v>
      </c>
      <c r="F270" s="203"/>
      <c r="G270" s="202" t="s">
        <v>3103</v>
      </c>
      <c r="H270" s="203"/>
      <c r="I270" s="202" t="s">
        <v>3104</v>
      </c>
      <c r="J270" s="203"/>
      <c r="K270" s="202" t="s">
        <v>2687</v>
      </c>
      <c r="L270" s="203"/>
    </row>
    <row r="271" spans="1:12">
      <c r="A271" s="200" t="s">
        <v>1137</v>
      </c>
      <c r="B271" s="194" t="s">
        <v>143</v>
      </c>
      <c r="C271" s="200" t="s">
        <v>1133</v>
      </c>
      <c r="D271" s="201"/>
      <c r="E271" s="202" t="s">
        <v>2329</v>
      </c>
      <c r="F271" s="203"/>
      <c r="G271" s="202" t="s">
        <v>3103</v>
      </c>
      <c r="H271" s="203"/>
      <c r="I271" s="202" t="s">
        <v>3104</v>
      </c>
      <c r="J271" s="203"/>
      <c r="K271" s="202" t="s">
        <v>2687</v>
      </c>
      <c r="L271" s="203"/>
    </row>
    <row r="272" spans="1:12">
      <c r="A272" s="200" t="s">
        <v>1138</v>
      </c>
      <c r="B272" s="194" t="s">
        <v>143</v>
      </c>
      <c r="C272" s="200" t="s">
        <v>1133</v>
      </c>
      <c r="D272" s="201"/>
      <c r="E272" s="202" t="s">
        <v>2329</v>
      </c>
      <c r="F272" s="203"/>
      <c r="G272" s="202" t="s">
        <v>3103</v>
      </c>
      <c r="H272" s="203"/>
      <c r="I272" s="202" t="s">
        <v>3104</v>
      </c>
      <c r="J272" s="203"/>
      <c r="K272" s="202" t="s">
        <v>2687</v>
      </c>
      <c r="L272" s="203"/>
    </row>
    <row r="273" spans="1:12">
      <c r="A273" s="200" t="s">
        <v>2479</v>
      </c>
      <c r="B273" s="194" t="s">
        <v>143</v>
      </c>
      <c r="C273" s="200" t="s">
        <v>2480</v>
      </c>
      <c r="D273" s="201"/>
      <c r="E273" s="202" t="s">
        <v>248</v>
      </c>
      <c r="F273" s="203"/>
      <c r="G273" s="202" t="s">
        <v>2467</v>
      </c>
      <c r="H273" s="203"/>
      <c r="I273" s="202" t="s">
        <v>245</v>
      </c>
      <c r="J273" s="203"/>
      <c r="K273" s="202" t="s">
        <v>2481</v>
      </c>
      <c r="L273" s="203"/>
    </row>
    <row r="274" spans="1:12">
      <c r="A274" s="204" t="s">
        <v>2482</v>
      </c>
      <c r="B274" s="194" t="s">
        <v>143</v>
      </c>
      <c r="C274" s="204" t="s">
        <v>2480</v>
      </c>
      <c r="D274" s="205"/>
      <c r="E274" s="206" t="s">
        <v>248</v>
      </c>
      <c r="F274" s="207"/>
      <c r="G274" s="206" t="s">
        <v>2467</v>
      </c>
      <c r="H274" s="207"/>
      <c r="I274" s="206" t="s">
        <v>245</v>
      </c>
      <c r="J274" s="207"/>
      <c r="K274" s="206" t="s">
        <v>2481</v>
      </c>
      <c r="L274" s="207"/>
    </row>
    <row r="275" spans="1:12">
      <c r="A275" s="208" t="s">
        <v>143</v>
      </c>
      <c r="B275" s="194" t="s">
        <v>143</v>
      </c>
      <c r="C275" s="208" t="s">
        <v>143</v>
      </c>
      <c r="D275" s="209"/>
      <c r="E275" s="209"/>
      <c r="F275" s="209"/>
      <c r="G275" s="209"/>
      <c r="H275" s="209"/>
      <c r="I275" s="209"/>
      <c r="J275" s="209"/>
      <c r="K275" s="209"/>
      <c r="L275" s="209"/>
    </row>
    <row r="276" spans="1:12">
      <c r="A276" s="200" t="s">
        <v>1139</v>
      </c>
      <c r="B276" s="194" t="s">
        <v>143</v>
      </c>
      <c r="C276" s="200" t="s">
        <v>1140</v>
      </c>
      <c r="D276" s="201"/>
      <c r="E276" s="202" t="s">
        <v>2331</v>
      </c>
      <c r="F276" s="203"/>
      <c r="G276" s="202" t="s">
        <v>3105</v>
      </c>
      <c r="H276" s="203"/>
      <c r="I276" s="202" t="s">
        <v>2330</v>
      </c>
      <c r="J276" s="203"/>
      <c r="K276" s="202" t="s">
        <v>2688</v>
      </c>
      <c r="L276" s="203"/>
    </row>
    <row r="277" spans="1:12">
      <c r="A277" s="204" t="s">
        <v>1144</v>
      </c>
      <c r="B277" s="194" t="s">
        <v>143</v>
      </c>
      <c r="C277" s="204" t="s">
        <v>1145</v>
      </c>
      <c r="D277" s="205"/>
      <c r="E277" s="206" t="s">
        <v>2332</v>
      </c>
      <c r="F277" s="207"/>
      <c r="G277" s="206" t="s">
        <v>3106</v>
      </c>
      <c r="H277" s="207"/>
      <c r="I277" s="206" t="s">
        <v>2330</v>
      </c>
      <c r="J277" s="207"/>
      <c r="K277" s="206" t="s">
        <v>2483</v>
      </c>
      <c r="L277" s="207"/>
    </row>
    <row r="278" spans="1:12">
      <c r="A278" s="204" t="s">
        <v>1149</v>
      </c>
      <c r="B278" s="194" t="s">
        <v>143</v>
      </c>
      <c r="C278" s="204" t="s">
        <v>1150</v>
      </c>
      <c r="D278" s="205"/>
      <c r="E278" s="206" t="s">
        <v>2333</v>
      </c>
      <c r="F278" s="207"/>
      <c r="G278" s="206" t="s">
        <v>3107</v>
      </c>
      <c r="H278" s="207"/>
      <c r="I278" s="206" t="s">
        <v>245</v>
      </c>
      <c r="J278" s="207"/>
      <c r="K278" s="206" t="s">
        <v>2689</v>
      </c>
      <c r="L278" s="207"/>
    </row>
    <row r="279" spans="1:12">
      <c r="A279" s="204" t="s">
        <v>1154</v>
      </c>
      <c r="B279" s="194" t="s">
        <v>143</v>
      </c>
      <c r="C279" s="204" t="s">
        <v>1155</v>
      </c>
      <c r="D279" s="205"/>
      <c r="E279" s="206" t="s">
        <v>2334</v>
      </c>
      <c r="F279" s="207"/>
      <c r="G279" s="206" t="s">
        <v>3108</v>
      </c>
      <c r="H279" s="207"/>
      <c r="I279" s="206" t="s">
        <v>245</v>
      </c>
      <c r="J279" s="207"/>
      <c r="K279" s="206" t="s">
        <v>2690</v>
      </c>
      <c r="L279" s="207"/>
    </row>
    <row r="280" spans="1:12">
      <c r="A280" s="208" t="s">
        <v>143</v>
      </c>
      <c r="B280" s="194" t="s">
        <v>143</v>
      </c>
      <c r="C280" s="208" t="s">
        <v>143</v>
      </c>
      <c r="D280" s="209"/>
      <c r="E280" s="209"/>
      <c r="F280" s="209"/>
      <c r="G280" s="209"/>
      <c r="H280" s="209"/>
      <c r="I280" s="209"/>
      <c r="J280" s="209"/>
      <c r="K280" s="209"/>
      <c r="L280" s="209"/>
    </row>
    <row r="281" spans="1:12">
      <c r="A281" s="196" t="s">
        <v>215</v>
      </c>
      <c r="B281" s="196" t="s">
        <v>216</v>
      </c>
      <c r="C281" s="197"/>
      <c r="D281" s="197"/>
      <c r="E281" s="198" t="s">
        <v>217</v>
      </c>
      <c r="F281" s="199"/>
      <c r="G281" s="198" t="s">
        <v>218</v>
      </c>
      <c r="H281" s="199"/>
      <c r="I281" s="198" t="s">
        <v>219</v>
      </c>
      <c r="J281" s="199"/>
      <c r="K281" s="198" t="s">
        <v>220</v>
      </c>
      <c r="L281" s="199"/>
    </row>
    <row r="282" spans="1:12">
      <c r="A282" s="200" t="s">
        <v>1853</v>
      </c>
      <c r="B282" s="194" t="s">
        <v>143</v>
      </c>
      <c r="C282" s="200" t="s">
        <v>1854</v>
      </c>
      <c r="D282" s="201"/>
      <c r="E282" s="202" t="s">
        <v>2335</v>
      </c>
      <c r="F282" s="203"/>
      <c r="G282" s="202" t="s">
        <v>3109</v>
      </c>
      <c r="H282" s="203"/>
      <c r="I282" s="202" t="s">
        <v>2691</v>
      </c>
      <c r="J282" s="203"/>
      <c r="K282" s="202" t="s">
        <v>2692</v>
      </c>
      <c r="L282" s="203"/>
    </row>
    <row r="283" spans="1:12">
      <c r="A283" s="204" t="s">
        <v>1855</v>
      </c>
      <c r="B283" s="194" t="s">
        <v>143</v>
      </c>
      <c r="C283" s="204" t="s">
        <v>1856</v>
      </c>
      <c r="D283" s="205"/>
      <c r="E283" s="206" t="s">
        <v>2336</v>
      </c>
      <c r="F283" s="207"/>
      <c r="G283" s="206" t="s">
        <v>3110</v>
      </c>
      <c r="H283" s="207"/>
      <c r="I283" s="206" t="s">
        <v>245</v>
      </c>
      <c r="J283" s="207"/>
      <c r="K283" s="206" t="s">
        <v>2693</v>
      </c>
      <c r="L283" s="207"/>
    </row>
    <row r="284" spans="1:12">
      <c r="A284" s="204" t="s">
        <v>1857</v>
      </c>
      <c r="B284" s="194" t="s">
        <v>143</v>
      </c>
      <c r="C284" s="204" t="s">
        <v>1858</v>
      </c>
      <c r="D284" s="205"/>
      <c r="E284" s="206" t="s">
        <v>2337</v>
      </c>
      <c r="F284" s="207"/>
      <c r="G284" s="206" t="s">
        <v>2484</v>
      </c>
      <c r="H284" s="207"/>
      <c r="I284" s="206" t="s">
        <v>2691</v>
      </c>
      <c r="J284" s="207"/>
      <c r="K284" s="206" t="s">
        <v>2694</v>
      </c>
      <c r="L284" s="207"/>
    </row>
    <row r="285" spans="1:12">
      <c r="A285" s="208" t="s">
        <v>143</v>
      </c>
      <c r="B285" s="194" t="s">
        <v>143</v>
      </c>
      <c r="C285" s="208" t="s">
        <v>143</v>
      </c>
      <c r="D285" s="209"/>
      <c r="E285" s="209"/>
      <c r="F285" s="209"/>
      <c r="G285" s="209"/>
      <c r="H285" s="209"/>
      <c r="I285" s="209"/>
      <c r="J285" s="209"/>
      <c r="K285" s="209"/>
      <c r="L285" s="209"/>
    </row>
    <row r="286" spans="1:12">
      <c r="A286" s="200" t="s">
        <v>1159</v>
      </c>
      <c r="B286" s="194" t="s">
        <v>143</v>
      </c>
      <c r="C286" s="200" t="s">
        <v>1160</v>
      </c>
      <c r="D286" s="201"/>
      <c r="E286" s="202" t="s">
        <v>2338</v>
      </c>
      <c r="F286" s="203"/>
      <c r="G286" s="202" t="s">
        <v>3111</v>
      </c>
      <c r="H286" s="203"/>
      <c r="I286" s="202" t="s">
        <v>3112</v>
      </c>
      <c r="J286" s="203"/>
      <c r="K286" s="202" t="s">
        <v>2695</v>
      </c>
      <c r="L286" s="203"/>
    </row>
    <row r="287" spans="1:12">
      <c r="A287" s="204" t="s">
        <v>1164</v>
      </c>
      <c r="B287" s="194" t="s">
        <v>143</v>
      </c>
      <c r="C287" s="204" t="s">
        <v>1165</v>
      </c>
      <c r="D287" s="205"/>
      <c r="E287" s="206" t="s">
        <v>2339</v>
      </c>
      <c r="F287" s="207"/>
      <c r="G287" s="206" t="s">
        <v>3113</v>
      </c>
      <c r="H287" s="207"/>
      <c r="I287" s="206" t="s">
        <v>3112</v>
      </c>
      <c r="J287" s="207"/>
      <c r="K287" s="206" t="s">
        <v>2696</v>
      </c>
      <c r="L287" s="207"/>
    </row>
    <row r="288" spans="1:12">
      <c r="A288" s="204" t="s">
        <v>2697</v>
      </c>
      <c r="B288" s="194" t="s">
        <v>143</v>
      </c>
      <c r="C288" s="204" t="s">
        <v>2698</v>
      </c>
      <c r="D288" s="205"/>
      <c r="E288" s="206" t="s">
        <v>248</v>
      </c>
      <c r="F288" s="207"/>
      <c r="G288" s="206" t="s">
        <v>2699</v>
      </c>
      <c r="H288" s="207"/>
      <c r="I288" s="206" t="s">
        <v>245</v>
      </c>
      <c r="J288" s="207"/>
      <c r="K288" s="206" t="s">
        <v>2700</v>
      </c>
      <c r="L288" s="207"/>
    </row>
    <row r="289" spans="1:12">
      <c r="A289" s="204" t="s">
        <v>1169</v>
      </c>
      <c r="B289" s="194" t="s">
        <v>143</v>
      </c>
      <c r="C289" s="204" t="s">
        <v>1170</v>
      </c>
      <c r="D289" s="205"/>
      <c r="E289" s="206" t="s">
        <v>2340</v>
      </c>
      <c r="F289" s="207"/>
      <c r="G289" s="206" t="s">
        <v>3114</v>
      </c>
      <c r="H289" s="207"/>
      <c r="I289" s="206" t="s">
        <v>245</v>
      </c>
      <c r="J289" s="207"/>
      <c r="K289" s="206" t="s">
        <v>2701</v>
      </c>
      <c r="L289" s="207"/>
    </row>
    <row r="290" spans="1:12">
      <c r="A290" s="204" t="s">
        <v>1172</v>
      </c>
      <c r="B290" s="194" t="s">
        <v>143</v>
      </c>
      <c r="C290" s="204" t="s">
        <v>1173</v>
      </c>
      <c r="D290" s="205"/>
      <c r="E290" s="206" t="s">
        <v>1174</v>
      </c>
      <c r="F290" s="207"/>
      <c r="G290" s="206" t="s">
        <v>245</v>
      </c>
      <c r="H290" s="207"/>
      <c r="I290" s="206" t="s">
        <v>245</v>
      </c>
      <c r="J290" s="207"/>
      <c r="K290" s="206" t="s">
        <v>1174</v>
      </c>
      <c r="L290" s="207"/>
    </row>
    <row r="291" spans="1:12">
      <c r="A291" s="204" t="s">
        <v>1175</v>
      </c>
      <c r="B291" s="194" t="s">
        <v>143</v>
      </c>
      <c r="C291" s="204" t="s">
        <v>1176</v>
      </c>
      <c r="D291" s="205"/>
      <c r="E291" s="206" t="s">
        <v>2341</v>
      </c>
      <c r="F291" s="207"/>
      <c r="G291" s="206" t="s">
        <v>3115</v>
      </c>
      <c r="H291" s="207"/>
      <c r="I291" s="206" t="s">
        <v>245</v>
      </c>
      <c r="J291" s="207"/>
      <c r="K291" s="206" t="s">
        <v>2703</v>
      </c>
      <c r="L291" s="207"/>
    </row>
    <row r="292" spans="1:12">
      <c r="A292" s="208" t="s">
        <v>143</v>
      </c>
      <c r="B292" s="194" t="s">
        <v>143</v>
      </c>
      <c r="C292" s="208" t="s">
        <v>143</v>
      </c>
      <c r="D292" s="209"/>
      <c r="E292" s="209"/>
      <c r="F292" s="209"/>
      <c r="G292" s="209"/>
      <c r="H292" s="209"/>
      <c r="I292" s="209"/>
      <c r="J292" s="209"/>
      <c r="K292" s="209"/>
      <c r="L292" s="209"/>
    </row>
    <row r="293" spans="1:12">
      <c r="A293" s="200" t="s">
        <v>1180</v>
      </c>
      <c r="B293" s="194" t="s">
        <v>143</v>
      </c>
      <c r="C293" s="200" t="s">
        <v>1181</v>
      </c>
      <c r="D293" s="201"/>
      <c r="E293" s="202" t="s">
        <v>2342</v>
      </c>
      <c r="F293" s="203"/>
      <c r="G293" s="202" t="s">
        <v>3116</v>
      </c>
      <c r="H293" s="203"/>
      <c r="I293" s="202" t="s">
        <v>2704</v>
      </c>
      <c r="J293" s="203"/>
      <c r="K293" s="202" t="s">
        <v>2705</v>
      </c>
      <c r="L293" s="203"/>
    </row>
    <row r="294" spans="1:12">
      <c r="A294" s="204" t="s">
        <v>1185</v>
      </c>
      <c r="B294" s="194" t="s">
        <v>143</v>
      </c>
      <c r="C294" s="204" t="s">
        <v>1186</v>
      </c>
      <c r="D294" s="205"/>
      <c r="E294" s="206" t="s">
        <v>2343</v>
      </c>
      <c r="F294" s="207"/>
      <c r="G294" s="206" t="s">
        <v>3117</v>
      </c>
      <c r="H294" s="207"/>
      <c r="I294" s="206" t="s">
        <v>245</v>
      </c>
      <c r="J294" s="207"/>
      <c r="K294" s="206" t="s">
        <v>2706</v>
      </c>
      <c r="L294" s="207"/>
    </row>
    <row r="295" spans="1:12">
      <c r="A295" s="204" t="s">
        <v>1190</v>
      </c>
      <c r="B295" s="194" t="s">
        <v>143</v>
      </c>
      <c r="C295" s="204" t="s">
        <v>1191</v>
      </c>
      <c r="D295" s="205"/>
      <c r="E295" s="206" t="s">
        <v>1194</v>
      </c>
      <c r="F295" s="207"/>
      <c r="G295" s="206" t="s">
        <v>3118</v>
      </c>
      <c r="H295" s="207"/>
      <c r="I295" s="206" t="s">
        <v>2704</v>
      </c>
      <c r="J295" s="207"/>
      <c r="K295" s="206" t="s">
        <v>2707</v>
      </c>
      <c r="L295" s="207"/>
    </row>
    <row r="296" spans="1:12">
      <c r="A296" s="204" t="s">
        <v>1195</v>
      </c>
      <c r="B296" s="194" t="s">
        <v>143</v>
      </c>
      <c r="C296" s="204" t="s">
        <v>1196</v>
      </c>
      <c r="D296" s="205"/>
      <c r="E296" s="206" t="s">
        <v>1197</v>
      </c>
      <c r="F296" s="207"/>
      <c r="G296" s="206" t="s">
        <v>3119</v>
      </c>
      <c r="H296" s="207"/>
      <c r="I296" s="206" t="s">
        <v>245</v>
      </c>
      <c r="J296" s="207"/>
      <c r="K296" s="206" t="s">
        <v>2485</v>
      </c>
      <c r="L296" s="207"/>
    </row>
    <row r="297" spans="1:12">
      <c r="A297" s="204" t="s">
        <v>1198</v>
      </c>
      <c r="B297" s="194" t="s">
        <v>143</v>
      </c>
      <c r="C297" s="204" t="s">
        <v>1199</v>
      </c>
      <c r="D297" s="205"/>
      <c r="E297" s="206" t="s">
        <v>2344</v>
      </c>
      <c r="F297" s="207"/>
      <c r="G297" s="206" t="s">
        <v>3120</v>
      </c>
      <c r="H297" s="207"/>
      <c r="I297" s="206" t="s">
        <v>245</v>
      </c>
      <c r="J297" s="207"/>
      <c r="K297" s="206" t="s">
        <v>2708</v>
      </c>
      <c r="L297" s="207"/>
    </row>
    <row r="298" spans="1:12">
      <c r="A298" s="208" t="s">
        <v>143</v>
      </c>
      <c r="B298" s="194" t="s">
        <v>143</v>
      </c>
      <c r="C298" s="208" t="s">
        <v>143</v>
      </c>
      <c r="D298" s="209"/>
      <c r="E298" s="209"/>
      <c r="F298" s="209"/>
      <c r="G298" s="209"/>
      <c r="H298" s="209"/>
      <c r="I298" s="209"/>
      <c r="J298" s="209"/>
      <c r="K298" s="209"/>
      <c r="L298" s="209"/>
    </row>
    <row r="299" spans="1:12">
      <c r="A299" s="200" t="s">
        <v>1203</v>
      </c>
      <c r="B299" s="194" t="s">
        <v>143</v>
      </c>
      <c r="C299" s="200" t="s">
        <v>1204</v>
      </c>
      <c r="D299" s="201"/>
      <c r="E299" s="202" t="s">
        <v>2346</v>
      </c>
      <c r="F299" s="203"/>
      <c r="G299" s="202" t="s">
        <v>3121</v>
      </c>
      <c r="H299" s="203"/>
      <c r="I299" s="202" t="s">
        <v>245</v>
      </c>
      <c r="J299" s="203"/>
      <c r="K299" s="202" t="s">
        <v>2709</v>
      </c>
      <c r="L299" s="203"/>
    </row>
    <row r="300" spans="1:12">
      <c r="A300" s="204" t="s">
        <v>1208</v>
      </c>
      <c r="B300" s="194" t="s">
        <v>143</v>
      </c>
      <c r="C300" s="204" t="s">
        <v>1209</v>
      </c>
      <c r="D300" s="205"/>
      <c r="E300" s="206" t="s">
        <v>2347</v>
      </c>
      <c r="F300" s="207"/>
      <c r="G300" s="206" t="s">
        <v>3122</v>
      </c>
      <c r="H300" s="207"/>
      <c r="I300" s="206" t="s">
        <v>245</v>
      </c>
      <c r="J300" s="207"/>
      <c r="K300" s="206" t="s">
        <v>2710</v>
      </c>
      <c r="L300" s="207"/>
    </row>
    <row r="301" spans="1:12">
      <c r="A301" s="204" t="s">
        <v>1213</v>
      </c>
      <c r="B301" s="194" t="s">
        <v>143</v>
      </c>
      <c r="C301" s="204" t="s">
        <v>1214</v>
      </c>
      <c r="D301" s="205"/>
      <c r="E301" s="206" t="s">
        <v>2348</v>
      </c>
      <c r="F301" s="207"/>
      <c r="G301" s="206" t="s">
        <v>3123</v>
      </c>
      <c r="H301" s="207"/>
      <c r="I301" s="206" t="s">
        <v>245</v>
      </c>
      <c r="J301" s="207"/>
      <c r="K301" s="206" t="s">
        <v>2711</v>
      </c>
      <c r="L301" s="207"/>
    </row>
    <row r="302" spans="1:12">
      <c r="A302" s="204" t="s">
        <v>1859</v>
      </c>
      <c r="B302" s="194" t="s">
        <v>143</v>
      </c>
      <c r="C302" s="204" t="s">
        <v>1860</v>
      </c>
      <c r="D302" s="205"/>
      <c r="E302" s="206" t="s">
        <v>2349</v>
      </c>
      <c r="F302" s="207"/>
      <c r="G302" s="206" t="s">
        <v>3124</v>
      </c>
      <c r="H302" s="207"/>
      <c r="I302" s="206" t="s">
        <v>245</v>
      </c>
      <c r="J302" s="207"/>
      <c r="K302" s="206" t="s">
        <v>2712</v>
      </c>
      <c r="L302" s="207"/>
    </row>
    <row r="303" spans="1:12">
      <c r="A303" s="204" t="s">
        <v>1218</v>
      </c>
      <c r="B303" s="194" t="s">
        <v>143</v>
      </c>
      <c r="C303" s="204" t="s">
        <v>1219</v>
      </c>
      <c r="D303" s="205"/>
      <c r="E303" s="206" t="s">
        <v>2350</v>
      </c>
      <c r="F303" s="207"/>
      <c r="G303" s="206" t="s">
        <v>3125</v>
      </c>
      <c r="H303" s="207"/>
      <c r="I303" s="206" t="s">
        <v>245</v>
      </c>
      <c r="J303" s="207"/>
      <c r="K303" s="206" t="s">
        <v>2713</v>
      </c>
      <c r="L303" s="207"/>
    </row>
    <row r="304" spans="1:12">
      <c r="A304" s="204" t="s">
        <v>1223</v>
      </c>
      <c r="B304" s="194" t="s">
        <v>143</v>
      </c>
      <c r="C304" s="204" t="s">
        <v>1224</v>
      </c>
      <c r="D304" s="205"/>
      <c r="E304" s="206" t="s">
        <v>2351</v>
      </c>
      <c r="F304" s="207"/>
      <c r="G304" s="206" t="s">
        <v>3126</v>
      </c>
      <c r="H304" s="207"/>
      <c r="I304" s="206" t="s">
        <v>245</v>
      </c>
      <c r="J304" s="207"/>
      <c r="K304" s="206" t="s">
        <v>2714</v>
      </c>
      <c r="L304" s="207"/>
    </row>
    <row r="305" spans="1:12">
      <c r="A305" s="204" t="s">
        <v>1227</v>
      </c>
      <c r="B305" s="194" t="s">
        <v>143</v>
      </c>
      <c r="C305" s="204" t="s">
        <v>1228</v>
      </c>
      <c r="D305" s="205"/>
      <c r="E305" s="206" t="s">
        <v>1229</v>
      </c>
      <c r="F305" s="207"/>
      <c r="G305" s="206" t="s">
        <v>245</v>
      </c>
      <c r="H305" s="207"/>
      <c r="I305" s="206" t="s">
        <v>245</v>
      </c>
      <c r="J305" s="207"/>
      <c r="K305" s="206" t="s">
        <v>1229</v>
      </c>
      <c r="L305" s="207"/>
    </row>
    <row r="306" spans="1:12">
      <c r="A306" s="204" t="s">
        <v>1230</v>
      </c>
      <c r="B306" s="194" t="s">
        <v>143</v>
      </c>
      <c r="C306" s="204" t="s">
        <v>1231</v>
      </c>
      <c r="D306" s="205"/>
      <c r="E306" s="206" t="s">
        <v>2352</v>
      </c>
      <c r="F306" s="207"/>
      <c r="G306" s="206" t="s">
        <v>3127</v>
      </c>
      <c r="H306" s="207"/>
      <c r="I306" s="206" t="s">
        <v>245</v>
      </c>
      <c r="J306" s="207"/>
      <c r="K306" s="206" t="s">
        <v>2715</v>
      </c>
      <c r="L306" s="207"/>
    </row>
    <row r="307" spans="1:12">
      <c r="A307" s="204" t="s">
        <v>1235</v>
      </c>
      <c r="B307" s="194" t="s">
        <v>143</v>
      </c>
      <c r="C307" s="204" t="s">
        <v>1236</v>
      </c>
      <c r="D307" s="205"/>
      <c r="E307" s="206" t="s">
        <v>2353</v>
      </c>
      <c r="F307" s="207"/>
      <c r="G307" s="206" t="s">
        <v>3128</v>
      </c>
      <c r="H307" s="207"/>
      <c r="I307" s="206" t="s">
        <v>245</v>
      </c>
      <c r="J307" s="207"/>
      <c r="K307" s="206" t="s">
        <v>2716</v>
      </c>
      <c r="L307" s="207"/>
    </row>
    <row r="308" spans="1:12">
      <c r="A308" s="204" t="s">
        <v>1240</v>
      </c>
      <c r="B308" s="194" t="s">
        <v>143</v>
      </c>
      <c r="C308" s="204" t="s">
        <v>1241</v>
      </c>
      <c r="D308" s="205"/>
      <c r="E308" s="206" t="s">
        <v>2354</v>
      </c>
      <c r="F308" s="207"/>
      <c r="G308" s="206" t="s">
        <v>3129</v>
      </c>
      <c r="H308" s="207"/>
      <c r="I308" s="206" t="s">
        <v>245</v>
      </c>
      <c r="J308" s="207"/>
      <c r="K308" s="206" t="s">
        <v>2717</v>
      </c>
      <c r="L308" s="207"/>
    </row>
    <row r="309" spans="1:12">
      <c r="A309" s="208" t="s">
        <v>143</v>
      </c>
      <c r="B309" s="194" t="s">
        <v>143</v>
      </c>
      <c r="C309" s="208" t="s">
        <v>143</v>
      </c>
      <c r="D309" s="209"/>
      <c r="E309" s="209"/>
      <c r="F309" s="209"/>
      <c r="G309" s="209"/>
      <c r="H309" s="209"/>
      <c r="I309" s="209"/>
      <c r="J309" s="209"/>
      <c r="K309" s="209"/>
      <c r="L309" s="209"/>
    </row>
    <row r="310" spans="1:12">
      <c r="A310" s="200" t="s">
        <v>1245</v>
      </c>
      <c r="B310" s="194" t="s">
        <v>143</v>
      </c>
      <c r="C310" s="200" t="s">
        <v>1246</v>
      </c>
      <c r="D310" s="201"/>
      <c r="E310" s="202" t="s">
        <v>2355</v>
      </c>
      <c r="F310" s="203"/>
      <c r="G310" s="202" t="s">
        <v>3130</v>
      </c>
      <c r="H310" s="203"/>
      <c r="I310" s="202" t="s">
        <v>2718</v>
      </c>
      <c r="J310" s="203"/>
      <c r="K310" s="202" t="s">
        <v>2719</v>
      </c>
      <c r="L310" s="203"/>
    </row>
    <row r="311" spans="1:12">
      <c r="A311" s="204" t="s">
        <v>1250</v>
      </c>
      <c r="B311" s="194" t="s">
        <v>143</v>
      </c>
      <c r="C311" s="204" t="s">
        <v>1251</v>
      </c>
      <c r="D311" s="205"/>
      <c r="E311" s="206" t="s">
        <v>1252</v>
      </c>
      <c r="F311" s="207"/>
      <c r="G311" s="206" t="s">
        <v>245</v>
      </c>
      <c r="H311" s="207"/>
      <c r="I311" s="206" t="s">
        <v>245</v>
      </c>
      <c r="J311" s="207"/>
      <c r="K311" s="206" t="s">
        <v>1252</v>
      </c>
      <c r="L311" s="207"/>
    </row>
    <row r="312" spans="1:12">
      <c r="A312" s="204" t="s">
        <v>1253</v>
      </c>
      <c r="B312" s="194" t="s">
        <v>143</v>
      </c>
      <c r="C312" s="204" t="s">
        <v>1254</v>
      </c>
      <c r="D312" s="205"/>
      <c r="E312" s="206" t="s">
        <v>1255</v>
      </c>
      <c r="F312" s="207"/>
      <c r="G312" s="206" t="s">
        <v>3131</v>
      </c>
      <c r="H312" s="207"/>
      <c r="I312" s="206" t="s">
        <v>245</v>
      </c>
      <c r="J312" s="207"/>
      <c r="K312" s="206" t="s">
        <v>2720</v>
      </c>
      <c r="L312" s="207"/>
    </row>
    <row r="313" spans="1:12">
      <c r="A313" s="204" t="s">
        <v>1256</v>
      </c>
      <c r="B313" s="194" t="s">
        <v>143</v>
      </c>
      <c r="C313" s="204" t="s">
        <v>1257</v>
      </c>
      <c r="D313" s="205"/>
      <c r="E313" s="206" t="s">
        <v>1260</v>
      </c>
      <c r="F313" s="207"/>
      <c r="G313" s="206" t="s">
        <v>245</v>
      </c>
      <c r="H313" s="207"/>
      <c r="I313" s="206" t="s">
        <v>245</v>
      </c>
      <c r="J313" s="207"/>
      <c r="K313" s="206" t="s">
        <v>1260</v>
      </c>
      <c r="L313" s="207"/>
    </row>
    <row r="314" spans="1:12">
      <c r="A314" s="204" t="s">
        <v>1261</v>
      </c>
      <c r="B314" s="194" t="s">
        <v>143</v>
      </c>
      <c r="C314" s="204" t="s">
        <v>1262</v>
      </c>
      <c r="D314" s="205"/>
      <c r="E314" s="206" t="s">
        <v>2356</v>
      </c>
      <c r="F314" s="207"/>
      <c r="G314" s="206" t="s">
        <v>3132</v>
      </c>
      <c r="H314" s="207"/>
      <c r="I314" s="206" t="s">
        <v>245</v>
      </c>
      <c r="J314" s="207"/>
      <c r="K314" s="206" t="s">
        <v>2721</v>
      </c>
      <c r="L314" s="207"/>
    </row>
    <row r="315" spans="1:12">
      <c r="A315" s="204" t="s">
        <v>1266</v>
      </c>
      <c r="B315" s="194" t="s">
        <v>143</v>
      </c>
      <c r="C315" s="204" t="s">
        <v>1267</v>
      </c>
      <c r="D315" s="205"/>
      <c r="E315" s="206" t="s">
        <v>2357</v>
      </c>
      <c r="F315" s="207"/>
      <c r="G315" s="206" t="s">
        <v>3133</v>
      </c>
      <c r="H315" s="207"/>
      <c r="I315" s="206" t="s">
        <v>245</v>
      </c>
      <c r="J315" s="207"/>
      <c r="K315" s="206" t="s">
        <v>2722</v>
      </c>
      <c r="L315" s="207"/>
    </row>
    <row r="316" spans="1:12">
      <c r="A316" s="204" t="s">
        <v>1271</v>
      </c>
      <c r="B316" s="194" t="s">
        <v>143</v>
      </c>
      <c r="C316" s="204" t="s">
        <v>1272</v>
      </c>
      <c r="D316" s="205"/>
      <c r="E316" s="206" t="s">
        <v>1273</v>
      </c>
      <c r="F316" s="207"/>
      <c r="G316" s="206" t="s">
        <v>3134</v>
      </c>
      <c r="H316" s="207"/>
      <c r="I316" s="206" t="s">
        <v>245</v>
      </c>
      <c r="J316" s="207"/>
      <c r="K316" s="206" t="s">
        <v>2723</v>
      </c>
      <c r="L316" s="207"/>
    </row>
    <row r="317" spans="1:12">
      <c r="A317" s="204" t="s">
        <v>1274</v>
      </c>
      <c r="B317" s="194" t="s">
        <v>143</v>
      </c>
      <c r="C317" s="204" t="s">
        <v>1275</v>
      </c>
      <c r="D317" s="205"/>
      <c r="E317" s="206" t="s">
        <v>2358</v>
      </c>
      <c r="F317" s="207"/>
      <c r="G317" s="206" t="s">
        <v>3135</v>
      </c>
      <c r="H317" s="207"/>
      <c r="I317" s="206" t="s">
        <v>2210</v>
      </c>
      <c r="J317" s="207"/>
      <c r="K317" s="206" t="s">
        <v>2724</v>
      </c>
      <c r="L317" s="207"/>
    </row>
    <row r="318" spans="1:12">
      <c r="A318" s="204" t="s">
        <v>1279</v>
      </c>
      <c r="B318" s="194" t="s">
        <v>143</v>
      </c>
      <c r="C318" s="204" t="s">
        <v>1280</v>
      </c>
      <c r="D318" s="205"/>
      <c r="E318" s="206" t="s">
        <v>2359</v>
      </c>
      <c r="F318" s="207"/>
      <c r="G318" s="206" t="s">
        <v>3136</v>
      </c>
      <c r="H318" s="207"/>
      <c r="I318" s="206" t="s">
        <v>245</v>
      </c>
      <c r="J318" s="207"/>
      <c r="K318" s="206" t="s">
        <v>2725</v>
      </c>
      <c r="L318" s="207"/>
    </row>
    <row r="319" spans="1:12">
      <c r="A319" s="204" t="s">
        <v>1282</v>
      </c>
      <c r="B319" s="194" t="s">
        <v>143</v>
      </c>
      <c r="C319" s="204" t="s">
        <v>1283</v>
      </c>
      <c r="D319" s="205"/>
      <c r="E319" s="206" t="s">
        <v>2360</v>
      </c>
      <c r="F319" s="207"/>
      <c r="G319" s="206" t="s">
        <v>3137</v>
      </c>
      <c r="H319" s="207"/>
      <c r="I319" s="206" t="s">
        <v>245</v>
      </c>
      <c r="J319" s="207"/>
      <c r="K319" s="206" t="s">
        <v>2726</v>
      </c>
      <c r="L319" s="207"/>
    </row>
    <row r="320" spans="1:12">
      <c r="A320" s="204" t="s">
        <v>1287</v>
      </c>
      <c r="B320" s="194" t="s">
        <v>143</v>
      </c>
      <c r="C320" s="204" t="s">
        <v>1288</v>
      </c>
      <c r="D320" s="205"/>
      <c r="E320" s="206" t="s">
        <v>1289</v>
      </c>
      <c r="F320" s="207"/>
      <c r="G320" s="206" t="s">
        <v>2345</v>
      </c>
      <c r="H320" s="207"/>
      <c r="I320" s="206" t="s">
        <v>245</v>
      </c>
      <c r="J320" s="207"/>
      <c r="K320" s="206" t="s">
        <v>2727</v>
      </c>
      <c r="L320" s="207"/>
    </row>
    <row r="321" spans="1:12">
      <c r="A321" s="204" t="s">
        <v>2728</v>
      </c>
      <c r="B321" s="194" t="s">
        <v>143</v>
      </c>
      <c r="C321" s="204" t="s">
        <v>1366</v>
      </c>
      <c r="D321" s="205"/>
      <c r="E321" s="206" t="s">
        <v>248</v>
      </c>
      <c r="F321" s="207"/>
      <c r="G321" s="206" t="s">
        <v>2729</v>
      </c>
      <c r="H321" s="207"/>
      <c r="I321" s="206" t="s">
        <v>245</v>
      </c>
      <c r="J321" s="207"/>
      <c r="K321" s="206" t="s">
        <v>2730</v>
      </c>
      <c r="L321" s="207"/>
    </row>
    <row r="322" spans="1:12">
      <c r="A322" s="204" t="s">
        <v>1290</v>
      </c>
      <c r="B322" s="194" t="s">
        <v>143</v>
      </c>
      <c r="C322" s="204" t="s">
        <v>1291</v>
      </c>
      <c r="D322" s="205"/>
      <c r="E322" s="206" t="s">
        <v>2361</v>
      </c>
      <c r="F322" s="207"/>
      <c r="G322" s="206" t="s">
        <v>3138</v>
      </c>
      <c r="H322" s="207"/>
      <c r="I322" s="206" t="s">
        <v>245</v>
      </c>
      <c r="J322" s="207"/>
      <c r="K322" s="206" t="s">
        <v>2731</v>
      </c>
      <c r="L322" s="207"/>
    </row>
    <row r="323" spans="1:12">
      <c r="A323" s="204" t="s">
        <v>1295</v>
      </c>
      <c r="B323" s="194" t="s">
        <v>143</v>
      </c>
      <c r="C323" s="204" t="s">
        <v>1296</v>
      </c>
      <c r="D323" s="205"/>
      <c r="E323" s="206" t="s">
        <v>1297</v>
      </c>
      <c r="F323" s="207"/>
      <c r="G323" s="206" t="s">
        <v>245</v>
      </c>
      <c r="H323" s="207"/>
      <c r="I323" s="206" t="s">
        <v>245</v>
      </c>
      <c r="J323" s="207"/>
      <c r="K323" s="206" t="s">
        <v>1297</v>
      </c>
      <c r="L323" s="207"/>
    </row>
    <row r="324" spans="1:12">
      <c r="A324" s="204" t="s">
        <v>1298</v>
      </c>
      <c r="B324" s="194" t="s">
        <v>143</v>
      </c>
      <c r="C324" s="204" t="s">
        <v>1299</v>
      </c>
      <c r="D324" s="205"/>
      <c r="E324" s="206" t="s">
        <v>2363</v>
      </c>
      <c r="F324" s="207"/>
      <c r="G324" s="206" t="s">
        <v>3139</v>
      </c>
      <c r="H324" s="207"/>
      <c r="I324" s="206" t="s">
        <v>2732</v>
      </c>
      <c r="J324" s="207"/>
      <c r="K324" s="206" t="s">
        <v>2733</v>
      </c>
      <c r="L324" s="207"/>
    </row>
    <row r="325" spans="1:12">
      <c r="A325" s="208" t="s">
        <v>143</v>
      </c>
      <c r="B325" s="194" t="s">
        <v>143</v>
      </c>
      <c r="C325" s="208" t="s">
        <v>143</v>
      </c>
      <c r="D325" s="209"/>
      <c r="E325" s="209"/>
      <c r="F325" s="209"/>
      <c r="G325" s="209"/>
      <c r="H325" s="209"/>
      <c r="I325" s="209"/>
      <c r="J325" s="209"/>
      <c r="K325" s="209"/>
      <c r="L325" s="209"/>
    </row>
    <row r="326" spans="1:12">
      <c r="A326" s="200" t="s">
        <v>1303</v>
      </c>
      <c r="B326" s="194" t="s">
        <v>143</v>
      </c>
      <c r="C326" s="200" t="s">
        <v>1304</v>
      </c>
      <c r="D326" s="201"/>
      <c r="E326" s="202" t="s">
        <v>1305</v>
      </c>
      <c r="F326" s="203"/>
      <c r="G326" s="202" t="s">
        <v>3140</v>
      </c>
      <c r="H326" s="203"/>
      <c r="I326" s="202" t="s">
        <v>245</v>
      </c>
      <c r="J326" s="203"/>
      <c r="K326" s="202" t="s">
        <v>2734</v>
      </c>
      <c r="L326" s="203"/>
    </row>
    <row r="327" spans="1:12">
      <c r="A327" s="204" t="s">
        <v>1306</v>
      </c>
      <c r="B327" s="194" t="s">
        <v>143</v>
      </c>
      <c r="C327" s="204" t="s">
        <v>1307</v>
      </c>
      <c r="D327" s="205"/>
      <c r="E327" s="206" t="s">
        <v>1305</v>
      </c>
      <c r="F327" s="207"/>
      <c r="G327" s="206" t="s">
        <v>3140</v>
      </c>
      <c r="H327" s="207"/>
      <c r="I327" s="206" t="s">
        <v>245</v>
      </c>
      <c r="J327" s="207"/>
      <c r="K327" s="206" t="s">
        <v>2734</v>
      </c>
      <c r="L327" s="207"/>
    </row>
    <row r="328" spans="1:12">
      <c r="A328" s="208" t="s">
        <v>143</v>
      </c>
      <c r="B328" s="194" t="s">
        <v>143</v>
      </c>
      <c r="C328" s="208" t="s">
        <v>143</v>
      </c>
      <c r="D328" s="209"/>
      <c r="E328" s="209"/>
      <c r="F328" s="209"/>
      <c r="G328" s="209"/>
      <c r="H328" s="209"/>
      <c r="I328" s="209"/>
      <c r="J328" s="209"/>
      <c r="K328" s="209"/>
      <c r="L328" s="209"/>
    </row>
    <row r="329" spans="1:12">
      <c r="A329" s="200" t="s">
        <v>1308</v>
      </c>
      <c r="B329" s="194" t="s">
        <v>143</v>
      </c>
      <c r="C329" s="200" t="s">
        <v>1309</v>
      </c>
      <c r="D329" s="201"/>
      <c r="E329" s="202" t="s">
        <v>2364</v>
      </c>
      <c r="F329" s="203"/>
      <c r="G329" s="202" t="s">
        <v>3141</v>
      </c>
      <c r="H329" s="203"/>
      <c r="I329" s="202" t="s">
        <v>245</v>
      </c>
      <c r="J329" s="203"/>
      <c r="K329" s="202" t="s">
        <v>2735</v>
      </c>
      <c r="L329" s="203"/>
    </row>
    <row r="330" spans="1:12">
      <c r="A330" s="204" t="s">
        <v>1313</v>
      </c>
      <c r="B330" s="194" t="s">
        <v>143</v>
      </c>
      <c r="C330" s="204" t="s">
        <v>1314</v>
      </c>
      <c r="D330" s="205"/>
      <c r="E330" s="206" t="s">
        <v>2364</v>
      </c>
      <c r="F330" s="207"/>
      <c r="G330" s="206" t="s">
        <v>3141</v>
      </c>
      <c r="H330" s="207"/>
      <c r="I330" s="206" t="s">
        <v>245</v>
      </c>
      <c r="J330" s="207"/>
      <c r="K330" s="206" t="s">
        <v>2735</v>
      </c>
      <c r="L330" s="207"/>
    </row>
    <row r="331" spans="1:12">
      <c r="A331" s="208" t="s">
        <v>143</v>
      </c>
      <c r="B331" s="194" t="s">
        <v>143</v>
      </c>
      <c r="C331" s="208" t="s">
        <v>143</v>
      </c>
      <c r="D331" s="209"/>
      <c r="E331" s="209"/>
      <c r="F331" s="209"/>
      <c r="G331" s="209"/>
      <c r="H331" s="209"/>
      <c r="I331" s="209"/>
      <c r="J331" s="209"/>
      <c r="K331" s="209"/>
      <c r="L331" s="209"/>
    </row>
    <row r="332" spans="1:12">
      <c r="A332" s="200" t="s">
        <v>1315</v>
      </c>
      <c r="B332" s="194" t="s">
        <v>143</v>
      </c>
      <c r="C332" s="200" t="s">
        <v>1316</v>
      </c>
      <c r="D332" s="201"/>
      <c r="E332" s="202" t="s">
        <v>1319</v>
      </c>
      <c r="F332" s="203"/>
      <c r="G332" s="202" t="s">
        <v>3142</v>
      </c>
      <c r="H332" s="203"/>
      <c r="I332" s="202" t="s">
        <v>245</v>
      </c>
      <c r="J332" s="203"/>
      <c r="K332" s="202" t="s">
        <v>2736</v>
      </c>
      <c r="L332" s="203"/>
    </row>
    <row r="333" spans="1:12">
      <c r="A333" s="204" t="s">
        <v>1320</v>
      </c>
      <c r="B333" s="194" t="s">
        <v>143</v>
      </c>
      <c r="C333" s="204" t="s">
        <v>460</v>
      </c>
      <c r="D333" s="205"/>
      <c r="E333" s="206" t="s">
        <v>1322</v>
      </c>
      <c r="F333" s="207"/>
      <c r="G333" s="206" t="s">
        <v>3142</v>
      </c>
      <c r="H333" s="207"/>
      <c r="I333" s="206" t="s">
        <v>245</v>
      </c>
      <c r="J333" s="207"/>
      <c r="K333" s="206" t="s">
        <v>2737</v>
      </c>
      <c r="L333" s="207"/>
    </row>
    <row r="334" spans="1:12">
      <c r="A334" s="204" t="s">
        <v>1323</v>
      </c>
      <c r="B334" s="194" t="s">
        <v>143</v>
      </c>
      <c r="C334" s="204" t="s">
        <v>174</v>
      </c>
      <c r="D334" s="205"/>
      <c r="E334" s="206" t="s">
        <v>1324</v>
      </c>
      <c r="F334" s="207"/>
      <c r="G334" s="206" t="s">
        <v>245</v>
      </c>
      <c r="H334" s="207"/>
      <c r="I334" s="206" t="s">
        <v>245</v>
      </c>
      <c r="J334" s="207"/>
      <c r="K334" s="206" t="s">
        <v>1324</v>
      </c>
      <c r="L334" s="207"/>
    </row>
    <row r="335" spans="1:12">
      <c r="A335" s="208" t="s">
        <v>143</v>
      </c>
      <c r="B335" s="194" t="s">
        <v>143</v>
      </c>
      <c r="C335" s="208" t="s">
        <v>143</v>
      </c>
      <c r="D335" s="209"/>
      <c r="E335" s="209"/>
      <c r="F335" s="209"/>
      <c r="G335" s="209"/>
      <c r="H335" s="209"/>
      <c r="I335" s="209"/>
      <c r="J335" s="209"/>
      <c r="K335" s="209"/>
      <c r="L335" s="209"/>
    </row>
    <row r="336" spans="1:12">
      <c r="A336" s="200" t="s">
        <v>1325</v>
      </c>
      <c r="B336" s="194" t="s">
        <v>143</v>
      </c>
      <c r="C336" s="200" t="s">
        <v>1326</v>
      </c>
      <c r="D336" s="201"/>
      <c r="E336" s="202" t="s">
        <v>2365</v>
      </c>
      <c r="F336" s="203"/>
      <c r="G336" s="202" t="s">
        <v>3143</v>
      </c>
      <c r="H336" s="203"/>
      <c r="I336" s="202" t="s">
        <v>2738</v>
      </c>
      <c r="J336" s="203"/>
      <c r="K336" s="202" t="s">
        <v>2739</v>
      </c>
      <c r="L336" s="203"/>
    </row>
    <row r="337" spans="1:12">
      <c r="A337" s="200" t="s">
        <v>1331</v>
      </c>
      <c r="B337" s="194" t="s">
        <v>143</v>
      </c>
      <c r="C337" s="200" t="s">
        <v>1326</v>
      </c>
      <c r="D337" s="201"/>
      <c r="E337" s="202" t="s">
        <v>2365</v>
      </c>
      <c r="F337" s="203"/>
      <c r="G337" s="202" t="s">
        <v>3143</v>
      </c>
      <c r="H337" s="203"/>
      <c r="I337" s="202" t="s">
        <v>2738</v>
      </c>
      <c r="J337" s="203"/>
      <c r="K337" s="202" t="s">
        <v>2739</v>
      </c>
      <c r="L337" s="203"/>
    </row>
    <row r="338" spans="1:12">
      <c r="A338" s="200" t="s">
        <v>1332</v>
      </c>
      <c r="B338" s="194" t="s">
        <v>143</v>
      </c>
      <c r="C338" s="200" t="s">
        <v>1326</v>
      </c>
      <c r="D338" s="201"/>
      <c r="E338" s="202" t="s">
        <v>2365</v>
      </c>
      <c r="F338" s="203"/>
      <c r="G338" s="202" t="s">
        <v>3143</v>
      </c>
      <c r="H338" s="203"/>
      <c r="I338" s="202" t="s">
        <v>2738</v>
      </c>
      <c r="J338" s="203"/>
      <c r="K338" s="202" t="s">
        <v>2739</v>
      </c>
      <c r="L338" s="203"/>
    </row>
    <row r="339" spans="1:12">
      <c r="A339" s="200" t="s">
        <v>1333</v>
      </c>
      <c r="B339" s="194" t="s">
        <v>143</v>
      </c>
      <c r="C339" s="200" t="s">
        <v>1334</v>
      </c>
      <c r="D339" s="201"/>
      <c r="E339" s="202" t="s">
        <v>2366</v>
      </c>
      <c r="F339" s="203"/>
      <c r="G339" s="202" t="s">
        <v>3144</v>
      </c>
      <c r="H339" s="203"/>
      <c r="I339" s="202" t="s">
        <v>2740</v>
      </c>
      <c r="J339" s="203"/>
      <c r="K339" s="202" t="s">
        <v>2741</v>
      </c>
      <c r="L339" s="203"/>
    </row>
    <row r="340" spans="1:12">
      <c r="A340" s="204" t="s">
        <v>1339</v>
      </c>
      <c r="B340" s="194" t="s">
        <v>143</v>
      </c>
      <c r="C340" s="204" t="s">
        <v>1340</v>
      </c>
      <c r="D340" s="205"/>
      <c r="E340" s="206" t="s">
        <v>752</v>
      </c>
      <c r="F340" s="207"/>
      <c r="G340" s="206" t="s">
        <v>1560</v>
      </c>
      <c r="H340" s="207"/>
      <c r="I340" s="206" t="s">
        <v>245</v>
      </c>
      <c r="J340" s="207"/>
      <c r="K340" s="206" t="s">
        <v>2742</v>
      </c>
      <c r="L340" s="207"/>
    </row>
    <row r="341" spans="1:12">
      <c r="A341" s="204" t="s">
        <v>1344</v>
      </c>
      <c r="B341" s="194" t="s">
        <v>143</v>
      </c>
      <c r="C341" s="204" t="s">
        <v>1345</v>
      </c>
      <c r="D341" s="205"/>
      <c r="E341" s="206" t="s">
        <v>2367</v>
      </c>
      <c r="F341" s="207"/>
      <c r="G341" s="206" t="s">
        <v>3145</v>
      </c>
      <c r="H341" s="207"/>
      <c r="I341" s="206" t="s">
        <v>2740</v>
      </c>
      <c r="J341" s="207"/>
      <c r="K341" s="206" t="s">
        <v>2743</v>
      </c>
      <c r="L341" s="207"/>
    </row>
    <row r="342" spans="1:12">
      <c r="A342" s="204" t="s">
        <v>1349</v>
      </c>
      <c r="B342" s="194" t="s">
        <v>143</v>
      </c>
      <c r="C342" s="204" t="s">
        <v>1350</v>
      </c>
      <c r="D342" s="205"/>
      <c r="E342" s="206" t="s">
        <v>2368</v>
      </c>
      <c r="F342" s="207"/>
      <c r="G342" s="206" t="s">
        <v>3146</v>
      </c>
      <c r="H342" s="207"/>
      <c r="I342" s="206" t="s">
        <v>245</v>
      </c>
      <c r="J342" s="207"/>
      <c r="K342" s="206" t="s">
        <v>2744</v>
      </c>
      <c r="L342" s="207"/>
    </row>
    <row r="343" spans="1:12">
      <c r="A343" s="204" t="s">
        <v>1354</v>
      </c>
      <c r="B343" s="194" t="s">
        <v>143</v>
      </c>
      <c r="C343" s="204" t="s">
        <v>1355</v>
      </c>
      <c r="D343" s="205"/>
      <c r="E343" s="206" t="s">
        <v>2369</v>
      </c>
      <c r="F343" s="207"/>
      <c r="G343" s="206" t="s">
        <v>3147</v>
      </c>
      <c r="H343" s="207"/>
      <c r="I343" s="206" t="s">
        <v>245</v>
      </c>
      <c r="J343" s="207"/>
      <c r="K343" s="206" t="s">
        <v>2745</v>
      </c>
      <c r="L343" s="207"/>
    </row>
    <row r="344" spans="1:12">
      <c r="A344" s="204" t="s">
        <v>1359</v>
      </c>
      <c r="B344" s="194" t="s">
        <v>143</v>
      </c>
      <c r="C344" s="204" t="s">
        <v>1360</v>
      </c>
      <c r="D344" s="205"/>
      <c r="E344" s="206" t="s">
        <v>1361</v>
      </c>
      <c r="F344" s="207"/>
      <c r="G344" s="206" t="s">
        <v>2746</v>
      </c>
      <c r="H344" s="207"/>
      <c r="I344" s="206" t="s">
        <v>245</v>
      </c>
      <c r="J344" s="207"/>
      <c r="K344" s="206" t="s">
        <v>2747</v>
      </c>
      <c r="L344" s="207"/>
    </row>
    <row r="345" spans="1:12">
      <c r="A345" s="204" t="s">
        <v>1362</v>
      </c>
      <c r="B345" s="194" t="s">
        <v>143</v>
      </c>
      <c r="C345" s="204" t="s">
        <v>1363</v>
      </c>
      <c r="D345" s="205"/>
      <c r="E345" s="206" t="s">
        <v>1364</v>
      </c>
      <c r="F345" s="207"/>
      <c r="G345" s="206" t="s">
        <v>2748</v>
      </c>
      <c r="H345" s="207"/>
      <c r="I345" s="206" t="s">
        <v>245</v>
      </c>
      <c r="J345" s="207"/>
      <c r="K345" s="206" t="s">
        <v>2749</v>
      </c>
      <c r="L345" s="207"/>
    </row>
    <row r="346" spans="1:12">
      <c r="A346" s="204" t="s">
        <v>1365</v>
      </c>
      <c r="B346" s="194" t="s">
        <v>143</v>
      </c>
      <c r="C346" s="204" t="s">
        <v>1366</v>
      </c>
      <c r="D346" s="205"/>
      <c r="E346" s="206" t="s">
        <v>2370</v>
      </c>
      <c r="F346" s="207"/>
      <c r="G346" s="206" t="s">
        <v>3148</v>
      </c>
      <c r="H346" s="207"/>
      <c r="I346" s="206" t="s">
        <v>245</v>
      </c>
      <c r="J346" s="207"/>
      <c r="K346" s="206" t="s">
        <v>2750</v>
      </c>
      <c r="L346" s="207"/>
    </row>
    <row r="347" spans="1:12">
      <c r="A347" s="204" t="s">
        <v>1370</v>
      </c>
      <c r="B347" s="194" t="s">
        <v>143</v>
      </c>
      <c r="C347" s="204" t="s">
        <v>1371</v>
      </c>
      <c r="D347" s="205"/>
      <c r="E347" s="206" t="s">
        <v>2371</v>
      </c>
      <c r="F347" s="207"/>
      <c r="G347" s="206" t="s">
        <v>3149</v>
      </c>
      <c r="H347" s="207"/>
      <c r="I347" s="206" t="s">
        <v>245</v>
      </c>
      <c r="J347" s="207"/>
      <c r="K347" s="206" t="s">
        <v>2751</v>
      </c>
      <c r="L347" s="207"/>
    </row>
    <row r="348" spans="1:12">
      <c r="A348" s="204" t="s">
        <v>1375</v>
      </c>
      <c r="B348" s="194" t="s">
        <v>143</v>
      </c>
      <c r="C348" s="204" t="s">
        <v>1376</v>
      </c>
      <c r="D348" s="205"/>
      <c r="E348" s="206" t="s">
        <v>2372</v>
      </c>
      <c r="F348" s="207"/>
      <c r="G348" s="206" t="s">
        <v>3150</v>
      </c>
      <c r="H348" s="207"/>
      <c r="I348" s="206" t="s">
        <v>245</v>
      </c>
      <c r="J348" s="207"/>
      <c r="K348" s="206" t="s">
        <v>2752</v>
      </c>
      <c r="L348" s="207"/>
    </row>
    <row r="349" spans="1:12">
      <c r="A349" s="208" t="s">
        <v>143</v>
      </c>
      <c r="B349" s="194" t="s">
        <v>143</v>
      </c>
      <c r="C349" s="208" t="s">
        <v>143</v>
      </c>
      <c r="D349" s="209"/>
      <c r="E349" s="209"/>
      <c r="F349" s="209"/>
      <c r="G349" s="209"/>
      <c r="H349" s="209"/>
      <c r="I349" s="209"/>
      <c r="J349" s="209"/>
      <c r="K349" s="209"/>
      <c r="L349" s="209"/>
    </row>
    <row r="350" spans="1:12">
      <c r="A350" s="200" t="s">
        <v>1380</v>
      </c>
      <c r="B350" s="194" t="s">
        <v>143</v>
      </c>
      <c r="C350" s="200" t="s">
        <v>1381</v>
      </c>
      <c r="D350" s="201"/>
      <c r="E350" s="202" t="s">
        <v>2373</v>
      </c>
      <c r="F350" s="203"/>
      <c r="G350" s="202" t="s">
        <v>3151</v>
      </c>
      <c r="H350" s="203"/>
      <c r="I350" s="202" t="s">
        <v>245</v>
      </c>
      <c r="J350" s="203"/>
      <c r="K350" s="202" t="s">
        <v>2753</v>
      </c>
      <c r="L350" s="203"/>
    </row>
    <row r="351" spans="1:12">
      <c r="A351" s="196" t="s">
        <v>215</v>
      </c>
      <c r="B351" s="196" t="s">
        <v>216</v>
      </c>
      <c r="C351" s="197"/>
      <c r="D351" s="197"/>
      <c r="E351" s="198" t="s">
        <v>217</v>
      </c>
      <c r="F351" s="199"/>
      <c r="G351" s="198" t="s">
        <v>218</v>
      </c>
      <c r="H351" s="199"/>
      <c r="I351" s="198" t="s">
        <v>219</v>
      </c>
      <c r="J351" s="199"/>
      <c r="K351" s="198" t="s">
        <v>220</v>
      </c>
      <c r="L351" s="199"/>
    </row>
    <row r="352" spans="1:12">
      <c r="A352" s="204" t="s">
        <v>1384</v>
      </c>
      <c r="B352" s="194" t="s">
        <v>143</v>
      </c>
      <c r="C352" s="204" t="s">
        <v>1381</v>
      </c>
      <c r="D352" s="205"/>
      <c r="E352" s="206" t="s">
        <v>2373</v>
      </c>
      <c r="F352" s="207"/>
      <c r="G352" s="206" t="s">
        <v>3151</v>
      </c>
      <c r="H352" s="207"/>
      <c r="I352" s="206" t="s">
        <v>245</v>
      </c>
      <c r="J352" s="207"/>
      <c r="K352" s="206" t="s">
        <v>2753</v>
      </c>
      <c r="L352" s="207"/>
    </row>
    <row r="353" spans="1:12">
      <c r="A353" s="208" t="s">
        <v>143</v>
      </c>
      <c r="B353" s="194" t="s">
        <v>143</v>
      </c>
      <c r="C353" s="208" t="s">
        <v>143</v>
      </c>
      <c r="D353" s="209"/>
      <c r="E353" s="209"/>
      <c r="F353" s="209"/>
      <c r="G353" s="209"/>
      <c r="H353" s="209"/>
      <c r="I353" s="209"/>
      <c r="J353" s="209"/>
      <c r="K353" s="209"/>
      <c r="L353" s="209"/>
    </row>
    <row r="354" spans="1:12">
      <c r="A354" s="200" t="s">
        <v>1385</v>
      </c>
      <c r="B354" s="194" t="s">
        <v>143</v>
      </c>
      <c r="C354" s="200" t="s">
        <v>1386</v>
      </c>
      <c r="D354" s="201"/>
      <c r="E354" s="202" t="s">
        <v>1387</v>
      </c>
      <c r="F354" s="203"/>
      <c r="G354" s="202" t="s">
        <v>3152</v>
      </c>
      <c r="H354" s="203"/>
      <c r="I354" s="202" t="s">
        <v>245</v>
      </c>
      <c r="J354" s="203"/>
      <c r="K354" s="202" t="s">
        <v>2754</v>
      </c>
      <c r="L354" s="203"/>
    </row>
    <row r="355" spans="1:12">
      <c r="A355" s="204" t="s">
        <v>1388</v>
      </c>
      <c r="B355" s="194" t="s">
        <v>143</v>
      </c>
      <c r="C355" s="204" t="s">
        <v>1389</v>
      </c>
      <c r="D355" s="205"/>
      <c r="E355" s="206" t="s">
        <v>1390</v>
      </c>
      <c r="F355" s="207"/>
      <c r="G355" s="206" t="s">
        <v>3152</v>
      </c>
      <c r="H355" s="207"/>
      <c r="I355" s="206" t="s">
        <v>245</v>
      </c>
      <c r="J355" s="207"/>
      <c r="K355" s="206" t="s">
        <v>2755</v>
      </c>
      <c r="L355" s="207"/>
    </row>
    <row r="356" spans="1:12">
      <c r="A356" s="204" t="s">
        <v>1391</v>
      </c>
      <c r="B356" s="194" t="s">
        <v>143</v>
      </c>
      <c r="C356" s="204" t="s">
        <v>1386</v>
      </c>
      <c r="D356" s="205"/>
      <c r="E356" s="206" t="s">
        <v>1392</v>
      </c>
      <c r="F356" s="207"/>
      <c r="G356" s="206" t="s">
        <v>245</v>
      </c>
      <c r="H356" s="207"/>
      <c r="I356" s="206" t="s">
        <v>245</v>
      </c>
      <c r="J356" s="207"/>
      <c r="K356" s="206" t="s">
        <v>1392</v>
      </c>
      <c r="L356" s="207"/>
    </row>
    <row r="357" spans="1:12">
      <c r="A357" s="208" t="s">
        <v>143</v>
      </c>
      <c r="B357" s="194" t="s">
        <v>143</v>
      </c>
      <c r="C357" s="208" t="s">
        <v>143</v>
      </c>
      <c r="D357" s="209"/>
      <c r="E357" s="209"/>
      <c r="F357" s="209"/>
      <c r="G357" s="209"/>
      <c r="H357" s="209"/>
      <c r="I357" s="209"/>
      <c r="J357" s="209"/>
      <c r="K357" s="209"/>
      <c r="L357" s="209"/>
    </row>
    <row r="358" spans="1:12">
      <c r="A358" s="200" t="s">
        <v>1393</v>
      </c>
      <c r="B358" s="194" t="s">
        <v>143</v>
      </c>
      <c r="C358" s="200" t="s">
        <v>1394</v>
      </c>
      <c r="D358" s="201"/>
      <c r="E358" s="202" t="s">
        <v>2374</v>
      </c>
      <c r="F358" s="203"/>
      <c r="G358" s="202" t="s">
        <v>3153</v>
      </c>
      <c r="H358" s="203"/>
      <c r="I358" s="202" t="s">
        <v>2756</v>
      </c>
      <c r="J358" s="203"/>
      <c r="K358" s="202" t="s">
        <v>2757</v>
      </c>
      <c r="L358" s="203"/>
    </row>
    <row r="359" spans="1:12">
      <c r="A359" s="204" t="s">
        <v>1398</v>
      </c>
      <c r="B359" s="194" t="s">
        <v>143</v>
      </c>
      <c r="C359" s="204" t="s">
        <v>1399</v>
      </c>
      <c r="D359" s="205"/>
      <c r="E359" s="206" t="s">
        <v>2374</v>
      </c>
      <c r="F359" s="207"/>
      <c r="G359" s="206" t="s">
        <v>3153</v>
      </c>
      <c r="H359" s="207"/>
      <c r="I359" s="206" t="s">
        <v>2756</v>
      </c>
      <c r="J359" s="207"/>
      <c r="K359" s="206" t="s">
        <v>2757</v>
      </c>
      <c r="L359" s="207"/>
    </row>
    <row r="360" spans="1:12">
      <c r="A360" s="208" t="s">
        <v>143</v>
      </c>
      <c r="B360" s="194" t="s">
        <v>143</v>
      </c>
      <c r="C360" s="208" t="s">
        <v>143</v>
      </c>
      <c r="D360" s="209"/>
      <c r="E360" s="209"/>
      <c r="F360" s="209"/>
      <c r="G360" s="209"/>
      <c r="H360" s="209"/>
      <c r="I360" s="209"/>
      <c r="J360" s="209"/>
      <c r="K360" s="209"/>
      <c r="L360" s="209"/>
    </row>
    <row r="361" spans="1:12">
      <c r="A361" s="200" t="s">
        <v>1400</v>
      </c>
      <c r="B361" s="194" t="s">
        <v>143</v>
      </c>
      <c r="C361" s="200" t="s">
        <v>1401</v>
      </c>
      <c r="D361" s="201"/>
      <c r="E361" s="202" t="s">
        <v>2375</v>
      </c>
      <c r="F361" s="203"/>
      <c r="G361" s="202" t="s">
        <v>3154</v>
      </c>
      <c r="H361" s="203"/>
      <c r="I361" s="202" t="s">
        <v>2758</v>
      </c>
      <c r="J361" s="203"/>
      <c r="K361" s="202" t="s">
        <v>2759</v>
      </c>
      <c r="L361" s="203"/>
    </row>
    <row r="362" spans="1:12">
      <c r="A362" s="200" t="s">
        <v>1405</v>
      </c>
      <c r="B362" s="194" t="s">
        <v>143</v>
      </c>
      <c r="C362" s="200" t="s">
        <v>1401</v>
      </c>
      <c r="D362" s="201"/>
      <c r="E362" s="202" t="s">
        <v>2375</v>
      </c>
      <c r="F362" s="203"/>
      <c r="G362" s="202" t="s">
        <v>3154</v>
      </c>
      <c r="H362" s="203"/>
      <c r="I362" s="202" t="s">
        <v>2758</v>
      </c>
      <c r="J362" s="203"/>
      <c r="K362" s="202" t="s">
        <v>2759</v>
      </c>
      <c r="L362" s="203"/>
    </row>
    <row r="363" spans="1:12">
      <c r="A363" s="200" t="s">
        <v>1406</v>
      </c>
      <c r="B363" s="194" t="s">
        <v>143</v>
      </c>
      <c r="C363" s="200" t="s">
        <v>1401</v>
      </c>
      <c r="D363" s="201"/>
      <c r="E363" s="202" t="s">
        <v>2375</v>
      </c>
      <c r="F363" s="203"/>
      <c r="G363" s="202" t="s">
        <v>3154</v>
      </c>
      <c r="H363" s="203"/>
      <c r="I363" s="202" t="s">
        <v>2758</v>
      </c>
      <c r="J363" s="203"/>
      <c r="K363" s="202" t="s">
        <v>2759</v>
      </c>
      <c r="L363" s="203"/>
    </row>
    <row r="364" spans="1:12">
      <c r="A364" s="200" t="s">
        <v>1407</v>
      </c>
      <c r="B364" s="194" t="s">
        <v>143</v>
      </c>
      <c r="C364" s="200" t="s">
        <v>1408</v>
      </c>
      <c r="D364" s="201"/>
      <c r="E364" s="202" t="s">
        <v>1409</v>
      </c>
      <c r="F364" s="203"/>
      <c r="G364" s="202" t="s">
        <v>2760</v>
      </c>
      <c r="H364" s="203"/>
      <c r="I364" s="202" t="s">
        <v>245</v>
      </c>
      <c r="J364" s="203"/>
      <c r="K364" s="202" t="s">
        <v>2761</v>
      </c>
      <c r="L364" s="203"/>
    </row>
    <row r="365" spans="1:12">
      <c r="A365" s="204" t="s">
        <v>1410</v>
      </c>
      <c r="B365" s="194" t="s">
        <v>143</v>
      </c>
      <c r="C365" s="204" t="s">
        <v>1411</v>
      </c>
      <c r="D365" s="205"/>
      <c r="E365" s="206" t="s">
        <v>1409</v>
      </c>
      <c r="F365" s="207"/>
      <c r="G365" s="206" t="s">
        <v>245</v>
      </c>
      <c r="H365" s="207"/>
      <c r="I365" s="206" t="s">
        <v>245</v>
      </c>
      <c r="J365" s="207"/>
      <c r="K365" s="206" t="s">
        <v>1409</v>
      </c>
      <c r="L365" s="207"/>
    </row>
    <row r="366" spans="1:12">
      <c r="A366" s="204" t="s">
        <v>2762</v>
      </c>
      <c r="B366" s="194" t="s">
        <v>143</v>
      </c>
      <c r="C366" s="204" t="s">
        <v>2763</v>
      </c>
      <c r="D366" s="205"/>
      <c r="E366" s="206" t="s">
        <v>248</v>
      </c>
      <c r="F366" s="207"/>
      <c r="G366" s="206" t="s">
        <v>2760</v>
      </c>
      <c r="H366" s="207"/>
      <c r="I366" s="206" t="s">
        <v>245</v>
      </c>
      <c r="J366" s="207"/>
      <c r="K366" s="206" t="s">
        <v>1052</v>
      </c>
      <c r="L366" s="207"/>
    </row>
    <row r="367" spans="1:12">
      <c r="A367" s="208" t="s">
        <v>143</v>
      </c>
      <c r="B367" s="194" t="s">
        <v>143</v>
      </c>
      <c r="C367" s="208" t="s">
        <v>143</v>
      </c>
      <c r="D367" s="209"/>
      <c r="E367" s="209"/>
      <c r="F367" s="209"/>
      <c r="G367" s="209"/>
      <c r="H367" s="209"/>
      <c r="I367" s="209"/>
      <c r="J367" s="209"/>
      <c r="K367" s="209"/>
      <c r="L367" s="209"/>
    </row>
    <row r="368" spans="1:12">
      <c r="A368" s="200" t="s">
        <v>1861</v>
      </c>
      <c r="B368" s="194" t="s">
        <v>143</v>
      </c>
      <c r="C368" s="200" t="s">
        <v>1862</v>
      </c>
      <c r="D368" s="201"/>
      <c r="E368" s="202" t="s">
        <v>2376</v>
      </c>
      <c r="F368" s="203"/>
      <c r="G368" s="202" t="s">
        <v>3155</v>
      </c>
      <c r="H368" s="203"/>
      <c r="I368" s="202" t="s">
        <v>2758</v>
      </c>
      <c r="J368" s="203"/>
      <c r="K368" s="202" t="s">
        <v>2764</v>
      </c>
      <c r="L368" s="203"/>
    </row>
    <row r="369" spans="1:12">
      <c r="A369" s="204" t="s">
        <v>2765</v>
      </c>
      <c r="B369" s="194" t="s">
        <v>143</v>
      </c>
      <c r="C369" s="204" t="s">
        <v>2766</v>
      </c>
      <c r="D369" s="205"/>
      <c r="E369" s="206" t="s">
        <v>248</v>
      </c>
      <c r="F369" s="207"/>
      <c r="G369" s="206" t="s">
        <v>2767</v>
      </c>
      <c r="H369" s="207"/>
      <c r="I369" s="206" t="s">
        <v>245</v>
      </c>
      <c r="J369" s="207"/>
      <c r="K369" s="206" t="s">
        <v>2768</v>
      </c>
      <c r="L369" s="207"/>
    </row>
    <row r="370" spans="1:12">
      <c r="A370" s="204" t="s">
        <v>1863</v>
      </c>
      <c r="B370" s="194" t="s">
        <v>143</v>
      </c>
      <c r="C370" s="204" t="s">
        <v>1864</v>
      </c>
      <c r="D370" s="205"/>
      <c r="E370" s="206" t="s">
        <v>2377</v>
      </c>
      <c r="F370" s="207"/>
      <c r="G370" s="206" t="s">
        <v>245</v>
      </c>
      <c r="H370" s="207"/>
      <c r="I370" s="206" t="s">
        <v>245</v>
      </c>
      <c r="J370" s="207"/>
      <c r="K370" s="206" t="s">
        <v>2377</v>
      </c>
      <c r="L370" s="207"/>
    </row>
    <row r="371" spans="1:12">
      <c r="A371" s="204" t="s">
        <v>1886</v>
      </c>
      <c r="B371" s="194" t="s">
        <v>143</v>
      </c>
      <c r="C371" s="204" t="s">
        <v>1887</v>
      </c>
      <c r="D371" s="205"/>
      <c r="E371" s="206" t="s">
        <v>248</v>
      </c>
      <c r="F371" s="207"/>
      <c r="G371" s="206" t="s">
        <v>3156</v>
      </c>
      <c r="H371" s="207"/>
      <c r="I371" s="206" t="s">
        <v>245</v>
      </c>
      <c r="J371" s="207"/>
      <c r="K371" s="206" t="s">
        <v>2769</v>
      </c>
      <c r="L371" s="207"/>
    </row>
    <row r="372" spans="1:12">
      <c r="A372" s="204" t="s">
        <v>1865</v>
      </c>
      <c r="B372" s="194" t="s">
        <v>143</v>
      </c>
      <c r="C372" s="204" t="s">
        <v>1866</v>
      </c>
      <c r="D372" s="205"/>
      <c r="E372" s="206" t="s">
        <v>2378</v>
      </c>
      <c r="F372" s="207"/>
      <c r="G372" s="206" t="s">
        <v>245</v>
      </c>
      <c r="H372" s="207"/>
      <c r="I372" s="206" t="s">
        <v>2758</v>
      </c>
      <c r="J372" s="207"/>
      <c r="K372" s="206" t="s">
        <v>248</v>
      </c>
      <c r="L372" s="207"/>
    </row>
    <row r="373" spans="1:12">
      <c r="A373" s="208" t="s">
        <v>143</v>
      </c>
      <c r="B373" s="194" t="s">
        <v>143</v>
      </c>
      <c r="C373" s="208" t="s">
        <v>143</v>
      </c>
      <c r="D373" s="209"/>
      <c r="E373" s="209"/>
      <c r="F373" s="209"/>
      <c r="G373" s="209"/>
      <c r="H373" s="209"/>
      <c r="I373" s="209"/>
      <c r="J373" s="209"/>
      <c r="K373" s="209"/>
      <c r="L373" s="209"/>
    </row>
    <row r="374" spans="1:12">
      <c r="A374" s="200" t="s">
        <v>1412</v>
      </c>
      <c r="B374" s="194" t="s">
        <v>143</v>
      </c>
      <c r="C374" s="200" t="s">
        <v>1413</v>
      </c>
      <c r="D374" s="201"/>
      <c r="E374" s="202" t="s">
        <v>2379</v>
      </c>
      <c r="F374" s="203"/>
      <c r="G374" s="202" t="s">
        <v>3157</v>
      </c>
      <c r="H374" s="203"/>
      <c r="I374" s="202" t="s">
        <v>245</v>
      </c>
      <c r="J374" s="203"/>
      <c r="K374" s="202" t="s">
        <v>2486</v>
      </c>
      <c r="L374" s="203"/>
    </row>
    <row r="375" spans="1:12">
      <c r="A375" s="204" t="s">
        <v>1417</v>
      </c>
      <c r="B375" s="194" t="s">
        <v>143</v>
      </c>
      <c r="C375" s="204" t="s">
        <v>1418</v>
      </c>
      <c r="D375" s="205"/>
      <c r="E375" s="206" t="s">
        <v>2379</v>
      </c>
      <c r="F375" s="207"/>
      <c r="G375" s="206" t="s">
        <v>3157</v>
      </c>
      <c r="H375" s="207"/>
      <c r="I375" s="206" t="s">
        <v>245</v>
      </c>
      <c r="J375" s="207"/>
      <c r="K375" s="206" t="s">
        <v>2486</v>
      </c>
      <c r="L375" s="207"/>
    </row>
    <row r="376" spans="1:12">
      <c r="A376" s="208" t="s">
        <v>143</v>
      </c>
      <c r="B376" s="194" t="s">
        <v>143</v>
      </c>
      <c r="C376" s="208" t="s">
        <v>143</v>
      </c>
      <c r="D376" s="209"/>
      <c r="E376" s="209"/>
      <c r="F376" s="209"/>
      <c r="G376" s="209"/>
      <c r="H376" s="209"/>
      <c r="I376" s="209"/>
      <c r="J376" s="209"/>
      <c r="K376" s="209"/>
      <c r="L376" s="209"/>
    </row>
    <row r="377" spans="1:12">
      <c r="A377" s="200" t="s">
        <v>1419</v>
      </c>
      <c r="B377" s="194" t="s">
        <v>143</v>
      </c>
      <c r="C377" s="200" t="s">
        <v>1420</v>
      </c>
      <c r="D377" s="201"/>
      <c r="E377" s="202" t="s">
        <v>2380</v>
      </c>
      <c r="F377" s="203"/>
      <c r="G377" s="202" t="s">
        <v>245</v>
      </c>
      <c r="H377" s="203"/>
      <c r="I377" s="202" t="s">
        <v>245</v>
      </c>
      <c r="J377" s="203"/>
      <c r="K377" s="202" t="s">
        <v>2380</v>
      </c>
      <c r="L377" s="203"/>
    </row>
    <row r="378" spans="1:12">
      <c r="A378" s="204" t="s">
        <v>1424</v>
      </c>
      <c r="B378" s="194" t="s">
        <v>143</v>
      </c>
      <c r="C378" s="204" t="s">
        <v>1425</v>
      </c>
      <c r="D378" s="205"/>
      <c r="E378" s="206" t="s">
        <v>2380</v>
      </c>
      <c r="F378" s="207"/>
      <c r="G378" s="206" t="s">
        <v>245</v>
      </c>
      <c r="H378" s="207"/>
      <c r="I378" s="206" t="s">
        <v>245</v>
      </c>
      <c r="J378" s="207"/>
      <c r="K378" s="206" t="s">
        <v>2380</v>
      </c>
      <c r="L378" s="207"/>
    </row>
    <row r="379" spans="1:12">
      <c r="A379" s="208" t="s">
        <v>143</v>
      </c>
      <c r="B379" s="194" t="s">
        <v>143</v>
      </c>
      <c r="C379" s="208" t="s">
        <v>143</v>
      </c>
      <c r="D379" s="209"/>
      <c r="E379" s="209"/>
      <c r="F379" s="209"/>
      <c r="G379" s="209"/>
      <c r="H379" s="209"/>
      <c r="I379" s="209"/>
      <c r="J379" s="209"/>
      <c r="K379" s="209"/>
      <c r="L379" s="209"/>
    </row>
    <row r="380" spans="1:12">
      <c r="A380" s="200" t="s">
        <v>1426</v>
      </c>
      <c r="B380" s="194" t="s">
        <v>143</v>
      </c>
      <c r="C380" s="200" t="s">
        <v>1427</v>
      </c>
      <c r="D380" s="201"/>
      <c r="E380" s="202" t="s">
        <v>2381</v>
      </c>
      <c r="F380" s="203"/>
      <c r="G380" s="202" t="s">
        <v>3158</v>
      </c>
      <c r="H380" s="203"/>
      <c r="I380" s="202" t="s">
        <v>2770</v>
      </c>
      <c r="J380" s="203"/>
      <c r="K380" s="202" t="s">
        <v>2771</v>
      </c>
      <c r="L380" s="203"/>
    </row>
    <row r="381" spans="1:12">
      <c r="A381" s="200" t="s">
        <v>1431</v>
      </c>
      <c r="B381" s="194" t="s">
        <v>143</v>
      </c>
      <c r="C381" s="200" t="s">
        <v>1427</v>
      </c>
      <c r="D381" s="201"/>
      <c r="E381" s="202" t="s">
        <v>2381</v>
      </c>
      <c r="F381" s="203"/>
      <c r="G381" s="202" t="s">
        <v>3158</v>
      </c>
      <c r="H381" s="203"/>
      <c r="I381" s="202" t="s">
        <v>2770</v>
      </c>
      <c r="J381" s="203"/>
      <c r="K381" s="202" t="s">
        <v>2771</v>
      </c>
      <c r="L381" s="203"/>
    </row>
    <row r="382" spans="1:12">
      <c r="A382" s="200" t="s">
        <v>1432</v>
      </c>
      <c r="B382" s="194" t="s">
        <v>143</v>
      </c>
      <c r="C382" s="200" t="s">
        <v>1427</v>
      </c>
      <c r="D382" s="201"/>
      <c r="E382" s="202" t="s">
        <v>2381</v>
      </c>
      <c r="F382" s="203"/>
      <c r="G382" s="202" t="s">
        <v>3158</v>
      </c>
      <c r="H382" s="203"/>
      <c r="I382" s="202" t="s">
        <v>2770</v>
      </c>
      <c r="J382" s="203"/>
      <c r="K382" s="202" t="s">
        <v>2771</v>
      </c>
      <c r="L382" s="203"/>
    </row>
    <row r="383" spans="1:12">
      <c r="A383" s="200" t="s">
        <v>1433</v>
      </c>
      <c r="B383" s="194" t="s">
        <v>143</v>
      </c>
      <c r="C383" s="200" t="s">
        <v>1434</v>
      </c>
      <c r="D383" s="201"/>
      <c r="E383" s="202" t="s">
        <v>2382</v>
      </c>
      <c r="F383" s="203"/>
      <c r="G383" s="202" t="s">
        <v>3159</v>
      </c>
      <c r="H383" s="203"/>
      <c r="I383" s="202" t="s">
        <v>2772</v>
      </c>
      <c r="J383" s="203"/>
      <c r="K383" s="202" t="s">
        <v>2773</v>
      </c>
      <c r="L383" s="203"/>
    </row>
    <row r="384" spans="1:12">
      <c r="A384" s="204" t="s">
        <v>1436</v>
      </c>
      <c r="B384" s="194" t="s">
        <v>143</v>
      </c>
      <c r="C384" s="204" t="s">
        <v>1437</v>
      </c>
      <c r="D384" s="205"/>
      <c r="E384" s="206" t="s">
        <v>2382</v>
      </c>
      <c r="F384" s="207"/>
      <c r="G384" s="206" t="s">
        <v>3159</v>
      </c>
      <c r="H384" s="207"/>
      <c r="I384" s="206" t="s">
        <v>2772</v>
      </c>
      <c r="J384" s="207"/>
      <c r="K384" s="206" t="s">
        <v>2773</v>
      </c>
      <c r="L384" s="207"/>
    </row>
    <row r="385" spans="1:12">
      <c r="A385" s="208" t="s">
        <v>143</v>
      </c>
      <c r="B385" s="194" t="s">
        <v>143</v>
      </c>
      <c r="C385" s="208" t="s">
        <v>143</v>
      </c>
      <c r="D385" s="209"/>
      <c r="E385" s="209"/>
      <c r="F385" s="209"/>
      <c r="G385" s="209"/>
      <c r="H385" s="209"/>
      <c r="I385" s="209"/>
      <c r="J385" s="209"/>
      <c r="K385" s="209"/>
      <c r="L385" s="209"/>
    </row>
    <row r="386" spans="1:12">
      <c r="A386" s="200" t="s">
        <v>1438</v>
      </c>
      <c r="B386" s="194" t="s">
        <v>143</v>
      </c>
      <c r="C386" s="200" t="s">
        <v>1439</v>
      </c>
      <c r="D386" s="201"/>
      <c r="E386" s="202" t="s">
        <v>2383</v>
      </c>
      <c r="F386" s="203"/>
      <c r="G386" s="202" t="s">
        <v>3160</v>
      </c>
      <c r="H386" s="203"/>
      <c r="I386" s="202" t="s">
        <v>2774</v>
      </c>
      <c r="J386" s="203"/>
      <c r="K386" s="202" t="s">
        <v>2775</v>
      </c>
      <c r="L386" s="203"/>
    </row>
    <row r="387" spans="1:12">
      <c r="A387" s="204" t="s">
        <v>1443</v>
      </c>
      <c r="B387" s="194" t="s">
        <v>143</v>
      </c>
      <c r="C387" s="204" t="s">
        <v>1444</v>
      </c>
      <c r="D387" s="205"/>
      <c r="E387" s="206" t="s">
        <v>2384</v>
      </c>
      <c r="F387" s="207"/>
      <c r="G387" s="206" t="s">
        <v>245</v>
      </c>
      <c r="H387" s="207"/>
      <c r="I387" s="206" t="s">
        <v>245</v>
      </c>
      <c r="J387" s="207"/>
      <c r="K387" s="206" t="s">
        <v>2384</v>
      </c>
      <c r="L387" s="207"/>
    </row>
    <row r="388" spans="1:12">
      <c r="A388" s="204" t="s">
        <v>1448</v>
      </c>
      <c r="B388" s="194" t="s">
        <v>143</v>
      </c>
      <c r="C388" s="204" t="s">
        <v>1449</v>
      </c>
      <c r="D388" s="205"/>
      <c r="E388" s="206" t="s">
        <v>2385</v>
      </c>
      <c r="F388" s="207"/>
      <c r="G388" s="206" t="s">
        <v>3160</v>
      </c>
      <c r="H388" s="207"/>
      <c r="I388" s="206" t="s">
        <v>2774</v>
      </c>
      <c r="J388" s="207"/>
      <c r="K388" s="206" t="s">
        <v>2776</v>
      </c>
      <c r="L388" s="207"/>
    </row>
    <row r="389" spans="1:12">
      <c r="A389" s="204" t="s">
        <v>1453</v>
      </c>
      <c r="B389" s="194" t="s">
        <v>143</v>
      </c>
      <c r="C389" s="204" t="s">
        <v>1454</v>
      </c>
      <c r="D389" s="205"/>
      <c r="E389" s="206" t="s">
        <v>1455</v>
      </c>
      <c r="F389" s="207"/>
      <c r="G389" s="206" t="s">
        <v>245</v>
      </c>
      <c r="H389" s="207"/>
      <c r="I389" s="206" t="s">
        <v>245</v>
      </c>
      <c r="J389" s="207"/>
      <c r="K389" s="206" t="s">
        <v>1455</v>
      </c>
      <c r="L389" s="207"/>
    </row>
    <row r="390" spans="1:12">
      <c r="A390" s="208" t="s">
        <v>143</v>
      </c>
      <c r="B390" s="194" t="s">
        <v>143</v>
      </c>
      <c r="C390" s="208" t="s">
        <v>143</v>
      </c>
      <c r="D390" s="209"/>
      <c r="E390" s="209"/>
      <c r="F390" s="209"/>
      <c r="G390" s="209"/>
      <c r="H390" s="209"/>
      <c r="I390" s="209"/>
      <c r="J390" s="209"/>
      <c r="K390" s="209"/>
      <c r="L390" s="209"/>
    </row>
    <row r="391" spans="1:12">
      <c r="A391" s="200" t="s">
        <v>1456</v>
      </c>
      <c r="B391" s="194" t="s">
        <v>143</v>
      </c>
      <c r="C391" s="200" t="s">
        <v>1457</v>
      </c>
      <c r="D391" s="201"/>
      <c r="E391" s="202" t="s">
        <v>2386</v>
      </c>
      <c r="F391" s="203"/>
      <c r="G391" s="202" t="s">
        <v>245</v>
      </c>
      <c r="H391" s="203"/>
      <c r="I391" s="202" t="s">
        <v>2493</v>
      </c>
      <c r="J391" s="203"/>
      <c r="K391" s="202" t="s">
        <v>2777</v>
      </c>
      <c r="L391" s="203"/>
    </row>
    <row r="392" spans="1:12">
      <c r="A392" s="204" t="s">
        <v>1461</v>
      </c>
      <c r="B392" s="194" t="s">
        <v>143</v>
      </c>
      <c r="C392" s="204" t="s">
        <v>1462</v>
      </c>
      <c r="D392" s="205"/>
      <c r="E392" s="206" t="s">
        <v>1464</v>
      </c>
      <c r="F392" s="207"/>
      <c r="G392" s="206" t="s">
        <v>245</v>
      </c>
      <c r="H392" s="207"/>
      <c r="I392" s="206" t="s">
        <v>245</v>
      </c>
      <c r="J392" s="207"/>
      <c r="K392" s="206" t="s">
        <v>1464</v>
      </c>
      <c r="L392" s="207"/>
    </row>
    <row r="393" spans="1:12">
      <c r="A393" s="204" t="s">
        <v>1465</v>
      </c>
      <c r="B393" s="194" t="s">
        <v>143</v>
      </c>
      <c r="C393" s="204" t="s">
        <v>1466</v>
      </c>
      <c r="D393" s="205"/>
      <c r="E393" s="206" t="s">
        <v>2387</v>
      </c>
      <c r="F393" s="207"/>
      <c r="G393" s="206" t="s">
        <v>245</v>
      </c>
      <c r="H393" s="207"/>
      <c r="I393" s="206" t="s">
        <v>2493</v>
      </c>
      <c r="J393" s="207"/>
      <c r="K393" s="206" t="s">
        <v>2778</v>
      </c>
      <c r="L393" s="207"/>
    </row>
    <row r="394" spans="1:12">
      <c r="A394" s="208" t="s">
        <v>143</v>
      </c>
      <c r="B394" s="194" t="s">
        <v>143</v>
      </c>
      <c r="C394" s="208" t="s">
        <v>143</v>
      </c>
      <c r="D394" s="209"/>
      <c r="E394" s="209"/>
      <c r="F394" s="209"/>
      <c r="G394" s="209"/>
      <c r="H394" s="209"/>
      <c r="I394" s="209"/>
      <c r="J394" s="209"/>
      <c r="K394" s="209"/>
      <c r="L394" s="209"/>
    </row>
    <row r="395" spans="1:12">
      <c r="A395" s="200" t="s">
        <v>1468</v>
      </c>
      <c r="B395" s="194" t="s">
        <v>143</v>
      </c>
      <c r="C395" s="200" t="s">
        <v>1469</v>
      </c>
      <c r="D395" s="201"/>
      <c r="E395" s="202" t="s">
        <v>1470</v>
      </c>
      <c r="F395" s="203"/>
      <c r="G395" s="202" t="s">
        <v>245</v>
      </c>
      <c r="H395" s="203"/>
      <c r="I395" s="202" t="s">
        <v>245</v>
      </c>
      <c r="J395" s="203"/>
      <c r="K395" s="202" t="s">
        <v>1470</v>
      </c>
      <c r="L395" s="203"/>
    </row>
    <row r="396" spans="1:12">
      <c r="A396" s="204" t="s">
        <v>1471</v>
      </c>
      <c r="B396" s="194" t="s">
        <v>143</v>
      </c>
      <c r="C396" s="204" t="s">
        <v>1472</v>
      </c>
      <c r="D396" s="205"/>
      <c r="E396" s="206" t="s">
        <v>1473</v>
      </c>
      <c r="F396" s="207"/>
      <c r="G396" s="206" t="s">
        <v>245</v>
      </c>
      <c r="H396" s="207"/>
      <c r="I396" s="206" t="s">
        <v>245</v>
      </c>
      <c r="J396" s="207"/>
      <c r="K396" s="206" t="s">
        <v>1473</v>
      </c>
      <c r="L396" s="207"/>
    </row>
    <row r="397" spans="1:12">
      <c r="A397" s="204" t="s">
        <v>1474</v>
      </c>
      <c r="B397" s="194" t="s">
        <v>143</v>
      </c>
      <c r="C397" s="204" t="s">
        <v>1475</v>
      </c>
      <c r="D397" s="205"/>
      <c r="E397" s="206" t="s">
        <v>1476</v>
      </c>
      <c r="F397" s="207"/>
      <c r="G397" s="206" t="s">
        <v>245</v>
      </c>
      <c r="H397" s="207"/>
      <c r="I397" s="206" t="s">
        <v>245</v>
      </c>
      <c r="J397" s="207"/>
      <c r="K397" s="206" t="s">
        <v>1476</v>
      </c>
      <c r="L397" s="207"/>
    </row>
    <row r="398" spans="1:12">
      <c r="A398" s="200" t="s">
        <v>143</v>
      </c>
      <c r="B398" s="194" t="s">
        <v>143</v>
      </c>
      <c r="C398" s="200" t="s">
        <v>143</v>
      </c>
      <c r="D398" s="201"/>
      <c r="E398" s="201"/>
      <c r="F398" s="201"/>
      <c r="G398" s="201"/>
      <c r="H398" s="201"/>
      <c r="I398" s="201"/>
      <c r="J398" s="201"/>
      <c r="K398" s="201"/>
      <c r="L398" s="201"/>
    </row>
    <row r="399" spans="1:12">
      <c r="A399" s="200" t="s">
        <v>1477</v>
      </c>
      <c r="B399" s="194" t="s">
        <v>143</v>
      </c>
      <c r="C399" s="200" t="s">
        <v>1478</v>
      </c>
      <c r="D399" s="201"/>
      <c r="E399" s="202" t="s">
        <v>2388</v>
      </c>
      <c r="F399" s="203"/>
      <c r="G399" s="202" t="s">
        <v>3161</v>
      </c>
      <c r="H399" s="203"/>
      <c r="I399" s="202" t="s">
        <v>1480</v>
      </c>
      <c r="J399" s="203"/>
      <c r="K399" s="202" t="s">
        <v>2779</v>
      </c>
      <c r="L399" s="203"/>
    </row>
    <row r="400" spans="1:12">
      <c r="A400" s="200" t="s">
        <v>1482</v>
      </c>
      <c r="B400" s="194" t="s">
        <v>143</v>
      </c>
      <c r="C400" s="200" t="s">
        <v>1483</v>
      </c>
      <c r="D400" s="201"/>
      <c r="E400" s="202" t="s">
        <v>2388</v>
      </c>
      <c r="F400" s="203"/>
      <c r="G400" s="202" t="s">
        <v>3161</v>
      </c>
      <c r="H400" s="203"/>
      <c r="I400" s="202" t="s">
        <v>1480</v>
      </c>
      <c r="J400" s="203"/>
      <c r="K400" s="202" t="s">
        <v>2779</v>
      </c>
      <c r="L400" s="203"/>
    </row>
    <row r="401" spans="1:12">
      <c r="A401" s="200" t="s">
        <v>1484</v>
      </c>
      <c r="B401" s="194" t="s">
        <v>143</v>
      </c>
      <c r="C401" s="200" t="s">
        <v>1483</v>
      </c>
      <c r="D401" s="201"/>
      <c r="E401" s="202" t="s">
        <v>2388</v>
      </c>
      <c r="F401" s="203"/>
      <c r="G401" s="202" t="s">
        <v>3161</v>
      </c>
      <c r="H401" s="203"/>
      <c r="I401" s="202" t="s">
        <v>1480</v>
      </c>
      <c r="J401" s="203"/>
      <c r="K401" s="202" t="s">
        <v>2779</v>
      </c>
      <c r="L401" s="203"/>
    </row>
    <row r="402" spans="1:12">
      <c r="A402" s="200" t="s">
        <v>1485</v>
      </c>
      <c r="B402" s="194" t="s">
        <v>143</v>
      </c>
      <c r="C402" s="200" t="s">
        <v>1486</v>
      </c>
      <c r="D402" s="201"/>
      <c r="E402" s="202" t="s">
        <v>2388</v>
      </c>
      <c r="F402" s="203"/>
      <c r="G402" s="202" t="s">
        <v>3161</v>
      </c>
      <c r="H402" s="203"/>
      <c r="I402" s="202" t="s">
        <v>1480</v>
      </c>
      <c r="J402" s="203"/>
      <c r="K402" s="202" t="s">
        <v>2779</v>
      </c>
      <c r="L402" s="203"/>
    </row>
    <row r="403" spans="1:12">
      <c r="A403" s="204" t="s">
        <v>1487</v>
      </c>
      <c r="B403" s="194" t="s">
        <v>143</v>
      </c>
      <c r="C403" s="204" t="s">
        <v>1488</v>
      </c>
      <c r="D403" s="205"/>
      <c r="E403" s="206" t="s">
        <v>1489</v>
      </c>
      <c r="F403" s="207"/>
      <c r="G403" s="206" t="s">
        <v>2298</v>
      </c>
      <c r="H403" s="207"/>
      <c r="I403" s="206" t="s">
        <v>245</v>
      </c>
      <c r="J403" s="207"/>
      <c r="K403" s="206" t="s">
        <v>2389</v>
      </c>
      <c r="L403" s="207"/>
    </row>
    <row r="404" spans="1:12">
      <c r="A404" s="204" t="s">
        <v>1490</v>
      </c>
      <c r="B404" s="194" t="s">
        <v>143</v>
      </c>
      <c r="C404" s="204" t="s">
        <v>1491</v>
      </c>
      <c r="D404" s="205"/>
      <c r="E404" s="206" t="s">
        <v>2390</v>
      </c>
      <c r="F404" s="207"/>
      <c r="G404" s="206" t="s">
        <v>3162</v>
      </c>
      <c r="H404" s="207"/>
      <c r="I404" s="206" t="s">
        <v>245</v>
      </c>
      <c r="J404" s="207"/>
      <c r="K404" s="206" t="s">
        <v>2780</v>
      </c>
      <c r="L404" s="207"/>
    </row>
    <row r="405" spans="1:12">
      <c r="A405" s="204" t="s">
        <v>1493</v>
      </c>
      <c r="B405" s="194" t="s">
        <v>143</v>
      </c>
      <c r="C405" s="204" t="s">
        <v>1494</v>
      </c>
      <c r="D405" s="205"/>
      <c r="E405" s="206" t="s">
        <v>2391</v>
      </c>
      <c r="F405" s="207"/>
      <c r="G405" s="206" t="s">
        <v>3163</v>
      </c>
      <c r="H405" s="207"/>
      <c r="I405" s="206" t="s">
        <v>245</v>
      </c>
      <c r="J405" s="207"/>
      <c r="K405" s="206" t="s">
        <v>2781</v>
      </c>
      <c r="L405" s="207"/>
    </row>
    <row r="406" spans="1:12">
      <c r="A406" s="204" t="s">
        <v>1496</v>
      </c>
      <c r="B406" s="194" t="s">
        <v>143</v>
      </c>
      <c r="C406" s="204" t="s">
        <v>1497</v>
      </c>
      <c r="D406" s="205"/>
      <c r="E406" s="206" t="s">
        <v>1499</v>
      </c>
      <c r="F406" s="207"/>
      <c r="G406" s="206" t="s">
        <v>245</v>
      </c>
      <c r="H406" s="207"/>
      <c r="I406" s="206" t="s">
        <v>1480</v>
      </c>
      <c r="J406" s="207"/>
      <c r="K406" s="206" t="s">
        <v>1498</v>
      </c>
      <c r="L406" s="207"/>
    </row>
    <row r="407" spans="1:12">
      <c r="A407" s="208" t="s">
        <v>143</v>
      </c>
      <c r="B407" s="194" t="s">
        <v>143</v>
      </c>
      <c r="C407" s="208" t="s">
        <v>143</v>
      </c>
      <c r="D407" s="209"/>
      <c r="E407" s="209"/>
      <c r="F407" s="209"/>
      <c r="G407" s="209"/>
      <c r="H407" s="209"/>
      <c r="I407" s="209"/>
      <c r="J407" s="209"/>
      <c r="K407" s="209"/>
      <c r="L407" s="209"/>
    </row>
    <row r="408" spans="1:12">
      <c r="A408" s="200" t="s">
        <v>1500</v>
      </c>
      <c r="B408" s="194" t="s">
        <v>143</v>
      </c>
      <c r="C408" s="200" t="s">
        <v>1501</v>
      </c>
      <c r="D408" s="201"/>
      <c r="E408" s="202" t="s">
        <v>2392</v>
      </c>
      <c r="F408" s="203"/>
      <c r="G408" s="202" t="s">
        <v>3164</v>
      </c>
      <c r="H408" s="203"/>
      <c r="I408" s="202" t="s">
        <v>3165</v>
      </c>
      <c r="J408" s="203"/>
      <c r="K408" s="202" t="s">
        <v>2783</v>
      </c>
      <c r="L408" s="203"/>
    </row>
    <row r="409" spans="1:12">
      <c r="A409" s="200" t="s">
        <v>1505</v>
      </c>
      <c r="B409" s="194" t="s">
        <v>143</v>
      </c>
      <c r="C409" s="200" t="s">
        <v>1501</v>
      </c>
      <c r="D409" s="201"/>
      <c r="E409" s="202" t="s">
        <v>2392</v>
      </c>
      <c r="F409" s="203"/>
      <c r="G409" s="202" t="s">
        <v>3164</v>
      </c>
      <c r="H409" s="203"/>
      <c r="I409" s="202" t="s">
        <v>3165</v>
      </c>
      <c r="J409" s="203"/>
      <c r="K409" s="202" t="s">
        <v>2783</v>
      </c>
      <c r="L409" s="203"/>
    </row>
    <row r="410" spans="1:12">
      <c r="A410" s="200" t="s">
        <v>1506</v>
      </c>
      <c r="B410" s="194" t="s">
        <v>143</v>
      </c>
      <c r="C410" s="200" t="s">
        <v>1501</v>
      </c>
      <c r="D410" s="201"/>
      <c r="E410" s="202" t="s">
        <v>2392</v>
      </c>
      <c r="F410" s="203"/>
      <c r="G410" s="202" t="s">
        <v>3164</v>
      </c>
      <c r="H410" s="203"/>
      <c r="I410" s="202" t="s">
        <v>3165</v>
      </c>
      <c r="J410" s="203"/>
      <c r="K410" s="202" t="s">
        <v>2783</v>
      </c>
      <c r="L410" s="203"/>
    </row>
    <row r="411" spans="1:12">
      <c r="A411" s="200" t="s">
        <v>1507</v>
      </c>
      <c r="B411" s="194" t="s">
        <v>143</v>
      </c>
      <c r="C411" s="200" t="s">
        <v>1508</v>
      </c>
      <c r="D411" s="201"/>
      <c r="E411" s="202" t="s">
        <v>2394</v>
      </c>
      <c r="F411" s="203"/>
      <c r="G411" s="202" t="s">
        <v>3164</v>
      </c>
      <c r="H411" s="203"/>
      <c r="I411" s="202" t="s">
        <v>2393</v>
      </c>
      <c r="J411" s="203"/>
      <c r="K411" s="202" t="s">
        <v>2784</v>
      </c>
      <c r="L411" s="203"/>
    </row>
    <row r="412" spans="1:12">
      <c r="A412" s="204" t="s">
        <v>1511</v>
      </c>
      <c r="B412" s="194" t="s">
        <v>143</v>
      </c>
      <c r="C412" s="204" t="s">
        <v>1512</v>
      </c>
      <c r="D412" s="205"/>
      <c r="E412" s="206" t="s">
        <v>2394</v>
      </c>
      <c r="F412" s="207"/>
      <c r="G412" s="206" t="s">
        <v>3164</v>
      </c>
      <c r="H412" s="207"/>
      <c r="I412" s="206" t="s">
        <v>2393</v>
      </c>
      <c r="J412" s="207"/>
      <c r="K412" s="206" t="s">
        <v>2784</v>
      </c>
      <c r="L412" s="207"/>
    </row>
    <row r="413" spans="1:12">
      <c r="A413" s="208" t="s">
        <v>143</v>
      </c>
      <c r="B413" s="194" t="s">
        <v>143</v>
      </c>
      <c r="C413" s="208" t="s">
        <v>143</v>
      </c>
      <c r="D413" s="209"/>
      <c r="E413" s="209"/>
      <c r="F413" s="209"/>
      <c r="G413" s="209"/>
      <c r="H413" s="209"/>
      <c r="I413" s="209"/>
      <c r="J413" s="209"/>
      <c r="K413" s="209"/>
      <c r="L413" s="209"/>
    </row>
    <row r="414" spans="1:12">
      <c r="A414" s="200" t="s">
        <v>1513</v>
      </c>
      <c r="B414" s="194" t="s">
        <v>143</v>
      </c>
      <c r="C414" s="200" t="s">
        <v>1514</v>
      </c>
      <c r="D414" s="201"/>
      <c r="E414" s="202" t="s">
        <v>1515</v>
      </c>
      <c r="F414" s="203"/>
      <c r="G414" s="202" t="s">
        <v>245</v>
      </c>
      <c r="H414" s="203"/>
      <c r="I414" s="202" t="s">
        <v>2782</v>
      </c>
      <c r="J414" s="203"/>
      <c r="K414" s="202" t="s">
        <v>2785</v>
      </c>
      <c r="L414" s="203"/>
    </row>
    <row r="415" spans="1:12">
      <c r="A415" s="204" t="s">
        <v>1516</v>
      </c>
      <c r="B415" s="194" t="s">
        <v>143</v>
      </c>
      <c r="C415" s="204" t="s">
        <v>1517</v>
      </c>
      <c r="D415" s="205"/>
      <c r="E415" s="206" t="s">
        <v>1515</v>
      </c>
      <c r="F415" s="207"/>
      <c r="G415" s="206" t="s">
        <v>245</v>
      </c>
      <c r="H415" s="207"/>
      <c r="I415" s="206" t="s">
        <v>2782</v>
      </c>
      <c r="J415" s="207"/>
      <c r="K415" s="206" t="s">
        <v>2785</v>
      </c>
      <c r="L415" s="207"/>
    </row>
    <row r="416" spans="1:12">
      <c r="A416" s="208" t="s">
        <v>143</v>
      </c>
      <c r="B416" s="194" t="s">
        <v>143</v>
      </c>
      <c r="C416" s="208" t="s">
        <v>143</v>
      </c>
      <c r="D416" s="209"/>
      <c r="E416" s="209"/>
      <c r="F416" s="209"/>
      <c r="G416" s="209"/>
      <c r="H416" s="209"/>
      <c r="I416" s="209"/>
      <c r="J416" s="209"/>
      <c r="K416" s="209"/>
      <c r="L416" s="209"/>
    </row>
    <row r="417" spans="1:12">
      <c r="A417" s="200" t="s">
        <v>1518</v>
      </c>
      <c r="B417" s="194" t="s">
        <v>143</v>
      </c>
      <c r="C417" s="200" t="s">
        <v>1519</v>
      </c>
      <c r="D417" s="201"/>
      <c r="E417" s="202" t="s">
        <v>2395</v>
      </c>
      <c r="F417" s="203"/>
      <c r="G417" s="202" t="s">
        <v>3166</v>
      </c>
      <c r="H417" s="203"/>
      <c r="I417" s="202" t="s">
        <v>3167</v>
      </c>
      <c r="J417" s="203"/>
      <c r="K417" s="202" t="s">
        <v>2786</v>
      </c>
      <c r="L417" s="203"/>
    </row>
    <row r="418" spans="1:12">
      <c r="A418" s="200" t="s">
        <v>1524</v>
      </c>
      <c r="B418" s="194" t="s">
        <v>143</v>
      </c>
      <c r="C418" s="200" t="s">
        <v>1519</v>
      </c>
      <c r="D418" s="201"/>
      <c r="E418" s="202" t="s">
        <v>2395</v>
      </c>
      <c r="F418" s="203"/>
      <c r="G418" s="202" t="s">
        <v>3166</v>
      </c>
      <c r="H418" s="203"/>
      <c r="I418" s="202" t="s">
        <v>3167</v>
      </c>
      <c r="J418" s="203"/>
      <c r="K418" s="202" t="s">
        <v>2786</v>
      </c>
      <c r="L418" s="203"/>
    </row>
    <row r="419" spans="1:12">
      <c r="A419" s="200" t="s">
        <v>1525</v>
      </c>
      <c r="B419" s="194" t="s">
        <v>143</v>
      </c>
      <c r="C419" s="200" t="s">
        <v>1519</v>
      </c>
      <c r="D419" s="201"/>
      <c r="E419" s="202" t="s">
        <v>2396</v>
      </c>
      <c r="F419" s="203"/>
      <c r="G419" s="202" t="s">
        <v>3168</v>
      </c>
      <c r="H419" s="203"/>
      <c r="I419" s="202" t="s">
        <v>3169</v>
      </c>
      <c r="J419" s="203"/>
      <c r="K419" s="202" t="s">
        <v>2787</v>
      </c>
      <c r="L419" s="203"/>
    </row>
    <row r="420" spans="1:12">
      <c r="A420" s="200" t="s">
        <v>1529</v>
      </c>
      <c r="B420" s="194" t="s">
        <v>143</v>
      </c>
      <c r="C420" s="200" t="s">
        <v>1519</v>
      </c>
      <c r="D420" s="201"/>
      <c r="E420" s="202" t="s">
        <v>2396</v>
      </c>
      <c r="F420" s="203"/>
      <c r="G420" s="202" t="s">
        <v>3168</v>
      </c>
      <c r="H420" s="203"/>
      <c r="I420" s="202" t="s">
        <v>3169</v>
      </c>
      <c r="J420" s="203"/>
      <c r="K420" s="202" t="s">
        <v>2787</v>
      </c>
      <c r="L420" s="203"/>
    </row>
    <row r="421" spans="1:12">
      <c r="A421" s="196" t="s">
        <v>215</v>
      </c>
      <c r="B421" s="196" t="s">
        <v>216</v>
      </c>
      <c r="C421" s="197"/>
      <c r="D421" s="197"/>
      <c r="E421" s="198" t="s">
        <v>217</v>
      </c>
      <c r="F421" s="199"/>
      <c r="G421" s="198" t="s">
        <v>218</v>
      </c>
      <c r="H421" s="199"/>
      <c r="I421" s="198" t="s">
        <v>219</v>
      </c>
      <c r="J421" s="199"/>
      <c r="K421" s="198" t="s">
        <v>220</v>
      </c>
      <c r="L421" s="199"/>
    </row>
    <row r="422" spans="1:12">
      <c r="A422" s="204" t="s">
        <v>1530</v>
      </c>
      <c r="B422" s="194" t="s">
        <v>143</v>
      </c>
      <c r="C422" s="204" t="s">
        <v>1531</v>
      </c>
      <c r="D422" s="205"/>
      <c r="E422" s="206" t="s">
        <v>2397</v>
      </c>
      <c r="F422" s="207"/>
      <c r="G422" s="206" t="s">
        <v>245</v>
      </c>
      <c r="H422" s="207"/>
      <c r="I422" s="206" t="s">
        <v>245</v>
      </c>
      <c r="J422" s="207"/>
      <c r="K422" s="206" t="s">
        <v>2397</v>
      </c>
      <c r="L422" s="207"/>
    </row>
    <row r="423" spans="1:12">
      <c r="A423" s="204" t="s">
        <v>1533</v>
      </c>
      <c r="B423" s="194" t="s">
        <v>143</v>
      </c>
      <c r="C423" s="204" t="s">
        <v>1534</v>
      </c>
      <c r="D423" s="205"/>
      <c r="E423" s="206" t="s">
        <v>1535</v>
      </c>
      <c r="F423" s="207"/>
      <c r="G423" s="206" t="s">
        <v>2398</v>
      </c>
      <c r="H423" s="207"/>
      <c r="I423" s="206" t="s">
        <v>245</v>
      </c>
      <c r="J423" s="207"/>
      <c r="K423" s="206" t="s">
        <v>2399</v>
      </c>
      <c r="L423" s="207"/>
    </row>
    <row r="424" spans="1:12">
      <c r="A424" s="204" t="s">
        <v>1536</v>
      </c>
      <c r="B424" s="194" t="s">
        <v>143</v>
      </c>
      <c r="C424" s="204" t="s">
        <v>1537</v>
      </c>
      <c r="D424" s="205"/>
      <c r="E424" s="206" t="s">
        <v>1540</v>
      </c>
      <c r="F424" s="207"/>
      <c r="G424" s="206" t="s">
        <v>2435</v>
      </c>
      <c r="H424" s="207"/>
      <c r="I424" s="206" t="s">
        <v>1539</v>
      </c>
      <c r="J424" s="207"/>
      <c r="K424" s="206" t="s">
        <v>2487</v>
      </c>
      <c r="L424" s="207"/>
    </row>
    <row r="425" spans="1:12">
      <c r="A425" s="204" t="s">
        <v>1541</v>
      </c>
      <c r="B425" s="194" t="s">
        <v>143</v>
      </c>
      <c r="C425" s="204" t="s">
        <v>1542</v>
      </c>
      <c r="D425" s="205"/>
      <c r="E425" s="206" t="s">
        <v>1543</v>
      </c>
      <c r="F425" s="207"/>
      <c r="G425" s="206" t="s">
        <v>245</v>
      </c>
      <c r="H425" s="207"/>
      <c r="I425" s="206" t="s">
        <v>2788</v>
      </c>
      <c r="J425" s="207"/>
      <c r="K425" s="206" t="s">
        <v>2789</v>
      </c>
      <c r="L425" s="207"/>
    </row>
    <row r="426" spans="1:12">
      <c r="A426" s="204" t="s">
        <v>1544</v>
      </c>
      <c r="B426" s="194" t="s">
        <v>143</v>
      </c>
      <c r="C426" s="204" t="s">
        <v>1545</v>
      </c>
      <c r="D426" s="205"/>
      <c r="E426" s="206" t="s">
        <v>2400</v>
      </c>
      <c r="F426" s="207"/>
      <c r="G426" s="206" t="s">
        <v>3170</v>
      </c>
      <c r="H426" s="207"/>
      <c r="I426" s="206" t="s">
        <v>245</v>
      </c>
      <c r="J426" s="207"/>
      <c r="K426" s="206" t="s">
        <v>2790</v>
      </c>
      <c r="L426" s="207"/>
    </row>
    <row r="427" spans="1:12">
      <c r="A427" s="204" t="s">
        <v>1549</v>
      </c>
      <c r="B427" s="194" t="s">
        <v>143</v>
      </c>
      <c r="C427" s="204" t="s">
        <v>1550</v>
      </c>
      <c r="D427" s="205"/>
      <c r="E427" s="206" t="s">
        <v>2401</v>
      </c>
      <c r="F427" s="207"/>
      <c r="G427" s="206" t="s">
        <v>245</v>
      </c>
      <c r="H427" s="207"/>
      <c r="I427" s="206" t="s">
        <v>245</v>
      </c>
      <c r="J427" s="207"/>
      <c r="K427" s="206" t="s">
        <v>2401</v>
      </c>
      <c r="L427" s="207"/>
    </row>
    <row r="428" spans="1:12">
      <c r="A428" s="204" t="s">
        <v>1552</v>
      </c>
      <c r="B428" s="194" t="s">
        <v>143</v>
      </c>
      <c r="C428" s="204" t="s">
        <v>1553</v>
      </c>
      <c r="D428" s="205"/>
      <c r="E428" s="206" t="s">
        <v>1556</v>
      </c>
      <c r="F428" s="207"/>
      <c r="G428" s="206" t="s">
        <v>245</v>
      </c>
      <c r="H428" s="207"/>
      <c r="I428" s="206" t="s">
        <v>245</v>
      </c>
      <c r="J428" s="207"/>
      <c r="K428" s="206" t="s">
        <v>1556</v>
      </c>
      <c r="L428" s="207"/>
    </row>
    <row r="429" spans="1:12">
      <c r="A429" s="204" t="s">
        <v>1557</v>
      </c>
      <c r="B429" s="194" t="s">
        <v>143</v>
      </c>
      <c r="C429" s="204" t="s">
        <v>1558</v>
      </c>
      <c r="D429" s="205"/>
      <c r="E429" s="206" t="s">
        <v>1561</v>
      </c>
      <c r="F429" s="207"/>
      <c r="G429" s="206" t="s">
        <v>3171</v>
      </c>
      <c r="H429" s="207"/>
      <c r="I429" s="206" t="s">
        <v>245</v>
      </c>
      <c r="J429" s="207"/>
      <c r="K429" s="206" t="s">
        <v>2791</v>
      </c>
      <c r="L429" s="207"/>
    </row>
    <row r="430" spans="1:12">
      <c r="A430" s="204" t="s">
        <v>1562</v>
      </c>
      <c r="B430" s="194" t="s">
        <v>143</v>
      </c>
      <c r="C430" s="204" t="s">
        <v>1563</v>
      </c>
      <c r="D430" s="205"/>
      <c r="E430" s="206" t="s">
        <v>1564</v>
      </c>
      <c r="F430" s="207"/>
      <c r="G430" s="206" t="s">
        <v>245</v>
      </c>
      <c r="H430" s="207"/>
      <c r="I430" s="206" t="s">
        <v>245</v>
      </c>
      <c r="J430" s="207"/>
      <c r="K430" s="206" t="s">
        <v>1564</v>
      </c>
      <c r="L430" s="207"/>
    </row>
    <row r="431" spans="1:12">
      <c r="A431" s="204" t="s">
        <v>1888</v>
      </c>
      <c r="B431" s="194" t="s">
        <v>143</v>
      </c>
      <c r="C431" s="204" t="s">
        <v>1889</v>
      </c>
      <c r="D431" s="205"/>
      <c r="E431" s="206" t="s">
        <v>248</v>
      </c>
      <c r="F431" s="207"/>
      <c r="G431" s="206" t="s">
        <v>3172</v>
      </c>
      <c r="H431" s="207"/>
      <c r="I431" s="206" t="s">
        <v>245</v>
      </c>
      <c r="J431" s="207"/>
      <c r="K431" s="206" t="s">
        <v>2792</v>
      </c>
      <c r="L431" s="207"/>
    </row>
    <row r="432" spans="1:12">
      <c r="A432" s="204" t="s">
        <v>1565</v>
      </c>
      <c r="B432" s="194" t="s">
        <v>143</v>
      </c>
      <c r="C432" s="204" t="s">
        <v>1566</v>
      </c>
      <c r="D432" s="205"/>
      <c r="E432" s="206" t="s">
        <v>1567</v>
      </c>
      <c r="F432" s="207"/>
      <c r="G432" s="206" t="s">
        <v>245</v>
      </c>
      <c r="H432" s="207"/>
      <c r="I432" s="206" t="s">
        <v>2488</v>
      </c>
      <c r="J432" s="207"/>
      <c r="K432" s="206" t="s">
        <v>2489</v>
      </c>
      <c r="L432" s="207"/>
    </row>
    <row r="433" spans="1:12">
      <c r="A433" s="204" t="s">
        <v>1568</v>
      </c>
      <c r="B433" s="194" t="s">
        <v>143</v>
      </c>
      <c r="C433" s="204" t="s">
        <v>1569</v>
      </c>
      <c r="D433" s="205"/>
      <c r="E433" s="206" t="s">
        <v>1570</v>
      </c>
      <c r="F433" s="207"/>
      <c r="G433" s="206" t="s">
        <v>245</v>
      </c>
      <c r="H433" s="207"/>
      <c r="I433" s="206" t="s">
        <v>245</v>
      </c>
      <c r="J433" s="207"/>
      <c r="K433" s="206" t="s">
        <v>1570</v>
      </c>
      <c r="L433" s="207"/>
    </row>
    <row r="434" spans="1:12">
      <c r="A434" s="204" t="s">
        <v>1571</v>
      </c>
      <c r="B434" s="194" t="s">
        <v>143</v>
      </c>
      <c r="C434" s="204" t="s">
        <v>1572</v>
      </c>
      <c r="D434" s="205"/>
      <c r="E434" s="206" t="s">
        <v>2402</v>
      </c>
      <c r="F434" s="207"/>
      <c r="G434" s="206" t="s">
        <v>2793</v>
      </c>
      <c r="H434" s="207"/>
      <c r="I434" s="206" t="s">
        <v>245</v>
      </c>
      <c r="J434" s="207"/>
      <c r="K434" s="206" t="s">
        <v>2794</v>
      </c>
      <c r="L434" s="207"/>
    </row>
    <row r="435" spans="1:12">
      <c r="A435" s="204" t="s">
        <v>1574</v>
      </c>
      <c r="B435" s="194" t="s">
        <v>143</v>
      </c>
      <c r="C435" s="204" t="s">
        <v>1122</v>
      </c>
      <c r="D435" s="205"/>
      <c r="E435" s="206" t="s">
        <v>2403</v>
      </c>
      <c r="F435" s="207"/>
      <c r="G435" s="206" t="s">
        <v>3173</v>
      </c>
      <c r="H435" s="207"/>
      <c r="I435" s="206" t="s">
        <v>2404</v>
      </c>
      <c r="J435" s="207"/>
      <c r="K435" s="206" t="s">
        <v>2795</v>
      </c>
      <c r="L435" s="207"/>
    </row>
    <row r="436" spans="1:12">
      <c r="A436" s="204" t="s">
        <v>1579</v>
      </c>
      <c r="B436" s="194" t="s">
        <v>143</v>
      </c>
      <c r="C436" s="204" t="s">
        <v>1580</v>
      </c>
      <c r="D436" s="205"/>
      <c r="E436" s="206" t="s">
        <v>2405</v>
      </c>
      <c r="F436" s="207"/>
      <c r="G436" s="206" t="s">
        <v>2490</v>
      </c>
      <c r="H436" s="207"/>
      <c r="I436" s="206" t="s">
        <v>245</v>
      </c>
      <c r="J436" s="207"/>
      <c r="K436" s="206" t="s">
        <v>2491</v>
      </c>
      <c r="L436" s="207"/>
    </row>
    <row r="437" spans="1:12">
      <c r="A437" s="204" t="s">
        <v>1582</v>
      </c>
      <c r="B437" s="194" t="s">
        <v>143</v>
      </c>
      <c r="C437" s="204" t="s">
        <v>1583</v>
      </c>
      <c r="D437" s="205"/>
      <c r="E437" s="206" t="s">
        <v>1584</v>
      </c>
      <c r="F437" s="207"/>
      <c r="G437" s="206" t="s">
        <v>245</v>
      </c>
      <c r="H437" s="207"/>
      <c r="I437" s="206" t="s">
        <v>245</v>
      </c>
      <c r="J437" s="207"/>
      <c r="K437" s="206" t="s">
        <v>1584</v>
      </c>
      <c r="L437" s="207"/>
    </row>
    <row r="438" spans="1:12">
      <c r="A438" s="204" t="s">
        <v>1585</v>
      </c>
      <c r="B438" s="194" t="s">
        <v>143</v>
      </c>
      <c r="C438" s="204" t="s">
        <v>1586</v>
      </c>
      <c r="D438" s="205"/>
      <c r="E438" s="206" t="s">
        <v>2406</v>
      </c>
      <c r="F438" s="207"/>
      <c r="G438" s="206" t="s">
        <v>3174</v>
      </c>
      <c r="H438" s="207"/>
      <c r="I438" s="206" t="s">
        <v>245</v>
      </c>
      <c r="J438" s="207"/>
      <c r="K438" s="206" t="s">
        <v>2492</v>
      </c>
      <c r="L438" s="207"/>
    </row>
    <row r="439" spans="1:12">
      <c r="A439" s="204" t="s">
        <v>1589</v>
      </c>
      <c r="B439" s="194" t="s">
        <v>143</v>
      </c>
      <c r="C439" s="204" t="s">
        <v>1590</v>
      </c>
      <c r="D439" s="205"/>
      <c r="E439" s="206" t="s">
        <v>1592</v>
      </c>
      <c r="F439" s="207"/>
      <c r="G439" s="206" t="s">
        <v>245</v>
      </c>
      <c r="H439" s="207"/>
      <c r="I439" s="206" t="s">
        <v>245</v>
      </c>
      <c r="J439" s="207"/>
      <c r="K439" s="206" t="s">
        <v>1592</v>
      </c>
      <c r="L439" s="207"/>
    </row>
    <row r="440" spans="1:12">
      <c r="A440" s="204" t="s">
        <v>1867</v>
      </c>
      <c r="B440" s="194" t="s">
        <v>143</v>
      </c>
      <c r="C440" s="204" t="s">
        <v>1868</v>
      </c>
      <c r="D440" s="205"/>
      <c r="E440" s="206" t="s">
        <v>2407</v>
      </c>
      <c r="F440" s="207"/>
      <c r="G440" s="206" t="s">
        <v>245</v>
      </c>
      <c r="H440" s="207"/>
      <c r="I440" s="206" t="s">
        <v>245</v>
      </c>
      <c r="J440" s="207"/>
      <c r="K440" s="206" t="s">
        <v>2407</v>
      </c>
      <c r="L440" s="207"/>
    </row>
    <row r="441" spans="1:12">
      <c r="A441" s="204" t="s">
        <v>1593</v>
      </c>
      <c r="B441" s="194" t="s">
        <v>143</v>
      </c>
      <c r="C441" s="204" t="s">
        <v>1594</v>
      </c>
      <c r="D441" s="205"/>
      <c r="E441" s="206" t="s">
        <v>1597</v>
      </c>
      <c r="F441" s="207"/>
      <c r="G441" s="206" t="s">
        <v>245</v>
      </c>
      <c r="H441" s="207"/>
      <c r="I441" s="206" t="s">
        <v>245</v>
      </c>
      <c r="J441" s="207"/>
      <c r="K441" s="206" t="s">
        <v>1597</v>
      </c>
      <c r="L441" s="207"/>
    </row>
    <row r="442" spans="1:12">
      <c r="A442" s="204" t="s">
        <v>1598</v>
      </c>
      <c r="B442" s="194" t="s">
        <v>143</v>
      </c>
      <c r="C442" s="204" t="s">
        <v>1599</v>
      </c>
      <c r="D442" s="205"/>
      <c r="E442" s="206" t="s">
        <v>1600</v>
      </c>
      <c r="F442" s="207"/>
      <c r="G442" s="206" t="s">
        <v>3175</v>
      </c>
      <c r="H442" s="207"/>
      <c r="I442" s="206" t="s">
        <v>245</v>
      </c>
      <c r="J442" s="207"/>
      <c r="K442" s="206" t="s">
        <v>2796</v>
      </c>
      <c r="L442" s="207"/>
    </row>
    <row r="443" spans="1:12">
      <c r="A443" s="204" t="s">
        <v>1601</v>
      </c>
      <c r="B443" s="194" t="s">
        <v>143</v>
      </c>
      <c r="C443" s="204" t="s">
        <v>1602</v>
      </c>
      <c r="D443" s="205"/>
      <c r="E443" s="206" t="s">
        <v>2408</v>
      </c>
      <c r="F443" s="207"/>
      <c r="G443" s="206" t="s">
        <v>3176</v>
      </c>
      <c r="H443" s="207"/>
      <c r="I443" s="206" t="s">
        <v>245</v>
      </c>
      <c r="J443" s="207"/>
      <c r="K443" s="206" t="s">
        <v>2797</v>
      </c>
      <c r="L443" s="207"/>
    </row>
    <row r="444" spans="1:12">
      <c r="A444" s="204" t="s">
        <v>1607</v>
      </c>
      <c r="B444" s="194" t="s">
        <v>143</v>
      </c>
      <c r="C444" s="204" t="s">
        <v>1608</v>
      </c>
      <c r="D444" s="205"/>
      <c r="E444" s="206" t="s">
        <v>2409</v>
      </c>
      <c r="F444" s="207"/>
      <c r="G444" s="206" t="s">
        <v>3177</v>
      </c>
      <c r="H444" s="207"/>
      <c r="I444" s="206" t="s">
        <v>245</v>
      </c>
      <c r="J444" s="207"/>
      <c r="K444" s="206" t="s">
        <v>2798</v>
      </c>
      <c r="L444" s="207"/>
    </row>
    <row r="445" spans="1:12">
      <c r="A445" s="204" t="s">
        <v>1610</v>
      </c>
      <c r="B445" s="194" t="s">
        <v>143</v>
      </c>
      <c r="C445" s="204" t="s">
        <v>1611</v>
      </c>
      <c r="D445" s="205"/>
      <c r="E445" s="206" t="s">
        <v>2410</v>
      </c>
      <c r="F445" s="207"/>
      <c r="G445" s="206" t="s">
        <v>3178</v>
      </c>
      <c r="H445" s="207"/>
      <c r="I445" s="206" t="s">
        <v>2411</v>
      </c>
      <c r="J445" s="207"/>
      <c r="K445" s="206" t="s">
        <v>2799</v>
      </c>
      <c r="L445" s="207"/>
    </row>
    <row r="446" spans="1:12">
      <c r="A446" s="204" t="s">
        <v>1615</v>
      </c>
      <c r="B446" s="194" t="s">
        <v>143</v>
      </c>
      <c r="C446" s="204" t="s">
        <v>1616</v>
      </c>
      <c r="D446" s="205"/>
      <c r="E446" s="206" t="s">
        <v>1619</v>
      </c>
      <c r="F446" s="207"/>
      <c r="G446" s="206" t="s">
        <v>245</v>
      </c>
      <c r="H446" s="207"/>
      <c r="I446" s="206" t="s">
        <v>2702</v>
      </c>
      <c r="J446" s="207"/>
      <c r="K446" s="206" t="s">
        <v>2800</v>
      </c>
      <c r="L446" s="207"/>
    </row>
    <row r="447" spans="1:12">
      <c r="A447" s="204" t="s">
        <v>1620</v>
      </c>
      <c r="B447" s="194" t="s">
        <v>143</v>
      </c>
      <c r="C447" s="204" t="s">
        <v>1621</v>
      </c>
      <c r="D447" s="205"/>
      <c r="E447" s="206" t="s">
        <v>1538</v>
      </c>
      <c r="F447" s="207"/>
      <c r="G447" s="206" t="s">
        <v>245</v>
      </c>
      <c r="H447" s="207"/>
      <c r="I447" s="206" t="s">
        <v>245</v>
      </c>
      <c r="J447" s="207"/>
      <c r="K447" s="206" t="s">
        <v>1538</v>
      </c>
      <c r="L447" s="207"/>
    </row>
    <row r="448" spans="1:12">
      <c r="A448" s="204" t="s">
        <v>1624</v>
      </c>
      <c r="B448" s="194" t="s">
        <v>143</v>
      </c>
      <c r="C448" s="204" t="s">
        <v>1625</v>
      </c>
      <c r="D448" s="205"/>
      <c r="E448" s="206" t="s">
        <v>1628</v>
      </c>
      <c r="F448" s="207"/>
      <c r="G448" s="206" t="s">
        <v>2412</v>
      </c>
      <c r="H448" s="207"/>
      <c r="I448" s="206" t="s">
        <v>245</v>
      </c>
      <c r="J448" s="207"/>
      <c r="K448" s="206" t="s">
        <v>2413</v>
      </c>
      <c r="L448" s="207"/>
    </row>
    <row r="449" spans="1:12">
      <c r="A449" s="204" t="s">
        <v>1629</v>
      </c>
      <c r="B449" s="194" t="s">
        <v>143</v>
      </c>
      <c r="C449" s="204" t="s">
        <v>1491</v>
      </c>
      <c r="D449" s="205"/>
      <c r="E449" s="206" t="s">
        <v>1631</v>
      </c>
      <c r="F449" s="207"/>
      <c r="G449" s="206" t="s">
        <v>245</v>
      </c>
      <c r="H449" s="207"/>
      <c r="I449" s="206" t="s">
        <v>245</v>
      </c>
      <c r="J449" s="207"/>
      <c r="K449" s="206" t="s">
        <v>1631</v>
      </c>
      <c r="L449" s="207"/>
    </row>
    <row r="450" spans="1:12">
      <c r="A450" s="204" t="s">
        <v>1632</v>
      </c>
      <c r="B450" s="194" t="s">
        <v>143</v>
      </c>
      <c r="C450" s="204" t="s">
        <v>1633</v>
      </c>
      <c r="D450" s="205"/>
      <c r="E450" s="206" t="s">
        <v>1634</v>
      </c>
      <c r="F450" s="207"/>
      <c r="G450" s="206" t="s">
        <v>245</v>
      </c>
      <c r="H450" s="207"/>
      <c r="I450" s="206" t="s">
        <v>245</v>
      </c>
      <c r="J450" s="207"/>
      <c r="K450" s="206" t="s">
        <v>1634</v>
      </c>
      <c r="L450" s="207"/>
    </row>
    <row r="451" spans="1:12">
      <c r="A451" s="204" t="s">
        <v>1635</v>
      </c>
      <c r="B451" s="194" t="s">
        <v>143</v>
      </c>
      <c r="C451" s="204" t="s">
        <v>1636</v>
      </c>
      <c r="D451" s="205"/>
      <c r="E451" s="206" t="s">
        <v>2414</v>
      </c>
      <c r="F451" s="207"/>
      <c r="G451" s="206" t="s">
        <v>2494</v>
      </c>
      <c r="H451" s="207"/>
      <c r="I451" s="206" t="s">
        <v>245</v>
      </c>
      <c r="J451" s="207"/>
      <c r="K451" s="206" t="s">
        <v>2362</v>
      </c>
      <c r="L451" s="207"/>
    </row>
    <row r="452" spans="1:12">
      <c r="A452" s="204" t="s">
        <v>1637</v>
      </c>
      <c r="B452" s="194" t="s">
        <v>143</v>
      </c>
      <c r="C452" s="204" t="s">
        <v>1638</v>
      </c>
      <c r="D452" s="205"/>
      <c r="E452" s="206" t="s">
        <v>2415</v>
      </c>
      <c r="F452" s="207"/>
      <c r="G452" s="206" t="s">
        <v>3179</v>
      </c>
      <c r="H452" s="207"/>
      <c r="I452" s="206" t="s">
        <v>245</v>
      </c>
      <c r="J452" s="207"/>
      <c r="K452" s="206" t="s">
        <v>2801</v>
      </c>
      <c r="L452" s="207"/>
    </row>
    <row r="453" spans="1:12">
      <c r="A453" s="204" t="s">
        <v>1643</v>
      </c>
      <c r="B453" s="194" t="s">
        <v>143</v>
      </c>
      <c r="C453" s="204" t="s">
        <v>1644</v>
      </c>
      <c r="D453" s="205"/>
      <c r="E453" s="206" t="s">
        <v>2416</v>
      </c>
      <c r="F453" s="207"/>
      <c r="G453" s="206" t="s">
        <v>527</v>
      </c>
      <c r="H453" s="207"/>
      <c r="I453" s="206" t="s">
        <v>2417</v>
      </c>
      <c r="J453" s="207"/>
      <c r="K453" s="206" t="s">
        <v>2418</v>
      </c>
      <c r="L453" s="207"/>
    </row>
    <row r="454" spans="1:12">
      <c r="A454" s="204" t="s">
        <v>1648</v>
      </c>
      <c r="B454" s="194" t="s">
        <v>143</v>
      </c>
      <c r="C454" s="204" t="s">
        <v>1649</v>
      </c>
      <c r="D454" s="205"/>
      <c r="E454" s="206" t="s">
        <v>2419</v>
      </c>
      <c r="F454" s="207"/>
      <c r="G454" s="206" t="s">
        <v>3180</v>
      </c>
      <c r="H454" s="207"/>
      <c r="I454" s="206" t="s">
        <v>245</v>
      </c>
      <c r="J454" s="207"/>
      <c r="K454" s="206" t="s">
        <v>2802</v>
      </c>
      <c r="L454" s="207"/>
    </row>
    <row r="455" spans="1:12">
      <c r="A455" s="204" t="s">
        <v>1651</v>
      </c>
      <c r="B455" s="194" t="s">
        <v>143</v>
      </c>
      <c r="C455" s="204" t="s">
        <v>1652</v>
      </c>
      <c r="D455" s="205"/>
      <c r="E455" s="206" t="s">
        <v>1653</v>
      </c>
      <c r="F455" s="207"/>
      <c r="G455" s="206" t="s">
        <v>2154</v>
      </c>
      <c r="H455" s="207"/>
      <c r="I455" s="206" t="s">
        <v>245</v>
      </c>
      <c r="J455" s="207"/>
      <c r="K455" s="206" t="s">
        <v>1052</v>
      </c>
      <c r="L455" s="207"/>
    </row>
    <row r="456" spans="1:12">
      <c r="A456" s="204" t="s">
        <v>2803</v>
      </c>
      <c r="B456" s="194" t="s">
        <v>143</v>
      </c>
      <c r="C456" s="204" t="s">
        <v>2804</v>
      </c>
      <c r="D456" s="205"/>
      <c r="E456" s="206" t="s">
        <v>248</v>
      </c>
      <c r="F456" s="207"/>
      <c r="G456" s="206" t="s">
        <v>2805</v>
      </c>
      <c r="H456" s="207"/>
      <c r="I456" s="206" t="s">
        <v>245</v>
      </c>
      <c r="J456" s="207"/>
      <c r="K456" s="206" t="s">
        <v>2806</v>
      </c>
      <c r="L456" s="207"/>
    </row>
    <row r="457" spans="1:12">
      <c r="A457" s="204" t="s">
        <v>1654</v>
      </c>
      <c r="B457" s="194" t="s">
        <v>143</v>
      </c>
      <c r="C457" s="204" t="s">
        <v>1655</v>
      </c>
      <c r="D457" s="205"/>
      <c r="E457" s="206" t="s">
        <v>1656</v>
      </c>
      <c r="F457" s="207"/>
      <c r="G457" s="206" t="s">
        <v>245</v>
      </c>
      <c r="H457" s="207"/>
      <c r="I457" s="206" t="s">
        <v>245</v>
      </c>
      <c r="J457" s="207"/>
      <c r="K457" s="206" t="s">
        <v>1656</v>
      </c>
      <c r="L457" s="207"/>
    </row>
    <row r="458" spans="1:12">
      <c r="A458" s="204" t="s">
        <v>1657</v>
      </c>
      <c r="B458" s="194" t="s">
        <v>143</v>
      </c>
      <c r="C458" s="204" t="s">
        <v>1658</v>
      </c>
      <c r="D458" s="205"/>
      <c r="E458" s="206" t="s">
        <v>2420</v>
      </c>
      <c r="F458" s="207"/>
      <c r="G458" s="206" t="s">
        <v>2421</v>
      </c>
      <c r="H458" s="207"/>
      <c r="I458" s="206" t="s">
        <v>3181</v>
      </c>
      <c r="J458" s="207"/>
      <c r="K458" s="206" t="s">
        <v>2807</v>
      </c>
      <c r="L458" s="207"/>
    </row>
    <row r="459" spans="1:12">
      <c r="A459" s="204" t="s">
        <v>1662</v>
      </c>
      <c r="B459" s="194" t="s">
        <v>143</v>
      </c>
      <c r="C459" s="204" t="s">
        <v>1663</v>
      </c>
      <c r="D459" s="205"/>
      <c r="E459" s="206" t="s">
        <v>1664</v>
      </c>
      <c r="F459" s="207"/>
      <c r="G459" s="206" t="s">
        <v>245</v>
      </c>
      <c r="H459" s="207"/>
      <c r="I459" s="206" t="s">
        <v>245</v>
      </c>
      <c r="J459" s="207"/>
      <c r="K459" s="206" t="s">
        <v>1664</v>
      </c>
      <c r="L459" s="207"/>
    </row>
    <row r="460" spans="1:12">
      <c r="A460" s="204" t="s">
        <v>1665</v>
      </c>
      <c r="B460" s="194" t="s">
        <v>143</v>
      </c>
      <c r="C460" s="204" t="s">
        <v>1666</v>
      </c>
      <c r="D460" s="205"/>
      <c r="E460" s="206" t="s">
        <v>2422</v>
      </c>
      <c r="F460" s="207"/>
      <c r="G460" s="206" t="s">
        <v>2495</v>
      </c>
      <c r="H460" s="207"/>
      <c r="I460" s="206" t="s">
        <v>3182</v>
      </c>
      <c r="J460" s="207"/>
      <c r="K460" s="206" t="s">
        <v>248</v>
      </c>
      <c r="L460" s="207"/>
    </row>
    <row r="461" spans="1:12">
      <c r="A461" s="208" t="s">
        <v>143</v>
      </c>
      <c r="B461" s="194" t="s">
        <v>143</v>
      </c>
      <c r="C461" s="208" t="s">
        <v>143</v>
      </c>
      <c r="D461" s="209"/>
      <c r="E461" s="209"/>
      <c r="F461" s="209"/>
      <c r="G461" s="209"/>
      <c r="H461" s="209"/>
      <c r="I461" s="209"/>
      <c r="J461" s="209"/>
      <c r="K461" s="209"/>
      <c r="L461" s="209"/>
    </row>
    <row r="462" spans="1:12">
      <c r="A462" s="200" t="s">
        <v>1671</v>
      </c>
      <c r="B462" s="194" t="s">
        <v>143</v>
      </c>
      <c r="C462" s="200" t="s">
        <v>1672</v>
      </c>
      <c r="D462" s="201"/>
      <c r="E462" s="202" t="s">
        <v>1675</v>
      </c>
      <c r="F462" s="203"/>
      <c r="G462" s="202" t="s">
        <v>3183</v>
      </c>
      <c r="H462" s="203"/>
      <c r="I462" s="202" t="s">
        <v>3184</v>
      </c>
      <c r="J462" s="203"/>
      <c r="K462" s="202" t="s">
        <v>2808</v>
      </c>
      <c r="L462" s="203"/>
    </row>
    <row r="463" spans="1:12">
      <c r="A463" s="200" t="s">
        <v>1676</v>
      </c>
      <c r="B463" s="194" t="s">
        <v>143</v>
      </c>
      <c r="C463" s="200" t="s">
        <v>1672</v>
      </c>
      <c r="D463" s="201"/>
      <c r="E463" s="202" t="s">
        <v>1675</v>
      </c>
      <c r="F463" s="203"/>
      <c r="G463" s="202" t="s">
        <v>3183</v>
      </c>
      <c r="H463" s="203"/>
      <c r="I463" s="202" t="s">
        <v>3184</v>
      </c>
      <c r="J463" s="203"/>
      <c r="K463" s="202" t="s">
        <v>2808</v>
      </c>
      <c r="L463" s="203"/>
    </row>
    <row r="464" spans="1:12">
      <c r="A464" s="204" t="s">
        <v>1677</v>
      </c>
      <c r="B464" s="194" t="s">
        <v>143</v>
      </c>
      <c r="C464" s="204" t="s">
        <v>1678</v>
      </c>
      <c r="D464" s="205"/>
      <c r="E464" s="206" t="s">
        <v>1679</v>
      </c>
      <c r="F464" s="207"/>
      <c r="G464" s="206" t="s">
        <v>2809</v>
      </c>
      <c r="H464" s="207"/>
      <c r="I464" s="206" t="s">
        <v>245</v>
      </c>
      <c r="J464" s="207"/>
      <c r="K464" s="206" t="s">
        <v>2387</v>
      </c>
      <c r="L464" s="207"/>
    </row>
    <row r="465" spans="1:12">
      <c r="A465" s="204" t="s">
        <v>1890</v>
      </c>
      <c r="B465" s="194" t="s">
        <v>143</v>
      </c>
      <c r="C465" s="204" t="s">
        <v>1891</v>
      </c>
      <c r="D465" s="205"/>
      <c r="E465" s="206" t="s">
        <v>248</v>
      </c>
      <c r="F465" s="207"/>
      <c r="G465" s="206" t="s">
        <v>2423</v>
      </c>
      <c r="H465" s="207"/>
      <c r="I465" s="206" t="s">
        <v>245</v>
      </c>
      <c r="J465" s="207"/>
      <c r="K465" s="206" t="s">
        <v>2424</v>
      </c>
      <c r="L465" s="207"/>
    </row>
    <row r="466" spans="1:12">
      <c r="A466" s="204" t="s">
        <v>1680</v>
      </c>
      <c r="B466" s="194" t="s">
        <v>143</v>
      </c>
      <c r="C466" s="204" t="s">
        <v>1681</v>
      </c>
      <c r="D466" s="205"/>
      <c r="E466" s="206" t="s">
        <v>1683</v>
      </c>
      <c r="F466" s="207"/>
      <c r="G466" s="206" t="s">
        <v>245</v>
      </c>
      <c r="H466" s="207"/>
      <c r="I466" s="206" t="s">
        <v>1674</v>
      </c>
      <c r="J466" s="207"/>
      <c r="K466" s="206" t="s">
        <v>1682</v>
      </c>
      <c r="L466" s="207"/>
    </row>
    <row r="467" spans="1:12">
      <c r="A467" s="204" t="s">
        <v>1892</v>
      </c>
      <c r="B467" s="194" t="s">
        <v>143</v>
      </c>
      <c r="C467" s="204" t="s">
        <v>1666</v>
      </c>
      <c r="D467" s="205"/>
      <c r="E467" s="206" t="s">
        <v>248</v>
      </c>
      <c r="F467" s="207"/>
      <c r="G467" s="206" t="s">
        <v>3185</v>
      </c>
      <c r="H467" s="207"/>
      <c r="I467" s="206" t="s">
        <v>2496</v>
      </c>
      <c r="J467" s="207"/>
      <c r="K467" s="206" t="s">
        <v>2810</v>
      </c>
      <c r="L467" s="207"/>
    </row>
    <row r="468" spans="1:12">
      <c r="A468" s="208" t="s">
        <v>143</v>
      </c>
      <c r="B468" s="194" t="s">
        <v>143</v>
      </c>
      <c r="C468" s="208" t="s">
        <v>143</v>
      </c>
      <c r="D468" s="209"/>
      <c r="E468" s="209"/>
      <c r="F468" s="209"/>
      <c r="G468" s="209"/>
      <c r="H468" s="209"/>
      <c r="I468" s="209"/>
      <c r="J468" s="209"/>
      <c r="K468" s="209"/>
      <c r="L468" s="209"/>
    </row>
    <row r="469" spans="1:12">
      <c r="A469" s="200" t="s">
        <v>1684</v>
      </c>
      <c r="B469" s="194" t="s">
        <v>143</v>
      </c>
      <c r="C469" s="200" t="s">
        <v>1685</v>
      </c>
      <c r="D469" s="201"/>
      <c r="E469" s="202" t="s">
        <v>2425</v>
      </c>
      <c r="F469" s="203"/>
      <c r="G469" s="202" t="s">
        <v>3186</v>
      </c>
      <c r="H469" s="203"/>
      <c r="I469" s="202" t="s">
        <v>245</v>
      </c>
      <c r="J469" s="203"/>
      <c r="K469" s="202" t="s">
        <v>2811</v>
      </c>
      <c r="L469" s="203"/>
    </row>
    <row r="470" spans="1:12">
      <c r="A470" s="200" t="s">
        <v>1689</v>
      </c>
      <c r="B470" s="194" t="s">
        <v>143</v>
      </c>
      <c r="C470" s="200" t="s">
        <v>1685</v>
      </c>
      <c r="D470" s="201"/>
      <c r="E470" s="202" t="s">
        <v>2425</v>
      </c>
      <c r="F470" s="203"/>
      <c r="G470" s="202" t="s">
        <v>3186</v>
      </c>
      <c r="H470" s="203"/>
      <c r="I470" s="202" t="s">
        <v>245</v>
      </c>
      <c r="J470" s="203"/>
      <c r="K470" s="202" t="s">
        <v>2811</v>
      </c>
      <c r="L470" s="203"/>
    </row>
    <row r="471" spans="1:12">
      <c r="A471" s="204" t="s">
        <v>1690</v>
      </c>
      <c r="B471" s="194" t="s">
        <v>143</v>
      </c>
      <c r="C471" s="204" t="s">
        <v>1691</v>
      </c>
      <c r="D471" s="205"/>
      <c r="E471" s="206" t="s">
        <v>2426</v>
      </c>
      <c r="F471" s="207"/>
      <c r="G471" s="206" t="s">
        <v>3187</v>
      </c>
      <c r="H471" s="207"/>
      <c r="I471" s="206" t="s">
        <v>245</v>
      </c>
      <c r="J471" s="207"/>
      <c r="K471" s="206" t="s">
        <v>2812</v>
      </c>
      <c r="L471" s="207"/>
    </row>
    <row r="472" spans="1:12">
      <c r="A472" s="204" t="s">
        <v>1695</v>
      </c>
      <c r="B472" s="194" t="s">
        <v>143</v>
      </c>
      <c r="C472" s="204" t="s">
        <v>1696</v>
      </c>
      <c r="D472" s="205"/>
      <c r="E472" s="206" t="s">
        <v>2427</v>
      </c>
      <c r="F472" s="207"/>
      <c r="G472" s="206" t="s">
        <v>3188</v>
      </c>
      <c r="H472" s="207"/>
      <c r="I472" s="206" t="s">
        <v>245</v>
      </c>
      <c r="J472" s="207"/>
      <c r="K472" s="206" t="s">
        <v>2813</v>
      </c>
      <c r="L472" s="207"/>
    </row>
    <row r="473" spans="1:12">
      <c r="A473" s="204" t="s">
        <v>1700</v>
      </c>
      <c r="B473" s="194" t="s">
        <v>143</v>
      </c>
      <c r="C473" s="204" t="s">
        <v>1219</v>
      </c>
      <c r="D473" s="205"/>
      <c r="E473" s="206" t="s">
        <v>1701</v>
      </c>
      <c r="F473" s="207"/>
      <c r="G473" s="206" t="s">
        <v>245</v>
      </c>
      <c r="H473" s="207"/>
      <c r="I473" s="206" t="s">
        <v>245</v>
      </c>
      <c r="J473" s="207"/>
      <c r="K473" s="206" t="s">
        <v>1701</v>
      </c>
      <c r="L473" s="207"/>
    </row>
    <row r="474" spans="1:12">
      <c r="A474" s="200" t="s">
        <v>143</v>
      </c>
      <c r="B474" s="194" t="s">
        <v>143</v>
      </c>
      <c r="C474" s="200" t="s">
        <v>143</v>
      </c>
      <c r="D474" s="201"/>
      <c r="E474" s="201"/>
      <c r="F474" s="201"/>
      <c r="G474" s="201"/>
      <c r="H474" s="201"/>
      <c r="I474" s="201"/>
      <c r="J474" s="201"/>
      <c r="K474" s="201"/>
      <c r="L474" s="201"/>
    </row>
    <row r="475" spans="1:12">
      <c r="A475" s="200" t="s">
        <v>1702</v>
      </c>
      <c r="B475" s="194" t="s">
        <v>143</v>
      </c>
      <c r="C475" s="200" t="s">
        <v>1703</v>
      </c>
      <c r="D475" s="201"/>
      <c r="E475" s="202" t="s">
        <v>2428</v>
      </c>
      <c r="F475" s="203"/>
      <c r="G475" s="202" t="s">
        <v>2864</v>
      </c>
      <c r="H475" s="203"/>
      <c r="I475" s="202" t="s">
        <v>245</v>
      </c>
      <c r="J475" s="203"/>
      <c r="K475" s="202" t="s">
        <v>2497</v>
      </c>
      <c r="L475" s="203"/>
    </row>
    <row r="476" spans="1:12">
      <c r="A476" s="200" t="s">
        <v>1706</v>
      </c>
      <c r="B476" s="194" t="s">
        <v>143</v>
      </c>
      <c r="C476" s="200" t="s">
        <v>1703</v>
      </c>
      <c r="D476" s="201"/>
      <c r="E476" s="202" t="s">
        <v>2428</v>
      </c>
      <c r="F476" s="203"/>
      <c r="G476" s="202" t="s">
        <v>2864</v>
      </c>
      <c r="H476" s="203"/>
      <c r="I476" s="202" t="s">
        <v>245</v>
      </c>
      <c r="J476" s="203"/>
      <c r="K476" s="202" t="s">
        <v>2497</v>
      </c>
      <c r="L476" s="203"/>
    </row>
    <row r="477" spans="1:12">
      <c r="A477" s="200" t="s">
        <v>1707</v>
      </c>
      <c r="B477" s="194" t="s">
        <v>143</v>
      </c>
      <c r="C477" s="200" t="s">
        <v>1703</v>
      </c>
      <c r="D477" s="201"/>
      <c r="E477" s="202" t="s">
        <v>2428</v>
      </c>
      <c r="F477" s="203"/>
      <c r="G477" s="202" t="s">
        <v>2864</v>
      </c>
      <c r="H477" s="203"/>
      <c r="I477" s="202" t="s">
        <v>245</v>
      </c>
      <c r="J477" s="203"/>
      <c r="K477" s="202" t="s">
        <v>2497</v>
      </c>
      <c r="L477" s="203"/>
    </row>
    <row r="478" spans="1:12">
      <c r="A478" s="200" t="s">
        <v>1708</v>
      </c>
      <c r="B478" s="194" t="s">
        <v>143</v>
      </c>
      <c r="C478" s="200" t="s">
        <v>1703</v>
      </c>
      <c r="D478" s="201"/>
      <c r="E478" s="202" t="s">
        <v>2428</v>
      </c>
      <c r="F478" s="203"/>
      <c r="G478" s="202" t="s">
        <v>2864</v>
      </c>
      <c r="H478" s="203"/>
      <c r="I478" s="202" t="s">
        <v>245</v>
      </c>
      <c r="J478" s="203"/>
      <c r="K478" s="202" t="s">
        <v>2497</v>
      </c>
      <c r="L478" s="203"/>
    </row>
    <row r="479" spans="1:12">
      <c r="A479" s="204" t="s">
        <v>1709</v>
      </c>
      <c r="B479" s="194" t="s">
        <v>143</v>
      </c>
      <c r="C479" s="204" t="s">
        <v>1710</v>
      </c>
      <c r="D479" s="205"/>
      <c r="E479" s="206" t="s">
        <v>2428</v>
      </c>
      <c r="F479" s="207"/>
      <c r="G479" s="206" t="s">
        <v>2864</v>
      </c>
      <c r="H479" s="207"/>
      <c r="I479" s="206" t="s">
        <v>245</v>
      </c>
      <c r="J479" s="207"/>
      <c r="K479" s="206" t="s">
        <v>2497</v>
      </c>
      <c r="L479" s="207"/>
    </row>
    <row r="480" spans="1:12">
      <c r="A480" s="208" t="s">
        <v>143</v>
      </c>
      <c r="B480" s="194" t="s">
        <v>143</v>
      </c>
      <c r="C480" s="208" t="s">
        <v>143</v>
      </c>
      <c r="D480" s="209"/>
      <c r="E480" s="209"/>
      <c r="F480" s="209"/>
      <c r="G480" s="209"/>
      <c r="H480" s="209"/>
      <c r="I480" s="209"/>
      <c r="J480" s="209"/>
      <c r="K480" s="209"/>
      <c r="L480" s="209"/>
    </row>
    <row r="481" spans="1:12">
      <c r="A481" s="200" t="s">
        <v>2814</v>
      </c>
      <c r="B481" s="194" t="s">
        <v>143</v>
      </c>
      <c r="C481" s="200" t="s">
        <v>2815</v>
      </c>
      <c r="D481" s="201"/>
      <c r="E481" s="202" t="s">
        <v>248</v>
      </c>
      <c r="F481" s="203"/>
      <c r="G481" s="202" t="s">
        <v>2584</v>
      </c>
      <c r="H481" s="203"/>
      <c r="I481" s="202" t="s">
        <v>245</v>
      </c>
      <c r="J481" s="203"/>
      <c r="K481" s="202" t="s">
        <v>2585</v>
      </c>
      <c r="L481" s="203"/>
    </row>
    <row r="482" spans="1:12">
      <c r="A482" s="200" t="s">
        <v>2816</v>
      </c>
      <c r="B482" s="194" t="s">
        <v>143</v>
      </c>
      <c r="C482" s="200" t="s">
        <v>2815</v>
      </c>
      <c r="D482" s="201"/>
      <c r="E482" s="202" t="s">
        <v>248</v>
      </c>
      <c r="F482" s="203"/>
      <c r="G482" s="202" t="s">
        <v>2584</v>
      </c>
      <c r="H482" s="203"/>
      <c r="I482" s="202" t="s">
        <v>245</v>
      </c>
      <c r="J482" s="203"/>
      <c r="K482" s="202" t="s">
        <v>2585</v>
      </c>
      <c r="L482" s="203"/>
    </row>
    <row r="483" spans="1:12">
      <c r="A483" s="200" t="s">
        <v>2817</v>
      </c>
      <c r="B483" s="194" t="s">
        <v>143</v>
      </c>
      <c r="C483" s="200" t="s">
        <v>2815</v>
      </c>
      <c r="D483" s="201"/>
      <c r="E483" s="202" t="s">
        <v>248</v>
      </c>
      <c r="F483" s="203"/>
      <c r="G483" s="202" t="s">
        <v>2584</v>
      </c>
      <c r="H483" s="203"/>
      <c r="I483" s="202" t="s">
        <v>245</v>
      </c>
      <c r="J483" s="203"/>
      <c r="K483" s="202" t="s">
        <v>2585</v>
      </c>
      <c r="L483" s="203"/>
    </row>
    <row r="484" spans="1:12">
      <c r="A484" s="200" t="s">
        <v>2818</v>
      </c>
      <c r="B484" s="194" t="s">
        <v>143</v>
      </c>
      <c r="C484" s="200" t="s">
        <v>2815</v>
      </c>
      <c r="D484" s="201"/>
      <c r="E484" s="202" t="s">
        <v>248</v>
      </c>
      <c r="F484" s="203"/>
      <c r="G484" s="202" t="s">
        <v>2584</v>
      </c>
      <c r="H484" s="203"/>
      <c r="I484" s="202" t="s">
        <v>245</v>
      </c>
      <c r="J484" s="203"/>
      <c r="K484" s="202" t="s">
        <v>2585</v>
      </c>
      <c r="L484" s="203"/>
    </row>
    <row r="485" spans="1:12">
      <c r="A485" s="204" t="s">
        <v>2819</v>
      </c>
      <c r="B485" s="194" t="s">
        <v>143</v>
      </c>
      <c r="C485" s="204" t="s">
        <v>2820</v>
      </c>
      <c r="D485" s="205"/>
      <c r="E485" s="206" t="s">
        <v>248</v>
      </c>
      <c r="F485" s="207"/>
      <c r="G485" s="206" t="s">
        <v>2584</v>
      </c>
      <c r="H485" s="207"/>
      <c r="I485" s="206" t="s">
        <v>245</v>
      </c>
      <c r="J485" s="207"/>
      <c r="K485" s="206" t="s">
        <v>2585</v>
      </c>
      <c r="L485" s="207"/>
    </row>
    <row r="486" spans="1:12">
      <c r="A486" s="208" t="s">
        <v>143</v>
      </c>
      <c r="B486" s="194" t="s">
        <v>143</v>
      </c>
      <c r="C486" s="208" t="s">
        <v>143</v>
      </c>
      <c r="D486" s="209"/>
      <c r="E486" s="209"/>
      <c r="F486" s="209"/>
      <c r="G486" s="209"/>
      <c r="H486" s="209"/>
      <c r="I486" s="209"/>
      <c r="J486" s="209"/>
      <c r="K486" s="209"/>
      <c r="L486" s="209"/>
    </row>
    <row r="487" spans="1:12">
      <c r="A487" s="200" t="s">
        <v>1711</v>
      </c>
      <c r="B487" s="194" t="s">
        <v>143</v>
      </c>
      <c r="C487" s="200" t="s">
        <v>1712</v>
      </c>
      <c r="D487" s="201"/>
      <c r="E487" s="202" t="s">
        <v>2429</v>
      </c>
      <c r="F487" s="203"/>
      <c r="G487" s="202" t="s">
        <v>2921</v>
      </c>
      <c r="H487" s="203"/>
      <c r="I487" s="202" t="s">
        <v>245</v>
      </c>
      <c r="J487" s="203"/>
      <c r="K487" s="202" t="s">
        <v>2821</v>
      </c>
      <c r="L487" s="203"/>
    </row>
    <row r="488" spans="1:12">
      <c r="A488" s="200" t="s">
        <v>1715</v>
      </c>
      <c r="B488" s="194" t="s">
        <v>143</v>
      </c>
      <c r="C488" s="200" t="s">
        <v>1712</v>
      </c>
      <c r="D488" s="201"/>
      <c r="E488" s="202" t="s">
        <v>2429</v>
      </c>
      <c r="F488" s="203"/>
      <c r="G488" s="202" t="s">
        <v>2921</v>
      </c>
      <c r="H488" s="203"/>
      <c r="I488" s="202" t="s">
        <v>245</v>
      </c>
      <c r="J488" s="203"/>
      <c r="K488" s="202" t="s">
        <v>2821</v>
      </c>
      <c r="L488" s="203"/>
    </row>
    <row r="489" spans="1:12">
      <c r="A489" s="200" t="s">
        <v>1716</v>
      </c>
      <c r="B489" s="194" t="s">
        <v>143</v>
      </c>
      <c r="C489" s="200" t="s">
        <v>1712</v>
      </c>
      <c r="D489" s="201"/>
      <c r="E489" s="202" t="s">
        <v>2429</v>
      </c>
      <c r="F489" s="203"/>
      <c r="G489" s="202" t="s">
        <v>2921</v>
      </c>
      <c r="H489" s="203"/>
      <c r="I489" s="202" t="s">
        <v>245</v>
      </c>
      <c r="J489" s="203"/>
      <c r="K489" s="202" t="s">
        <v>2821</v>
      </c>
      <c r="L489" s="203"/>
    </row>
    <row r="490" spans="1:12">
      <c r="A490" s="200" t="s">
        <v>1717</v>
      </c>
      <c r="B490" s="194" t="s">
        <v>143</v>
      </c>
      <c r="C490" s="200" t="s">
        <v>1712</v>
      </c>
      <c r="D490" s="201"/>
      <c r="E490" s="202" t="s">
        <v>2429</v>
      </c>
      <c r="F490" s="203"/>
      <c r="G490" s="202" t="s">
        <v>2921</v>
      </c>
      <c r="H490" s="203"/>
      <c r="I490" s="202" t="s">
        <v>245</v>
      </c>
      <c r="J490" s="203"/>
      <c r="K490" s="202" t="s">
        <v>2821</v>
      </c>
      <c r="L490" s="203"/>
    </row>
    <row r="491" spans="1:12">
      <c r="A491" s="196" t="s">
        <v>215</v>
      </c>
      <c r="B491" s="196" t="s">
        <v>216</v>
      </c>
      <c r="C491" s="197"/>
      <c r="D491" s="197"/>
      <c r="E491" s="198" t="s">
        <v>217</v>
      </c>
      <c r="F491" s="199"/>
      <c r="G491" s="198" t="s">
        <v>218</v>
      </c>
      <c r="H491" s="199"/>
      <c r="I491" s="198" t="s">
        <v>219</v>
      </c>
      <c r="J491" s="199"/>
      <c r="K491" s="198" t="s">
        <v>220</v>
      </c>
      <c r="L491" s="199"/>
    </row>
    <row r="492" spans="1:12">
      <c r="A492" s="204" t="s">
        <v>1718</v>
      </c>
      <c r="B492" s="194" t="s">
        <v>143</v>
      </c>
      <c r="C492" s="204" t="s">
        <v>1719</v>
      </c>
      <c r="D492" s="205"/>
      <c r="E492" s="206" t="s">
        <v>2430</v>
      </c>
      <c r="F492" s="207"/>
      <c r="G492" s="206" t="s">
        <v>3189</v>
      </c>
      <c r="H492" s="207"/>
      <c r="I492" s="206" t="s">
        <v>245</v>
      </c>
      <c r="J492" s="207"/>
      <c r="K492" s="206" t="s">
        <v>2822</v>
      </c>
      <c r="L492" s="207"/>
    </row>
    <row r="493" spans="1:12">
      <c r="A493" s="204" t="s">
        <v>1723</v>
      </c>
      <c r="B493" s="194" t="s">
        <v>143</v>
      </c>
      <c r="C493" s="204" t="s">
        <v>1724</v>
      </c>
      <c r="D493" s="205"/>
      <c r="E493" s="206" t="s">
        <v>2431</v>
      </c>
      <c r="F493" s="207"/>
      <c r="G493" s="206" t="s">
        <v>2926</v>
      </c>
      <c r="H493" s="207"/>
      <c r="I493" s="206" t="s">
        <v>245</v>
      </c>
      <c r="J493" s="207"/>
      <c r="K493" s="206" t="s">
        <v>2823</v>
      </c>
      <c r="L493" s="207"/>
    </row>
    <row r="494" spans="1:12">
      <c r="A494" s="208" t="s">
        <v>143</v>
      </c>
      <c r="B494" s="194" t="s">
        <v>143</v>
      </c>
      <c r="C494" s="208" t="s">
        <v>143</v>
      </c>
      <c r="D494" s="209"/>
      <c r="E494" s="209"/>
      <c r="F494" s="209"/>
      <c r="G494" s="209"/>
      <c r="H494" s="209"/>
      <c r="I494" s="209"/>
      <c r="J494" s="209"/>
      <c r="K494" s="209"/>
      <c r="L494" s="209"/>
    </row>
    <row r="495" spans="1:12">
      <c r="A495" s="200" t="s">
        <v>1727</v>
      </c>
      <c r="B495" s="194" t="s">
        <v>143</v>
      </c>
      <c r="C495" s="200" t="s">
        <v>1728</v>
      </c>
      <c r="D495" s="201"/>
      <c r="E495" s="202" t="s">
        <v>1729</v>
      </c>
      <c r="F495" s="203"/>
      <c r="G495" s="202" t="s">
        <v>245</v>
      </c>
      <c r="H495" s="203"/>
      <c r="I495" s="202" t="s">
        <v>2824</v>
      </c>
      <c r="J495" s="203"/>
      <c r="K495" s="202" t="s">
        <v>2825</v>
      </c>
      <c r="L495" s="203"/>
    </row>
    <row r="496" spans="1:12">
      <c r="A496" s="200" t="s">
        <v>1730</v>
      </c>
      <c r="B496" s="194" t="s">
        <v>143</v>
      </c>
      <c r="C496" s="200" t="s">
        <v>1728</v>
      </c>
      <c r="D496" s="201"/>
      <c r="E496" s="202" t="s">
        <v>1729</v>
      </c>
      <c r="F496" s="203"/>
      <c r="G496" s="202" t="s">
        <v>245</v>
      </c>
      <c r="H496" s="203"/>
      <c r="I496" s="202" t="s">
        <v>2824</v>
      </c>
      <c r="J496" s="203"/>
      <c r="K496" s="202" t="s">
        <v>2825</v>
      </c>
      <c r="L496" s="203"/>
    </row>
    <row r="497" spans="1:12">
      <c r="A497" s="200" t="s">
        <v>1731</v>
      </c>
      <c r="B497" s="194" t="s">
        <v>143</v>
      </c>
      <c r="C497" s="200" t="s">
        <v>1728</v>
      </c>
      <c r="D497" s="201"/>
      <c r="E497" s="202" t="s">
        <v>1729</v>
      </c>
      <c r="F497" s="203"/>
      <c r="G497" s="202" t="s">
        <v>245</v>
      </c>
      <c r="H497" s="203"/>
      <c r="I497" s="202" t="s">
        <v>2824</v>
      </c>
      <c r="J497" s="203"/>
      <c r="K497" s="202" t="s">
        <v>2825</v>
      </c>
      <c r="L497" s="203"/>
    </row>
    <row r="498" spans="1:12">
      <c r="A498" s="200" t="s">
        <v>1732</v>
      </c>
      <c r="B498" s="194" t="s">
        <v>143</v>
      </c>
      <c r="C498" s="200" t="s">
        <v>1728</v>
      </c>
      <c r="D498" s="201"/>
      <c r="E498" s="202" t="s">
        <v>1729</v>
      </c>
      <c r="F498" s="203"/>
      <c r="G498" s="202" t="s">
        <v>245</v>
      </c>
      <c r="H498" s="203"/>
      <c r="I498" s="202" t="s">
        <v>2824</v>
      </c>
      <c r="J498" s="203"/>
      <c r="K498" s="202" t="s">
        <v>2825</v>
      </c>
      <c r="L498" s="203"/>
    </row>
    <row r="499" spans="1:12">
      <c r="A499" s="204" t="s">
        <v>1733</v>
      </c>
      <c r="B499" s="194" t="s">
        <v>143</v>
      </c>
      <c r="C499" s="204" t="s">
        <v>1728</v>
      </c>
      <c r="D499" s="205"/>
      <c r="E499" s="206" t="s">
        <v>1729</v>
      </c>
      <c r="F499" s="207"/>
      <c r="G499" s="206" t="s">
        <v>245</v>
      </c>
      <c r="H499" s="207"/>
      <c r="I499" s="206" t="s">
        <v>2824</v>
      </c>
      <c r="J499" s="207"/>
      <c r="K499" s="206" t="s">
        <v>2825</v>
      </c>
      <c r="L499" s="207"/>
    </row>
    <row r="500" spans="1:12">
      <c r="A500" s="200" t="s">
        <v>143</v>
      </c>
      <c r="B500" s="194" t="s">
        <v>143</v>
      </c>
      <c r="C500" s="200" t="s">
        <v>143</v>
      </c>
      <c r="D500" s="201"/>
      <c r="E500" s="201"/>
      <c r="F500" s="201"/>
      <c r="G500" s="201"/>
      <c r="H500" s="201"/>
      <c r="I500" s="201"/>
      <c r="J500" s="201"/>
      <c r="K500" s="201"/>
      <c r="L500" s="201"/>
    </row>
    <row r="501" spans="1:12">
      <c r="A501" s="200" t="s">
        <v>1734</v>
      </c>
      <c r="B501" s="194" t="s">
        <v>143</v>
      </c>
      <c r="C501" s="200" t="s">
        <v>1735</v>
      </c>
      <c r="D501" s="201"/>
      <c r="E501" s="202" t="s">
        <v>2432</v>
      </c>
      <c r="F501" s="203"/>
      <c r="G501" s="202" t="s">
        <v>3190</v>
      </c>
      <c r="H501" s="203"/>
      <c r="I501" s="202" t="s">
        <v>245</v>
      </c>
      <c r="J501" s="203"/>
      <c r="K501" s="202" t="s">
        <v>2826</v>
      </c>
      <c r="L501" s="203"/>
    </row>
    <row r="502" spans="1:12">
      <c r="A502" s="200" t="s">
        <v>1739</v>
      </c>
      <c r="B502" s="194" t="s">
        <v>143</v>
      </c>
      <c r="C502" s="200" t="s">
        <v>1740</v>
      </c>
      <c r="D502" s="201"/>
      <c r="E502" s="202" t="s">
        <v>2432</v>
      </c>
      <c r="F502" s="203"/>
      <c r="G502" s="202" t="s">
        <v>3190</v>
      </c>
      <c r="H502" s="203"/>
      <c r="I502" s="202" t="s">
        <v>245</v>
      </c>
      <c r="J502" s="203"/>
      <c r="K502" s="202" t="s">
        <v>2826</v>
      </c>
      <c r="L502" s="203"/>
    </row>
    <row r="503" spans="1:12">
      <c r="A503" s="200" t="s">
        <v>1741</v>
      </c>
      <c r="B503" s="194" t="s">
        <v>143</v>
      </c>
      <c r="C503" s="200" t="s">
        <v>1740</v>
      </c>
      <c r="D503" s="201"/>
      <c r="E503" s="202" t="s">
        <v>2432</v>
      </c>
      <c r="F503" s="203"/>
      <c r="G503" s="202" t="s">
        <v>3190</v>
      </c>
      <c r="H503" s="203"/>
      <c r="I503" s="202" t="s">
        <v>245</v>
      </c>
      <c r="J503" s="203"/>
      <c r="K503" s="202" t="s">
        <v>2826</v>
      </c>
      <c r="L503" s="203"/>
    </row>
    <row r="504" spans="1:12">
      <c r="A504" s="200" t="s">
        <v>1742</v>
      </c>
      <c r="B504" s="194" t="s">
        <v>143</v>
      </c>
      <c r="C504" s="200" t="s">
        <v>1740</v>
      </c>
      <c r="D504" s="201"/>
      <c r="E504" s="202" t="s">
        <v>2432</v>
      </c>
      <c r="F504" s="203"/>
      <c r="G504" s="202" t="s">
        <v>3190</v>
      </c>
      <c r="H504" s="203"/>
      <c r="I504" s="202" t="s">
        <v>245</v>
      </c>
      <c r="J504" s="203"/>
      <c r="K504" s="202" t="s">
        <v>2826</v>
      </c>
      <c r="L504" s="203"/>
    </row>
    <row r="505" spans="1:12">
      <c r="A505" s="204" t="s">
        <v>2827</v>
      </c>
      <c r="B505" s="194" t="s">
        <v>143</v>
      </c>
      <c r="C505" s="204" t="s">
        <v>2828</v>
      </c>
      <c r="D505" s="205"/>
      <c r="E505" s="206" t="s">
        <v>248</v>
      </c>
      <c r="F505" s="207"/>
      <c r="G505" s="206" t="s">
        <v>2829</v>
      </c>
      <c r="H505" s="207"/>
      <c r="I505" s="206" t="s">
        <v>245</v>
      </c>
      <c r="J505" s="207"/>
      <c r="K505" s="206" t="s">
        <v>2830</v>
      </c>
      <c r="L505" s="207"/>
    </row>
    <row r="506" spans="1:12">
      <c r="A506" s="204" t="s">
        <v>1743</v>
      </c>
      <c r="B506" s="194" t="s">
        <v>143</v>
      </c>
      <c r="C506" s="204" t="s">
        <v>1744</v>
      </c>
      <c r="D506" s="205"/>
      <c r="E506" s="206" t="s">
        <v>2433</v>
      </c>
      <c r="F506" s="207"/>
      <c r="G506" s="206" t="s">
        <v>3191</v>
      </c>
      <c r="H506" s="207"/>
      <c r="I506" s="206" t="s">
        <v>245</v>
      </c>
      <c r="J506" s="207"/>
      <c r="K506" s="206" t="s">
        <v>2831</v>
      </c>
      <c r="L506" s="207"/>
    </row>
    <row r="507" spans="1:12">
      <c r="A507" s="204" t="s">
        <v>1747</v>
      </c>
      <c r="B507" s="194" t="s">
        <v>143</v>
      </c>
      <c r="C507" s="204" t="s">
        <v>1748</v>
      </c>
      <c r="D507" s="205"/>
      <c r="E507" s="206" t="s">
        <v>2434</v>
      </c>
      <c r="F507" s="207"/>
      <c r="G507" s="206" t="s">
        <v>3177</v>
      </c>
      <c r="H507" s="207"/>
      <c r="I507" s="206" t="s">
        <v>245</v>
      </c>
      <c r="J507" s="207"/>
      <c r="K507" s="206" t="s">
        <v>2832</v>
      </c>
      <c r="L507" s="207"/>
    </row>
    <row r="508" spans="1:12">
      <c r="A508" s="200" t="s">
        <v>143</v>
      </c>
      <c r="B508" s="194" t="s">
        <v>143</v>
      </c>
      <c r="C508" s="200" t="s">
        <v>143</v>
      </c>
      <c r="D508" s="201"/>
      <c r="E508" s="201"/>
      <c r="F508" s="201"/>
      <c r="G508" s="201"/>
      <c r="H508" s="201"/>
      <c r="I508" s="201"/>
      <c r="J508" s="201"/>
      <c r="K508" s="201"/>
      <c r="L508" s="201"/>
    </row>
    <row r="509" spans="1:12">
      <c r="A509" s="200" t="s">
        <v>1750</v>
      </c>
      <c r="B509" s="200" t="s">
        <v>1751</v>
      </c>
      <c r="C509" s="201"/>
      <c r="D509" s="201"/>
      <c r="E509" s="202" t="s">
        <v>1870</v>
      </c>
      <c r="F509" s="203"/>
      <c r="G509" s="202" t="s">
        <v>3192</v>
      </c>
      <c r="H509" s="203"/>
      <c r="I509" s="202" t="s">
        <v>3193</v>
      </c>
      <c r="J509" s="203"/>
      <c r="K509" s="202" t="s">
        <v>2589</v>
      </c>
      <c r="L509" s="203"/>
    </row>
    <row r="510" spans="1:12">
      <c r="A510" s="200" t="s">
        <v>1753</v>
      </c>
      <c r="B510" s="194" t="s">
        <v>143</v>
      </c>
      <c r="C510" s="200" t="s">
        <v>1751</v>
      </c>
      <c r="D510" s="201"/>
      <c r="E510" s="202" t="s">
        <v>1870</v>
      </c>
      <c r="F510" s="203"/>
      <c r="G510" s="202" t="s">
        <v>3192</v>
      </c>
      <c r="H510" s="203"/>
      <c r="I510" s="202" t="s">
        <v>3193</v>
      </c>
      <c r="J510" s="203"/>
      <c r="K510" s="202" t="s">
        <v>2589</v>
      </c>
      <c r="L510" s="203"/>
    </row>
    <row r="511" spans="1:12">
      <c r="A511" s="200" t="s">
        <v>1754</v>
      </c>
      <c r="B511" s="194" t="s">
        <v>143</v>
      </c>
      <c r="C511" s="200" t="s">
        <v>1751</v>
      </c>
      <c r="D511" s="201"/>
      <c r="E511" s="202" t="s">
        <v>1870</v>
      </c>
      <c r="F511" s="203"/>
      <c r="G511" s="202" t="s">
        <v>3192</v>
      </c>
      <c r="H511" s="203"/>
      <c r="I511" s="202" t="s">
        <v>3193</v>
      </c>
      <c r="J511" s="203"/>
      <c r="K511" s="202" t="s">
        <v>2589</v>
      </c>
      <c r="L511" s="203"/>
    </row>
    <row r="512" spans="1:12">
      <c r="A512" s="200" t="s">
        <v>1755</v>
      </c>
      <c r="B512" s="194" t="s">
        <v>143</v>
      </c>
      <c r="C512" s="200" t="s">
        <v>1756</v>
      </c>
      <c r="D512" s="201"/>
      <c r="E512" s="202" t="s">
        <v>2436</v>
      </c>
      <c r="F512" s="203"/>
      <c r="G512" s="202" t="s">
        <v>245</v>
      </c>
      <c r="H512" s="203"/>
      <c r="I512" s="202" t="s">
        <v>3194</v>
      </c>
      <c r="J512" s="203"/>
      <c r="K512" s="202" t="s">
        <v>2833</v>
      </c>
      <c r="L512" s="203"/>
    </row>
    <row r="513" spans="1:12">
      <c r="A513" s="200" t="s">
        <v>1759</v>
      </c>
      <c r="B513" s="194" t="s">
        <v>143</v>
      </c>
      <c r="C513" s="200" t="s">
        <v>1756</v>
      </c>
      <c r="D513" s="201"/>
      <c r="E513" s="202" t="s">
        <v>2436</v>
      </c>
      <c r="F513" s="203"/>
      <c r="G513" s="202" t="s">
        <v>245</v>
      </c>
      <c r="H513" s="203"/>
      <c r="I513" s="202" t="s">
        <v>3194</v>
      </c>
      <c r="J513" s="203"/>
      <c r="K513" s="202" t="s">
        <v>2833</v>
      </c>
      <c r="L513" s="203"/>
    </row>
    <row r="514" spans="1:12">
      <c r="A514" s="204" t="s">
        <v>1760</v>
      </c>
      <c r="B514" s="194" t="s">
        <v>143</v>
      </c>
      <c r="C514" s="204" t="s">
        <v>1761</v>
      </c>
      <c r="D514" s="205"/>
      <c r="E514" s="206" t="s">
        <v>2436</v>
      </c>
      <c r="F514" s="207"/>
      <c r="G514" s="206" t="s">
        <v>245</v>
      </c>
      <c r="H514" s="207"/>
      <c r="I514" s="206" t="s">
        <v>3194</v>
      </c>
      <c r="J514" s="207"/>
      <c r="K514" s="206" t="s">
        <v>2833</v>
      </c>
      <c r="L514" s="207"/>
    </row>
    <row r="515" spans="1:12">
      <c r="A515" s="208" t="s">
        <v>143</v>
      </c>
      <c r="B515" s="194" t="s">
        <v>143</v>
      </c>
      <c r="C515" s="208" t="s">
        <v>143</v>
      </c>
      <c r="D515" s="209"/>
      <c r="E515" s="209"/>
      <c r="F515" s="209"/>
      <c r="G515" s="209"/>
      <c r="H515" s="209"/>
      <c r="I515" s="209"/>
      <c r="J515" s="209"/>
      <c r="K515" s="209"/>
      <c r="L515" s="209"/>
    </row>
    <row r="516" spans="1:12">
      <c r="A516" s="200" t="s">
        <v>1762</v>
      </c>
      <c r="B516" s="194" t="s">
        <v>143</v>
      </c>
      <c r="C516" s="200" t="s">
        <v>1763</v>
      </c>
      <c r="D516" s="201"/>
      <c r="E516" s="202" t="s">
        <v>2437</v>
      </c>
      <c r="F516" s="203"/>
      <c r="G516" s="202" t="s">
        <v>3192</v>
      </c>
      <c r="H516" s="203"/>
      <c r="I516" s="202" t="s">
        <v>3195</v>
      </c>
      <c r="J516" s="203"/>
      <c r="K516" s="202" t="s">
        <v>2834</v>
      </c>
      <c r="L516" s="203"/>
    </row>
    <row r="517" spans="1:12">
      <c r="A517" s="200" t="s">
        <v>1767</v>
      </c>
      <c r="B517" s="194" t="s">
        <v>143</v>
      </c>
      <c r="C517" s="200" t="s">
        <v>1768</v>
      </c>
      <c r="D517" s="201"/>
      <c r="E517" s="202" t="s">
        <v>2438</v>
      </c>
      <c r="F517" s="203"/>
      <c r="G517" s="202" t="s">
        <v>2498</v>
      </c>
      <c r="H517" s="203"/>
      <c r="I517" s="202" t="s">
        <v>3196</v>
      </c>
      <c r="J517" s="203"/>
      <c r="K517" s="202" t="s">
        <v>2835</v>
      </c>
      <c r="L517" s="203"/>
    </row>
    <row r="518" spans="1:12">
      <c r="A518" s="204" t="s">
        <v>1772</v>
      </c>
      <c r="B518" s="194" t="s">
        <v>143</v>
      </c>
      <c r="C518" s="204" t="s">
        <v>1773</v>
      </c>
      <c r="D518" s="205"/>
      <c r="E518" s="206" t="s">
        <v>2439</v>
      </c>
      <c r="F518" s="207"/>
      <c r="G518" s="206" t="s">
        <v>245</v>
      </c>
      <c r="H518" s="207"/>
      <c r="I518" s="206" t="s">
        <v>3197</v>
      </c>
      <c r="J518" s="207"/>
      <c r="K518" s="206" t="s">
        <v>2836</v>
      </c>
      <c r="L518" s="207"/>
    </row>
    <row r="519" spans="1:12">
      <c r="A519" s="204" t="s">
        <v>1776</v>
      </c>
      <c r="B519" s="194" t="s">
        <v>143</v>
      </c>
      <c r="C519" s="204" t="s">
        <v>1777</v>
      </c>
      <c r="D519" s="205"/>
      <c r="E519" s="206" t="s">
        <v>2440</v>
      </c>
      <c r="F519" s="207"/>
      <c r="G519" s="206" t="s">
        <v>2498</v>
      </c>
      <c r="H519" s="207"/>
      <c r="I519" s="206" t="s">
        <v>3198</v>
      </c>
      <c r="J519" s="207"/>
      <c r="K519" s="206" t="s">
        <v>2837</v>
      </c>
      <c r="L519" s="207"/>
    </row>
    <row r="520" spans="1:12">
      <c r="A520" s="208" t="s">
        <v>143</v>
      </c>
      <c r="B520" s="194" t="s">
        <v>143</v>
      </c>
      <c r="C520" s="208" t="s">
        <v>143</v>
      </c>
      <c r="D520" s="209"/>
      <c r="E520" s="209"/>
      <c r="F520" s="209"/>
      <c r="G520" s="209"/>
      <c r="H520" s="209"/>
      <c r="I520" s="209"/>
      <c r="J520" s="209"/>
      <c r="K520" s="209"/>
      <c r="L520" s="209"/>
    </row>
    <row r="521" spans="1:12">
      <c r="A521" s="200" t="s">
        <v>1781</v>
      </c>
      <c r="B521" s="194" t="s">
        <v>143</v>
      </c>
      <c r="C521" s="200" t="s">
        <v>1782</v>
      </c>
      <c r="D521" s="201"/>
      <c r="E521" s="202" t="s">
        <v>2441</v>
      </c>
      <c r="F521" s="203"/>
      <c r="G521" s="202" t="s">
        <v>2838</v>
      </c>
      <c r="H521" s="203"/>
      <c r="I521" s="202" t="s">
        <v>3199</v>
      </c>
      <c r="J521" s="203"/>
      <c r="K521" s="202" t="s">
        <v>2839</v>
      </c>
      <c r="L521" s="203"/>
    </row>
    <row r="522" spans="1:12">
      <c r="A522" s="204" t="s">
        <v>1785</v>
      </c>
      <c r="B522" s="194" t="s">
        <v>143</v>
      </c>
      <c r="C522" s="204" t="s">
        <v>1786</v>
      </c>
      <c r="D522" s="205"/>
      <c r="E522" s="206" t="s">
        <v>2441</v>
      </c>
      <c r="F522" s="207"/>
      <c r="G522" s="206" t="s">
        <v>2838</v>
      </c>
      <c r="H522" s="207"/>
      <c r="I522" s="206" t="s">
        <v>3199</v>
      </c>
      <c r="J522" s="207"/>
      <c r="K522" s="206" t="s">
        <v>2839</v>
      </c>
      <c r="L522" s="207"/>
    </row>
    <row r="523" spans="1:12">
      <c r="A523" s="208" t="s">
        <v>143</v>
      </c>
      <c r="B523" s="194" t="s">
        <v>143</v>
      </c>
      <c r="C523" s="208" t="s">
        <v>143</v>
      </c>
      <c r="D523" s="209"/>
      <c r="E523" s="209"/>
      <c r="F523" s="209"/>
      <c r="G523" s="209"/>
      <c r="H523" s="209"/>
      <c r="I523" s="209"/>
      <c r="J523" s="209"/>
      <c r="K523" s="209"/>
      <c r="L523" s="209"/>
    </row>
    <row r="524" spans="1:12">
      <c r="A524" s="200" t="s">
        <v>1787</v>
      </c>
      <c r="B524" s="194" t="s">
        <v>143</v>
      </c>
      <c r="C524" s="200" t="s">
        <v>1788</v>
      </c>
      <c r="D524" s="201"/>
      <c r="E524" s="202" t="s">
        <v>2442</v>
      </c>
      <c r="F524" s="203"/>
      <c r="G524" s="202" t="s">
        <v>245</v>
      </c>
      <c r="H524" s="203"/>
      <c r="I524" s="202" t="s">
        <v>3200</v>
      </c>
      <c r="J524" s="203"/>
      <c r="K524" s="202" t="s">
        <v>2840</v>
      </c>
      <c r="L524" s="203"/>
    </row>
    <row r="525" spans="1:12">
      <c r="A525" s="204" t="s">
        <v>1791</v>
      </c>
      <c r="B525" s="194" t="s">
        <v>143</v>
      </c>
      <c r="C525" s="204" t="s">
        <v>1792</v>
      </c>
      <c r="D525" s="205"/>
      <c r="E525" s="206" t="s">
        <v>2442</v>
      </c>
      <c r="F525" s="207"/>
      <c r="G525" s="206" t="s">
        <v>245</v>
      </c>
      <c r="H525" s="207"/>
      <c r="I525" s="206" t="s">
        <v>3200</v>
      </c>
      <c r="J525" s="207"/>
      <c r="K525" s="206" t="s">
        <v>2840</v>
      </c>
      <c r="L525" s="207"/>
    </row>
    <row r="526" spans="1:12">
      <c r="A526" s="208" t="s">
        <v>143</v>
      </c>
      <c r="B526" s="194" t="s">
        <v>143</v>
      </c>
      <c r="C526" s="208" t="s">
        <v>143</v>
      </c>
      <c r="D526" s="209"/>
      <c r="E526" s="209"/>
      <c r="F526" s="209"/>
      <c r="G526" s="209"/>
      <c r="H526" s="209"/>
      <c r="I526" s="209"/>
      <c r="J526" s="209"/>
      <c r="K526" s="209"/>
      <c r="L526" s="209"/>
    </row>
    <row r="527" spans="1:12">
      <c r="A527" s="200" t="s">
        <v>1793</v>
      </c>
      <c r="B527" s="194" t="s">
        <v>143</v>
      </c>
      <c r="C527" s="200" t="s">
        <v>1794</v>
      </c>
      <c r="D527" s="201"/>
      <c r="E527" s="202" t="s">
        <v>2443</v>
      </c>
      <c r="F527" s="203"/>
      <c r="G527" s="202" t="s">
        <v>3201</v>
      </c>
      <c r="H527" s="203"/>
      <c r="I527" s="202" t="s">
        <v>2992</v>
      </c>
      <c r="J527" s="203"/>
      <c r="K527" s="202" t="s">
        <v>2841</v>
      </c>
      <c r="L527" s="203"/>
    </row>
    <row r="528" spans="1:12">
      <c r="A528" s="204" t="s">
        <v>1797</v>
      </c>
      <c r="B528" s="194" t="s">
        <v>143</v>
      </c>
      <c r="C528" s="204" t="s">
        <v>1798</v>
      </c>
      <c r="D528" s="205"/>
      <c r="E528" s="206" t="s">
        <v>1799</v>
      </c>
      <c r="F528" s="207"/>
      <c r="G528" s="206" t="s">
        <v>3201</v>
      </c>
      <c r="H528" s="207"/>
      <c r="I528" s="206" t="s">
        <v>245</v>
      </c>
      <c r="J528" s="207"/>
      <c r="K528" s="206" t="s">
        <v>2842</v>
      </c>
      <c r="L528" s="207"/>
    </row>
    <row r="529" spans="1:12">
      <c r="A529" s="204" t="s">
        <v>1800</v>
      </c>
      <c r="B529" s="194" t="s">
        <v>143</v>
      </c>
      <c r="C529" s="204" t="s">
        <v>1801</v>
      </c>
      <c r="D529" s="205"/>
      <c r="E529" s="206" t="s">
        <v>2444</v>
      </c>
      <c r="F529" s="207"/>
      <c r="G529" s="206" t="s">
        <v>245</v>
      </c>
      <c r="H529" s="207"/>
      <c r="I529" s="206" t="s">
        <v>2992</v>
      </c>
      <c r="J529" s="207"/>
      <c r="K529" s="206" t="s">
        <v>2843</v>
      </c>
      <c r="L529" s="207"/>
    </row>
    <row r="530" spans="1:12">
      <c r="A530" s="208" t="s">
        <v>143</v>
      </c>
      <c r="B530" s="194" t="s">
        <v>143</v>
      </c>
      <c r="C530" s="208" t="s">
        <v>143</v>
      </c>
      <c r="D530" s="209"/>
      <c r="E530" s="209"/>
      <c r="F530" s="209"/>
      <c r="G530" s="209"/>
      <c r="H530" s="209"/>
      <c r="I530" s="209"/>
      <c r="J530" s="209"/>
      <c r="K530" s="209"/>
      <c r="L530" s="209"/>
    </row>
    <row r="531" spans="1:12">
      <c r="A531" s="200" t="s">
        <v>1804</v>
      </c>
      <c r="B531" s="194" t="s">
        <v>143</v>
      </c>
      <c r="C531" s="200" t="s">
        <v>1805</v>
      </c>
      <c r="D531" s="201"/>
      <c r="E531" s="202" t="s">
        <v>2445</v>
      </c>
      <c r="F531" s="203"/>
      <c r="G531" s="202" t="s">
        <v>245</v>
      </c>
      <c r="H531" s="203"/>
      <c r="I531" s="202" t="s">
        <v>3202</v>
      </c>
      <c r="J531" s="203"/>
      <c r="K531" s="202" t="s">
        <v>2844</v>
      </c>
      <c r="L531" s="203"/>
    </row>
    <row r="532" spans="1:12">
      <c r="A532" s="200" t="s">
        <v>1809</v>
      </c>
      <c r="B532" s="194" t="s">
        <v>143</v>
      </c>
      <c r="C532" s="200" t="s">
        <v>1805</v>
      </c>
      <c r="D532" s="201"/>
      <c r="E532" s="202" t="s">
        <v>2445</v>
      </c>
      <c r="F532" s="203"/>
      <c r="G532" s="202" t="s">
        <v>245</v>
      </c>
      <c r="H532" s="203"/>
      <c r="I532" s="202" t="s">
        <v>3202</v>
      </c>
      <c r="J532" s="203"/>
      <c r="K532" s="202" t="s">
        <v>2844</v>
      </c>
      <c r="L532" s="203"/>
    </row>
    <row r="533" spans="1:12">
      <c r="A533" s="204" t="s">
        <v>2845</v>
      </c>
      <c r="B533" s="194" t="s">
        <v>143</v>
      </c>
      <c r="C533" s="204" t="s">
        <v>2846</v>
      </c>
      <c r="D533" s="205"/>
      <c r="E533" s="206" t="s">
        <v>248</v>
      </c>
      <c r="F533" s="207"/>
      <c r="G533" s="206" t="s">
        <v>245</v>
      </c>
      <c r="H533" s="207"/>
      <c r="I533" s="206" t="s">
        <v>2847</v>
      </c>
      <c r="J533" s="207"/>
      <c r="K533" s="206" t="s">
        <v>2848</v>
      </c>
      <c r="L533" s="207"/>
    </row>
    <row r="534" spans="1:12">
      <c r="A534" s="204" t="s">
        <v>1810</v>
      </c>
      <c r="B534" s="194" t="s">
        <v>143</v>
      </c>
      <c r="C534" s="204" t="s">
        <v>1811</v>
      </c>
      <c r="D534" s="205"/>
      <c r="E534" s="206" t="s">
        <v>2446</v>
      </c>
      <c r="F534" s="207"/>
      <c r="G534" s="206" t="s">
        <v>245</v>
      </c>
      <c r="H534" s="207"/>
      <c r="I534" s="206" t="s">
        <v>3203</v>
      </c>
      <c r="J534" s="207"/>
      <c r="K534" s="206" t="s">
        <v>2849</v>
      </c>
      <c r="L534" s="207"/>
    </row>
    <row r="535" spans="1:12">
      <c r="A535" s="204" t="s">
        <v>1815</v>
      </c>
      <c r="B535" s="194" t="s">
        <v>143</v>
      </c>
      <c r="C535" s="204" t="s">
        <v>1816</v>
      </c>
      <c r="D535" s="205"/>
      <c r="E535" s="206" t="s">
        <v>2447</v>
      </c>
      <c r="F535" s="207"/>
      <c r="G535" s="206" t="s">
        <v>245</v>
      </c>
      <c r="H535" s="207"/>
      <c r="I535" s="206" t="s">
        <v>3204</v>
      </c>
      <c r="J535" s="207"/>
      <c r="K535" s="206" t="s">
        <v>2850</v>
      </c>
      <c r="L535" s="207"/>
    </row>
    <row r="536" spans="1:12">
      <c r="A536" s="204" t="s">
        <v>1819</v>
      </c>
      <c r="B536" s="194" t="s">
        <v>143</v>
      </c>
      <c r="C536" s="204" t="s">
        <v>1820</v>
      </c>
      <c r="D536" s="205"/>
      <c r="E536" s="206" t="s">
        <v>1821</v>
      </c>
      <c r="F536" s="207"/>
      <c r="G536" s="206" t="s">
        <v>245</v>
      </c>
      <c r="H536" s="207"/>
      <c r="I536" s="206" t="s">
        <v>245</v>
      </c>
      <c r="J536" s="207"/>
      <c r="K536" s="206" t="s">
        <v>1821</v>
      </c>
      <c r="L536" s="207"/>
    </row>
    <row r="537" spans="1:12">
      <c r="A537" s="208" t="s">
        <v>143</v>
      </c>
      <c r="B537" s="194" t="s">
        <v>143</v>
      </c>
      <c r="C537" s="208" t="s">
        <v>143</v>
      </c>
      <c r="D537" s="209"/>
      <c r="E537" s="209"/>
      <c r="F537" s="209"/>
      <c r="G537" s="209"/>
      <c r="H537" s="209"/>
      <c r="I537" s="209"/>
      <c r="J537" s="209"/>
      <c r="K537" s="209"/>
      <c r="L537" s="209"/>
    </row>
    <row r="538" spans="1:12">
      <c r="A538" s="200" t="s">
        <v>1822</v>
      </c>
      <c r="B538" s="194" t="s">
        <v>143</v>
      </c>
      <c r="C538" s="200" t="s">
        <v>1823</v>
      </c>
      <c r="D538" s="201"/>
      <c r="E538" s="202" t="s">
        <v>1826</v>
      </c>
      <c r="F538" s="203"/>
      <c r="G538" s="202" t="s">
        <v>245</v>
      </c>
      <c r="H538" s="203"/>
      <c r="I538" s="202" t="s">
        <v>3205</v>
      </c>
      <c r="J538" s="203"/>
      <c r="K538" s="202" t="s">
        <v>2851</v>
      </c>
      <c r="L538" s="203"/>
    </row>
    <row r="539" spans="1:12">
      <c r="A539" s="200" t="s">
        <v>1827</v>
      </c>
      <c r="B539" s="194" t="s">
        <v>143</v>
      </c>
      <c r="C539" s="200" t="s">
        <v>1823</v>
      </c>
      <c r="D539" s="201"/>
      <c r="E539" s="202" t="s">
        <v>1826</v>
      </c>
      <c r="F539" s="203"/>
      <c r="G539" s="202" t="s">
        <v>245</v>
      </c>
      <c r="H539" s="203"/>
      <c r="I539" s="202" t="s">
        <v>3205</v>
      </c>
      <c r="J539" s="203"/>
      <c r="K539" s="202" t="s">
        <v>2851</v>
      </c>
      <c r="L539" s="203"/>
    </row>
    <row r="540" spans="1:12">
      <c r="A540" s="204" t="s">
        <v>1828</v>
      </c>
      <c r="B540" s="194" t="s">
        <v>143</v>
      </c>
      <c r="C540" s="204" t="s">
        <v>1829</v>
      </c>
      <c r="D540" s="205"/>
      <c r="E540" s="206" t="s">
        <v>1831</v>
      </c>
      <c r="F540" s="207"/>
      <c r="G540" s="206" t="s">
        <v>245</v>
      </c>
      <c r="H540" s="207"/>
      <c r="I540" s="206" t="s">
        <v>2208</v>
      </c>
      <c r="J540" s="207"/>
      <c r="K540" s="206" t="s">
        <v>2499</v>
      </c>
      <c r="L540" s="207"/>
    </row>
    <row r="541" spans="1:12">
      <c r="A541" s="204" t="s">
        <v>1832</v>
      </c>
      <c r="B541" s="194" t="s">
        <v>143</v>
      </c>
      <c r="C541" s="204" t="s">
        <v>1833</v>
      </c>
      <c r="D541" s="205"/>
      <c r="E541" s="206" t="s">
        <v>1834</v>
      </c>
      <c r="F541" s="207"/>
      <c r="G541" s="206" t="s">
        <v>245</v>
      </c>
      <c r="H541" s="207"/>
      <c r="I541" s="206" t="s">
        <v>3206</v>
      </c>
      <c r="J541" s="207"/>
      <c r="K541" s="206" t="s">
        <v>2852</v>
      </c>
      <c r="L541" s="207"/>
    </row>
    <row r="542" spans="1:12">
      <c r="A542" s="208" t="s">
        <v>143</v>
      </c>
      <c r="B542" s="194" t="s">
        <v>143</v>
      </c>
      <c r="C542" s="208" t="s">
        <v>143</v>
      </c>
      <c r="D542" s="209"/>
      <c r="E542" s="209"/>
      <c r="F542" s="209"/>
      <c r="G542" s="209"/>
      <c r="H542" s="209"/>
      <c r="I542" s="209"/>
      <c r="J542" s="209"/>
      <c r="K542" s="209"/>
      <c r="L542" s="209"/>
    </row>
    <row r="543" spans="1:12">
      <c r="A543" s="200" t="s">
        <v>2853</v>
      </c>
      <c r="B543" s="194" t="s">
        <v>143</v>
      </c>
      <c r="C543" s="200" t="s">
        <v>2854</v>
      </c>
      <c r="D543" s="201"/>
      <c r="E543" s="202" t="s">
        <v>248</v>
      </c>
      <c r="F543" s="203"/>
      <c r="G543" s="202" t="s">
        <v>245</v>
      </c>
      <c r="H543" s="203"/>
      <c r="I543" s="202" t="s">
        <v>2829</v>
      </c>
      <c r="J543" s="203"/>
      <c r="K543" s="202" t="s">
        <v>2830</v>
      </c>
      <c r="L543" s="203"/>
    </row>
    <row r="544" spans="1:12">
      <c r="A544" s="200" t="s">
        <v>2855</v>
      </c>
      <c r="B544" s="194" t="s">
        <v>143</v>
      </c>
      <c r="C544" s="200" t="s">
        <v>2856</v>
      </c>
      <c r="D544" s="201"/>
      <c r="E544" s="202" t="s">
        <v>248</v>
      </c>
      <c r="F544" s="203"/>
      <c r="G544" s="202" t="s">
        <v>245</v>
      </c>
      <c r="H544" s="203"/>
      <c r="I544" s="202" t="s">
        <v>2829</v>
      </c>
      <c r="J544" s="203"/>
      <c r="K544" s="202" t="s">
        <v>2830</v>
      </c>
      <c r="L544" s="203"/>
    </row>
    <row r="545" spans="1:12">
      <c r="A545" s="204" t="s">
        <v>2857</v>
      </c>
      <c r="B545" s="194" t="s">
        <v>143</v>
      </c>
      <c r="C545" s="204" t="s">
        <v>2828</v>
      </c>
      <c r="D545" s="205"/>
      <c r="E545" s="206" t="s">
        <v>248</v>
      </c>
      <c r="F545" s="207"/>
      <c r="G545" s="206" t="s">
        <v>245</v>
      </c>
      <c r="H545" s="207"/>
      <c r="I545" s="206" t="s">
        <v>2829</v>
      </c>
      <c r="J545" s="207"/>
      <c r="K545" s="206" t="s">
        <v>2830</v>
      </c>
      <c r="L545" s="207"/>
    </row>
    <row r="546" spans="1:12">
      <c r="A546" s="210" t="s">
        <v>1835</v>
      </c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</row>
    <row r="547" spans="1:12">
      <c r="A547" s="212" t="s">
        <v>222</v>
      </c>
      <c r="B547" s="213"/>
      <c r="C547" s="213"/>
      <c r="D547" s="214" t="s">
        <v>2500</v>
      </c>
      <c r="F547" s="212" t="s">
        <v>500</v>
      </c>
      <c r="G547" s="213"/>
      <c r="H547" s="213"/>
      <c r="I547" s="213"/>
      <c r="J547" s="213"/>
      <c r="K547" s="214" t="s">
        <v>2500</v>
      </c>
      <c r="L547" s="215"/>
    </row>
    <row r="548" spans="1:12">
      <c r="A548" s="212" t="s">
        <v>700</v>
      </c>
      <c r="B548" s="213"/>
      <c r="C548" s="213"/>
      <c r="D548" s="214" t="s">
        <v>2589</v>
      </c>
      <c r="F548" s="212" t="s">
        <v>1751</v>
      </c>
      <c r="G548" s="213"/>
      <c r="H548" s="213"/>
      <c r="I548" s="213"/>
      <c r="J548" s="213"/>
      <c r="K548" s="214" t="s">
        <v>2589</v>
      </c>
      <c r="L548" s="215"/>
    </row>
    <row r="549" spans="1:12">
      <c r="A549" s="212" t="s">
        <v>143</v>
      </c>
      <c r="B549" s="213"/>
      <c r="C549" s="213"/>
      <c r="D549" s="214" t="s">
        <v>143</v>
      </c>
      <c r="F549" s="212" t="s">
        <v>143</v>
      </c>
      <c r="G549" s="213"/>
      <c r="H549" s="213"/>
      <c r="I549" s="213"/>
      <c r="J549" s="213"/>
      <c r="K549" s="214" t="s">
        <v>143</v>
      </c>
      <c r="L549" s="215"/>
    </row>
    <row r="550" spans="1:12">
      <c r="A550" s="212" t="s">
        <v>1836</v>
      </c>
      <c r="B550" s="213"/>
      <c r="C550" s="213"/>
      <c r="D550" s="214" t="s">
        <v>3207</v>
      </c>
      <c r="F550" s="212" t="s">
        <v>1838</v>
      </c>
      <c r="G550" s="213"/>
      <c r="H550" s="213"/>
      <c r="I550" s="213"/>
      <c r="J550" s="213"/>
      <c r="K550" s="214" t="s">
        <v>3207</v>
      </c>
      <c r="L550" s="215"/>
    </row>
    <row r="551" spans="1:12">
      <c r="D551" s="212" t="s">
        <v>1839</v>
      </c>
      <c r="E551" s="213"/>
      <c r="F551" s="214" t="s">
        <v>248</v>
      </c>
      <c r="G551" s="215"/>
    </row>
    <row r="552" spans="1:12">
      <c r="D552" s="212" t="s">
        <v>1840</v>
      </c>
      <c r="E552" s="213"/>
      <c r="F552" s="214" t="s">
        <v>248</v>
      </c>
      <c r="G552" s="215"/>
    </row>
    <row r="553" spans="1:12">
      <c r="A553" s="194" t="s">
        <v>143</v>
      </c>
      <c r="B553" s="195"/>
      <c r="C553" s="195"/>
      <c r="D553" s="195"/>
      <c r="E553" s="195"/>
      <c r="F553" s="195"/>
      <c r="G553" s="195"/>
      <c r="H553" s="195"/>
      <c r="I553" s="195"/>
      <c r="J553" s="195"/>
      <c r="K553" s="195"/>
      <c r="L553" s="195"/>
    </row>
  </sheetData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/>
  <dimension ref="A1:M377"/>
  <sheetViews>
    <sheetView showGridLines="0" topLeftCell="A256" workbookViewId="0">
      <selection activeCell="J13" sqref="J13"/>
    </sheetView>
  </sheetViews>
  <sheetFormatPr defaultColWidth="9" defaultRowHeight="12"/>
  <cols>
    <col min="1" max="1" width="11.28515625" style="19" customWidth="1"/>
    <col min="2" max="2" width="5.7109375" style="19" customWidth="1"/>
    <col min="3" max="3" width="15.85546875" style="19" customWidth="1"/>
    <col min="4" max="4" width="12.5703125" style="19" customWidth="1"/>
    <col min="5" max="6" width="6.42578125" style="19" customWidth="1"/>
    <col min="7" max="7" width="4" style="19" customWidth="1"/>
    <col min="8" max="8" width="3.28515625" style="19" customWidth="1"/>
    <col min="9" max="9" width="9.140625" style="19"/>
    <col min="10" max="10" width="6.85546875" style="19" customWidth="1"/>
    <col min="11" max="11" width="5.42578125" style="19" customWidth="1"/>
    <col min="12" max="12" width="10" style="19" customWidth="1"/>
    <col min="13" max="13" width="8.7109375" style="19" customWidth="1"/>
    <col min="14" max="256" width="9.140625" style="19"/>
    <col min="257" max="257" width="11.28515625" style="19" customWidth="1"/>
    <col min="258" max="258" width="5.7109375" style="19" customWidth="1"/>
    <col min="259" max="259" width="15.85546875" style="19" customWidth="1"/>
    <col min="260" max="260" width="12.5703125" style="19" customWidth="1"/>
    <col min="261" max="262" width="6.42578125" style="19" customWidth="1"/>
    <col min="263" max="263" width="4" style="19" customWidth="1"/>
    <col min="264" max="264" width="3.28515625" style="19" customWidth="1"/>
    <col min="265" max="265" width="9.140625" style="19"/>
    <col min="266" max="266" width="6.85546875" style="19" customWidth="1"/>
    <col min="267" max="267" width="5.42578125" style="19" customWidth="1"/>
    <col min="268" max="268" width="10" style="19" customWidth="1"/>
    <col min="269" max="269" width="8.7109375" style="19" customWidth="1"/>
    <col min="270" max="512" width="9.140625" style="19"/>
    <col min="513" max="513" width="11.28515625" style="19" customWidth="1"/>
    <col min="514" max="514" width="5.7109375" style="19" customWidth="1"/>
    <col min="515" max="515" width="15.85546875" style="19" customWidth="1"/>
    <col min="516" max="516" width="12.5703125" style="19" customWidth="1"/>
    <col min="517" max="518" width="6.42578125" style="19" customWidth="1"/>
    <col min="519" max="519" width="4" style="19" customWidth="1"/>
    <col min="520" max="520" width="3.28515625" style="19" customWidth="1"/>
    <col min="521" max="521" width="9.140625" style="19"/>
    <col min="522" max="522" width="6.85546875" style="19" customWidth="1"/>
    <col min="523" max="523" width="5.42578125" style="19" customWidth="1"/>
    <col min="524" max="524" width="10" style="19" customWidth="1"/>
    <col min="525" max="525" width="8.7109375" style="19" customWidth="1"/>
    <col min="526" max="768" width="9.140625" style="19"/>
    <col min="769" max="769" width="11.28515625" style="19" customWidth="1"/>
    <col min="770" max="770" width="5.7109375" style="19" customWidth="1"/>
    <col min="771" max="771" width="15.85546875" style="19" customWidth="1"/>
    <col min="772" max="772" width="12.5703125" style="19" customWidth="1"/>
    <col min="773" max="774" width="6.42578125" style="19" customWidth="1"/>
    <col min="775" max="775" width="4" style="19" customWidth="1"/>
    <col min="776" max="776" width="3.28515625" style="19" customWidth="1"/>
    <col min="777" max="777" width="9.140625" style="19"/>
    <col min="778" max="778" width="6.85546875" style="19" customWidth="1"/>
    <col min="779" max="779" width="5.42578125" style="19" customWidth="1"/>
    <col min="780" max="780" width="10" style="19" customWidth="1"/>
    <col min="781" max="781" width="8.7109375" style="19" customWidth="1"/>
    <col min="782" max="1024" width="9.140625" style="19"/>
    <col min="1025" max="1025" width="11.28515625" style="19" customWidth="1"/>
    <col min="1026" max="1026" width="5.7109375" style="19" customWidth="1"/>
    <col min="1027" max="1027" width="15.85546875" style="19" customWidth="1"/>
    <col min="1028" max="1028" width="12.5703125" style="19" customWidth="1"/>
    <col min="1029" max="1030" width="6.42578125" style="19" customWidth="1"/>
    <col min="1031" max="1031" width="4" style="19" customWidth="1"/>
    <col min="1032" max="1032" width="3.28515625" style="19" customWidth="1"/>
    <col min="1033" max="1033" width="9.140625" style="19"/>
    <col min="1034" max="1034" width="6.85546875" style="19" customWidth="1"/>
    <col min="1035" max="1035" width="5.42578125" style="19" customWidth="1"/>
    <col min="1036" max="1036" width="10" style="19" customWidth="1"/>
    <col min="1037" max="1037" width="8.7109375" style="19" customWidth="1"/>
    <col min="1038" max="1280" width="9.140625" style="19"/>
    <col min="1281" max="1281" width="11.28515625" style="19" customWidth="1"/>
    <col min="1282" max="1282" width="5.7109375" style="19" customWidth="1"/>
    <col min="1283" max="1283" width="15.85546875" style="19" customWidth="1"/>
    <col min="1284" max="1284" width="12.5703125" style="19" customWidth="1"/>
    <col min="1285" max="1286" width="6.42578125" style="19" customWidth="1"/>
    <col min="1287" max="1287" width="4" style="19" customWidth="1"/>
    <col min="1288" max="1288" width="3.28515625" style="19" customWidth="1"/>
    <col min="1289" max="1289" width="9.140625" style="19"/>
    <col min="1290" max="1290" width="6.85546875" style="19" customWidth="1"/>
    <col min="1291" max="1291" width="5.42578125" style="19" customWidth="1"/>
    <col min="1292" max="1292" width="10" style="19" customWidth="1"/>
    <col min="1293" max="1293" width="8.7109375" style="19" customWidth="1"/>
    <col min="1294" max="1536" width="9.140625" style="19"/>
    <col min="1537" max="1537" width="11.28515625" style="19" customWidth="1"/>
    <col min="1538" max="1538" width="5.7109375" style="19" customWidth="1"/>
    <col min="1539" max="1539" width="15.85546875" style="19" customWidth="1"/>
    <col min="1540" max="1540" width="12.5703125" style="19" customWidth="1"/>
    <col min="1541" max="1542" width="6.42578125" style="19" customWidth="1"/>
    <col min="1543" max="1543" width="4" style="19" customWidth="1"/>
    <col min="1544" max="1544" width="3.28515625" style="19" customWidth="1"/>
    <col min="1545" max="1545" width="9.140625" style="19"/>
    <col min="1546" max="1546" width="6.85546875" style="19" customWidth="1"/>
    <col min="1547" max="1547" width="5.42578125" style="19" customWidth="1"/>
    <col min="1548" max="1548" width="10" style="19" customWidth="1"/>
    <col min="1549" max="1549" width="8.7109375" style="19" customWidth="1"/>
    <col min="1550" max="1792" width="9.140625" style="19"/>
    <col min="1793" max="1793" width="11.28515625" style="19" customWidth="1"/>
    <col min="1794" max="1794" width="5.7109375" style="19" customWidth="1"/>
    <col min="1795" max="1795" width="15.85546875" style="19" customWidth="1"/>
    <col min="1796" max="1796" width="12.5703125" style="19" customWidth="1"/>
    <col min="1797" max="1798" width="6.42578125" style="19" customWidth="1"/>
    <col min="1799" max="1799" width="4" style="19" customWidth="1"/>
    <col min="1800" max="1800" width="3.28515625" style="19" customWidth="1"/>
    <col min="1801" max="1801" width="9.140625" style="19"/>
    <col min="1802" max="1802" width="6.85546875" style="19" customWidth="1"/>
    <col min="1803" max="1803" width="5.42578125" style="19" customWidth="1"/>
    <col min="1804" max="1804" width="10" style="19" customWidth="1"/>
    <col min="1805" max="1805" width="8.7109375" style="19" customWidth="1"/>
    <col min="1806" max="2048" width="9.140625" style="19"/>
    <col min="2049" max="2049" width="11.28515625" style="19" customWidth="1"/>
    <col min="2050" max="2050" width="5.7109375" style="19" customWidth="1"/>
    <col min="2051" max="2051" width="15.85546875" style="19" customWidth="1"/>
    <col min="2052" max="2052" width="12.5703125" style="19" customWidth="1"/>
    <col min="2053" max="2054" width="6.42578125" style="19" customWidth="1"/>
    <col min="2055" max="2055" width="4" style="19" customWidth="1"/>
    <col min="2056" max="2056" width="3.28515625" style="19" customWidth="1"/>
    <col min="2057" max="2057" width="9.140625" style="19"/>
    <col min="2058" max="2058" width="6.85546875" style="19" customWidth="1"/>
    <col min="2059" max="2059" width="5.42578125" style="19" customWidth="1"/>
    <col min="2060" max="2060" width="10" style="19" customWidth="1"/>
    <col min="2061" max="2061" width="8.7109375" style="19" customWidth="1"/>
    <col min="2062" max="2304" width="9.140625" style="19"/>
    <col min="2305" max="2305" width="11.28515625" style="19" customWidth="1"/>
    <col min="2306" max="2306" width="5.7109375" style="19" customWidth="1"/>
    <col min="2307" max="2307" width="15.85546875" style="19" customWidth="1"/>
    <col min="2308" max="2308" width="12.5703125" style="19" customWidth="1"/>
    <col min="2309" max="2310" width="6.42578125" style="19" customWidth="1"/>
    <col min="2311" max="2311" width="4" style="19" customWidth="1"/>
    <col min="2312" max="2312" width="3.28515625" style="19" customWidth="1"/>
    <col min="2313" max="2313" width="9.140625" style="19"/>
    <col min="2314" max="2314" width="6.85546875" style="19" customWidth="1"/>
    <col min="2315" max="2315" width="5.42578125" style="19" customWidth="1"/>
    <col min="2316" max="2316" width="10" style="19" customWidth="1"/>
    <col min="2317" max="2317" width="8.7109375" style="19" customWidth="1"/>
    <col min="2318" max="2560" width="9.140625" style="19"/>
    <col min="2561" max="2561" width="11.28515625" style="19" customWidth="1"/>
    <col min="2562" max="2562" width="5.7109375" style="19" customWidth="1"/>
    <col min="2563" max="2563" width="15.85546875" style="19" customWidth="1"/>
    <col min="2564" max="2564" width="12.5703125" style="19" customWidth="1"/>
    <col min="2565" max="2566" width="6.42578125" style="19" customWidth="1"/>
    <col min="2567" max="2567" width="4" style="19" customWidth="1"/>
    <col min="2568" max="2568" width="3.28515625" style="19" customWidth="1"/>
    <col min="2569" max="2569" width="9.140625" style="19"/>
    <col min="2570" max="2570" width="6.85546875" style="19" customWidth="1"/>
    <col min="2571" max="2571" width="5.42578125" style="19" customWidth="1"/>
    <col min="2572" max="2572" width="10" style="19" customWidth="1"/>
    <col min="2573" max="2573" width="8.7109375" style="19" customWidth="1"/>
    <col min="2574" max="2816" width="9.140625" style="19"/>
    <col min="2817" max="2817" width="11.28515625" style="19" customWidth="1"/>
    <col min="2818" max="2818" width="5.7109375" style="19" customWidth="1"/>
    <col min="2819" max="2819" width="15.85546875" style="19" customWidth="1"/>
    <col min="2820" max="2820" width="12.5703125" style="19" customWidth="1"/>
    <col min="2821" max="2822" width="6.42578125" style="19" customWidth="1"/>
    <col min="2823" max="2823" width="4" style="19" customWidth="1"/>
    <col min="2824" max="2824" width="3.28515625" style="19" customWidth="1"/>
    <col min="2825" max="2825" width="9.140625" style="19"/>
    <col min="2826" max="2826" width="6.85546875" style="19" customWidth="1"/>
    <col min="2827" max="2827" width="5.42578125" style="19" customWidth="1"/>
    <col min="2828" max="2828" width="10" style="19" customWidth="1"/>
    <col min="2829" max="2829" width="8.7109375" style="19" customWidth="1"/>
    <col min="2830" max="3072" width="9.140625" style="19"/>
    <col min="3073" max="3073" width="11.28515625" style="19" customWidth="1"/>
    <col min="3074" max="3074" width="5.7109375" style="19" customWidth="1"/>
    <col min="3075" max="3075" width="15.85546875" style="19" customWidth="1"/>
    <col min="3076" max="3076" width="12.5703125" style="19" customWidth="1"/>
    <col min="3077" max="3078" width="6.42578125" style="19" customWidth="1"/>
    <col min="3079" max="3079" width="4" style="19" customWidth="1"/>
    <col min="3080" max="3080" width="3.28515625" style="19" customWidth="1"/>
    <col min="3081" max="3081" width="9.140625" style="19"/>
    <col min="3082" max="3082" width="6.85546875" style="19" customWidth="1"/>
    <col min="3083" max="3083" width="5.42578125" style="19" customWidth="1"/>
    <col min="3084" max="3084" width="10" style="19" customWidth="1"/>
    <col min="3085" max="3085" width="8.7109375" style="19" customWidth="1"/>
    <col min="3086" max="3328" width="9.140625" style="19"/>
    <col min="3329" max="3329" width="11.28515625" style="19" customWidth="1"/>
    <col min="3330" max="3330" width="5.7109375" style="19" customWidth="1"/>
    <col min="3331" max="3331" width="15.85546875" style="19" customWidth="1"/>
    <col min="3332" max="3332" width="12.5703125" style="19" customWidth="1"/>
    <col min="3333" max="3334" width="6.42578125" style="19" customWidth="1"/>
    <col min="3335" max="3335" width="4" style="19" customWidth="1"/>
    <col min="3336" max="3336" width="3.28515625" style="19" customWidth="1"/>
    <col min="3337" max="3337" width="9.140625" style="19"/>
    <col min="3338" max="3338" width="6.85546875" style="19" customWidth="1"/>
    <col min="3339" max="3339" width="5.42578125" style="19" customWidth="1"/>
    <col min="3340" max="3340" width="10" style="19" customWidth="1"/>
    <col min="3341" max="3341" width="8.7109375" style="19" customWidth="1"/>
    <col min="3342" max="3584" width="9.140625" style="19"/>
    <col min="3585" max="3585" width="11.28515625" style="19" customWidth="1"/>
    <col min="3586" max="3586" width="5.7109375" style="19" customWidth="1"/>
    <col min="3587" max="3587" width="15.85546875" style="19" customWidth="1"/>
    <col min="3588" max="3588" width="12.5703125" style="19" customWidth="1"/>
    <col min="3589" max="3590" width="6.42578125" style="19" customWidth="1"/>
    <col min="3591" max="3591" width="4" style="19" customWidth="1"/>
    <col min="3592" max="3592" width="3.28515625" style="19" customWidth="1"/>
    <col min="3593" max="3593" width="9.140625" style="19"/>
    <col min="3594" max="3594" width="6.85546875" style="19" customWidth="1"/>
    <col min="3595" max="3595" width="5.42578125" style="19" customWidth="1"/>
    <col min="3596" max="3596" width="10" style="19" customWidth="1"/>
    <col min="3597" max="3597" width="8.7109375" style="19" customWidth="1"/>
    <col min="3598" max="3840" width="9.140625" style="19"/>
    <col min="3841" max="3841" width="11.28515625" style="19" customWidth="1"/>
    <col min="3842" max="3842" width="5.7109375" style="19" customWidth="1"/>
    <col min="3843" max="3843" width="15.85546875" style="19" customWidth="1"/>
    <col min="3844" max="3844" width="12.5703125" style="19" customWidth="1"/>
    <col min="3845" max="3846" width="6.42578125" style="19" customWidth="1"/>
    <col min="3847" max="3847" width="4" style="19" customWidth="1"/>
    <col min="3848" max="3848" width="3.28515625" style="19" customWidth="1"/>
    <col min="3849" max="3849" width="9.140625" style="19"/>
    <col min="3850" max="3850" width="6.85546875" style="19" customWidth="1"/>
    <col min="3851" max="3851" width="5.42578125" style="19" customWidth="1"/>
    <col min="3852" max="3852" width="10" style="19" customWidth="1"/>
    <col min="3853" max="3853" width="8.7109375" style="19" customWidth="1"/>
    <col min="3854" max="4096" width="9.140625" style="19"/>
    <col min="4097" max="4097" width="11.28515625" style="19" customWidth="1"/>
    <col min="4098" max="4098" width="5.7109375" style="19" customWidth="1"/>
    <col min="4099" max="4099" width="15.85546875" style="19" customWidth="1"/>
    <col min="4100" max="4100" width="12.5703125" style="19" customWidth="1"/>
    <col min="4101" max="4102" width="6.42578125" style="19" customWidth="1"/>
    <col min="4103" max="4103" width="4" style="19" customWidth="1"/>
    <col min="4104" max="4104" width="3.28515625" style="19" customWidth="1"/>
    <col min="4105" max="4105" width="9.140625" style="19"/>
    <col min="4106" max="4106" width="6.85546875" style="19" customWidth="1"/>
    <col min="4107" max="4107" width="5.42578125" style="19" customWidth="1"/>
    <col min="4108" max="4108" width="10" style="19" customWidth="1"/>
    <col min="4109" max="4109" width="8.7109375" style="19" customWidth="1"/>
    <col min="4110" max="4352" width="9.140625" style="19"/>
    <col min="4353" max="4353" width="11.28515625" style="19" customWidth="1"/>
    <col min="4354" max="4354" width="5.7109375" style="19" customWidth="1"/>
    <col min="4355" max="4355" width="15.85546875" style="19" customWidth="1"/>
    <col min="4356" max="4356" width="12.5703125" style="19" customWidth="1"/>
    <col min="4357" max="4358" width="6.42578125" style="19" customWidth="1"/>
    <col min="4359" max="4359" width="4" style="19" customWidth="1"/>
    <col min="4360" max="4360" width="3.28515625" style="19" customWidth="1"/>
    <col min="4361" max="4361" width="9.140625" style="19"/>
    <col min="4362" max="4362" width="6.85546875" style="19" customWidth="1"/>
    <col min="4363" max="4363" width="5.42578125" style="19" customWidth="1"/>
    <col min="4364" max="4364" width="10" style="19" customWidth="1"/>
    <col min="4365" max="4365" width="8.7109375" style="19" customWidth="1"/>
    <col min="4366" max="4608" width="9.140625" style="19"/>
    <col min="4609" max="4609" width="11.28515625" style="19" customWidth="1"/>
    <col min="4610" max="4610" width="5.7109375" style="19" customWidth="1"/>
    <col min="4611" max="4611" width="15.85546875" style="19" customWidth="1"/>
    <col min="4612" max="4612" width="12.5703125" style="19" customWidth="1"/>
    <col min="4613" max="4614" width="6.42578125" style="19" customWidth="1"/>
    <col min="4615" max="4615" width="4" style="19" customWidth="1"/>
    <col min="4616" max="4616" width="3.28515625" style="19" customWidth="1"/>
    <col min="4617" max="4617" width="9.140625" style="19"/>
    <col min="4618" max="4618" width="6.85546875" style="19" customWidth="1"/>
    <col min="4619" max="4619" width="5.42578125" style="19" customWidth="1"/>
    <col min="4620" max="4620" width="10" style="19" customWidth="1"/>
    <col min="4621" max="4621" width="8.7109375" style="19" customWidth="1"/>
    <col min="4622" max="4864" width="9.140625" style="19"/>
    <col min="4865" max="4865" width="11.28515625" style="19" customWidth="1"/>
    <col min="4866" max="4866" width="5.7109375" style="19" customWidth="1"/>
    <col min="4867" max="4867" width="15.85546875" style="19" customWidth="1"/>
    <col min="4868" max="4868" width="12.5703125" style="19" customWidth="1"/>
    <col min="4869" max="4870" width="6.42578125" style="19" customWidth="1"/>
    <col min="4871" max="4871" width="4" style="19" customWidth="1"/>
    <col min="4872" max="4872" width="3.28515625" style="19" customWidth="1"/>
    <col min="4873" max="4873" width="9.140625" style="19"/>
    <col min="4874" max="4874" width="6.85546875" style="19" customWidth="1"/>
    <col min="4875" max="4875" width="5.42578125" style="19" customWidth="1"/>
    <col min="4876" max="4876" width="10" style="19" customWidth="1"/>
    <col min="4877" max="4877" width="8.7109375" style="19" customWidth="1"/>
    <col min="4878" max="5120" width="9.140625" style="19"/>
    <col min="5121" max="5121" width="11.28515625" style="19" customWidth="1"/>
    <col min="5122" max="5122" width="5.7109375" style="19" customWidth="1"/>
    <col min="5123" max="5123" width="15.85546875" style="19" customWidth="1"/>
    <col min="5124" max="5124" width="12.5703125" style="19" customWidth="1"/>
    <col min="5125" max="5126" width="6.42578125" style="19" customWidth="1"/>
    <col min="5127" max="5127" width="4" style="19" customWidth="1"/>
    <col min="5128" max="5128" width="3.28515625" style="19" customWidth="1"/>
    <col min="5129" max="5129" width="9.140625" style="19"/>
    <col min="5130" max="5130" width="6.85546875" style="19" customWidth="1"/>
    <col min="5131" max="5131" width="5.42578125" style="19" customWidth="1"/>
    <col min="5132" max="5132" width="10" style="19" customWidth="1"/>
    <col min="5133" max="5133" width="8.7109375" style="19" customWidth="1"/>
    <col min="5134" max="5376" width="9.140625" style="19"/>
    <col min="5377" max="5377" width="11.28515625" style="19" customWidth="1"/>
    <col min="5378" max="5378" width="5.7109375" style="19" customWidth="1"/>
    <col min="5379" max="5379" width="15.85546875" style="19" customWidth="1"/>
    <col min="5380" max="5380" width="12.5703125" style="19" customWidth="1"/>
    <col min="5381" max="5382" width="6.42578125" style="19" customWidth="1"/>
    <col min="5383" max="5383" width="4" style="19" customWidth="1"/>
    <col min="5384" max="5384" width="3.28515625" style="19" customWidth="1"/>
    <col min="5385" max="5385" width="9.140625" style="19"/>
    <col min="5386" max="5386" width="6.85546875" style="19" customWidth="1"/>
    <col min="5387" max="5387" width="5.42578125" style="19" customWidth="1"/>
    <col min="5388" max="5388" width="10" style="19" customWidth="1"/>
    <col min="5389" max="5389" width="8.7109375" style="19" customWidth="1"/>
    <col min="5390" max="5632" width="9.140625" style="19"/>
    <col min="5633" max="5633" width="11.28515625" style="19" customWidth="1"/>
    <col min="5634" max="5634" width="5.7109375" style="19" customWidth="1"/>
    <col min="5635" max="5635" width="15.85546875" style="19" customWidth="1"/>
    <col min="5636" max="5636" width="12.5703125" style="19" customWidth="1"/>
    <col min="5637" max="5638" width="6.42578125" style="19" customWidth="1"/>
    <col min="5639" max="5639" width="4" style="19" customWidth="1"/>
    <col min="5640" max="5640" width="3.28515625" style="19" customWidth="1"/>
    <col min="5641" max="5641" width="9.140625" style="19"/>
    <col min="5642" max="5642" width="6.85546875" style="19" customWidth="1"/>
    <col min="5643" max="5643" width="5.42578125" style="19" customWidth="1"/>
    <col min="5644" max="5644" width="10" style="19" customWidth="1"/>
    <col min="5645" max="5645" width="8.7109375" style="19" customWidth="1"/>
    <col min="5646" max="5888" width="9.140625" style="19"/>
    <col min="5889" max="5889" width="11.28515625" style="19" customWidth="1"/>
    <col min="5890" max="5890" width="5.7109375" style="19" customWidth="1"/>
    <col min="5891" max="5891" width="15.85546875" style="19" customWidth="1"/>
    <col min="5892" max="5892" width="12.5703125" style="19" customWidth="1"/>
    <col min="5893" max="5894" width="6.42578125" style="19" customWidth="1"/>
    <col min="5895" max="5895" width="4" style="19" customWidth="1"/>
    <col min="5896" max="5896" width="3.28515625" style="19" customWidth="1"/>
    <col min="5897" max="5897" width="9.140625" style="19"/>
    <col min="5898" max="5898" width="6.85546875" style="19" customWidth="1"/>
    <col min="5899" max="5899" width="5.42578125" style="19" customWidth="1"/>
    <col min="5900" max="5900" width="10" style="19" customWidth="1"/>
    <col min="5901" max="5901" width="8.7109375" style="19" customWidth="1"/>
    <col min="5902" max="6144" width="9.140625" style="19"/>
    <col min="6145" max="6145" width="11.28515625" style="19" customWidth="1"/>
    <col min="6146" max="6146" width="5.7109375" style="19" customWidth="1"/>
    <col min="6147" max="6147" width="15.85546875" style="19" customWidth="1"/>
    <col min="6148" max="6148" width="12.5703125" style="19" customWidth="1"/>
    <col min="6149" max="6150" width="6.42578125" style="19" customWidth="1"/>
    <col min="6151" max="6151" width="4" style="19" customWidth="1"/>
    <col min="6152" max="6152" width="3.28515625" style="19" customWidth="1"/>
    <col min="6153" max="6153" width="9.140625" style="19"/>
    <col min="6154" max="6154" width="6.85546875" style="19" customWidth="1"/>
    <col min="6155" max="6155" width="5.42578125" style="19" customWidth="1"/>
    <col min="6156" max="6156" width="10" style="19" customWidth="1"/>
    <col min="6157" max="6157" width="8.7109375" style="19" customWidth="1"/>
    <col min="6158" max="6400" width="9.140625" style="19"/>
    <col min="6401" max="6401" width="11.28515625" style="19" customWidth="1"/>
    <col min="6402" max="6402" width="5.7109375" style="19" customWidth="1"/>
    <col min="6403" max="6403" width="15.85546875" style="19" customWidth="1"/>
    <col min="6404" max="6404" width="12.5703125" style="19" customWidth="1"/>
    <col min="6405" max="6406" width="6.42578125" style="19" customWidth="1"/>
    <col min="6407" max="6407" width="4" style="19" customWidth="1"/>
    <col min="6408" max="6408" width="3.28515625" style="19" customWidth="1"/>
    <col min="6409" max="6409" width="9.140625" style="19"/>
    <col min="6410" max="6410" width="6.85546875" style="19" customWidth="1"/>
    <col min="6411" max="6411" width="5.42578125" style="19" customWidth="1"/>
    <col min="6412" max="6412" width="10" style="19" customWidth="1"/>
    <col min="6413" max="6413" width="8.7109375" style="19" customWidth="1"/>
    <col min="6414" max="6656" width="9.140625" style="19"/>
    <col min="6657" max="6657" width="11.28515625" style="19" customWidth="1"/>
    <col min="6658" max="6658" width="5.7109375" style="19" customWidth="1"/>
    <col min="6659" max="6659" width="15.85546875" style="19" customWidth="1"/>
    <col min="6660" max="6660" width="12.5703125" style="19" customWidth="1"/>
    <col min="6661" max="6662" width="6.42578125" style="19" customWidth="1"/>
    <col min="6663" max="6663" width="4" style="19" customWidth="1"/>
    <col min="6664" max="6664" width="3.28515625" style="19" customWidth="1"/>
    <col min="6665" max="6665" width="9.140625" style="19"/>
    <col min="6666" max="6666" width="6.85546875" style="19" customWidth="1"/>
    <col min="6667" max="6667" width="5.42578125" style="19" customWidth="1"/>
    <col min="6668" max="6668" width="10" style="19" customWidth="1"/>
    <col min="6669" max="6669" width="8.7109375" style="19" customWidth="1"/>
    <col min="6670" max="6912" width="9.140625" style="19"/>
    <col min="6913" max="6913" width="11.28515625" style="19" customWidth="1"/>
    <col min="6914" max="6914" width="5.7109375" style="19" customWidth="1"/>
    <col min="6915" max="6915" width="15.85546875" style="19" customWidth="1"/>
    <col min="6916" max="6916" width="12.5703125" style="19" customWidth="1"/>
    <col min="6917" max="6918" width="6.42578125" style="19" customWidth="1"/>
    <col min="6919" max="6919" width="4" style="19" customWidth="1"/>
    <col min="6920" max="6920" width="3.28515625" style="19" customWidth="1"/>
    <col min="6921" max="6921" width="9.140625" style="19"/>
    <col min="6922" max="6922" width="6.85546875" style="19" customWidth="1"/>
    <col min="6923" max="6923" width="5.42578125" style="19" customWidth="1"/>
    <col min="6924" max="6924" width="10" style="19" customWidth="1"/>
    <col min="6925" max="6925" width="8.7109375" style="19" customWidth="1"/>
    <col min="6926" max="7168" width="9.140625" style="19"/>
    <col min="7169" max="7169" width="11.28515625" style="19" customWidth="1"/>
    <col min="7170" max="7170" width="5.7109375" style="19" customWidth="1"/>
    <col min="7171" max="7171" width="15.85546875" style="19" customWidth="1"/>
    <col min="7172" max="7172" width="12.5703125" style="19" customWidth="1"/>
    <col min="7173" max="7174" width="6.42578125" style="19" customWidth="1"/>
    <col min="7175" max="7175" width="4" style="19" customWidth="1"/>
    <col min="7176" max="7176" width="3.28515625" style="19" customWidth="1"/>
    <col min="7177" max="7177" width="9.140625" style="19"/>
    <col min="7178" max="7178" width="6.85546875" style="19" customWidth="1"/>
    <col min="7179" max="7179" width="5.42578125" style="19" customWidth="1"/>
    <col min="7180" max="7180" width="10" style="19" customWidth="1"/>
    <col min="7181" max="7181" width="8.7109375" style="19" customWidth="1"/>
    <col min="7182" max="7424" width="9.140625" style="19"/>
    <col min="7425" max="7425" width="11.28515625" style="19" customWidth="1"/>
    <col min="7426" max="7426" width="5.7109375" style="19" customWidth="1"/>
    <col min="7427" max="7427" width="15.85546875" style="19" customWidth="1"/>
    <col min="7428" max="7428" width="12.5703125" style="19" customWidth="1"/>
    <col min="7429" max="7430" width="6.42578125" style="19" customWidth="1"/>
    <col min="7431" max="7431" width="4" style="19" customWidth="1"/>
    <col min="7432" max="7432" width="3.28515625" style="19" customWidth="1"/>
    <col min="7433" max="7433" width="9.140625" style="19"/>
    <col min="7434" max="7434" width="6.85546875" style="19" customWidth="1"/>
    <col min="7435" max="7435" width="5.42578125" style="19" customWidth="1"/>
    <col min="7436" max="7436" width="10" style="19" customWidth="1"/>
    <col min="7437" max="7437" width="8.7109375" style="19" customWidth="1"/>
    <col min="7438" max="7680" width="9.140625" style="19"/>
    <col min="7681" max="7681" width="11.28515625" style="19" customWidth="1"/>
    <col min="7682" max="7682" width="5.7109375" style="19" customWidth="1"/>
    <col min="7683" max="7683" width="15.85546875" style="19" customWidth="1"/>
    <col min="7684" max="7684" width="12.5703125" style="19" customWidth="1"/>
    <col min="7685" max="7686" width="6.42578125" style="19" customWidth="1"/>
    <col min="7687" max="7687" width="4" style="19" customWidth="1"/>
    <col min="7688" max="7688" width="3.28515625" style="19" customWidth="1"/>
    <col min="7689" max="7689" width="9.140625" style="19"/>
    <col min="7690" max="7690" width="6.85546875" style="19" customWidth="1"/>
    <col min="7691" max="7691" width="5.42578125" style="19" customWidth="1"/>
    <col min="7692" max="7692" width="10" style="19" customWidth="1"/>
    <col min="7693" max="7693" width="8.7109375" style="19" customWidth="1"/>
    <col min="7694" max="7936" width="9.140625" style="19"/>
    <col min="7937" max="7937" width="11.28515625" style="19" customWidth="1"/>
    <col min="7938" max="7938" width="5.7109375" style="19" customWidth="1"/>
    <col min="7939" max="7939" width="15.85546875" style="19" customWidth="1"/>
    <col min="7940" max="7940" width="12.5703125" style="19" customWidth="1"/>
    <col min="7941" max="7942" width="6.42578125" style="19" customWidth="1"/>
    <col min="7943" max="7943" width="4" style="19" customWidth="1"/>
    <col min="7944" max="7944" width="3.28515625" style="19" customWidth="1"/>
    <col min="7945" max="7945" width="9.140625" style="19"/>
    <col min="7946" max="7946" width="6.85546875" style="19" customWidth="1"/>
    <col min="7947" max="7947" width="5.42578125" style="19" customWidth="1"/>
    <col min="7948" max="7948" width="10" style="19" customWidth="1"/>
    <col min="7949" max="7949" width="8.7109375" style="19" customWidth="1"/>
    <col min="7950" max="8192" width="9.140625" style="19"/>
    <col min="8193" max="8193" width="11.28515625" style="19" customWidth="1"/>
    <col min="8194" max="8194" width="5.7109375" style="19" customWidth="1"/>
    <col min="8195" max="8195" width="15.85546875" style="19" customWidth="1"/>
    <col min="8196" max="8196" width="12.5703125" style="19" customWidth="1"/>
    <col min="8197" max="8198" width="6.42578125" style="19" customWidth="1"/>
    <col min="8199" max="8199" width="4" style="19" customWidth="1"/>
    <col min="8200" max="8200" width="3.28515625" style="19" customWidth="1"/>
    <col min="8201" max="8201" width="9.140625" style="19"/>
    <col min="8202" max="8202" width="6.85546875" style="19" customWidth="1"/>
    <col min="8203" max="8203" width="5.42578125" style="19" customWidth="1"/>
    <col min="8204" max="8204" width="10" style="19" customWidth="1"/>
    <col min="8205" max="8205" width="8.7109375" style="19" customWidth="1"/>
    <col min="8206" max="8448" width="9.140625" style="19"/>
    <col min="8449" max="8449" width="11.28515625" style="19" customWidth="1"/>
    <col min="8450" max="8450" width="5.7109375" style="19" customWidth="1"/>
    <col min="8451" max="8451" width="15.85546875" style="19" customWidth="1"/>
    <col min="8452" max="8452" width="12.5703125" style="19" customWidth="1"/>
    <col min="8453" max="8454" width="6.42578125" style="19" customWidth="1"/>
    <col min="8455" max="8455" width="4" style="19" customWidth="1"/>
    <col min="8456" max="8456" width="3.28515625" style="19" customWidth="1"/>
    <col min="8457" max="8457" width="9.140625" style="19"/>
    <col min="8458" max="8458" width="6.85546875" style="19" customWidth="1"/>
    <col min="8459" max="8459" width="5.42578125" style="19" customWidth="1"/>
    <col min="8460" max="8460" width="10" style="19" customWidth="1"/>
    <col min="8461" max="8461" width="8.7109375" style="19" customWidth="1"/>
    <col min="8462" max="8704" width="9.140625" style="19"/>
    <col min="8705" max="8705" width="11.28515625" style="19" customWidth="1"/>
    <col min="8706" max="8706" width="5.7109375" style="19" customWidth="1"/>
    <col min="8707" max="8707" width="15.85546875" style="19" customWidth="1"/>
    <col min="8708" max="8708" width="12.5703125" style="19" customWidth="1"/>
    <col min="8709" max="8710" width="6.42578125" style="19" customWidth="1"/>
    <col min="8711" max="8711" width="4" style="19" customWidth="1"/>
    <col min="8712" max="8712" width="3.28515625" style="19" customWidth="1"/>
    <col min="8713" max="8713" width="9.140625" style="19"/>
    <col min="8714" max="8714" width="6.85546875" style="19" customWidth="1"/>
    <col min="8715" max="8715" width="5.42578125" style="19" customWidth="1"/>
    <col min="8716" max="8716" width="10" style="19" customWidth="1"/>
    <col min="8717" max="8717" width="8.7109375" style="19" customWidth="1"/>
    <col min="8718" max="8960" width="9.140625" style="19"/>
    <col min="8961" max="8961" width="11.28515625" style="19" customWidth="1"/>
    <col min="8962" max="8962" width="5.7109375" style="19" customWidth="1"/>
    <col min="8963" max="8963" width="15.85546875" style="19" customWidth="1"/>
    <col min="8964" max="8964" width="12.5703125" style="19" customWidth="1"/>
    <col min="8965" max="8966" width="6.42578125" style="19" customWidth="1"/>
    <col min="8967" max="8967" width="4" style="19" customWidth="1"/>
    <col min="8968" max="8968" width="3.28515625" style="19" customWidth="1"/>
    <col min="8969" max="8969" width="9.140625" style="19"/>
    <col min="8970" max="8970" width="6.85546875" style="19" customWidth="1"/>
    <col min="8971" max="8971" width="5.42578125" style="19" customWidth="1"/>
    <col min="8972" max="8972" width="10" style="19" customWidth="1"/>
    <col min="8973" max="8973" width="8.7109375" style="19" customWidth="1"/>
    <col min="8974" max="9216" width="9.140625" style="19"/>
    <col min="9217" max="9217" width="11.28515625" style="19" customWidth="1"/>
    <col min="9218" max="9218" width="5.7109375" style="19" customWidth="1"/>
    <col min="9219" max="9219" width="15.85546875" style="19" customWidth="1"/>
    <col min="9220" max="9220" width="12.5703125" style="19" customWidth="1"/>
    <col min="9221" max="9222" width="6.42578125" style="19" customWidth="1"/>
    <col min="9223" max="9223" width="4" style="19" customWidth="1"/>
    <col min="9224" max="9224" width="3.28515625" style="19" customWidth="1"/>
    <col min="9225" max="9225" width="9.140625" style="19"/>
    <col min="9226" max="9226" width="6.85546875" style="19" customWidth="1"/>
    <col min="9227" max="9227" width="5.42578125" style="19" customWidth="1"/>
    <col min="9228" max="9228" width="10" style="19" customWidth="1"/>
    <col min="9229" max="9229" width="8.7109375" style="19" customWidth="1"/>
    <col min="9230" max="9472" width="9.140625" style="19"/>
    <col min="9473" max="9473" width="11.28515625" style="19" customWidth="1"/>
    <col min="9474" max="9474" width="5.7109375" style="19" customWidth="1"/>
    <col min="9475" max="9475" width="15.85546875" style="19" customWidth="1"/>
    <col min="9476" max="9476" width="12.5703125" style="19" customWidth="1"/>
    <col min="9477" max="9478" width="6.42578125" style="19" customWidth="1"/>
    <col min="9479" max="9479" width="4" style="19" customWidth="1"/>
    <col min="9480" max="9480" width="3.28515625" style="19" customWidth="1"/>
    <col min="9481" max="9481" width="9.140625" style="19"/>
    <col min="9482" max="9482" width="6.85546875" style="19" customWidth="1"/>
    <col min="9483" max="9483" width="5.42578125" style="19" customWidth="1"/>
    <col min="9484" max="9484" width="10" style="19" customWidth="1"/>
    <col min="9485" max="9485" width="8.7109375" style="19" customWidth="1"/>
    <col min="9486" max="9728" width="9.140625" style="19"/>
    <col min="9729" max="9729" width="11.28515625" style="19" customWidth="1"/>
    <col min="9730" max="9730" width="5.7109375" style="19" customWidth="1"/>
    <col min="9731" max="9731" width="15.85546875" style="19" customWidth="1"/>
    <col min="9732" max="9732" width="12.5703125" style="19" customWidth="1"/>
    <col min="9733" max="9734" width="6.42578125" style="19" customWidth="1"/>
    <col min="9735" max="9735" width="4" style="19" customWidth="1"/>
    <col min="9736" max="9736" width="3.28515625" style="19" customWidth="1"/>
    <col min="9737" max="9737" width="9.140625" style="19"/>
    <col min="9738" max="9738" width="6.85546875" style="19" customWidth="1"/>
    <col min="9739" max="9739" width="5.42578125" style="19" customWidth="1"/>
    <col min="9740" max="9740" width="10" style="19" customWidth="1"/>
    <col min="9741" max="9741" width="8.7109375" style="19" customWidth="1"/>
    <col min="9742" max="9984" width="9.140625" style="19"/>
    <col min="9985" max="9985" width="11.28515625" style="19" customWidth="1"/>
    <col min="9986" max="9986" width="5.7109375" style="19" customWidth="1"/>
    <col min="9987" max="9987" width="15.85546875" style="19" customWidth="1"/>
    <col min="9988" max="9988" width="12.5703125" style="19" customWidth="1"/>
    <col min="9989" max="9990" width="6.42578125" style="19" customWidth="1"/>
    <col min="9991" max="9991" width="4" style="19" customWidth="1"/>
    <col min="9992" max="9992" width="3.28515625" style="19" customWidth="1"/>
    <col min="9993" max="9993" width="9.140625" style="19"/>
    <col min="9994" max="9994" width="6.85546875" style="19" customWidth="1"/>
    <col min="9995" max="9995" width="5.42578125" style="19" customWidth="1"/>
    <col min="9996" max="9996" width="10" style="19" customWidth="1"/>
    <col min="9997" max="9997" width="8.7109375" style="19" customWidth="1"/>
    <col min="9998" max="10240" width="9.140625" style="19"/>
    <col min="10241" max="10241" width="11.28515625" style="19" customWidth="1"/>
    <col min="10242" max="10242" width="5.7109375" style="19" customWidth="1"/>
    <col min="10243" max="10243" width="15.85546875" style="19" customWidth="1"/>
    <col min="10244" max="10244" width="12.5703125" style="19" customWidth="1"/>
    <col min="10245" max="10246" width="6.42578125" style="19" customWidth="1"/>
    <col min="10247" max="10247" width="4" style="19" customWidth="1"/>
    <col min="10248" max="10248" width="3.28515625" style="19" customWidth="1"/>
    <col min="10249" max="10249" width="9.140625" style="19"/>
    <col min="10250" max="10250" width="6.85546875" style="19" customWidth="1"/>
    <col min="10251" max="10251" width="5.42578125" style="19" customWidth="1"/>
    <col min="10252" max="10252" width="10" style="19" customWidth="1"/>
    <col min="10253" max="10253" width="8.7109375" style="19" customWidth="1"/>
    <col min="10254" max="10496" width="9.140625" style="19"/>
    <col min="10497" max="10497" width="11.28515625" style="19" customWidth="1"/>
    <col min="10498" max="10498" width="5.7109375" style="19" customWidth="1"/>
    <col min="10499" max="10499" width="15.85546875" style="19" customWidth="1"/>
    <col min="10500" max="10500" width="12.5703125" style="19" customWidth="1"/>
    <col min="10501" max="10502" width="6.42578125" style="19" customWidth="1"/>
    <col min="10503" max="10503" width="4" style="19" customWidth="1"/>
    <col min="10504" max="10504" width="3.28515625" style="19" customWidth="1"/>
    <col min="10505" max="10505" width="9.140625" style="19"/>
    <col min="10506" max="10506" width="6.85546875" style="19" customWidth="1"/>
    <col min="10507" max="10507" width="5.42578125" style="19" customWidth="1"/>
    <col min="10508" max="10508" width="10" style="19" customWidth="1"/>
    <col min="10509" max="10509" width="8.7109375" style="19" customWidth="1"/>
    <col min="10510" max="10752" width="9.140625" style="19"/>
    <col min="10753" max="10753" width="11.28515625" style="19" customWidth="1"/>
    <col min="10754" max="10754" width="5.7109375" style="19" customWidth="1"/>
    <col min="10755" max="10755" width="15.85546875" style="19" customWidth="1"/>
    <col min="10756" max="10756" width="12.5703125" style="19" customWidth="1"/>
    <col min="10757" max="10758" width="6.42578125" style="19" customWidth="1"/>
    <col min="10759" max="10759" width="4" style="19" customWidth="1"/>
    <col min="10760" max="10760" width="3.28515625" style="19" customWidth="1"/>
    <col min="10761" max="10761" width="9.140625" style="19"/>
    <col min="10762" max="10762" width="6.85546875" style="19" customWidth="1"/>
    <col min="10763" max="10763" width="5.42578125" style="19" customWidth="1"/>
    <col min="10764" max="10764" width="10" style="19" customWidth="1"/>
    <col min="10765" max="10765" width="8.7109375" style="19" customWidth="1"/>
    <col min="10766" max="11008" width="9.140625" style="19"/>
    <col min="11009" max="11009" width="11.28515625" style="19" customWidth="1"/>
    <col min="11010" max="11010" width="5.7109375" style="19" customWidth="1"/>
    <col min="11011" max="11011" width="15.85546875" style="19" customWidth="1"/>
    <col min="11012" max="11012" width="12.5703125" style="19" customWidth="1"/>
    <col min="11013" max="11014" width="6.42578125" style="19" customWidth="1"/>
    <col min="11015" max="11015" width="4" style="19" customWidth="1"/>
    <col min="11016" max="11016" width="3.28515625" style="19" customWidth="1"/>
    <col min="11017" max="11017" width="9.140625" style="19"/>
    <col min="11018" max="11018" width="6.85546875" style="19" customWidth="1"/>
    <col min="11019" max="11019" width="5.42578125" style="19" customWidth="1"/>
    <col min="11020" max="11020" width="10" style="19" customWidth="1"/>
    <col min="11021" max="11021" width="8.7109375" style="19" customWidth="1"/>
    <col min="11022" max="11264" width="9.140625" style="19"/>
    <col min="11265" max="11265" width="11.28515625" style="19" customWidth="1"/>
    <col min="11266" max="11266" width="5.7109375" style="19" customWidth="1"/>
    <col min="11267" max="11267" width="15.85546875" style="19" customWidth="1"/>
    <col min="11268" max="11268" width="12.5703125" style="19" customWidth="1"/>
    <col min="11269" max="11270" width="6.42578125" style="19" customWidth="1"/>
    <col min="11271" max="11271" width="4" style="19" customWidth="1"/>
    <col min="11272" max="11272" width="3.28515625" style="19" customWidth="1"/>
    <col min="11273" max="11273" width="9.140625" style="19"/>
    <col min="11274" max="11274" width="6.85546875" style="19" customWidth="1"/>
    <col min="11275" max="11275" width="5.42578125" style="19" customWidth="1"/>
    <col min="11276" max="11276" width="10" style="19" customWidth="1"/>
    <col min="11277" max="11277" width="8.7109375" style="19" customWidth="1"/>
    <col min="11278" max="11520" width="9.140625" style="19"/>
    <col min="11521" max="11521" width="11.28515625" style="19" customWidth="1"/>
    <col min="11522" max="11522" width="5.7109375" style="19" customWidth="1"/>
    <col min="11523" max="11523" width="15.85546875" style="19" customWidth="1"/>
    <col min="11524" max="11524" width="12.5703125" style="19" customWidth="1"/>
    <col min="11525" max="11526" width="6.42578125" style="19" customWidth="1"/>
    <col min="11527" max="11527" width="4" style="19" customWidth="1"/>
    <col min="11528" max="11528" width="3.28515625" style="19" customWidth="1"/>
    <col min="11529" max="11529" width="9.140625" style="19"/>
    <col min="11530" max="11530" width="6.85546875" style="19" customWidth="1"/>
    <col min="11531" max="11531" width="5.42578125" style="19" customWidth="1"/>
    <col min="11532" max="11532" width="10" style="19" customWidth="1"/>
    <col min="11533" max="11533" width="8.7109375" style="19" customWidth="1"/>
    <col min="11534" max="11776" width="9.140625" style="19"/>
    <col min="11777" max="11777" width="11.28515625" style="19" customWidth="1"/>
    <col min="11778" max="11778" width="5.7109375" style="19" customWidth="1"/>
    <col min="11779" max="11779" width="15.85546875" style="19" customWidth="1"/>
    <col min="11780" max="11780" width="12.5703125" style="19" customWidth="1"/>
    <col min="11781" max="11782" width="6.42578125" style="19" customWidth="1"/>
    <col min="11783" max="11783" width="4" style="19" customWidth="1"/>
    <col min="11784" max="11784" width="3.28515625" style="19" customWidth="1"/>
    <col min="11785" max="11785" width="9.140625" style="19"/>
    <col min="11786" max="11786" width="6.85546875" style="19" customWidth="1"/>
    <col min="11787" max="11787" width="5.42578125" style="19" customWidth="1"/>
    <col min="11788" max="11788" width="10" style="19" customWidth="1"/>
    <col min="11789" max="11789" width="8.7109375" style="19" customWidth="1"/>
    <col min="11790" max="12032" width="9.140625" style="19"/>
    <col min="12033" max="12033" width="11.28515625" style="19" customWidth="1"/>
    <col min="12034" max="12034" width="5.7109375" style="19" customWidth="1"/>
    <col min="12035" max="12035" width="15.85546875" style="19" customWidth="1"/>
    <col min="12036" max="12036" width="12.5703125" style="19" customWidth="1"/>
    <col min="12037" max="12038" width="6.42578125" style="19" customWidth="1"/>
    <col min="12039" max="12039" width="4" style="19" customWidth="1"/>
    <col min="12040" max="12040" width="3.28515625" style="19" customWidth="1"/>
    <col min="12041" max="12041" width="9.140625" style="19"/>
    <col min="12042" max="12042" width="6.85546875" style="19" customWidth="1"/>
    <col min="12043" max="12043" width="5.42578125" style="19" customWidth="1"/>
    <col min="12044" max="12044" width="10" style="19" customWidth="1"/>
    <col min="12045" max="12045" width="8.7109375" style="19" customWidth="1"/>
    <col min="12046" max="12288" width="9.140625" style="19"/>
    <col min="12289" max="12289" width="11.28515625" style="19" customWidth="1"/>
    <col min="12290" max="12290" width="5.7109375" style="19" customWidth="1"/>
    <col min="12291" max="12291" width="15.85546875" style="19" customWidth="1"/>
    <col min="12292" max="12292" width="12.5703125" style="19" customWidth="1"/>
    <col min="12293" max="12294" width="6.42578125" style="19" customWidth="1"/>
    <col min="12295" max="12295" width="4" style="19" customWidth="1"/>
    <col min="12296" max="12296" width="3.28515625" style="19" customWidth="1"/>
    <col min="12297" max="12297" width="9.140625" style="19"/>
    <col min="12298" max="12298" width="6.85546875" style="19" customWidth="1"/>
    <col min="12299" max="12299" width="5.42578125" style="19" customWidth="1"/>
    <col min="12300" max="12300" width="10" style="19" customWidth="1"/>
    <col min="12301" max="12301" width="8.7109375" style="19" customWidth="1"/>
    <col min="12302" max="12544" width="9.140625" style="19"/>
    <col min="12545" max="12545" width="11.28515625" style="19" customWidth="1"/>
    <col min="12546" max="12546" width="5.7109375" style="19" customWidth="1"/>
    <col min="12547" max="12547" width="15.85546875" style="19" customWidth="1"/>
    <col min="12548" max="12548" width="12.5703125" style="19" customWidth="1"/>
    <col min="12549" max="12550" width="6.42578125" style="19" customWidth="1"/>
    <col min="12551" max="12551" width="4" style="19" customWidth="1"/>
    <col min="12552" max="12552" width="3.28515625" style="19" customWidth="1"/>
    <col min="12553" max="12553" width="9.140625" style="19"/>
    <col min="12554" max="12554" width="6.85546875" style="19" customWidth="1"/>
    <col min="12555" max="12555" width="5.42578125" style="19" customWidth="1"/>
    <col min="12556" max="12556" width="10" style="19" customWidth="1"/>
    <col min="12557" max="12557" width="8.7109375" style="19" customWidth="1"/>
    <col min="12558" max="12800" width="9.140625" style="19"/>
    <col min="12801" max="12801" width="11.28515625" style="19" customWidth="1"/>
    <col min="12802" max="12802" width="5.7109375" style="19" customWidth="1"/>
    <col min="12803" max="12803" width="15.85546875" style="19" customWidth="1"/>
    <col min="12804" max="12804" width="12.5703125" style="19" customWidth="1"/>
    <col min="12805" max="12806" width="6.42578125" style="19" customWidth="1"/>
    <col min="12807" max="12807" width="4" style="19" customWidth="1"/>
    <col min="12808" max="12808" width="3.28515625" style="19" customWidth="1"/>
    <col min="12809" max="12809" width="9.140625" style="19"/>
    <col min="12810" max="12810" width="6.85546875" style="19" customWidth="1"/>
    <col min="12811" max="12811" width="5.42578125" style="19" customWidth="1"/>
    <col min="12812" max="12812" width="10" style="19" customWidth="1"/>
    <col min="12813" max="12813" width="8.7109375" style="19" customWidth="1"/>
    <col min="12814" max="13056" width="9.140625" style="19"/>
    <col min="13057" max="13057" width="11.28515625" style="19" customWidth="1"/>
    <col min="13058" max="13058" width="5.7109375" style="19" customWidth="1"/>
    <col min="13059" max="13059" width="15.85546875" style="19" customWidth="1"/>
    <col min="13060" max="13060" width="12.5703125" style="19" customWidth="1"/>
    <col min="13061" max="13062" width="6.42578125" style="19" customWidth="1"/>
    <col min="13063" max="13063" width="4" style="19" customWidth="1"/>
    <col min="13064" max="13064" width="3.28515625" style="19" customWidth="1"/>
    <col min="13065" max="13065" width="9.140625" style="19"/>
    <col min="13066" max="13066" width="6.85546875" style="19" customWidth="1"/>
    <col min="13067" max="13067" width="5.42578125" style="19" customWidth="1"/>
    <col min="13068" max="13068" width="10" style="19" customWidth="1"/>
    <col min="13069" max="13069" width="8.7109375" style="19" customWidth="1"/>
    <col min="13070" max="13312" width="9.140625" style="19"/>
    <col min="13313" max="13313" width="11.28515625" style="19" customWidth="1"/>
    <col min="13314" max="13314" width="5.7109375" style="19" customWidth="1"/>
    <col min="13315" max="13315" width="15.85546875" style="19" customWidth="1"/>
    <col min="13316" max="13316" width="12.5703125" style="19" customWidth="1"/>
    <col min="13317" max="13318" width="6.42578125" style="19" customWidth="1"/>
    <col min="13319" max="13319" width="4" style="19" customWidth="1"/>
    <col min="13320" max="13320" width="3.28515625" style="19" customWidth="1"/>
    <col min="13321" max="13321" width="9.140625" style="19"/>
    <col min="13322" max="13322" width="6.85546875" style="19" customWidth="1"/>
    <col min="13323" max="13323" width="5.42578125" style="19" customWidth="1"/>
    <col min="13324" max="13324" width="10" style="19" customWidth="1"/>
    <col min="13325" max="13325" width="8.7109375" style="19" customWidth="1"/>
    <col min="13326" max="13568" width="9.140625" style="19"/>
    <col min="13569" max="13569" width="11.28515625" style="19" customWidth="1"/>
    <col min="13570" max="13570" width="5.7109375" style="19" customWidth="1"/>
    <col min="13571" max="13571" width="15.85546875" style="19" customWidth="1"/>
    <col min="13572" max="13572" width="12.5703125" style="19" customWidth="1"/>
    <col min="13573" max="13574" width="6.42578125" style="19" customWidth="1"/>
    <col min="13575" max="13575" width="4" style="19" customWidth="1"/>
    <col min="13576" max="13576" width="3.28515625" style="19" customWidth="1"/>
    <col min="13577" max="13577" width="9.140625" style="19"/>
    <col min="13578" max="13578" width="6.85546875" style="19" customWidth="1"/>
    <col min="13579" max="13579" width="5.42578125" style="19" customWidth="1"/>
    <col min="13580" max="13580" width="10" style="19" customWidth="1"/>
    <col min="13581" max="13581" width="8.7109375" style="19" customWidth="1"/>
    <col min="13582" max="13824" width="9.140625" style="19"/>
    <col min="13825" max="13825" width="11.28515625" style="19" customWidth="1"/>
    <col min="13826" max="13826" width="5.7109375" style="19" customWidth="1"/>
    <col min="13827" max="13827" width="15.85546875" style="19" customWidth="1"/>
    <col min="13828" max="13828" width="12.5703125" style="19" customWidth="1"/>
    <col min="13829" max="13830" width="6.42578125" style="19" customWidth="1"/>
    <col min="13831" max="13831" width="4" style="19" customWidth="1"/>
    <col min="13832" max="13832" width="3.28515625" style="19" customWidth="1"/>
    <col min="13833" max="13833" width="9.140625" style="19"/>
    <col min="13834" max="13834" width="6.85546875" style="19" customWidth="1"/>
    <col min="13835" max="13835" width="5.42578125" style="19" customWidth="1"/>
    <col min="13836" max="13836" width="10" style="19" customWidth="1"/>
    <col min="13837" max="13837" width="8.7109375" style="19" customWidth="1"/>
    <col min="13838" max="14080" width="9.140625" style="19"/>
    <col min="14081" max="14081" width="11.28515625" style="19" customWidth="1"/>
    <col min="14082" max="14082" width="5.7109375" style="19" customWidth="1"/>
    <col min="14083" max="14083" width="15.85546875" style="19" customWidth="1"/>
    <col min="14084" max="14084" width="12.5703125" style="19" customWidth="1"/>
    <col min="14085" max="14086" width="6.42578125" style="19" customWidth="1"/>
    <col min="14087" max="14087" width="4" style="19" customWidth="1"/>
    <col min="14088" max="14088" width="3.28515625" style="19" customWidth="1"/>
    <col min="14089" max="14089" width="9.140625" style="19"/>
    <col min="14090" max="14090" width="6.85546875" style="19" customWidth="1"/>
    <col min="14091" max="14091" width="5.42578125" style="19" customWidth="1"/>
    <col min="14092" max="14092" width="10" style="19" customWidth="1"/>
    <col min="14093" max="14093" width="8.7109375" style="19" customWidth="1"/>
    <col min="14094" max="14336" width="9.140625" style="19"/>
    <col min="14337" max="14337" width="11.28515625" style="19" customWidth="1"/>
    <col min="14338" max="14338" width="5.7109375" style="19" customWidth="1"/>
    <col min="14339" max="14339" width="15.85546875" style="19" customWidth="1"/>
    <col min="14340" max="14340" width="12.5703125" style="19" customWidth="1"/>
    <col min="14341" max="14342" width="6.42578125" style="19" customWidth="1"/>
    <col min="14343" max="14343" width="4" style="19" customWidth="1"/>
    <col min="14344" max="14344" width="3.28515625" style="19" customWidth="1"/>
    <col min="14345" max="14345" width="9.140625" style="19"/>
    <col min="14346" max="14346" width="6.85546875" style="19" customWidth="1"/>
    <col min="14347" max="14347" width="5.42578125" style="19" customWidth="1"/>
    <col min="14348" max="14348" width="10" style="19" customWidth="1"/>
    <col min="14349" max="14349" width="8.7109375" style="19" customWidth="1"/>
    <col min="14350" max="14592" width="9.140625" style="19"/>
    <col min="14593" max="14593" width="11.28515625" style="19" customWidth="1"/>
    <col min="14594" max="14594" width="5.7109375" style="19" customWidth="1"/>
    <col min="14595" max="14595" width="15.85546875" style="19" customWidth="1"/>
    <col min="14596" max="14596" width="12.5703125" style="19" customWidth="1"/>
    <col min="14597" max="14598" width="6.42578125" style="19" customWidth="1"/>
    <col min="14599" max="14599" width="4" style="19" customWidth="1"/>
    <col min="14600" max="14600" width="3.28515625" style="19" customWidth="1"/>
    <col min="14601" max="14601" width="9.140625" style="19"/>
    <col min="14602" max="14602" width="6.85546875" style="19" customWidth="1"/>
    <col min="14603" max="14603" width="5.42578125" style="19" customWidth="1"/>
    <col min="14604" max="14604" width="10" style="19" customWidth="1"/>
    <col min="14605" max="14605" width="8.7109375" style="19" customWidth="1"/>
    <col min="14606" max="14848" width="9.140625" style="19"/>
    <col min="14849" max="14849" width="11.28515625" style="19" customWidth="1"/>
    <col min="14850" max="14850" width="5.7109375" style="19" customWidth="1"/>
    <col min="14851" max="14851" width="15.85546875" style="19" customWidth="1"/>
    <col min="14852" max="14852" width="12.5703125" style="19" customWidth="1"/>
    <col min="14853" max="14854" width="6.42578125" style="19" customWidth="1"/>
    <col min="14855" max="14855" width="4" style="19" customWidth="1"/>
    <col min="14856" max="14856" width="3.28515625" style="19" customWidth="1"/>
    <col min="14857" max="14857" width="9.140625" style="19"/>
    <col min="14858" max="14858" width="6.85546875" style="19" customWidth="1"/>
    <col min="14859" max="14859" width="5.42578125" style="19" customWidth="1"/>
    <col min="14860" max="14860" width="10" style="19" customWidth="1"/>
    <col min="14861" max="14861" width="8.7109375" style="19" customWidth="1"/>
    <col min="14862" max="15104" width="9.140625" style="19"/>
    <col min="15105" max="15105" width="11.28515625" style="19" customWidth="1"/>
    <col min="15106" max="15106" width="5.7109375" style="19" customWidth="1"/>
    <col min="15107" max="15107" width="15.85546875" style="19" customWidth="1"/>
    <col min="15108" max="15108" width="12.5703125" style="19" customWidth="1"/>
    <col min="15109" max="15110" width="6.42578125" style="19" customWidth="1"/>
    <col min="15111" max="15111" width="4" style="19" customWidth="1"/>
    <col min="15112" max="15112" width="3.28515625" style="19" customWidth="1"/>
    <col min="15113" max="15113" width="9.140625" style="19"/>
    <col min="15114" max="15114" width="6.85546875" style="19" customWidth="1"/>
    <col min="15115" max="15115" width="5.42578125" style="19" customWidth="1"/>
    <col min="15116" max="15116" width="10" style="19" customWidth="1"/>
    <col min="15117" max="15117" width="8.7109375" style="19" customWidth="1"/>
    <col min="15118" max="15360" width="9.140625" style="19"/>
    <col min="15361" max="15361" width="11.28515625" style="19" customWidth="1"/>
    <col min="15362" max="15362" width="5.7109375" style="19" customWidth="1"/>
    <col min="15363" max="15363" width="15.85546875" style="19" customWidth="1"/>
    <col min="15364" max="15364" width="12.5703125" style="19" customWidth="1"/>
    <col min="15365" max="15366" width="6.42578125" style="19" customWidth="1"/>
    <col min="15367" max="15367" width="4" style="19" customWidth="1"/>
    <col min="15368" max="15368" width="3.28515625" style="19" customWidth="1"/>
    <col min="15369" max="15369" width="9.140625" style="19"/>
    <col min="15370" max="15370" width="6.85546875" style="19" customWidth="1"/>
    <col min="15371" max="15371" width="5.42578125" style="19" customWidth="1"/>
    <col min="15372" max="15372" width="10" style="19" customWidth="1"/>
    <col min="15373" max="15373" width="8.7109375" style="19" customWidth="1"/>
    <col min="15374" max="15616" width="9.140625" style="19"/>
    <col min="15617" max="15617" width="11.28515625" style="19" customWidth="1"/>
    <col min="15618" max="15618" width="5.7109375" style="19" customWidth="1"/>
    <col min="15619" max="15619" width="15.85546875" style="19" customWidth="1"/>
    <col min="15620" max="15620" width="12.5703125" style="19" customWidth="1"/>
    <col min="15621" max="15622" width="6.42578125" style="19" customWidth="1"/>
    <col min="15623" max="15623" width="4" style="19" customWidth="1"/>
    <col min="15624" max="15624" width="3.28515625" style="19" customWidth="1"/>
    <col min="15625" max="15625" width="9.140625" style="19"/>
    <col min="15626" max="15626" width="6.85546875" style="19" customWidth="1"/>
    <col min="15627" max="15627" width="5.42578125" style="19" customWidth="1"/>
    <col min="15628" max="15628" width="10" style="19" customWidth="1"/>
    <col min="15629" max="15629" width="8.7109375" style="19" customWidth="1"/>
    <col min="15630" max="15872" width="9.140625" style="19"/>
    <col min="15873" max="15873" width="11.28515625" style="19" customWidth="1"/>
    <col min="15874" max="15874" width="5.7109375" style="19" customWidth="1"/>
    <col min="15875" max="15875" width="15.85546875" style="19" customWidth="1"/>
    <col min="15876" max="15876" width="12.5703125" style="19" customWidth="1"/>
    <col min="15877" max="15878" width="6.42578125" style="19" customWidth="1"/>
    <col min="15879" max="15879" width="4" style="19" customWidth="1"/>
    <col min="15880" max="15880" width="3.28515625" style="19" customWidth="1"/>
    <col min="15881" max="15881" width="9.140625" style="19"/>
    <col min="15882" max="15882" width="6.85546875" style="19" customWidth="1"/>
    <col min="15883" max="15883" width="5.42578125" style="19" customWidth="1"/>
    <col min="15884" max="15884" width="10" style="19" customWidth="1"/>
    <col min="15885" max="15885" width="8.7109375" style="19" customWidth="1"/>
    <col min="15886" max="16128" width="9.140625" style="19"/>
    <col min="16129" max="16129" width="11.28515625" style="19" customWidth="1"/>
    <col min="16130" max="16130" width="5.7109375" style="19" customWidth="1"/>
    <col min="16131" max="16131" width="15.85546875" style="19" customWidth="1"/>
    <col min="16132" max="16132" width="12.5703125" style="19" customWidth="1"/>
    <col min="16133" max="16134" width="6.42578125" style="19" customWidth="1"/>
    <col min="16135" max="16135" width="4" style="19" customWidth="1"/>
    <col min="16136" max="16136" width="3.28515625" style="19" customWidth="1"/>
    <col min="16137" max="16137" width="9.140625" style="19"/>
    <col min="16138" max="16138" width="6.85546875" style="19" customWidth="1"/>
    <col min="16139" max="16139" width="5.42578125" style="19" customWidth="1"/>
    <col min="16140" max="16140" width="10" style="19" customWidth="1"/>
    <col min="16141" max="16141" width="8.7109375" style="19" customWidth="1"/>
    <col min="16142" max="16384" width="9.140625" style="19"/>
  </cols>
  <sheetData>
    <row r="1" spans="1:13">
      <c r="K1" s="177" t="s">
        <v>214</v>
      </c>
      <c r="L1" s="27"/>
      <c r="M1" s="27"/>
    </row>
    <row r="2" spans="1:13">
      <c r="A2" s="164" t="s">
        <v>143</v>
      </c>
      <c r="B2" s="3"/>
      <c r="K2" s="164" t="s">
        <v>143</v>
      </c>
      <c r="L2" s="3"/>
      <c r="M2" s="3"/>
    </row>
    <row r="3" spans="1:13">
      <c r="A3" s="165" t="s">
        <v>215</v>
      </c>
      <c r="B3" s="165" t="s">
        <v>216</v>
      </c>
      <c r="C3" s="4"/>
      <c r="D3" s="4"/>
      <c r="E3" s="4"/>
      <c r="F3" s="4"/>
      <c r="G3" s="4"/>
      <c r="H3" s="178" t="s">
        <v>218</v>
      </c>
      <c r="I3" s="20"/>
      <c r="J3" s="178" t="s">
        <v>219</v>
      </c>
      <c r="K3" s="20"/>
      <c r="L3" s="178" t="s">
        <v>1893</v>
      </c>
      <c r="M3" s="20"/>
    </row>
    <row r="4" spans="1:13">
      <c r="A4" s="179" t="s">
        <v>1894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>
      <c r="A5" s="180" t="s">
        <v>221</v>
      </c>
      <c r="B5" s="180" t="s">
        <v>222</v>
      </c>
      <c r="C5" s="22"/>
      <c r="D5" s="22"/>
      <c r="E5" s="22"/>
      <c r="F5" s="22"/>
      <c r="G5" s="22"/>
      <c r="H5" s="181" t="s">
        <v>1895</v>
      </c>
      <c r="I5" s="23"/>
      <c r="J5" s="181" t="s">
        <v>1896</v>
      </c>
      <c r="K5" s="23"/>
      <c r="L5" s="28">
        <v>803787.96</v>
      </c>
      <c r="M5" s="23" t="e">
        <v>#N/A</v>
      </c>
    </row>
    <row r="6" spans="1:13">
      <c r="A6" s="180" t="s">
        <v>227</v>
      </c>
      <c r="B6" s="164" t="s">
        <v>143</v>
      </c>
      <c r="C6" s="180" t="s">
        <v>228</v>
      </c>
      <c r="D6" s="22"/>
      <c r="E6" s="22"/>
      <c r="F6" s="22"/>
      <c r="G6" s="22"/>
      <c r="H6" s="181" t="s">
        <v>1895</v>
      </c>
      <c r="I6" s="23"/>
      <c r="J6" s="181" t="s">
        <v>1897</v>
      </c>
      <c r="K6" s="23"/>
      <c r="L6" s="28">
        <v>811794.81</v>
      </c>
      <c r="M6" s="23" t="e">
        <v>#N/A</v>
      </c>
    </row>
    <row r="7" spans="1:13">
      <c r="A7" s="180" t="s">
        <v>232</v>
      </c>
      <c r="B7" s="164" t="s">
        <v>143</v>
      </c>
      <c r="C7" s="180" t="s">
        <v>233</v>
      </c>
      <c r="D7" s="22"/>
      <c r="E7" s="22"/>
      <c r="F7" s="22"/>
      <c r="G7" s="22"/>
      <c r="H7" s="181" t="s">
        <v>1898</v>
      </c>
      <c r="I7" s="23"/>
      <c r="J7" s="181" t="s">
        <v>1899</v>
      </c>
      <c r="K7" s="23"/>
      <c r="L7" s="28">
        <v>747709.4</v>
      </c>
      <c r="M7" s="23" t="e">
        <v>#N/A</v>
      </c>
    </row>
    <row r="8" spans="1:13">
      <c r="A8" s="180" t="s">
        <v>238</v>
      </c>
      <c r="B8" s="164" t="s">
        <v>143</v>
      </c>
      <c r="C8" s="180" t="s">
        <v>233</v>
      </c>
      <c r="D8" s="22"/>
      <c r="E8" s="22"/>
      <c r="F8" s="22"/>
      <c r="G8" s="22"/>
      <c r="H8" s="181" t="s">
        <v>1898</v>
      </c>
      <c r="I8" s="23"/>
      <c r="J8" s="181" t="s">
        <v>1899</v>
      </c>
      <c r="K8" s="23"/>
      <c r="L8" s="28">
        <v>747709.4</v>
      </c>
      <c r="M8" s="23" t="e">
        <v>#N/A</v>
      </c>
    </row>
    <row r="9" spans="1:13">
      <c r="A9" s="180" t="s">
        <v>249</v>
      </c>
      <c r="B9" s="164" t="s">
        <v>143</v>
      </c>
      <c r="C9" s="180" t="s">
        <v>250</v>
      </c>
      <c r="D9" s="22"/>
      <c r="E9" s="22"/>
      <c r="F9" s="22"/>
      <c r="G9" s="22"/>
      <c r="H9" s="181" t="s">
        <v>1900</v>
      </c>
      <c r="I9" s="23"/>
      <c r="J9" s="181" t="s">
        <v>1901</v>
      </c>
      <c r="K9" s="23"/>
      <c r="L9" s="28">
        <v>3856.83</v>
      </c>
      <c r="M9" s="23" t="e">
        <v>#N/A</v>
      </c>
    </row>
    <row r="10" spans="1:13">
      <c r="A10" s="182" t="s">
        <v>255</v>
      </c>
      <c r="B10" s="164" t="s">
        <v>143</v>
      </c>
      <c r="C10" s="182" t="s">
        <v>256</v>
      </c>
      <c r="D10" s="24"/>
      <c r="E10" s="24"/>
      <c r="F10" s="24"/>
      <c r="G10" s="24"/>
      <c r="H10" s="183" t="s">
        <v>1902</v>
      </c>
      <c r="I10" s="25"/>
      <c r="J10" s="183" t="s">
        <v>1903</v>
      </c>
      <c r="K10" s="25"/>
      <c r="L10" s="25">
        <v>-0.1</v>
      </c>
      <c r="M10" s="23" t="e">
        <v>#N/A</v>
      </c>
    </row>
    <row r="11" spans="1:13">
      <c r="A11" s="182" t="s">
        <v>261</v>
      </c>
      <c r="B11" s="164" t="s">
        <v>143</v>
      </c>
      <c r="C11" s="182" t="s">
        <v>262</v>
      </c>
      <c r="D11" s="24"/>
      <c r="E11" s="24"/>
      <c r="F11" s="24"/>
      <c r="G11" s="24"/>
      <c r="H11" s="183" t="s">
        <v>1904</v>
      </c>
      <c r="I11" s="25"/>
      <c r="J11" s="183" t="s">
        <v>1905</v>
      </c>
      <c r="K11" s="25"/>
      <c r="L11" s="29">
        <v>4986.95</v>
      </c>
      <c r="M11" s="23" t="e">
        <v>#N/A</v>
      </c>
    </row>
    <row r="12" spans="1:13">
      <c r="A12" s="182" t="s">
        <v>267</v>
      </c>
      <c r="B12" s="164" t="s">
        <v>143</v>
      </c>
      <c r="C12" s="182" t="s">
        <v>268</v>
      </c>
      <c r="D12" s="24"/>
      <c r="E12" s="24"/>
      <c r="F12" s="24"/>
      <c r="G12" s="24"/>
      <c r="H12" s="183" t="s">
        <v>1906</v>
      </c>
      <c r="I12" s="25"/>
      <c r="J12" s="183" t="s">
        <v>1907</v>
      </c>
      <c r="K12" s="25"/>
      <c r="L12" s="29">
        <v>-1130.02</v>
      </c>
      <c r="M12" s="23" t="e">
        <v>#N/A</v>
      </c>
    </row>
    <row r="13" spans="1:13">
      <c r="A13" s="184" t="s">
        <v>143</v>
      </c>
      <c r="B13" s="164" t="s">
        <v>143</v>
      </c>
      <c r="C13" s="184" t="s">
        <v>143</v>
      </c>
      <c r="D13" s="26"/>
      <c r="E13" s="26"/>
      <c r="F13" s="26"/>
      <c r="G13" s="26"/>
      <c r="H13" s="26"/>
      <c r="I13" s="26"/>
      <c r="J13" s="26"/>
      <c r="K13" s="26"/>
      <c r="L13" s="26"/>
      <c r="M13" s="23">
        <v>0</v>
      </c>
    </row>
    <row r="14" spans="1:13">
      <c r="A14" s="180" t="s">
        <v>287</v>
      </c>
      <c r="B14" s="164" t="s">
        <v>143</v>
      </c>
      <c r="C14" s="180" t="s">
        <v>288</v>
      </c>
      <c r="D14" s="22"/>
      <c r="E14" s="22"/>
      <c r="F14" s="22"/>
      <c r="G14" s="22"/>
      <c r="H14" s="181" t="s">
        <v>1908</v>
      </c>
      <c r="I14" s="23"/>
      <c r="J14" s="181" t="s">
        <v>1909</v>
      </c>
      <c r="K14" s="23"/>
      <c r="L14" s="28">
        <v>957446.62</v>
      </c>
      <c r="M14" s="23" t="e">
        <v>#N/A</v>
      </c>
    </row>
    <row r="15" spans="1:13">
      <c r="A15" s="182" t="s">
        <v>293</v>
      </c>
      <c r="B15" s="164" t="s">
        <v>143</v>
      </c>
      <c r="C15" s="182" t="s">
        <v>294</v>
      </c>
      <c r="D15" s="24"/>
      <c r="E15" s="24"/>
      <c r="F15" s="24"/>
      <c r="G15" s="24"/>
      <c r="H15" s="183" t="s">
        <v>1910</v>
      </c>
      <c r="I15" s="25"/>
      <c r="J15" s="183" t="s">
        <v>245</v>
      </c>
      <c r="K15" s="25"/>
      <c r="L15" s="25">
        <v>70.7</v>
      </c>
      <c r="M15" s="23" t="e">
        <v>#N/A</v>
      </c>
    </row>
    <row r="16" spans="1:13">
      <c r="A16" s="182" t="s">
        <v>298</v>
      </c>
      <c r="B16" s="164" t="s">
        <v>143</v>
      </c>
      <c r="C16" s="182" t="s">
        <v>299</v>
      </c>
      <c r="D16" s="24"/>
      <c r="E16" s="24"/>
      <c r="F16" s="24"/>
      <c r="G16" s="24"/>
      <c r="H16" s="183" t="s">
        <v>1911</v>
      </c>
      <c r="I16" s="25"/>
      <c r="J16" s="183" t="s">
        <v>1912</v>
      </c>
      <c r="K16" s="25"/>
      <c r="L16" s="29">
        <v>-640236.68000000005</v>
      </c>
      <c r="M16" s="23" t="e">
        <v>#N/A</v>
      </c>
    </row>
    <row r="17" spans="1:13">
      <c r="A17" s="182" t="s">
        <v>306</v>
      </c>
      <c r="B17" s="164" t="s">
        <v>143</v>
      </c>
      <c r="C17" s="182" t="s">
        <v>307</v>
      </c>
      <c r="D17" s="24"/>
      <c r="E17" s="24"/>
      <c r="F17" s="24"/>
      <c r="G17" s="24"/>
      <c r="H17" s="183" t="s">
        <v>1913</v>
      </c>
      <c r="I17" s="25"/>
      <c r="J17" s="183" t="s">
        <v>245</v>
      </c>
      <c r="K17" s="25"/>
      <c r="L17" s="29">
        <v>1366.61</v>
      </c>
      <c r="M17" s="23" t="e">
        <v>#N/A</v>
      </c>
    </row>
    <row r="18" spans="1:13">
      <c r="A18" s="182" t="s">
        <v>312</v>
      </c>
      <c r="B18" s="164" t="s">
        <v>143</v>
      </c>
      <c r="C18" s="182" t="s">
        <v>313</v>
      </c>
      <c r="D18" s="24"/>
      <c r="E18" s="24"/>
      <c r="F18" s="24"/>
      <c r="G18" s="24"/>
      <c r="H18" s="183" t="s">
        <v>1914</v>
      </c>
      <c r="I18" s="25"/>
      <c r="J18" s="183" t="s">
        <v>245</v>
      </c>
      <c r="K18" s="25"/>
      <c r="L18" s="29">
        <v>2331.6</v>
      </c>
      <c r="M18" s="23" t="e">
        <v>#N/A</v>
      </c>
    </row>
    <row r="19" spans="1:13">
      <c r="A19" s="182" t="s">
        <v>317</v>
      </c>
      <c r="B19" s="164" t="s">
        <v>143</v>
      </c>
      <c r="C19" s="182" t="s">
        <v>318</v>
      </c>
      <c r="D19" s="24"/>
      <c r="E19" s="24"/>
      <c r="F19" s="24"/>
      <c r="G19" s="24"/>
      <c r="H19" s="183" t="s">
        <v>1915</v>
      </c>
      <c r="I19" s="25"/>
      <c r="J19" s="183" t="s">
        <v>1916</v>
      </c>
      <c r="K19" s="25"/>
      <c r="L19" s="29">
        <v>1105.52</v>
      </c>
      <c r="M19" s="23" t="e">
        <v>#N/A</v>
      </c>
    </row>
    <row r="20" spans="1:13">
      <c r="A20" s="182" t="s">
        <v>323</v>
      </c>
      <c r="B20" s="164" t="s">
        <v>143</v>
      </c>
      <c r="C20" s="182" t="s">
        <v>324</v>
      </c>
      <c r="D20" s="24"/>
      <c r="E20" s="24"/>
      <c r="F20" s="24"/>
      <c r="G20" s="24"/>
      <c r="H20" s="183" t="s">
        <v>1917</v>
      </c>
      <c r="I20" s="25"/>
      <c r="J20" s="183" t="s">
        <v>245</v>
      </c>
      <c r="K20" s="25"/>
      <c r="L20" s="29">
        <v>150962.84</v>
      </c>
      <c r="M20" s="23" t="e">
        <v>#N/A</v>
      </c>
    </row>
    <row r="21" spans="1:13">
      <c r="A21" s="182" t="s">
        <v>328</v>
      </c>
      <c r="B21" s="164" t="s">
        <v>143</v>
      </c>
      <c r="C21" s="182" t="s">
        <v>329</v>
      </c>
      <c r="D21" s="24"/>
      <c r="E21" s="24"/>
      <c r="F21" s="24"/>
      <c r="G21" s="24"/>
      <c r="H21" s="183" t="s">
        <v>1918</v>
      </c>
      <c r="I21" s="25"/>
      <c r="J21" s="183" t="s">
        <v>245</v>
      </c>
      <c r="K21" s="25"/>
      <c r="L21" s="29">
        <v>37802.449999999997</v>
      </c>
      <c r="M21" s="23" t="e">
        <v>#N/A</v>
      </c>
    </row>
    <row r="22" spans="1:13">
      <c r="A22" s="182" t="s">
        <v>333</v>
      </c>
      <c r="B22" s="164" t="s">
        <v>143</v>
      </c>
      <c r="C22" s="182" t="s">
        <v>334</v>
      </c>
      <c r="D22" s="24"/>
      <c r="E22" s="24"/>
      <c r="F22" s="24"/>
      <c r="G22" s="24"/>
      <c r="H22" s="183" t="s">
        <v>1919</v>
      </c>
      <c r="I22" s="25"/>
      <c r="J22" s="183" t="s">
        <v>245</v>
      </c>
      <c r="K22" s="25"/>
      <c r="L22" s="29">
        <v>1203916.99</v>
      </c>
      <c r="M22" s="23" t="e">
        <v>#N/A</v>
      </c>
    </row>
    <row r="23" spans="1:13">
      <c r="A23" s="182" t="s">
        <v>1872</v>
      </c>
      <c r="B23" s="164" t="s">
        <v>143</v>
      </c>
      <c r="C23" s="182" t="s">
        <v>1873</v>
      </c>
      <c r="D23" s="24"/>
      <c r="E23" s="24"/>
      <c r="F23" s="24"/>
      <c r="G23" s="24"/>
      <c r="H23" s="183" t="s">
        <v>1920</v>
      </c>
      <c r="I23" s="25"/>
      <c r="J23" s="183" t="s">
        <v>1921</v>
      </c>
      <c r="K23" s="25"/>
      <c r="L23" s="29">
        <v>200126.59</v>
      </c>
      <c r="M23" s="23" t="e">
        <v>#N/A</v>
      </c>
    </row>
    <row r="24" spans="1:13">
      <c r="A24" s="184" t="s">
        <v>143</v>
      </c>
      <c r="B24" s="164" t="s">
        <v>143</v>
      </c>
      <c r="C24" s="184" t="s">
        <v>143</v>
      </c>
      <c r="D24" s="26"/>
      <c r="E24" s="26"/>
      <c r="F24" s="26"/>
      <c r="G24" s="26"/>
      <c r="H24" s="26"/>
      <c r="I24" s="26"/>
      <c r="J24" s="26"/>
      <c r="K24" s="26"/>
      <c r="L24" s="26"/>
      <c r="M24" s="23">
        <v>0</v>
      </c>
    </row>
    <row r="25" spans="1:13">
      <c r="A25" s="180" t="s">
        <v>343</v>
      </c>
      <c r="B25" s="164" t="s">
        <v>143</v>
      </c>
      <c r="C25" s="180" t="s">
        <v>344</v>
      </c>
      <c r="D25" s="22"/>
      <c r="E25" s="22"/>
      <c r="F25" s="22"/>
      <c r="G25" s="22"/>
      <c r="H25" s="181" t="s">
        <v>1922</v>
      </c>
      <c r="I25" s="23"/>
      <c r="J25" s="181" t="s">
        <v>1923</v>
      </c>
      <c r="K25" s="23"/>
      <c r="L25" s="28">
        <v>-214424.72</v>
      </c>
      <c r="M25" s="23" t="e">
        <v>#N/A</v>
      </c>
    </row>
    <row r="26" spans="1:13">
      <c r="A26" s="182" t="s">
        <v>349</v>
      </c>
      <c r="B26" s="164" t="s">
        <v>143</v>
      </c>
      <c r="C26" s="182" t="s">
        <v>350</v>
      </c>
      <c r="D26" s="24"/>
      <c r="E26" s="24"/>
      <c r="F26" s="24"/>
      <c r="G26" s="24"/>
      <c r="H26" s="183" t="s">
        <v>1922</v>
      </c>
      <c r="I26" s="25"/>
      <c r="J26" s="183" t="s">
        <v>1923</v>
      </c>
      <c r="K26" s="25"/>
      <c r="L26" s="29">
        <v>-214424.72</v>
      </c>
      <c r="M26" s="23" t="e">
        <v>#N/A</v>
      </c>
    </row>
    <row r="27" spans="1:13">
      <c r="A27" s="184" t="s">
        <v>143</v>
      </c>
      <c r="B27" s="164" t="s">
        <v>143</v>
      </c>
      <c r="C27" s="184" t="s">
        <v>143</v>
      </c>
      <c r="D27" s="26"/>
      <c r="E27" s="26"/>
      <c r="F27" s="26"/>
      <c r="G27" s="26"/>
      <c r="H27" s="26"/>
      <c r="I27" s="26"/>
      <c r="J27" s="26"/>
      <c r="K27" s="26"/>
      <c r="L27" s="26"/>
      <c r="M27" s="23">
        <v>0</v>
      </c>
    </row>
    <row r="28" spans="1:13">
      <c r="A28" s="180" t="s">
        <v>351</v>
      </c>
      <c r="B28" s="164" t="s">
        <v>143</v>
      </c>
      <c r="C28" s="180" t="s">
        <v>283</v>
      </c>
      <c r="D28" s="22"/>
      <c r="E28" s="22"/>
      <c r="F28" s="22"/>
      <c r="G28" s="22"/>
      <c r="H28" s="181" t="s">
        <v>1924</v>
      </c>
      <c r="I28" s="23"/>
      <c r="J28" s="181" t="s">
        <v>1925</v>
      </c>
      <c r="K28" s="23"/>
      <c r="L28" s="23">
        <v>830.67</v>
      </c>
      <c r="M28" s="23" t="e">
        <v>#N/A</v>
      </c>
    </row>
    <row r="29" spans="1:13">
      <c r="A29" s="182" t="s">
        <v>356</v>
      </c>
      <c r="B29" s="164" t="s">
        <v>143</v>
      </c>
      <c r="C29" s="182" t="s">
        <v>350</v>
      </c>
      <c r="D29" s="24"/>
      <c r="E29" s="24"/>
      <c r="F29" s="24"/>
      <c r="G29" s="24"/>
      <c r="H29" s="183" t="s">
        <v>1924</v>
      </c>
      <c r="I29" s="25"/>
      <c r="J29" s="183" t="s">
        <v>1925</v>
      </c>
      <c r="K29" s="25"/>
      <c r="L29" s="25">
        <v>830.67</v>
      </c>
      <c r="M29" s="23" t="e">
        <v>#N/A</v>
      </c>
    </row>
    <row r="30" spans="1:13">
      <c r="A30" s="184" t="s">
        <v>143</v>
      </c>
      <c r="B30" s="164" t="s">
        <v>143</v>
      </c>
      <c r="C30" s="184" t="s">
        <v>143</v>
      </c>
      <c r="D30" s="26"/>
      <c r="E30" s="26"/>
      <c r="F30" s="26"/>
      <c r="G30" s="26"/>
      <c r="H30" s="26"/>
      <c r="I30" s="26"/>
      <c r="J30" s="26"/>
      <c r="K30" s="26"/>
      <c r="L30" s="26"/>
      <c r="M30" s="23">
        <v>0</v>
      </c>
    </row>
    <row r="31" spans="1:13">
      <c r="A31" s="180" t="s">
        <v>357</v>
      </c>
      <c r="B31" s="164" t="s">
        <v>143</v>
      </c>
      <c r="C31" s="180" t="s">
        <v>358</v>
      </c>
      <c r="D31" s="22"/>
      <c r="E31" s="22"/>
      <c r="F31" s="22"/>
      <c r="G31" s="22"/>
      <c r="H31" s="181" t="s">
        <v>1926</v>
      </c>
      <c r="I31" s="23"/>
      <c r="J31" s="181" t="s">
        <v>1927</v>
      </c>
      <c r="K31" s="23"/>
      <c r="L31" s="28">
        <v>64085.41</v>
      </c>
      <c r="M31" s="23" t="e">
        <v>#N/A</v>
      </c>
    </row>
    <row r="32" spans="1:13">
      <c r="A32" s="180" t="s">
        <v>363</v>
      </c>
      <c r="B32" s="164" t="s">
        <v>143</v>
      </c>
      <c r="C32" s="180" t="s">
        <v>364</v>
      </c>
      <c r="D32" s="22"/>
      <c r="E32" s="22"/>
      <c r="F32" s="22"/>
      <c r="G32" s="22"/>
      <c r="H32" s="181" t="s">
        <v>1928</v>
      </c>
      <c r="I32" s="23"/>
      <c r="J32" s="181" t="s">
        <v>1929</v>
      </c>
      <c r="K32" s="23"/>
      <c r="L32" s="28">
        <v>25389.74</v>
      </c>
      <c r="M32" s="23" t="e">
        <v>#N/A</v>
      </c>
    </row>
    <row r="33" spans="1:13">
      <c r="A33" s="180" t="s">
        <v>369</v>
      </c>
      <c r="B33" s="164" t="s">
        <v>143</v>
      </c>
      <c r="C33" s="180" t="s">
        <v>370</v>
      </c>
      <c r="D33" s="22"/>
      <c r="E33" s="22"/>
      <c r="F33" s="22"/>
      <c r="G33" s="22"/>
      <c r="H33" s="181" t="s">
        <v>1928</v>
      </c>
      <c r="I33" s="23"/>
      <c r="J33" s="181" t="s">
        <v>1929</v>
      </c>
      <c r="K33" s="23"/>
      <c r="L33" s="28">
        <v>25389.74</v>
      </c>
      <c r="M33" s="23" t="e">
        <v>#N/A</v>
      </c>
    </row>
    <row r="34" spans="1:13">
      <c r="A34" s="182" t="s">
        <v>381</v>
      </c>
      <c r="B34" s="164" t="s">
        <v>143</v>
      </c>
      <c r="C34" s="182" t="s">
        <v>382</v>
      </c>
      <c r="D34" s="24"/>
      <c r="E34" s="24"/>
      <c r="F34" s="24"/>
      <c r="G34" s="24"/>
      <c r="H34" s="183" t="s">
        <v>1928</v>
      </c>
      <c r="I34" s="25"/>
      <c r="J34" s="183" t="s">
        <v>1930</v>
      </c>
      <c r="K34" s="25"/>
      <c r="L34" s="29">
        <v>56470.5</v>
      </c>
      <c r="M34" s="23" t="e">
        <v>#N/A</v>
      </c>
    </row>
    <row r="35" spans="1:13">
      <c r="A35" s="182" t="s">
        <v>387</v>
      </c>
      <c r="B35" s="164" t="s">
        <v>143</v>
      </c>
      <c r="C35" s="182" t="s">
        <v>388</v>
      </c>
      <c r="D35" s="24"/>
      <c r="E35" s="24"/>
      <c r="F35" s="24"/>
      <c r="G35" s="24"/>
      <c r="H35" s="183" t="s">
        <v>245</v>
      </c>
      <c r="I35" s="25"/>
      <c r="J35" s="183" t="s">
        <v>390</v>
      </c>
      <c r="K35" s="25"/>
      <c r="L35" s="29">
        <v>-31080.76</v>
      </c>
      <c r="M35" s="23" t="e">
        <v>#N/A</v>
      </c>
    </row>
    <row r="36" spans="1:13">
      <c r="A36" s="184" t="s">
        <v>143</v>
      </c>
      <c r="B36" s="164" t="s">
        <v>143</v>
      </c>
      <c r="C36" s="184" t="s">
        <v>143</v>
      </c>
      <c r="D36" s="26"/>
      <c r="E36" s="26"/>
      <c r="F36" s="26"/>
      <c r="G36" s="26"/>
      <c r="H36" s="26"/>
      <c r="I36" s="26"/>
      <c r="J36" s="26"/>
      <c r="K36" s="26"/>
      <c r="L36" s="26"/>
      <c r="M36" s="23">
        <v>0</v>
      </c>
    </row>
    <row r="37" spans="1:13">
      <c r="A37" s="180" t="s">
        <v>397</v>
      </c>
      <c r="B37" s="164" t="s">
        <v>143</v>
      </c>
      <c r="C37" s="180" t="s">
        <v>398</v>
      </c>
      <c r="D37" s="22"/>
      <c r="E37" s="22"/>
      <c r="F37" s="22"/>
      <c r="G37" s="22"/>
      <c r="H37" s="181" t="s">
        <v>1931</v>
      </c>
      <c r="I37" s="23"/>
      <c r="J37" s="181" t="s">
        <v>1932</v>
      </c>
      <c r="K37" s="23"/>
      <c r="L37" s="28">
        <v>2615.8200000000002</v>
      </c>
      <c r="M37" s="23" t="e">
        <v>#N/A</v>
      </c>
    </row>
    <row r="38" spans="1:13">
      <c r="A38" s="180" t="s">
        <v>403</v>
      </c>
      <c r="B38" s="164" t="s">
        <v>143</v>
      </c>
      <c r="C38" s="180" t="s">
        <v>404</v>
      </c>
      <c r="D38" s="22"/>
      <c r="E38" s="22"/>
      <c r="F38" s="22"/>
      <c r="G38" s="22"/>
      <c r="H38" s="181" t="s">
        <v>1931</v>
      </c>
      <c r="I38" s="23"/>
      <c r="J38" s="181" t="s">
        <v>1932</v>
      </c>
      <c r="K38" s="23"/>
      <c r="L38" s="28">
        <v>2615.8200000000002</v>
      </c>
      <c r="M38" s="23" t="e">
        <v>#N/A</v>
      </c>
    </row>
    <row r="39" spans="1:13">
      <c r="A39" s="182" t="s">
        <v>405</v>
      </c>
      <c r="B39" s="164" t="s">
        <v>143</v>
      </c>
      <c r="C39" s="182" t="s">
        <v>406</v>
      </c>
      <c r="D39" s="24"/>
      <c r="E39" s="24"/>
      <c r="F39" s="24"/>
      <c r="G39" s="24"/>
      <c r="H39" s="183" t="s">
        <v>1933</v>
      </c>
      <c r="I39" s="25"/>
      <c r="J39" s="183" t="s">
        <v>1933</v>
      </c>
      <c r="K39" s="25"/>
      <c r="L39" s="25">
        <v>0</v>
      </c>
      <c r="M39" s="23" t="e">
        <v>#N/A</v>
      </c>
    </row>
    <row r="40" spans="1:13">
      <c r="A40" s="182" t="s">
        <v>408</v>
      </c>
      <c r="B40" s="164" t="s">
        <v>143</v>
      </c>
      <c r="C40" s="182" t="s">
        <v>409</v>
      </c>
      <c r="D40" s="24"/>
      <c r="E40" s="24"/>
      <c r="F40" s="24"/>
      <c r="G40" s="24"/>
      <c r="H40" s="183" t="s">
        <v>1934</v>
      </c>
      <c r="I40" s="25"/>
      <c r="J40" s="183" t="s">
        <v>1935</v>
      </c>
      <c r="K40" s="25"/>
      <c r="L40" s="29">
        <v>-2663.18</v>
      </c>
      <c r="M40" s="23" t="e">
        <v>#N/A</v>
      </c>
    </row>
    <row r="41" spans="1:13">
      <c r="A41" s="182" t="s">
        <v>414</v>
      </c>
      <c r="B41" s="164" t="s">
        <v>143</v>
      </c>
      <c r="C41" s="182" t="s">
        <v>415</v>
      </c>
      <c r="D41" s="24"/>
      <c r="E41" s="24"/>
      <c r="F41" s="24"/>
      <c r="G41" s="24"/>
      <c r="H41" s="183" t="s">
        <v>1936</v>
      </c>
      <c r="I41" s="25"/>
      <c r="J41" s="183" t="s">
        <v>245</v>
      </c>
      <c r="K41" s="25"/>
      <c r="L41" s="29">
        <v>5279</v>
      </c>
      <c r="M41" s="23" t="e">
        <v>#N/A</v>
      </c>
    </row>
    <row r="42" spans="1:13">
      <c r="A42" s="184" t="s">
        <v>143</v>
      </c>
      <c r="B42" s="164" t="s">
        <v>143</v>
      </c>
      <c r="C42" s="184" t="s">
        <v>143</v>
      </c>
      <c r="D42" s="26"/>
      <c r="E42" s="26"/>
      <c r="F42" s="26"/>
      <c r="G42" s="26"/>
      <c r="H42" s="26"/>
      <c r="I42" s="26"/>
      <c r="J42" s="26"/>
      <c r="K42" s="26"/>
      <c r="L42" s="26"/>
      <c r="M42" s="23">
        <v>0</v>
      </c>
    </row>
    <row r="43" spans="1:13">
      <c r="A43" s="180" t="s">
        <v>430</v>
      </c>
      <c r="B43" s="164" t="s">
        <v>143</v>
      </c>
      <c r="C43" s="180" t="s">
        <v>431</v>
      </c>
      <c r="D43" s="22"/>
      <c r="E43" s="22"/>
      <c r="F43" s="22"/>
      <c r="G43" s="22"/>
      <c r="H43" s="181" t="s">
        <v>1937</v>
      </c>
      <c r="I43" s="23"/>
      <c r="J43" s="181" t="s">
        <v>1938</v>
      </c>
      <c r="K43" s="23"/>
      <c r="L43" s="28">
        <v>36079.85</v>
      </c>
      <c r="M43" s="23" t="e">
        <v>#N/A</v>
      </c>
    </row>
    <row r="44" spans="1:13">
      <c r="A44" s="180" t="s">
        <v>435</v>
      </c>
      <c r="B44" s="164" t="s">
        <v>143</v>
      </c>
      <c r="C44" s="180" t="s">
        <v>431</v>
      </c>
      <c r="D44" s="22"/>
      <c r="E44" s="22"/>
      <c r="F44" s="22"/>
      <c r="G44" s="22"/>
      <c r="H44" s="181" t="s">
        <v>1937</v>
      </c>
      <c r="I44" s="23"/>
      <c r="J44" s="181" t="s">
        <v>1938</v>
      </c>
      <c r="K44" s="23"/>
      <c r="L44" s="28">
        <v>36079.85</v>
      </c>
      <c r="M44" s="23" t="e">
        <v>#N/A</v>
      </c>
    </row>
    <row r="45" spans="1:13">
      <c r="A45" s="182" t="s">
        <v>436</v>
      </c>
      <c r="B45" s="164" t="s">
        <v>143</v>
      </c>
      <c r="C45" s="182" t="s">
        <v>437</v>
      </c>
      <c r="D45" s="24"/>
      <c r="E45" s="24"/>
      <c r="F45" s="24"/>
      <c r="G45" s="24"/>
      <c r="H45" s="183" t="s">
        <v>1937</v>
      </c>
      <c r="I45" s="25"/>
      <c r="J45" s="183" t="s">
        <v>1938</v>
      </c>
      <c r="K45" s="25"/>
      <c r="L45" s="29">
        <v>36079.85</v>
      </c>
      <c r="M45" s="23" t="e">
        <v>#N/A</v>
      </c>
    </row>
    <row r="46" spans="1:13">
      <c r="A46" s="184" t="s">
        <v>143</v>
      </c>
      <c r="B46" s="164" t="s">
        <v>143</v>
      </c>
      <c r="C46" s="184" t="s">
        <v>143</v>
      </c>
      <c r="D46" s="26"/>
      <c r="E46" s="26"/>
      <c r="F46" s="26"/>
      <c r="G46" s="26"/>
      <c r="H46" s="26"/>
      <c r="I46" s="26"/>
      <c r="J46" s="26"/>
      <c r="K46" s="26"/>
      <c r="L46" s="26"/>
      <c r="M46" s="23">
        <v>0</v>
      </c>
    </row>
    <row r="47" spans="1:13">
      <c r="A47" s="180" t="s">
        <v>438</v>
      </c>
      <c r="B47" s="164" t="s">
        <v>143</v>
      </c>
      <c r="C47" s="180" t="s">
        <v>439</v>
      </c>
      <c r="D47" s="22"/>
      <c r="E47" s="22"/>
      <c r="F47" s="22"/>
      <c r="G47" s="22"/>
      <c r="H47" s="181" t="s">
        <v>245</v>
      </c>
      <c r="I47" s="23"/>
      <c r="J47" s="181" t="s">
        <v>1939</v>
      </c>
      <c r="K47" s="23"/>
      <c r="L47" s="28">
        <v>-8006.85</v>
      </c>
      <c r="M47" s="23" t="e">
        <v>#N/A</v>
      </c>
    </row>
    <row r="48" spans="1:13">
      <c r="A48" s="180" t="s">
        <v>443</v>
      </c>
      <c r="B48" s="164" t="s">
        <v>143</v>
      </c>
      <c r="C48" s="180" t="s">
        <v>444</v>
      </c>
      <c r="D48" s="22"/>
      <c r="E48" s="22"/>
      <c r="F48" s="22"/>
      <c r="G48" s="22"/>
      <c r="H48" s="181" t="s">
        <v>245</v>
      </c>
      <c r="I48" s="23"/>
      <c r="J48" s="181" t="s">
        <v>1939</v>
      </c>
      <c r="K48" s="23"/>
      <c r="L48" s="28">
        <v>-8006.85</v>
      </c>
      <c r="M48" s="23" t="e">
        <v>#N/A</v>
      </c>
    </row>
    <row r="49" spans="1:13">
      <c r="A49" s="180" t="s">
        <v>467</v>
      </c>
      <c r="B49" s="164" t="s">
        <v>143</v>
      </c>
      <c r="C49" s="180" t="s">
        <v>468</v>
      </c>
      <c r="D49" s="22"/>
      <c r="E49" s="22"/>
      <c r="F49" s="22"/>
      <c r="G49" s="22"/>
      <c r="H49" s="181" t="s">
        <v>245</v>
      </c>
      <c r="I49" s="23"/>
      <c r="J49" s="181" t="s">
        <v>1939</v>
      </c>
      <c r="K49" s="23"/>
      <c r="L49" s="28">
        <v>-8006.85</v>
      </c>
      <c r="M49" s="23" t="e">
        <v>#N/A</v>
      </c>
    </row>
    <row r="50" spans="1:13">
      <c r="A50" s="180" t="s">
        <v>471</v>
      </c>
      <c r="B50" s="164" t="s">
        <v>143</v>
      </c>
      <c r="C50" s="180" t="s">
        <v>472</v>
      </c>
      <c r="D50" s="22"/>
      <c r="E50" s="22"/>
      <c r="F50" s="22"/>
      <c r="G50" s="22"/>
      <c r="H50" s="181" t="s">
        <v>245</v>
      </c>
      <c r="I50" s="23"/>
      <c r="J50" s="181" t="s">
        <v>1939</v>
      </c>
      <c r="K50" s="23"/>
      <c r="L50" s="28">
        <v>-8006.85</v>
      </c>
      <c r="M50" s="23" t="e">
        <v>#N/A</v>
      </c>
    </row>
    <row r="51" spans="1:13">
      <c r="A51" s="182" t="s">
        <v>476</v>
      </c>
      <c r="B51" s="164" t="s">
        <v>143</v>
      </c>
      <c r="C51" s="182" t="s">
        <v>477</v>
      </c>
      <c r="D51" s="24"/>
      <c r="E51" s="24"/>
      <c r="F51" s="24"/>
      <c r="G51" s="24"/>
      <c r="H51" s="183" t="s">
        <v>245</v>
      </c>
      <c r="I51" s="25"/>
      <c r="J51" s="183" t="s">
        <v>479</v>
      </c>
      <c r="K51" s="25"/>
      <c r="L51" s="29">
        <v>-4978.79</v>
      </c>
      <c r="M51" s="23" t="e">
        <v>#N/A</v>
      </c>
    </row>
    <row r="52" spans="1:13">
      <c r="A52" s="182" t="s">
        <v>481</v>
      </c>
      <c r="B52" s="164" t="s">
        <v>143</v>
      </c>
      <c r="C52" s="182" t="s">
        <v>482</v>
      </c>
      <c r="D52" s="24"/>
      <c r="E52" s="24"/>
      <c r="F52" s="24"/>
      <c r="G52" s="24"/>
      <c r="H52" s="183" t="s">
        <v>245</v>
      </c>
      <c r="I52" s="25"/>
      <c r="J52" s="183" t="s">
        <v>1940</v>
      </c>
      <c r="K52" s="25"/>
      <c r="L52" s="29">
        <v>-1646.55</v>
      </c>
      <c r="M52" s="23" t="e">
        <v>#N/A</v>
      </c>
    </row>
    <row r="53" spans="1:13">
      <c r="A53" s="182" t="s">
        <v>486</v>
      </c>
      <c r="B53" s="164" t="s">
        <v>143</v>
      </c>
      <c r="C53" s="182" t="s">
        <v>487</v>
      </c>
      <c r="D53" s="24"/>
      <c r="E53" s="24"/>
      <c r="F53" s="24"/>
      <c r="G53" s="24"/>
      <c r="H53" s="183" t="s">
        <v>245</v>
      </c>
      <c r="I53" s="25"/>
      <c r="J53" s="183" t="s">
        <v>1941</v>
      </c>
      <c r="K53" s="25"/>
      <c r="L53" s="29">
        <v>-1233.99</v>
      </c>
      <c r="M53" s="23" t="e">
        <v>#N/A</v>
      </c>
    </row>
    <row r="54" spans="1:13">
      <c r="A54" s="182" t="s">
        <v>494</v>
      </c>
      <c r="B54" s="164" t="s">
        <v>143</v>
      </c>
      <c r="C54" s="182" t="s">
        <v>495</v>
      </c>
      <c r="D54" s="24"/>
      <c r="E54" s="24"/>
      <c r="F54" s="24"/>
      <c r="G54" s="24"/>
      <c r="H54" s="183" t="s">
        <v>245</v>
      </c>
      <c r="I54" s="25"/>
      <c r="J54" s="183" t="s">
        <v>497</v>
      </c>
      <c r="K54" s="25"/>
      <c r="L54" s="25">
        <v>-147.52000000000001</v>
      </c>
      <c r="M54" s="23" t="e">
        <v>#N/A</v>
      </c>
    </row>
    <row r="55" spans="1:13">
      <c r="A55" s="184" t="s">
        <v>143</v>
      </c>
      <c r="B55" s="164" t="s">
        <v>143</v>
      </c>
      <c r="C55" s="184" t="s">
        <v>143</v>
      </c>
      <c r="D55" s="26"/>
      <c r="E55" s="26"/>
      <c r="F55" s="26"/>
      <c r="G55" s="26"/>
      <c r="H55" s="26"/>
      <c r="I55" s="26"/>
      <c r="J55" s="26"/>
      <c r="K55" s="26"/>
      <c r="L55" s="26"/>
      <c r="M55" s="23">
        <v>0</v>
      </c>
    </row>
    <row r="56" spans="1:13">
      <c r="A56" s="180" t="s">
        <v>499</v>
      </c>
      <c r="B56" s="180" t="s">
        <v>500</v>
      </c>
      <c r="C56" s="22"/>
      <c r="D56" s="22"/>
      <c r="E56" s="22"/>
      <c r="F56" s="22"/>
      <c r="G56" s="22"/>
      <c r="H56" s="181" t="s">
        <v>1942</v>
      </c>
      <c r="I56" s="23"/>
      <c r="J56" s="181" t="s">
        <v>1943</v>
      </c>
      <c r="K56" s="23"/>
      <c r="L56" s="28">
        <v>803787.96</v>
      </c>
      <c r="M56" s="23" t="e">
        <v>#N/A</v>
      </c>
    </row>
    <row r="57" spans="1:13">
      <c r="A57" s="180" t="s">
        <v>503</v>
      </c>
      <c r="B57" s="164" t="s">
        <v>143</v>
      </c>
      <c r="C57" s="180" t="s">
        <v>504</v>
      </c>
      <c r="D57" s="22"/>
      <c r="E57" s="22"/>
      <c r="F57" s="22"/>
      <c r="G57" s="22"/>
      <c r="H57" s="181" t="s">
        <v>1944</v>
      </c>
      <c r="I57" s="23"/>
      <c r="J57" s="181" t="s">
        <v>1943</v>
      </c>
      <c r="K57" s="23"/>
      <c r="L57" s="28">
        <v>811794.81</v>
      </c>
      <c r="M57" s="23" t="e">
        <v>#N/A</v>
      </c>
    </row>
    <row r="58" spans="1:13">
      <c r="A58" s="180" t="s">
        <v>506</v>
      </c>
      <c r="B58" s="164" t="s">
        <v>143</v>
      </c>
      <c r="C58" s="180" t="s">
        <v>507</v>
      </c>
      <c r="D58" s="22"/>
      <c r="E58" s="22"/>
      <c r="F58" s="22"/>
      <c r="G58" s="22"/>
      <c r="H58" s="181" t="s">
        <v>1944</v>
      </c>
      <c r="I58" s="23"/>
      <c r="J58" s="181" t="s">
        <v>1943</v>
      </c>
      <c r="K58" s="23"/>
      <c r="L58" s="28">
        <v>811794.81</v>
      </c>
      <c r="M58" s="23" t="e">
        <v>#N/A</v>
      </c>
    </row>
    <row r="59" spans="1:13">
      <c r="A59" s="180" t="s">
        <v>508</v>
      </c>
      <c r="B59" s="164" t="s">
        <v>143</v>
      </c>
      <c r="C59" s="180" t="s">
        <v>509</v>
      </c>
      <c r="D59" s="22"/>
      <c r="E59" s="22"/>
      <c r="F59" s="22"/>
      <c r="G59" s="22"/>
      <c r="H59" s="181" t="s">
        <v>1945</v>
      </c>
      <c r="I59" s="23"/>
      <c r="J59" s="181" t="s">
        <v>1946</v>
      </c>
      <c r="K59" s="23"/>
      <c r="L59" s="28">
        <v>61275.61</v>
      </c>
      <c r="M59" s="23" t="e">
        <v>#N/A</v>
      </c>
    </row>
    <row r="60" spans="1:13">
      <c r="A60" s="180" t="s">
        <v>514</v>
      </c>
      <c r="B60" s="164" t="s">
        <v>143</v>
      </c>
      <c r="C60" s="180" t="s">
        <v>509</v>
      </c>
      <c r="D60" s="22"/>
      <c r="E60" s="22"/>
      <c r="F60" s="22"/>
      <c r="G60" s="22"/>
      <c r="H60" s="181" t="s">
        <v>1947</v>
      </c>
      <c r="I60" s="23"/>
      <c r="J60" s="181" t="s">
        <v>1948</v>
      </c>
      <c r="K60" s="23"/>
      <c r="L60" s="28">
        <v>1600.98</v>
      </c>
      <c r="M60" s="23" t="e">
        <v>#N/A</v>
      </c>
    </row>
    <row r="61" spans="1:13">
      <c r="A61" s="182" t="s">
        <v>519</v>
      </c>
      <c r="B61" s="164" t="s">
        <v>143</v>
      </c>
      <c r="C61" s="182" t="s">
        <v>520</v>
      </c>
      <c r="D61" s="24"/>
      <c r="E61" s="24"/>
      <c r="F61" s="24"/>
      <c r="G61" s="24"/>
      <c r="H61" s="183" t="s">
        <v>1949</v>
      </c>
      <c r="I61" s="25"/>
      <c r="J61" s="183" t="s">
        <v>1949</v>
      </c>
      <c r="K61" s="25"/>
      <c r="L61" s="25">
        <v>0</v>
      </c>
      <c r="M61" s="23" t="e">
        <v>#N/A</v>
      </c>
    </row>
    <row r="62" spans="1:13">
      <c r="A62" s="182" t="s">
        <v>522</v>
      </c>
      <c r="B62" s="164" t="s">
        <v>143</v>
      </c>
      <c r="C62" s="182" t="s">
        <v>523</v>
      </c>
      <c r="D62" s="24"/>
      <c r="E62" s="24"/>
      <c r="F62" s="24"/>
      <c r="G62" s="24"/>
      <c r="H62" s="183" t="s">
        <v>1950</v>
      </c>
      <c r="I62" s="25"/>
      <c r="J62" s="183" t="s">
        <v>1950</v>
      </c>
      <c r="K62" s="25"/>
      <c r="L62" s="25">
        <v>0</v>
      </c>
      <c r="M62" s="23" t="e">
        <v>#N/A</v>
      </c>
    </row>
    <row r="63" spans="1:13">
      <c r="A63" s="182" t="s">
        <v>531</v>
      </c>
      <c r="B63" s="164" t="s">
        <v>143</v>
      </c>
      <c r="C63" s="182" t="s">
        <v>532</v>
      </c>
      <c r="D63" s="24"/>
      <c r="E63" s="24"/>
      <c r="F63" s="24"/>
      <c r="G63" s="24"/>
      <c r="H63" s="183" t="s">
        <v>1951</v>
      </c>
      <c r="I63" s="25"/>
      <c r="J63" s="183" t="s">
        <v>1952</v>
      </c>
      <c r="K63" s="25"/>
      <c r="L63" s="29">
        <v>1600.98</v>
      </c>
      <c r="M63" s="23" t="e">
        <v>#N/A</v>
      </c>
    </row>
    <row r="64" spans="1:13">
      <c r="A64" s="184" t="s">
        <v>143</v>
      </c>
      <c r="B64" s="164" t="s">
        <v>143</v>
      </c>
      <c r="C64" s="184" t="s">
        <v>143</v>
      </c>
      <c r="D64" s="26"/>
      <c r="E64" s="26"/>
      <c r="F64" s="26"/>
      <c r="G64" s="26"/>
      <c r="H64" s="26"/>
      <c r="I64" s="26"/>
      <c r="J64" s="26"/>
      <c r="K64" s="26"/>
      <c r="L64" s="26"/>
      <c r="M64" s="23">
        <v>0</v>
      </c>
    </row>
    <row r="65" spans="1:13">
      <c r="A65" s="180" t="s">
        <v>535</v>
      </c>
      <c r="B65" s="164" t="s">
        <v>143</v>
      </c>
      <c r="C65" s="180" t="s">
        <v>536</v>
      </c>
      <c r="D65" s="22"/>
      <c r="E65" s="22"/>
      <c r="F65" s="22"/>
      <c r="G65" s="22"/>
      <c r="H65" s="181" t="s">
        <v>1953</v>
      </c>
      <c r="I65" s="23"/>
      <c r="J65" s="181" t="s">
        <v>1954</v>
      </c>
      <c r="K65" s="23"/>
      <c r="L65" s="28">
        <v>59674.63</v>
      </c>
      <c r="M65" s="23" t="e">
        <v>#N/A</v>
      </c>
    </row>
    <row r="66" spans="1:13">
      <c r="A66" s="182" t="s">
        <v>541</v>
      </c>
      <c r="B66" s="164" t="s">
        <v>143</v>
      </c>
      <c r="C66" s="182" t="s">
        <v>542</v>
      </c>
      <c r="D66" s="24"/>
      <c r="E66" s="24"/>
      <c r="F66" s="24"/>
      <c r="G66" s="24"/>
      <c r="H66" s="183" t="s">
        <v>1955</v>
      </c>
      <c r="I66" s="25"/>
      <c r="J66" s="183" t="s">
        <v>1956</v>
      </c>
      <c r="K66" s="25"/>
      <c r="L66" s="29">
        <v>28423.94</v>
      </c>
      <c r="M66" s="23" t="e">
        <v>#N/A</v>
      </c>
    </row>
    <row r="67" spans="1:13">
      <c r="A67" s="182" t="s">
        <v>547</v>
      </c>
      <c r="B67" s="164" t="s">
        <v>143</v>
      </c>
      <c r="C67" s="182" t="s">
        <v>548</v>
      </c>
      <c r="D67" s="24"/>
      <c r="E67" s="24"/>
      <c r="F67" s="24"/>
      <c r="G67" s="24"/>
      <c r="H67" s="183" t="s">
        <v>1957</v>
      </c>
      <c r="I67" s="25"/>
      <c r="J67" s="183" t="s">
        <v>1958</v>
      </c>
      <c r="K67" s="25"/>
      <c r="L67" s="29">
        <v>16118.19</v>
      </c>
      <c r="M67" s="23" t="e">
        <v>#N/A</v>
      </c>
    </row>
    <row r="68" spans="1:13">
      <c r="A68" s="182" t="s">
        <v>553</v>
      </c>
      <c r="B68" s="164" t="s">
        <v>143</v>
      </c>
      <c r="C68" s="182" t="s">
        <v>554</v>
      </c>
      <c r="D68" s="24"/>
      <c r="E68" s="24"/>
      <c r="F68" s="24"/>
      <c r="G68" s="24"/>
      <c r="H68" s="183" t="s">
        <v>1959</v>
      </c>
      <c r="I68" s="25"/>
      <c r="J68" s="183" t="s">
        <v>1960</v>
      </c>
      <c r="K68" s="25"/>
      <c r="L68" s="29">
        <v>2033.4</v>
      </c>
      <c r="M68" s="23" t="e">
        <v>#N/A</v>
      </c>
    </row>
    <row r="69" spans="1:13">
      <c r="A69" s="182" t="s">
        <v>559</v>
      </c>
      <c r="B69" s="164" t="s">
        <v>143</v>
      </c>
      <c r="C69" s="182" t="s">
        <v>560</v>
      </c>
      <c r="D69" s="24"/>
      <c r="E69" s="24"/>
      <c r="F69" s="24"/>
      <c r="G69" s="24"/>
      <c r="H69" s="183" t="s">
        <v>1961</v>
      </c>
      <c r="I69" s="25"/>
      <c r="J69" s="183" t="s">
        <v>1962</v>
      </c>
      <c r="K69" s="25"/>
      <c r="L69" s="29">
        <v>1289.48</v>
      </c>
      <c r="M69" s="23" t="e">
        <v>#N/A</v>
      </c>
    </row>
    <row r="70" spans="1:13">
      <c r="A70" s="182" t="s">
        <v>565</v>
      </c>
      <c r="B70" s="164" t="s">
        <v>143</v>
      </c>
      <c r="C70" s="182" t="s">
        <v>566</v>
      </c>
      <c r="D70" s="24"/>
      <c r="E70" s="24"/>
      <c r="F70" s="24"/>
      <c r="G70" s="24"/>
      <c r="H70" s="183" t="s">
        <v>1963</v>
      </c>
      <c r="I70" s="25"/>
      <c r="J70" s="183" t="s">
        <v>1964</v>
      </c>
      <c r="K70" s="25"/>
      <c r="L70" s="25">
        <v>254.17</v>
      </c>
      <c r="M70" s="23" t="e">
        <v>#N/A</v>
      </c>
    </row>
    <row r="71" spans="1:13">
      <c r="A71" s="165" t="s">
        <v>215</v>
      </c>
      <c r="B71" s="165" t="s">
        <v>216</v>
      </c>
      <c r="C71" s="4"/>
      <c r="D71" s="4"/>
      <c r="E71" s="4"/>
      <c r="F71" s="4"/>
      <c r="G71" s="4"/>
      <c r="H71" s="178" t="s">
        <v>218</v>
      </c>
      <c r="I71" s="20"/>
      <c r="J71" s="178" t="s">
        <v>219</v>
      </c>
      <c r="K71" s="20"/>
      <c r="L71" s="178" t="s">
        <v>1893</v>
      </c>
      <c r="M71" s="23">
        <v>0</v>
      </c>
    </row>
    <row r="72" spans="1:13">
      <c r="A72" s="179" t="s">
        <v>1894</v>
      </c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3">
        <v>0</v>
      </c>
    </row>
    <row r="73" spans="1:13">
      <c r="A73" s="182" t="s">
        <v>571</v>
      </c>
      <c r="B73" s="164" t="s">
        <v>143</v>
      </c>
      <c r="C73" s="182" t="s">
        <v>572</v>
      </c>
      <c r="D73" s="24"/>
      <c r="E73" s="24"/>
      <c r="F73" s="24"/>
      <c r="G73" s="24"/>
      <c r="H73" s="183" t="s">
        <v>1965</v>
      </c>
      <c r="I73" s="25"/>
      <c r="J73" s="183" t="s">
        <v>1966</v>
      </c>
      <c r="K73" s="25"/>
      <c r="L73" s="25">
        <v>161.11000000000001</v>
      </c>
      <c r="M73" s="23" t="e">
        <v>#N/A</v>
      </c>
    </row>
    <row r="74" spans="1:13">
      <c r="A74" s="182" t="s">
        <v>577</v>
      </c>
      <c r="B74" s="164" t="s">
        <v>143</v>
      </c>
      <c r="C74" s="182" t="s">
        <v>578</v>
      </c>
      <c r="D74" s="24"/>
      <c r="E74" s="24"/>
      <c r="F74" s="24"/>
      <c r="G74" s="24"/>
      <c r="H74" s="183" t="s">
        <v>1967</v>
      </c>
      <c r="I74" s="25"/>
      <c r="J74" s="183" t="s">
        <v>1968</v>
      </c>
      <c r="K74" s="25"/>
      <c r="L74" s="29">
        <v>7284.31</v>
      </c>
      <c r="M74" s="23" t="e">
        <v>#N/A</v>
      </c>
    </row>
    <row r="75" spans="1:13">
      <c r="A75" s="182" t="s">
        <v>583</v>
      </c>
      <c r="B75" s="164" t="s">
        <v>143</v>
      </c>
      <c r="C75" s="182" t="s">
        <v>584</v>
      </c>
      <c r="D75" s="24"/>
      <c r="E75" s="24"/>
      <c r="F75" s="24"/>
      <c r="G75" s="24"/>
      <c r="H75" s="183" t="s">
        <v>1969</v>
      </c>
      <c r="I75" s="25"/>
      <c r="J75" s="183" t="s">
        <v>1970</v>
      </c>
      <c r="K75" s="25"/>
      <c r="L75" s="29">
        <v>4110.03</v>
      </c>
      <c r="M75" s="23" t="e">
        <v>#N/A</v>
      </c>
    </row>
    <row r="76" spans="1:13">
      <c r="A76" s="184" t="s">
        <v>143</v>
      </c>
      <c r="B76" s="164" t="s">
        <v>143</v>
      </c>
      <c r="C76" s="184" t="s">
        <v>143</v>
      </c>
      <c r="D76" s="26"/>
      <c r="E76" s="26"/>
      <c r="F76" s="26"/>
      <c r="G76" s="26"/>
      <c r="H76" s="26"/>
      <c r="I76" s="26"/>
      <c r="J76" s="26"/>
      <c r="K76" s="26"/>
      <c r="L76" s="26"/>
      <c r="M76" s="23">
        <v>0</v>
      </c>
    </row>
    <row r="77" spans="1:13">
      <c r="A77" s="180" t="s">
        <v>589</v>
      </c>
      <c r="B77" s="164" t="s">
        <v>143</v>
      </c>
      <c r="C77" s="180" t="s">
        <v>590</v>
      </c>
      <c r="D77" s="22"/>
      <c r="E77" s="22"/>
      <c r="F77" s="22"/>
      <c r="G77" s="22"/>
      <c r="H77" s="181" t="s">
        <v>1971</v>
      </c>
      <c r="I77" s="23"/>
      <c r="J77" s="181" t="s">
        <v>1972</v>
      </c>
      <c r="K77" s="23"/>
      <c r="L77" s="28">
        <v>-4733.29</v>
      </c>
      <c r="M77" s="23" t="e">
        <v>#N/A</v>
      </c>
    </row>
    <row r="78" spans="1:13">
      <c r="A78" s="180" t="s">
        <v>595</v>
      </c>
      <c r="B78" s="164" t="s">
        <v>143</v>
      </c>
      <c r="C78" s="180" t="s">
        <v>590</v>
      </c>
      <c r="D78" s="22"/>
      <c r="E78" s="22"/>
      <c r="F78" s="22"/>
      <c r="G78" s="22"/>
      <c r="H78" s="181" t="s">
        <v>1971</v>
      </c>
      <c r="I78" s="23"/>
      <c r="J78" s="181" t="s">
        <v>1972</v>
      </c>
      <c r="K78" s="23"/>
      <c r="L78" s="28">
        <v>-4733.29</v>
      </c>
      <c r="M78" s="23" t="e">
        <v>#N/A</v>
      </c>
    </row>
    <row r="79" spans="1:13">
      <c r="A79" s="182" t="s">
        <v>596</v>
      </c>
      <c r="B79" s="164" t="s">
        <v>143</v>
      </c>
      <c r="C79" s="182" t="s">
        <v>597</v>
      </c>
      <c r="D79" s="24"/>
      <c r="E79" s="24"/>
      <c r="F79" s="24"/>
      <c r="G79" s="24"/>
      <c r="H79" s="183" t="s">
        <v>1973</v>
      </c>
      <c r="I79" s="25"/>
      <c r="J79" s="183" t="s">
        <v>1974</v>
      </c>
      <c r="K79" s="25"/>
      <c r="L79" s="29">
        <v>-4007.23</v>
      </c>
      <c r="M79" s="23" t="e">
        <v>#N/A</v>
      </c>
    </row>
    <row r="80" spans="1:13">
      <c r="A80" s="182" t="s">
        <v>602</v>
      </c>
      <c r="B80" s="164" t="s">
        <v>143</v>
      </c>
      <c r="C80" s="182" t="s">
        <v>603</v>
      </c>
      <c r="D80" s="24"/>
      <c r="E80" s="24"/>
      <c r="F80" s="24"/>
      <c r="G80" s="24"/>
      <c r="H80" s="183" t="s">
        <v>1975</v>
      </c>
      <c r="I80" s="25"/>
      <c r="J80" s="183" t="s">
        <v>1976</v>
      </c>
      <c r="K80" s="25"/>
      <c r="L80" s="25">
        <v>-644</v>
      </c>
      <c r="M80" s="23" t="e">
        <v>#N/A</v>
      </c>
    </row>
    <row r="81" spans="1:13">
      <c r="A81" s="182" t="s">
        <v>608</v>
      </c>
      <c r="B81" s="164" t="s">
        <v>143</v>
      </c>
      <c r="C81" s="182" t="s">
        <v>609</v>
      </c>
      <c r="D81" s="24"/>
      <c r="E81" s="24"/>
      <c r="F81" s="24"/>
      <c r="G81" s="24"/>
      <c r="H81" s="183" t="s">
        <v>1977</v>
      </c>
      <c r="I81" s="25"/>
      <c r="J81" s="183" t="s">
        <v>1978</v>
      </c>
      <c r="K81" s="25"/>
      <c r="L81" s="25">
        <v>-82.06</v>
      </c>
      <c r="M81" s="23" t="e">
        <v>#N/A</v>
      </c>
    </row>
    <row r="82" spans="1:13">
      <c r="A82" s="184" t="s">
        <v>143</v>
      </c>
      <c r="B82" s="164" t="s">
        <v>143</v>
      </c>
      <c r="C82" s="184" t="s">
        <v>143</v>
      </c>
      <c r="D82" s="26"/>
      <c r="E82" s="26"/>
      <c r="F82" s="26"/>
      <c r="G82" s="26"/>
      <c r="H82" s="26"/>
      <c r="I82" s="26"/>
      <c r="J82" s="26"/>
      <c r="K82" s="26"/>
      <c r="L82" s="26"/>
      <c r="M82" s="23">
        <v>0</v>
      </c>
    </row>
    <row r="83" spans="1:13">
      <c r="A83" s="180" t="s">
        <v>614</v>
      </c>
      <c r="B83" s="164" t="s">
        <v>143</v>
      </c>
      <c r="C83" s="180" t="s">
        <v>615</v>
      </c>
      <c r="D83" s="22"/>
      <c r="E83" s="22"/>
      <c r="F83" s="22"/>
      <c r="G83" s="22"/>
      <c r="H83" s="181" t="s">
        <v>1979</v>
      </c>
      <c r="I83" s="23"/>
      <c r="J83" s="181" t="s">
        <v>1980</v>
      </c>
      <c r="K83" s="23"/>
      <c r="L83" s="28">
        <v>-1592.43</v>
      </c>
      <c r="M83" s="23" t="e">
        <v>#N/A</v>
      </c>
    </row>
    <row r="84" spans="1:13">
      <c r="A84" s="180" t="s">
        <v>620</v>
      </c>
      <c r="B84" s="164" t="s">
        <v>143</v>
      </c>
      <c r="C84" s="180" t="s">
        <v>615</v>
      </c>
      <c r="D84" s="22"/>
      <c r="E84" s="22"/>
      <c r="F84" s="22"/>
      <c r="G84" s="22"/>
      <c r="H84" s="181" t="s">
        <v>1979</v>
      </c>
      <c r="I84" s="23"/>
      <c r="J84" s="181" t="s">
        <v>1980</v>
      </c>
      <c r="K84" s="23"/>
      <c r="L84" s="28">
        <v>-1592.43</v>
      </c>
      <c r="M84" s="23" t="e">
        <v>#N/A</v>
      </c>
    </row>
    <row r="85" spans="1:13">
      <c r="A85" s="182" t="s">
        <v>621</v>
      </c>
      <c r="B85" s="164" t="s">
        <v>143</v>
      </c>
      <c r="C85" s="182" t="s">
        <v>622</v>
      </c>
      <c r="D85" s="24"/>
      <c r="E85" s="24"/>
      <c r="F85" s="24"/>
      <c r="G85" s="24"/>
      <c r="H85" s="183" t="s">
        <v>1981</v>
      </c>
      <c r="I85" s="25"/>
      <c r="J85" s="183" t="s">
        <v>1982</v>
      </c>
      <c r="K85" s="25"/>
      <c r="L85" s="25">
        <v>-37.93</v>
      </c>
      <c r="M85" s="23" t="e">
        <v>#N/A</v>
      </c>
    </row>
    <row r="86" spans="1:13">
      <c r="A86" s="182" t="s">
        <v>627</v>
      </c>
      <c r="B86" s="164" t="s">
        <v>143</v>
      </c>
      <c r="C86" s="182" t="s">
        <v>628</v>
      </c>
      <c r="D86" s="24"/>
      <c r="E86" s="24"/>
      <c r="F86" s="24"/>
      <c r="G86" s="24"/>
      <c r="H86" s="183" t="s">
        <v>1983</v>
      </c>
      <c r="I86" s="25"/>
      <c r="J86" s="183" t="s">
        <v>1984</v>
      </c>
      <c r="K86" s="25"/>
      <c r="L86" s="25">
        <v>-503.63</v>
      </c>
      <c r="M86" s="23" t="e">
        <v>#N/A</v>
      </c>
    </row>
    <row r="87" spans="1:13">
      <c r="A87" s="182" t="s">
        <v>633</v>
      </c>
      <c r="B87" s="164" t="s">
        <v>143</v>
      </c>
      <c r="C87" s="182" t="s">
        <v>634</v>
      </c>
      <c r="D87" s="24"/>
      <c r="E87" s="24"/>
      <c r="F87" s="24"/>
      <c r="G87" s="24"/>
      <c r="H87" s="183" t="s">
        <v>1985</v>
      </c>
      <c r="I87" s="25"/>
      <c r="J87" s="183" t="s">
        <v>1986</v>
      </c>
      <c r="K87" s="25"/>
      <c r="L87" s="25">
        <v>-164.18</v>
      </c>
      <c r="M87" s="23" t="e">
        <v>#N/A</v>
      </c>
    </row>
    <row r="88" spans="1:13">
      <c r="A88" s="182" t="s">
        <v>639</v>
      </c>
      <c r="B88" s="164" t="s">
        <v>143</v>
      </c>
      <c r="C88" s="182" t="s">
        <v>640</v>
      </c>
      <c r="D88" s="24"/>
      <c r="E88" s="24"/>
      <c r="F88" s="24"/>
      <c r="G88" s="24"/>
      <c r="H88" s="183" t="s">
        <v>1987</v>
      </c>
      <c r="I88" s="25"/>
      <c r="J88" s="183" t="s">
        <v>1988</v>
      </c>
      <c r="K88" s="25"/>
      <c r="L88" s="25">
        <v>-602.05999999999995</v>
      </c>
      <c r="M88" s="23" t="e">
        <v>#N/A</v>
      </c>
    </row>
    <row r="89" spans="1:13">
      <c r="A89" s="182" t="s">
        <v>645</v>
      </c>
      <c r="B89" s="164" t="s">
        <v>143</v>
      </c>
      <c r="C89" s="182" t="s">
        <v>646</v>
      </c>
      <c r="D89" s="24"/>
      <c r="E89" s="24"/>
      <c r="F89" s="24"/>
      <c r="G89" s="24"/>
      <c r="H89" s="183" t="s">
        <v>1989</v>
      </c>
      <c r="I89" s="25"/>
      <c r="J89" s="183" t="s">
        <v>1990</v>
      </c>
      <c r="K89" s="25"/>
      <c r="L89" s="25">
        <v>97.36</v>
      </c>
      <c r="M89" s="23" t="e">
        <v>#N/A</v>
      </c>
    </row>
    <row r="90" spans="1:13">
      <c r="A90" s="182" t="s">
        <v>651</v>
      </c>
      <c r="B90" s="164" t="s">
        <v>143</v>
      </c>
      <c r="C90" s="182" t="s">
        <v>652</v>
      </c>
      <c r="D90" s="24"/>
      <c r="E90" s="24"/>
      <c r="F90" s="24"/>
      <c r="G90" s="24"/>
      <c r="H90" s="183" t="s">
        <v>1991</v>
      </c>
      <c r="I90" s="25"/>
      <c r="J90" s="183" t="s">
        <v>1992</v>
      </c>
      <c r="K90" s="25"/>
      <c r="L90" s="25">
        <v>-381.99</v>
      </c>
      <c r="M90" s="23" t="e">
        <v>#N/A</v>
      </c>
    </row>
    <row r="91" spans="1:13">
      <c r="A91" s="184" t="s">
        <v>143</v>
      </c>
      <c r="B91" s="164" t="s">
        <v>143</v>
      </c>
      <c r="C91" s="184" t="s">
        <v>143</v>
      </c>
      <c r="D91" s="26"/>
      <c r="E91" s="26"/>
      <c r="F91" s="26"/>
      <c r="G91" s="26"/>
      <c r="H91" s="26"/>
      <c r="I91" s="26"/>
      <c r="J91" s="26"/>
      <c r="K91" s="26"/>
      <c r="L91" s="26"/>
      <c r="M91" s="23">
        <v>0</v>
      </c>
    </row>
    <row r="92" spans="1:13">
      <c r="A92" s="180" t="s">
        <v>657</v>
      </c>
      <c r="B92" s="164" t="s">
        <v>143</v>
      </c>
      <c r="C92" s="180" t="s">
        <v>658</v>
      </c>
      <c r="D92" s="22"/>
      <c r="E92" s="22"/>
      <c r="F92" s="22"/>
      <c r="G92" s="22"/>
      <c r="H92" s="181" t="s">
        <v>1993</v>
      </c>
      <c r="I92" s="23"/>
      <c r="J92" s="181" t="s">
        <v>1994</v>
      </c>
      <c r="K92" s="23"/>
      <c r="L92" s="28">
        <v>-67269.36</v>
      </c>
      <c r="M92" s="23" t="e">
        <v>#N/A</v>
      </c>
    </row>
    <row r="93" spans="1:13">
      <c r="A93" s="180" t="s">
        <v>663</v>
      </c>
      <c r="B93" s="164" t="s">
        <v>143</v>
      </c>
      <c r="C93" s="180" t="s">
        <v>658</v>
      </c>
      <c r="D93" s="22"/>
      <c r="E93" s="22"/>
      <c r="F93" s="22"/>
      <c r="G93" s="22"/>
      <c r="H93" s="181" t="s">
        <v>1993</v>
      </c>
      <c r="I93" s="23"/>
      <c r="J93" s="181" t="s">
        <v>1994</v>
      </c>
      <c r="K93" s="23"/>
      <c r="L93" s="28">
        <v>-67269.36</v>
      </c>
      <c r="M93" s="23" t="e">
        <v>#N/A</v>
      </c>
    </row>
    <row r="94" spans="1:13">
      <c r="A94" s="182" t="s">
        <v>664</v>
      </c>
      <c r="B94" s="164" t="s">
        <v>143</v>
      </c>
      <c r="C94" s="182" t="s">
        <v>665</v>
      </c>
      <c r="D94" s="24"/>
      <c r="E94" s="24"/>
      <c r="F94" s="24"/>
      <c r="G94" s="24"/>
      <c r="H94" s="183" t="s">
        <v>1993</v>
      </c>
      <c r="I94" s="25"/>
      <c r="J94" s="183" t="s">
        <v>1995</v>
      </c>
      <c r="K94" s="25"/>
      <c r="L94" s="29">
        <v>-104513.08</v>
      </c>
      <c r="M94" s="23" t="e">
        <v>#N/A</v>
      </c>
    </row>
    <row r="95" spans="1:13">
      <c r="A95" s="182" t="s">
        <v>668</v>
      </c>
      <c r="B95" s="164" t="s">
        <v>143</v>
      </c>
      <c r="C95" s="182" t="s">
        <v>669</v>
      </c>
      <c r="D95" s="24"/>
      <c r="E95" s="24"/>
      <c r="F95" s="24"/>
      <c r="G95" s="24"/>
      <c r="H95" s="183" t="s">
        <v>245</v>
      </c>
      <c r="I95" s="25"/>
      <c r="J95" s="183" t="s">
        <v>1937</v>
      </c>
      <c r="K95" s="25"/>
      <c r="L95" s="29">
        <v>37243.72</v>
      </c>
      <c r="M95" s="23" t="e">
        <v>#N/A</v>
      </c>
    </row>
    <row r="96" spans="1:13">
      <c r="A96" s="184" t="s">
        <v>143</v>
      </c>
      <c r="B96" s="164" t="s">
        <v>143</v>
      </c>
      <c r="C96" s="184" t="s">
        <v>143</v>
      </c>
      <c r="D96" s="26"/>
      <c r="E96" s="26"/>
      <c r="F96" s="26"/>
      <c r="G96" s="26"/>
      <c r="H96" s="26"/>
      <c r="I96" s="26"/>
      <c r="J96" s="26"/>
      <c r="K96" s="26"/>
      <c r="L96" s="26"/>
      <c r="M96" s="23">
        <v>0</v>
      </c>
    </row>
    <row r="97" spans="1:13">
      <c r="A97" s="180" t="s">
        <v>1849</v>
      </c>
      <c r="B97" s="164" t="s">
        <v>143</v>
      </c>
      <c r="C97" s="180" t="s">
        <v>398</v>
      </c>
      <c r="D97" s="22"/>
      <c r="E97" s="22"/>
      <c r="F97" s="22"/>
      <c r="G97" s="22"/>
      <c r="H97" s="181" t="s">
        <v>1996</v>
      </c>
      <c r="I97" s="23"/>
      <c r="J97" s="181" t="s">
        <v>245</v>
      </c>
      <c r="K97" s="23"/>
      <c r="L97" s="23">
        <v>-517.5</v>
      </c>
      <c r="M97" s="23" t="e">
        <v>#N/A</v>
      </c>
    </row>
    <row r="98" spans="1:13">
      <c r="A98" s="180" t="s">
        <v>1850</v>
      </c>
      <c r="B98" s="164" t="s">
        <v>143</v>
      </c>
      <c r="C98" s="180" t="s">
        <v>398</v>
      </c>
      <c r="D98" s="22"/>
      <c r="E98" s="22"/>
      <c r="F98" s="22"/>
      <c r="G98" s="22"/>
      <c r="H98" s="181" t="s">
        <v>1996</v>
      </c>
      <c r="I98" s="23"/>
      <c r="J98" s="181" t="s">
        <v>245</v>
      </c>
      <c r="K98" s="23"/>
      <c r="L98" s="23">
        <v>-517.5</v>
      </c>
      <c r="M98" s="23" t="e">
        <v>#N/A</v>
      </c>
    </row>
    <row r="99" spans="1:13">
      <c r="A99" s="182" t="s">
        <v>1997</v>
      </c>
      <c r="B99" s="164" t="s">
        <v>143</v>
      </c>
      <c r="C99" s="182" t="s">
        <v>1998</v>
      </c>
      <c r="D99" s="24"/>
      <c r="E99" s="24"/>
      <c r="F99" s="24"/>
      <c r="G99" s="24"/>
      <c r="H99" s="183" t="s">
        <v>1996</v>
      </c>
      <c r="I99" s="25"/>
      <c r="J99" s="183" t="s">
        <v>245</v>
      </c>
      <c r="K99" s="25"/>
      <c r="L99" s="25">
        <v>-517.5</v>
      </c>
      <c r="M99" s="23" t="e">
        <v>#N/A</v>
      </c>
    </row>
    <row r="100" spans="1:13">
      <c r="A100" s="184" t="s">
        <v>143</v>
      </c>
      <c r="B100" s="164" t="s">
        <v>143</v>
      </c>
      <c r="C100" s="184" t="s">
        <v>143</v>
      </c>
      <c r="D100" s="26"/>
      <c r="E100" s="26"/>
      <c r="F100" s="26"/>
      <c r="G100" s="26"/>
      <c r="H100" s="26"/>
      <c r="I100" s="26"/>
      <c r="J100" s="26"/>
      <c r="K100" s="26"/>
      <c r="L100" s="26"/>
      <c r="M100" s="23">
        <v>0</v>
      </c>
    </row>
    <row r="101" spans="1:13">
      <c r="A101" s="180" t="s">
        <v>672</v>
      </c>
      <c r="B101" s="164" t="s">
        <v>143</v>
      </c>
      <c r="C101" s="180" t="s">
        <v>194</v>
      </c>
      <c r="D101" s="22"/>
      <c r="E101" s="22"/>
      <c r="F101" s="22"/>
      <c r="G101" s="22"/>
      <c r="H101" s="181" t="s">
        <v>1999</v>
      </c>
      <c r="I101" s="23"/>
      <c r="J101" s="181" t="s">
        <v>2000</v>
      </c>
      <c r="K101" s="23"/>
      <c r="L101" s="28">
        <v>824631.78</v>
      </c>
      <c r="M101" s="23" t="e">
        <v>#N/A</v>
      </c>
    </row>
    <row r="102" spans="1:13">
      <c r="A102" s="180" t="s">
        <v>677</v>
      </c>
      <c r="B102" s="164" t="s">
        <v>143</v>
      </c>
      <c r="C102" s="180" t="s">
        <v>194</v>
      </c>
      <c r="D102" s="22"/>
      <c r="E102" s="22"/>
      <c r="F102" s="22"/>
      <c r="G102" s="22"/>
      <c r="H102" s="181" t="s">
        <v>1999</v>
      </c>
      <c r="I102" s="23"/>
      <c r="J102" s="181" t="s">
        <v>2000</v>
      </c>
      <c r="K102" s="23"/>
      <c r="L102" s="28">
        <v>824631.78</v>
      </c>
      <c r="M102" s="23" t="e">
        <v>#N/A</v>
      </c>
    </row>
    <row r="103" spans="1:13">
      <c r="A103" s="182" t="s">
        <v>678</v>
      </c>
      <c r="B103" s="164" t="s">
        <v>143</v>
      </c>
      <c r="C103" s="182" t="s">
        <v>679</v>
      </c>
      <c r="D103" s="24"/>
      <c r="E103" s="24"/>
      <c r="F103" s="24"/>
      <c r="G103" s="24"/>
      <c r="H103" s="183" t="s">
        <v>2001</v>
      </c>
      <c r="I103" s="25"/>
      <c r="J103" s="183" t="s">
        <v>2000</v>
      </c>
      <c r="K103" s="25"/>
      <c r="L103" s="29">
        <v>925889.24</v>
      </c>
      <c r="M103" s="23" t="e">
        <v>#N/A</v>
      </c>
    </row>
    <row r="104" spans="1:13">
      <c r="A104" s="182" t="s">
        <v>683</v>
      </c>
      <c r="B104" s="164" t="s">
        <v>143</v>
      </c>
      <c r="C104" s="182" t="s">
        <v>684</v>
      </c>
      <c r="D104" s="24"/>
      <c r="E104" s="24"/>
      <c r="F104" s="24"/>
      <c r="G104" s="24"/>
      <c r="H104" s="183" t="s">
        <v>2002</v>
      </c>
      <c r="I104" s="25"/>
      <c r="J104" s="183" t="s">
        <v>245</v>
      </c>
      <c r="K104" s="25"/>
      <c r="L104" s="29">
        <v>-101257.46</v>
      </c>
      <c r="M104" s="23" t="e">
        <v>#N/A</v>
      </c>
    </row>
    <row r="105" spans="1:13">
      <c r="A105" s="184" t="s">
        <v>143</v>
      </c>
      <c r="B105" s="164" t="s">
        <v>143</v>
      </c>
      <c r="C105" s="184" t="s">
        <v>143</v>
      </c>
      <c r="D105" s="26"/>
      <c r="E105" s="26"/>
      <c r="F105" s="26"/>
      <c r="G105" s="26"/>
      <c r="H105" s="26"/>
      <c r="I105" s="26"/>
      <c r="J105" s="26"/>
      <c r="K105" s="26"/>
      <c r="L105" s="26"/>
      <c r="M105" s="23">
        <v>0</v>
      </c>
    </row>
    <row r="106" spans="1:13">
      <c r="A106" s="180" t="s">
        <v>690</v>
      </c>
      <c r="B106" s="164" t="s">
        <v>143</v>
      </c>
      <c r="C106" s="180" t="s">
        <v>691</v>
      </c>
      <c r="D106" s="22"/>
      <c r="E106" s="22"/>
      <c r="F106" s="22"/>
      <c r="G106" s="22"/>
      <c r="H106" s="181" t="s">
        <v>1939</v>
      </c>
      <c r="I106" s="23"/>
      <c r="J106" s="181" t="s">
        <v>245</v>
      </c>
      <c r="K106" s="23"/>
      <c r="L106" s="28">
        <v>-8006.85</v>
      </c>
      <c r="M106" s="23" t="e">
        <v>#N/A</v>
      </c>
    </row>
    <row r="107" spans="1:13">
      <c r="A107" s="180" t="s">
        <v>692</v>
      </c>
      <c r="B107" s="164" t="s">
        <v>143</v>
      </c>
      <c r="C107" s="180" t="s">
        <v>693</v>
      </c>
      <c r="D107" s="22"/>
      <c r="E107" s="22"/>
      <c r="F107" s="22"/>
      <c r="G107" s="22"/>
      <c r="H107" s="181" t="s">
        <v>1939</v>
      </c>
      <c r="I107" s="23"/>
      <c r="J107" s="181" t="s">
        <v>245</v>
      </c>
      <c r="K107" s="23"/>
      <c r="L107" s="28">
        <v>-8006.85</v>
      </c>
      <c r="M107" s="23" t="e">
        <v>#N/A</v>
      </c>
    </row>
    <row r="108" spans="1:13">
      <c r="A108" s="180" t="s">
        <v>694</v>
      </c>
      <c r="B108" s="164" t="s">
        <v>143</v>
      </c>
      <c r="C108" s="180" t="s">
        <v>695</v>
      </c>
      <c r="D108" s="22"/>
      <c r="E108" s="22"/>
      <c r="F108" s="22"/>
      <c r="G108" s="22"/>
      <c r="H108" s="181" t="s">
        <v>1939</v>
      </c>
      <c r="I108" s="23"/>
      <c r="J108" s="181" t="s">
        <v>245</v>
      </c>
      <c r="K108" s="23"/>
      <c r="L108" s="28">
        <v>-8006.85</v>
      </c>
      <c r="M108" s="23" t="e">
        <v>#N/A</v>
      </c>
    </row>
    <row r="109" spans="1:13">
      <c r="A109" s="180" t="s">
        <v>696</v>
      </c>
      <c r="B109" s="164" t="s">
        <v>143</v>
      </c>
      <c r="C109" s="180" t="s">
        <v>695</v>
      </c>
      <c r="D109" s="22"/>
      <c r="E109" s="22"/>
      <c r="F109" s="22"/>
      <c r="G109" s="22"/>
      <c r="H109" s="181" t="s">
        <v>1939</v>
      </c>
      <c r="I109" s="23"/>
      <c r="J109" s="181" t="s">
        <v>245</v>
      </c>
      <c r="K109" s="23"/>
      <c r="L109" s="28">
        <v>-8006.85</v>
      </c>
      <c r="M109" s="23" t="e">
        <v>#N/A</v>
      </c>
    </row>
    <row r="110" spans="1:13">
      <c r="A110" s="182" t="s">
        <v>697</v>
      </c>
      <c r="B110" s="164" t="s">
        <v>143</v>
      </c>
      <c r="C110" s="182" t="s">
        <v>698</v>
      </c>
      <c r="D110" s="24"/>
      <c r="E110" s="24"/>
      <c r="F110" s="24"/>
      <c r="G110" s="24"/>
      <c r="H110" s="183" t="s">
        <v>1939</v>
      </c>
      <c r="I110" s="25"/>
      <c r="J110" s="183" t="s">
        <v>245</v>
      </c>
      <c r="K110" s="25"/>
      <c r="L110" s="29">
        <v>-8006.85</v>
      </c>
      <c r="M110" s="23" t="e">
        <v>#N/A</v>
      </c>
    </row>
    <row r="111" spans="1:13">
      <c r="A111" s="184" t="s">
        <v>143</v>
      </c>
      <c r="B111" s="164" t="s">
        <v>143</v>
      </c>
      <c r="C111" s="184" t="s">
        <v>143</v>
      </c>
      <c r="D111" s="26"/>
      <c r="E111" s="26"/>
      <c r="F111" s="26"/>
      <c r="G111" s="26"/>
      <c r="H111" s="26"/>
      <c r="I111" s="26"/>
      <c r="J111" s="26"/>
      <c r="K111" s="26"/>
      <c r="L111" s="26"/>
      <c r="M111" s="23">
        <v>0</v>
      </c>
    </row>
    <row r="112" spans="1:13">
      <c r="A112" s="180" t="s">
        <v>699</v>
      </c>
      <c r="B112" s="180" t="s">
        <v>700</v>
      </c>
      <c r="C112" s="22"/>
      <c r="D112" s="22"/>
      <c r="E112" s="22"/>
      <c r="F112" s="22"/>
      <c r="G112" s="22"/>
      <c r="H112" s="181" t="s">
        <v>2003</v>
      </c>
      <c r="I112" s="23"/>
      <c r="J112" s="181" t="s">
        <v>2004</v>
      </c>
      <c r="K112" s="23"/>
      <c r="L112" s="28">
        <v>963485.82</v>
      </c>
      <c r="M112" s="23" t="e">
        <v>#N/A</v>
      </c>
    </row>
    <row r="113" spans="1:13">
      <c r="A113" s="180" t="s">
        <v>705</v>
      </c>
      <c r="B113" s="164" t="s">
        <v>143</v>
      </c>
      <c r="C113" s="180" t="s">
        <v>706</v>
      </c>
      <c r="D113" s="22"/>
      <c r="E113" s="22"/>
      <c r="F113" s="22"/>
      <c r="G113" s="22"/>
      <c r="H113" s="181" t="s">
        <v>2005</v>
      </c>
      <c r="I113" s="23"/>
      <c r="J113" s="181" t="s">
        <v>2006</v>
      </c>
      <c r="K113" s="23"/>
      <c r="L113" s="28">
        <v>746425.49</v>
      </c>
      <c r="M113" s="23">
        <v>0</v>
      </c>
    </row>
    <row r="114" spans="1:13">
      <c r="A114" s="180" t="s">
        <v>711</v>
      </c>
      <c r="B114" s="164" t="s">
        <v>143</v>
      </c>
      <c r="C114" s="180" t="s">
        <v>712</v>
      </c>
      <c r="D114" s="22"/>
      <c r="E114" s="22"/>
      <c r="F114" s="22"/>
      <c r="G114" s="22"/>
      <c r="H114" s="181" t="s">
        <v>2007</v>
      </c>
      <c r="I114" s="23"/>
      <c r="J114" s="181" t="s">
        <v>2006</v>
      </c>
      <c r="K114" s="23"/>
      <c r="L114" s="28">
        <v>612181.75</v>
      </c>
      <c r="M114" s="23">
        <v>0</v>
      </c>
    </row>
    <row r="115" spans="1:13">
      <c r="A115" s="180" t="s">
        <v>716</v>
      </c>
      <c r="B115" s="164" t="s">
        <v>143</v>
      </c>
      <c r="C115" s="180" t="s">
        <v>717</v>
      </c>
      <c r="D115" s="22"/>
      <c r="E115" s="22"/>
      <c r="F115" s="22"/>
      <c r="G115" s="22"/>
      <c r="H115" s="181" t="s">
        <v>2008</v>
      </c>
      <c r="I115" s="23"/>
      <c r="J115" s="181" t="s">
        <v>2009</v>
      </c>
      <c r="K115" s="23"/>
      <c r="L115" s="28">
        <v>77555.14</v>
      </c>
      <c r="M115" s="23">
        <v>0</v>
      </c>
    </row>
    <row r="116" spans="1:13">
      <c r="A116" s="180" t="s">
        <v>722</v>
      </c>
      <c r="B116" s="164" t="s">
        <v>143</v>
      </c>
      <c r="C116" s="180" t="s">
        <v>723</v>
      </c>
      <c r="D116" s="22"/>
      <c r="E116" s="22"/>
      <c r="F116" s="22"/>
      <c r="G116" s="22"/>
      <c r="H116" s="181" t="s">
        <v>2010</v>
      </c>
      <c r="I116" s="23"/>
      <c r="J116" s="181" t="s">
        <v>2011</v>
      </c>
      <c r="K116" s="23"/>
      <c r="L116" s="28">
        <v>38777.58</v>
      </c>
      <c r="M116" s="23" t="s">
        <v>51</v>
      </c>
    </row>
    <row r="117" spans="1:13">
      <c r="A117" s="182" t="s">
        <v>728</v>
      </c>
      <c r="B117" s="164" t="s">
        <v>143</v>
      </c>
      <c r="C117" s="182" t="s">
        <v>729</v>
      </c>
      <c r="D117" s="24"/>
      <c r="E117" s="24"/>
      <c r="F117" s="24"/>
      <c r="G117" s="24"/>
      <c r="H117" s="183" t="s">
        <v>2012</v>
      </c>
      <c r="I117" s="25"/>
      <c r="J117" s="183" t="s">
        <v>2013</v>
      </c>
      <c r="K117" s="25"/>
      <c r="L117" s="29">
        <v>23745.22</v>
      </c>
      <c r="M117" s="23">
        <v>0</v>
      </c>
    </row>
    <row r="118" spans="1:13">
      <c r="A118" s="182" t="s">
        <v>734</v>
      </c>
      <c r="B118" s="164" t="s">
        <v>143</v>
      </c>
      <c r="C118" s="182" t="s">
        <v>735</v>
      </c>
      <c r="D118" s="24"/>
      <c r="E118" s="24"/>
      <c r="F118" s="24"/>
      <c r="G118" s="24"/>
      <c r="H118" s="183" t="s">
        <v>737</v>
      </c>
      <c r="I118" s="25"/>
      <c r="J118" s="183" t="s">
        <v>245</v>
      </c>
      <c r="K118" s="25"/>
      <c r="L118" s="29">
        <v>6055.11</v>
      </c>
      <c r="M118" s="23">
        <v>0</v>
      </c>
    </row>
    <row r="119" spans="1:13">
      <c r="A119" s="182" t="s">
        <v>739</v>
      </c>
      <c r="B119" s="164" t="s">
        <v>143</v>
      </c>
      <c r="C119" s="182" t="s">
        <v>740</v>
      </c>
      <c r="D119" s="24"/>
      <c r="E119" s="24"/>
      <c r="F119" s="24"/>
      <c r="G119" s="24"/>
      <c r="H119" s="183" t="s">
        <v>815</v>
      </c>
      <c r="I119" s="25"/>
      <c r="J119" s="183" t="s">
        <v>245</v>
      </c>
      <c r="K119" s="25"/>
      <c r="L119" s="29">
        <v>1899.64</v>
      </c>
      <c r="M119" s="23">
        <v>0</v>
      </c>
    </row>
    <row r="120" spans="1:13">
      <c r="A120" s="182" t="s">
        <v>744</v>
      </c>
      <c r="B120" s="164" t="s">
        <v>143</v>
      </c>
      <c r="C120" s="182" t="s">
        <v>745</v>
      </c>
      <c r="D120" s="24"/>
      <c r="E120" s="24"/>
      <c r="F120" s="24"/>
      <c r="G120" s="24"/>
      <c r="H120" s="183" t="s">
        <v>819</v>
      </c>
      <c r="I120" s="25"/>
      <c r="J120" s="183" t="s">
        <v>245</v>
      </c>
      <c r="K120" s="25"/>
      <c r="L120" s="25">
        <v>237.46</v>
      </c>
      <c r="M120" s="23">
        <v>0</v>
      </c>
    </row>
    <row r="121" spans="1:13">
      <c r="A121" s="182" t="s">
        <v>750</v>
      </c>
      <c r="B121" s="164" t="s">
        <v>143</v>
      </c>
      <c r="C121" s="182" t="s">
        <v>751</v>
      </c>
      <c r="D121" s="24"/>
      <c r="E121" s="24"/>
      <c r="F121" s="24"/>
      <c r="G121" s="24"/>
      <c r="H121" s="183" t="s">
        <v>753</v>
      </c>
      <c r="I121" s="25"/>
      <c r="J121" s="183" t="s">
        <v>245</v>
      </c>
      <c r="K121" s="25"/>
      <c r="L121" s="25">
        <v>630</v>
      </c>
      <c r="M121" s="23">
        <v>0</v>
      </c>
    </row>
    <row r="122" spans="1:13">
      <c r="A122" s="182" t="s">
        <v>758</v>
      </c>
      <c r="B122" s="164" t="s">
        <v>143</v>
      </c>
      <c r="C122" s="182" t="s">
        <v>542</v>
      </c>
      <c r="D122" s="24"/>
      <c r="E122" s="24"/>
      <c r="F122" s="24"/>
      <c r="G122" s="24"/>
      <c r="H122" s="183" t="s">
        <v>760</v>
      </c>
      <c r="I122" s="25"/>
      <c r="J122" s="183" t="s">
        <v>245</v>
      </c>
      <c r="K122" s="25"/>
      <c r="L122" s="29">
        <v>1978.8</v>
      </c>
      <c r="M122" s="23">
        <v>0</v>
      </c>
    </row>
    <row r="123" spans="1:13">
      <c r="A123" s="182" t="s">
        <v>763</v>
      </c>
      <c r="B123" s="164" t="s">
        <v>143</v>
      </c>
      <c r="C123" s="182" t="s">
        <v>764</v>
      </c>
      <c r="D123" s="24"/>
      <c r="E123" s="24"/>
      <c r="F123" s="24"/>
      <c r="G123" s="24"/>
      <c r="H123" s="183" t="s">
        <v>766</v>
      </c>
      <c r="I123" s="25"/>
      <c r="J123" s="183" t="s">
        <v>245</v>
      </c>
      <c r="K123" s="25"/>
      <c r="L123" s="29">
        <v>2638.4</v>
      </c>
      <c r="M123" s="23">
        <v>0</v>
      </c>
    </row>
    <row r="124" spans="1:13">
      <c r="A124" s="182" t="s">
        <v>768</v>
      </c>
      <c r="B124" s="164" t="s">
        <v>143</v>
      </c>
      <c r="C124" s="182" t="s">
        <v>769</v>
      </c>
      <c r="D124" s="24"/>
      <c r="E124" s="24"/>
      <c r="F124" s="24"/>
      <c r="G124" s="24"/>
      <c r="H124" s="183" t="s">
        <v>2014</v>
      </c>
      <c r="I124" s="25"/>
      <c r="J124" s="183" t="s">
        <v>245</v>
      </c>
      <c r="K124" s="25"/>
      <c r="L124" s="25">
        <v>158.31</v>
      </c>
      <c r="M124" s="23">
        <v>0</v>
      </c>
    </row>
    <row r="125" spans="1:13">
      <c r="A125" s="182" t="s">
        <v>773</v>
      </c>
      <c r="B125" s="164" t="s">
        <v>143</v>
      </c>
      <c r="C125" s="182" t="s">
        <v>774</v>
      </c>
      <c r="D125" s="24"/>
      <c r="E125" s="24"/>
      <c r="F125" s="24"/>
      <c r="G125" s="24"/>
      <c r="H125" s="183" t="s">
        <v>835</v>
      </c>
      <c r="I125" s="25"/>
      <c r="J125" s="183" t="s">
        <v>245</v>
      </c>
      <c r="K125" s="25"/>
      <c r="L125" s="25">
        <v>211.07</v>
      </c>
      <c r="M125" s="23">
        <v>0</v>
      </c>
    </row>
    <row r="126" spans="1:13">
      <c r="A126" s="182" t="s">
        <v>778</v>
      </c>
      <c r="B126" s="164" t="s">
        <v>143</v>
      </c>
      <c r="C126" s="182" t="s">
        <v>779</v>
      </c>
      <c r="D126" s="24"/>
      <c r="E126" s="24"/>
      <c r="F126" s="24"/>
      <c r="G126" s="24"/>
      <c r="H126" s="183" t="s">
        <v>781</v>
      </c>
      <c r="I126" s="25"/>
      <c r="J126" s="183" t="s">
        <v>245</v>
      </c>
      <c r="K126" s="25"/>
      <c r="L126" s="25">
        <v>19.79</v>
      </c>
      <c r="M126" s="23">
        <v>0</v>
      </c>
    </row>
    <row r="127" spans="1:13">
      <c r="A127" s="182" t="s">
        <v>783</v>
      </c>
      <c r="B127" s="164" t="s">
        <v>143</v>
      </c>
      <c r="C127" s="182" t="s">
        <v>784</v>
      </c>
      <c r="D127" s="24"/>
      <c r="E127" s="24"/>
      <c r="F127" s="24"/>
      <c r="G127" s="24"/>
      <c r="H127" s="183" t="s">
        <v>786</v>
      </c>
      <c r="I127" s="25"/>
      <c r="J127" s="183" t="s">
        <v>245</v>
      </c>
      <c r="K127" s="25"/>
      <c r="L127" s="25">
        <v>26.39</v>
      </c>
      <c r="M127" s="23">
        <v>0</v>
      </c>
    </row>
    <row r="128" spans="1:13">
      <c r="A128" s="182" t="s">
        <v>788</v>
      </c>
      <c r="B128" s="164" t="s">
        <v>143</v>
      </c>
      <c r="C128" s="182" t="s">
        <v>789</v>
      </c>
      <c r="D128" s="24"/>
      <c r="E128" s="24"/>
      <c r="F128" s="24"/>
      <c r="G128" s="24"/>
      <c r="H128" s="183" t="s">
        <v>791</v>
      </c>
      <c r="I128" s="25"/>
      <c r="J128" s="183" t="s">
        <v>245</v>
      </c>
      <c r="K128" s="25"/>
      <c r="L128" s="25">
        <v>504.6</v>
      </c>
      <c r="M128" s="23">
        <v>0</v>
      </c>
    </row>
    <row r="129" spans="1:13">
      <c r="A129" s="182" t="s">
        <v>794</v>
      </c>
      <c r="B129" s="164" t="s">
        <v>143</v>
      </c>
      <c r="C129" s="182" t="s">
        <v>795</v>
      </c>
      <c r="D129" s="24"/>
      <c r="E129" s="24"/>
      <c r="F129" s="24"/>
      <c r="G129" s="24"/>
      <c r="H129" s="183" t="s">
        <v>797</v>
      </c>
      <c r="I129" s="25"/>
      <c r="J129" s="183" t="s">
        <v>761</v>
      </c>
      <c r="K129" s="25"/>
      <c r="L129" s="25">
        <v>672.79</v>
      </c>
      <c r="M129" s="23">
        <v>0</v>
      </c>
    </row>
    <row r="130" spans="1:13">
      <c r="A130" s="184" t="s">
        <v>143</v>
      </c>
      <c r="B130" s="164" t="s">
        <v>143</v>
      </c>
      <c r="C130" s="184" t="s">
        <v>143</v>
      </c>
      <c r="D130" s="26"/>
      <c r="E130" s="26"/>
      <c r="F130" s="26"/>
      <c r="G130" s="26"/>
      <c r="H130" s="26"/>
      <c r="I130" s="26"/>
      <c r="J130" s="26"/>
      <c r="K130" s="26"/>
      <c r="L130" s="26"/>
      <c r="M130" s="23">
        <v>0</v>
      </c>
    </row>
    <row r="131" spans="1:13">
      <c r="A131" s="180" t="s">
        <v>799</v>
      </c>
      <c r="B131" s="164" t="s">
        <v>143</v>
      </c>
      <c r="C131" s="180" t="s">
        <v>800</v>
      </c>
      <c r="D131" s="22"/>
      <c r="E131" s="22"/>
      <c r="F131" s="22"/>
      <c r="G131" s="22"/>
      <c r="H131" s="181" t="s">
        <v>2015</v>
      </c>
      <c r="I131" s="23"/>
      <c r="J131" s="181" t="s">
        <v>2016</v>
      </c>
      <c r="K131" s="23"/>
      <c r="L131" s="28">
        <v>38777.56</v>
      </c>
      <c r="M131" s="23" t="s">
        <v>53</v>
      </c>
    </row>
    <row r="132" spans="1:13">
      <c r="A132" s="182" t="s">
        <v>805</v>
      </c>
      <c r="B132" s="164" t="s">
        <v>143</v>
      </c>
      <c r="C132" s="182" t="s">
        <v>729</v>
      </c>
      <c r="D132" s="24"/>
      <c r="E132" s="24"/>
      <c r="F132" s="24"/>
      <c r="G132" s="24"/>
      <c r="H132" s="183" t="s">
        <v>2017</v>
      </c>
      <c r="I132" s="25"/>
      <c r="J132" s="183" t="s">
        <v>2018</v>
      </c>
      <c r="K132" s="25"/>
      <c r="L132" s="29">
        <v>23745.22</v>
      </c>
      <c r="M132" s="23">
        <v>0</v>
      </c>
    </row>
    <row r="133" spans="1:13">
      <c r="A133" s="182" t="s">
        <v>810</v>
      </c>
      <c r="B133" s="164" t="s">
        <v>143</v>
      </c>
      <c r="C133" s="182" t="s">
        <v>735</v>
      </c>
      <c r="D133" s="24"/>
      <c r="E133" s="24"/>
      <c r="F133" s="24"/>
      <c r="G133" s="24"/>
      <c r="H133" s="183" t="s">
        <v>737</v>
      </c>
      <c r="I133" s="25"/>
      <c r="J133" s="183" t="s">
        <v>245</v>
      </c>
      <c r="K133" s="25"/>
      <c r="L133" s="29">
        <v>6055.11</v>
      </c>
      <c r="M133" s="23">
        <v>0</v>
      </c>
    </row>
    <row r="134" spans="1:13">
      <c r="A134" s="182" t="s">
        <v>813</v>
      </c>
      <c r="B134" s="164" t="s">
        <v>143</v>
      </c>
      <c r="C134" s="182" t="s">
        <v>740</v>
      </c>
      <c r="D134" s="24"/>
      <c r="E134" s="24"/>
      <c r="F134" s="24"/>
      <c r="G134" s="24"/>
      <c r="H134" s="183" t="s">
        <v>815</v>
      </c>
      <c r="I134" s="25"/>
      <c r="J134" s="183" t="s">
        <v>245</v>
      </c>
      <c r="K134" s="25"/>
      <c r="L134" s="29">
        <v>1899.64</v>
      </c>
      <c r="M134" s="23">
        <v>0</v>
      </c>
    </row>
    <row r="135" spans="1:13">
      <c r="A135" s="182" t="s">
        <v>817</v>
      </c>
      <c r="B135" s="164" t="s">
        <v>143</v>
      </c>
      <c r="C135" s="182" t="s">
        <v>745</v>
      </c>
      <c r="D135" s="24"/>
      <c r="E135" s="24"/>
      <c r="F135" s="24"/>
      <c r="G135" s="24"/>
      <c r="H135" s="183" t="s">
        <v>819</v>
      </c>
      <c r="I135" s="25"/>
      <c r="J135" s="183" t="s">
        <v>245</v>
      </c>
      <c r="K135" s="25"/>
      <c r="L135" s="25">
        <v>237.46</v>
      </c>
      <c r="M135" s="23">
        <v>0</v>
      </c>
    </row>
    <row r="136" spans="1:13">
      <c r="A136" s="182" t="s">
        <v>823</v>
      </c>
      <c r="B136" s="164" t="s">
        <v>143</v>
      </c>
      <c r="C136" s="182" t="s">
        <v>824</v>
      </c>
      <c r="D136" s="24"/>
      <c r="E136" s="24"/>
      <c r="F136" s="24"/>
      <c r="G136" s="24"/>
      <c r="H136" s="183" t="s">
        <v>753</v>
      </c>
      <c r="I136" s="25"/>
      <c r="J136" s="183" t="s">
        <v>245</v>
      </c>
      <c r="K136" s="25"/>
      <c r="L136" s="25">
        <v>630</v>
      </c>
      <c r="M136" s="23" t="e">
        <v>#N/A</v>
      </c>
    </row>
    <row r="137" spans="1:13">
      <c r="A137" s="182" t="s">
        <v>828</v>
      </c>
      <c r="B137" s="164" t="s">
        <v>143</v>
      </c>
      <c r="C137" s="182" t="s">
        <v>542</v>
      </c>
      <c r="D137" s="24"/>
      <c r="E137" s="24"/>
      <c r="F137" s="24"/>
      <c r="G137" s="24"/>
      <c r="H137" s="183" t="s">
        <v>760</v>
      </c>
      <c r="I137" s="25"/>
      <c r="J137" s="183" t="s">
        <v>245</v>
      </c>
      <c r="K137" s="25"/>
      <c r="L137" s="29">
        <v>1978.8</v>
      </c>
      <c r="M137" s="23">
        <v>0</v>
      </c>
    </row>
    <row r="138" spans="1:13">
      <c r="A138" s="182" t="s">
        <v>829</v>
      </c>
      <c r="B138" s="164" t="s">
        <v>143</v>
      </c>
      <c r="C138" s="182" t="s">
        <v>764</v>
      </c>
      <c r="D138" s="24"/>
      <c r="E138" s="24"/>
      <c r="F138" s="24"/>
      <c r="G138" s="24"/>
      <c r="H138" s="183" t="s">
        <v>766</v>
      </c>
      <c r="I138" s="25"/>
      <c r="J138" s="183" t="s">
        <v>761</v>
      </c>
      <c r="K138" s="25"/>
      <c r="L138" s="29">
        <v>2638.39</v>
      </c>
      <c r="M138" s="23">
        <v>0</v>
      </c>
    </row>
    <row r="139" spans="1:13">
      <c r="A139" s="165" t="s">
        <v>215</v>
      </c>
      <c r="B139" s="165" t="s">
        <v>216</v>
      </c>
      <c r="C139" s="4"/>
      <c r="D139" s="4"/>
      <c r="E139" s="4"/>
      <c r="F139" s="4"/>
      <c r="G139" s="4"/>
      <c r="H139" s="178" t="s">
        <v>218</v>
      </c>
      <c r="I139" s="20"/>
      <c r="J139" s="178" t="s">
        <v>219</v>
      </c>
      <c r="K139" s="20"/>
      <c r="L139" s="178" t="s">
        <v>1893</v>
      </c>
      <c r="M139" s="23">
        <v>0</v>
      </c>
    </row>
    <row r="140" spans="1:13">
      <c r="A140" s="179" t="s">
        <v>1894</v>
      </c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3">
        <v>0</v>
      </c>
    </row>
    <row r="141" spans="1:13">
      <c r="A141" s="182" t="s">
        <v>832</v>
      </c>
      <c r="B141" s="164" t="s">
        <v>143</v>
      </c>
      <c r="C141" s="182" t="s">
        <v>769</v>
      </c>
      <c r="D141" s="24"/>
      <c r="E141" s="24"/>
      <c r="F141" s="24"/>
      <c r="G141" s="24"/>
      <c r="H141" s="183" t="s">
        <v>2014</v>
      </c>
      <c r="I141" s="25"/>
      <c r="J141" s="183" t="s">
        <v>245</v>
      </c>
      <c r="K141" s="25"/>
      <c r="L141" s="25">
        <v>158.31</v>
      </c>
      <c r="M141" s="23">
        <v>0</v>
      </c>
    </row>
    <row r="142" spans="1:13">
      <c r="A142" s="182" t="s">
        <v>833</v>
      </c>
      <c r="B142" s="164" t="s">
        <v>143</v>
      </c>
      <c r="C142" s="182" t="s">
        <v>774</v>
      </c>
      <c r="D142" s="24"/>
      <c r="E142" s="24"/>
      <c r="F142" s="24"/>
      <c r="G142" s="24"/>
      <c r="H142" s="183" t="s">
        <v>835</v>
      </c>
      <c r="I142" s="25"/>
      <c r="J142" s="183" t="s">
        <v>245</v>
      </c>
      <c r="K142" s="25"/>
      <c r="L142" s="25">
        <v>211.07</v>
      </c>
      <c r="M142" s="23">
        <v>0</v>
      </c>
    </row>
    <row r="143" spans="1:13">
      <c r="A143" s="182" t="s">
        <v>837</v>
      </c>
      <c r="B143" s="164" t="s">
        <v>143</v>
      </c>
      <c r="C143" s="182" t="s">
        <v>779</v>
      </c>
      <c r="D143" s="24"/>
      <c r="E143" s="24"/>
      <c r="F143" s="24"/>
      <c r="G143" s="24"/>
      <c r="H143" s="183" t="s">
        <v>781</v>
      </c>
      <c r="I143" s="25"/>
      <c r="J143" s="183" t="s">
        <v>245</v>
      </c>
      <c r="K143" s="25"/>
      <c r="L143" s="25">
        <v>19.79</v>
      </c>
      <c r="M143" s="23">
        <v>0</v>
      </c>
    </row>
    <row r="144" spans="1:13">
      <c r="A144" s="182" t="s">
        <v>838</v>
      </c>
      <c r="B144" s="164" t="s">
        <v>143</v>
      </c>
      <c r="C144" s="182" t="s">
        <v>784</v>
      </c>
      <c r="D144" s="24"/>
      <c r="E144" s="24"/>
      <c r="F144" s="24"/>
      <c r="G144" s="24"/>
      <c r="H144" s="183" t="s">
        <v>840</v>
      </c>
      <c r="I144" s="25"/>
      <c r="J144" s="183" t="s">
        <v>245</v>
      </c>
      <c r="K144" s="25"/>
      <c r="L144" s="25">
        <v>26.38</v>
      </c>
      <c r="M144" s="23">
        <v>0</v>
      </c>
    </row>
    <row r="145" spans="1:13">
      <c r="A145" s="182" t="s">
        <v>842</v>
      </c>
      <c r="B145" s="164" t="s">
        <v>143</v>
      </c>
      <c r="C145" s="182" t="s">
        <v>789</v>
      </c>
      <c r="D145" s="24"/>
      <c r="E145" s="24"/>
      <c r="F145" s="24"/>
      <c r="G145" s="24"/>
      <c r="H145" s="183" t="s">
        <v>791</v>
      </c>
      <c r="I145" s="25"/>
      <c r="J145" s="183" t="s">
        <v>245</v>
      </c>
      <c r="K145" s="25"/>
      <c r="L145" s="25">
        <v>504.6</v>
      </c>
      <c r="M145" s="23">
        <v>0</v>
      </c>
    </row>
    <row r="146" spans="1:13">
      <c r="A146" s="182" t="s">
        <v>843</v>
      </c>
      <c r="B146" s="164" t="s">
        <v>143</v>
      </c>
      <c r="C146" s="182" t="s">
        <v>795</v>
      </c>
      <c r="D146" s="24"/>
      <c r="E146" s="24"/>
      <c r="F146" s="24"/>
      <c r="G146" s="24"/>
      <c r="H146" s="183" t="s">
        <v>845</v>
      </c>
      <c r="I146" s="25"/>
      <c r="J146" s="183" t="s">
        <v>245</v>
      </c>
      <c r="K146" s="25"/>
      <c r="L146" s="25">
        <v>672.79</v>
      </c>
      <c r="M146" s="23">
        <v>0</v>
      </c>
    </row>
    <row r="147" spans="1:13">
      <c r="A147" s="184" t="s">
        <v>143</v>
      </c>
      <c r="B147" s="164" t="s">
        <v>143</v>
      </c>
      <c r="C147" s="184" t="s">
        <v>143</v>
      </c>
      <c r="D147" s="26"/>
      <c r="E147" s="26"/>
      <c r="F147" s="26"/>
      <c r="G147" s="26"/>
      <c r="H147" s="26"/>
      <c r="I147" s="26"/>
      <c r="J147" s="26"/>
      <c r="K147" s="26"/>
      <c r="L147" s="26"/>
      <c r="M147" s="23">
        <v>0</v>
      </c>
    </row>
    <row r="148" spans="1:13">
      <c r="A148" s="180" t="s">
        <v>847</v>
      </c>
      <c r="B148" s="164" t="s">
        <v>143</v>
      </c>
      <c r="C148" s="180" t="s">
        <v>848</v>
      </c>
      <c r="D148" s="22"/>
      <c r="E148" s="22"/>
      <c r="F148" s="22"/>
      <c r="G148" s="22"/>
      <c r="H148" s="181" t="s">
        <v>2019</v>
      </c>
      <c r="I148" s="23"/>
      <c r="J148" s="181" t="s">
        <v>2020</v>
      </c>
      <c r="K148" s="23"/>
      <c r="L148" s="28">
        <v>528108.93999999994</v>
      </c>
      <c r="M148" s="23">
        <v>0</v>
      </c>
    </row>
    <row r="149" spans="1:13">
      <c r="A149" s="180" t="s">
        <v>853</v>
      </c>
      <c r="B149" s="164" t="s">
        <v>143</v>
      </c>
      <c r="C149" s="180" t="s">
        <v>723</v>
      </c>
      <c r="D149" s="22"/>
      <c r="E149" s="22"/>
      <c r="F149" s="22"/>
      <c r="G149" s="22"/>
      <c r="H149" s="181" t="s">
        <v>2021</v>
      </c>
      <c r="I149" s="23"/>
      <c r="J149" s="181" t="s">
        <v>2022</v>
      </c>
      <c r="K149" s="23"/>
      <c r="L149" s="28">
        <v>101046.02</v>
      </c>
      <c r="M149" s="23" t="s">
        <v>57</v>
      </c>
    </row>
    <row r="150" spans="1:13">
      <c r="A150" s="182" t="s">
        <v>858</v>
      </c>
      <c r="B150" s="164" t="s">
        <v>143</v>
      </c>
      <c r="C150" s="182" t="s">
        <v>859</v>
      </c>
      <c r="D150" s="24"/>
      <c r="E150" s="24"/>
      <c r="F150" s="24"/>
      <c r="G150" s="24"/>
      <c r="H150" s="183" t="s">
        <v>2023</v>
      </c>
      <c r="I150" s="25"/>
      <c r="J150" s="183" t="s">
        <v>2024</v>
      </c>
      <c r="K150" s="25"/>
      <c r="L150" s="29">
        <v>53610.38</v>
      </c>
      <c r="M150" s="23">
        <v>0</v>
      </c>
    </row>
    <row r="151" spans="1:13">
      <c r="A151" s="182" t="s">
        <v>873</v>
      </c>
      <c r="B151" s="164" t="s">
        <v>143</v>
      </c>
      <c r="C151" s="182" t="s">
        <v>874</v>
      </c>
      <c r="D151" s="24"/>
      <c r="E151" s="24"/>
      <c r="F151" s="24"/>
      <c r="G151" s="24"/>
      <c r="H151" s="183" t="s">
        <v>2025</v>
      </c>
      <c r="I151" s="25"/>
      <c r="J151" s="183" t="s">
        <v>761</v>
      </c>
      <c r="K151" s="25"/>
      <c r="L151" s="29">
        <v>14115.78</v>
      </c>
      <c r="M151" s="23">
        <v>0</v>
      </c>
    </row>
    <row r="152" spans="1:13">
      <c r="A152" s="182" t="s">
        <v>878</v>
      </c>
      <c r="B152" s="164" t="s">
        <v>143</v>
      </c>
      <c r="C152" s="182" t="s">
        <v>879</v>
      </c>
      <c r="D152" s="24"/>
      <c r="E152" s="24"/>
      <c r="F152" s="24"/>
      <c r="G152" s="24"/>
      <c r="H152" s="183" t="s">
        <v>2026</v>
      </c>
      <c r="I152" s="25"/>
      <c r="J152" s="183" t="s">
        <v>245</v>
      </c>
      <c r="K152" s="25"/>
      <c r="L152" s="29">
        <v>4428.42</v>
      </c>
      <c r="M152" s="23">
        <v>0</v>
      </c>
    </row>
    <row r="153" spans="1:13">
      <c r="A153" s="182" t="s">
        <v>883</v>
      </c>
      <c r="B153" s="164" t="s">
        <v>143</v>
      </c>
      <c r="C153" s="182" t="s">
        <v>884</v>
      </c>
      <c r="D153" s="24"/>
      <c r="E153" s="24"/>
      <c r="F153" s="24"/>
      <c r="G153" s="24"/>
      <c r="H153" s="183" t="s">
        <v>2027</v>
      </c>
      <c r="I153" s="25"/>
      <c r="J153" s="183" t="s">
        <v>245</v>
      </c>
      <c r="K153" s="25"/>
      <c r="L153" s="25">
        <v>553.13</v>
      </c>
      <c r="M153" s="23">
        <v>0</v>
      </c>
    </row>
    <row r="154" spans="1:13">
      <c r="A154" s="182" t="s">
        <v>888</v>
      </c>
      <c r="B154" s="164" t="s">
        <v>143</v>
      </c>
      <c r="C154" s="182" t="s">
        <v>889</v>
      </c>
      <c r="D154" s="24"/>
      <c r="E154" s="24"/>
      <c r="F154" s="24"/>
      <c r="G154" s="24"/>
      <c r="H154" s="183" t="s">
        <v>2028</v>
      </c>
      <c r="I154" s="25"/>
      <c r="J154" s="183" t="s">
        <v>2029</v>
      </c>
      <c r="K154" s="25"/>
      <c r="L154" s="29">
        <v>3975.32</v>
      </c>
      <c r="M154" s="23">
        <v>0</v>
      </c>
    </row>
    <row r="155" spans="1:13">
      <c r="A155" s="182" t="s">
        <v>897</v>
      </c>
      <c r="B155" s="164" t="s">
        <v>143</v>
      </c>
      <c r="C155" s="182" t="s">
        <v>751</v>
      </c>
      <c r="D155" s="24"/>
      <c r="E155" s="24"/>
      <c r="F155" s="24"/>
      <c r="G155" s="24"/>
      <c r="H155" s="183" t="s">
        <v>2030</v>
      </c>
      <c r="I155" s="25"/>
      <c r="J155" s="183" t="s">
        <v>245</v>
      </c>
      <c r="K155" s="25"/>
      <c r="L155" s="29">
        <v>8400</v>
      </c>
      <c r="M155" s="23">
        <v>0</v>
      </c>
    </row>
    <row r="156" spans="1:13">
      <c r="A156" s="182" t="s">
        <v>901</v>
      </c>
      <c r="B156" s="164" t="s">
        <v>143</v>
      </c>
      <c r="C156" s="182" t="s">
        <v>756</v>
      </c>
      <c r="D156" s="24"/>
      <c r="E156" s="24"/>
      <c r="F156" s="24"/>
      <c r="G156" s="24"/>
      <c r="H156" s="183" t="s">
        <v>2031</v>
      </c>
      <c r="I156" s="25"/>
      <c r="J156" s="183" t="s">
        <v>2032</v>
      </c>
      <c r="K156" s="25"/>
      <c r="L156" s="29">
        <v>1512.84</v>
      </c>
      <c r="M156" s="23">
        <v>0</v>
      </c>
    </row>
    <row r="157" spans="1:13">
      <c r="A157" s="182" t="s">
        <v>909</v>
      </c>
      <c r="B157" s="164" t="s">
        <v>143</v>
      </c>
      <c r="C157" s="182" t="s">
        <v>542</v>
      </c>
      <c r="D157" s="24"/>
      <c r="E157" s="24"/>
      <c r="F157" s="24"/>
      <c r="G157" s="24"/>
      <c r="H157" s="183" t="s">
        <v>2033</v>
      </c>
      <c r="I157" s="25"/>
      <c r="J157" s="183" t="s">
        <v>2034</v>
      </c>
      <c r="K157" s="25"/>
      <c r="L157" s="29">
        <v>4536.45</v>
      </c>
      <c r="M157" s="23">
        <v>0</v>
      </c>
    </row>
    <row r="158" spans="1:13">
      <c r="A158" s="182" t="s">
        <v>914</v>
      </c>
      <c r="B158" s="164" t="s">
        <v>143</v>
      </c>
      <c r="C158" s="182" t="s">
        <v>764</v>
      </c>
      <c r="D158" s="24"/>
      <c r="E158" s="24"/>
      <c r="F158" s="24"/>
      <c r="G158" s="24"/>
      <c r="H158" s="183" t="s">
        <v>2035</v>
      </c>
      <c r="I158" s="25"/>
      <c r="J158" s="183" t="s">
        <v>245</v>
      </c>
      <c r="K158" s="25"/>
      <c r="L158" s="29">
        <v>6168.87</v>
      </c>
      <c r="M158" s="23">
        <v>0</v>
      </c>
    </row>
    <row r="159" spans="1:13">
      <c r="A159" s="182" t="s">
        <v>918</v>
      </c>
      <c r="B159" s="164" t="s">
        <v>143</v>
      </c>
      <c r="C159" s="182" t="s">
        <v>769</v>
      </c>
      <c r="D159" s="24"/>
      <c r="E159" s="24"/>
      <c r="F159" s="24"/>
      <c r="G159" s="24"/>
      <c r="H159" s="183" t="s">
        <v>2036</v>
      </c>
      <c r="I159" s="25"/>
      <c r="J159" s="183" t="s">
        <v>245</v>
      </c>
      <c r="K159" s="25"/>
      <c r="L159" s="25">
        <v>374.9</v>
      </c>
      <c r="M159" s="23">
        <v>0</v>
      </c>
    </row>
    <row r="160" spans="1:13">
      <c r="A160" s="182" t="s">
        <v>922</v>
      </c>
      <c r="B160" s="164" t="s">
        <v>143</v>
      </c>
      <c r="C160" s="182" t="s">
        <v>774</v>
      </c>
      <c r="D160" s="24"/>
      <c r="E160" s="24"/>
      <c r="F160" s="24"/>
      <c r="G160" s="24"/>
      <c r="H160" s="183" t="s">
        <v>2037</v>
      </c>
      <c r="I160" s="25"/>
      <c r="J160" s="183" t="s">
        <v>245</v>
      </c>
      <c r="K160" s="25"/>
      <c r="L160" s="25">
        <v>493.5</v>
      </c>
      <c r="M160" s="23">
        <v>0</v>
      </c>
    </row>
    <row r="161" spans="1:13">
      <c r="A161" s="182" t="s">
        <v>927</v>
      </c>
      <c r="B161" s="164" t="s">
        <v>143</v>
      </c>
      <c r="C161" s="182" t="s">
        <v>779</v>
      </c>
      <c r="D161" s="24"/>
      <c r="E161" s="24"/>
      <c r="F161" s="24"/>
      <c r="G161" s="24"/>
      <c r="H161" s="183" t="s">
        <v>2038</v>
      </c>
      <c r="I161" s="25"/>
      <c r="J161" s="183" t="s">
        <v>245</v>
      </c>
      <c r="K161" s="25"/>
      <c r="L161" s="25">
        <v>46.84</v>
      </c>
      <c r="M161" s="23">
        <v>0</v>
      </c>
    </row>
    <row r="162" spans="1:13">
      <c r="A162" s="182" t="s">
        <v>931</v>
      </c>
      <c r="B162" s="164" t="s">
        <v>143</v>
      </c>
      <c r="C162" s="182" t="s">
        <v>784</v>
      </c>
      <c r="D162" s="24"/>
      <c r="E162" s="24"/>
      <c r="F162" s="24"/>
      <c r="G162" s="24"/>
      <c r="H162" s="183" t="s">
        <v>2039</v>
      </c>
      <c r="I162" s="25"/>
      <c r="J162" s="183" t="s">
        <v>761</v>
      </c>
      <c r="K162" s="25"/>
      <c r="L162" s="25">
        <v>61.66</v>
      </c>
      <c r="M162" s="23">
        <v>0</v>
      </c>
    </row>
    <row r="163" spans="1:13">
      <c r="A163" s="182" t="s">
        <v>936</v>
      </c>
      <c r="B163" s="164" t="s">
        <v>143</v>
      </c>
      <c r="C163" s="182" t="s">
        <v>789</v>
      </c>
      <c r="D163" s="24"/>
      <c r="E163" s="24"/>
      <c r="F163" s="24"/>
      <c r="G163" s="24"/>
      <c r="H163" s="183" t="s">
        <v>2040</v>
      </c>
      <c r="I163" s="25"/>
      <c r="J163" s="183" t="s">
        <v>245</v>
      </c>
      <c r="K163" s="25"/>
      <c r="L163" s="29">
        <v>1194.9100000000001</v>
      </c>
      <c r="M163" s="23">
        <v>0</v>
      </c>
    </row>
    <row r="164" spans="1:13">
      <c r="A164" s="182" t="s">
        <v>940</v>
      </c>
      <c r="B164" s="164" t="s">
        <v>143</v>
      </c>
      <c r="C164" s="182" t="s">
        <v>795</v>
      </c>
      <c r="D164" s="24"/>
      <c r="E164" s="24"/>
      <c r="F164" s="24"/>
      <c r="G164" s="24"/>
      <c r="H164" s="183" t="s">
        <v>2041</v>
      </c>
      <c r="I164" s="25"/>
      <c r="J164" s="183" t="s">
        <v>2042</v>
      </c>
      <c r="K164" s="25"/>
      <c r="L164" s="29">
        <v>1573.02</v>
      </c>
      <c r="M164" s="23">
        <v>0</v>
      </c>
    </row>
    <row r="165" spans="1:13">
      <c r="A165" s="184" t="s">
        <v>143</v>
      </c>
      <c r="B165" s="164" t="s">
        <v>143</v>
      </c>
      <c r="C165" s="184" t="s">
        <v>143</v>
      </c>
      <c r="D165" s="26"/>
      <c r="E165" s="26"/>
      <c r="F165" s="26"/>
      <c r="G165" s="26"/>
      <c r="H165" s="26"/>
      <c r="I165" s="26"/>
      <c r="J165" s="26"/>
      <c r="K165" s="26"/>
      <c r="L165" s="26"/>
      <c r="M165" s="23">
        <v>0</v>
      </c>
    </row>
    <row r="166" spans="1:13">
      <c r="A166" s="180" t="s">
        <v>945</v>
      </c>
      <c r="B166" s="164" t="s">
        <v>143</v>
      </c>
      <c r="C166" s="180" t="s">
        <v>800</v>
      </c>
      <c r="D166" s="22"/>
      <c r="E166" s="22"/>
      <c r="F166" s="22"/>
      <c r="G166" s="22"/>
      <c r="H166" s="181" t="s">
        <v>2043</v>
      </c>
      <c r="I166" s="23"/>
      <c r="J166" s="181" t="s">
        <v>2044</v>
      </c>
      <c r="K166" s="23"/>
      <c r="L166" s="28">
        <v>427062.92</v>
      </c>
      <c r="M166" s="23">
        <v>0</v>
      </c>
    </row>
    <row r="167" spans="1:13">
      <c r="A167" s="182" t="s">
        <v>950</v>
      </c>
      <c r="B167" s="164" t="s">
        <v>143</v>
      </c>
      <c r="C167" s="182" t="s">
        <v>859</v>
      </c>
      <c r="D167" s="24"/>
      <c r="E167" s="24"/>
      <c r="F167" s="24"/>
      <c r="G167" s="24"/>
      <c r="H167" s="183" t="s">
        <v>2045</v>
      </c>
      <c r="I167" s="25"/>
      <c r="J167" s="183" t="s">
        <v>2046</v>
      </c>
      <c r="K167" s="25"/>
      <c r="L167" s="29">
        <v>228494.28</v>
      </c>
      <c r="M167" s="23" t="s">
        <v>58</v>
      </c>
    </row>
    <row r="168" spans="1:13">
      <c r="A168" s="182" t="s">
        <v>955</v>
      </c>
      <c r="B168" s="164" t="s">
        <v>143</v>
      </c>
      <c r="C168" s="182" t="s">
        <v>865</v>
      </c>
      <c r="D168" s="24"/>
      <c r="E168" s="24"/>
      <c r="F168" s="24"/>
      <c r="G168" s="24"/>
      <c r="H168" s="183" t="s">
        <v>245</v>
      </c>
      <c r="I168" s="25"/>
      <c r="J168" s="183" t="s">
        <v>2047</v>
      </c>
      <c r="K168" s="25"/>
      <c r="L168" s="29">
        <v>-1218.8399999999999</v>
      </c>
      <c r="M168" s="23" t="s">
        <v>58</v>
      </c>
    </row>
    <row r="169" spans="1:13">
      <c r="A169" s="182" t="s">
        <v>965</v>
      </c>
      <c r="B169" s="164" t="s">
        <v>143</v>
      </c>
      <c r="C169" s="182" t="s">
        <v>966</v>
      </c>
      <c r="D169" s="24"/>
      <c r="E169" s="24"/>
      <c r="F169" s="24"/>
      <c r="G169" s="24"/>
      <c r="H169" s="183" t="s">
        <v>2048</v>
      </c>
      <c r="I169" s="25"/>
      <c r="J169" s="183" t="s">
        <v>245</v>
      </c>
      <c r="K169" s="25"/>
      <c r="L169" s="29">
        <v>58218.66</v>
      </c>
      <c r="M169" s="23" t="s">
        <v>58</v>
      </c>
    </row>
    <row r="170" spans="1:13">
      <c r="A170" s="182" t="s">
        <v>970</v>
      </c>
      <c r="B170" s="164" t="s">
        <v>143</v>
      </c>
      <c r="C170" s="182" t="s">
        <v>971</v>
      </c>
      <c r="D170" s="24"/>
      <c r="E170" s="24"/>
      <c r="F170" s="24"/>
      <c r="G170" s="24"/>
      <c r="H170" s="183" t="s">
        <v>2049</v>
      </c>
      <c r="I170" s="25"/>
      <c r="J170" s="183" t="s">
        <v>245</v>
      </c>
      <c r="K170" s="25"/>
      <c r="L170" s="29">
        <v>18264.77</v>
      </c>
      <c r="M170" s="23" t="s">
        <v>58</v>
      </c>
    </row>
    <row r="171" spans="1:13">
      <c r="A171" s="182" t="s">
        <v>2050</v>
      </c>
      <c r="B171" s="164" t="s">
        <v>143</v>
      </c>
      <c r="C171" s="182" t="s">
        <v>2051</v>
      </c>
      <c r="D171" s="24"/>
      <c r="E171" s="24"/>
      <c r="F171" s="24"/>
      <c r="G171" s="24"/>
      <c r="H171" s="183" t="s">
        <v>2052</v>
      </c>
      <c r="I171" s="25"/>
      <c r="J171" s="183" t="s">
        <v>2053</v>
      </c>
      <c r="K171" s="25"/>
      <c r="L171" s="25">
        <v>70.2</v>
      </c>
      <c r="M171" s="23" t="s">
        <v>58</v>
      </c>
    </row>
    <row r="172" spans="1:13">
      <c r="A172" s="182" t="s">
        <v>975</v>
      </c>
      <c r="B172" s="164" t="s">
        <v>143</v>
      </c>
      <c r="C172" s="182" t="s">
        <v>976</v>
      </c>
      <c r="D172" s="24"/>
      <c r="E172" s="24"/>
      <c r="F172" s="24"/>
      <c r="G172" s="24"/>
      <c r="H172" s="183" t="s">
        <v>2054</v>
      </c>
      <c r="I172" s="25"/>
      <c r="J172" s="183" t="s">
        <v>245</v>
      </c>
      <c r="K172" s="25"/>
      <c r="L172" s="29">
        <v>2281.9699999999998</v>
      </c>
      <c r="M172" s="23" t="s">
        <v>58</v>
      </c>
    </row>
    <row r="173" spans="1:13">
      <c r="A173" s="182" t="s">
        <v>980</v>
      </c>
      <c r="B173" s="164" t="s">
        <v>143</v>
      </c>
      <c r="C173" s="182" t="s">
        <v>981</v>
      </c>
      <c r="D173" s="24"/>
      <c r="E173" s="24"/>
      <c r="F173" s="24"/>
      <c r="G173" s="24"/>
      <c r="H173" s="183" t="s">
        <v>2055</v>
      </c>
      <c r="I173" s="25"/>
      <c r="J173" s="183" t="s">
        <v>2056</v>
      </c>
      <c r="K173" s="25"/>
      <c r="L173" s="29">
        <v>16553.47</v>
      </c>
      <c r="M173" s="23" t="s">
        <v>58</v>
      </c>
    </row>
    <row r="174" spans="1:13">
      <c r="A174" s="182" t="s">
        <v>986</v>
      </c>
      <c r="B174" s="164" t="s">
        <v>143</v>
      </c>
      <c r="C174" s="182" t="s">
        <v>751</v>
      </c>
      <c r="D174" s="24"/>
      <c r="E174" s="24"/>
      <c r="F174" s="24"/>
      <c r="G174" s="24"/>
      <c r="H174" s="183" t="s">
        <v>2057</v>
      </c>
      <c r="I174" s="25"/>
      <c r="J174" s="183" t="s">
        <v>245</v>
      </c>
      <c r="K174" s="25"/>
      <c r="L174" s="29">
        <v>34716.269999999997</v>
      </c>
      <c r="M174" s="23" t="s">
        <v>58</v>
      </c>
    </row>
    <row r="175" spans="1:13">
      <c r="A175" s="182" t="s">
        <v>990</v>
      </c>
      <c r="B175" s="164" t="s">
        <v>143</v>
      </c>
      <c r="C175" s="182" t="s">
        <v>756</v>
      </c>
      <c r="D175" s="24"/>
      <c r="E175" s="24"/>
      <c r="F175" s="24"/>
      <c r="G175" s="24"/>
      <c r="H175" s="183" t="s">
        <v>2058</v>
      </c>
      <c r="I175" s="25"/>
      <c r="J175" s="183" t="s">
        <v>2059</v>
      </c>
      <c r="K175" s="25"/>
      <c r="L175" s="29">
        <v>6270.49</v>
      </c>
      <c r="M175" s="23" t="s">
        <v>58</v>
      </c>
    </row>
    <row r="176" spans="1:13">
      <c r="A176" s="182" t="s">
        <v>997</v>
      </c>
      <c r="B176" s="164" t="s">
        <v>143</v>
      </c>
      <c r="C176" s="182" t="s">
        <v>542</v>
      </c>
      <c r="D176" s="24"/>
      <c r="E176" s="24"/>
      <c r="F176" s="24"/>
      <c r="G176" s="24"/>
      <c r="H176" s="183" t="s">
        <v>2060</v>
      </c>
      <c r="I176" s="25"/>
      <c r="J176" s="183" t="s">
        <v>2061</v>
      </c>
      <c r="K176" s="25"/>
      <c r="L176" s="29">
        <v>19929.89</v>
      </c>
      <c r="M176" s="23" t="s">
        <v>58</v>
      </c>
    </row>
    <row r="177" spans="1:13">
      <c r="A177" s="182" t="s">
        <v>1002</v>
      </c>
      <c r="B177" s="164" t="s">
        <v>143</v>
      </c>
      <c r="C177" s="182" t="s">
        <v>764</v>
      </c>
      <c r="D177" s="24"/>
      <c r="E177" s="24"/>
      <c r="F177" s="24"/>
      <c r="G177" s="24"/>
      <c r="H177" s="183" t="s">
        <v>2062</v>
      </c>
      <c r="I177" s="25"/>
      <c r="J177" s="183" t="s">
        <v>2063</v>
      </c>
      <c r="K177" s="25"/>
      <c r="L177" s="29">
        <v>24415.15</v>
      </c>
      <c r="M177" s="23" t="s">
        <v>58</v>
      </c>
    </row>
    <row r="178" spans="1:13">
      <c r="A178" s="182" t="s">
        <v>1007</v>
      </c>
      <c r="B178" s="164" t="s">
        <v>143</v>
      </c>
      <c r="C178" s="182" t="s">
        <v>769</v>
      </c>
      <c r="D178" s="24"/>
      <c r="E178" s="24"/>
      <c r="F178" s="24"/>
      <c r="G178" s="24"/>
      <c r="H178" s="183" t="s">
        <v>2064</v>
      </c>
      <c r="I178" s="25"/>
      <c r="J178" s="183" t="s">
        <v>2065</v>
      </c>
      <c r="K178" s="25"/>
      <c r="L178" s="29">
        <v>1593.85</v>
      </c>
      <c r="M178" s="23" t="s">
        <v>58</v>
      </c>
    </row>
    <row r="179" spans="1:13">
      <c r="A179" s="182" t="s">
        <v>1012</v>
      </c>
      <c r="B179" s="164" t="s">
        <v>143</v>
      </c>
      <c r="C179" s="182" t="s">
        <v>774</v>
      </c>
      <c r="D179" s="24"/>
      <c r="E179" s="24"/>
      <c r="F179" s="24"/>
      <c r="G179" s="24"/>
      <c r="H179" s="183" t="s">
        <v>2066</v>
      </c>
      <c r="I179" s="25"/>
      <c r="J179" s="183" t="s">
        <v>2067</v>
      </c>
      <c r="K179" s="25"/>
      <c r="L179" s="29">
        <v>1861.38</v>
      </c>
      <c r="M179" s="23" t="s">
        <v>58</v>
      </c>
    </row>
    <row r="180" spans="1:13">
      <c r="A180" s="182" t="s">
        <v>1017</v>
      </c>
      <c r="B180" s="164" t="s">
        <v>143</v>
      </c>
      <c r="C180" s="182" t="s">
        <v>779</v>
      </c>
      <c r="D180" s="24"/>
      <c r="E180" s="24"/>
      <c r="F180" s="24"/>
      <c r="G180" s="24"/>
      <c r="H180" s="183" t="s">
        <v>2068</v>
      </c>
      <c r="I180" s="25"/>
      <c r="J180" s="183" t="s">
        <v>2069</v>
      </c>
      <c r="K180" s="25"/>
      <c r="L180" s="25">
        <v>199.24</v>
      </c>
      <c r="M180" s="23" t="s">
        <v>58</v>
      </c>
    </row>
    <row r="181" spans="1:13">
      <c r="A181" s="182" t="s">
        <v>1022</v>
      </c>
      <c r="B181" s="164" t="s">
        <v>143</v>
      </c>
      <c r="C181" s="182" t="s">
        <v>784</v>
      </c>
      <c r="D181" s="24"/>
      <c r="E181" s="24"/>
      <c r="F181" s="24"/>
      <c r="G181" s="24"/>
      <c r="H181" s="183" t="s">
        <v>2070</v>
      </c>
      <c r="I181" s="25"/>
      <c r="J181" s="183" t="s">
        <v>2071</v>
      </c>
      <c r="K181" s="25"/>
      <c r="L181" s="25">
        <v>232.62</v>
      </c>
      <c r="M181" s="23" t="s">
        <v>58</v>
      </c>
    </row>
    <row r="182" spans="1:13">
      <c r="A182" s="182" t="s">
        <v>1027</v>
      </c>
      <c r="B182" s="164" t="s">
        <v>143</v>
      </c>
      <c r="C182" s="182" t="s">
        <v>789</v>
      </c>
      <c r="D182" s="24"/>
      <c r="E182" s="24"/>
      <c r="F182" s="24"/>
      <c r="G182" s="24"/>
      <c r="H182" s="183" t="s">
        <v>2072</v>
      </c>
      <c r="I182" s="25"/>
      <c r="J182" s="183" t="s">
        <v>1967</v>
      </c>
      <c r="K182" s="25"/>
      <c r="L182" s="29">
        <v>5080.2</v>
      </c>
      <c r="M182" s="23" t="s">
        <v>58</v>
      </c>
    </row>
    <row r="183" spans="1:13">
      <c r="A183" s="182" t="s">
        <v>1032</v>
      </c>
      <c r="B183" s="164" t="s">
        <v>143</v>
      </c>
      <c r="C183" s="182" t="s">
        <v>795</v>
      </c>
      <c r="D183" s="24"/>
      <c r="E183" s="24"/>
      <c r="F183" s="24"/>
      <c r="G183" s="24"/>
      <c r="H183" s="183" t="s">
        <v>2073</v>
      </c>
      <c r="I183" s="25"/>
      <c r="J183" s="183" t="s">
        <v>2074</v>
      </c>
      <c r="K183" s="25"/>
      <c r="L183" s="29">
        <v>5933</v>
      </c>
      <c r="M183" s="23" t="s">
        <v>58</v>
      </c>
    </row>
    <row r="184" spans="1:13">
      <c r="A184" s="182" t="s">
        <v>1037</v>
      </c>
      <c r="B184" s="164" t="s">
        <v>143</v>
      </c>
      <c r="C184" s="182" t="s">
        <v>1038</v>
      </c>
      <c r="D184" s="24"/>
      <c r="E184" s="24"/>
      <c r="F184" s="24"/>
      <c r="G184" s="24"/>
      <c r="H184" s="183" t="s">
        <v>2075</v>
      </c>
      <c r="I184" s="25"/>
      <c r="J184" s="183" t="s">
        <v>245</v>
      </c>
      <c r="K184" s="25"/>
      <c r="L184" s="29">
        <v>4166.32</v>
      </c>
      <c r="M184" s="23" t="s">
        <v>63</v>
      </c>
    </row>
    <row r="185" spans="1:13">
      <c r="A185" s="184" t="s">
        <v>143</v>
      </c>
      <c r="B185" s="164" t="s">
        <v>143</v>
      </c>
      <c r="C185" s="184" t="s">
        <v>143</v>
      </c>
      <c r="D185" s="26"/>
      <c r="E185" s="26"/>
      <c r="F185" s="26"/>
      <c r="G185" s="26"/>
      <c r="H185" s="26"/>
      <c r="I185" s="26"/>
      <c r="J185" s="26"/>
      <c r="K185" s="26"/>
      <c r="L185" s="26"/>
      <c r="M185" s="23">
        <v>0</v>
      </c>
    </row>
    <row r="186" spans="1:13">
      <c r="A186" s="180" t="s">
        <v>1040</v>
      </c>
      <c r="B186" s="164" t="s">
        <v>143</v>
      </c>
      <c r="C186" s="180" t="s">
        <v>1041</v>
      </c>
      <c r="D186" s="22"/>
      <c r="E186" s="22"/>
      <c r="F186" s="22"/>
      <c r="G186" s="22"/>
      <c r="H186" s="181" t="s">
        <v>2076</v>
      </c>
      <c r="I186" s="23"/>
      <c r="J186" s="181" t="s">
        <v>245</v>
      </c>
      <c r="K186" s="23"/>
      <c r="L186" s="28">
        <v>6517.67</v>
      </c>
      <c r="M186" s="23">
        <v>0</v>
      </c>
    </row>
    <row r="187" spans="1:13">
      <c r="A187" s="180" t="s">
        <v>1046</v>
      </c>
      <c r="B187" s="164" t="s">
        <v>143</v>
      </c>
      <c r="C187" s="180" t="s">
        <v>800</v>
      </c>
      <c r="D187" s="22"/>
      <c r="E187" s="22"/>
      <c r="F187" s="22"/>
      <c r="G187" s="22"/>
      <c r="H187" s="181" t="s">
        <v>2076</v>
      </c>
      <c r="I187" s="23"/>
      <c r="J187" s="181" t="s">
        <v>245</v>
      </c>
      <c r="K187" s="23"/>
      <c r="L187" s="28">
        <v>6517.67</v>
      </c>
      <c r="M187" s="23" t="s">
        <v>62</v>
      </c>
    </row>
    <row r="188" spans="1:13">
      <c r="A188" s="182" t="s">
        <v>1047</v>
      </c>
      <c r="B188" s="164" t="s">
        <v>143</v>
      </c>
      <c r="C188" s="182" t="s">
        <v>729</v>
      </c>
      <c r="D188" s="24"/>
      <c r="E188" s="24"/>
      <c r="F188" s="24"/>
      <c r="G188" s="24"/>
      <c r="H188" s="183" t="s">
        <v>2077</v>
      </c>
      <c r="I188" s="25"/>
      <c r="J188" s="183" t="s">
        <v>245</v>
      </c>
      <c r="K188" s="25"/>
      <c r="L188" s="29">
        <v>2717</v>
      </c>
      <c r="M188" s="23">
        <v>0</v>
      </c>
    </row>
    <row r="189" spans="1:13">
      <c r="A189" s="182" t="s">
        <v>1053</v>
      </c>
      <c r="B189" s="164" t="s">
        <v>143</v>
      </c>
      <c r="C189" s="182" t="s">
        <v>751</v>
      </c>
      <c r="D189" s="24"/>
      <c r="E189" s="24"/>
      <c r="F189" s="24"/>
      <c r="G189" s="24"/>
      <c r="H189" s="183" t="s">
        <v>1055</v>
      </c>
      <c r="I189" s="25"/>
      <c r="J189" s="183" t="s">
        <v>245</v>
      </c>
      <c r="K189" s="25"/>
      <c r="L189" s="29">
        <v>1890</v>
      </c>
      <c r="M189" s="23">
        <v>0</v>
      </c>
    </row>
    <row r="190" spans="1:13">
      <c r="A190" s="182" t="s">
        <v>1057</v>
      </c>
      <c r="B190" s="164" t="s">
        <v>143</v>
      </c>
      <c r="C190" s="182" t="s">
        <v>756</v>
      </c>
      <c r="D190" s="24"/>
      <c r="E190" s="24"/>
      <c r="F190" s="24"/>
      <c r="G190" s="24"/>
      <c r="H190" s="183" t="s">
        <v>2078</v>
      </c>
      <c r="I190" s="25"/>
      <c r="J190" s="183" t="s">
        <v>245</v>
      </c>
      <c r="K190" s="25"/>
      <c r="L190" s="29">
        <v>1910.67</v>
      </c>
      <c r="M190" s="23">
        <v>0</v>
      </c>
    </row>
    <row r="191" spans="1:13">
      <c r="A191" s="184" t="s">
        <v>143</v>
      </c>
      <c r="B191" s="164" t="s">
        <v>143</v>
      </c>
      <c r="C191" s="184" t="s">
        <v>143</v>
      </c>
      <c r="D191" s="26"/>
      <c r="E191" s="26"/>
      <c r="F191" s="26"/>
      <c r="G191" s="26"/>
      <c r="H191" s="26"/>
      <c r="I191" s="26"/>
      <c r="J191" s="26"/>
      <c r="K191" s="26"/>
      <c r="L191" s="26"/>
      <c r="M191" s="23">
        <v>0</v>
      </c>
    </row>
    <row r="192" spans="1:13">
      <c r="A192" s="180" t="s">
        <v>1061</v>
      </c>
      <c r="B192" s="164" t="s">
        <v>143</v>
      </c>
      <c r="C192" s="180" t="s">
        <v>1062</v>
      </c>
      <c r="D192" s="22"/>
      <c r="E192" s="22"/>
      <c r="F192" s="22"/>
      <c r="G192" s="22"/>
      <c r="H192" s="181" t="s">
        <v>2079</v>
      </c>
      <c r="I192" s="23"/>
      <c r="J192" s="181" t="s">
        <v>245</v>
      </c>
      <c r="K192" s="23"/>
      <c r="L192" s="28">
        <v>134243.74</v>
      </c>
      <c r="M192" s="23">
        <v>0</v>
      </c>
    </row>
    <row r="193" spans="1:13">
      <c r="A193" s="180" t="s">
        <v>1066</v>
      </c>
      <c r="B193" s="164" t="s">
        <v>143</v>
      </c>
      <c r="C193" s="180" t="s">
        <v>1062</v>
      </c>
      <c r="D193" s="22"/>
      <c r="E193" s="22"/>
      <c r="F193" s="22"/>
      <c r="G193" s="22"/>
      <c r="H193" s="181" t="s">
        <v>2079</v>
      </c>
      <c r="I193" s="23"/>
      <c r="J193" s="181" t="s">
        <v>245</v>
      </c>
      <c r="K193" s="23"/>
      <c r="L193" s="28">
        <v>134243.74</v>
      </c>
      <c r="M193" s="23">
        <v>0</v>
      </c>
    </row>
    <row r="194" spans="1:13">
      <c r="A194" s="180" t="s">
        <v>1067</v>
      </c>
      <c r="B194" s="164" t="s">
        <v>143</v>
      </c>
      <c r="C194" s="180" t="s">
        <v>1062</v>
      </c>
      <c r="D194" s="22"/>
      <c r="E194" s="22"/>
      <c r="F194" s="22"/>
      <c r="G194" s="22"/>
      <c r="H194" s="181" t="s">
        <v>2079</v>
      </c>
      <c r="I194" s="23"/>
      <c r="J194" s="181" t="s">
        <v>245</v>
      </c>
      <c r="K194" s="23"/>
      <c r="L194" s="28">
        <v>134243.74</v>
      </c>
      <c r="M194" s="23">
        <v>0</v>
      </c>
    </row>
    <row r="195" spans="1:13">
      <c r="A195" s="182" t="s">
        <v>1068</v>
      </c>
      <c r="B195" s="164" t="s">
        <v>143</v>
      </c>
      <c r="C195" s="182" t="s">
        <v>1069</v>
      </c>
      <c r="D195" s="24"/>
      <c r="E195" s="24"/>
      <c r="F195" s="24"/>
      <c r="G195" s="24"/>
      <c r="H195" s="183" t="s">
        <v>1071</v>
      </c>
      <c r="I195" s="25"/>
      <c r="J195" s="183" t="s">
        <v>245</v>
      </c>
      <c r="K195" s="25"/>
      <c r="L195" s="29">
        <v>5504</v>
      </c>
      <c r="M195" s="23" t="s">
        <v>78</v>
      </c>
    </row>
    <row r="196" spans="1:13">
      <c r="A196" s="182" t="s">
        <v>1073</v>
      </c>
      <c r="B196" s="164" t="s">
        <v>143</v>
      </c>
      <c r="C196" s="182" t="s">
        <v>1074</v>
      </c>
      <c r="D196" s="24"/>
      <c r="E196" s="24"/>
      <c r="F196" s="24"/>
      <c r="G196" s="24"/>
      <c r="H196" s="183" t="s">
        <v>1076</v>
      </c>
      <c r="I196" s="25"/>
      <c r="J196" s="183" t="s">
        <v>245</v>
      </c>
      <c r="K196" s="25"/>
      <c r="L196" s="29">
        <v>6750</v>
      </c>
      <c r="M196" s="23" t="s">
        <v>72</v>
      </c>
    </row>
    <row r="197" spans="1:13">
      <c r="A197" s="182" t="s">
        <v>1081</v>
      </c>
      <c r="B197" s="164" t="s">
        <v>143</v>
      </c>
      <c r="C197" s="182" t="s">
        <v>1082</v>
      </c>
      <c r="D197" s="24"/>
      <c r="E197" s="24"/>
      <c r="F197" s="24"/>
      <c r="G197" s="24"/>
      <c r="H197" s="183" t="s">
        <v>2080</v>
      </c>
      <c r="I197" s="25"/>
      <c r="J197" s="183" t="s">
        <v>245</v>
      </c>
      <c r="K197" s="25"/>
      <c r="L197" s="29">
        <v>14706.04</v>
      </c>
      <c r="M197" s="23" t="s">
        <v>70</v>
      </c>
    </row>
    <row r="198" spans="1:13">
      <c r="A198" s="182" t="s">
        <v>1086</v>
      </c>
      <c r="B198" s="164" t="s">
        <v>143</v>
      </c>
      <c r="C198" s="182" t="s">
        <v>1087</v>
      </c>
      <c r="D198" s="24"/>
      <c r="E198" s="24"/>
      <c r="F198" s="24"/>
      <c r="G198" s="24"/>
      <c r="H198" s="183" t="s">
        <v>2081</v>
      </c>
      <c r="I198" s="25"/>
      <c r="J198" s="183" t="s">
        <v>245</v>
      </c>
      <c r="K198" s="25"/>
      <c r="L198" s="29">
        <v>1141.3</v>
      </c>
      <c r="M198" s="23" t="s">
        <v>82</v>
      </c>
    </row>
    <row r="199" spans="1:13">
      <c r="A199" s="182" t="s">
        <v>1091</v>
      </c>
      <c r="B199" s="164" t="s">
        <v>143</v>
      </c>
      <c r="C199" s="182" t="s">
        <v>1092</v>
      </c>
      <c r="D199" s="24"/>
      <c r="E199" s="24"/>
      <c r="F199" s="24"/>
      <c r="G199" s="24"/>
      <c r="H199" s="183" t="s">
        <v>2082</v>
      </c>
      <c r="I199" s="25"/>
      <c r="J199" s="183" t="s">
        <v>245</v>
      </c>
      <c r="K199" s="25"/>
      <c r="L199" s="29">
        <v>36240.6</v>
      </c>
      <c r="M199" s="23" t="s">
        <v>68</v>
      </c>
    </row>
    <row r="200" spans="1:13">
      <c r="A200" s="182" t="s">
        <v>1096</v>
      </c>
      <c r="B200" s="164" t="s">
        <v>143</v>
      </c>
      <c r="C200" s="182" t="s">
        <v>1097</v>
      </c>
      <c r="D200" s="24"/>
      <c r="E200" s="24"/>
      <c r="F200" s="24"/>
      <c r="G200" s="24"/>
      <c r="H200" s="183" t="s">
        <v>2083</v>
      </c>
      <c r="I200" s="25"/>
      <c r="J200" s="183" t="s">
        <v>245</v>
      </c>
      <c r="K200" s="25"/>
      <c r="L200" s="29">
        <v>25026.84</v>
      </c>
      <c r="M200" s="23" t="s">
        <v>70</v>
      </c>
    </row>
    <row r="201" spans="1:13">
      <c r="A201" s="182" t="s">
        <v>1101</v>
      </c>
      <c r="B201" s="164" t="s">
        <v>143</v>
      </c>
      <c r="C201" s="182" t="s">
        <v>1102</v>
      </c>
      <c r="D201" s="24"/>
      <c r="E201" s="24"/>
      <c r="F201" s="24"/>
      <c r="G201" s="24"/>
      <c r="H201" s="183" t="s">
        <v>2084</v>
      </c>
      <c r="I201" s="25"/>
      <c r="J201" s="183" t="s">
        <v>245</v>
      </c>
      <c r="K201" s="25"/>
      <c r="L201" s="29">
        <v>35584.980000000003</v>
      </c>
      <c r="M201" s="23" t="s">
        <v>70</v>
      </c>
    </row>
    <row r="202" spans="1:13">
      <c r="A202" s="182" t="s">
        <v>1106</v>
      </c>
      <c r="B202" s="164" t="s">
        <v>143</v>
      </c>
      <c r="C202" s="182" t="s">
        <v>1107</v>
      </c>
      <c r="D202" s="24"/>
      <c r="E202" s="24"/>
      <c r="F202" s="24"/>
      <c r="G202" s="24"/>
      <c r="H202" s="183" t="s">
        <v>2085</v>
      </c>
      <c r="I202" s="25"/>
      <c r="J202" s="183" t="s">
        <v>245</v>
      </c>
      <c r="K202" s="25"/>
      <c r="L202" s="29">
        <v>2216</v>
      </c>
      <c r="M202" s="23" t="s">
        <v>74</v>
      </c>
    </row>
    <row r="203" spans="1:13">
      <c r="A203" s="182" t="s">
        <v>1111</v>
      </c>
      <c r="B203" s="164" t="s">
        <v>143</v>
      </c>
      <c r="C203" s="182" t="s">
        <v>1112</v>
      </c>
      <c r="D203" s="24"/>
      <c r="E203" s="24"/>
      <c r="F203" s="24"/>
      <c r="G203" s="24"/>
      <c r="H203" s="183" t="s">
        <v>2086</v>
      </c>
      <c r="I203" s="25"/>
      <c r="J203" s="183" t="s">
        <v>245</v>
      </c>
      <c r="K203" s="25"/>
      <c r="L203" s="25">
        <v>947</v>
      </c>
      <c r="M203" s="23" t="s">
        <v>76</v>
      </c>
    </row>
    <row r="204" spans="1:13">
      <c r="A204" s="182" t="s">
        <v>1116</v>
      </c>
      <c r="B204" s="164" t="s">
        <v>143</v>
      </c>
      <c r="C204" s="182" t="s">
        <v>1117</v>
      </c>
      <c r="D204" s="24"/>
      <c r="E204" s="24"/>
      <c r="F204" s="24"/>
      <c r="G204" s="24"/>
      <c r="H204" s="183" t="s">
        <v>2087</v>
      </c>
      <c r="I204" s="25"/>
      <c r="J204" s="183" t="s">
        <v>245</v>
      </c>
      <c r="K204" s="25"/>
      <c r="L204" s="29">
        <v>1073.27</v>
      </c>
      <c r="M204" s="23" t="s">
        <v>82</v>
      </c>
    </row>
    <row r="205" spans="1:13">
      <c r="A205" s="182" t="s">
        <v>1121</v>
      </c>
      <c r="B205" s="164" t="s">
        <v>143</v>
      </c>
      <c r="C205" s="182" t="s">
        <v>1122</v>
      </c>
      <c r="D205" s="24"/>
      <c r="E205" s="24"/>
      <c r="F205" s="24"/>
      <c r="G205" s="24"/>
      <c r="H205" s="183" t="s">
        <v>2088</v>
      </c>
      <c r="I205" s="25"/>
      <c r="J205" s="183" t="s">
        <v>245</v>
      </c>
      <c r="K205" s="25"/>
      <c r="L205" s="29">
        <v>1384.11</v>
      </c>
      <c r="M205" s="23" t="s">
        <v>82</v>
      </c>
    </row>
    <row r="206" spans="1:13">
      <c r="A206" s="182" t="s">
        <v>1124</v>
      </c>
      <c r="B206" s="164" t="s">
        <v>143</v>
      </c>
      <c r="C206" s="182" t="s">
        <v>1125</v>
      </c>
      <c r="D206" s="24"/>
      <c r="E206" s="24"/>
      <c r="F206" s="24"/>
      <c r="G206" s="24"/>
      <c r="H206" s="183" t="s">
        <v>2089</v>
      </c>
      <c r="I206" s="25"/>
      <c r="J206" s="183" t="s">
        <v>245</v>
      </c>
      <c r="K206" s="25"/>
      <c r="L206" s="25">
        <v>34.99</v>
      </c>
      <c r="M206" s="23" t="s">
        <v>82</v>
      </c>
    </row>
    <row r="207" spans="1:13">
      <c r="A207" s="165" t="s">
        <v>215</v>
      </c>
      <c r="B207" s="165" t="s">
        <v>216</v>
      </c>
      <c r="C207" s="4"/>
      <c r="D207" s="4"/>
      <c r="E207" s="4"/>
      <c r="F207" s="4"/>
      <c r="G207" s="4"/>
      <c r="H207" s="178" t="s">
        <v>218</v>
      </c>
      <c r="I207" s="20"/>
      <c r="J207" s="178" t="s">
        <v>219</v>
      </c>
      <c r="K207" s="20"/>
      <c r="L207" s="178" t="s">
        <v>1893</v>
      </c>
      <c r="M207" s="23">
        <v>0</v>
      </c>
    </row>
    <row r="208" spans="1:13">
      <c r="A208" s="179" t="s">
        <v>1894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3">
        <v>0</v>
      </c>
    </row>
    <row r="209" spans="1:13">
      <c r="A209" s="182" t="s">
        <v>1127</v>
      </c>
      <c r="B209" s="164" t="s">
        <v>143</v>
      </c>
      <c r="C209" s="182" t="s">
        <v>1128</v>
      </c>
      <c r="D209" s="24"/>
      <c r="E209" s="24"/>
      <c r="F209" s="24"/>
      <c r="G209" s="24"/>
      <c r="H209" s="183" t="s">
        <v>2090</v>
      </c>
      <c r="I209" s="25"/>
      <c r="J209" s="183" t="s">
        <v>245</v>
      </c>
      <c r="K209" s="25"/>
      <c r="L209" s="29">
        <v>3634.61</v>
      </c>
      <c r="M209" s="23" t="s">
        <v>70</v>
      </c>
    </row>
    <row r="210" spans="1:13">
      <c r="A210" s="184" t="s">
        <v>143</v>
      </c>
      <c r="B210" s="164" t="s">
        <v>143</v>
      </c>
      <c r="C210" s="184" t="s">
        <v>143</v>
      </c>
      <c r="D210" s="26"/>
      <c r="E210" s="26"/>
      <c r="F210" s="26"/>
      <c r="G210" s="26"/>
      <c r="H210" s="26"/>
      <c r="I210" s="26"/>
      <c r="J210" s="26"/>
      <c r="K210" s="26"/>
      <c r="L210" s="26"/>
      <c r="M210" s="23">
        <v>0</v>
      </c>
    </row>
    <row r="211" spans="1:13">
      <c r="A211" s="180" t="s">
        <v>1132</v>
      </c>
      <c r="B211" s="164" t="s">
        <v>143</v>
      </c>
      <c r="C211" s="180" t="s">
        <v>1133</v>
      </c>
      <c r="D211" s="22"/>
      <c r="E211" s="22"/>
      <c r="F211" s="22"/>
      <c r="G211" s="22"/>
      <c r="H211" s="181" t="s">
        <v>2091</v>
      </c>
      <c r="I211" s="23"/>
      <c r="J211" s="181" t="s">
        <v>2092</v>
      </c>
      <c r="K211" s="23"/>
      <c r="L211" s="28">
        <v>55773.52</v>
      </c>
      <c r="M211" s="23">
        <v>0</v>
      </c>
    </row>
    <row r="212" spans="1:13">
      <c r="A212" s="180" t="s">
        <v>1137</v>
      </c>
      <c r="B212" s="164" t="s">
        <v>143</v>
      </c>
      <c r="C212" s="180" t="s">
        <v>1133</v>
      </c>
      <c r="D212" s="22"/>
      <c r="E212" s="22"/>
      <c r="F212" s="22"/>
      <c r="G212" s="22"/>
      <c r="H212" s="181" t="s">
        <v>2091</v>
      </c>
      <c r="I212" s="23"/>
      <c r="J212" s="181" t="s">
        <v>2092</v>
      </c>
      <c r="K212" s="23"/>
      <c r="L212" s="28">
        <v>55773.52</v>
      </c>
      <c r="M212" s="23">
        <v>0</v>
      </c>
    </row>
    <row r="213" spans="1:13">
      <c r="A213" s="180" t="s">
        <v>1138</v>
      </c>
      <c r="B213" s="164" t="s">
        <v>143</v>
      </c>
      <c r="C213" s="180" t="s">
        <v>1133</v>
      </c>
      <c r="D213" s="22"/>
      <c r="E213" s="22"/>
      <c r="F213" s="22"/>
      <c r="G213" s="22"/>
      <c r="H213" s="181" t="s">
        <v>2091</v>
      </c>
      <c r="I213" s="23"/>
      <c r="J213" s="181" t="s">
        <v>2092</v>
      </c>
      <c r="K213" s="23"/>
      <c r="L213" s="28">
        <v>55773.52</v>
      </c>
      <c r="M213" s="23">
        <v>0</v>
      </c>
    </row>
    <row r="214" spans="1:13">
      <c r="A214" s="180" t="s">
        <v>1139</v>
      </c>
      <c r="B214" s="164" t="s">
        <v>143</v>
      </c>
      <c r="C214" s="180" t="s">
        <v>1140</v>
      </c>
      <c r="D214" s="22"/>
      <c r="E214" s="22"/>
      <c r="F214" s="22"/>
      <c r="G214" s="22"/>
      <c r="H214" s="181" t="s">
        <v>2093</v>
      </c>
      <c r="I214" s="23"/>
      <c r="J214" s="181" t="s">
        <v>2094</v>
      </c>
      <c r="K214" s="23"/>
      <c r="L214" s="28">
        <v>34572.120000000003</v>
      </c>
      <c r="M214" s="23">
        <v>0</v>
      </c>
    </row>
    <row r="215" spans="1:13">
      <c r="A215" s="182" t="s">
        <v>1144</v>
      </c>
      <c r="B215" s="164" t="s">
        <v>143</v>
      </c>
      <c r="C215" s="182" t="s">
        <v>1145</v>
      </c>
      <c r="D215" s="24"/>
      <c r="E215" s="24"/>
      <c r="F215" s="24"/>
      <c r="G215" s="24"/>
      <c r="H215" s="183" t="s">
        <v>2095</v>
      </c>
      <c r="I215" s="25"/>
      <c r="J215" s="183" t="s">
        <v>2094</v>
      </c>
      <c r="K215" s="25"/>
      <c r="L215" s="29">
        <v>31834.98</v>
      </c>
      <c r="M215" s="23" t="s">
        <v>91</v>
      </c>
    </row>
    <row r="216" spans="1:13">
      <c r="A216" s="182" t="s">
        <v>1149</v>
      </c>
      <c r="B216" s="164" t="s">
        <v>143</v>
      </c>
      <c r="C216" s="182" t="s">
        <v>1150</v>
      </c>
      <c r="D216" s="24"/>
      <c r="E216" s="24"/>
      <c r="F216" s="24"/>
      <c r="G216" s="24"/>
      <c r="H216" s="183" t="s">
        <v>2096</v>
      </c>
      <c r="I216" s="25"/>
      <c r="J216" s="183" t="s">
        <v>245</v>
      </c>
      <c r="K216" s="25"/>
      <c r="L216" s="29">
        <v>1268.6500000000001</v>
      </c>
      <c r="M216" s="23" t="s">
        <v>95</v>
      </c>
    </row>
    <row r="217" spans="1:13">
      <c r="A217" s="182" t="s">
        <v>1154</v>
      </c>
      <c r="B217" s="164" t="s">
        <v>143</v>
      </c>
      <c r="C217" s="182" t="s">
        <v>1155</v>
      </c>
      <c r="D217" s="24"/>
      <c r="E217" s="24"/>
      <c r="F217" s="24"/>
      <c r="G217" s="24"/>
      <c r="H217" s="183" t="s">
        <v>2097</v>
      </c>
      <c r="I217" s="25"/>
      <c r="J217" s="183" t="s">
        <v>245</v>
      </c>
      <c r="K217" s="25"/>
      <c r="L217" s="29">
        <v>1468.49</v>
      </c>
      <c r="M217" s="23" t="s">
        <v>97</v>
      </c>
    </row>
    <row r="218" spans="1:13">
      <c r="A218" s="184" t="s">
        <v>143</v>
      </c>
      <c r="B218" s="164" t="s">
        <v>143</v>
      </c>
      <c r="C218" s="184" t="s">
        <v>143</v>
      </c>
      <c r="D218" s="26"/>
      <c r="E218" s="26"/>
      <c r="F218" s="26"/>
      <c r="G218" s="26"/>
      <c r="H218" s="26"/>
      <c r="I218" s="26"/>
      <c r="J218" s="26"/>
      <c r="K218" s="26"/>
      <c r="L218" s="26"/>
      <c r="M218" s="23">
        <v>0</v>
      </c>
    </row>
    <row r="219" spans="1:13">
      <c r="A219" s="180" t="s">
        <v>1159</v>
      </c>
      <c r="B219" s="164" t="s">
        <v>143</v>
      </c>
      <c r="C219" s="180" t="s">
        <v>1160</v>
      </c>
      <c r="D219" s="22"/>
      <c r="E219" s="22"/>
      <c r="F219" s="22"/>
      <c r="G219" s="22"/>
      <c r="H219" s="181" t="s">
        <v>2098</v>
      </c>
      <c r="I219" s="23"/>
      <c r="J219" s="181" t="s">
        <v>245</v>
      </c>
      <c r="K219" s="23"/>
      <c r="L219" s="23">
        <v>339.66</v>
      </c>
      <c r="M219" s="23" t="s">
        <v>101</v>
      </c>
    </row>
    <row r="220" spans="1:13">
      <c r="A220" s="182" t="s">
        <v>1164</v>
      </c>
      <c r="B220" s="164" t="s">
        <v>143</v>
      </c>
      <c r="C220" s="182" t="s">
        <v>1165</v>
      </c>
      <c r="D220" s="24"/>
      <c r="E220" s="24"/>
      <c r="F220" s="24"/>
      <c r="G220" s="24"/>
      <c r="H220" s="183" t="s">
        <v>2099</v>
      </c>
      <c r="I220" s="25"/>
      <c r="J220" s="183" t="s">
        <v>245</v>
      </c>
      <c r="K220" s="25"/>
      <c r="L220" s="25">
        <v>96.78</v>
      </c>
      <c r="M220" s="23" t="e">
        <v>#N/A</v>
      </c>
    </row>
    <row r="221" spans="1:13">
      <c r="A221" s="182" t="s">
        <v>1169</v>
      </c>
      <c r="B221" s="164" t="s">
        <v>143</v>
      </c>
      <c r="C221" s="182" t="s">
        <v>1170</v>
      </c>
      <c r="D221" s="24"/>
      <c r="E221" s="24"/>
      <c r="F221" s="24"/>
      <c r="G221" s="24"/>
      <c r="H221" s="183" t="s">
        <v>2100</v>
      </c>
      <c r="I221" s="25"/>
      <c r="J221" s="183" t="s">
        <v>245</v>
      </c>
      <c r="K221" s="25"/>
      <c r="L221" s="25">
        <v>242.88</v>
      </c>
      <c r="M221" s="23" t="e">
        <v>#N/A</v>
      </c>
    </row>
    <row r="222" spans="1:13">
      <c r="A222" s="184" t="s">
        <v>143</v>
      </c>
      <c r="B222" s="164" t="s">
        <v>143</v>
      </c>
      <c r="C222" s="184" t="s">
        <v>143</v>
      </c>
      <c r="D222" s="26"/>
      <c r="E222" s="26"/>
      <c r="F222" s="26"/>
      <c r="G222" s="26"/>
      <c r="H222" s="26"/>
      <c r="I222" s="26"/>
      <c r="J222" s="26"/>
      <c r="K222" s="26"/>
      <c r="L222" s="26"/>
      <c r="M222" s="23">
        <v>0</v>
      </c>
    </row>
    <row r="223" spans="1:13">
      <c r="A223" s="180" t="s">
        <v>1180</v>
      </c>
      <c r="B223" s="164" t="s">
        <v>143</v>
      </c>
      <c r="C223" s="180" t="s">
        <v>1181</v>
      </c>
      <c r="D223" s="22"/>
      <c r="E223" s="22"/>
      <c r="F223" s="22"/>
      <c r="G223" s="22"/>
      <c r="H223" s="181" t="s">
        <v>2101</v>
      </c>
      <c r="I223" s="23"/>
      <c r="J223" s="181" t="s">
        <v>245</v>
      </c>
      <c r="K223" s="23"/>
      <c r="L223" s="28">
        <v>9462.83</v>
      </c>
      <c r="M223" s="23" t="s">
        <v>103</v>
      </c>
    </row>
    <row r="224" spans="1:13">
      <c r="A224" s="182" t="s">
        <v>1185</v>
      </c>
      <c r="B224" s="164" t="s">
        <v>143</v>
      </c>
      <c r="C224" s="182" t="s">
        <v>1186</v>
      </c>
      <c r="D224" s="24"/>
      <c r="E224" s="24"/>
      <c r="F224" s="24"/>
      <c r="G224" s="24"/>
      <c r="H224" s="183" t="s">
        <v>2102</v>
      </c>
      <c r="I224" s="25"/>
      <c r="J224" s="183" t="s">
        <v>245</v>
      </c>
      <c r="K224" s="25"/>
      <c r="L224" s="29">
        <v>4728</v>
      </c>
      <c r="M224" s="23" t="e">
        <v>#N/A</v>
      </c>
    </row>
    <row r="225" spans="1:13">
      <c r="A225" s="182" t="s">
        <v>1190</v>
      </c>
      <c r="B225" s="164" t="s">
        <v>143</v>
      </c>
      <c r="C225" s="182" t="s">
        <v>1191</v>
      </c>
      <c r="D225" s="24"/>
      <c r="E225" s="24"/>
      <c r="F225" s="24"/>
      <c r="G225" s="24"/>
      <c r="H225" s="183" t="s">
        <v>2103</v>
      </c>
      <c r="I225" s="25"/>
      <c r="J225" s="183" t="s">
        <v>245</v>
      </c>
      <c r="K225" s="25"/>
      <c r="L225" s="29">
        <v>1264.49</v>
      </c>
      <c r="M225" s="23" t="e">
        <v>#N/A</v>
      </c>
    </row>
    <row r="226" spans="1:13">
      <c r="A226" s="182" t="s">
        <v>1195</v>
      </c>
      <c r="B226" s="164" t="s">
        <v>143</v>
      </c>
      <c r="C226" s="182" t="s">
        <v>1196</v>
      </c>
      <c r="D226" s="24"/>
      <c r="E226" s="24"/>
      <c r="F226" s="24"/>
      <c r="G226" s="24"/>
      <c r="H226" s="183" t="s">
        <v>2104</v>
      </c>
      <c r="I226" s="25"/>
      <c r="J226" s="183" t="s">
        <v>245</v>
      </c>
      <c r="K226" s="25"/>
      <c r="L226" s="25">
        <v>738.4</v>
      </c>
      <c r="M226" s="23" t="e">
        <v>#N/A</v>
      </c>
    </row>
    <row r="227" spans="1:13">
      <c r="A227" s="182" t="s">
        <v>1198</v>
      </c>
      <c r="B227" s="164" t="s">
        <v>143</v>
      </c>
      <c r="C227" s="182" t="s">
        <v>1199</v>
      </c>
      <c r="D227" s="24"/>
      <c r="E227" s="24"/>
      <c r="F227" s="24"/>
      <c r="G227" s="24"/>
      <c r="H227" s="183" t="s">
        <v>2105</v>
      </c>
      <c r="I227" s="25"/>
      <c r="J227" s="183" t="s">
        <v>245</v>
      </c>
      <c r="K227" s="25"/>
      <c r="L227" s="29">
        <v>2731.94</v>
      </c>
      <c r="M227" s="23">
        <v>0</v>
      </c>
    </row>
    <row r="228" spans="1:13">
      <c r="A228" s="184" t="s">
        <v>143</v>
      </c>
      <c r="B228" s="164" t="s">
        <v>143</v>
      </c>
      <c r="C228" s="184" t="s">
        <v>143</v>
      </c>
      <c r="D228" s="26"/>
      <c r="E228" s="26"/>
      <c r="F228" s="26"/>
      <c r="G228" s="26"/>
      <c r="H228" s="26"/>
      <c r="I228" s="26"/>
      <c r="J228" s="26"/>
      <c r="K228" s="26"/>
      <c r="L228" s="26"/>
      <c r="M228" s="23">
        <v>0</v>
      </c>
    </row>
    <row r="229" spans="1:13">
      <c r="A229" s="180" t="s">
        <v>1203</v>
      </c>
      <c r="B229" s="164" t="s">
        <v>143</v>
      </c>
      <c r="C229" s="180" t="s">
        <v>1204</v>
      </c>
      <c r="D229" s="22"/>
      <c r="E229" s="22"/>
      <c r="F229" s="22"/>
      <c r="G229" s="22"/>
      <c r="H229" s="181" t="s">
        <v>2106</v>
      </c>
      <c r="I229" s="23"/>
      <c r="J229" s="181" t="s">
        <v>2107</v>
      </c>
      <c r="K229" s="23"/>
      <c r="L229" s="28">
        <v>4973.22</v>
      </c>
      <c r="M229" s="23" t="s">
        <v>107</v>
      </c>
    </row>
    <row r="230" spans="1:13">
      <c r="A230" s="182" t="s">
        <v>1208</v>
      </c>
      <c r="B230" s="164" t="s">
        <v>143</v>
      </c>
      <c r="C230" s="182" t="s">
        <v>1209</v>
      </c>
      <c r="D230" s="24"/>
      <c r="E230" s="24"/>
      <c r="F230" s="24"/>
      <c r="G230" s="24"/>
      <c r="H230" s="183" t="s">
        <v>2108</v>
      </c>
      <c r="I230" s="25"/>
      <c r="J230" s="183" t="s">
        <v>245</v>
      </c>
      <c r="K230" s="25"/>
      <c r="L230" s="29">
        <v>1007.82</v>
      </c>
      <c r="M230" s="23">
        <v>0</v>
      </c>
    </row>
    <row r="231" spans="1:13">
      <c r="A231" s="182" t="s">
        <v>1213</v>
      </c>
      <c r="B231" s="164" t="s">
        <v>143</v>
      </c>
      <c r="C231" s="182" t="s">
        <v>1214</v>
      </c>
      <c r="D231" s="24"/>
      <c r="E231" s="24"/>
      <c r="F231" s="24"/>
      <c r="G231" s="24"/>
      <c r="H231" s="183" t="s">
        <v>2109</v>
      </c>
      <c r="I231" s="25"/>
      <c r="J231" s="183" t="s">
        <v>245</v>
      </c>
      <c r="K231" s="25"/>
      <c r="L231" s="25">
        <v>426.45</v>
      </c>
      <c r="M231" s="23">
        <v>0</v>
      </c>
    </row>
    <row r="232" spans="1:13">
      <c r="A232" s="182" t="s">
        <v>1218</v>
      </c>
      <c r="B232" s="164" t="s">
        <v>143</v>
      </c>
      <c r="C232" s="182" t="s">
        <v>1219</v>
      </c>
      <c r="D232" s="24"/>
      <c r="E232" s="24"/>
      <c r="F232" s="24"/>
      <c r="G232" s="24"/>
      <c r="H232" s="183" t="s">
        <v>2110</v>
      </c>
      <c r="I232" s="25"/>
      <c r="J232" s="183" t="s">
        <v>245</v>
      </c>
      <c r="K232" s="25"/>
      <c r="L232" s="25">
        <v>53.47</v>
      </c>
      <c r="M232" s="23">
        <v>0</v>
      </c>
    </row>
    <row r="233" spans="1:13">
      <c r="A233" s="182" t="s">
        <v>1230</v>
      </c>
      <c r="B233" s="164" t="s">
        <v>143</v>
      </c>
      <c r="C233" s="182" t="s">
        <v>1231</v>
      </c>
      <c r="D233" s="24"/>
      <c r="E233" s="24"/>
      <c r="F233" s="24"/>
      <c r="G233" s="24"/>
      <c r="H233" s="183" t="s">
        <v>2111</v>
      </c>
      <c r="I233" s="25"/>
      <c r="J233" s="183" t="s">
        <v>245</v>
      </c>
      <c r="K233" s="25"/>
      <c r="L233" s="25">
        <v>544.09</v>
      </c>
      <c r="M233" s="23">
        <v>0</v>
      </c>
    </row>
    <row r="234" spans="1:13">
      <c r="A234" s="182" t="s">
        <v>1235</v>
      </c>
      <c r="B234" s="164" t="s">
        <v>143</v>
      </c>
      <c r="C234" s="182" t="s">
        <v>1236</v>
      </c>
      <c r="D234" s="24"/>
      <c r="E234" s="24"/>
      <c r="F234" s="24"/>
      <c r="G234" s="24"/>
      <c r="H234" s="183" t="s">
        <v>2112</v>
      </c>
      <c r="I234" s="25"/>
      <c r="J234" s="183" t="s">
        <v>245</v>
      </c>
      <c r="K234" s="25"/>
      <c r="L234" s="29">
        <v>1736.99</v>
      </c>
      <c r="M234" s="23" t="e">
        <v>#N/A</v>
      </c>
    </row>
    <row r="235" spans="1:13">
      <c r="A235" s="182" t="s">
        <v>1240</v>
      </c>
      <c r="B235" s="164" t="s">
        <v>143</v>
      </c>
      <c r="C235" s="182" t="s">
        <v>1241</v>
      </c>
      <c r="D235" s="24"/>
      <c r="E235" s="24"/>
      <c r="F235" s="24"/>
      <c r="G235" s="24"/>
      <c r="H235" s="183" t="s">
        <v>2113</v>
      </c>
      <c r="I235" s="25"/>
      <c r="J235" s="183" t="s">
        <v>2107</v>
      </c>
      <c r="K235" s="25"/>
      <c r="L235" s="29">
        <v>1204.4000000000001</v>
      </c>
      <c r="M235" s="23" t="e">
        <v>#N/A</v>
      </c>
    </row>
    <row r="236" spans="1:13">
      <c r="A236" s="184" t="s">
        <v>143</v>
      </c>
      <c r="B236" s="164" t="s">
        <v>143</v>
      </c>
      <c r="C236" s="184" t="s">
        <v>143</v>
      </c>
      <c r="D236" s="26"/>
      <c r="E236" s="26"/>
      <c r="F236" s="26"/>
      <c r="G236" s="26"/>
      <c r="H236" s="26"/>
      <c r="I236" s="26"/>
      <c r="J236" s="26"/>
      <c r="K236" s="26"/>
      <c r="L236" s="26"/>
      <c r="M236" s="23">
        <v>0</v>
      </c>
    </row>
    <row r="237" spans="1:13">
      <c r="A237" s="180" t="s">
        <v>1245</v>
      </c>
      <c r="B237" s="164" t="s">
        <v>143</v>
      </c>
      <c r="C237" s="180" t="s">
        <v>1246</v>
      </c>
      <c r="D237" s="22"/>
      <c r="E237" s="22"/>
      <c r="F237" s="22"/>
      <c r="G237" s="22"/>
      <c r="H237" s="181" t="s">
        <v>2114</v>
      </c>
      <c r="I237" s="23"/>
      <c r="J237" s="181" t="s">
        <v>245</v>
      </c>
      <c r="K237" s="23"/>
      <c r="L237" s="28">
        <v>6385.46</v>
      </c>
      <c r="M237" s="23" t="s">
        <v>108</v>
      </c>
    </row>
    <row r="238" spans="1:13">
      <c r="A238" s="182" t="s">
        <v>1253</v>
      </c>
      <c r="B238" s="164" t="s">
        <v>143</v>
      </c>
      <c r="C238" s="182" t="s">
        <v>1254</v>
      </c>
      <c r="D238" s="24"/>
      <c r="E238" s="24"/>
      <c r="F238" s="24"/>
      <c r="G238" s="24"/>
      <c r="H238" s="183" t="s">
        <v>2115</v>
      </c>
      <c r="I238" s="25"/>
      <c r="J238" s="183" t="s">
        <v>245</v>
      </c>
      <c r="K238" s="25"/>
      <c r="L238" s="25">
        <v>242.33</v>
      </c>
      <c r="M238" s="23">
        <v>0</v>
      </c>
    </row>
    <row r="239" spans="1:13">
      <c r="A239" s="182" t="s">
        <v>1261</v>
      </c>
      <c r="B239" s="164" t="s">
        <v>143</v>
      </c>
      <c r="C239" s="182" t="s">
        <v>1262</v>
      </c>
      <c r="D239" s="24"/>
      <c r="E239" s="24"/>
      <c r="F239" s="24"/>
      <c r="G239" s="24"/>
      <c r="H239" s="183" t="s">
        <v>2116</v>
      </c>
      <c r="I239" s="25"/>
      <c r="J239" s="183" t="s">
        <v>245</v>
      </c>
      <c r="K239" s="25"/>
      <c r="L239" s="25">
        <v>457.1</v>
      </c>
      <c r="M239" s="23">
        <v>0</v>
      </c>
    </row>
    <row r="240" spans="1:13">
      <c r="A240" s="182" t="s">
        <v>1266</v>
      </c>
      <c r="B240" s="164" t="s">
        <v>143</v>
      </c>
      <c r="C240" s="182" t="s">
        <v>1267</v>
      </c>
      <c r="D240" s="24"/>
      <c r="E240" s="24"/>
      <c r="F240" s="24"/>
      <c r="G240" s="24"/>
      <c r="H240" s="183" t="s">
        <v>2117</v>
      </c>
      <c r="I240" s="25"/>
      <c r="J240" s="183" t="s">
        <v>245</v>
      </c>
      <c r="K240" s="25"/>
      <c r="L240" s="25">
        <v>372.67</v>
      </c>
      <c r="M240" s="23" t="e">
        <v>#N/A</v>
      </c>
    </row>
    <row r="241" spans="1:13">
      <c r="A241" s="182" t="s">
        <v>1271</v>
      </c>
      <c r="B241" s="164" t="s">
        <v>143</v>
      </c>
      <c r="C241" s="182" t="s">
        <v>1272</v>
      </c>
      <c r="D241" s="24"/>
      <c r="E241" s="24"/>
      <c r="F241" s="24"/>
      <c r="G241" s="24"/>
      <c r="H241" s="183" t="s">
        <v>2118</v>
      </c>
      <c r="I241" s="25"/>
      <c r="J241" s="183" t="s">
        <v>245</v>
      </c>
      <c r="K241" s="25"/>
      <c r="L241" s="25">
        <v>189.56</v>
      </c>
      <c r="M241" s="23" t="e">
        <v>#N/A</v>
      </c>
    </row>
    <row r="242" spans="1:13">
      <c r="A242" s="182" t="s">
        <v>1279</v>
      </c>
      <c r="B242" s="164" t="s">
        <v>143</v>
      </c>
      <c r="C242" s="182" t="s">
        <v>1280</v>
      </c>
      <c r="D242" s="24"/>
      <c r="E242" s="24"/>
      <c r="F242" s="24"/>
      <c r="G242" s="24"/>
      <c r="H242" s="183" t="s">
        <v>2119</v>
      </c>
      <c r="I242" s="25"/>
      <c r="J242" s="183" t="s">
        <v>245</v>
      </c>
      <c r="K242" s="25"/>
      <c r="L242" s="25">
        <v>660</v>
      </c>
      <c r="M242" s="23" t="e">
        <v>#N/A</v>
      </c>
    </row>
    <row r="243" spans="1:13">
      <c r="A243" s="182" t="s">
        <v>1282</v>
      </c>
      <c r="B243" s="164" t="s">
        <v>143</v>
      </c>
      <c r="C243" s="182" t="s">
        <v>1283</v>
      </c>
      <c r="D243" s="24"/>
      <c r="E243" s="24"/>
      <c r="F243" s="24"/>
      <c r="G243" s="24"/>
      <c r="H243" s="183" t="s">
        <v>2120</v>
      </c>
      <c r="I243" s="25"/>
      <c r="J243" s="183" t="s">
        <v>245</v>
      </c>
      <c r="K243" s="25"/>
      <c r="L243" s="29">
        <v>3005.47</v>
      </c>
      <c r="M243" s="23">
        <v>0</v>
      </c>
    </row>
    <row r="244" spans="1:13">
      <c r="A244" s="182" t="s">
        <v>1290</v>
      </c>
      <c r="B244" s="164" t="s">
        <v>143</v>
      </c>
      <c r="C244" s="182" t="s">
        <v>1291</v>
      </c>
      <c r="D244" s="24"/>
      <c r="E244" s="24"/>
      <c r="F244" s="24"/>
      <c r="G244" s="24"/>
      <c r="H244" s="183" t="s">
        <v>1293</v>
      </c>
      <c r="I244" s="25"/>
      <c r="J244" s="183" t="s">
        <v>245</v>
      </c>
      <c r="K244" s="25"/>
      <c r="L244" s="25">
        <v>500</v>
      </c>
      <c r="M244" s="23">
        <v>0</v>
      </c>
    </row>
    <row r="245" spans="1:13">
      <c r="A245" s="182" t="s">
        <v>1298</v>
      </c>
      <c r="B245" s="164" t="s">
        <v>143</v>
      </c>
      <c r="C245" s="182" t="s">
        <v>1299</v>
      </c>
      <c r="D245" s="24"/>
      <c r="E245" s="24"/>
      <c r="F245" s="24"/>
      <c r="G245" s="24"/>
      <c r="H245" s="183" t="s">
        <v>2121</v>
      </c>
      <c r="I245" s="25"/>
      <c r="J245" s="183" t="s">
        <v>245</v>
      </c>
      <c r="K245" s="25"/>
      <c r="L245" s="25">
        <v>958.33</v>
      </c>
      <c r="M245" s="23">
        <v>0</v>
      </c>
    </row>
    <row r="246" spans="1:13">
      <c r="A246" s="184" t="s">
        <v>143</v>
      </c>
      <c r="B246" s="164" t="s">
        <v>143</v>
      </c>
      <c r="C246" s="184" t="s">
        <v>143</v>
      </c>
      <c r="D246" s="26"/>
      <c r="E246" s="26"/>
      <c r="F246" s="26"/>
      <c r="G246" s="26"/>
      <c r="H246" s="26"/>
      <c r="I246" s="26"/>
      <c r="J246" s="26"/>
      <c r="K246" s="26"/>
      <c r="L246" s="26"/>
      <c r="M246" s="23">
        <v>0</v>
      </c>
    </row>
    <row r="247" spans="1:13">
      <c r="A247" s="180" t="s">
        <v>1315</v>
      </c>
      <c r="B247" s="164" t="s">
        <v>143</v>
      </c>
      <c r="C247" s="180" t="s">
        <v>1316</v>
      </c>
      <c r="D247" s="22"/>
      <c r="E247" s="22"/>
      <c r="F247" s="22"/>
      <c r="G247" s="22"/>
      <c r="H247" s="181" t="s">
        <v>2122</v>
      </c>
      <c r="I247" s="23"/>
      <c r="J247" s="181" t="s">
        <v>245</v>
      </c>
      <c r="K247" s="23"/>
      <c r="L247" s="23">
        <v>40.229999999999997</v>
      </c>
      <c r="M247" s="30" t="s">
        <v>108</v>
      </c>
    </row>
    <row r="248" spans="1:13">
      <c r="A248" s="182" t="s">
        <v>1320</v>
      </c>
      <c r="B248" s="164" t="s">
        <v>143</v>
      </c>
      <c r="C248" s="182" t="s">
        <v>460</v>
      </c>
      <c r="D248" s="24"/>
      <c r="E248" s="24"/>
      <c r="F248" s="24"/>
      <c r="G248" s="24"/>
      <c r="H248" s="183" t="s">
        <v>2122</v>
      </c>
      <c r="I248" s="25"/>
      <c r="J248" s="183" t="s">
        <v>245</v>
      </c>
      <c r="K248" s="25"/>
      <c r="L248" s="25">
        <v>40.229999999999997</v>
      </c>
      <c r="M248" s="23" t="e">
        <v>#N/A</v>
      </c>
    </row>
    <row r="249" spans="1:13">
      <c r="A249" s="184" t="s">
        <v>143</v>
      </c>
      <c r="B249" s="164" t="s">
        <v>143</v>
      </c>
      <c r="C249" s="184" t="s">
        <v>143</v>
      </c>
      <c r="D249" s="26"/>
      <c r="E249" s="26"/>
      <c r="F249" s="26"/>
      <c r="G249" s="26"/>
      <c r="H249" s="26"/>
      <c r="I249" s="26"/>
      <c r="J249" s="26"/>
      <c r="K249" s="26"/>
      <c r="L249" s="26"/>
      <c r="M249" s="23">
        <v>0</v>
      </c>
    </row>
    <row r="250" spans="1:13">
      <c r="A250" s="180" t="s">
        <v>1325</v>
      </c>
      <c r="B250" s="164" t="s">
        <v>143</v>
      </c>
      <c r="C250" s="180" t="s">
        <v>1326</v>
      </c>
      <c r="D250" s="22"/>
      <c r="E250" s="22"/>
      <c r="F250" s="22"/>
      <c r="G250" s="22"/>
      <c r="H250" s="181" t="s">
        <v>2123</v>
      </c>
      <c r="I250" s="23"/>
      <c r="J250" s="181" t="s">
        <v>2124</v>
      </c>
      <c r="K250" s="23"/>
      <c r="L250" s="28">
        <v>39414.22</v>
      </c>
      <c r="M250" s="23">
        <v>0</v>
      </c>
    </row>
    <row r="251" spans="1:13">
      <c r="A251" s="180" t="s">
        <v>1331</v>
      </c>
      <c r="B251" s="164" t="s">
        <v>143</v>
      </c>
      <c r="C251" s="180" t="s">
        <v>1326</v>
      </c>
      <c r="D251" s="22"/>
      <c r="E251" s="22"/>
      <c r="F251" s="22"/>
      <c r="G251" s="22"/>
      <c r="H251" s="181" t="s">
        <v>2123</v>
      </c>
      <c r="I251" s="23"/>
      <c r="J251" s="181" t="s">
        <v>2124</v>
      </c>
      <c r="K251" s="23"/>
      <c r="L251" s="28">
        <v>39414.22</v>
      </c>
      <c r="M251" s="23">
        <v>0</v>
      </c>
    </row>
    <row r="252" spans="1:13">
      <c r="A252" s="180" t="s">
        <v>1332</v>
      </c>
      <c r="B252" s="164" t="s">
        <v>143</v>
      </c>
      <c r="C252" s="180" t="s">
        <v>1326</v>
      </c>
      <c r="D252" s="22"/>
      <c r="E252" s="22"/>
      <c r="F252" s="22"/>
      <c r="G252" s="22"/>
      <c r="H252" s="181" t="s">
        <v>2123</v>
      </c>
      <c r="I252" s="23"/>
      <c r="J252" s="181" t="s">
        <v>2124</v>
      </c>
      <c r="K252" s="23"/>
      <c r="L252" s="28">
        <v>39414.22</v>
      </c>
      <c r="M252" s="23">
        <v>0</v>
      </c>
    </row>
    <row r="253" spans="1:13">
      <c r="A253" s="180" t="s">
        <v>1333</v>
      </c>
      <c r="B253" s="164" t="s">
        <v>143</v>
      </c>
      <c r="C253" s="180" t="s">
        <v>1334</v>
      </c>
      <c r="D253" s="22"/>
      <c r="E253" s="22"/>
      <c r="F253" s="22"/>
      <c r="G253" s="22"/>
      <c r="H253" s="181" t="s">
        <v>2125</v>
      </c>
      <c r="I253" s="23"/>
      <c r="J253" s="181" t="s">
        <v>2124</v>
      </c>
      <c r="K253" s="23"/>
      <c r="L253" s="28">
        <v>38786.870000000003</v>
      </c>
      <c r="M253" s="23">
        <v>0</v>
      </c>
    </row>
    <row r="254" spans="1:13">
      <c r="A254" s="182" t="s">
        <v>1339</v>
      </c>
      <c r="B254" s="164" t="s">
        <v>143</v>
      </c>
      <c r="C254" s="182" t="s">
        <v>1340</v>
      </c>
      <c r="D254" s="24"/>
      <c r="E254" s="24"/>
      <c r="F254" s="24"/>
      <c r="G254" s="24"/>
      <c r="H254" s="183" t="s">
        <v>1342</v>
      </c>
      <c r="I254" s="25"/>
      <c r="J254" s="183" t="s">
        <v>245</v>
      </c>
      <c r="K254" s="25"/>
      <c r="L254" s="25">
        <v>490</v>
      </c>
      <c r="M254" s="23" t="s">
        <v>117</v>
      </c>
    </row>
    <row r="255" spans="1:13">
      <c r="A255" s="182" t="s">
        <v>1344</v>
      </c>
      <c r="B255" s="164" t="s">
        <v>143</v>
      </c>
      <c r="C255" s="182" t="s">
        <v>1345</v>
      </c>
      <c r="D255" s="24"/>
      <c r="E255" s="24"/>
      <c r="F255" s="24"/>
      <c r="G255" s="24"/>
      <c r="H255" s="183" t="s">
        <v>1347</v>
      </c>
      <c r="I255" s="25"/>
      <c r="J255" s="183" t="s">
        <v>245</v>
      </c>
      <c r="K255" s="25"/>
      <c r="L255" s="29">
        <v>6865.37</v>
      </c>
      <c r="M255" s="23" t="s">
        <v>117</v>
      </c>
    </row>
    <row r="256" spans="1:13">
      <c r="A256" s="182" t="s">
        <v>1349</v>
      </c>
      <c r="B256" s="164" t="s">
        <v>143</v>
      </c>
      <c r="C256" s="182" t="s">
        <v>1350</v>
      </c>
      <c r="D256" s="24"/>
      <c r="E256" s="24"/>
      <c r="F256" s="24"/>
      <c r="G256" s="24"/>
      <c r="H256" s="183" t="s">
        <v>2126</v>
      </c>
      <c r="I256" s="25"/>
      <c r="J256" s="183" t="s">
        <v>245</v>
      </c>
      <c r="K256" s="25"/>
      <c r="L256" s="29">
        <v>3941.98</v>
      </c>
      <c r="M256" s="31" t="s">
        <v>117</v>
      </c>
    </row>
    <row r="257" spans="1:13">
      <c r="A257" s="182" t="s">
        <v>1354</v>
      </c>
      <c r="B257" s="164" t="s">
        <v>143</v>
      </c>
      <c r="C257" s="182" t="s">
        <v>1355</v>
      </c>
      <c r="D257" s="24"/>
      <c r="E257" s="24"/>
      <c r="F257" s="24"/>
      <c r="G257" s="24"/>
      <c r="H257" s="183" t="s">
        <v>2127</v>
      </c>
      <c r="I257" s="25"/>
      <c r="J257" s="183" t="s">
        <v>2124</v>
      </c>
      <c r="K257" s="25"/>
      <c r="L257" s="29">
        <v>10364.6</v>
      </c>
      <c r="M257" s="23" t="s">
        <v>117</v>
      </c>
    </row>
    <row r="258" spans="1:13">
      <c r="A258" s="182" t="s">
        <v>1365</v>
      </c>
      <c r="B258" s="164" t="s">
        <v>143</v>
      </c>
      <c r="C258" s="182" t="s">
        <v>1366</v>
      </c>
      <c r="D258" s="24"/>
      <c r="E258" s="24"/>
      <c r="F258" s="24"/>
      <c r="G258" s="24"/>
      <c r="H258" s="183" t="s">
        <v>2128</v>
      </c>
      <c r="I258" s="25"/>
      <c r="J258" s="183" t="s">
        <v>245</v>
      </c>
      <c r="K258" s="25"/>
      <c r="L258" s="29">
        <v>8541.15</v>
      </c>
      <c r="M258" s="23" t="s">
        <v>117</v>
      </c>
    </row>
    <row r="259" spans="1:13">
      <c r="A259" s="182" t="s">
        <v>1370</v>
      </c>
      <c r="B259" s="164" t="s">
        <v>143</v>
      </c>
      <c r="C259" s="182" t="s">
        <v>1371</v>
      </c>
      <c r="D259" s="24"/>
      <c r="E259" s="24"/>
      <c r="F259" s="24"/>
      <c r="G259" s="24"/>
      <c r="H259" s="183" t="s">
        <v>2129</v>
      </c>
      <c r="I259" s="25"/>
      <c r="J259" s="183" t="s">
        <v>245</v>
      </c>
      <c r="K259" s="25"/>
      <c r="L259" s="29">
        <v>8193.27</v>
      </c>
      <c r="M259" s="23" t="s">
        <v>117</v>
      </c>
    </row>
    <row r="260" spans="1:13">
      <c r="A260" s="182" t="s">
        <v>1375</v>
      </c>
      <c r="B260" s="164" t="s">
        <v>143</v>
      </c>
      <c r="C260" s="182" t="s">
        <v>1376</v>
      </c>
      <c r="D260" s="24"/>
      <c r="E260" s="24"/>
      <c r="F260" s="24"/>
      <c r="G260" s="24"/>
      <c r="H260" s="183" t="s">
        <v>2130</v>
      </c>
      <c r="I260" s="25"/>
      <c r="J260" s="183" t="s">
        <v>245</v>
      </c>
      <c r="K260" s="25"/>
      <c r="L260" s="25">
        <v>390.5</v>
      </c>
      <c r="M260" s="23" t="s">
        <v>117</v>
      </c>
    </row>
    <row r="261" spans="1:13">
      <c r="A261" s="184" t="s">
        <v>143</v>
      </c>
      <c r="B261" s="164" t="s">
        <v>143</v>
      </c>
      <c r="C261" s="184" t="s">
        <v>143</v>
      </c>
      <c r="D261" s="26"/>
      <c r="E261" s="26"/>
      <c r="F261" s="26"/>
      <c r="G261" s="26"/>
      <c r="H261" s="26"/>
      <c r="I261" s="26"/>
      <c r="J261" s="26"/>
      <c r="K261" s="26"/>
      <c r="L261" s="26"/>
      <c r="M261" s="23">
        <v>0</v>
      </c>
    </row>
    <row r="262" spans="1:13">
      <c r="A262" s="180" t="s">
        <v>1385</v>
      </c>
      <c r="B262" s="164" t="s">
        <v>143</v>
      </c>
      <c r="C262" s="180" t="s">
        <v>1386</v>
      </c>
      <c r="D262" s="22"/>
      <c r="E262" s="22"/>
      <c r="F262" s="22"/>
      <c r="G262" s="22"/>
      <c r="H262" s="181" t="s">
        <v>2131</v>
      </c>
      <c r="I262" s="23"/>
      <c r="J262" s="181" t="s">
        <v>245</v>
      </c>
      <c r="K262" s="23"/>
      <c r="L262" s="23">
        <v>421.81</v>
      </c>
      <c r="M262" s="31" t="s">
        <v>117</v>
      </c>
    </row>
    <row r="263" spans="1:13">
      <c r="A263" s="182" t="s">
        <v>1391</v>
      </c>
      <c r="B263" s="164" t="s">
        <v>143</v>
      </c>
      <c r="C263" s="182" t="s">
        <v>1386</v>
      </c>
      <c r="D263" s="24"/>
      <c r="E263" s="24"/>
      <c r="F263" s="24"/>
      <c r="G263" s="24"/>
      <c r="H263" s="183" t="s">
        <v>2131</v>
      </c>
      <c r="I263" s="25"/>
      <c r="J263" s="183" t="s">
        <v>245</v>
      </c>
      <c r="K263" s="25"/>
      <c r="L263" s="25">
        <v>421.81</v>
      </c>
      <c r="M263" s="23" t="e">
        <v>#N/A</v>
      </c>
    </row>
    <row r="264" spans="1:13">
      <c r="A264" s="184" t="s">
        <v>143</v>
      </c>
      <c r="B264" s="164" t="s">
        <v>143</v>
      </c>
      <c r="C264" s="184" t="s">
        <v>143</v>
      </c>
      <c r="D264" s="26"/>
      <c r="E264" s="26"/>
      <c r="F264" s="26"/>
      <c r="G264" s="26"/>
      <c r="H264" s="26"/>
      <c r="I264" s="26"/>
      <c r="J264" s="26"/>
      <c r="K264" s="26"/>
      <c r="L264" s="26"/>
      <c r="M264" s="23">
        <v>0</v>
      </c>
    </row>
    <row r="265" spans="1:13">
      <c r="A265" s="180" t="s">
        <v>1393</v>
      </c>
      <c r="B265" s="164" t="s">
        <v>143</v>
      </c>
      <c r="C265" s="180" t="s">
        <v>1394</v>
      </c>
      <c r="D265" s="22"/>
      <c r="E265" s="22"/>
      <c r="F265" s="22"/>
      <c r="G265" s="22"/>
      <c r="H265" s="181" t="s">
        <v>2132</v>
      </c>
      <c r="I265" s="23"/>
      <c r="J265" s="181" t="s">
        <v>245</v>
      </c>
      <c r="K265" s="23"/>
      <c r="L265" s="23">
        <v>205.54</v>
      </c>
      <c r="M265" s="23" t="s">
        <v>120</v>
      </c>
    </row>
    <row r="266" spans="1:13">
      <c r="A266" s="182" t="s">
        <v>1398</v>
      </c>
      <c r="B266" s="164" t="s">
        <v>143</v>
      </c>
      <c r="C266" s="182" t="s">
        <v>1399</v>
      </c>
      <c r="D266" s="24"/>
      <c r="E266" s="24"/>
      <c r="F266" s="24"/>
      <c r="G266" s="24"/>
      <c r="H266" s="183" t="s">
        <v>2132</v>
      </c>
      <c r="I266" s="25"/>
      <c r="J266" s="183" t="s">
        <v>245</v>
      </c>
      <c r="K266" s="25"/>
      <c r="L266" s="25">
        <v>205.54</v>
      </c>
      <c r="M266" s="23">
        <v>0</v>
      </c>
    </row>
    <row r="267" spans="1:13">
      <c r="A267" s="184" t="s">
        <v>143</v>
      </c>
      <c r="B267" s="164" t="s">
        <v>143</v>
      </c>
      <c r="C267" s="184" t="s">
        <v>143</v>
      </c>
      <c r="D267" s="26"/>
      <c r="E267" s="26"/>
      <c r="F267" s="26"/>
      <c r="G267" s="26"/>
      <c r="H267" s="26"/>
      <c r="I267" s="26"/>
      <c r="J267" s="26"/>
      <c r="K267" s="26"/>
      <c r="L267" s="26"/>
      <c r="M267" s="23">
        <v>0</v>
      </c>
    </row>
    <row r="268" spans="1:13">
      <c r="A268" s="180" t="s">
        <v>1400</v>
      </c>
      <c r="B268" s="164" t="s">
        <v>143</v>
      </c>
      <c r="C268" s="180" t="s">
        <v>1401</v>
      </c>
      <c r="D268" s="22"/>
      <c r="E268" s="22"/>
      <c r="F268" s="22"/>
      <c r="G268" s="22"/>
      <c r="H268" s="181" t="s">
        <v>2133</v>
      </c>
      <c r="I268" s="23"/>
      <c r="J268" s="181" t="s">
        <v>245</v>
      </c>
      <c r="K268" s="23"/>
      <c r="L268" s="28">
        <v>2370.9299999999998</v>
      </c>
      <c r="M268" s="23" t="s">
        <v>127</v>
      </c>
    </row>
    <row r="269" spans="1:13">
      <c r="A269" s="180" t="s">
        <v>1405</v>
      </c>
      <c r="B269" s="164" t="s">
        <v>143</v>
      </c>
      <c r="C269" s="180" t="s">
        <v>1401</v>
      </c>
      <c r="D269" s="22"/>
      <c r="E269" s="22"/>
      <c r="F269" s="22"/>
      <c r="G269" s="22"/>
      <c r="H269" s="181" t="s">
        <v>2133</v>
      </c>
      <c r="I269" s="23"/>
      <c r="J269" s="181" t="s">
        <v>245</v>
      </c>
      <c r="K269" s="23"/>
      <c r="L269" s="28">
        <v>2370.9299999999998</v>
      </c>
      <c r="M269" s="23" t="e">
        <v>#N/A</v>
      </c>
    </row>
    <row r="270" spans="1:13">
      <c r="A270" s="180" t="s">
        <v>1406</v>
      </c>
      <c r="B270" s="164" t="s">
        <v>143</v>
      </c>
      <c r="C270" s="180" t="s">
        <v>1401</v>
      </c>
      <c r="D270" s="22"/>
      <c r="E270" s="22"/>
      <c r="F270" s="22"/>
      <c r="G270" s="22"/>
      <c r="H270" s="181" t="s">
        <v>2133</v>
      </c>
      <c r="I270" s="23"/>
      <c r="J270" s="181" t="s">
        <v>245</v>
      </c>
      <c r="K270" s="23"/>
      <c r="L270" s="28">
        <v>2370.9299999999998</v>
      </c>
      <c r="M270" s="23" t="e">
        <v>#N/A</v>
      </c>
    </row>
    <row r="271" spans="1:13">
      <c r="A271" s="180" t="s">
        <v>1407</v>
      </c>
      <c r="B271" s="164" t="s">
        <v>143</v>
      </c>
      <c r="C271" s="180" t="s">
        <v>1408</v>
      </c>
      <c r="D271" s="22"/>
      <c r="E271" s="22"/>
      <c r="F271" s="22"/>
      <c r="G271" s="22"/>
      <c r="H271" s="181" t="s">
        <v>2134</v>
      </c>
      <c r="I271" s="23"/>
      <c r="J271" s="181" t="s">
        <v>245</v>
      </c>
      <c r="K271" s="23"/>
      <c r="L271" s="28">
        <v>1154.8699999999999</v>
      </c>
      <c r="M271" s="23" t="e">
        <v>#N/A</v>
      </c>
    </row>
    <row r="272" spans="1:13">
      <c r="A272" s="182" t="s">
        <v>1410</v>
      </c>
      <c r="B272" s="164" t="s">
        <v>143</v>
      </c>
      <c r="C272" s="182" t="s">
        <v>1411</v>
      </c>
      <c r="D272" s="24"/>
      <c r="E272" s="24"/>
      <c r="F272" s="24"/>
      <c r="G272" s="24"/>
      <c r="H272" s="183" t="s">
        <v>2134</v>
      </c>
      <c r="I272" s="25"/>
      <c r="J272" s="183" t="s">
        <v>245</v>
      </c>
      <c r="K272" s="25"/>
      <c r="L272" s="29">
        <v>1154.8699999999999</v>
      </c>
      <c r="M272" s="23" t="e">
        <v>#N/A</v>
      </c>
    </row>
    <row r="273" spans="1:13">
      <c r="A273" s="184" t="s">
        <v>143</v>
      </c>
      <c r="B273" s="164" t="s">
        <v>143</v>
      </c>
      <c r="C273" s="184" t="s">
        <v>143</v>
      </c>
      <c r="D273" s="26"/>
      <c r="E273" s="26"/>
      <c r="F273" s="26"/>
      <c r="G273" s="26"/>
      <c r="H273" s="26"/>
      <c r="I273" s="26"/>
      <c r="J273" s="26"/>
      <c r="K273" s="26"/>
      <c r="L273" s="26"/>
      <c r="M273" s="23">
        <v>0</v>
      </c>
    </row>
    <row r="274" spans="1:13">
      <c r="A274" s="180" t="s">
        <v>1412</v>
      </c>
      <c r="B274" s="164" t="s">
        <v>143</v>
      </c>
      <c r="C274" s="180" t="s">
        <v>1413</v>
      </c>
      <c r="D274" s="22"/>
      <c r="E274" s="22"/>
      <c r="F274" s="22"/>
      <c r="G274" s="22"/>
      <c r="H274" s="181" t="s">
        <v>2135</v>
      </c>
      <c r="I274" s="23"/>
      <c r="J274" s="181" t="s">
        <v>245</v>
      </c>
      <c r="K274" s="23"/>
      <c r="L274" s="28">
        <v>1216.06</v>
      </c>
      <c r="M274" s="23" t="e">
        <v>#N/A</v>
      </c>
    </row>
    <row r="275" spans="1:13">
      <c r="A275" s="165" t="s">
        <v>215</v>
      </c>
      <c r="B275" s="165" t="s">
        <v>216</v>
      </c>
      <c r="C275" s="4"/>
      <c r="D275" s="4"/>
      <c r="E275" s="4"/>
      <c r="F275" s="4"/>
      <c r="G275" s="4"/>
      <c r="H275" s="178" t="s">
        <v>218</v>
      </c>
      <c r="I275" s="20"/>
      <c r="J275" s="178" t="s">
        <v>219</v>
      </c>
      <c r="K275" s="20"/>
      <c r="L275" s="178" t="s">
        <v>1893</v>
      </c>
      <c r="M275" s="23">
        <v>0</v>
      </c>
    </row>
    <row r="276" spans="1:13">
      <c r="A276" s="179" t="s">
        <v>1894</v>
      </c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3">
        <v>0</v>
      </c>
    </row>
    <row r="277" spans="1:13">
      <c r="A277" s="182" t="s">
        <v>1417</v>
      </c>
      <c r="B277" s="164" t="s">
        <v>143</v>
      </c>
      <c r="C277" s="182" t="s">
        <v>1418</v>
      </c>
      <c r="D277" s="24"/>
      <c r="E277" s="24"/>
      <c r="F277" s="24"/>
      <c r="G277" s="24"/>
      <c r="H277" s="183" t="s">
        <v>2135</v>
      </c>
      <c r="I277" s="25"/>
      <c r="J277" s="183" t="s">
        <v>245</v>
      </c>
      <c r="K277" s="25"/>
      <c r="L277" s="29">
        <v>1216.06</v>
      </c>
      <c r="M277" s="23" t="e">
        <v>#N/A</v>
      </c>
    </row>
    <row r="278" spans="1:13">
      <c r="A278" s="184" t="s">
        <v>143</v>
      </c>
      <c r="B278" s="164" t="s">
        <v>143</v>
      </c>
      <c r="C278" s="184" t="s">
        <v>143</v>
      </c>
      <c r="D278" s="26"/>
      <c r="E278" s="26"/>
      <c r="F278" s="26"/>
      <c r="G278" s="26"/>
      <c r="H278" s="26"/>
      <c r="I278" s="26"/>
      <c r="J278" s="26"/>
      <c r="K278" s="26"/>
      <c r="L278" s="26"/>
      <c r="M278" s="23">
        <v>0</v>
      </c>
    </row>
    <row r="279" spans="1:13">
      <c r="A279" s="180" t="s">
        <v>1426</v>
      </c>
      <c r="B279" s="164" t="s">
        <v>143</v>
      </c>
      <c r="C279" s="180" t="s">
        <v>1427</v>
      </c>
      <c r="D279" s="22"/>
      <c r="E279" s="22"/>
      <c r="F279" s="22"/>
      <c r="G279" s="22"/>
      <c r="H279" s="181" t="s">
        <v>2136</v>
      </c>
      <c r="I279" s="23"/>
      <c r="J279" s="181" t="s">
        <v>245</v>
      </c>
      <c r="K279" s="23"/>
      <c r="L279" s="28">
        <v>1282.4000000000001</v>
      </c>
      <c r="M279" s="23">
        <v>0</v>
      </c>
    </row>
    <row r="280" spans="1:13">
      <c r="A280" s="180" t="s">
        <v>1431</v>
      </c>
      <c r="B280" s="164" t="s">
        <v>143</v>
      </c>
      <c r="C280" s="180" t="s">
        <v>1427</v>
      </c>
      <c r="D280" s="22"/>
      <c r="E280" s="22"/>
      <c r="F280" s="22"/>
      <c r="G280" s="22"/>
      <c r="H280" s="181" t="s">
        <v>2136</v>
      </c>
      <c r="I280" s="23"/>
      <c r="J280" s="181" t="s">
        <v>245</v>
      </c>
      <c r="K280" s="23"/>
      <c r="L280" s="28">
        <v>1282.4000000000001</v>
      </c>
      <c r="M280" s="23">
        <v>0</v>
      </c>
    </row>
    <row r="281" spans="1:13">
      <c r="A281" s="180" t="s">
        <v>1432</v>
      </c>
      <c r="B281" s="164" t="s">
        <v>143</v>
      </c>
      <c r="C281" s="180" t="s">
        <v>1427</v>
      </c>
      <c r="D281" s="22"/>
      <c r="E281" s="22"/>
      <c r="F281" s="22"/>
      <c r="G281" s="22"/>
      <c r="H281" s="181" t="s">
        <v>2136</v>
      </c>
      <c r="I281" s="23"/>
      <c r="J281" s="181" t="s">
        <v>245</v>
      </c>
      <c r="K281" s="23"/>
      <c r="L281" s="28">
        <v>1282.4000000000001</v>
      </c>
      <c r="M281" s="23">
        <v>0</v>
      </c>
    </row>
    <row r="282" spans="1:13">
      <c r="A282" s="180" t="s">
        <v>1438</v>
      </c>
      <c r="B282" s="164" t="s">
        <v>143</v>
      </c>
      <c r="C282" s="180" t="s">
        <v>1439</v>
      </c>
      <c r="D282" s="22"/>
      <c r="E282" s="22"/>
      <c r="F282" s="22"/>
      <c r="G282" s="22"/>
      <c r="H282" s="181" t="s">
        <v>2136</v>
      </c>
      <c r="I282" s="23"/>
      <c r="J282" s="181" t="s">
        <v>245</v>
      </c>
      <c r="K282" s="23"/>
      <c r="L282" s="28">
        <v>1282.4000000000001</v>
      </c>
      <c r="M282" s="23" t="s">
        <v>133</v>
      </c>
    </row>
    <row r="283" spans="1:13">
      <c r="A283" s="182" t="s">
        <v>1448</v>
      </c>
      <c r="B283" s="164" t="s">
        <v>143</v>
      </c>
      <c r="C283" s="182" t="s">
        <v>1449</v>
      </c>
      <c r="D283" s="24"/>
      <c r="E283" s="24"/>
      <c r="F283" s="24"/>
      <c r="G283" s="24"/>
      <c r="H283" s="183" t="s">
        <v>2136</v>
      </c>
      <c r="I283" s="25"/>
      <c r="J283" s="183" t="s">
        <v>245</v>
      </c>
      <c r="K283" s="25"/>
      <c r="L283" s="29">
        <v>1282.4000000000001</v>
      </c>
      <c r="M283" s="23" t="e">
        <v>#N/A</v>
      </c>
    </row>
    <row r="284" spans="1:13">
      <c r="A284" s="184" t="s">
        <v>143</v>
      </c>
      <c r="B284" s="164" t="s">
        <v>143</v>
      </c>
      <c r="C284" s="184" t="s">
        <v>143</v>
      </c>
      <c r="D284" s="26"/>
      <c r="E284" s="26"/>
      <c r="F284" s="26"/>
      <c r="G284" s="26"/>
      <c r="H284" s="26"/>
      <c r="I284" s="26"/>
      <c r="J284" s="26"/>
      <c r="K284" s="26"/>
      <c r="L284" s="26"/>
      <c r="M284" s="23">
        <v>0</v>
      </c>
    </row>
    <row r="285" spans="1:13">
      <c r="A285" s="180" t="s">
        <v>1477</v>
      </c>
      <c r="B285" s="164" t="s">
        <v>143</v>
      </c>
      <c r="C285" s="180" t="s">
        <v>1478</v>
      </c>
      <c r="D285" s="22"/>
      <c r="E285" s="22"/>
      <c r="F285" s="22"/>
      <c r="G285" s="22"/>
      <c r="H285" s="181" t="s">
        <v>2137</v>
      </c>
      <c r="I285" s="23"/>
      <c r="J285" s="181" t="s">
        <v>245</v>
      </c>
      <c r="K285" s="23"/>
      <c r="L285" s="23">
        <v>591.89</v>
      </c>
      <c r="M285" s="23">
        <v>0</v>
      </c>
    </row>
    <row r="286" spans="1:13">
      <c r="A286" s="180" t="s">
        <v>1482</v>
      </c>
      <c r="B286" s="164" t="s">
        <v>143</v>
      </c>
      <c r="C286" s="180" t="s">
        <v>1483</v>
      </c>
      <c r="D286" s="22"/>
      <c r="E286" s="22"/>
      <c r="F286" s="22"/>
      <c r="G286" s="22"/>
      <c r="H286" s="181" t="s">
        <v>2137</v>
      </c>
      <c r="I286" s="23"/>
      <c r="J286" s="181" t="s">
        <v>245</v>
      </c>
      <c r="K286" s="23"/>
      <c r="L286" s="23">
        <v>591.89</v>
      </c>
      <c r="M286" s="23">
        <v>0</v>
      </c>
    </row>
    <row r="287" spans="1:13">
      <c r="A287" s="180" t="s">
        <v>1484</v>
      </c>
      <c r="B287" s="164" t="s">
        <v>143</v>
      </c>
      <c r="C287" s="180" t="s">
        <v>1483</v>
      </c>
      <c r="D287" s="22"/>
      <c r="E287" s="22"/>
      <c r="F287" s="22"/>
      <c r="G287" s="22"/>
      <c r="H287" s="181" t="s">
        <v>2137</v>
      </c>
      <c r="I287" s="23"/>
      <c r="J287" s="181" t="s">
        <v>245</v>
      </c>
      <c r="K287" s="23"/>
      <c r="L287" s="23">
        <v>591.89</v>
      </c>
      <c r="M287" s="23">
        <v>0</v>
      </c>
    </row>
    <row r="288" spans="1:13">
      <c r="A288" s="180" t="s">
        <v>1485</v>
      </c>
      <c r="B288" s="164" t="s">
        <v>143</v>
      </c>
      <c r="C288" s="180" t="s">
        <v>1486</v>
      </c>
      <c r="D288" s="22"/>
      <c r="E288" s="22"/>
      <c r="F288" s="22"/>
      <c r="G288" s="22"/>
      <c r="H288" s="181" t="s">
        <v>2137</v>
      </c>
      <c r="I288" s="23"/>
      <c r="J288" s="181" t="s">
        <v>245</v>
      </c>
      <c r="K288" s="23"/>
      <c r="L288" s="23">
        <v>591.89</v>
      </c>
      <c r="M288" s="23">
        <v>0</v>
      </c>
    </row>
    <row r="289" spans="1:13">
      <c r="A289" s="182" t="s">
        <v>1490</v>
      </c>
      <c r="B289" s="164" t="s">
        <v>143</v>
      </c>
      <c r="C289" s="182" t="s">
        <v>1491</v>
      </c>
      <c r="D289" s="24"/>
      <c r="E289" s="24"/>
      <c r="F289" s="24"/>
      <c r="G289" s="24"/>
      <c r="H289" s="183" t="s">
        <v>2137</v>
      </c>
      <c r="I289" s="25"/>
      <c r="J289" s="183" t="s">
        <v>245</v>
      </c>
      <c r="K289" s="25"/>
      <c r="L289" s="25">
        <v>591.89</v>
      </c>
      <c r="M289" s="23" t="s">
        <v>140</v>
      </c>
    </row>
    <row r="290" spans="1:13">
      <c r="A290" s="184" t="s">
        <v>143</v>
      </c>
      <c r="B290" s="164" t="s">
        <v>143</v>
      </c>
      <c r="C290" s="184" t="s">
        <v>143</v>
      </c>
      <c r="D290" s="26"/>
      <c r="E290" s="26"/>
      <c r="F290" s="26"/>
      <c r="G290" s="26"/>
      <c r="H290" s="26"/>
      <c r="I290" s="26"/>
      <c r="J290" s="26"/>
      <c r="K290" s="26"/>
      <c r="L290" s="26"/>
      <c r="M290" s="23">
        <v>0</v>
      </c>
    </row>
    <row r="291" spans="1:13">
      <c r="A291" s="180" t="s">
        <v>1500</v>
      </c>
      <c r="B291" s="164" t="s">
        <v>143</v>
      </c>
      <c r="C291" s="180" t="s">
        <v>1501</v>
      </c>
      <c r="D291" s="22"/>
      <c r="E291" s="22"/>
      <c r="F291" s="22"/>
      <c r="G291" s="22"/>
      <c r="H291" s="181" t="s">
        <v>2138</v>
      </c>
      <c r="I291" s="23"/>
      <c r="J291" s="181" t="s">
        <v>245</v>
      </c>
      <c r="K291" s="23"/>
      <c r="L291" s="28">
        <v>4773.25</v>
      </c>
      <c r="M291" s="23">
        <v>0</v>
      </c>
    </row>
    <row r="292" spans="1:13">
      <c r="A292" s="180" t="s">
        <v>1505</v>
      </c>
      <c r="B292" s="164" t="s">
        <v>143</v>
      </c>
      <c r="C292" s="180" t="s">
        <v>1501</v>
      </c>
      <c r="D292" s="22"/>
      <c r="E292" s="22"/>
      <c r="F292" s="22"/>
      <c r="G292" s="22"/>
      <c r="H292" s="181" t="s">
        <v>2138</v>
      </c>
      <c r="I292" s="23"/>
      <c r="J292" s="181" t="s">
        <v>245</v>
      </c>
      <c r="K292" s="23"/>
      <c r="L292" s="28">
        <v>4773.25</v>
      </c>
      <c r="M292" s="23">
        <v>0</v>
      </c>
    </row>
    <row r="293" spans="1:13">
      <c r="A293" s="180" t="s">
        <v>1506</v>
      </c>
      <c r="B293" s="164" t="s">
        <v>143</v>
      </c>
      <c r="C293" s="180" t="s">
        <v>1501</v>
      </c>
      <c r="D293" s="22"/>
      <c r="E293" s="22"/>
      <c r="F293" s="22"/>
      <c r="G293" s="22"/>
      <c r="H293" s="181" t="s">
        <v>2138</v>
      </c>
      <c r="I293" s="23"/>
      <c r="J293" s="181" t="s">
        <v>245</v>
      </c>
      <c r="K293" s="23"/>
      <c r="L293" s="28">
        <v>4773.25</v>
      </c>
      <c r="M293" s="23">
        <v>0</v>
      </c>
    </row>
    <row r="294" spans="1:13">
      <c r="A294" s="180" t="s">
        <v>1507</v>
      </c>
      <c r="B294" s="164" t="s">
        <v>143</v>
      </c>
      <c r="C294" s="180" t="s">
        <v>1508</v>
      </c>
      <c r="D294" s="22"/>
      <c r="E294" s="22"/>
      <c r="F294" s="22"/>
      <c r="G294" s="22"/>
      <c r="H294" s="181" t="s">
        <v>2138</v>
      </c>
      <c r="I294" s="23"/>
      <c r="J294" s="181" t="s">
        <v>245</v>
      </c>
      <c r="K294" s="23"/>
      <c r="L294" s="28">
        <v>4773.25</v>
      </c>
      <c r="M294" s="23">
        <v>0</v>
      </c>
    </row>
    <row r="295" spans="1:13">
      <c r="A295" s="182" t="s">
        <v>1511</v>
      </c>
      <c r="B295" s="164" t="s">
        <v>143</v>
      </c>
      <c r="C295" s="182" t="s">
        <v>1512</v>
      </c>
      <c r="D295" s="24"/>
      <c r="E295" s="24"/>
      <c r="F295" s="24"/>
      <c r="G295" s="24"/>
      <c r="H295" s="183" t="s">
        <v>2138</v>
      </c>
      <c r="I295" s="25"/>
      <c r="J295" s="183" t="s">
        <v>245</v>
      </c>
      <c r="K295" s="25"/>
      <c r="L295" s="29">
        <v>4773.25</v>
      </c>
      <c r="M295" s="23" t="s">
        <v>151</v>
      </c>
    </row>
    <row r="296" spans="1:13">
      <c r="A296" s="184" t="s">
        <v>143</v>
      </c>
      <c r="B296" s="164" t="s">
        <v>143</v>
      </c>
      <c r="C296" s="184" t="s">
        <v>143</v>
      </c>
      <c r="D296" s="26"/>
      <c r="E296" s="26"/>
      <c r="F296" s="26"/>
      <c r="G296" s="26"/>
      <c r="H296" s="26"/>
      <c r="I296" s="26"/>
      <c r="J296" s="26"/>
      <c r="K296" s="26"/>
      <c r="L296" s="26"/>
      <c r="M296" s="23">
        <v>0</v>
      </c>
    </row>
    <row r="297" spans="1:13">
      <c r="A297" s="180" t="s">
        <v>1518</v>
      </c>
      <c r="B297" s="164" t="s">
        <v>143</v>
      </c>
      <c r="C297" s="180" t="s">
        <v>1519</v>
      </c>
      <c r="D297" s="22"/>
      <c r="E297" s="22"/>
      <c r="F297" s="22"/>
      <c r="G297" s="22"/>
      <c r="H297" s="181" t="s">
        <v>2139</v>
      </c>
      <c r="I297" s="23"/>
      <c r="J297" s="181" t="s">
        <v>1293</v>
      </c>
      <c r="K297" s="23"/>
      <c r="L297" s="28">
        <v>104337.88</v>
      </c>
      <c r="M297" s="23">
        <v>0</v>
      </c>
    </row>
    <row r="298" spans="1:13">
      <c r="A298" s="180" t="s">
        <v>1524</v>
      </c>
      <c r="B298" s="164" t="s">
        <v>143</v>
      </c>
      <c r="C298" s="180" t="s">
        <v>1519</v>
      </c>
      <c r="D298" s="22"/>
      <c r="E298" s="22"/>
      <c r="F298" s="22"/>
      <c r="G298" s="22"/>
      <c r="H298" s="181" t="s">
        <v>2139</v>
      </c>
      <c r="I298" s="23"/>
      <c r="J298" s="181" t="s">
        <v>1293</v>
      </c>
      <c r="K298" s="23"/>
      <c r="L298" s="28">
        <v>104337.88</v>
      </c>
      <c r="M298" s="23">
        <v>0</v>
      </c>
    </row>
    <row r="299" spans="1:13">
      <c r="A299" s="180" t="s">
        <v>1525</v>
      </c>
      <c r="B299" s="164" t="s">
        <v>143</v>
      </c>
      <c r="C299" s="180" t="s">
        <v>1519</v>
      </c>
      <c r="D299" s="22"/>
      <c r="E299" s="22"/>
      <c r="F299" s="22"/>
      <c r="G299" s="22"/>
      <c r="H299" s="181" t="s">
        <v>2140</v>
      </c>
      <c r="I299" s="23"/>
      <c r="J299" s="181" t="s">
        <v>1293</v>
      </c>
      <c r="K299" s="23"/>
      <c r="L299" s="28">
        <v>104040.42</v>
      </c>
      <c r="M299" s="23" t="s">
        <v>162</v>
      </c>
    </row>
    <row r="300" spans="1:13">
      <c r="A300" s="180" t="s">
        <v>1529</v>
      </c>
      <c r="B300" s="164" t="s">
        <v>143</v>
      </c>
      <c r="C300" s="180" t="s">
        <v>1519</v>
      </c>
      <c r="D300" s="22"/>
      <c r="E300" s="22"/>
      <c r="F300" s="22"/>
      <c r="G300" s="22"/>
      <c r="H300" s="181" t="s">
        <v>2140</v>
      </c>
      <c r="I300" s="23"/>
      <c r="J300" s="181" t="s">
        <v>1293</v>
      </c>
      <c r="K300" s="23"/>
      <c r="L300" s="28">
        <v>104040.42</v>
      </c>
      <c r="M300" s="23" t="e">
        <v>#N/A</v>
      </c>
    </row>
    <row r="301" spans="1:13">
      <c r="A301" s="182" t="s">
        <v>1530</v>
      </c>
      <c r="B301" s="164" t="s">
        <v>143</v>
      </c>
      <c r="C301" s="182" t="s">
        <v>1531</v>
      </c>
      <c r="D301" s="24"/>
      <c r="E301" s="24"/>
      <c r="F301" s="24"/>
      <c r="G301" s="24"/>
      <c r="H301" s="183" t="s">
        <v>2141</v>
      </c>
      <c r="I301" s="25"/>
      <c r="J301" s="183" t="s">
        <v>245</v>
      </c>
      <c r="K301" s="25"/>
      <c r="L301" s="29">
        <v>10535.88</v>
      </c>
      <c r="M301" s="23" t="e">
        <v>#N/A</v>
      </c>
    </row>
    <row r="302" spans="1:13">
      <c r="A302" s="182" t="s">
        <v>1533</v>
      </c>
      <c r="B302" s="164" t="s">
        <v>143</v>
      </c>
      <c r="C302" s="182" t="s">
        <v>1534</v>
      </c>
      <c r="D302" s="24"/>
      <c r="E302" s="24"/>
      <c r="F302" s="24"/>
      <c r="G302" s="24"/>
      <c r="H302" s="183" t="s">
        <v>2142</v>
      </c>
      <c r="I302" s="25"/>
      <c r="J302" s="183" t="s">
        <v>245</v>
      </c>
      <c r="K302" s="25"/>
      <c r="L302" s="29">
        <v>6040</v>
      </c>
      <c r="M302" s="23" t="e">
        <v>#N/A</v>
      </c>
    </row>
    <row r="303" spans="1:13">
      <c r="A303" s="182" t="s">
        <v>1536</v>
      </c>
      <c r="B303" s="164" t="s">
        <v>143</v>
      </c>
      <c r="C303" s="182" t="s">
        <v>1537</v>
      </c>
      <c r="D303" s="24"/>
      <c r="E303" s="24"/>
      <c r="F303" s="24"/>
      <c r="G303" s="24"/>
      <c r="H303" s="183" t="s">
        <v>2143</v>
      </c>
      <c r="I303" s="25"/>
      <c r="J303" s="183" t="s">
        <v>245</v>
      </c>
      <c r="K303" s="25"/>
      <c r="L303" s="29">
        <v>8000</v>
      </c>
      <c r="M303" s="23" t="e">
        <v>#N/A</v>
      </c>
    </row>
    <row r="304" spans="1:13">
      <c r="A304" s="182" t="s">
        <v>1544</v>
      </c>
      <c r="B304" s="164" t="s">
        <v>143</v>
      </c>
      <c r="C304" s="182" t="s">
        <v>1545</v>
      </c>
      <c r="D304" s="24"/>
      <c r="E304" s="24"/>
      <c r="F304" s="24"/>
      <c r="G304" s="24"/>
      <c r="H304" s="183" t="s">
        <v>2144</v>
      </c>
      <c r="I304" s="25"/>
      <c r="J304" s="183" t="s">
        <v>245</v>
      </c>
      <c r="K304" s="25"/>
      <c r="L304" s="29">
        <v>4847</v>
      </c>
      <c r="M304" s="23" t="e">
        <v>#N/A</v>
      </c>
    </row>
    <row r="305" spans="1:13">
      <c r="A305" s="182" t="s">
        <v>1549</v>
      </c>
      <c r="B305" s="164" t="s">
        <v>143</v>
      </c>
      <c r="C305" s="182" t="s">
        <v>1550</v>
      </c>
      <c r="D305" s="24"/>
      <c r="E305" s="24"/>
      <c r="F305" s="24"/>
      <c r="G305" s="24"/>
      <c r="H305" s="183" t="s">
        <v>2145</v>
      </c>
      <c r="I305" s="25"/>
      <c r="J305" s="183" t="s">
        <v>245</v>
      </c>
      <c r="K305" s="25"/>
      <c r="L305" s="29">
        <v>1250</v>
      </c>
      <c r="M305" s="23" t="e">
        <v>#N/A</v>
      </c>
    </row>
    <row r="306" spans="1:13">
      <c r="A306" s="182" t="s">
        <v>1557</v>
      </c>
      <c r="B306" s="164" t="s">
        <v>143</v>
      </c>
      <c r="C306" s="182" t="s">
        <v>1558</v>
      </c>
      <c r="D306" s="24"/>
      <c r="E306" s="24"/>
      <c r="F306" s="24"/>
      <c r="G306" s="24"/>
      <c r="H306" s="183" t="s">
        <v>2146</v>
      </c>
      <c r="I306" s="25"/>
      <c r="J306" s="183" t="s">
        <v>245</v>
      </c>
      <c r="K306" s="25"/>
      <c r="L306" s="29">
        <v>5963.01</v>
      </c>
      <c r="M306" s="23" t="e">
        <v>#N/A</v>
      </c>
    </row>
    <row r="307" spans="1:13">
      <c r="A307" s="182" t="s">
        <v>1562</v>
      </c>
      <c r="B307" s="164" t="s">
        <v>143</v>
      </c>
      <c r="C307" s="182" t="s">
        <v>1563</v>
      </c>
      <c r="D307" s="24"/>
      <c r="E307" s="24"/>
      <c r="F307" s="24"/>
      <c r="G307" s="24"/>
      <c r="H307" s="183" t="s">
        <v>2147</v>
      </c>
      <c r="I307" s="25"/>
      <c r="J307" s="183" t="s">
        <v>245</v>
      </c>
      <c r="K307" s="25"/>
      <c r="L307" s="29">
        <v>7175.82</v>
      </c>
      <c r="M307" s="23" t="e">
        <v>#N/A</v>
      </c>
    </row>
    <row r="308" spans="1:13">
      <c r="A308" s="182" t="s">
        <v>1568</v>
      </c>
      <c r="B308" s="164" t="s">
        <v>143</v>
      </c>
      <c r="C308" s="182" t="s">
        <v>1569</v>
      </c>
      <c r="D308" s="24"/>
      <c r="E308" s="24"/>
      <c r="F308" s="24"/>
      <c r="G308" s="24"/>
      <c r="H308" s="183" t="s">
        <v>2148</v>
      </c>
      <c r="I308" s="25"/>
      <c r="J308" s="183" t="s">
        <v>245</v>
      </c>
      <c r="K308" s="25"/>
      <c r="L308" s="29">
        <v>5200</v>
      </c>
      <c r="M308" s="23" t="e">
        <v>#N/A</v>
      </c>
    </row>
    <row r="309" spans="1:13">
      <c r="A309" s="182" t="s">
        <v>1574</v>
      </c>
      <c r="B309" s="164" t="s">
        <v>143</v>
      </c>
      <c r="C309" s="182" t="s">
        <v>1122</v>
      </c>
      <c r="D309" s="24"/>
      <c r="E309" s="24"/>
      <c r="F309" s="24"/>
      <c r="G309" s="24"/>
      <c r="H309" s="183" t="s">
        <v>2149</v>
      </c>
      <c r="I309" s="25"/>
      <c r="J309" s="183" t="s">
        <v>245</v>
      </c>
      <c r="K309" s="25"/>
      <c r="L309" s="29">
        <v>14690</v>
      </c>
      <c r="M309" s="23" t="e">
        <v>#N/A</v>
      </c>
    </row>
    <row r="310" spans="1:13">
      <c r="A310" s="182" t="s">
        <v>1598</v>
      </c>
      <c r="B310" s="164" t="s">
        <v>143</v>
      </c>
      <c r="C310" s="182" t="s">
        <v>1599</v>
      </c>
      <c r="D310" s="24"/>
      <c r="E310" s="24"/>
      <c r="F310" s="24"/>
      <c r="G310" s="24"/>
      <c r="H310" s="183" t="s">
        <v>2150</v>
      </c>
      <c r="I310" s="25"/>
      <c r="J310" s="183" t="s">
        <v>245</v>
      </c>
      <c r="K310" s="25"/>
      <c r="L310" s="29">
        <v>11293.13</v>
      </c>
      <c r="M310" s="23" t="e">
        <v>#N/A</v>
      </c>
    </row>
    <row r="311" spans="1:13">
      <c r="A311" s="182" t="s">
        <v>1601</v>
      </c>
      <c r="B311" s="164" t="s">
        <v>143</v>
      </c>
      <c r="C311" s="182" t="s">
        <v>1602</v>
      </c>
      <c r="D311" s="24"/>
      <c r="E311" s="24"/>
      <c r="F311" s="24"/>
      <c r="G311" s="24"/>
      <c r="H311" s="183" t="s">
        <v>2151</v>
      </c>
      <c r="I311" s="25"/>
      <c r="J311" s="183" t="s">
        <v>245</v>
      </c>
      <c r="K311" s="25"/>
      <c r="L311" s="29">
        <v>6479</v>
      </c>
      <c r="M311" s="23" t="e">
        <v>#N/A</v>
      </c>
    </row>
    <row r="312" spans="1:13">
      <c r="A312" s="182" t="s">
        <v>1610</v>
      </c>
      <c r="B312" s="164" t="s">
        <v>143</v>
      </c>
      <c r="C312" s="182" t="s">
        <v>1611</v>
      </c>
      <c r="D312" s="24"/>
      <c r="E312" s="24"/>
      <c r="F312" s="24"/>
      <c r="G312" s="24"/>
      <c r="H312" s="183" t="s">
        <v>2152</v>
      </c>
      <c r="I312" s="25"/>
      <c r="J312" s="183" t="s">
        <v>245</v>
      </c>
      <c r="K312" s="25"/>
      <c r="L312" s="29">
        <v>4387</v>
      </c>
      <c r="M312" s="23" t="e">
        <v>#N/A</v>
      </c>
    </row>
    <row r="313" spans="1:13">
      <c r="A313" s="182" t="s">
        <v>1615</v>
      </c>
      <c r="B313" s="164" t="s">
        <v>143</v>
      </c>
      <c r="C313" s="182" t="s">
        <v>1616</v>
      </c>
      <c r="D313" s="24"/>
      <c r="E313" s="24"/>
      <c r="F313" s="24"/>
      <c r="G313" s="24"/>
      <c r="H313" s="183" t="s">
        <v>2153</v>
      </c>
      <c r="I313" s="25"/>
      <c r="J313" s="183" t="s">
        <v>245</v>
      </c>
      <c r="K313" s="25"/>
      <c r="L313" s="29">
        <v>1494.38</v>
      </c>
      <c r="M313" s="23" t="e">
        <v>#N/A</v>
      </c>
    </row>
    <row r="314" spans="1:13">
      <c r="A314" s="182" t="s">
        <v>1637</v>
      </c>
      <c r="B314" s="164" t="s">
        <v>143</v>
      </c>
      <c r="C314" s="182" t="s">
        <v>1638</v>
      </c>
      <c r="D314" s="24"/>
      <c r="E314" s="24"/>
      <c r="F314" s="24"/>
      <c r="G314" s="24"/>
      <c r="H314" s="183" t="s">
        <v>1641</v>
      </c>
      <c r="I314" s="25"/>
      <c r="J314" s="183" t="s">
        <v>245</v>
      </c>
      <c r="K314" s="25"/>
      <c r="L314" s="29">
        <v>5416.67</v>
      </c>
      <c r="M314" s="23" t="e">
        <v>#N/A</v>
      </c>
    </row>
    <row r="315" spans="1:13">
      <c r="A315" s="182" t="s">
        <v>1648</v>
      </c>
      <c r="B315" s="164" t="s">
        <v>143</v>
      </c>
      <c r="C315" s="182" t="s">
        <v>1649</v>
      </c>
      <c r="D315" s="24"/>
      <c r="E315" s="24"/>
      <c r="F315" s="24"/>
      <c r="G315" s="24"/>
      <c r="H315" s="183" t="s">
        <v>245</v>
      </c>
      <c r="I315" s="25"/>
      <c r="J315" s="183" t="s">
        <v>1293</v>
      </c>
      <c r="K315" s="25"/>
      <c r="L315" s="25">
        <v>-500</v>
      </c>
      <c r="M315" s="23" t="e">
        <v>#N/A</v>
      </c>
    </row>
    <row r="316" spans="1:13">
      <c r="A316" s="182" t="s">
        <v>1651</v>
      </c>
      <c r="B316" s="164" t="s">
        <v>143</v>
      </c>
      <c r="C316" s="182" t="s">
        <v>1652</v>
      </c>
      <c r="D316" s="24"/>
      <c r="E316" s="24"/>
      <c r="F316" s="24"/>
      <c r="G316" s="24"/>
      <c r="H316" s="183" t="s">
        <v>2154</v>
      </c>
      <c r="I316" s="25"/>
      <c r="J316" s="183" t="s">
        <v>245</v>
      </c>
      <c r="K316" s="25"/>
      <c r="L316" s="29">
        <v>1000</v>
      </c>
      <c r="M316" s="23" t="e">
        <v>#N/A</v>
      </c>
    </row>
    <row r="317" spans="1:13">
      <c r="A317" s="182" t="s">
        <v>1657</v>
      </c>
      <c r="B317" s="164" t="s">
        <v>143</v>
      </c>
      <c r="C317" s="182" t="s">
        <v>1658</v>
      </c>
      <c r="D317" s="24"/>
      <c r="E317" s="24"/>
      <c r="F317" s="24"/>
      <c r="G317" s="24"/>
      <c r="H317" s="183" t="s">
        <v>2155</v>
      </c>
      <c r="I317" s="25"/>
      <c r="J317" s="183" t="s">
        <v>245</v>
      </c>
      <c r="K317" s="25"/>
      <c r="L317" s="25">
        <v>560</v>
      </c>
      <c r="M317" s="23" t="e">
        <v>#N/A</v>
      </c>
    </row>
    <row r="318" spans="1:13">
      <c r="A318" s="182" t="s">
        <v>1665</v>
      </c>
      <c r="B318" s="164" t="s">
        <v>143</v>
      </c>
      <c r="C318" s="182" t="s">
        <v>1666</v>
      </c>
      <c r="D318" s="24"/>
      <c r="E318" s="24"/>
      <c r="F318" s="24"/>
      <c r="G318" s="24"/>
      <c r="H318" s="183" t="s">
        <v>2156</v>
      </c>
      <c r="I318" s="25"/>
      <c r="J318" s="183" t="s">
        <v>245</v>
      </c>
      <c r="K318" s="25"/>
      <c r="L318" s="29">
        <v>10208.530000000001</v>
      </c>
      <c r="M318" s="23" t="e">
        <v>#N/A</v>
      </c>
    </row>
    <row r="319" spans="1:13">
      <c r="A319" s="184" t="s">
        <v>143</v>
      </c>
      <c r="B319" s="164" t="s">
        <v>143</v>
      </c>
      <c r="C319" s="184" t="s">
        <v>143</v>
      </c>
      <c r="D319" s="26"/>
      <c r="E319" s="26"/>
      <c r="F319" s="26"/>
      <c r="G319" s="26"/>
      <c r="H319" s="26"/>
      <c r="I319" s="26"/>
      <c r="J319" s="26"/>
      <c r="K319" s="26"/>
      <c r="L319" s="26"/>
      <c r="M319" s="23">
        <v>0</v>
      </c>
    </row>
    <row r="320" spans="1:13">
      <c r="A320" s="180" t="s">
        <v>1684</v>
      </c>
      <c r="B320" s="164" t="s">
        <v>143</v>
      </c>
      <c r="C320" s="180" t="s">
        <v>1685</v>
      </c>
      <c r="D320" s="22"/>
      <c r="E320" s="22"/>
      <c r="F320" s="22"/>
      <c r="G320" s="22"/>
      <c r="H320" s="181" t="s">
        <v>2157</v>
      </c>
      <c r="I320" s="23"/>
      <c r="J320" s="181" t="s">
        <v>245</v>
      </c>
      <c r="K320" s="23"/>
      <c r="L320" s="23">
        <v>297.45999999999998</v>
      </c>
      <c r="M320" s="23">
        <v>0</v>
      </c>
    </row>
    <row r="321" spans="1:13">
      <c r="A321" s="180" t="s">
        <v>1689</v>
      </c>
      <c r="B321" s="164" t="s">
        <v>143</v>
      </c>
      <c r="C321" s="180" t="s">
        <v>1685</v>
      </c>
      <c r="D321" s="22"/>
      <c r="E321" s="22"/>
      <c r="F321" s="22"/>
      <c r="G321" s="22"/>
      <c r="H321" s="181" t="s">
        <v>2157</v>
      </c>
      <c r="I321" s="23"/>
      <c r="J321" s="181" t="s">
        <v>245</v>
      </c>
      <c r="K321" s="23"/>
      <c r="L321" s="23">
        <v>297.45999999999998</v>
      </c>
      <c r="M321" s="23" t="s">
        <v>164</v>
      </c>
    </row>
    <row r="322" spans="1:13">
      <c r="A322" s="182" t="s">
        <v>1690</v>
      </c>
      <c r="B322" s="164" t="s">
        <v>143</v>
      </c>
      <c r="C322" s="182" t="s">
        <v>1691</v>
      </c>
      <c r="D322" s="24"/>
      <c r="E322" s="24"/>
      <c r="F322" s="24"/>
      <c r="G322" s="24"/>
      <c r="H322" s="183" t="s">
        <v>2158</v>
      </c>
      <c r="I322" s="25"/>
      <c r="J322" s="183" t="s">
        <v>245</v>
      </c>
      <c r="K322" s="25"/>
      <c r="L322" s="25">
        <v>174.24</v>
      </c>
      <c r="M322" s="23">
        <v>0</v>
      </c>
    </row>
    <row r="323" spans="1:13">
      <c r="A323" s="182" t="s">
        <v>1695</v>
      </c>
      <c r="B323" s="164" t="s">
        <v>143</v>
      </c>
      <c r="C323" s="182" t="s">
        <v>1696</v>
      </c>
      <c r="D323" s="24"/>
      <c r="E323" s="24"/>
      <c r="F323" s="24"/>
      <c r="G323" s="24"/>
      <c r="H323" s="183" t="s">
        <v>2159</v>
      </c>
      <c r="I323" s="25"/>
      <c r="J323" s="183" t="s">
        <v>245</v>
      </c>
      <c r="K323" s="25"/>
      <c r="L323" s="25">
        <v>123.22</v>
      </c>
      <c r="M323" s="23" t="e">
        <v>#N/A</v>
      </c>
    </row>
    <row r="324" spans="1:13">
      <c r="A324" s="184" t="s">
        <v>143</v>
      </c>
      <c r="B324" s="164" t="s">
        <v>143</v>
      </c>
      <c r="C324" s="184" t="s">
        <v>143</v>
      </c>
      <c r="D324" s="26"/>
      <c r="E324" s="26"/>
      <c r="F324" s="26"/>
      <c r="G324" s="26"/>
      <c r="H324" s="26"/>
      <c r="I324" s="26"/>
      <c r="J324" s="26"/>
      <c r="K324" s="26"/>
      <c r="L324" s="26"/>
      <c r="M324" s="23">
        <v>0</v>
      </c>
    </row>
    <row r="325" spans="1:13">
      <c r="A325" s="180" t="s">
        <v>1711</v>
      </c>
      <c r="B325" s="164" t="s">
        <v>143</v>
      </c>
      <c r="C325" s="180" t="s">
        <v>1712</v>
      </c>
      <c r="D325" s="22"/>
      <c r="E325" s="22"/>
      <c r="F325" s="22"/>
      <c r="G325" s="22"/>
      <c r="H325" s="181" t="s">
        <v>1939</v>
      </c>
      <c r="I325" s="23"/>
      <c r="J325" s="181" t="s">
        <v>245</v>
      </c>
      <c r="K325" s="23"/>
      <c r="L325" s="28">
        <v>8006.85</v>
      </c>
      <c r="M325" s="23">
        <v>0</v>
      </c>
    </row>
    <row r="326" spans="1:13">
      <c r="A326" s="180" t="s">
        <v>1715</v>
      </c>
      <c r="B326" s="164" t="s">
        <v>143</v>
      </c>
      <c r="C326" s="180" t="s">
        <v>1712</v>
      </c>
      <c r="D326" s="22"/>
      <c r="E326" s="22"/>
      <c r="F326" s="22"/>
      <c r="G326" s="22"/>
      <c r="H326" s="181" t="s">
        <v>1939</v>
      </c>
      <c r="I326" s="23"/>
      <c r="J326" s="181" t="s">
        <v>245</v>
      </c>
      <c r="K326" s="23"/>
      <c r="L326" s="28">
        <v>8006.85</v>
      </c>
      <c r="M326" s="23">
        <v>0</v>
      </c>
    </row>
    <row r="327" spans="1:13">
      <c r="A327" s="180" t="s">
        <v>1716</v>
      </c>
      <c r="B327" s="164" t="s">
        <v>143</v>
      </c>
      <c r="C327" s="180" t="s">
        <v>1712</v>
      </c>
      <c r="D327" s="22"/>
      <c r="E327" s="22"/>
      <c r="F327" s="22"/>
      <c r="G327" s="22"/>
      <c r="H327" s="181" t="s">
        <v>1939</v>
      </c>
      <c r="I327" s="23"/>
      <c r="J327" s="181" t="s">
        <v>245</v>
      </c>
      <c r="K327" s="23"/>
      <c r="L327" s="28">
        <v>8006.85</v>
      </c>
      <c r="M327" s="23">
        <v>0</v>
      </c>
    </row>
    <row r="328" spans="1:13">
      <c r="A328" s="180" t="s">
        <v>1717</v>
      </c>
      <c r="B328" s="164" t="s">
        <v>143</v>
      </c>
      <c r="C328" s="180" t="s">
        <v>1712</v>
      </c>
      <c r="D328" s="22"/>
      <c r="E328" s="22"/>
      <c r="F328" s="22"/>
      <c r="G328" s="22"/>
      <c r="H328" s="181" t="s">
        <v>1939</v>
      </c>
      <c r="I328" s="23"/>
      <c r="J328" s="181" t="s">
        <v>245</v>
      </c>
      <c r="K328" s="23"/>
      <c r="L328" s="28">
        <v>8006.85</v>
      </c>
      <c r="M328" s="23" t="s">
        <v>159</v>
      </c>
    </row>
    <row r="329" spans="1:13">
      <c r="A329" s="182" t="s">
        <v>1718</v>
      </c>
      <c r="B329" s="164" t="s">
        <v>143</v>
      </c>
      <c r="C329" s="182" t="s">
        <v>1719</v>
      </c>
      <c r="D329" s="24"/>
      <c r="E329" s="24"/>
      <c r="F329" s="24"/>
      <c r="G329" s="24"/>
      <c r="H329" s="183" t="s">
        <v>2160</v>
      </c>
      <c r="I329" s="25"/>
      <c r="J329" s="183" t="s">
        <v>245</v>
      </c>
      <c r="K329" s="25"/>
      <c r="L329" s="29">
        <v>7859.33</v>
      </c>
      <c r="M329" s="23">
        <v>0</v>
      </c>
    </row>
    <row r="330" spans="1:13">
      <c r="A330" s="182" t="s">
        <v>1723</v>
      </c>
      <c r="B330" s="164" t="s">
        <v>143</v>
      </c>
      <c r="C330" s="182" t="s">
        <v>1724</v>
      </c>
      <c r="D330" s="24"/>
      <c r="E330" s="24"/>
      <c r="F330" s="24"/>
      <c r="G330" s="24"/>
      <c r="H330" s="183" t="s">
        <v>497</v>
      </c>
      <c r="I330" s="25"/>
      <c r="J330" s="183" t="s">
        <v>245</v>
      </c>
      <c r="K330" s="25"/>
      <c r="L330" s="25">
        <v>147.52000000000001</v>
      </c>
      <c r="M330" s="23">
        <v>0</v>
      </c>
    </row>
    <row r="331" spans="1:13">
      <c r="A331" s="180" t="s">
        <v>143</v>
      </c>
      <c r="B331" s="164" t="s">
        <v>143</v>
      </c>
      <c r="C331" s="180" t="s">
        <v>143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3">
        <v>0</v>
      </c>
    </row>
    <row r="332" spans="1:13">
      <c r="A332" s="180" t="s">
        <v>1734</v>
      </c>
      <c r="B332" s="164" t="s">
        <v>143</v>
      </c>
      <c r="C332" s="180" t="s">
        <v>1735</v>
      </c>
      <c r="D332" s="22"/>
      <c r="E332" s="22"/>
      <c r="F332" s="22"/>
      <c r="G332" s="22"/>
      <c r="H332" s="181" t="s">
        <v>1737</v>
      </c>
      <c r="I332" s="23"/>
      <c r="J332" s="181" t="s">
        <v>245</v>
      </c>
      <c r="K332" s="23"/>
      <c r="L332" s="23">
        <v>509.39</v>
      </c>
      <c r="M332" s="23">
        <v>0</v>
      </c>
    </row>
    <row r="333" spans="1:13">
      <c r="A333" s="180" t="s">
        <v>1739</v>
      </c>
      <c r="B333" s="164" t="s">
        <v>143</v>
      </c>
      <c r="C333" s="180" t="s">
        <v>1740</v>
      </c>
      <c r="D333" s="22"/>
      <c r="E333" s="22"/>
      <c r="F333" s="22"/>
      <c r="G333" s="22"/>
      <c r="H333" s="181" t="s">
        <v>1737</v>
      </c>
      <c r="I333" s="23"/>
      <c r="J333" s="181" t="s">
        <v>245</v>
      </c>
      <c r="K333" s="23"/>
      <c r="L333" s="23">
        <v>509.39</v>
      </c>
      <c r="M333" s="23">
        <v>0</v>
      </c>
    </row>
    <row r="334" spans="1:13">
      <c r="A334" s="180" t="s">
        <v>1741</v>
      </c>
      <c r="B334" s="164" t="s">
        <v>143</v>
      </c>
      <c r="C334" s="180" t="s">
        <v>1740</v>
      </c>
      <c r="D334" s="22"/>
      <c r="E334" s="22"/>
      <c r="F334" s="22"/>
      <c r="G334" s="22"/>
      <c r="H334" s="181" t="s">
        <v>1737</v>
      </c>
      <c r="I334" s="23"/>
      <c r="J334" s="181" t="s">
        <v>245</v>
      </c>
      <c r="K334" s="23"/>
      <c r="L334" s="23">
        <v>509.39</v>
      </c>
      <c r="M334" s="23">
        <v>0</v>
      </c>
    </row>
    <row r="335" spans="1:13">
      <c r="A335" s="180" t="s">
        <v>1742</v>
      </c>
      <c r="B335" s="164" t="s">
        <v>143</v>
      </c>
      <c r="C335" s="180" t="s">
        <v>1740</v>
      </c>
      <c r="D335" s="22"/>
      <c r="E335" s="22"/>
      <c r="F335" s="22"/>
      <c r="G335" s="22"/>
      <c r="H335" s="181" t="s">
        <v>1737</v>
      </c>
      <c r="I335" s="23"/>
      <c r="J335" s="181" t="s">
        <v>245</v>
      </c>
      <c r="K335" s="23"/>
      <c r="L335" s="23">
        <v>509.39</v>
      </c>
      <c r="M335" s="23">
        <v>0</v>
      </c>
    </row>
    <row r="336" spans="1:13">
      <c r="A336" s="182" t="s">
        <v>1743</v>
      </c>
      <c r="B336" s="164" t="s">
        <v>143</v>
      </c>
      <c r="C336" s="182" t="s">
        <v>1744</v>
      </c>
      <c r="D336" s="24"/>
      <c r="E336" s="24"/>
      <c r="F336" s="24"/>
      <c r="G336" s="24"/>
      <c r="H336" s="183" t="s">
        <v>1737</v>
      </c>
      <c r="I336" s="25"/>
      <c r="J336" s="183" t="s">
        <v>245</v>
      </c>
      <c r="K336" s="25"/>
      <c r="L336" s="25">
        <v>509.39</v>
      </c>
      <c r="M336" s="23" t="s">
        <v>155</v>
      </c>
    </row>
    <row r="337" spans="1:13">
      <c r="A337" s="184" t="s">
        <v>143</v>
      </c>
      <c r="B337" s="164" t="s">
        <v>143</v>
      </c>
      <c r="C337" s="184" t="s">
        <v>143</v>
      </c>
      <c r="D337" s="26"/>
      <c r="E337" s="26"/>
      <c r="F337" s="26"/>
      <c r="G337" s="26"/>
      <c r="H337" s="26"/>
      <c r="I337" s="26"/>
      <c r="J337" s="26"/>
      <c r="K337" s="26"/>
      <c r="L337" s="26"/>
      <c r="M337" s="23">
        <v>0</v>
      </c>
    </row>
    <row r="338" spans="1:13">
      <c r="A338" s="180" t="s">
        <v>1750</v>
      </c>
      <c r="B338" s="180" t="s">
        <v>1751</v>
      </c>
      <c r="C338" s="22"/>
      <c r="D338" s="22"/>
      <c r="E338" s="22"/>
      <c r="F338" s="22"/>
      <c r="G338" s="22"/>
      <c r="H338" s="181" t="s">
        <v>2161</v>
      </c>
      <c r="I338" s="23"/>
      <c r="J338" s="181" t="s">
        <v>2162</v>
      </c>
      <c r="K338" s="23"/>
      <c r="L338" s="28">
        <v>963485.82</v>
      </c>
      <c r="M338" s="23" t="e">
        <v>#N/A</v>
      </c>
    </row>
    <row r="339" spans="1:13">
      <c r="A339" s="180" t="s">
        <v>1753</v>
      </c>
      <c r="B339" s="164" t="s">
        <v>143</v>
      </c>
      <c r="C339" s="180" t="s">
        <v>1751</v>
      </c>
      <c r="D339" s="22"/>
      <c r="E339" s="22"/>
      <c r="F339" s="22"/>
      <c r="G339" s="22"/>
      <c r="H339" s="181" t="s">
        <v>2161</v>
      </c>
      <c r="I339" s="23"/>
      <c r="J339" s="181" t="s">
        <v>2162</v>
      </c>
      <c r="K339" s="23"/>
      <c r="L339" s="28">
        <v>963485.82</v>
      </c>
      <c r="M339" s="23">
        <v>0</v>
      </c>
    </row>
    <row r="340" spans="1:13">
      <c r="A340" s="180" t="s">
        <v>1754</v>
      </c>
      <c r="B340" s="164" t="s">
        <v>143</v>
      </c>
      <c r="C340" s="180" t="s">
        <v>1751</v>
      </c>
      <c r="D340" s="22"/>
      <c r="E340" s="22"/>
      <c r="F340" s="22"/>
      <c r="G340" s="22"/>
      <c r="H340" s="181" t="s">
        <v>2161</v>
      </c>
      <c r="I340" s="23"/>
      <c r="J340" s="181" t="s">
        <v>2162</v>
      </c>
      <c r="K340" s="23"/>
      <c r="L340" s="28">
        <v>963485.82</v>
      </c>
      <c r="M340" s="23">
        <v>0</v>
      </c>
    </row>
    <row r="341" spans="1:13">
      <c r="A341" s="180" t="s">
        <v>1755</v>
      </c>
      <c r="B341" s="164" t="s">
        <v>143</v>
      </c>
      <c r="C341" s="180" t="s">
        <v>1756</v>
      </c>
      <c r="D341" s="22"/>
      <c r="E341" s="22"/>
      <c r="F341" s="22"/>
      <c r="G341" s="22"/>
      <c r="H341" s="181" t="s">
        <v>245</v>
      </c>
      <c r="I341" s="23"/>
      <c r="J341" s="181" t="s">
        <v>2001</v>
      </c>
      <c r="K341" s="23"/>
      <c r="L341" s="28">
        <v>635388.25</v>
      </c>
      <c r="M341" s="23">
        <v>0</v>
      </c>
    </row>
    <row r="342" spans="1:13">
      <c r="A342" s="180" t="s">
        <v>1759</v>
      </c>
      <c r="B342" s="164" t="s">
        <v>143</v>
      </c>
      <c r="C342" s="180" t="s">
        <v>1756</v>
      </c>
      <c r="D342" s="22"/>
      <c r="E342" s="22"/>
      <c r="F342" s="22"/>
      <c r="G342" s="22"/>
      <c r="H342" s="181" t="s">
        <v>245</v>
      </c>
      <c r="I342" s="23"/>
      <c r="J342" s="181" t="s">
        <v>2001</v>
      </c>
      <c r="K342" s="23"/>
      <c r="L342" s="28">
        <v>635388.25</v>
      </c>
      <c r="M342" s="23">
        <v>0</v>
      </c>
    </row>
    <row r="343" spans="1:13">
      <c r="A343" s="165" t="s">
        <v>215</v>
      </c>
      <c r="B343" s="165" t="s">
        <v>216</v>
      </c>
      <c r="C343" s="4"/>
      <c r="D343" s="4"/>
      <c r="E343" s="4"/>
      <c r="F343" s="4"/>
      <c r="G343" s="4"/>
      <c r="H343" s="178" t="s">
        <v>218</v>
      </c>
      <c r="I343" s="20"/>
      <c r="J343" s="178" t="s">
        <v>219</v>
      </c>
      <c r="K343" s="20"/>
      <c r="L343" s="178" t="s">
        <v>1893</v>
      </c>
      <c r="M343" s="23">
        <v>0</v>
      </c>
    </row>
    <row r="344" spans="1:13">
      <c r="A344" s="179" t="s">
        <v>1894</v>
      </c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3">
        <v>0</v>
      </c>
    </row>
    <row r="345" spans="1:13">
      <c r="A345" s="182" t="s">
        <v>1760</v>
      </c>
      <c r="B345" s="164" t="s">
        <v>143</v>
      </c>
      <c r="C345" s="182" t="s">
        <v>1761</v>
      </c>
      <c r="D345" s="24"/>
      <c r="E345" s="24"/>
      <c r="F345" s="24"/>
      <c r="G345" s="24"/>
      <c r="H345" s="183" t="s">
        <v>245</v>
      </c>
      <c r="I345" s="25"/>
      <c r="J345" s="183" t="s">
        <v>2001</v>
      </c>
      <c r="K345" s="25"/>
      <c r="L345" s="29">
        <v>604307.49</v>
      </c>
      <c r="M345" s="23" t="s">
        <v>28</v>
      </c>
    </row>
    <row r="346" spans="1:13">
      <c r="A346" s="184" t="s">
        <v>143</v>
      </c>
      <c r="B346" s="164" t="s">
        <v>143</v>
      </c>
      <c r="C346" s="184" t="s">
        <v>143</v>
      </c>
      <c r="D346" s="26"/>
      <c r="E346" s="26"/>
      <c r="F346" s="26"/>
      <c r="G346" s="26"/>
      <c r="H346" s="26"/>
      <c r="I346" s="26"/>
      <c r="J346" s="26"/>
      <c r="K346" s="26"/>
      <c r="L346" s="26"/>
      <c r="M346" s="23">
        <v>0</v>
      </c>
    </row>
    <row r="347" spans="1:13">
      <c r="A347" s="180" t="s">
        <v>1762</v>
      </c>
      <c r="B347" s="164" t="s">
        <v>143</v>
      </c>
      <c r="C347" s="180" t="s">
        <v>1763</v>
      </c>
      <c r="D347" s="22"/>
      <c r="E347" s="22"/>
      <c r="F347" s="22"/>
      <c r="G347" s="22"/>
      <c r="H347" s="181" t="s">
        <v>2163</v>
      </c>
      <c r="I347" s="23"/>
      <c r="J347" s="181" t="s">
        <v>2164</v>
      </c>
      <c r="K347" s="23"/>
      <c r="L347" s="28">
        <v>310975.28000000003</v>
      </c>
      <c r="M347" s="23">
        <v>0</v>
      </c>
    </row>
    <row r="348" spans="1:13">
      <c r="A348" s="180" t="s">
        <v>1767</v>
      </c>
      <c r="B348" s="164" t="s">
        <v>143</v>
      </c>
      <c r="C348" s="180" t="s">
        <v>1768</v>
      </c>
      <c r="D348" s="22"/>
      <c r="E348" s="22"/>
      <c r="F348" s="22"/>
      <c r="G348" s="22"/>
      <c r="H348" s="181" t="s">
        <v>2163</v>
      </c>
      <c r="I348" s="23"/>
      <c r="J348" s="181" t="s">
        <v>2163</v>
      </c>
      <c r="K348" s="23"/>
      <c r="L348" s="23">
        <v>0</v>
      </c>
      <c r="M348" s="23" t="s">
        <v>32</v>
      </c>
    </row>
    <row r="349" spans="1:13">
      <c r="A349" s="182" t="s">
        <v>2165</v>
      </c>
      <c r="B349" s="164" t="s">
        <v>143</v>
      </c>
      <c r="C349" s="182" t="s">
        <v>2166</v>
      </c>
      <c r="D349" s="24"/>
      <c r="E349" s="24"/>
      <c r="F349" s="24"/>
      <c r="G349" s="24"/>
      <c r="H349" s="183" t="s">
        <v>245</v>
      </c>
      <c r="I349" s="25"/>
      <c r="J349" s="183" t="s">
        <v>2163</v>
      </c>
      <c r="K349" s="25"/>
      <c r="L349" s="29">
        <v>15882.64</v>
      </c>
      <c r="M349" s="23" t="e">
        <v>#N/A</v>
      </c>
    </row>
    <row r="350" spans="1:13">
      <c r="A350" s="182" t="s">
        <v>1776</v>
      </c>
      <c r="B350" s="164" t="s">
        <v>143</v>
      </c>
      <c r="C350" s="182" t="s">
        <v>1777</v>
      </c>
      <c r="D350" s="24"/>
      <c r="E350" s="24"/>
      <c r="F350" s="24"/>
      <c r="G350" s="24"/>
      <c r="H350" s="183" t="s">
        <v>2163</v>
      </c>
      <c r="I350" s="25"/>
      <c r="J350" s="183" t="s">
        <v>245</v>
      </c>
      <c r="K350" s="25"/>
      <c r="L350" s="29">
        <v>-15882.64</v>
      </c>
      <c r="M350" s="23" t="e">
        <v>#N/A</v>
      </c>
    </row>
    <row r="351" spans="1:13">
      <c r="A351" s="184" t="s">
        <v>143</v>
      </c>
      <c r="B351" s="164" t="s">
        <v>143</v>
      </c>
      <c r="C351" s="184" t="s">
        <v>143</v>
      </c>
      <c r="D351" s="26"/>
      <c r="E351" s="26"/>
      <c r="F351" s="26"/>
      <c r="G351" s="26"/>
      <c r="H351" s="26"/>
      <c r="I351" s="26"/>
      <c r="J351" s="26"/>
      <c r="K351" s="26"/>
      <c r="L351" s="26"/>
      <c r="M351" s="23">
        <v>0</v>
      </c>
    </row>
    <row r="352" spans="1:13">
      <c r="A352" s="180" t="s">
        <v>1781</v>
      </c>
      <c r="B352" s="164" t="s">
        <v>143</v>
      </c>
      <c r="C352" s="180" t="s">
        <v>1782</v>
      </c>
      <c r="D352" s="22"/>
      <c r="E352" s="22"/>
      <c r="F352" s="22"/>
      <c r="G352" s="22"/>
      <c r="H352" s="181" t="s">
        <v>245</v>
      </c>
      <c r="I352" s="23"/>
      <c r="J352" s="181" t="s">
        <v>1928</v>
      </c>
      <c r="K352" s="23"/>
      <c r="L352" s="28">
        <v>209717.82</v>
      </c>
      <c r="M352" s="23" t="s">
        <v>32</v>
      </c>
    </row>
    <row r="353" spans="1:13">
      <c r="A353" s="182" t="s">
        <v>1785</v>
      </c>
      <c r="B353" s="164" t="s">
        <v>143</v>
      </c>
      <c r="C353" s="182" t="s">
        <v>1786</v>
      </c>
      <c r="D353" s="24"/>
      <c r="E353" s="24"/>
      <c r="F353" s="24"/>
      <c r="G353" s="24"/>
      <c r="H353" s="183" t="s">
        <v>245</v>
      </c>
      <c r="I353" s="25"/>
      <c r="J353" s="183" t="s">
        <v>1928</v>
      </c>
      <c r="K353" s="25"/>
      <c r="L353" s="29">
        <v>209717.82</v>
      </c>
      <c r="M353" s="23">
        <v>0</v>
      </c>
    </row>
    <row r="354" spans="1:13">
      <c r="A354" s="184" t="s">
        <v>143</v>
      </c>
      <c r="B354" s="164" t="s">
        <v>143</v>
      </c>
      <c r="C354" s="184" t="s">
        <v>143</v>
      </c>
      <c r="D354" s="26"/>
      <c r="E354" s="26"/>
      <c r="F354" s="26"/>
      <c r="G354" s="26"/>
      <c r="H354" s="26"/>
      <c r="I354" s="26"/>
      <c r="J354" s="26"/>
      <c r="K354" s="26"/>
      <c r="L354" s="26"/>
      <c r="M354" s="23">
        <v>0</v>
      </c>
    </row>
    <row r="355" spans="1:13">
      <c r="A355" s="180" t="s">
        <v>1793</v>
      </c>
      <c r="B355" s="164" t="s">
        <v>143</v>
      </c>
      <c r="C355" s="180" t="s">
        <v>1794</v>
      </c>
      <c r="D355" s="22"/>
      <c r="E355" s="22"/>
      <c r="F355" s="22"/>
      <c r="G355" s="22"/>
      <c r="H355" s="181" t="s">
        <v>245</v>
      </c>
      <c r="I355" s="23"/>
      <c r="J355" s="181" t="s">
        <v>2002</v>
      </c>
      <c r="K355" s="23"/>
      <c r="L355" s="28">
        <v>101257.46</v>
      </c>
      <c r="M355" s="23" t="s">
        <v>34</v>
      </c>
    </row>
    <row r="356" spans="1:13">
      <c r="A356" s="182" t="s">
        <v>1800</v>
      </c>
      <c r="B356" s="164" t="s">
        <v>143</v>
      </c>
      <c r="C356" s="182" t="s">
        <v>1801</v>
      </c>
      <c r="D356" s="24"/>
      <c r="E356" s="24"/>
      <c r="F356" s="24"/>
      <c r="G356" s="24"/>
      <c r="H356" s="183" t="s">
        <v>245</v>
      </c>
      <c r="I356" s="25"/>
      <c r="J356" s="183" t="s">
        <v>2002</v>
      </c>
      <c r="K356" s="25"/>
      <c r="L356" s="29">
        <v>101257.46</v>
      </c>
      <c r="M356" s="23" t="e">
        <v>#N/A</v>
      </c>
    </row>
    <row r="357" spans="1:13">
      <c r="A357" s="184" t="s">
        <v>143</v>
      </c>
      <c r="B357" s="164" t="s">
        <v>143</v>
      </c>
      <c r="C357" s="184" t="s">
        <v>143</v>
      </c>
      <c r="D357" s="26"/>
      <c r="E357" s="26"/>
      <c r="F357" s="26"/>
      <c r="G357" s="26"/>
      <c r="H357" s="26"/>
      <c r="I357" s="26"/>
      <c r="J357" s="26"/>
      <c r="K357" s="26"/>
      <c r="L357" s="26"/>
      <c r="M357" s="23">
        <v>0</v>
      </c>
    </row>
    <row r="358" spans="1:13">
      <c r="A358" s="180" t="s">
        <v>1804</v>
      </c>
      <c r="B358" s="164" t="s">
        <v>143</v>
      </c>
      <c r="C358" s="180" t="s">
        <v>1805</v>
      </c>
      <c r="D358" s="22"/>
      <c r="E358" s="22"/>
      <c r="F358" s="22"/>
      <c r="G358" s="22"/>
      <c r="H358" s="181" t="s">
        <v>245</v>
      </c>
      <c r="I358" s="23"/>
      <c r="J358" s="181" t="s">
        <v>2167</v>
      </c>
      <c r="K358" s="23"/>
      <c r="L358" s="28">
        <v>16682.8</v>
      </c>
      <c r="M358" s="23">
        <v>0</v>
      </c>
    </row>
    <row r="359" spans="1:13">
      <c r="A359" s="180" t="s">
        <v>1809</v>
      </c>
      <c r="B359" s="164" t="s">
        <v>143</v>
      </c>
      <c r="C359" s="180" t="s">
        <v>1805</v>
      </c>
      <c r="D359" s="22"/>
      <c r="E359" s="22"/>
      <c r="F359" s="22"/>
      <c r="G359" s="22"/>
      <c r="H359" s="181" t="s">
        <v>245</v>
      </c>
      <c r="I359" s="23"/>
      <c r="J359" s="181" t="s">
        <v>2167</v>
      </c>
      <c r="K359" s="23"/>
      <c r="L359" s="28">
        <v>16682.8</v>
      </c>
      <c r="M359" s="23">
        <v>0</v>
      </c>
    </row>
    <row r="360" spans="1:13">
      <c r="A360" s="182" t="s">
        <v>1810</v>
      </c>
      <c r="B360" s="164" t="s">
        <v>143</v>
      </c>
      <c r="C360" s="182" t="s">
        <v>1811</v>
      </c>
      <c r="D360" s="24"/>
      <c r="E360" s="24"/>
      <c r="F360" s="24"/>
      <c r="G360" s="24"/>
      <c r="H360" s="183" t="s">
        <v>245</v>
      </c>
      <c r="I360" s="25"/>
      <c r="J360" s="183" t="s">
        <v>2168</v>
      </c>
      <c r="K360" s="25"/>
      <c r="L360" s="29">
        <v>13602.38</v>
      </c>
      <c r="M360" s="23" t="s">
        <v>43</v>
      </c>
    </row>
    <row r="361" spans="1:13">
      <c r="A361" s="182" t="s">
        <v>1815</v>
      </c>
      <c r="B361" s="164" t="s">
        <v>143</v>
      </c>
      <c r="C361" s="182" t="s">
        <v>1816</v>
      </c>
      <c r="D361" s="24"/>
      <c r="E361" s="24"/>
      <c r="F361" s="24"/>
      <c r="G361" s="24"/>
      <c r="H361" s="183" t="s">
        <v>245</v>
      </c>
      <c r="I361" s="25"/>
      <c r="J361" s="183" t="s">
        <v>1922</v>
      </c>
      <c r="K361" s="25"/>
      <c r="L361" s="29">
        <v>3080.42</v>
      </c>
      <c r="M361" s="23" t="s">
        <v>34</v>
      </c>
    </row>
    <row r="362" spans="1:13">
      <c r="A362" s="184" t="s">
        <v>143</v>
      </c>
      <c r="B362" s="164" t="s">
        <v>143</v>
      </c>
      <c r="C362" s="184" t="s">
        <v>143</v>
      </c>
      <c r="D362" s="26"/>
      <c r="E362" s="26"/>
      <c r="F362" s="26"/>
      <c r="G362" s="26"/>
      <c r="H362" s="26"/>
      <c r="I362" s="26"/>
      <c r="J362" s="26"/>
      <c r="K362" s="26"/>
      <c r="L362" s="26"/>
      <c r="M362" s="23">
        <v>0</v>
      </c>
    </row>
    <row r="363" spans="1:13">
      <c r="A363" s="180" t="s">
        <v>1822</v>
      </c>
      <c r="B363" s="164" t="s">
        <v>143</v>
      </c>
      <c r="C363" s="180" t="s">
        <v>1823</v>
      </c>
      <c r="D363" s="22"/>
      <c r="E363" s="22"/>
      <c r="F363" s="22"/>
      <c r="G363" s="22"/>
      <c r="H363" s="181" t="s">
        <v>2169</v>
      </c>
      <c r="I363" s="23"/>
      <c r="J363" s="181" t="s">
        <v>2170</v>
      </c>
      <c r="K363" s="23"/>
      <c r="L363" s="23">
        <v>439.49</v>
      </c>
      <c r="M363" s="38" t="s">
        <v>40</v>
      </c>
    </row>
    <row r="364" spans="1:13">
      <c r="A364" s="180" t="s">
        <v>1827</v>
      </c>
      <c r="B364" s="164" t="s">
        <v>143</v>
      </c>
      <c r="C364" s="180" t="s">
        <v>1823</v>
      </c>
      <c r="D364" s="22"/>
      <c r="E364" s="22"/>
      <c r="F364" s="22"/>
      <c r="G364" s="22"/>
      <c r="H364" s="181" t="s">
        <v>2169</v>
      </c>
      <c r="I364" s="23"/>
      <c r="J364" s="181" t="s">
        <v>2170</v>
      </c>
      <c r="K364" s="23"/>
      <c r="L364" s="23">
        <v>439.49</v>
      </c>
      <c r="M364" s="23" t="e">
        <v>#N/A</v>
      </c>
    </row>
    <row r="365" spans="1:13">
      <c r="A365" s="182" t="s">
        <v>1828</v>
      </c>
      <c r="B365" s="164" t="s">
        <v>143</v>
      </c>
      <c r="C365" s="182" t="s">
        <v>1829</v>
      </c>
      <c r="D365" s="24"/>
      <c r="E365" s="24"/>
      <c r="F365" s="24"/>
      <c r="G365" s="24"/>
      <c r="H365" s="183" t="s">
        <v>245</v>
      </c>
      <c r="I365" s="25"/>
      <c r="J365" s="183" t="s">
        <v>2170</v>
      </c>
      <c r="K365" s="25"/>
      <c r="L365" s="25">
        <v>440.33</v>
      </c>
      <c r="M365" s="23" t="e">
        <v>#N/A</v>
      </c>
    </row>
    <row r="366" spans="1:13">
      <c r="A366" s="182" t="s">
        <v>1832</v>
      </c>
      <c r="B366" s="164" t="s">
        <v>143</v>
      </c>
      <c r="C366" s="182" t="s">
        <v>1833</v>
      </c>
      <c r="D366" s="24"/>
      <c r="E366" s="24"/>
      <c r="F366" s="24"/>
      <c r="G366" s="24"/>
      <c r="H366" s="183" t="s">
        <v>2169</v>
      </c>
      <c r="I366" s="25"/>
      <c r="J366" s="183" t="s">
        <v>245</v>
      </c>
      <c r="K366" s="25"/>
      <c r="L366" s="25">
        <v>-0.84</v>
      </c>
      <c r="M366" s="23" t="e">
        <v>#N/A</v>
      </c>
    </row>
    <row r="367" spans="1:13">
      <c r="A367" s="185" t="s">
        <v>1835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</row>
    <row r="368" spans="1:13">
      <c r="A368" s="186" t="s">
        <v>222</v>
      </c>
      <c r="B368" s="33"/>
      <c r="C368" s="33"/>
      <c r="D368" s="187" t="s">
        <v>2171</v>
      </c>
      <c r="F368" s="186" t="s">
        <v>500</v>
      </c>
      <c r="G368" s="33"/>
      <c r="H368" s="33"/>
      <c r="I368" s="33"/>
      <c r="J368" s="33"/>
      <c r="K368" s="33"/>
      <c r="L368" s="39">
        <v>803787.96</v>
      </c>
      <c r="M368" s="34"/>
    </row>
    <row r="369" spans="1:13">
      <c r="A369" s="186" t="s">
        <v>700</v>
      </c>
      <c r="B369" s="33"/>
      <c r="C369" s="33"/>
      <c r="D369" s="187" t="s">
        <v>2172</v>
      </c>
      <c r="F369" s="186" t="s">
        <v>1751</v>
      </c>
      <c r="G369" s="33"/>
      <c r="H369" s="33"/>
      <c r="I369" s="33"/>
      <c r="J369" s="33"/>
      <c r="K369" s="33"/>
      <c r="L369" s="39">
        <v>963485.82</v>
      </c>
      <c r="M369" s="34"/>
    </row>
    <row r="370" spans="1:13">
      <c r="A370" s="186" t="s">
        <v>143</v>
      </c>
      <c r="B370" s="33"/>
      <c r="C370" s="33"/>
      <c r="D370" s="187" t="s">
        <v>143</v>
      </c>
      <c r="F370" s="186" t="s">
        <v>143</v>
      </c>
      <c r="G370" s="33"/>
      <c r="H370" s="33"/>
      <c r="I370" s="33"/>
      <c r="J370" s="33"/>
      <c r="K370" s="33"/>
      <c r="L370" s="34"/>
      <c r="M370" s="34"/>
    </row>
    <row r="371" spans="1:13">
      <c r="A371" s="186" t="s">
        <v>1836</v>
      </c>
      <c r="B371" s="33"/>
      <c r="C371" s="33"/>
      <c r="D371" s="187" t="s">
        <v>2173</v>
      </c>
      <c r="F371" s="186" t="s">
        <v>1838</v>
      </c>
      <c r="G371" s="33"/>
      <c r="H371" s="33"/>
      <c r="I371" s="33"/>
      <c r="J371" s="33"/>
      <c r="K371" s="33"/>
      <c r="L371" s="39">
        <v>7763197.4699999997</v>
      </c>
      <c r="M371" s="34"/>
    </row>
    <row r="372" spans="1:13">
      <c r="D372" s="186" t="s">
        <v>1839</v>
      </c>
      <c r="E372" s="33"/>
      <c r="F372" s="187" t="s">
        <v>248</v>
      </c>
      <c r="G372" s="34"/>
      <c r="H372" s="34"/>
    </row>
    <row r="373" spans="1:13">
      <c r="D373" s="186" t="s">
        <v>1840</v>
      </c>
      <c r="E373" s="33"/>
      <c r="F373" s="187" t="s">
        <v>248</v>
      </c>
      <c r="G373" s="34"/>
      <c r="H373" s="34"/>
    </row>
    <row r="374" spans="1:13">
      <c r="A374" s="164" t="s">
        <v>143</v>
      </c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</row>
    <row r="375" spans="1:13">
      <c r="A375" s="188" t="s">
        <v>2174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1:13">
      <c r="A376" s="189" t="s">
        <v>2175</v>
      </c>
      <c r="B376" s="36"/>
      <c r="C376" s="36"/>
      <c r="D376" s="36"/>
      <c r="E376" s="36"/>
      <c r="F376" s="36"/>
      <c r="H376" s="190" t="s">
        <v>2176</v>
      </c>
      <c r="I376" s="37"/>
      <c r="J376" s="37"/>
      <c r="K376" s="37"/>
      <c r="L376" s="37"/>
      <c r="M376" s="37"/>
    </row>
    <row r="377" spans="1:13">
      <c r="M377" s="190" t="s">
        <v>2177</v>
      </c>
    </row>
  </sheetData>
  <pageMargins left="0.511811024" right="0.511811024" top="0.78740157499999996" bottom="0.78740157499999996" header="0.31496062000000002" footer="0.31496062000000002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/>
  <dimension ref="A1:M491"/>
  <sheetViews>
    <sheetView showGridLines="0" topLeftCell="A415" workbookViewId="0">
      <selection activeCell="L449" sqref="L449"/>
    </sheetView>
  </sheetViews>
  <sheetFormatPr defaultColWidth="9" defaultRowHeight="12"/>
  <cols>
    <col min="1" max="1" width="15.85546875" style="1" customWidth="1"/>
    <col min="2" max="2" width="5.7109375" style="1" customWidth="1"/>
    <col min="3" max="3" width="39.5703125" style="1" customWidth="1"/>
    <col min="4" max="4" width="3.7109375" style="1" customWidth="1"/>
    <col min="5" max="5" width="12.28515625" style="1" customWidth="1"/>
    <col min="6" max="6" width="3.7109375" style="1" customWidth="1"/>
    <col min="7" max="7" width="23.5703125" style="1" customWidth="1"/>
    <col min="8" max="8" width="3.7109375" style="1" customWidth="1"/>
    <col min="9" max="9" width="10" style="1" customWidth="1"/>
    <col min="10" max="10" width="3.7109375" style="1" customWidth="1"/>
    <col min="11" max="11" width="12.28515625" style="1" customWidth="1"/>
    <col min="12" max="12" width="7.28515625" style="1" customWidth="1"/>
    <col min="13" max="13" width="11.140625" style="2" customWidth="1"/>
    <col min="14" max="256" width="9.140625" style="1"/>
    <col min="257" max="257" width="15.85546875" style="1" customWidth="1"/>
    <col min="258" max="258" width="5.7109375" style="1" customWidth="1"/>
    <col min="259" max="259" width="39.5703125" style="1" customWidth="1"/>
    <col min="260" max="260" width="3.7109375" style="1" customWidth="1"/>
    <col min="261" max="261" width="12.28515625" style="1" customWidth="1"/>
    <col min="262" max="262" width="3.7109375" style="1" customWidth="1"/>
    <col min="263" max="263" width="23.5703125" style="1" customWidth="1"/>
    <col min="264" max="264" width="3.7109375" style="1" customWidth="1"/>
    <col min="265" max="265" width="10" style="1" customWidth="1"/>
    <col min="266" max="266" width="3.7109375" style="1" customWidth="1"/>
    <col min="267" max="267" width="12.28515625" style="1" customWidth="1"/>
    <col min="268" max="268" width="7.28515625" style="1" customWidth="1"/>
    <col min="269" max="512" width="9.140625" style="1"/>
    <col min="513" max="513" width="15.85546875" style="1" customWidth="1"/>
    <col min="514" max="514" width="5.7109375" style="1" customWidth="1"/>
    <col min="515" max="515" width="39.5703125" style="1" customWidth="1"/>
    <col min="516" max="516" width="3.7109375" style="1" customWidth="1"/>
    <col min="517" max="517" width="12.28515625" style="1" customWidth="1"/>
    <col min="518" max="518" width="3.7109375" style="1" customWidth="1"/>
    <col min="519" max="519" width="23.5703125" style="1" customWidth="1"/>
    <col min="520" max="520" width="3.7109375" style="1" customWidth="1"/>
    <col min="521" max="521" width="10" style="1" customWidth="1"/>
    <col min="522" max="522" width="3.7109375" style="1" customWidth="1"/>
    <col min="523" max="523" width="12.28515625" style="1" customWidth="1"/>
    <col min="524" max="524" width="7.28515625" style="1" customWidth="1"/>
    <col min="525" max="768" width="9.140625" style="1"/>
    <col min="769" max="769" width="15.85546875" style="1" customWidth="1"/>
    <col min="770" max="770" width="5.7109375" style="1" customWidth="1"/>
    <col min="771" max="771" width="39.5703125" style="1" customWidth="1"/>
    <col min="772" max="772" width="3.7109375" style="1" customWidth="1"/>
    <col min="773" max="773" width="12.28515625" style="1" customWidth="1"/>
    <col min="774" max="774" width="3.7109375" style="1" customWidth="1"/>
    <col min="775" max="775" width="23.5703125" style="1" customWidth="1"/>
    <col min="776" max="776" width="3.7109375" style="1" customWidth="1"/>
    <col min="777" max="777" width="10" style="1" customWidth="1"/>
    <col min="778" max="778" width="3.7109375" style="1" customWidth="1"/>
    <col min="779" max="779" width="12.28515625" style="1" customWidth="1"/>
    <col min="780" max="780" width="7.28515625" style="1" customWidth="1"/>
    <col min="781" max="1024" width="9.140625" style="1"/>
    <col min="1025" max="1025" width="15.85546875" style="1" customWidth="1"/>
    <col min="1026" max="1026" width="5.7109375" style="1" customWidth="1"/>
    <col min="1027" max="1027" width="39.5703125" style="1" customWidth="1"/>
    <col min="1028" max="1028" width="3.7109375" style="1" customWidth="1"/>
    <col min="1029" max="1029" width="12.28515625" style="1" customWidth="1"/>
    <col min="1030" max="1030" width="3.7109375" style="1" customWidth="1"/>
    <col min="1031" max="1031" width="23.5703125" style="1" customWidth="1"/>
    <col min="1032" max="1032" width="3.7109375" style="1" customWidth="1"/>
    <col min="1033" max="1033" width="10" style="1" customWidth="1"/>
    <col min="1034" max="1034" width="3.7109375" style="1" customWidth="1"/>
    <col min="1035" max="1035" width="12.28515625" style="1" customWidth="1"/>
    <col min="1036" max="1036" width="7.28515625" style="1" customWidth="1"/>
    <col min="1037" max="1280" width="9.140625" style="1"/>
    <col min="1281" max="1281" width="15.85546875" style="1" customWidth="1"/>
    <col min="1282" max="1282" width="5.7109375" style="1" customWidth="1"/>
    <col min="1283" max="1283" width="39.5703125" style="1" customWidth="1"/>
    <col min="1284" max="1284" width="3.7109375" style="1" customWidth="1"/>
    <col min="1285" max="1285" width="12.28515625" style="1" customWidth="1"/>
    <col min="1286" max="1286" width="3.7109375" style="1" customWidth="1"/>
    <col min="1287" max="1287" width="23.5703125" style="1" customWidth="1"/>
    <col min="1288" max="1288" width="3.7109375" style="1" customWidth="1"/>
    <col min="1289" max="1289" width="10" style="1" customWidth="1"/>
    <col min="1290" max="1290" width="3.7109375" style="1" customWidth="1"/>
    <col min="1291" max="1291" width="12.28515625" style="1" customWidth="1"/>
    <col min="1292" max="1292" width="7.28515625" style="1" customWidth="1"/>
    <col min="1293" max="1536" width="9.140625" style="1"/>
    <col min="1537" max="1537" width="15.85546875" style="1" customWidth="1"/>
    <col min="1538" max="1538" width="5.7109375" style="1" customWidth="1"/>
    <col min="1539" max="1539" width="39.5703125" style="1" customWidth="1"/>
    <col min="1540" max="1540" width="3.7109375" style="1" customWidth="1"/>
    <col min="1541" max="1541" width="12.28515625" style="1" customWidth="1"/>
    <col min="1542" max="1542" width="3.7109375" style="1" customWidth="1"/>
    <col min="1543" max="1543" width="23.5703125" style="1" customWidth="1"/>
    <col min="1544" max="1544" width="3.7109375" style="1" customWidth="1"/>
    <col min="1545" max="1545" width="10" style="1" customWidth="1"/>
    <col min="1546" max="1546" width="3.7109375" style="1" customWidth="1"/>
    <col min="1547" max="1547" width="12.28515625" style="1" customWidth="1"/>
    <col min="1548" max="1548" width="7.28515625" style="1" customWidth="1"/>
    <col min="1549" max="1792" width="9.140625" style="1"/>
    <col min="1793" max="1793" width="15.85546875" style="1" customWidth="1"/>
    <col min="1794" max="1794" width="5.7109375" style="1" customWidth="1"/>
    <col min="1795" max="1795" width="39.5703125" style="1" customWidth="1"/>
    <col min="1796" max="1796" width="3.7109375" style="1" customWidth="1"/>
    <col min="1797" max="1797" width="12.28515625" style="1" customWidth="1"/>
    <col min="1798" max="1798" width="3.7109375" style="1" customWidth="1"/>
    <col min="1799" max="1799" width="23.5703125" style="1" customWidth="1"/>
    <col min="1800" max="1800" width="3.7109375" style="1" customWidth="1"/>
    <col min="1801" max="1801" width="10" style="1" customWidth="1"/>
    <col min="1802" max="1802" width="3.7109375" style="1" customWidth="1"/>
    <col min="1803" max="1803" width="12.28515625" style="1" customWidth="1"/>
    <col min="1804" max="1804" width="7.28515625" style="1" customWidth="1"/>
    <col min="1805" max="2048" width="9.140625" style="1"/>
    <col min="2049" max="2049" width="15.85546875" style="1" customWidth="1"/>
    <col min="2050" max="2050" width="5.7109375" style="1" customWidth="1"/>
    <col min="2051" max="2051" width="39.5703125" style="1" customWidth="1"/>
    <col min="2052" max="2052" width="3.7109375" style="1" customWidth="1"/>
    <col min="2053" max="2053" width="12.28515625" style="1" customWidth="1"/>
    <col min="2054" max="2054" width="3.7109375" style="1" customWidth="1"/>
    <col min="2055" max="2055" width="23.5703125" style="1" customWidth="1"/>
    <col min="2056" max="2056" width="3.7109375" style="1" customWidth="1"/>
    <col min="2057" max="2057" width="10" style="1" customWidth="1"/>
    <col min="2058" max="2058" width="3.7109375" style="1" customWidth="1"/>
    <col min="2059" max="2059" width="12.28515625" style="1" customWidth="1"/>
    <col min="2060" max="2060" width="7.28515625" style="1" customWidth="1"/>
    <col min="2061" max="2304" width="9.140625" style="1"/>
    <col min="2305" max="2305" width="15.85546875" style="1" customWidth="1"/>
    <col min="2306" max="2306" width="5.7109375" style="1" customWidth="1"/>
    <col min="2307" max="2307" width="39.5703125" style="1" customWidth="1"/>
    <col min="2308" max="2308" width="3.7109375" style="1" customWidth="1"/>
    <col min="2309" max="2309" width="12.28515625" style="1" customWidth="1"/>
    <col min="2310" max="2310" width="3.7109375" style="1" customWidth="1"/>
    <col min="2311" max="2311" width="23.5703125" style="1" customWidth="1"/>
    <col min="2312" max="2312" width="3.7109375" style="1" customWidth="1"/>
    <col min="2313" max="2313" width="10" style="1" customWidth="1"/>
    <col min="2314" max="2314" width="3.7109375" style="1" customWidth="1"/>
    <col min="2315" max="2315" width="12.28515625" style="1" customWidth="1"/>
    <col min="2316" max="2316" width="7.28515625" style="1" customWidth="1"/>
    <col min="2317" max="2560" width="9.140625" style="1"/>
    <col min="2561" max="2561" width="15.85546875" style="1" customWidth="1"/>
    <col min="2562" max="2562" width="5.7109375" style="1" customWidth="1"/>
    <col min="2563" max="2563" width="39.5703125" style="1" customWidth="1"/>
    <col min="2564" max="2564" width="3.7109375" style="1" customWidth="1"/>
    <col min="2565" max="2565" width="12.28515625" style="1" customWidth="1"/>
    <col min="2566" max="2566" width="3.7109375" style="1" customWidth="1"/>
    <col min="2567" max="2567" width="23.5703125" style="1" customWidth="1"/>
    <col min="2568" max="2568" width="3.7109375" style="1" customWidth="1"/>
    <col min="2569" max="2569" width="10" style="1" customWidth="1"/>
    <col min="2570" max="2570" width="3.7109375" style="1" customWidth="1"/>
    <col min="2571" max="2571" width="12.28515625" style="1" customWidth="1"/>
    <col min="2572" max="2572" width="7.28515625" style="1" customWidth="1"/>
    <col min="2573" max="2816" width="9.140625" style="1"/>
    <col min="2817" max="2817" width="15.85546875" style="1" customWidth="1"/>
    <col min="2818" max="2818" width="5.7109375" style="1" customWidth="1"/>
    <col min="2819" max="2819" width="39.5703125" style="1" customWidth="1"/>
    <col min="2820" max="2820" width="3.7109375" style="1" customWidth="1"/>
    <col min="2821" max="2821" width="12.28515625" style="1" customWidth="1"/>
    <col min="2822" max="2822" width="3.7109375" style="1" customWidth="1"/>
    <col min="2823" max="2823" width="23.5703125" style="1" customWidth="1"/>
    <col min="2824" max="2824" width="3.7109375" style="1" customWidth="1"/>
    <col min="2825" max="2825" width="10" style="1" customWidth="1"/>
    <col min="2826" max="2826" width="3.7109375" style="1" customWidth="1"/>
    <col min="2827" max="2827" width="12.28515625" style="1" customWidth="1"/>
    <col min="2828" max="2828" width="7.28515625" style="1" customWidth="1"/>
    <col min="2829" max="3072" width="9.140625" style="1"/>
    <col min="3073" max="3073" width="15.85546875" style="1" customWidth="1"/>
    <col min="3074" max="3074" width="5.7109375" style="1" customWidth="1"/>
    <col min="3075" max="3075" width="39.5703125" style="1" customWidth="1"/>
    <col min="3076" max="3076" width="3.7109375" style="1" customWidth="1"/>
    <col min="3077" max="3077" width="12.28515625" style="1" customWidth="1"/>
    <col min="3078" max="3078" width="3.7109375" style="1" customWidth="1"/>
    <col min="3079" max="3079" width="23.5703125" style="1" customWidth="1"/>
    <col min="3080" max="3080" width="3.7109375" style="1" customWidth="1"/>
    <col min="3081" max="3081" width="10" style="1" customWidth="1"/>
    <col min="3082" max="3082" width="3.7109375" style="1" customWidth="1"/>
    <col min="3083" max="3083" width="12.28515625" style="1" customWidth="1"/>
    <col min="3084" max="3084" width="7.28515625" style="1" customWidth="1"/>
    <col min="3085" max="3328" width="9.140625" style="1"/>
    <col min="3329" max="3329" width="15.85546875" style="1" customWidth="1"/>
    <col min="3330" max="3330" width="5.7109375" style="1" customWidth="1"/>
    <col min="3331" max="3331" width="39.5703125" style="1" customWidth="1"/>
    <col min="3332" max="3332" width="3.7109375" style="1" customWidth="1"/>
    <col min="3333" max="3333" width="12.28515625" style="1" customWidth="1"/>
    <col min="3334" max="3334" width="3.7109375" style="1" customWidth="1"/>
    <col min="3335" max="3335" width="23.5703125" style="1" customWidth="1"/>
    <col min="3336" max="3336" width="3.7109375" style="1" customWidth="1"/>
    <col min="3337" max="3337" width="10" style="1" customWidth="1"/>
    <col min="3338" max="3338" width="3.7109375" style="1" customWidth="1"/>
    <col min="3339" max="3339" width="12.28515625" style="1" customWidth="1"/>
    <col min="3340" max="3340" width="7.28515625" style="1" customWidth="1"/>
    <col min="3341" max="3584" width="9.140625" style="1"/>
    <col min="3585" max="3585" width="15.85546875" style="1" customWidth="1"/>
    <col min="3586" max="3586" width="5.7109375" style="1" customWidth="1"/>
    <col min="3587" max="3587" width="39.5703125" style="1" customWidth="1"/>
    <col min="3588" max="3588" width="3.7109375" style="1" customWidth="1"/>
    <col min="3589" max="3589" width="12.28515625" style="1" customWidth="1"/>
    <col min="3590" max="3590" width="3.7109375" style="1" customWidth="1"/>
    <col min="3591" max="3591" width="23.5703125" style="1" customWidth="1"/>
    <col min="3592" max="3592" width="3.7109375" style="1" customWidth="1"/>
    <col min="3593" max="3593" width="10" style="1" customWidth="1"/>
    <col min="3594" max="3594" width="3.7109375" style="1" customWidth="1"/>
    <col min="3595" max="3595" width="12.28515625" style="1" customWidth="1"/>
    <col min="3596" max="3596" width="7.28515625" style="1" customWidth="1"/>
    <col min="3597" max="3840" width="9.140625" style="1"/>
    <col min="3841" max="3841" width="15.85546875" style="1" customWidth="1"/>
    <col min="3842" max="3842" width="5.7109375" style="1" customWidth="1"/>
    <col min="3843" max="3843" width="39.5703125" style="1" customWidth="1"/>
    <col min="3844" max="3844" width="3.7109375" style="1" customWidth="1"/>
    <col min="3845" max="3845" width="12.28515625" style="1" customWidth="1"/>
    <col min="3846" max="3846" width="3.7109375" style="1" customWidth="1"/>
    <col min="3847" max="3847" width="23.5703125" style="1" customWidth="1"/>
    <col min="3848" max="3848" width="3.7109375" style="1" customWidth="1"/>
    <col min="3849" max="3849" width="10" style="1" customWidth="1"/>
    <col min="3850" max="3850" width="3.7109375" style="1" customWidth="1"/>
    <col min="3851" max="3851" width="12.28515625" style="1" customWidth="1"/>
    <col min="3852" max="3852" width="7.28515625" style="1" customWidth="1"/>
    <col min="3853" max="4096" width="9.140625" style="1"/>
    <col min="4097" max="4097" width="15.85546875" style="1" customWidth="1"/>
    <col min="4098" max="4098" width="5.7109375" style="1" customWidth="1"/>
    <col min="4099" max="4099" width="39.5703125" style="1" customWidth="1"/>
    <col min="4100" max="4100" width="3.7109375" style="1" customWidth="1"/>
    <col min="4101" max="4101" width="12.28515625" style="1" customWidth="1"/>
    <col min="4102" max="4102" width="3.7109375" style="1" customWidth="1"/>
    <col min="4103" max="4103" width="23.5703125" style="1" customWidth="1"/>
    <col min="4104" max="4104" width="3.7109375" style="1" customWidth="1"/>
    <col min="4105" max="4105" width="10" style="1" customWidth="1"/>
    <col min="4106" max="4106" width="3.7109375" style="1" customWidth="1"/>
    <col min="4107" max="4107" width="12.28515625" style="1" customWidth="1"/>
    <col min="4108" max="4108" width="7.28515625" style="1" customWidth="1"/>
    <col min="4109" max="4352" width="9.140625" style="1"/>
    <col min="4353" max="4353" width="15.85546875" style="1" customWidth="1"/>
    <col min="4354" max="4354" width="5.7109375" style="1" customWidth="1"/>
    <col min="4355" max="4355" width="39.5703125" style="1" customWidth="1"/>
    <col min="4356" max="4356" width="3.7109375" style="1" customWidth="1"/>
    <col min="4357" max="4357" width="12.28515625" style="1" customWidth="1"/>
    <col min="4358" max="4358" width="3.7109375" style="1" customWidth="1"/>
    <col min="4359" max="4359" width="23.5703125" style="1" customWidth="1"/>
    <col min="4360" max="4360" width="3.7109375" style="1" customWidth="1"/>
    <col min="4361" max="4361" width="10" style="1" customWidth="1"/>
    <col min="4362" max="4362" width="3.7109375" style="1" customWidth="1"/>
    <col min="4363" max="4363" width="12.28515625" style="1" customWidth="1"/>
    <col min="4364" max="4364" width="7.28515625" style="1" customWidth="1"/>
    <col min="4365" max="4608" width="9.140625" style="1"/>
    <col min="4609" max="4609" width="15.85546875" style="1" customWidth="1"/>
    <col min="4610" max="4610" width="5.7109375" style="1" customWidth="1"/>
    <col min="4611" max="4611" width="39.5703125" style="1" customWidth="1"/>
    <col min="4612" max="4612" width="3.7109375" style="1" customWidth="1"/>
    <col min="4613" max="4613" width="12.28515625" style="1" customWidth="1"/>
    <col min="4614" max="4614" width="3.7109375" style="1" customWidth="1"/>
    <col min="4615" max="4615" width="23.5703125" style="1" customWidth="1"/>
    <col min="4616" max="4616" width="3.7109375" style="1" customWidth="1"/>
    <col min="4617" max="4617" width="10" style="1" customWidth="1"/>
    <col min="4618" max="4618" width="3.7109375" style="1" customWidth="1"/>
    <col min="4619" max="4619" width="12.28515625" style="1" customWidth="1"/>
    <col min="4620" max="4620" width="7.28515625" style="1" customWidth="1"/>
    <col min="4621" max="4864" width="9.140625" style="1"/>
    <col min="4865" max="4865" width="15.85546875" style="1" customWidth="1"/>
    <col min="4866" max="4866" width="5.7109375" style="1" customWidth="1"/>
    <col min="4867" max="4867" width="39.5703125" style="1" customWidth="1"/>
    <col min="4868" max="4868" width="3.7109375" style="1" customWidth="1"/>
    <col min="4869" max="4869" width="12.28515625" style="1" customWidth="1"/>
    <col min="4870" max="4870" width="3.7109375" style="1" customWidth="1"/>
    <col min="4871" max="4871" width="23.5703125" style="1" customWidth="1"/>
    <col min="4872" max="4872" width="3.7109375" style="1" customWidth="1"/>
    <col min="4873" max="4873" width="10" style="1" customWidth="1"/>
    <col min="4874" max="4874" width="3.7109375" style="1" customWidth="1"/>
    <col min="4875" max="4875" width="12.28515625" style="1" customWidth="1"/>
    <col min="4876" max="4876" width="7.28515625" style="1" customWidth="1"/>
    <col min="4877" max="5120" width="9.140625" style="1"/>
    <col min="5121" max="5121" width="15.85546875" style="1" customWidth="1"/>
    <col min="5122" max="5122" width="5.7109375" style="1" customWidth="1"/>
    <col min="5123" max="5123" width="39.5703125" style="1" customWidth="1"/>
    <col min="5124" max="5124" width="3.7109375" style="1" customWidth="1"/>
    <col min="5125" max="5125" width="12.28515625" style="1" customWidth="1"/>
    <col min="5126" max="5126" width="3.7109375" style="1" customWidth="1"/>
    <col min="5127" max="5127" width="23.5703125" style="1" customWidth="1"/>
    <col min="5128" max="5128" width="3.7109375" style="1" customWidth="1"/>
    <col min="5129" max="5129" width="10" style="1" customWidth="1"/>
    <col min="5130" max="5130" width="3.7109375" style="1" customWidth="1"/>
    <col min="5131" max="5131" width="12.28515625" style="1" customWidth="1"/>
    <col min="5132" max="5132" width="7.28515625" style="1" customWidth="1"/>
    <col min="5133" max="5376" width="9.140625" style="1"/>
    <col min="5377" max="5377" width="15.85546875" style="1" customWidth="1"/>
    <col min="5378" max="5378" width="5.7109375" style="1" customWidth="1"/>
    <col min="5379" max="5379" width="39.5703125" style="1" customWidth="1"/>
    <col min="5380" max="5380" width="3.7109375" style="1" customWidth="1"/>
    <col min="5381" max="5381" width="12.28515625" style="1" customWidth="1"/>
    <col min="5382" max="5382" width="3.7109375" style="1" customWidth="1"/>
    <col min="5383" max="5383" width="23.5703125" style="1" customWidth="1"/>
    <col min="5384" max="5384" width="3.7109375" style="1" customWidth="1"/>
    <col min="5385" max="5385" width="10" style="1" customWidth="1"/>
    <col min="5386" max="5386" width="3.7109375" style="1" customWidth="1"/>
    <col min="5387" max="5387" width="12.28515625" style="1" customWidth="1"/>
    <col min="5388" max="5388" width="7.28515625" style="1" customWidth="1"/>
    <col min="5389" max="5632" width="9.140625" style="1"/>
    <col min="5633" max="5633" width="15.85546875" style="1" customWidth="1"/>
    <col min="5634" max="5634" width="5.7109375" style="1" customWidth="1"/>
    <col min="5635" max="5635" width="39.5703125" style="1" customWidth="1"/>
    <col min="5636" max="5636" width="3.7109375" style="1" customWidth="1"/>
    <col min="5637" max="5637" width="12.28515625" style="1" customWidth="1"/>
    <col min="5638" max="5638" width="3.7109375" style="1" customWidth="1"/>
    <col min="5639" max="5639" width="23.5703125" style="1" customWidth="1"/>
    <col min="5640" max="5640" width="3.7109375" style="1" customWidth="1"/>
    <col min="5641" max="5641" width="10" style="1" customWidth="1"/>
    <col min="5642" max="5642" width="3.7109375" style="1" customWidth="1"/>
    <col min="5643" max="5643" width="12.28515625" style="1" customWidth="1"/>
    <col min="5644" max="5644" width="7.28515625" style="1" customWidth="1"/>
    <col min="5645" max="5888" width="9.140625" style="1"/>
    <col min="5889" max="5889" width="15.85546875" style="1" customWidth="1"/>
    <col min="5890" max="5890" width="5.7109375" style="1" customWidth="1"/>
    <col min="5891" max="5891" width="39.5703125" style="1" customWidth="1"/>
    <col min="5892" max="5892" width="3.7109375" style="1" customWidth="1"/>
    <col min="5893" max="5893" width="12.28515625" style="1" customWidth="1"/>
    <col min="5894" max="5894" width="3.7109375" style="1" customWidth="1"/>
    <col min="5895" max="5895" width="23.5703125" style="1" customWidth="1"/>
    <col min="5896" max="5896" width="3.7109375" style="1" customWidth="1"/>
    <col min="5897" max="5897" width="10" style="1" customWidth="1"/>
    <col min="5898" max="5898" width="3.7109375" style="1" customWidth="1"/>
    <col min="5899" max="5899" width="12.28515625" style="1" customWidth="1"/>
    <col min="5900" max="5900" width="7.28515625" style="1" customWidth="1"/>
    <col min="5901" max="6144" width="9.140625" style="1"/>
    <col min="6145" max="6145" width="15.85546875" style="1" customWidth="1"/>
    <col min="6146" max="6146" width="5.7109375" style="1" customWidth="1"/>
    <col min="6147" max="6147" width="39.5703125" style="1" customWidth="1"/>
    <col min="6148" max="6148" width="3.7109375" style="1" customWidth="1"/>
    <col min="6149" max="6149" width="12.28515625" style="1" customWidth="1"/>
    <col min="6150" max="6150" width="3.7109375" style="1" customWidth="1"/>
    <col min="6151" max="6151" width="23.5703125" style="1" customWidth="1"/>
    <col min="6152" max="6152" width="3.7109375" style="1" customWidth="1"/>
    <col min="6153" max="6153" width="10" style="1" customWidth="1"/>
    <col min="6154" max="6154" width="3.7109375" style="1" customWidth="1"/>
    <col min="6155" max="6155" width="12.28515625" style="1" customWidth="1"/>
    <col min="6156" max="6156" width="7.28515625" style="1" customWidth="1"/>
    <col min="6157" max="6400" width="9.140625" style="1"/>
    <col min="6401" max="6401" width="15.85546875" style="1" customWidth="1"/>
    <col min="6402" max="6402" width="5.7109375" style="1" customWidth="1"/>
    <col min="6403" max="6403" width="39.5703125" style="1" customWidth="1"/>
    <col min="6404" max="6404" width="3.7109375" style="1" customWidth="1"/>
    <col min="6405" max="6405" width="12.28515625" style="1" customWidth="1"/>
    <col min="6406" max="6406" width="3.7109375" style="1" customWidth="1"/>
    <col min="6407" max="6407" width="23.5703125" style="1" customWidth="1"/>
    <col min="6408" max="6408" width="3.7109375" style="1" customWidth="1"/>
    <col min="6409" max="6409" width="10" style="1" customWidth="1"/>
    <col min="6410" max="6410" width="3.7109375" style="1" customWidth="1"/>
    <col min="6411" max="6411" width="12.28515625" style="1" customWidth="1"/>
    <col min="6412" max="6412" width="7.28515625" style="1" customWidth="1"/>
    <col min="6413" max="6656" width="9.140625" style="1"/>
    <col min="6657" max="6657" width="15.85546875" style="1" customWidth="1"/>
    <col min="6658" max="6658" width="5.7109375" style="1" customWidth="1"/>
    <col min="6659" max="6659" width="39.5703125" style="1" customWidth="1"/>
    <col min="6660" max="6660" width="3.7109375" style="1" customWidth="1"/>
    <col min="6661" max="6661" width="12.28515625" style="1" customWidth="1"/>
    <col min="6662" max="6662" width="3.7109375" style="1" customWidth="1"/>
    <col min="6663" max="6663" width="23.5703125" style="1" customWidth="1"/>
    <col min="6664" max="6664" width="3.7109375" style="1" customWidth="1"/>
    <col min="6665" max="6665" width="10" style="1" customWidth="1"/>
    <col min="6666" max="6666" width="3.7109375" style="1" customWidth="1"/>
    <col min="6667" max="6667" width="12.28515625" style="1" customWidth="1"/>
    <col min="6668" max="6668" width="7.28515625" style="1" customWidth="1"/>
    <col min="6669" max="6912" width="9.140625" style="1"/>
    <col min="6913" max="6913" width="15.85546875" style="1" customWidth="1"/>
    <col min="6914" max="6914" width="5.7109375" style="1" customWidth="1"/>
    <col min="6915" max="6915" width="39.5703125" style="1" customWidth="1"/>
    <col min="6916" max="6916" width="3.7109375" style="1" customWidth="1"/>
    <col min="6917" max="6917" width="12.28515625" style="1" customWidth="1"/>
    <col min="6918" max="6918" width="3.7109375" style="1" customWidth="1"/>
    <col min="6919" max="6919" width="23.5703125" style="1" customWidth="1"/>
    <col min="6920" max="6920" width="3.7109375" style="1" customWidth="1"/>
    <col min="6921" max="6921" width="10" style="1" customWidth="1"/>
    <col min="6922" max="6922" width="3.7109375" style="1" customWidth="1"/>
    <col min="6923" max="6923" width="12.28515625" style="1" customWidth="1"/>
    <col min="6924" max="6924" width="7.28515625" style="1" customWidth="1"/>
    <col min="6925" max="7168" width="9.140625" style="1"/>
    <col min="7169" max="7169" width="15.85546875" style="1" customWidth="1"/>
    <col min="7170" max="7170" width="5.7109375" style="1" customWidth="1"/>
    <col min="7171" max="7171" width="39.5703125" style="1" customWidth="1"/>
    <col min="7172" max="7172" width="3.7109375" style="1" customWidth="1"/>
    <col min="7173" max="7173" width="12.28515625" style="1" customWidth="1"/>
    <col min="7174" max="7174" width="3.7109375" style="1" customWidth="1"/>
    <col min="7175" max="7175" width="23.5703125" style="1" customWidth="1"/>
    <col min="7176" max="7176" width="3.7109375" style="1" customWidth="1"/>
    <col min="7177" max="7177" width="10" style="1" customWidth="1"/>
    <col min="7178" max="7178" width="3.7109375" style="1" customWidth="1"/>
    <col min="7179" max="7179" width="12.28515625" style="1" customWidth="1"/>
    <col min="7180" max="7180" width="7.28515625" style="1" customWidth="1"/>
    <col min="7181" max="7424" width="9.140625" style="1"/>
    <col min="7425" max="7425" width="15.85546875" style="1" customWidth="1"/>
    <col min="7426" max="7426" width="5.7109375" style="1" customWidth="1"/>
    <col min="7427" max="7427" width="39.5703125" style="1" customWidth="1"/>
    <col min="7428" max="7428" width="3.7109375" style="1" customWidth="1"/>
    <col min="7429" max="7429" width="12.28515625" style="1" customWidth="1"/>
    <col min="7430" max="7430" width="3.7109375" style="1" customWidth="1"/>
    <col min="7431" max="7431" width="23.5703125" style="1" customWidth="1"/>
    <col min="7432" max="7432" width="3.7109375" style="1" customWidth="1"/>
    <col min="7433" max="7433" width="10" style="1" customWidth="1"/>
    <col min="7434" max="7434" width="3.7109375" style="1" customWidth="1"/>
    <col min="7435" max="7435" width="12.28515625" style="1" customWidth="1"/>
    <col min="7436" max="7436" width="7.28515625" style="1" customWidth="1"/>
    <col min="7437" max="7680" width="9.140625" style="1"/>
    <col min="7681" max="7681" width="15.85546875" style="1" customWidth="1"/>
    <col min="7682" max="7682" width="5.7109375" style="1" customWidth="1"/>
    <col min="7683" max="7683" width="39.5703125" style="1" customWidth="1"/>
    <col min="7684" max="7684" width="3.7109375" style="1" customWidth="1"/>
    <col min="7685" max="7685" width="12.28515625" style="1" customWidth="1"/>
    <col min="7686" max="7686" width="3.7109375" style="1" customWidth="1"/>
    <col min="7687" max="7687" width="23.5703125" style="1" customWidth="1"/>
    <col min="7688" max="7688" width="3.7109375" style="1" customWidth="1"/>
    <col min="7689" max="7689" width="10" style="1" customWidth="1"/>
    <col min="7690" max="7690" width="3.7109375" style="1" customWidth="1"/>
    <col min="7691" max="7691" width="12.28515625" style="1" customWidth="1"/>
    <col min="7692" max="7692" width="7.28515625" style="1" customWidth="1"/>
    <col min="7693" max="7936" width="9.140625" style="1"/>
    <col min="7937" max="7937" width="15.85546875" style="1" customWidth="1"/>
    <col min="7938" max="7938" width="5.7109375" style="1" customWidth="1"/>
    <col min="7939" max="7939" width="39.5703125" style="1" customWidth="1"/>
    <col min="7940" max="7940" width="3.7109375" style="1" customWidth="1"/>
    <col min="7941" max="7941" width="12.28515625" style="1" customWidth="1"/>
    <col min="7942" max="7942" width="3.7109375" style="1" customWidth="1"/>
    <col min="7943" max="7943" width="23.5703125" style="1" customWidth="1"/>
    <col min="7944" max="7944" width="3.7109375" style="1" customWidth="1"/>
    <col min="7945" max="7945" width="10" style="1" customWidth="1"/>
    <col min="7946" max="7946" width="3.7109375" style="1" customWidth="1"/>
    <col min="7947" max="7947" width="12.28515625" style="1" customWidth="1"/>
    <col min="7948" max="7948" width="7.28515625" style="1" customWidth="1"/>
    <col min="7949" max="8192" width="9.140625" style="1"/>
    <col min="8193" max="8193" width="15.85546875" style="1" customWidth="1"/>
    <col min="8194" max="8194" width="5.7109375" style="1" customWidth="1"/>
    <col min="8195" max="8195" width="39.5703125" style="1" customWidth="1"/>
    <col min="8196" max="8196" width="3.7109375" style="1" customWidth="1"/>
    <col min="8197" max="8197" width="12.28515625" style="1" customWidth="1"/>
    <col min="8198" max="8198" width="3.7109375" style="1" customWidth="1"/>
    <col min="8199" max="8199" width="23.5703125" style="1" customWidth="1"/>
    <col min="8200" max="8200" width="3.7109375" style="1" customWidth="1"/>
    <col min="8201" max="8201" width="10" style="1" customWidth="1"/>
    <col min="8202" max="8202" width="3.7109375" style="1" customWidth="1"/>
    <col min="8203" max="8203" width="12.28515625" style="1" customWidth="1"/>
    <col min="8204" max="8204" width="7.28515625" style="1" customWidth="1"/>
    <col min="8205" max="8448" width="9.140625" style="1"/>
    <col min="8449" max="8449" width="15.85546875" style="1" customWidth="1"/>
    <col min="8450" max="8450" width="5.7109375" style="1" customWidth="1"/>
    <col min="8451" max="8451" width="39.5703125" style="1" customWidth="1"/>
    <col min="8452" max="8452" width="3.7109375" style="1" customWidth="1"/>
    <col min="8453" max="8453" width="12.28515625" style="1" customWidth="1"/>
    <col min="8454" max="8454" width="3.7109375" style="1" customWidth="1"/>
    <col min="8455" max="8455" width="23.5703125" style="1" customWidth="1"/>
    <col min="8456" max="8456" width="3.7109375" style="1" customWidth="1"/>
    <col min="8457" max="8457" width="10" style="1" customWidth="1"/>
    <col min="8458" max="8458" width="3.7109375" style="1" customWidth="1"/>
    <col min="8459" max="8459" width="12.28515625" style="1" customWidth="1"/>
    <col min="8460" max="8460" width="7.28515625" style="1" customWidth="1"/>
    <col min="8461" max="8704" width="9.140625" style="1"/>
    <col min="8705" max="8705" width="15.85546875" style="1" customWidth="1"/>
    <col min="8706" max="8706" width="5.7109375" style="1" customWidth="1"/>
    <col min="8707" max="8707" width="39.5703125" style="1" customWidth="1"/>
    <col min="8708" max="8708" width="3.7109375" style="1" customWidth="1"/>
    <col min="8709" max="8709" width="12.28515625" style="1" customWidth="1"/>
    <col min="8710" max="8710" width="3.7109375" style="1" customWidth="1"/>
    <col min="8711" max="8711" width="23.5703125" style="1" customWidth="1"/>
    <col min="8712" max="8712" width="3.7109375" style="1" customWidth="1"/>
    <col min="8713" max="8713" width="10" style="1" customWidth="1"/>
    <col min="8714" max="8714" width="3.7109375" style="1" customWidth="1"/>
    <col min="8715" max="8715" width="12.28515625" style="1" customWidth="1"/>
    <col min="8716" max="8716" width="7.28515625" style="1" customWidth="1"/>
    <col min="8717" max="8960" width="9.140625" style="1"/>
    <col min="8961" max="8961" width="15.85546875" style="1" customWidth="1"/>
    <col min="8962" max="8962" width="5.7109375" style="1" customWidth="1"/>
    <col min="8963" max="8963" width="39.5703125" style="1" customWidth="1"/>
    <col min="8964" max="8964" width="3.7109375" style="1" customWidth="1"/>
    <col min="8965" max="8965" width="12.28515625" style="1" customWidth="1"/>
    <col min="8966" max="8966" width="3.7109375" style="1" customWidth="1"/>
    <col min="8967" max="8967" width="23.5703125" style="1" customWidth="1"/>
    <col min="8968" max="8968" width="3.7109375" style="1" customWidth="1"/>
    <col min="8969" max="8969" width="10" style="1" customWidth="1"/>
    <col min="8970" max="8970" width="3.7109375" style="1" customWidth="1"/>
    <col min="8971" max="8971" width="12.28515625" style="1" customWidth="1"/>
    <col min="8972" max="8972" width="7.28515625" style="1" customWidth="1"/>
    <col min="8973" max="9216" width="9.140625" style="1"/>
    <col min="9217" max="9217" width="15.85546875" style="1" customWidth="1"/>
    <col min="9218" max="9218" width="5.7109375" style="1" customWidth="1"/>
    <col min="9219" max="9219" width="39.5703125" style="1" customWidth="1"/>
    <col min="9220" max="9220" width="3.7109375" style="1" customWidth="1"/>
    <col min="9221" max="9221" width="12.28515625" style="1" customWidth="1"/>
    <col min="9222" max="9222" width="3.7109375" style="1" customWidth="1"/>
    <col min="9223" max="9223" width="23.5703125" style="1" customWidth="1"/>
    <col min="9224" max="9224" width="3.7109375" style="1" customWidth="1"/>
    <col min="9225" max="9225" width="10" style="1" customWidth="1"/>
    <col min="9226" max="9226" width="3.7109375" style="1" customWidth="1"/>
    <col min="9227" max="9227" width="12.28515625" style="1" customWidth="1"/>
    <col min="9228" max="9228" width="7.28515625" style="1" customWidth="1"/>
    <col min="9229" max="9472" width="9.140625" style="1"/>
    <col min="9473" max="9473" width="15.85546875" style="1" customWidth="1"/>
    <col min="9474" max="9474" width="5.7109375" style="1" customWidth="1"/>
    <col min="9475" max="9475" width="39.5703125" style="1" customWidth="1"/>
    <col min="9476" max="9476" width="3.7109375" style="1" customWidth="1"/>
    <col min="9477" max="9477" width="12.28515625" style="1" customWidth="1"/>
    <col min="9478" max="9478" width="3.7109375" style="1" customWidth="1"/>
    <col min="9479" max="9479" width="23.5703125" style="1" customWidth="1"/>
    <col min="9480" max="9480" width="3.7109375" style="1" customWidth="1"/>
    <col min="9481" max="9481" width="10" style="1" customWidth="1"/>
    <col min="9482" max="9482" width="3.7109375" style="1" customWidth="1"/>
    <col min="9483" max="9483" width="12.28515625" style="1" customWidth="1"/>
    <col min="9484" max="9484" width="7.28515625" style="1" customWidth="1"/>
    <col min="9485" max="9728" width="9.140625" style="1"/>
    <col min="9729" max="9729" width="15.85546875" style="1" customWidth="1"/>
    <col min="9730" max="9730" width="5.7109375" style="1" customWidth="1"/>
    <col min="9731" max="9731" width="39.5703125" style="1" customWidth="1"/>
    <col min="9732" max="9732" width="3.7109375" style="1" customWidth="1"/>
    <col min="9733" max="9733" width="12.28515625" style="1" customWidth="1"/>
    <col min="9734" max="9734" width="3.7109375" style="1" customWidth="1"/>
    <col min="9735" max="9735" width="23.5703125" style="1" customWidth="1"/>
    <col min="9736" max="9736" width="3.7109375" style="1" customWidth="1"/>
    <col min="9737" max="9737" width="10" style="1" customWidth="1"/>
    <col min="9738" max="9738" width="3.7109375" style="1" customWidth="1"/>
    <col min="9739" max="9739" width="12.28515625" style="1" customWidth="1"/>
    <col min="9740" max="9740" width="7.28515625" style="1" customWidth="1"/>
    <col min="9741" max="9984" width="9.140625" style="1"/>
    <col min="9985" max="9985" width="15.85546875" style="1" customWidth="1"/>
    <col min="9986" max="9986" width="5.7109375" style="1" customWidth="1"/>
    <col min="9987" max="9987" width="39.5703125" style="1" customWidth="1"/>
    <col min="9988" max="9988" width="3.7109375" style="1" customWidth="1"/>
    <col min="9989" max="9989" width="12.28515625" style="1" customWidth="1"/>
    <col min="9990" max="9990" width="3.7109375" style="1" customWidth="1"/>
    <col min="9991" max="9991" width="23.5703125" style="1" customWidth="1"/>
    <col min="9992" max="9992" width="3.7109375" style="1" customWidth="1"/>
    <col min="9993" max="9993" width="10" style="1" customWidth="1"/>
    <col min="9994" max="9994" width="3.7109375" style="1" customWidth="1"/>
    <col min="9995" max="9995" width="12.28515625" style="1" customWidth="1"/>
    <col min="9996" max="9996" width="7.28515625" style="1" customWidth="1"/>
    <col min="9997" max="10240" width="9.140625" style="1"/>
    <col min="10241" max="10241" width="15.85546875" style="1" customWidth="1"/>
    <col min="10242" max="10242" width="5.7109375" style="1" customWidth="1"/>
    <col min="10243" max="10243" width="39.5703125" style="1" customWidth="1"/>
    <col min="10244" max="10244" width="3.7109375" style="1" customWidth="1"/>
    <col min="10245" max="10245" width="12.28515625" style="1" customWidth="1"/>
    <col min="10246" max="10246" width="3.7109375" style="1" customWidth="1"/>
    <col min="10247" max="10247" width="23.5703125" style="1" customWidth="1"/>
    <col min="10248" max="10248" width="3.7109375" style="1" customWidth="1"/>
    <col min="10249" max="10249" width="10" style="1" customWidth="1"/>
    <col min="10250" max="10250" width="3.7109375" style="1" customWidth="1"/>
    <col min="10251" max="10251" width="12.28515625" style="1" customWidth="1"/>
    <col min="10252" max="10252" width="7.28515625" style="1" customWidth="1"/>
    <col min="10253" max="10496" width="9.140625" style="1"/>
    <col min="10497" max="10497" width="15.85546875" style="1" customWidth="1"/>
    <col min="10498" max="10498" width="5.7109375" style="1" customWidth="1"/>
    <col min="10499" max="10499" width="39.5703125" style="1" customWidth="1"/>
    <col min="10500" max="10500" width="3.7109375" style="1" customWidth="1"/>
    <col min="10501" max="10501" width="12.28515625" style="1" customWidth="1"/>
    <col min="10502" max="10502" width="3.7109375" style="1" customWidth="1"/>
    <col min="10503" max="10503" width="23.5703125" style="1" customWidth="1"/>
    <col min="10504" max="10504" width="3.7109375" style="1" customWidth="1"/>
    <col min="10505" max="10505" width="10" style="1" customWidth="1"/>
    <col min="10506" max="10506" width="3.7109375" style="1" customWidth="1"/>
    <col min="10507" max="10507" width="12.28515625" style="1" customWidth="1"/>
    <col min="10508" max="10508" width="7.28515625" style="1" customWidth="1"/>
    <col min="10509" max="10752" width="9.140625" style="1"/>
    <col min="10753" max="10753" width="15.85546875" style="1" customWidth="1"/>
    <col min="10754" max="10754" width="5.7109375" style="1" customWidth="1"/>
    <col min="10755" max="10755" width="39.5703125" style="1" customWidth="1"/>
    <col min="10756" max="10756" width="3.7109375" style="1" customWidth="1"/>
    <col min="10757" max="10757" width="12.28515625" style="1" customWidth="1"/>
    <col min="10758" max="10758" width="3.7109375" style="1" customWidth="1"/>
    <col min="10759" max="10759" width="23.5703125" style="1" customWidth="1"/>
    <col min="10760" max="10760" width="3.7109375" style="1" customWidth="1"/>
    <col min="10761" max="10761" width="10" style="1" customWidth="1"/>
    <col min="10762" max="10762" width="3.7109375" style="1" customWidth="1"/>
    <col min="10763" max="10763" width="12.28515625" style="1" customWidth="1"/>
    <col min="10764" max="10764" width="7.28515625" style="1" customWidth="1"/>
    <col min="10765" max="11008" width="9.140625" style="1"/>
    <col min="11009" max="11009" width="15.85546875" style="1" customWidth="1"/>
    <col min="11010" max="11010" width="5.7109375" style="1" customWidth="1"/>
    <col min="11011" max="11011" width="39.5703125" style="1" customWidth="1"/>
    <col min="11012" max="11012" width="3.7109375" style="1" customWidth="1"/>
    <col min="11013" max="11013" width="12.28515625" style="1" customWidth="1"/>
    <col min="11014" max="11014" width="3.7109375" style="1" customWidth="1"/>
    <col min="11015" max="11015" width="23.5703125" style="1" customWidth="1"/>
    <col min="11016" max="11016" width="3.7109375" style="1" customWidth="1"/>
    <col min="11017" max="11017" width="10" style="1" customWidth="1"/>
    <col min="11018" max="11018" width="3.7109375" style="1" customWidth="1"/>
    <col min="11019" max="11019" width="12.28515625" style="1" customWidth="1"/>
    <col min="11020" max="11020" width="7.28515625" style="1" customWidth="1"/>
    <col min="11021" max="11264" width="9.140625" style="1"/>
    <col min="11265" max="11265" width="15.85546875" style="1" customWidth="1"/>
    <col min="11266" max="11266" width="5.7109375" style="1" customWidth="1"/>
    <col min="11267" max="11267" width="39.5703125" style="1" customWidth="1"/>
    <col min="11268" max="11268" width="3.7109375" style="1" customWidth="1"/>
    <col min="11269" max="11269" width="12.28515625" style="1" customWidth="1"/>
    <col min="11270" max="11270" width="3.7109375" style="1" customWidth="1"/>
    <col min="11271" max="11271" width="23.5703125" style="1" customWidth="1"/>
    <col min="11272" max="11272" width="3.7109375" style="1" customWidth="1"/>
    <col min="11273" max="11273" width="10" style="1" customWidth="1"/>
    <col min="11274" max="11274" width="3.7109375" style="1" customWidth="1"/>
    <col min="11275" max="11275" width="12.28515625" style="1" customWidth="1"/>
    <col min="11276" max="11276" width="7.28515625" style="1" customWidth="1"/>
    <col min="11277" max="11520" width="9.140625" style="1"/>
    <col min="11521" max="11521" width="15.85546875" style="1" customWidth="1"/>
    <col min="11522" max="11522" width="5.7109375" style="1" customWidth="1"/>
    <col min="11523" max="11523" width="39.5703125" style="1" customWidth="1"/>
    <col min="11524" max="11524" width="3.7109375" style="1" customWidth="1"/>
    <col min="11525" max="11525" width="12.28515625" style="1" customWidth="1"/>
    <col min="11526" max="11526" width="3.7109375" style="1" customWidth="1"/>
    <col min="11527" max="11527" width="23.5703125" style="1" customWidth="1"/>
    <col min="11528" max="11528" width="3.7109375" style="1" customWidth="1"/>
    <col min="11529" max="11529" width="10" style="1" customWidth="1"/>
    <col min="11530" max="11530" width="3.7109375" style="1" customWidth="1"/>
    <col min="11531" max="11531" width="12.28515625" style="1" customWidth="1"/>
    <col min="11532" max="11532" width="7.28515625" style="1" customWidth="1"/>
    <col min="11533" max="11776" width="9.140625" style="1"/>
    <col min="11777" max="11777" width="15.85546875" style="1" customWidth="1"/>
    <col min="11778" max="11778" width="5.7109375" style="1" customWidth="1"/>
    <col min="11779" max="11779" width="39.5703125" style="1" customWidth="1"/>
    <col min="11780" max="11780" width="3.7109375" style="1" customWidth="1"/>
    <col min="11781" max="11781" width="12.28515625" style="1" customWidth="1"/>
    <col min="11782" max="11782" width="3.7109375" style="1" customWidth="1"/>
    <col min="11783" max="11783" width="23.5703125" style="1" customWidth="1"/>
    <col min="11784" max="11784" width="3.7109375" style="1" customWidth="1"/>
    <col min="11785" max="11785" width="10" style="1" customWidth="1"/>
    <col min="11786" max="11786" width="3.7109375" style="1" customWidth="1"/>
    <col min="11787" max="11787" width="12.28515625" style="1" customWidth="1"/>
    <col min="11788" max="11788" width="7.28515625" style="1" customWidth="1"/>
    <col min="11789" max="12032" width="9.140625" style="1"/>
    <col min="12033" max="12033" width="15.85546875" style="1" customWidth="1"/>
    <col min="12034" max="12034" width="5.7109375" style="1" customWidth="1"/>
    <col min="12035" max="12035" width="39.5703125" style="1" customWidth="1"/>
    <col min="12036" max="12036" width="3.7109375" style="1" customWidth="1"/>
    <col min="12037" max="12037" width="12.28515625" style="1" customWidth="1"/>
    <col min="12038" max="12038" width="3.7109375" style="1" customWidth="1"/>
    <col min="12039" max="12039" width="23.5703125" style="1" customWidth="1"/>
    <col min="12040" max="12040" width="3.7109375" style="1" customWidth="1"/>
    <col min="12041" max="12041" width="10" style="1" customWidth="1"/>
    <col min="12042" max="12042" width="3.7109375" style="1" customWidth="1"/>
    <col min="12043" max="12043" width="12.28515625" style="1" customWidth="1"/>
    <col min="12044" max="12044" width="7.28515625" style="1" customWidth="1"/>
    <col min="12045" max="12288" width="9.140625" style="1"/>
    <col min="12289" max="12289" width="15.85546875" style="1" customWidth="1"/>
    <col min="12290" max="12290" width="5.7109375" style="1" customWidth="1"/>
    <col min="12291" max="12291" width="39.5703125" style="1" customWidth="1"/>
    <col min="12292" max="12292" width="3.7109375" style="1" customWidth="1"/>
    <col min="12293" max="12293" width="12.28515625" style="1" customWidth="1"/>
    <col min="12294" max="12294" width="3.7109375" style="1" customWidth="1"/>
    <col min="12295" max="12295" width="23.5703125" style="1" customWidth="1"/>
    <col min="12296" max="12296" width="3.7109375" style="1" customWidth="1"/>
    <col min="12297" max="12297" width="10" style="1" customWidth="1"/>
    <col min="12298" max="12298" width="3.7109375" style="1" customWidth="1"/>
    <col min="12299" max="12299" width="12.28515625" style="1" customWidth="1"/>
    <col min="12300" max="12300" width="7.28515625" style="1" customWidth="1"/>
    <col min="12301" max="12544" width="9.140625" style="1"/>
    <col min="12545" max="12545" width="15.85546875" style="1" customWidth="1"/>
    <col min="12546" max="12546" width="5.7109375" style="1" customWidth="1"/>
    <col min="12547" max="12547" width="39.5703125" style="1" customWidth="1"/>
    <col min="12548" max="12548" width="3.7109375" style="1" customWidth="1"/>
    <col min="12549" max="12549" width="12.28515625" style="1" customWidth="1"/>
    <col min="12550" max="12550" width="3.7109375" style="1" customWidth="1"/>
    <col min="12551" max="12551" width="23.5703125" style="1" customWidth="1"/>
    <col min="12552" max="12552" width="3.7109375" style="1" customWidth="1"/>
    <col min="12553" max="12553" width="10" style="1" customWidth="1"/>
    <col min="12554" max="12554" width="3.7109375" style="1" customWidth="1"/>
    <col min="12555" max="12555" width="12.28515625" style="1" customWidth="1"/>
    <col min="12556" max="12556" width="7.28515625" style="1" customWidth="1"/>
    <col min="12557" max="12800" width="9.140625" style="1"/>
    <col min="12801" max="12801" width="15.85546875" style="1" customWidth="1"/>
    <col min="12802" max="12802" width="5.7109375" style="1" customWidth="1"/>
    <col min="12803" max="12803" width="39.5703125" style="1" customWidth="1"/>
    <col min="12804" max="12804" width="3.7109375" style="1" customWidth="1"/>
    <col min="12805" max="12805" width="12.28515625" style="1" customWidth="1"/>
    <col min="12806" max="12806" width="3.7109375" style="1" customWidth="1"/>
    <col min="12807" max="12807" width="23.5703125" style="1" customWidth="1"/>
    <col min="12808" max="12808" width="3.7109375" style="1" customWidth="1"/>
    <col min="12809" max="12809" width="10" style="1" customWidth="1"/>
    <col min="12810" max="12810" width="3.7109375" style="1" customWidth="1"/>
    <col min="12811" max="12811" width="12.28515625" style="1" customWidth="1"/>
    <col min="12812" max="12812" width="7.28515625" style="1" customWidth="1"/>
    <col min="12813" max="13056" width="9.140625" style="1"/>
    <col min="13057" max="13057" width="15.85546875" style="1" customWidth="1"/>
    <col min="13058" max="13058" width="5.7109375" style="1" customWidth="1"/>
    <col min="13059" max="13059" width="39.5703125" style="1" customWidth="1"/>
    <col min="13060" max="13060" width="3.7109375" style="1" customWidth="1"/>
    <col min="13061" max="13061" width="12.28515625" style="1" customWidth="1"/>
    <col min="13062" max="13062" width="3.7109375" style="1" customWidth="1"/>
    <col min="13063" max="13063" width="23.5703125" style="1" customWidth="1"/>
    <col min="13064" max="13064" width="3.7109375" style="1" customWidth="1"/>
    <col min="13065" max="13065" width="10" style="1" customWidth="1"/>
    <col min="13066" max="13066" width="3.7109375" style="1" customWidth="1"/>
    <col min="13067" max="13067" width="12.28515625" style="1" customWidth="1"/>
    <col min="13068" max="13068" width="7.28515625" style="1" customWidth="1"/>
    <col min="13069" max="13312" width="9.140625" style="1"/>
    <col min="13313" max="13313" width="15.85546875" style="1" customWidth="1"/>
    <col min="13314" max="13314" width="5.7109375" style="1" customWidth="1"/>
    <col min="13315" max="13315" width="39.5703125" style="1" customWidth="1"/>
    <col min="13316" max="13316" width="3.7109375" style="1" customWidth="1"/>
    <col min="13317" max="13317" width="12.28515625" style="1" customWidth="1"/>
    <col min="13318" max="13318" width="3.7109375" style="1" customWidth="1"/>
    <col min="13319" max="13319" width="23.5703125" style="1" customWidth="1"/>
    <col min="13320" max="13320" width="3.7109375" style="1" customWidth="1"/>
    <col min="13321" max="13321" width="10" style="1" customWidth="1"/>
    <col min="13322" max="13322" width="3.7109375" style="1" customWidth="1"/>
    <col min="13323" max="13323" width="12.28515625" style="1" customWidth="1"/>
    <col min="13324" max="13324" width="7.28515625" style="1" customWidth="1"/>
    <col min="13325" max="13568" width="9.140625" style="1"/>
    <col min="13569" max="13569" width="15.85546875" style="1" customWidth="1"/>
    <col min="13570" max="13570" width="5.7109375" style="1" customWidth="1"/>
    <col min="13571" max="13571" width="39.5703125" style="1" customWidth="1"/>
    <col min="13572" max="13572" width="3.7109375" style="1" customWidth="1"/>
    <col min="13573" max="13573" width="12.28515625" style="1" customWidth="1"/>
    <col min="13574" max="13574" width="3.7109375" style="1" customWidth="1"/>
    <col min="13575" max="13575" width="23.5703125" style="1" customWidth="1"/>
    <col min="13576" max="13576" width="3.7109375" style="1" customWidth="1"/>
    <col min="13577" max="13577" width="10" style="1" customWidth="1"/>
    <col min="13578" max="13578" width="3.7109375" style="1" customWidth="1"/>
    <col min="13579" max="13579" width="12.28515625" style="1" customWidth="1"/>
    <col min="13580" max="13580" width="7.28515625" style="1" customWidth="1"/>
    <col min="13581" max="13824" width="9.140625" style="1"/>
    <col min="13825" max="13825" width="15.85546875" style="1" customWidth="1"/>
    <col min="13826" max="13826" width="5.7109375" style="1" customWidth="1"/>
    <col min="13827" max="13827" width="39.5703125" style="1" customWidth="1"/>
    <col min="13828" max="13828" width="3.7109375" style="1" customWidth="1"/>
    <col min="13829" max="13829" width="12.28515625" style="1" customWidth="1"/>
    <col min="13830" max="13830" width="3.7109375" style="1" customWidth="1"/>
    <col min="13831" max="13831" width="23.5703125" style="1" customWidth="1"/>
    <col min="13832" max="13832" width="3.7109375" style="1" customWidth="1"/>
    <col min="13833" max="13833" width="10" style="1" customWidth="1"/>
    <col min="13834" max="13834" width="3.7109375" style="1" customWidth="1"/>
    <col min="13835" max="13835" width="12.28515625" style="1" customWidth="1"/>
    <col min="13836" max="13836" width="7.28515625" style="1" customWidth="1"/>
    <col min="13837" max="14080" width="9.140625" style="1"/>
    <col min="14081" max="14081" width="15.85546875" style="1" customWidth="1"/>
    <col min="14082" max="14082" width="5.7109375" style="1" customWidth="1"/>
    <col min="14083" max="14083" width="39.5703125" style="1" customWidth="1"/>
    <col min="14084" max="14084" width="3.7109375" style="1" customWidth="1"/>
    <col min="14085" max="14085" width="12.28515625" style="1" customWidth="1"/>
    <col min="14086" max="14086" width="3.7109375" style="1" customWidth="1"/>
    <col min="14087" max="14087" width="23.5703125" style="1" customWidth="1"/>
    <col min="14088" max="14088" width="3.7109375" style="1" customWidth="1"/>
    <col min="14089" max="14089" width="10" style="1" customWidth="1"/>
    <col min="14090" max="14090" width="3.7109375" style="1" customWidth="1"/>
    <col min="14091" max="14091" width="12.28515625" style="1" customWidth="1"/>
    <col min="14092" max="14092" width="7.28515625" style="1" customWidth="1"/>
    <col min="14093" max="14336" width="9.140625" style="1"/>
    <col min="14337" max="14337" width="15.85546875" style="1" customWidth="1"/>
    <col min="14338" max="14338" width="5.7109375" style="1" customWidth="1"/>
    <col min="14339" max="14339" width="39.5703125" style="1" customWidth="1"/>
    <col min="14340" max="14340" width="3.7109375" style="1" customWidth="1"/>
    <col min="14341" max="14341" width="12.28515625" style="1" customWidth="1"/>
    <col min="14342" max="14342" width="3.7109375" style="1" customWidth="1"/>
    <col min="14343" max="14343" width="23.5703125" style="1" customWidth="1"/>
    <col min="14344" max="14344" width="3.7109375" style="1" customWidth="1"/>
    <col min="14345" max="14345" width="10" style="1" customWidth="1"/>
    <col min="14346" max="14346" width="3.7109375" style="1" customWidth="1"/>
    <col min="14347" max="14347" width="12.28515625" style="1" customWidth="1"/>
    <col min="14348" max="14348" width="7.28515625" style="1" customWidth="1"/>
    <col min="14349" max="14592" width="9.140625" style="1"/>
    <col min="14593" max="14593" width="15.85546875" style="1" customWidth="1"/>
    <col min="14594" max="14594" width="5.7109375" style="1" customWidth="1"/>
    <col min="14595" max="14595" width="39.5703125" style="1" customWidth="1"/>
    <col min="14596" max="14596" width="3.7109375" style="1" customWidth="1"/>
    <col min="14597" max="14597" width="12.28515625" style="1" customWidth="1"/>
    <col min="14598" max="14598" width="3.7109375" style="1" customWidth="1"/>
    <col min="14599" max="14599" width="23.5703125" style="1" customWidth="1"/>
    <col min="14600" max="14600" width="3.7109375" style="1" customWidth="1"/>
    <col min="14601" max="14601" width="10" style="1" customWidth="1"/>
    <col min="14602" max="14602" width="3.7109375" style="1" customWidth="1"/>
    <col min="14603" max="14603" width="12.28515625" style="1" customWidth="1"/>
    <col min="14604" max="14604" width="7.28515625" style="1" customWidth="1"/>
    <col min="14605" max="14848" width="9.140625" style="1"/>
    <col min="14849" max="14849" width="15.85546875" style="1" customWidth="1"/>
    <col min="14850" max="14850" width="5.7109375" style="1" customWidth="1"/>
    <col min="14851" max="14851" width="39.5703125" style="1" customWidth="1"/>
    <col min="14852" max="14852" width="3.7109375" style="1" customWidth="1"/>
    <col min="14853" max="14853" width="12.28515625" style="1" customWidth="1"/>
    <col min="14854" max="14854" width="3.7109375" style="1" customWidth="1"/>
    <col min="14855" max="14855" width="23.5703125" style="1" customWidth="1"/>
    <col min="14856" max="14856" width="3.7109375" style="1" customWidth="1"/>
    <col min="14857" max="14857" width="10" style="1" customWidth="1"/>
    <col min="14858" max="14858" width="3.7109375" style="1" customWidth="1"/>
    <col min="14859" max="14859" width="12.28515625" style="1" customWidth="1"/>
    <col min="14860" max="14860" width="7.28515625" style="1" customWidth="1"/>
    <col min="14861" max="15104" width="9.140625" style="1"/>
    <col min="15105" max="15105" width="15.85546875" style="1" customWidth="1"/>
    <col min="15106" max="15106" width="5.7109375" style="1" customWidth="1"/>
    <col min="15107" max="15107" width="39.5703125" style="1" customWidth="1"/>
    <col min="15108" max="15108" width="3.7109375" style="1" customWidth="1"/>
    <col min="15109" max="15109" width="12.28515625" style="1" customWidth="1"/>
    <col min="15110" max="15110" width="3.7109375" style="1" customWidth="1"/>
    <col min="15111" max="15111" width="23.5703125" style="1" customWidth="1"/>
    <col min="15112" max="15112" width="3.7109375" style="1" customWidth="1"/>
    <col min="15113" max="15113" width="10" style="1" customWidth="1"/>
    <col min="15114" max="15114" width="3.7109375" style="1" customWidth="1"/>
    <col min="15115" max="15115" width="12.28515625" style="1" customWidth="1"/>
    <col min="15116" max="15116" width="7.28515625" style="1" customWidth="1"/>
    <col min="15117" max="15360" width="9.140625" style="1"/>
    <col min="15361" max="15361" width="15.85546875" style="1" customWidth="1"/>
    <col min="15362" max="15362" width="5.7109375" style="1" customWidth="1"/>
    <col min="15363" max="15363" width="39.5703125" style="1" customWidth="1"/>
    <col min="15364" max="15364" width="3.7109375" style="1" customWidth="1"/>
    <col min="15365" max="15365" width="12.28515625" style="1" customWidth="1"/>
    <col min="15366" max="15366" width="3.7109375" style="1" customWidth="1"/>
    <col min="15367" max="15367" width="23.5703125" style="1" customWidth="1"/>
    <col min="15368" max="15368" width="3.7109375" style="1" customWidth="1"/>
    <col min="15369" max="15369" width="10" style="1" customWidth="1"/>
    <col min="15370" max="15370" width="3.7109375" style="1" customWidth="1"/>
    <col min="15371" max="15371" width="12.28515625" style="1" customWidth="1"/>
    <col min="15372" max="15372" width="7.28515625" style="1" customWidth="1"/>
    <col min="15373" max="15616" width="9.140625" style="1"/>
    <col min="15617" max="15617" width="15.85546875" style="1" customWidth="1"/>
    <col min="15618" max="15618" width="5.7109375" style="1" customWidth="1"/>
    <col min="15619" max="15619" width="39.5703125" style="1" customWidth="1"/>
    <col min="15620" max="15620" width="3.7109375" style="1" customWidth="1"/>
    <col min="15621" max="15621" width="12.28515625" style="1" customWidth="1"/>
    <col min="15622" max="15622" width="3.7109375" style="1" customWidth="1"/>
    <col min="15623" max="15623" width="23.5703125" style="1" customWidth="1"/>
    <col min="15624" max="15624" width="3.7109375" style="1" customWidth="1"/>
    <col min="15625" max="15625" width="10" style="1" customWidth="1"/>
    <col min="15626" max="15626" width="3.7109375" style="1" customWidth="1"/>
    <col min="15627" max="15627" width="12.28515625" style="1" customWidth="1"/>
    <col min="15628" max="15628" width="7.28515625" style="1" customWidth="1"/>
    <col min="15629" max="15872" width="9.140625" style="1"/>
    <col min="15873" max="15873" width="15.85546875" style="1" customWidth="1"/>
    <col min="15874" max="15874" width="5.7109375" style="1" customWidth="1"/>
    <col min="15875" max="15875" width="39.5703125" style="1" customWidth="1"/>
    <col min="15876" max="15876" width="3.7109375" style="1" customWidth="1"/>
    <col min="15877" max="15877" width="12.28515625" style="1" customWidth="1"/>
    <col min="15878" max="15878" width="3.7109375" style="1" customWidth="1"/>
    <col min="15879" max="15879" width="23.5703125" style="1" customWidth="1"/>
    <col min="15880" max="15880" width="3.7109375" style="1" customWidth="1"/>
    <col min="15881" max="15881" width="10" style="1" customWidth="1"/>
    <col min="15882" max="15882" width="3.7109375" style="1" customWidth="1"/>
    <col min="15883" max="15883" width="12.28515625" style="1" customWidth="1"/>
    <col min="15884" max="15884" width="7.28515625" style="1" customWidth="1"/>
    <col min="15885" max="16128" width="9.140625" style="1"/>
    <col min="16129" max="16129" width="15.85546875" style="1" customWidth="1"/>
    <col min="16130" max="16130" width="5.7109375" style="1" customWidth="1"/>
    <col min="16131" max="16131" width="39.5703125" style="1" customWidth="1"/>
    <col min="16132" max="16132" width="3.7109375" style="1" customWidth="1"/>
    <col min="16133" max="16133" width="12.28515625" style="1" customWidth="1"/>
    <col min="16134" max="16134" width="3.7109375" style="1" customWidth="1"/>
    <col min="16135" max="16135" width="23.5703125" style="1" customWidth="1"/>
    <col min="16136" max="16136" width="3.7109375" style="1" customWidth="1"/>
    <col min="16137" max="16137" width="10" style="1" customWidth="1"/>
    <col min="16138" max="16138" width="3.7109375" style="1" customWidth="1"/>
    <col min="16139" max="16139" width="12.28515625" style="1" customWidth="1"/>
    <col min="16140" max="16140" width="7.28515625" style="1" customWidth="1"/>
    <col min="16141" max="16384" width="9.140625" style="1"/>
  </cols>
  <sheetData>
    <row r="1" spans="1:12">
      <c r="J1" s="163" t="s">
        <v>214</v>
      </c>
      <c r="K1" s="13"/>
      <c r="L1" s="13"/>
    </row>
    <row r="2" spans="1:12">
      <c r="A2" s="164" t="s">
        <v>143</v>
      </c>
      <c r="B2" s="3"/>
      <c r="J2" s="164" t="s">
        <v>143</v>
      </c>
      <c r="K2" s="3"/>
      <c r="L2" s="3"/>
    </row>
    <row r="3" spans="1:12">
      <c r="A3" s="165" t="s">
        <v>215</v>
      </c>
      <c r="B3" s="165" t="s">
        <v>216</v>
      </c>
      <c r="C3" s="4"/>
      <c r="D3" s="4"/>
      <c r="E3" s="166" t="s">
        <v>217</v>
      </c>
      <c r="F3" s="5"/>
      <c r="G3" s="166" t="s">
        <v>218</v>
      </c>
      <c r="H3" s="5"/>
      <c r="I3" s="166" t="s">
        <v>219</v>
      </c>
      <c r="J3" s="5"/>
      <c r="K3" s="166" t="s">
        <v>220</v>
      </c>
      <c r="L3" s="5"/>
    </row>
    <row r="4" spans="1:12">
      <c r="A4" s="167" t="s">
        <v>221</v>
      </c>
      <c r="B4" s="167" t="s">
        <v>222</v>
      </c>
      <c r="C4" s="6"/>
      <c r="D4" s="6"/>
      <c r="E4" s="7">
        <v>5808872.0999999996</v>
      </c>
      <c r="F4" s="8"/>
      <c r="G4" s="7">
        <v>2704814.41</v>
      </c>
      <c r="H4" s="8"/>
      <c r="I4" s="7">
        <v>3436754.83</v>
      </c>
      <c r="J4" s="8"/>
      <c r="K4" s="7">
        <v>5076931.68</v>
      </c>
      <c r="L4" s="8"/>
    </row>
    <row r="5" spans="1:12">
      <c r="A5" s="167" t="s">
        <v>227</v>
      </c>
      <c r="B5" s="164" t="s">
        <v>143</v>
      </c>
      <c r="C5" s="167" t="s">
        <v>228</v>
      </c>
      <c r="D5" s="6"/>
      <c r="E5" s="7">
        <v>5428322.6399999997</v>
      </c>
      <c r="F5" s="8"/>
      <c r="G5" s="7">
        <v>2704814.41</v>
      </c>
      <c r="H5" s="8"/>
      <c r="I5" s="7">
        <v>3428832.57</v>
      </c>
      <c r="J5" s="8"/>
      <c r="K5" s="7">
        <v>4704304.4800000004</v>
      </c>
      <c r="L5" s="8"/>
    </row>
    <row r="6" spans="1:12">
      <c r="A6" s="167" t="s">
        <v>232</v>
      </c>
      <c r="B6" s="164" t="s">
        <v>143</v>
      </c>
      <c r="C6" s="167" t="s">
        <v>233</v>
      </c>
      <c r="D6" s="6"/>
      <c r="E6" s="7">
        <v>5194952.75</v>
      </c>
      <c r="F6" s="8"/>
      <c r="G6" s="7">
        <v>2032427.31</v>
      </c>
      <c r="H6" s="8"/>
      <c r="I6" s="7">
        <v>2928669.08</v>
      </c>
      <c r="J6" s="8"/>
      <c r="K6" s="7">
        <v>4298710.9800000004</v>
      </c>
      <c r="L6" s="8"/>
    </row>
    <row r="7" spans="1:12">
      <c r="A7" s="167" t="s">
        <v>238</v>
      </c>
      <c r="B7" s="164" t="s">
        <v>143</v>
      </c>
      <c r="C7" s="167" t="s">
        <v>233</v>
      </c>
      <c r="D7" s="6"/>
      <c r="E7" s="7">
        <v>5194952.75</v>
      </c>
      <c r="F7" s="8"/>
      <c r="G7" s="7">
        <v>2032427.31</v>
      </c>
      <c r="H7" s="8"/>
      <c r="I7" s="7">
        <v>2928669.08</v>
      </c>
      <c r="J7" s="8"/>
      <c r="K7" s="7">
        <v>4298710.9800000004</v>
      </c>
      <c r="L7" s="8"/>
    </row>
    <row r="8" spans="1:12">
      <c r="A8" s="167" t="s">
        <v>239</v>
      </c>
      <c r="B8" s="164" t="s">
        <v>143</v>
      </c>
      <c r="C8" s="167" t="s">
        <v>240</v>
      </c>
      <c r="D8" s="6"/>
      <c r="E8" s="7">
        <v>23996.400000000001</v>
      </c>
      <c r="F8" s="8"/>
      <c r="G8" s="7">
        <v>8690</v>
      </c>
      <c r="H8" s="8"/>
      <c r="I8" s="7">
        <v>8690</v>
      </c>
      <c r="J8" s="8"/>
      <c r="K8" s="7">
        <v>23996.400000000001</v>
      </c>
      <c r="L8" s="8"/>
    </row>
    <row r="9" spans="1:12">
      <c r="A9" s="169" t="s">
        <v>243</v>
      </c>
      <c r="B9" s="164" t="s">
        <v>143</v>
      </c>
      <c r="C9" s="169" t="s">
        <v>244</v>
      </c>
      <c r="D9" s="9"/>
      <c r="E9" s="10">
        <v>23996.400000000001</v>
      </c>
      <c r="F9" s="11"/>
      <c r="G9" s="11">
        <v>0</v>
      </c>
      <c r="H9" s="11"/>
      <c r="I9" s="11">
        <v>0</v>
      </c>
      <c r="J9" s="11"/>
      <c r="K9" s="10">
        <v>23996.400000000001</v>
      </c>
      <c r="L9" s="8"/>
    </row>
    <row r="10" spans="1:12">
      <c r="A10" s="169" t="s">
        <v>246</v>
      </c>
      <c r="B10" s="164" t="s">
        <v>143</v>
      </c>
      <c r="C10" s="169" t="s">
        <v>247</v>
      </c>
      <c r="D10" s="9"/>
      <c r="E10" s="11">
        <v>0</v>
      </c>
      <c r="F10" s="11"/>
      <c r="G10" s="10">
        <v>8690</v>
      </c>
      <c r="H10" s="11"/>
      <c r="I10" s="10">
        <v>8690</v>
      </c>
      <c r="J10" s="11"/>
      <c r="K10" s="11">
        <v>0</v>
      </c>
      <c r="L10" s="8"/>
    </row>
    <row r="11" spans="1:12">
      <c r="A11" s="171" t="s">
        <v>143</v>
      </c>
      <c r="B11" s="164" t="s">
        <v>143</v>
      </c>
      <c r="C11" s="171" t="s">
        <v>143</v>
      </c>
      <c r="D11" s="12"/>
      <c r="E11" s="12"/>
      <c r="F11" s="12"/>
      <c r="G11" s="12"/>
      <c r="H11" s="12"/>
      <c r="I11" s="12"/>
      <c r="J11" s="12"/>
      <c r="K11" s="12"/>
      <c r="L11" s="8"/>
    </row>
    <row r="12" spans="1:12">
      <c r="A12" s="167" t="s">
        <v>249</v>
      </c>
      <c r="B12" s="164" t="s">
        <v>143</v>
      </c>
      <c r="C12" s="167" t="s">
        <v>250</v>
      </c>
      <c r="D12" s="6"/>
      <c r="E12" s="7">
        <v>17708.71</v>
      </c>
      <c r="F12" s="8"/>
      <c r="G12" s="7">
        <v>1566786.32</v>
      </c>
      <c r="H12" s="8"/>
      <c r="I12" s="7">
        <v>1470386.44</v>
      </c>
      <c r="J12" s="8"/>
      <c r="K12" s="7">
        <v>114108.59</v>
      </c>
      <c r="L12" s="8"/>
    </row>
    <row r="13" spans="1:12">
      <c r="A13" s="169" t="s">
        <v>255</v>
      </c>
      <c r="B13" s="164" t="s">
        <v>143</v>
      </c>
      <c r="C13" s="169" t="s">
        <v>256</v>
      </c>
      <c r="D13" s="9"/>
      <c r="E13" s="11">
        <v>0</v>
      </c>
      <c r="F13" s="11"/>
      <c r="G13" s="10">
        <v>203710.43</v>
      </c>
      <c r="H13" s="11"/>
      <c r="I13" s="10">
        <v>179008.89</v>
      </c>
      <c r="J13" s="11"/>
      <c r="K13" s="10">
        <v>24701.54</v>
      </c>
      <c r="L13" s="8"/>
    </row>
    <row r="14" spans="1:12">
      <c r="A14" s="169" t="s">
        <v>261</v>
      </c>
      <c r="B14" s="164" t="s">
        <v>143</v>
      </c>
      <c r="C14" s="169" t="s">
        <v>262</v>
      </c>
      <c r="D14" s="9"/>
      <c r="E14" s="10">
        <v>4986.95</v>
      </c>
      <c r="F14" s="11"/>
      <c r="G14" s="10">
        <v>1156459.3799999999</v>
      </c>
      <c r="H14" s="11"/>
      <c r="I14" s="10">
        <v>1159276.95</v>
      </c>
      <c r="J14" s="11"/>
      <c r="K14" s="10">
        <v>2169.38</v>
      </c>
      <c r="L14" s="8"/>
    </row>
    <row r="15" spans="1:12">
      <c r="A15" s="169" t="s">
        <v>267</v>
      </c>
      <c r="B15" s="164" t="s">
        <v>143</v>
      </c>
      <c r="C15" s="169" t="s">
        <v>268</v>
      </c>
      <c r="D15" s="9"/>
      <c r="E15" s="10">
        <v>12721.75</v>
      </c>
      <c r="F15" s="11"/>
      <c r="G15" s="10">
        <v>119316.51</v>
      </c>
      <c r="H15" s="11"/>
      <c r="I15" s="10">
        <v>131966.04999999999</v>
      </c>
      <c r="J15" s="11"/>
      <c r="K15" s="11">
        <v>72.209999999999994</v>
      </c>
      <c r="L15" s="8"/>
    </row>
    <row r="16" spans="1:12">
      <c r="A16" s="169" t="s">
        <v>273</v>
      </c>
      <c r="B16" s="164" t="s">
        <v>143</v>
      </c>
      <c r="C16" s="169" t="s">
        <v>274</v>
      </c>
      <c r="D16" s="9"/>
      <c r="E16" s="11">
        <v>0</v>
      </c>
      <c r="F16" s="11"/>
      <c r="G16" s="10">
        <v>87300</v>
      </c>
      <c r="H16" s="11"/>
      <c r="I16" s="11">
        <v>134.55000000000001</v>
      </c>
      <c r="J16" s="11"/>
      <c r="K16" s="10">
        <v>87165.45</v>
      </c>
      <c r="L16" s="8"/>
    </row>
    <row r="17" spans="1:12">
      <c r="A17" s="169" t="s">
        <v>279</v>
      </c>
      <c r="B17" s="164" t="s">
        <v>143</v>
      </c>
      <c r="C17" s="169" t="s">
        <v>280</v>
      </c>
      <c r="D17" s="9"/>
      <c r="E17" s="11">
        <v>0.01</v>
      </c>
      <c r="F17" s="11"/>
      <c r="G17" s="11">
        <v>0</v>
      </c>
      <c r="H17" s="11"/>
      <c r="I17" s="11">
        <v>0</v>
      </c>
      <c r="J17" s="11"/>
      <c r="K17" s="11">
        <v>0.01</v>
      </c>
      <c r="L17" s="8"/>
    </row>
    <row r="18" spans="1:12">
      <c r="A18" s="171" t="s">
        <v>143</v>
      </c>
      <c r="B18" s="164" t="s">
        <v>143</v>
      </c>
      <c r="C18" s="171" t="s">
        <v>143</v>
      </c>
      <c r="D18" s="12"/>
      <c r="E18" s="12"/>
      <c r="F18" s="12"/>
      <c r="G18" s="12"/>
      <c r="H18" s="12"/>
      <c r="I18" s="12"/>
      <c r="J18" s="12"/>
      <c r="K18" s="12"/>
      <c r="L18" s="8"/>
    </row>
    <row r="19" spans="1:12">
      <c r="A19" s="167" t="s">
        <v>282</v>
      </c>
      <c r="B19" s="164" t="s">
        <v>143</v>
      </c>
      <c r="C19" s="167" t="s">
        <v>283</v>
      </c>
      <c r="D19" s="6"/>
      <c r="E19" s="7">
        <v>52000</v>
      </c>
      <c r="F19" s="8"/>
      <c r="G19" s="8">
        <v>0</v>
      </c>
      <c r="H19" s="8"/>
      <c r="I19" s="8">
        <v>0</v>
      </c>
      <c r="J19" s="8"/>
      <c r="K19" s="7">
        <v>52000</v>
      </c>
      <c r="L19" s="8"/>
    </row>
    <row r="20" spans="1:12">
      <c r="A20" s="169" t="s">
        <v>285</v>
      </c>
      <c r="B20" s="164" t="s">
        <v>143</v>
      </c>
      <c r="C20" s="169" t="s">
        <v>286</v>
      </c>
      <c r="D20" s="9"/>
      <c r="E20" s="10">
        <v>52000</v>
      </c>
      <c r="F20" s="11"/>
      <c r="G20" s="11">
        <v>0</v>
      </c>
      <c r="H20" s="11"/>
      <c r="I20" s="11">
        <v>0</v>
      </c>
      <c r="J20" s="11"/>
      <c r="K20" s="10">
        <v>52000</v>
      </c>
      <c r="L20" s="8"/>
    </row>
    <row r="21" spans="1:12">
      <c r="A21" s="171" t="s">
        <v>143</v>
      </c>
      <c r="B21" s="164" t="s">
        <v>143</v>
      </c>
      <c r="C21" s="171" t="s">
        <v>143</v>
      </c>
      <c r="D21" s="12"/>
      <c r="E21" s="12"/>
      <c r="F21" s="12"/>
      <c r="G21" s="12"/>
      <c r="H21" s="12"/>
      <c r="I21" s="12"/>
      <c r="J21" s="12"/>
      <c r="K21" s="12"/>
      <c r="L21" s="8"/>
    </row>
    <row r="22" spans="1:12">
      <c r="A22" s="167" t="s">
        <v>287</v>
      </c>
      <c r="B22" s="164" t="s">
        <v>143</v>
      </c>
      <c r="C22" s="167" t="s">
        <v>288</v>
      </c>
      <c r="D22" s="6"/>
      <c r="E22" s="7">
        <v>4430212.92</v>
      </c>
      <c r="F22" s="8"/>
      <c r="G22" s="7">
        <v>326163.90000000002</v>
      </c>
      <c r="H22" s="8"/>
      <c r="I22" s="7">
        <v>1196589.31</v>
      </c>
      <c r="J22" s="8"/>
      <c r="K22" s="7">
        <v>3559787.51</v>
      </c>
      <c r="L22" s="8"/>
    </row>
    <row r="23" spans="1:12">
      <c r="A23" s="169" t="s">
        <v>293</v>
      </c>
      <c r="B23" s="164" t="s">
        <v>143</v>
      </c>
      <c r="C23" s="169" t="s">
        <v>294</v>
      </c>
      <c r="D23" s="9"/>
      <c r="E23" s="10">
        <v>37896.11</v>
      </c>
      <c r="F23" s="11"/>
      <c r="G23" s="11">
        <v>70.81</v>
      </c>
      <c r="H23" s="11"/>
      <c r="I23" s="10">
        <v>37931.07</v>
      </c>
      <c r="J23" s="11"/>
      <c r="K23" s="11">
        <v>35.85</v>
      </c>
      <c r="L23" s="8"/>
    </row>
    <row r="24" spans="1:12">
      <c r="A24" s="169" t="s">
        <v>298</v>
      </c>
      <c r="B24" s="164" t="s">
        <v>143</v>
      </c>
      <c r="C24" s="169" t="s">
        <v>299</v>
      </c>
      <c r="D24" s="9"/>
      <c r="E24" s="10">
        <v>29553.41</v>
      </c>
      <c r="F24" s="11"/>
      <c r="G24" s="11">
        <v>20.05</v>
      </c>
      <c r="H24" s="11"/>
      <c r="I24" s="10">
        <v>25243.759999999998</v>
      </c>
      <c r="J24" s="11"/>
      <c r="K24" s="10">
        <v>4329.7</v>
      </c>
      <c r="L24" s="8"/>
    </row>
    <row r="25" spans="1:12">
      <c r="A25" s="169" t="s">
        <v>304</v>
      </c>
      <c r="B25" s="164" t="s">
        <v>143</v>
      </c>
      <c r="C25" s="169" t="s">
        <v>305</v>
      </c>
      <c r="D25" s="9"/>
      <c r="E25" s="11">
        <v>0.01</v>
      </c>
      <c r="F25" s="11"/>
      <c r="G25" s="11">
        <v>0</v>
      </c>
      <c r="H25" s="11"/>
      <c r="I25" s="11">
        <v>0</v>
      </c>
      <c r="J25" s="11"/>
      <c r="K25" s="11">
        <v>0.01</v>
      </c>
      <c r="L25" s="8"/>
    </row>
    <row r="26" spans="1:12">
      <c r="A26" s="169" t="s">
        <v>306</v>
      </c>
      <c r="B26" s="164" t="s">
        <v>143</v>
      </c>
      <c r="C26" s="169" t="s">
        <v>307</v>
      </c>
      <c r="D26" s="9"/>
      <c r="E26" s="10">
        <v>384975.55</v>
      </c>
      <c r="F26" s="11"/>
      <c r="G26" s="10">
        <v>14252.43</v>
      </c>
      <c r="H26" s="11"/>
      <c r="I26" s="11">
        <v>0</v>
      </c>
      <c r="J26" s="11"/>
      <c r="K26" s="10">
        <v>399227.98</v>
      </c>
      <c r="L26" s="8"/>
    </row>
    <row r="27" spans="1:12">
      <c r="A27" s="169" t="s">
        <v>312</v>
      </c>
      <c r="B27" s="164" t="s">
        <v>143</v>
      </c>
      <c r="C27" s="169" t="s">
        <v>313</v>
      </c>
      <c r="D27" s="9"/>
      <c r="E27" s="10">
        <v>532061.11</v>
      </c>
      <c r="F27" s="11"/>
      <c r="G27" s="10">
        <v>2835.26</v>
      </c>
      <c r="H27" s="11"/>
      <c r="I27" s="11">
        <v>0</v>
      </c>
      <c r="J27" s="11"/>
      <c r="K27" s="10">
        <v>534896.37</v>
      </c>
      <c r="L27" s="8"/>
    </row>
    <row r="28" spans="1:12">
      <c r="A28" s="169" t="s">
        <v>317</v>
      </c>
      <c r="B28" s="164" t="s">
        <v>143</v>
      </c>
      <c r="C28" s="169" t="s">
        <v>318</v>
      </c>
      <c r="D28" s="9"/>
      <c r="E28" s="10">
        <v>335622.38</v>
      </c>
      <c r="F28" s="11"/>
      <c r="G28" s="10">
        <v>1645.12</v>
      </c>
      <c r="H28" s="11"/>
      <c r="I28" s="11">
        <v>298.08</v>
      </c>
      <c r="J28" s="11"/>
      <c r="K28" s="10">
        <v>336969.42</v>
      </c>
      <c r="L28" s="8"/>
    </row>
    <row r="29" spans="1:12">
      <c r="A29" s="169" t="s">
        <v>323</v>
      </c>
      <c r="B29" s="164" t="s">
        <v>143</v>
      </c>
      <c r="C29" s="169" t="s">
        <v>324</v>
      </c>
      <c r="D29" s="9"/>
      <c r="E29" s="10">
        <v>870790.03</v>
      </c>
      <c r="F29" s="11"/>
      <c r="G29" s="10">
        <v>166409.64000000001</v>
      </c>
      <c r="H29" s="11"/>
      <c r="I29" s="11">
        <v>0</v>
      </c>
      <c r="J29" s="11"/>
      <c r="K29" s="10">
        <v>1037199.67</v>
      </c>
      <c r="L29" s="8"/>
    </row>
    <row r="30" spans="1:12">
      <c r="A30" s="169" t="s">
        <v>328</v>
      </c>
      <c r="B30" s="164" t="s">
        <v>143</v>
      </c>
      <c r="C30" s="169" t="s">
        <v>329</v>
      </c>
      <c r="D30" s="9"/>
      <c r="E30" s="10">
        <v>123903.51</v>
      </c>
      <c r="F30" s="11"/>
      <c r="G30" s="10">
        <v>132496.20000000001</v>
      </c>
      <c r="H30" s="11"/>
      <c r="I30" s="11">
        <v>0</v>
      </c>
      <c r="J30" s="11"/>
      <c r="K30" s="10">
        <v>256399.71</v>
      </c>
      <c r="L30" s="8"/>
    </row>
    <row r="31" spans="1:12">
      <c r="A31" s="169" t="s">
        <v>333</v>
      </c>
      <c r="B31" s="164" t="s">
        <v>143</v>
      </c>
      <c r="C31" s="169" t="s">
        <v>334</v>
      </c>
      <c r="D31" s="9"/>
      <c r="E31" s="10">
        <v>1915284.22</v>
      </c>
      <c r="F31" s="11"/>
      <c r="G31" s="10">
        <v>8215</v>
      </c>
      <c r="H31" s="11"/>
      <c r="I31" s="10">
        <v>932770.42</v>
      </c>
      <c r="J31" s="11"/>
      <c r="K31" s="10">
        <v>990728.8</v>
      </c>
      <c r="L31" s="8"/>
    </row>
    <row r="32" spans="1:12">
      <c r="A32" s="169" t="s">
        <v>1872</v>
      </c>
      <c r="B32" s="164" t="s">
        <v>143</v>
      </c>
      <c r="C32" s="169" t="s">
        <v>1873</v>
      </c>
      <c r="D32" s="9"/>
      <c r="E32" s="10">
        <v>200126.59</v>
      </c>
      <c r="F32" s="11"/>
      <c r="G32" s="11">
        <v>219.39</v>
      </c>
      <c r="H32" s="11"/>
      <c r="I32" s="10">
        <v>200345.98</v>
      </c>
      <c r="J32" s="11"/>
      <c r="K32" s="11">
        <v>0</v>
      </c>
      <c r="L32" s="8"/>
    </row>
    <row r="33" spans="1:12">
      <c r="A33" s="171" t="s">
        <v>143</v>
      </c>
      <c r="B33" s="164" t="s">
        <v>143</v>
      </c>
      <c r="C33" s="171" t="s">
        <v>143</v>
      </c>
      <c r="D33" s="12"/>
      <c r="E33" s="12"/>
      <c r="F33" s="12"/>
      <c r="G33" s="12"/>
      <c r="H33" s="12"/>
      <c r="I33" s="12"/>
      <c r="J33" s="12"/>
      <c r="K33" s="12"/>
      <c r="L33" s="8"/>
    </row>
    <row r="34" spans="1:12">
      <c r="A34" s="167" t="s">
        <v>343</v>
      </c>
      <c r="B34" s="164" t="s">
        <v>143</v>
      </c>
      <c r="C34" s="167" t="s">
        <v>344</v>
      </c>
      <c r="D34" s="6"/>
      <c r="E34" s="7">
        <v>670204.05000000005</v>
      </c>
      <c r="F34" s="8"/>
      <c r="G34" s="7">
        <v>2826.92</v>
      </c>
      <c r="H34" s="8"/>
      <c r="I34" s="7">
        <v>128168.35</v>
      </c>
      <c r="J34" s="8"/>
      <c r="K34" s="7">
        <v>544862.62</v>
      </c>
      <c r="L34" s="8"/>
    </row>
    <row r="35" spans="1:12">
      <c r="A35" s="169" t="s">
        <v>349</v>
      </c>
      <c r="B35" s="164" t="s">
        <v>143</v>
      </c>
      <c r="C35" s="169" t="s">
        <v>350</v>
      </c>
      <c r="D35" s="9"/>
      <c r="E35" s="10">
        <v>670204.05000000005</v>
      </c>
      <c r="F35" s="11"/>
      <c r="G35" s="10">
        <v>2826.92</v>
      </c>
      <c r="H35" s="11"/>
      <c r="I35" s="10">
        <v>128168.35</v>
      </c>
      <c r="J35" s="11"/>
      <c r="K35" s="10">
        <v>544862.62</v>
      </c>
      <c r="L35" s="8"/>
    </row>
    <row r="36" spans="1:12">
      <c r="A36" s="171" t="s">
        <v>143</v>
      </c>
      <c r="B36" s="164" t="s">
        <v>143</v>
      </c>
      <c r="C36" s="171" t="s">
        <v>143</v>
      </c>
      <c r="D36" s="12"/>
      <c r="E36" s="12"/>
      <c r="F36" s="12"/>
      <c r="G36" s="12"/>
      <c r="H36" s="12"/>
      <c r="I36" s="12"/>
      <c r="J36" s="12"/>
      <c r="K36" s="12"/>
      <c r="L36" s="8"/>
    </row>
    <row r="37" spans="1:12">
      <c r="A37" s="167" t="s">
        <v>351</v>
      </c>
      <c r="B37" s="164" t="s">
        <v>143</v>
      </c>
      <c r="C37" s="167" t="s">
        <v>283</v>
      </c>
      <c r="D37" s="6"/>
      <c r="E37" s="8">
        <v>830.67</v>
      </c>
      <c r="F37" s="8"/>
      <c r="G37" s="7">
        <v>127960.17</v>
      </c>
      <c r="H37" s="8"/>
      <c r="I37" s="7">
        <v>124834.98</v>
      </c>
      <c r="J37" s="8"/>
      <c r="K37" s="7">
        <v>3955.86</v>
      </c>
      <c r="L37" s="8"/>
    </row>
    <row r="38" spans="1:12">
      <c r="A38" s="169" t="s">
        <v>356</v>
      </c>
      <c r="B38" s="164" t="s">
        <v>143</v>
      </c>
      <c r="C38" s="169" t="s">
        <v>350</v>
      </c>
      <c r="D38" s="9"/>
      <c r="E38" s="11">
        <v>830.67</v>
      </c>
      <c r="F38" s="11"/>
      <c r="G38" s="10">
        <v>127960.17</v>
      </c>
      <c r="H38" s="11"/>
      <c r="I38" s="10">
        <v>124834.98</v>
      </c>
      <c r="J38" s="11"/>
      <c r="K38" s="10">
        <v>3955.86</v>
      </c>
      <c r="L38" s="8"/>
    </row>
    <row r="39" spans="1:12">
      <c r="A39" s="171" t="s">
        <v>143</v>
      </c>
      <c r="B39" s="164" t="s">
        <v>143</v>
      </c>
      <c r="C39" s="171" t="s">
        <v>143</v>
      </c>
      <c r="D39" s="12"/>
      <c r="E39" s="12"/>
      <c r="F39" s="12"/>
      <c r="G39" s="12"/>
      <c r="H39" s="12"/>
      <c r="I39" s="12"/>
      <c r="J39" s="12"/>
      <c r="K39" s="12"/>
      <c r="L39" s="8"/>
    </row>
    <row r="40" spans="1:12">
      <c r="A40" s="167" t="s">
        <v>357</v>
      </c>
      <c r="B40" s="164" t="s">
        <v>143</v>
      </c>
      <c r="C40" s="167" t="s">
        <v>358</v>
      </c>
      <c r="D40" s="6"/>
      <c r="E40" s="7">
        <v>233369.89</v>
      </c>
      <c r="F40" s="8"/>
      <c r="G40" s="7">
        <v>672387.1</v>
      </c>
      <c r="H40" s="8"/>
      <c r="I40" s="7">
        <v>500163.49</v>
      </c>
      <c r="J40" s="8"/>
      <c r="K40" s="7">
        <v>405593.5</v>
      </c>
      <c r="L40" s="8"/>
    </row>
    <row r="41" spans="1:12">
      <c r="A41" s="167" t="s">
        <v>363</v>
      </c>
      <c r="B41" s="164" t="s">
        <v>143</v>
      </c>
      <c r="C41" s="167" t="s">
        <v>364</v>
      </c>
      <c r="D41" s="6"/>
      <c r="E41" s="7">
        <v>156585.54</v>
      </c>
      <c r="F41" s="8"/>
      <c r="G41" s="7">
        <v>296283.51</v>
      </c>
      <c r="H41" s="8"/>
      <c r="I41" s="7">
        <v>305917.01</v>
      </c>
      <c r="J41" s="8"/>
      <c r="K41" s="7">
        <v>146952.04</v>
      </c>
      <c r="L41" s="8"/>
    </row>
    <row r="42" spans="1:12">
      <c r="A42" s="167" t="s">
        <v>369</v>
      </c>
      <c r="B42" s="164" t="s">
        <v>143</v>
      </c>
      <c r="C42" s="167" t="s">
        <v>370</v>
      </c>
      <c r="D42" s="6"/>
      <c r="E42" s="7">
        <v>156585.54</v>
      </c>
      <c r="F42" s="8"/>
      <c r="G42" s="7">
        <v>296283.51</v>
      </c>
      <c r="H42" s="8"/>
      <c r="I42" s="7">
        <v>305917.01</v>
      </c>
      <c r="J42" s="8"/>
      <c r="K42" s="7">
        <v>146952.04</v>
      </c>
      <c r="L42" s="8"/>
    </row>
    <row r="43" spans="1:12">
      <c r="A43" s="169" t="s">
        <v>371</v>
      </c>
      <c r="B43" s="164" t="s">
        <v>143</v>
      </c>
      <c r="C43" s="169" t="s">
        <v>372</v>
      </c>
      <c r="D43" s="9"/>
      <c r="E43" s="11">
        <v>597.28</v>
      </c>
      <c r="F43" s="11"/>
      <c r="G43" s="11">
        <v>0</v>
      </c>
      <c r="H43" s="11"/>
      <c r="I43" s="11">
        <v>0</v>
      </c>
      <c r="J43" s="11"/>
      <c r="K43" s="11">
        <v>597.28</v>
      </c>
      <c r="L43" s="8"/>
    </row>
    <row r="44" spans="1:12">
      <c r="A44" s="169" t="s">
        <v>375</v>
      </c>
      <c r="B44" s="164" t="s">
        <v>143</v>
      </c>
      <c r="C44" s="169" t="s">
        <v>376</v>
      </c>
      <c r="D44" s="9"/>
      <c r="E44" s="10">
        <v>12400</v>
      </c>
      <c r="F44" s="11"/>
      <c r="G44" s="10">
        <v>67572.639999999999</v>
      </c>
      <c r="H44" s="11"/>
      <c r="I44" s="10">
        <v>48690</v>
      </c>
      <c r="J44" s="11"/>
      <c r="K44" s="10">
        <v>31282.639999999999</v>
      </c>
      <c r="L44" s="8"/>
    </row>
    <row r="45" spans="1:12">
      <c r="A45" s="169" t="s">
        <v>381</v>
      </c>
      <c r="B45" s="164" t="s">
        <v>143</v>
      </c>
      <c r="C45" s="169" t="s">
        <v>382</v>
      </c>
      <c r="D45" s="9"/>
      <c r="E45" s="10">
        <v>112507.5</v>
      </c>
      <c r="F45" s="11"/>
      <c r="G45" s="10">
        <v>197630.11</v>
      </c>
      <c r="H45" s="11"/>
      <c r="I45" s="10">
        <v>210263.61</v>
      </c>
      <c r="J45" s="11"/>
      <c r="K45" s="10">
        <v>99874</v>
      </c>
      <c r="L45" s="8"/>
    </row>
    <row r="46" spans="1:12">
      <c r="A46" s="169" t="s">
        <v>387</v>
      </c>
      <c r="B46" s="164" t="s">
        <v>143</v>
      </c>
      <c r="C46" s="169" t="s">
        <v>388</v>
      </c>
      <c r="D46" s="9"/>
      <c r="E46" s="10">
        <v>31080.76</v>
      </c>
      <c r="F46" s="11"/>
      <c r="G46" s="10">
        <v>31080.76</v>
      </c>
      <c r="H46" s="11"/>
      <c r="I46" s="10">
        <v>31080.76</v>
      </c>
      <c r="J46" s="11"/>
      <c r="K46" s="10">
        <v>31080.76</v>
      </c>
      <c r="L46" s="8"/>
    </row>
    <row r="47" spans="1:12">
      <c r="A47" s="169" t="s">
        <v>391</v>
      </c>
      <c r="B47" s="164" t="s">
        <v>143</v>
      </c>
      <c r="C47" s="169" t="s">
        <v>392</v>
      </c>
      <c r="D47" s="9"/>
      <c r="E47" s="11">
        <v>0</v>
      </c>
      <c r="F47" s="11"/>
      <c r="G47" s="11">
        <v>0</v>
      </c>
      <c r="H47" s="11"/>
      <c r="I47" s="10">
        <v>15882.64</v>
      </c>
      <c r="J47" s="11"/>
      <c r="K47" s="10">
        <v>-15882.64</v>
      </c>
      <c r="L47" s="8"/>
    </row>
    <row r="48" spans="1:12">
      <c r="A48" s="171" t="s">
        <v>143</v>
      </c>
      <c r="B48" s="164" t="s">
        <v>143</v>
      </c>
      <c r="C48" s="171" t="s">
        <v>143</v>
      </c>
      <c r="D48" s="12"/>
      <c r="E48" s="12"/>
      <c r="F48" s="12"/>
      <c r="G48" s="12"/>
      <c r="H48" s="12"/>
      <c r="I48" s="12"/>
      <c r="J48" s="12"/>
      <c r="K48" s="12"/>
      <c r="L48" s="8"/>
    </row>
    <row r="49" spans="1:12">
      <c r="A49" s="167" t="s">
        <v>397</v>
      </c>
      <c r="B49" s="164" t="s">
        <v>143</v>
      </c>
      <c r="C49" s="167" t="s">
        <v>398</v>
      </c>
      <c r="D49" s="6"/>
      <c r="E49" s="7">
        <v>35910</v>
      </c>
      <c r="F49" s="8"/>
      <c r="G49" s="7">
        <v>376103.59</v>
      </c>
      <c r="H49" s="8"/>
      <c r="I49" s="7">
        <v>189978.96</v>
      </c>
      <c r="J49" s="8"/>
      <c r="K49" s="7">
        <v>222034.63</v>
      </c>
      <c r="L49" s="8"/>
    </row>
    <row r="50" spans="1:12">
      <c r="A50" s="167" t="s">
        <v>403</v>
      </c>
      <c r="B50" s="164" t="s">
        <v>143</v>
      </c>
      <c r="C50" s="167" t="s">
        <v>404</v>
      </c>
      <c r="D50" s="6"/>
      <c r="E50" s="7">
        <v>35910</v>
      </c>
      <c r="F50" s="8"/>
      <c r="G50" s="7">
        <v>376103.59</v>
      </c>
      <c r="H50" s="8"/>
      <c r="I50" s="7">
        <v>189978.96</v>
      </c>
      <c r="J50" s="8"/>
      <c r="K50" s="7">
        <v>222034.63</v>
      </c>
      <c r="L50" s="8"/>
    </row>
    <row r="51" spans="1:12">
      <c r="A51" s="169" t="s">
        <v>405</v>
      </c>
      <c r="B51" s="164" t="s">
        <v>143</v>
      </c>
      <c r="C51" s="169" t="s">
        <v>406</v>
      </c>
      <c r="D51" s="9"/>
      <c r="E51" s="11">
        <v>0</v>
      </c>
      <c r="F51" s="11"/>
      <c r="G51" s="10">
        <v>114520</v>
      </c>
      <c r="H51" s="11"/>
      <c r="I51" s="10">
        <v>114520</v>
      </c>
      <c r="J51" s="11"/>
      <c r="K51" s="11">
        <v>0</v>
      </c>
      <c r="L51" s="8"/>
    </row>
    <row r="52" spans="1:12">
      <c r="A52" s="169" t="s">
        <v>408</v>
      </c>
      <c r="B52" s="164" t="s">
        <v>143</v>
      </c>
      <c r="C52" s="169" t="s">
        <v>409</v>
      </c>
      <c r="D52" s="9"/>
      <c r="E52" s="10">
        <v>25044.66</v>
      </c>
      <c r="F52" s="11"/>
      <c r="G52" s="10">
        <v>76527.820000000007</v>
      </c>
      <c r="H52" s="11"/>
      <c r="I52" s="10">
        <v>39816.19</v>
      </c>
      <c r="J52" s="11"/>
      <c r="K52" s="10">
        <v>61756.29</v>
      </c>
      <c r="L52" s="8"/>
    </row>
    <row r="53" spans="1:12">
      <c r="A53" s="169" t="s">
        <v>414</v>
      </c>
      <c r="B53" s="164" t="s">
        <v>143</v>
      </c>
      <c r="C53" s="169" t="s">
        <v>415</v>
      </c>
      <c r="D53" s="9"/>
      <c r="E53" s="10">
        <v>7515</v>
      </c>
      <c r="F53" s="11"/>
      <c r="G53" s="10">
        <v>153776</v>
      </c>
      <c r="H53" s="11"/>
      <c r="I53" s="10">
        <v>4363</v>
      </c>
      <c r="J53" s="11"/>
      <c r="K53" s="10">
        <v>156928</v>
      </c>
      <c r="L53" s="8"/>
    </row>
    <row r="54" spans="1:12">
      <c r="A54" s="169" t="s">
        <v>1874</v>
      </c>
      <c r="B54" s="164" t="s">
        <v>143</v>
      </c>
      <c r="C54" s="169" t="s">
        <v>1875</v>
      </c>
      <c r="D54" s="9"/>
      <c r="E54" s="11">
        <v>0</v>
      </c>
      <c r="F54" s="11"/>
      <c r="G54" s="10">
        <v>31279.77</v>
      </c>
      <c r="H54" s="11"/>
      <c r="I54" s="10">
        <v>31279.77</v>
      </c>
      <c r="J54" s="11"/>
      <c r="K54" s="11">
        <v>0</v>
      </c>
      <c r="L54" s="8"/>
    </row>
    <row r="55" spans="1:12">
      <c r="A55" s="169" t="s">
        <v>420</v>
      </c>
      <c r="B55" s="164" t="s">
        <v>143</v>
      </c>
      <c r="C55" s="169" t="s">
        <v>421</v>
      </c>
      <c r="D55" s="9"/>
      <c r="E55" s="10">
        <v>3350.34</v>
      </c>
      <c r="F55" s="11"/>
      <c r="G55" s="11">
        <v>0</v>
      </c>
      <c r="H55" s="11"/>
      <c r="I55" s="11">
        <v>0</v>
      </c>
      <c r="J55" s="11"/>
      <c r="K55" s="10">
        <v>3350.34</v>
      </c>
      <c r="L55" s="8"/>
    </row>
    <row r="56" spans="1:12">
      <c r="A56" s="171" t="s">
        <v>143</v>
      </c>
      <c r="B56" s="164" t="s">
        <v>143</v>
      </c>
      <c r="C56" s="171" t="s">
        <v>143</v>
      </c>
      <c r="D56" s="12"/>
      <c r="E56" s="12"/>
      <c r="F56" s="12"/>
      <c r="G56" s="12"/>
      <c r="H56" s="12"/>
      <c r="I56" s="12"/>
      <c r="J56" s="12"/>
      <c r="K56" s="12"/>
      <c r="L56" s="8"/>
    </row>
    <row r="57" spans="1:12">
      <c r="A57" s="167" t="s">
        <v>423</v>
      </c>
      <c r="B57" s="164" t="s">
        <v>143</v>
      </c>
      <c r="C57" s="167" t="s">
        <v>424</v>
      </c>
      <c r="D57" s="6"/>
      <c r="E57" s="8">
        <v>139.07</v>
      </c>
      <c r="F57" s="8"/>
      <c r="G57" s="8">
        <v>0</v>
      </c>
      <c r="H57" s="8"/>
      <c r="I57" s="8">
        <v>0</v>
      </c>
      <c r="J57" s="8"/>
      <c r="K57" s="8">
        <v>139.07</v>
      </c>
      <c r="L57" s="8"/>
    </row>
    <row r="58" spans="1:12">
      <c r="A58" s="167" t="s">
        <v>426</v>
      </c>
      <c r="B58" s="164" t="s">
        <v>143</v>
      </c>
      <c r="C58" s="167" t="s">
        <v>427</v>
      </c>
      <c r="D58" s="6"/>
      <c r="E58" s="8">
        <v>139.07</v>
      </c>
      <c r="F58" s="8"/>
      <c r="G58" s="8">
        <v>0</v>
      </c>
      <c r="H58" s="8"/>
      <c r="I58" s="8">
        <v>0</v>
      </c>
      <c r="J58" s="8"/>
      <c r="K58" s="8">
        <v>139.07</v>
      </c>
      <c r="L58" s="8"/>
    </row>
    <row r="59" spans="1:12">
      <c r="A59" s="169" t="s">
        <v>428</v>
      </c>
      <c r="B59" s="164" t="s">
        <v>143</v>
      </c>
      <c r="C59" s="169" t="s">
        <v>429</v>
      </c>
      <c r="D59" s="9"/>
      <c r="E59" s="11">
        <v>139.07</v>
      </c>
      <c r="F59" s="11"/>
      <c r="G59" s="11">
        <v>0</v>
      </c>
      <c r="H59" s="11"/>
      <c r="I59" s="11">
        <v>0</v>
      </c>
      <c r="J59" s="11"/>
      <c r="K59" s="11">
        <v>139.07</v>
      </c>
      <c r="L59" s="8"/>
    </row>
    <row r="60" spans="1:12">
      <c r="A60" s="171" t="s">
        <v>143</v>
      </c>
      <c r="B60" s="164" t="s">
        <v>143</v>
      </c>
      <c r="C60" s="171" t="s">
        <v>143</v>
      </c>
      <c r="D60" s="12"/>
      <c r="E60" s="12"/>
      <c r="F60" s="12"/>
      <c r="G60" s="12"/>
      <c r="H60" s="12"/>
      <c r="I60" s="12"/>
      <c r="J60" s="12"/>
      <c r="K60" s="12"/>
      <c r="L60" s="8"/>
    </row>
    <row r="61" spans="1:12">
      <c r="A61" s="167" t="s">
        <v>430</v>
      </c>
      <c r="B61" s="164" t="s">
        <v>143</v>
      </c>
      <c r="C61" s="167" t="s">
        <v>431</v>
      </c>
      <c r="D61" s="6"/>
      <c r="E61" s="7">
        <v>40735.279999999999</v>
      </c>
      <c r="F61" s="8"/>
      <c r="G61" s="8">
        <v>0</v>
      </c>
      <c r="H61" s="8"/>
      <c r="I61" s="7">
        <v>4267.5200000000004</v>
      </c>
      <c r="J61" s="8"/>
      <c r="K61" s="7">
        <v>36467.760000000002</v>
      </c>
      <c r="L61" s="8"/>
    </row>
    <row r="62" spans="1:12">
      <c r="A62" s="167" t="s">
        <v>435</v>
      </c>
      <c r="B62" s="164" t="s">
        <v>143</v>
      </c>
      <c r="C62" s="167" t="s">
        <v>431</v>
      </c>
      <c r="D62" s="6"/>
      <c r="E62" s="7">
        <v>40735.279999999999</v>
      </c>
      <c r="F62" s="8"/>
      <c r="G62" s="8">
        <v>0</v>
      </c>
      <c r="H62" s="8"/>
      <c r="I62" s="7">
        <v>4267.5200000000004</v>
      </c>
      <c r="J62" s="8"/>
      <c r="K62" s="7">
        <v>36467.760000000002</v>
      </c>
      <c r="L62" s="8"/>
    </row>
    <row r="63" spans="1:12">
      <c r="A63" s="169" t="s">
        <v>436</v>
      </c>
      <c r="B63" s="164" t="s">
        <v>143</v>
      </c>
      <c r="C63" s="169" t="s">
        <v>437</v>
      </c>
      <c r="D63" s="9"/>
      <c r="E63" s="10">
        <v>40735.279999999999</v>
      </c>
      <c r="F63" s="11"/>
      <c r="G63" s="11">
        <v>0</v>
      </c>
      <c r="H63" s="11"/>
      <c r="I63" s="10">
        <v>4267.5200000000004</v>
      </c>
      <c r="J63" s="11"/>
      <c r="K63" s="10">
        <v>36467.760000000002</v>
      </c>
      <c r="L63" s="8"/>
    </row>
    <row r="64" spans="1:12">
      <c r="A64" s="171" t="s">
        <v>143</v>
      </c>
      <c r="B64" s="164" t="s">
        <v>143</v>
      </c>
      <c r="C64" s="171" t="s">
        <v>143</v>
      </c>
      <c r="D64" s="12"/>
      <c r="E64" s="12"/>
      <c r="F64" s="12"/>
      <c r="G64" s="12"/>
      <c r="H64" s="12"/>
      <c r="I64" s="12"/>
      <c r="J64" s="12"/>
      <c r="K64" s="12"/>
      <c r="L64" s="8"/>
    </row>
    <row r="65" spans="1:12">
      <c r="A65" s="167" t="s">
        <v>438</v>
      </c>
      <c r="B65" s="164" t="s">
        <v>143</v>
      </c>
      <c r="C65" s="167" t="s">
        <v>439</v>
      </c>
      <c r="D65" s="6"/>
      <c r="E65" s="7">
        <v>380549.46</v>
      </c>
      <c r="F65" s="8"/>
      <c r="G65" s="8">
        <v>0</v>
      </c>
      <c r="H65" s="8"/>
      <c r="I65" s="7">
        <v>7922.26</v>
      </c>
      <c r="J65" s="8"/>
      <c r="K65" s="7">
        <v>372627.20000000001</v>
      </c>
      <c r="L65" s="8"/>
    </row>
    <row r="66" spans="1:12">
      <c r="A66" s="167" t="s">
        <v>443</v>
      </c>
      <c r="B66" s="164" t="s">
        <v>143</v>
      </c>
      <c r="C66" s="167" t="s">
        <v>444</v>
      </c>
      <c r="D66" s="6"/>
      <c r="E66" s="7">
        <v>380549.46</v>
      </c>
      <c r="F66" s="8"/>
      <c r="G66" s="8">
        <v>0</v>
      </c>
      <c r="H66" s="8"/>
      <c r="I66" s="7">
        <v>7922.26</v>
      </c>
      <c r="J66" s="8"/>
      <c r="K66" s="7">
        <v>372627.20000000001</v>
      </c>
      <c r="L66" s="8"/>
    </row>
    <row r="67" spans="1:12">
      <c r="A67" s="167" t="s">
        <v>445</v>
      </c>
      <c r="B67" s="164" t="s">
        <v>143</v>
      </c>
      <c r="C67" s="167" t="s">
        <v>446</v>
      </c>
      <c r="D67" s="6"/>
      <c r="E67" s="7">
        <v>1759034.47</v>
      </c>
      <c r="F67" s="8"/>
      <c r="G67" s="8">
        <v>0</v>
      </c>
      <c r="H67" s="8"/>
      <c r="I67" s="8">
        <v>0</v>
      </c>
      <c r="J67" s="8"/>
      <c r="K67" s="7">
        <v>1759034.47</v>
      </c>
      <c r="L67" s="8"/>
    </row>
    <row r="68" spans="1:12">
      <c r="A68" s="167" t="s">
        <v>448</v>
      </c>
      <c r="B68" s="164" t="s">
        <v>143</v>
      </c>
      <c r="C68" s="167" t="s">
        <v>449</v>
      </c>
      <c r="D68" s="6"/>
      <c r="E68" s="7">
        <v>1759034.47</v>
      </c>
      <c r="F68" s="8"/>
      <c r="G68" s="8">
        <v>0</v>
      </c>
      <c r="H68" s="8"/>
      <c r="I68" s="8">
        <v>0</v>
      </c>
      <c r="J68" s="8"/>
      <c r="K68" s="7">
        <v>1759034.47</v>
      </c>
      <c r="L68" s="8"/>
    </row>
    <row r="69" spans="1:12">
      <c r="A69" s="169" t="s">
        <v>450</v>
      </c>
      <c r="B69" s="164" t="s">
        <v>143</v>
      </c>
      <c r="C69" s="169" t="s">
        <v>451</v>
      </c>
      <c r="D69" s="9"/>
      <c r="E69" s="10">
        <v>433204.73</v>
      </c>
      <c r="F69" s="11"/>
      <c r="G69" s="11">
        <v>0</v>
      </c>
      <c r="H69" s="11"/>
      <c r="I69" s="11">
        <v>0</v>
      </c>
      <c r="J69" s="11"/>
      <c r="K69" s="10">
        <v>433204.73</v>
      </c>
      <c r="L69" s="8"/>
    </row>
    <row r="70" spans="1:12">
      <c r="A70" s="169" t="s">
        <v>453</v>
      </c>
      <c r="B70" s="164" t="s">
        <v>143</v>
      </c>
      <c r="C70" s="169" t="s">
        <v>454</v>
      </c>
      <c r="D70" s="9"/>
      <c r="E70" s="10">
        <v>35587.71</v>
      </c>
      <c r="F70" s="11"/>
      <c r="G70" s="11">
        <v>0</v>
      </c>
      <c r="H70" s="11"/>
      <c r="I70" s="11">
        <v>0</v>
      </c>
      <c r="J70" s="11"/>
      <c r="K70" s="10">
        <v>35587.71</v>
      </c>
      <c r="L70" s="8"/>
    </row>
    <row r="71" spans="1:12">
      <c r="A71" s="169" t="s">
        <v>456</v>
      </c>
      <c r="B71" s="164" t="s">
        <v>143</v>
      </c>
      <c r="C71" s="169" t="s">
        <v>457</v>
      </c>
      <c r="D71" s="9"/>
      <c r="E71" s="10">
        <v>190200</v>
      </c>
      <c r="F71" s="11"/>
      <c r="G71" s="11">
        <v>0</v>
      </c>
      <c r="H71" s="11"/>
      <c r="I71" s="11">
        <v>0</v>
      </c>
      <c r="J71" s="11"/>
      <c r="K71" s="10">
        <v>190200</v>
      </c>
      <c r="L71" s="8"/>
    </row>
    <row r="72" spans="1:12">
      <c r="A72" s="169" t="s">
        <v>459</v>
      </c>
      <c r="B72" s="164" t="s">
        <v>143</v>
      </c>
      <c r="C72" s="169" t="s">
        <v>460</v>
      </c>
      <c r="D72" s="9"/>
      <c r="E72" s="10">
        <v>302176.12</v>
      </c>
      <c r="F72" s="11"/>
      <c r="G72" s="11">
        <v>0</v>
      </c>
      <c r="H72" s="11"/>
      <c r="I72" s="11">
        <v>0</v>
      </c>
      <c r="J72" s="11"/>
      <c r="K72" s="10">
        <v>302176.12</v>
      </c>
      <c r="L72" s="8"/>
    </row>
    <row r="73" spans="1:12">
      <c r="A73" s="165" t="s">
        <v>215</v>
      </c>
      <c r="B73" s="165" t="s">
        <v>216</v>
      </c>
      <c r="C73" s="4"/>
      <c r="D73" s="4"/>
      <c r="E73" s="166" t="s">
        <v>217</v>
      </c>
      <c r="F73" s="5"/>
      <c r="G73" s="166" t="s">
        <v>218</v>
      </c>
      <c r="H73" s="5"/>
      <c r="I73" s="166" t="s">
        <v>219</v>
      </c>
      <c r="J73" s="5"/>
      <c r="K73" s="166" t="s">
        <v>220</v>
      </c>
      <c r="L73" s="8"/>
    </row>
    <row r="74" spans="1:12">
      <c r="A74" s="169" t="s">
        <v>462</v>
      </c>
      <c r="B74" s="164" t="s">
        <v>143</v>
      </c>
      <c r="C74" s="169" t="s">
        <v>463</v>
      </c>
      <c r="D74" s="9"/>
      <c r="E74" s="10">
        <v>615348.81999999995</v>
      </c>
      <c r="F74" s="11"/>
      <c r="G74" s="11">
        <v>0</v>
      </c>
      <c r="H74" s="11"/>
      <c r="I74" s="11">
        <v>0</v>
      </c>
      <c r="J74" s="11"/>
      <c r="K74" s="10">
        <v>615348.81999999995</v>
      </c>
      <c r="L74" s="8"/>
    </row>
    <row r="75" spans="1:12">
      <c r="A75" s="169" t="s">
        <v>465</v>
      </c>
      <c r="B75" s="164" t="s">
        <v>143</v>
      </c>
      <c r="C75" s="169" t="s">
        <v>174</v>
      </c>
      <c r="D75" s="9"/>
      <c r="E75" s="10">
        <v>182517.09</v>
      </c>
      <c r="F75" s="11"/>
      <c r="G75" s="11">
        <v>0</v>
      </c>
      <c r="H75" s="11"/>
      <c r="I75" s="11">
        <v>0</v>
      </c>
      <c r="J75" s="11"/>
      <c r="K75" s="10">
        <v>182517.09</v>
      </c>
      <c r="L75" s="8"/>
    </row>
    <row r="76" spans="1:12">
      <c r="A76" s="171" t="s">
        <v>143</v>
      </c>
      <c r="B76" s="164" t="s">
        <v>143</v>
      </c>
      <c r="C76" s="171" t="s">
        <v>143</v>
      </c>
      <c r="D76" s="12"/>
      <c r="E76" s="12"/>
      <c r="F76" s="12"/>
      <c r="G76" s="12"/>
      <c r="H76" s="12"/>
      <c r="I76" s="12"/>
      <c r="J76" s="12"/>
      <c r="K76" s="12"/>
      <c r="L76" s="8"/>
    </row>
    <row r="77" spans="1:12">
      <c r="A77" s="167" t="s">
        <v>467</v>
      </c>
      <c r="B77" s="164" t="s">
        <v>143</v>
      </c>
      <c r="C77" s="167" t="s">
        <v>468</v>
      </c>
      <c r="D77" s="6"/>
      <c r="E77" s="7">
        <v>-1378485.01</v>
      </c>
      <c r="F77" s="8"/>
      <c r="G77" s="8">
        <v>0</v>
      </c>
      <c r="H77" s="8"/>
      <c r="I77" s="7">
        <v>7922.26</v>
      </c>
      <c r="J77" s="8"/>
      <c r="K77" s="7">
        <v>-1386407.27</v>
      </c>
      <c r="L77" s="8"/>
    </row>
    <row r="78" spans="1:12">
      <c r="A78" s="167" t="s">
        <v>471</v>
      </c>
      <c r="B78" s="164" t="s">
        <v>143</v>
      </c>
      <c r="C78" s="167" t="s">
        <v>472</v>
      </c>
      <c r="D78" s="6"/>
      <c r="E78" s="7">
        <v>-1378485.01</v>
      </c>
      <c r="F78" s="8"/>
      <c r="G78" s="8">
        <v>0</v>
      </c>
      <c r="H78" s="8"/>
      <c r="I78" s="7">
        <v>7922.26</v>
      </c>
      <c r="J78" s="8"/>
      <c r="K78" s="7">
        <v>-1386407.27</v>
      </c>
      <c r="L78" s="8"/>
    </row>
    <row r="79" spans="1:12">
      <c r="A79" s="169" t="s">
        <v>473</v>
      </c>
      <c r="B79" s="164" t="s">
        <v>143</v>
      </c>
      <c r="C79" s="169" t="s">
        <v>474</v>
      </c>
      <c r="D79" s="9"/>
      <c r="E79" s="10">
        <v>-190200</v>
      </c>
      <c r="F79" s="11"/>
      <c r="G79" s="11">
        <v>0</v>
      </c>
      <c r="H79" s="11"/>
      <c r="I79" s="11">
        <v>0</v>
      </c>
      <c r="J79" s="11"/>
      <c r="K79" s="10">
        <v>-190200</v>
      </c>
      <c r="L79" s="8"/>
    </row>
    <row r="80" spans="1:12">
      <c r="A80" s="169" t="s">
        <v>476</v>
      </c>
      <c r="B80" s="164" t="s">
        <v>143</v>
      </c>
      <c r="C80" s="169" t="s">
        <v>477</v>
      </c>
      <c r="D80" s="9"/>
      <c r="E80" s="10">
        <v>-319633.64</v>
      </c>
      <c r="F80" s="11"/>
      <c r="G80" s="11">
        <v>0</v>
      </c>
      <c r="H80" s="11"/>
      <c r="I80" s="10">
        <v>4978.78</v>
      </c>
      <c r="J80" s="11"/>
      <c r="K80" s="10">
        <v>-324612.42</v>
      </c>
      <c r="L80" s="8"/>
    </row>
    <row r="81" spans="1:12">
      <c r="A81" s="169" t="s">
        <v>481</v>
      </c>
      <c r="B81" s="164" t="s">
        <v>143</v>
      </c>
      <c r="C81" s="169" t="s">
        <v>482</v>
      </c>
      <c r="D81" s="9"/>
      <c r="E81" s="10">
        <v>-241967.86</v>
      </c>
      <c r="F81" s="11"/>
      <c r="G81" s="11">
        <v>0</v>
      </c>
      <c r="H81" s="11"/>
      <c r="I81" s="10">
        <v>1626.35</v>
      </c>
      <c r="J81" s="11"/>
      <c r="K81" s="10">
        <v>-243594.21</v>
      </c>
      <c r="L81" s="8"/>
    </row>
    <row r="82" spans="1:12">
      <c r="A82" s="169" t="s">
        <v>486</v>
      </c>
      <c r="B82" s="164" t="s">
        <v>143</v>
      </c>
      <c r="C82" s="169" t="s">
        <v>487</v>
      </c>
      <c r="D82" s="9"/>
      <c r="E82" s="10">
        <v>-410883.83</v>
      </c>
      <c r="F82" s="11"/>
      <c r="G82" s="11">
        <v>0</v>
      </c>
      <c r="H82" s="11"/>
      <c r="I82" s="10">
        <v>1169.6099999999999</v>
      </c>
      <c r="J82" s="11"/>
      <c r="K82" s="10">
        <v>-412053.44</v>
      </c>
      <c r="L82" s="8"/>
    </row>
    <row r="83" spans="1:12">
      <c r="A83" s="169" t="s">
        <v>491</v>
      </c>
      <c r="B83" s="164" t="s">
        <v>143</v>
      </c>
      <c r="C83" s="169" t="s">
        <v>492</v>
      </c>
      <c r="D83" s="9"/>
      <c r="E83" s="10">
        <v>-35587.71</v>
      </c>
      <c r="F83" s="11"/>
      <c r="G83" s="11">
        <v>0</v>
      </c>
      <c r="H83" s="11"/>
      <c r="I83" s="11">
        <v>0</v>
      </c>
      <c r="J83" s="11"/>
      <c r="K83" s="10">
        <v>-35587.71</v>
      </c>
      <c r="L83" s="8"/>
    </row>
    <row r="84" spans="1:12">
      <c r="A84" s="169" t="s">
        <v>494</v>
      </c>
      <c r="B84" s="164" t="s">
        <v>143</v>
      </c>
      <c r="C84" s="169" t="s">
        <v>495</v>
      </c>
      <c r="D84" s="9"/>
      <c r="E84" s="10">
        <v>-180211.97</v>
      </c>
      <c r="F84" s="11"/>
      <c r="G84" s="11">
        <v>0</v>
      </c>
      <c r="H84" s="11"/>
      <c r="I84" s="11">
        <v>147.52000000000001</v>
      </c>
      <c r="J84" s="11"/>
      <c r="K84" s="10">
        <v>-180359.49</v>
      </c>
      <c r="L84" s="8"/>
    </row>
    <row r="85" spans="1:12">
      <c r="A85" s="171" t="s">
        <v>143</v>
      </c>
      <c r="B85" s="164" t="s">
        <v>143</v>
      </c>
      <c r="C85" s="171" t="s">
        <v>143</v>
      </c>
      <c r="D85" s="12"/>
      <c r="E85" s="12"/>
      <c r="F85" s="12"/>
      <c r="G85" s="12"/>
      <c r="H85" s="12"/>
      <c r="I85" s="12"/>
      <c r="J85" s="12"/>
      <c r="K85" s="12"/>
      <c r="L85" s="8"/>
    </row>
    <row r="86" spans="1:12">
      <c r="A86" s="167" t="s">
        <v>499</v>
      </c>
      <c r="B86" s="167" t="s">
        <v>500</v>
      </c>
      <c r="C86" s="6"/>
      <c r="D86" s="6"/>
      <c r="E86" s="7">
        <v>5808872.0999999996</v>
      </c>
      <c r="F86" s="8"/>
      <c r="G86" s="7">
        <v>1945352.53</v>
      </c>
      <c r="H86" s="8"/>
      <c r="I86" s="7">
        <v>1213412.1100000001</v>
      </c>
      <c r="J86" s="8"/>
      <c r="K86" s="7">
        <v>5076931.68</v>
      </c>
      <c r="L86" s="8"/>
    </row>
    <row r="87" spans="1:12">
      <c r="A87" s="167" t="s">
        <v>503</v>
      </c>
      <c r="B87" s="164" t="s">
        <v>143</v>
      </c>
      <c r="C87" s="167" t="s">
        <v>504</v>
      </c>
      <c r="D87" s="6"/>
      <c r="E87" s="7">
        <v>5428322.6399999997</v>
      </c>
      <c r="F87" s="8"/>
      <c r="G87" s="7">
        <v>1937430.27</v>
      </c>
      <c r="H87" s="8"/>
      <c r="I87" s="7">
        <v>1213412.1100000001</v>
      </c>
      <c r="J87" s="8"/>
      <c r="K87" s="7">
        <v>4704304.4800000004</v>
      </c>
      <c r="L87" s="8"/>
    </row>
    <row r="88" spans="1:12">
      <c r="A88" s="167" t="s">
        <v>506</v>
      </c>
      <c r="B88" s="164" t="s">
        <v>143</v>
      </c>
      <c r="C88" s="167" t="s">
        <v>507</v>
      </c>
      <c r="D88" s="6"/>
      <c r="E88" s="7">
        <v>5428322.6399999997</v>
      </c>
      <c r="F88" s="8"/>
      <c r="G88" s="7">
        <v>1937430.27</v>
      </c>
      <c r="H88" s="8"/>
      <c r="I88" s="7">
        <v>1213412.1100000001</v>
      </c>
      <c r="J88" s="8"/>
      <c r="K88" s="7">
        <v>4704304.4800000004</v>
      </c>
      <c r="L88" s="8"/>
    </row>
    <row r="89" spans="1:12">
      <c r="A89" s="167" t="s">
        <v>508</v>
      </c>
      <c r="B89" s="164" t="s">
        <v>143</v>
      </c>
      <c r="C89" s="167" t="s">
        <v>509</v>
      </c>
      <c r="D89" s="6"/>
      <c r="E89" s="7">
        <v>888299.38</v>
      </c>
      <c r="F89" s="8"/>
      <c r="G89" s="7">
        <v>619248.64000000001</v>
      </c>
      <c r="H89" s="8"/>
      <c r="I89" s="7">
        <v>601862.36</v>
      </c>
      <c r="J89" s="8"/>
      <c r="K89" s="7">
        <v>870913.1</v>
      </c>
      <c r="L89" s="8"/>
    </row>
    <row r="90" spans="1:12">
      <c r="A90" s="167" t="s">
        <v>514</v>
      </c>
      <c r="B90" s="164" t="s">
        <v>143</v>
      </c>
      <c r="C90" s="167" t="s">
        <v>509</v>
      </c>
      <c r="D90" s="6"/>
      <c r="E90" s="7">
        <v>5995.84</v>
      </c>
      <c r="F90" s="8"/>
      <c r="G90" s="7">
        <v>502370.99</v>
      </c>
      <c r="H90" s="8"/>
      <c r="I90" s="7">
        <v>506466.1</v>
      </c>
      <c r="J90" s="8"/>
      <c r="K90" s="7">
        <v>10090.950000000001</v>
      </c>
      <c r="L90" s="8"/>
    </row>
    <row r="91" spans="1:12">
      <c r="A91" s="169" t="s">
        <v>519</v>
      </c>
      <c r="B91" s="164" t="s">
        <v>143</v>
      </c>
      <c r="C91" s="169" t="s">
        <v>520</v>
      </c>
      <c r="D91" s="9"/>
      <c r="E91" s="11">
        <v>0</v>
      </c>
      <c r="F91" s="11"/>
      <c r="G91" s="10">
        <v>399316.84</v>
      </c>
      <c r="H91" s="11"/>
      <c r="I91" s="10">
        <v>399316.84</v>
      </c>
      <c r="J91" s="11"/>
      <c r="K91" s="11">
        <v>0</v>
      </c>
      <c r="L91" s="8"/>
    </row>
    <row r="92" spans="1:12">
      <c r="A92" s="169" t="s">
        <v>522</v>
      </c>
      <c r="B92" s="164" t="s">
        <v>143</v>
      </c>
      <c r="C92" s="169" t="s">
        <v>523</v>
      </c>
      <c r="D92" s="9"/>
      <c r="E92" s="11">
        <v>0</v>
      </c>
      <c r="F92" s="11"/>
      <c r="G92" s="11">
        <v>536.78</v>
      </c>
      <c r="H92" s="11"/>
      <c r="I92" s="11">
        <v>536.78</v>
      </c>
      <c r="J92" s="11"/>
      <c r="K92" s="11">
        <v>0</v>
      </c>
      <c r="L92" s="8"/>
    </row>
    <row r="93" spans="1:12">
      <c r="A93" s="169" t="s">
        <v>525</v>
      </c>
      <c r="B93" s="164" t="s">
        <v>143</v>
      </c>
      <c r="C93" s="169" t="s">
        <v>526</v>
      </c>
      <c r="D93" s="9"/>
      <c r="E93" s="11">
        <v>0</v>
      </c>
      <c r="F93" s="11"/>
      <c r="G93" s="11">
        <v>300</v>
      </c>
      <c r="H93" s="11"/>
      <c r="I93" s="11">
        <v>300</v>
      </c>
      <c r="J93" s="11"/>
      <c r="K93" s="11">
        <v>0</v>
      </c>
      <c r="L93" s="8"/>
    </row>
    <row r="94" spans="1:12">
      <c r="A94" s="169" t="s">
        <v>531</v>
      </c>
      <c r="B94" s="164" t="s">
        <v>143</v>
      </c>
      <c r="C94" s="169" t="s">
        <v>532</v>
      </c>
      <c r="D94" s="9"/>
      <c r="E94" s="10">
        <v>5995.84</v>
      </c>
      <c r="F94" s="11"/>
      <c r="G94" s="10">
        <v>102217.37</v>
      </c>
      <c r="H94" s="11"/>
      <c r="I94" s="10">
        <v>106312.48</v>
      </c>
      <c r="J94" s="11"/>
      <c r="K94" s="10">
        <v>10090.950000000001</v>
      </c>
      <c r="L94" s="8"/>
    </row>
    <row r="95" spans="1:12">
      <c r="A95" s="171" t="s">
        <v>143</v>
      </c>
      <c r="B95" s="164" t="s">
        <v>143</v>
      </c>
      <c r="C95" s="171" t="s">
        <v>143</v>
      </c>
      <c r="D95" s="12"/>
      <c r="E95" s="12"/>
      <c r="F95" s="12"/>
      <c r="G95" s="12"/>
      <c r="H95" s="12"/>
      <c r="I95" s="12"/>
      <c r="J95" s="12"/>
      <c r="K95" s="12"/>
      <c r="L95" s="8"/>
    </row>
    <row r="96" spans="1:12">
      <c r="A96" s="167" t="s">
        <v>535</v>
      </c>
      <c r="B96" s="164" t="s">
        <v>143</v>
      </c>
      <c r="C96" s="167" t="s">
        <v>536</v>
      </c>
      <c r="D96" s="6"/>
      <c r="E96" s="7">
        <v>882303.54</v>
      </c>
      <c r="F96" s="8"/>
      <c r="G96" s="7">
        <v>116877.65</v>
      </c>
      <c r="H96" s="8"/>
      <c r="I96" s="7">
        <v>95396.26</v>
      </c>
      <c r="J96" s="8"/>
      <c r="K96" s="7">
        <v>860822.15</v>
      </c>
      <c r="L96" s="8"/>
    </row>
    <row r="97" spans="1:12">
      <c r="A97" s="169" t="s">
        <v>541</v>
      </c>
      <c r="B97" s="164" t="s">
        <v>143</v>
      </c>
      <c r="C97" s="169" t="s">
        <v>542</v>
      </c>
      <c r="D97" s="9"/>
      <c r="E97" s="10">
        <v>162820.9</v>
      </c>
      <c r="F97" s="11"/>
      <c r="G97" s="10">
        <v>10861.7</v>
      </c>
      <c r="H97" s="11"/>
      <c r="I97" s="10">
        <v>29598.080000000002</v>
      </c>
      <c r="J97" s="11"/>
      <c r="K97" s="10">
        <v>181557.28</v>
      </c>
      <c r="L97" s="8"/>
    </row>
    <row r="98" spans="1:12">
      <c r="A98" s="169" t="s">
        <v>547</v>
      </c>
      <c r="B98" s="164" t="s">
        <v>143</v>
      </c>
      <c r="C98" s="169" t="s">
        <v>548</v>
      </c>
      <c r="D98" s="9"/>
      <c r="E98" s="10">
        <v>492100.68</v>
      </c>
      <c r="F98" s="11"/>
      <c r="G98" s="10">
        <v>66042.789999999994</v>
      </c>
      <c r="H98" s="11"/>
      <c r="I98" s="10">
        <v>41240.21</v>
      </c>
      <c r="J98" s="11"/>
      <c r="K98" s="10">
        <v>467298.1</v>
      </c>
      <c r="L98" s="8"/>
    </row>
    <row r="99" spans="1:12">
      <c r="A99" s="169" t="s">
        <v>553</v>
      </c>
      <c r="B99" s="164" t="s">
        <v>143</v>
      </c>
      <c r="C99" s="169" t="s">
        <v>554</v>
      </c>
      <c r="D99" s="9"/>
      <c r="E99" s="10">
        <v>12727.57</v>
      </c>
      <c r="F99" s="11"/>
      <c r="G99" s="10">
        <v>12819.24</v>
      </c>
      <c r="H99" s="11"/>
      <c r="I99" s="10">
        <v>2385.7800000000002</v>
      </c>
      <c r="J99" s="11"/>
      <c r="K99" s="10">
        <v>2294.11</v>
      </c>
      <c r="L99" s="8"/>
    </row>
    <row r="100" spans="1:12">
      <c r="A100" s="169" t="s">
        <v>559</v>
      </c>
      <c r="B100" s="164" t="s">
        <v>143</v>
      </c>
      <c r="C100" s="169" t="s">
        <v>560</v>
      </c>
      <c r="D100" s="9"/>
      <c r="E100" s="10">
        <v>39367.440000000002</v>
      </c>
      <c r="F100" s="11"/>
      <c r="G100" s="10">
        <v>5282.75</v>
      </c>
      <c r="H100" s="11"/>
      <c r="I100" s="10">
        <v>3298.57</v>
      </c>
      <c r="J100" s="11"/>
      <c r="K100" s="10">
        <v>37383.26</v>
      </c>
      <c r="L100" s="8"/>
    </row>
    <row r="101" spans="1:12">
      <c r="A101" s="169" t="s">
        <v>565</v>
      </c>
      <c r="B101" s="164" t="s">
        <v>143</v>
      </c>
      <c r="C101" s="169" t="s">
        <v>566</v>
      </c>
      <c r="D101" s="9"/>
      <c r="E101" s="10">
        <v>1591.02</v>
      </c>
      <c r="F101" s="11"/>
      <c r="G101" s="10">
        <v>1602.13</v>
      </c>
      <c r="H101" s="11"/>
      <c r="I101" s="11">
        <v>341.84</v>
      </c>
      <c r="J101" s="11"/>
      <c r="K101" s="11">
        <v>330.73</v>
      </c>
      <c r="L101" s="8"/>
    </row>
    <row r="102" spans="1:12">
      <c r="A102" s="169" t="s">
        <v>571</v>
      </c>
      <c r="B102" s="164" t="s">
        <v>143</v>
      </c>
      <c r="C102" s="169" t="s">
        <v>572</v>
      </c>
      <c r="D102" s="9"/>
      <c r="E102" s="10">
        <v>4921.0200000000004</v>
      </c>
      <c r="F102" s="11"/>
      <c r="G102" s="11">
        <v>660.36</v>
      </c>
      <c r="H102" s="11"/>
      <c r="I102" s="11">
        <v>412.35</v>
      </c>
      <c r="J102" s="11"/>
      <c r="K102" s="10">
        <v>4673.01</v>
      </c>
      <c r="L102" s="8"/>
    </row>
    <row r="103" spans="1:12">
      <c r="A103" s="169" t="s">
        <v>577</v>
      </c>
      <c r="B103" s="164" t="s">
        <v>143</v>
      </c>
      <c r="C103" s="169" t="s">
        <v>578</v>
      </c>
      <c r="D103" s="9"/>
      <c r="E103" s="10">
        <v>43289.22</v>
      </c>
      <c r="F103" s="11"/>
      <c r="G103" s="10">
        <v>2769.76</v>
      </c>
      <c r="H103" s="11"/>
      <c r="I103" s="10">
        <v>7605.11</v>
      </c>
      <c r="J103" s="11"/>
      <c r="K103" s="10">
        <v>48124.57</v>
      </c>
      <c r="L103" s="8"/>
    </row>
    <row r="104" spans="1:12">
      <c r="A104" s="169" t="s">
        <v>583</v>
      </c>
      <c r="B104" s="164" t="s">
        <v>143</v>
      </c>
      <c r="C104" s="169" t="s">
        <v>584</v>
      </c>
      <c r="D104" s="9"/>
      <c r="E104" s="10">
        <v>125485.69</v>
      </c>
      <c r="F104" s="11"/>
      <c r="G104" s="10">
        <v>16838.919999999998</v>
      </c>
      <c r="H104" s="11"/>
      <c r="I104" s="10">
        <v>10514.32</v>
      </c>
      <c r="J104" s="11"/>
      <c r="K104" s="10">
        <v>119161.09</v>
      </c>
      <c r="L104" s="8"/>
    </row>
    <row r="105" spans="1:12">
      <c r="A105" s="171" t="s">
        <v>143</v>
      </c>
      <c r="B105" s="164" t="s">
        <v>143</v>
      </c>
      <c r="C105" s="171" t="s">
        <v>143</v>
      </c>
      <c r="D105" s="12"/>
      <c r="E105" s="12"/>
      <c r="F105" s="12"/>
      <c r="G105" s="12"/>
      <c r="H105" s="12"/>
      <c r="I105" s="12"/>
      <c r="J105" s="12"/>
      <c r="K105" s="12"/>
      <c r="L105" s="8"/>
    </row>
    <row r="106" spans="1:12">
      <c r="A106" s="167" t="s">
        <v>589</v>
      </c>
      <c r="B106" s="164" t="s">
        <v>143</v>
      </c>
      <c r="C106" s="167" t="s">
        <v>590</v>
      </c>
      <c r="D106" s="6"/>
      <c r="E106" s="7">
        <v>145357.15</v>
      </c>
      <c r="F106" s="8"/>
      <c r="G106" s="7">
        <v>147784.4</v>
      </c>
      <c r="H106" s="8"/>
      <c r="I106" s="7">
        <v>169602.77</v>
      </c>
      <c r="J106" s="8"/>
      <c r="K106" s="7">
        <v>167175.51999999999</v>
      </c>
      <c r="L106" s="8"/>
    </row>
    <row r="107" spans="1:12">
      <c r="A107" s="167" t="s">
        <v>595</v>
      </c>
      <c r="B107" s="164" t="s">
        <v>143</v>
      </c>
      <c r="C107" s="167" t="s">
        <v>590</v>
      </c>
      <c r="D107" s="6"/>
      <c r="E107" s="7">
        <v>145357.15</v>
      </c>
      <c r="F107" s="8"/>
      <c r="G107" s="7">
        <v>147784.4</v>
      </c>
      <c r="H107" s="8"/>
      <c r="I107" s="7">
        <v>169602.77</v>
      </c>
      <c r="J107" s="8"/>
      <c r="K107" s="7">
        <v>167175.51999999999</v>
      </c>
      <c r="L107" s="8"/>
    </row>
    <row r="108" spans="1:12">
      <c r="A108" s="169" t="s">
        <v>596</v>
      </c>
      <c r="B108" s="164" t="s">
        <v>143</v>
      </c>
      <c r="C108" s="169" t="s">
        <v>597</v>
      </c>
      <c r="D108" s="9"/>
      <c r="E108" s="10">
        <v>113597.72</v>
      </c>
      <c r="F108" s="11"/>
      <c r="G108" s="10">
        <v>115182.1</v>
      </c>
      <c r="H108" s="11"/>
      <c r="I108" s="10">
        <v>122809.75</v>
      </c>
      <c r="J108" s="11"/>
      <c r="K108" s="10">
        <v>121225.37</v>
      </c>
      <c r="L108" s="8"/>
    </row>
    <row r="109" spans="1:12">
      <c r="A109" s="169" t="s">
        <v>602</v>
      </c>
      <c r="B109" s="164" t="s">
        <v>143</v>
      </c>
      <c r="C109" s="169" t="s">
        <v>603</v>
      </c>
      <c r="D109" s="9"/>
      <c r="E109" s="10">
        <v>28231.98</v>
      </c>
      <c r="F109" s="11"/>
      <c r="G109" s="10">
        <v>29074.85</v>
      </c>
      <c r="H109" s="11"/>
      <c r="I109" s="10">
        <v>41554.94</v>
      </c>
      <c r="J109" s="11"/>
      <c r="K109" s="10">
        <v>40712.07</v>
      </c>
      <c r="L109" s="8"/>
    </row>
    <row r="110" spans="1:12">
      <c r="A110" s="169" t="s">
        <v>608</v>
      </c>
      <c r="B110" s="164" t="s">
        <v>143</v>
      </c>
      <c r="C110" s="169" t="s">
        <v>609</v>
      </c>
      <c r="D110" s="9"/>
      <c r="E110" s="10">
        <v>3527.45</v>
      </c>
      <c r="F110" s="11"/>
      <c r="G110" s="10">
        <v>3527.45</v>
      </c>
      <c r="H110" s="11"/>
      <c r="I110" s="10">
        <v>5238.08</v>
      </c>
      <c r="J110" s="11"/>
      <c r="K110" s="10">
        <v>5238.08</v>
      </c>
      <c r="L110" s="8"/>
    </row>
    <row r="111" spans="1:12">
      <c r="A111" s="171" t="s">
        <v>143</v>
      </c>
      <c r="B111" s="164" t="s">
        <v>143</v>
      </c>
      <c r="C111" s="171" t="s">
        <v>143</v>
      </c>
      <c r="D111" s="12"/>
      <c r="E111" s="12"/>
      <c r="F111" s="12"/>
      <c r="G111" s="12"/>
      <c r="H111" s="12"/>
      <c r="I111" s="12"/>
      <c r="J111" s="12"/>
      <c r="K111" s="12"/>
      <c r="L111" s="8"/>
    </row>
    <row r="112" spans="1:12">
      <c r="A112" s="167" t="s">
        <v>614</v>
      </c>
      <c r="B112" s="164" t="s">
        <v>143</v>
      </c>
      <c r="C112" s="167" t="s">
        <v>615</v>
      </c>
      <c r="D112" s="6"/>
      <c r="E112" s="7">
        <v>60240.58</v>
      </c>
      <c r="F112" s="8"/>
      <c r="G112" s="7">
        <v>69496.460000000006</v>
      </c>
      <c r="H112" s="8"/>
      <c r="I112" s="7">
        <v>69577.95</v>
      </c>
      <c r="J112" s="8"/>
      <c r="K112" s="7">
        <v>60322.07</v>
      </c>
      <c r="L112" s="8"/>
    </row>
    <row r="113" spans="1:12">
      <c r="A113" s="167" t="s">
        <v>620</v>
      </c>
      <c r="B113" s="164" t="s">
        <v>143</v>
      </c>
      <c r="C113" s="167" t="s">
        <v>615</v>
      </c>
      <c r="D113" s="6"/>
      <c r="E113" s="7">
        <v>60240.58</v>
      </c>
      <c r="F113" s="8"/>
      <c r="G113" s="7">
        <v>69496.460000000006</v>
      </c>
      <c r="H113" s="8"/>
      <c r="I113" s="7">
        <v>69577.95</v>
      </c>
      <c r="J113" s="8"/>
      <c r="K113" s="7">
        <v>60322.07</v>
      </c>
      <c r="L113" s="8"/>
    </row>
    <row r="114" spans="1:12">
      <c r="A114" s="169" t="s">
        <v>621</v>
      </c>
      <c r="B114" s="164" t="s">
        <v>143</v>
      </c>
      <c r="C114" s="169" t="s">
        <v>622</v>
      </c>
      <c r="D114" s="9"/>
      <c r="E114" s="11">
        <v>667.31</v>
      </c>
      <c r="F114" s="11"/>
      <c r="G114" s="11">
        <v>667.31</v>
      </c>
      <c r="H114" s="11"/>
      <c r="I114" s="11">
        <v>925.03</v>
      </c>
      <c r="J114" s="11"/>
      <c r="K114" s="11">
        <v>925.03</v>
      </c>
      <c r="L114" s="8"/>
    </row>
    <row r="115" spans="1:12">
      <c r="A115" s="169" t="s">
        <v>627</v>
      </c>
      <c r="B115" s="164" t="s">
        <v>143</v>
      </c>
      <c r="C115" s="169" t="s">
        <v>628</v>
      </c>
      <c r="D115" s="9"/>
      <c r="E115" s="10">
        <v>37956.35</v>
      </c>
      <c r="F115" s="11"/>
      <c r="G115" s="10">
        <v>38354.410000000003</v>
      </c>
      <c r="H115" s="11"/>
      <c r="I115" s="10">
        <v>38099.31</v>
      </c>
      <c r="J115" s="11"/>
      <c r="K115" s="10">
        <v>37701.25</v>
      </c>
      <c r="L115" s="8"/>
    </row>
    <row r="116" spans="1:12">
      <c r="A116" s="169" t="s">
        <v>633</v>
      </c>
      <c r="B116" s="164" t="s">
        <v>143</v>
      </c>
      <c r="C116" s="169" t="s">
        <v>634</v>
      </c>
      <c r="D116" s="9"/>
      <c r="E116" s="10">
        <v>1149.6199999999999</v>
      </c>
      <c r="F116" s="11"/>
      <c r="G116" s="10">
        <v>1671.09</v>
      </c>
      <c r="H116" s="11"/>
      <c r="I116" s="10">
        <v>1681</v>
      </c>
      <c r="J116" s="11"/>
      <c r="K116" s="10">
        <v>1159.53</v>
      </c>
      <c r="L116" s="8"/>
    </row>
    <row r="117" spans="1:12">
      <c r="A117" s="169" t="s">
        <v>639</v>
      </c>
      <c r="B117" s="164" t="s">
        <v>143</v>
      </c>
      <c r="C117" s="169" t="s">
        <v>640</v>
      </c>
      <c r="D117" s="9"/>
      <c r="E117" s="10">
        <v>5883.19</v>
      </c>
      <c r="F117" s="11"/>
      <c r="G117" s="10">
        <v>7766.22</v>
      </c>
      <c r="H117" s="11"/>
      <c r="I117" s="10">
        <v>7746.44</v>
      </c>
      <c r="J117" s="11"/>
      <c r="K117" s="10">
        <v>5863.41</v>
      </c>
      <c r="L117" s="8"/>
    </row>
    <row r="118" spans="1:12">
      <c r="A118" s="169" t="s">
        <v>645</v>
      </c>
      <c r="B118" s="164" t="s">
        <v>143</v>
      </c>
      <c r="C118" s="169" t="s">
        <v>646</v>
      </c>
      <c r="D118" s="9"/>
      <c r="E118" s="10">
        <v>12318.83</v>
      </c>
      <c r="F118" s="11"/>
      <c r="G118" s="10">
        <v>15923.26</v>
      </c>
      <c r="H118" s="11"/>
      <c r="I118" s="10">
        <v>15876.52</v>
      </c>
      <c r="J118" s="11"/>
      <c r="K118" s="10">
        <v>12272.09</v>
      </c>
      <c r="L118" s="8"/>
    </row>
    <row r="119" spans="1:12">
      <c r="A119" s="169" t="s">
        <v>651</v>
      </c>
      <c r="B119" s="164" t="s">
        <v>143</v>
      </c>
      <c r="C119" s="169" t="s">
        <v>652</v>
      </c>
      <c r="D119" s="9"/>
      <c r="E119" s="10">
        <v>2265.2800000000002</v>
      </c>
      <c r="F119" s="11"/>
      <c r="G119" s="10">
        <v>2997.28</v>
      </c>
      <c r="H119" s="11"/>
      <c r="I119" s="10">
        <v>3132.76</v>
      </c>
      <c r="J119" s="11"/>
      <c r="K119" s="10">
        <v>2400.7600000000002</v>
      </c>
      <c r="L119" s="8"/>
    </row>
    <row r="120" spans="1:12">
      <c r="A120" s="169" t="s">
        <v>1876</v>
      </c>
      <c r="B120" s="164" t="s">
        <v>143</v>
      </c>
      <c r="C120" s="169" t="s">
        <v>1877</v>
      </c>
      <c r="D120" s="9"/>
      <c r="E120" s="11">
        <v>0</v>
      </c>
      <c r="F120" s="11"/>
      <c r="G120" s="10">
        <v>2116.89</v>
      </c>
      <c r="H120" s="11"/>
      <c r="I120" s="10">
        <v>2116.89</v>
      </c>
      <c r="J120" s="11"/>
      <c r="K120" s="11">
        <v>0</v>
      </c>
      <c r="L120" s="8"/>
    </row>
    <row r="121" spans="1:12">
      <c r="A121" s="171" t="s">
        <v>143</v>
      </c>
      <c r="B121" s="164" t="s">
        <v>143</v>
      </c>
      <c r="C121" s="171" t="s">
        <v>143</v>
      </c>
      <c r="D121" s="12"/>
      <c r="E121" s="12"/>
      <c r="F121" s="12"/>
      <c r="G121" s="12"/>
      <c r="H121" s="12"/>
      <c r="I121" s="12"/>
      <c r="J121" s="12"/>
      <c r="K121" s="12"/>
      <c r="L121" s="8"/>
    </row>
    <row r="122" spans="1:12">
      <c r="A122" s="167" t="s">
        <v>657</v>
      </c>
      <c r="B122" s="164" t="s">
        <v>143</v>
      </c>
      <c r="C122" s="167" t="s">
        <v>658</v>
      </c>
      <c r="D122" s="6"/>
      <c r="E122" s="7">
        <v>297558.73</v>
      </c>
      <c r="F122" s="8"/>
      <c r="G122" s="7">
        <v>404965.08</v>
      </c>
      <c r="H122" s="8"/>
      <c r="I122" s="7">
        <v>364446.77</v>
      </c>
      <c r="J122" s="8"/>
      <c r="K122" s="7">
        <v>257040.42</v>
      </c>
      <c r="L122" s="8"/>
    </row>
    <row r="123" spans="1:12">
      <c r="A123" s="167" t="s">
        <v>663</v>
      </c>
      <c r="B123" s="164" t="s">
        <v>143</v>
      </c>
      <c r="C123" s="167" t="s">
        <v>658</v>
      </c>
      <c r="D123" s="6"/>
      <c r="E123" s="7">
        <v>297558.73</v>
      </c>
      <c r="F123" s="8"/>
      <c r="G123" s="7">
        <v>404965.08</v>
      </c>
      <c r="H123" s="8"/>
      <c r="I123" s="7">
        <v>364446.77</v>
      </c>
      <c r="J123" s="8"/>
      <c r="K123" s="7">
        <v>257040.42</v>
      </c>
      <c r="L123" s="8"/>
    </row>
    <row r="124" spans="1:12">
      <c r="A124" s="169" t="s">
        <v>664</v>
      </c>
      <c r="B124" s="164" t="s">
        <v>143</v>
      </c>
      <c r="C124" s="169" t="s">
        <v>665</v>
      </c>
      <c r="D124" s="9"/>
      <c r="E124" s="10">
        <v>260315.01</v>
      </c>
      <c r="F124" s="11"/>
      <c r="G124" s="10">
        <v>398625.95</v>
      </c>
      <c r="H124" s="11"/>
      <c r="I124" s="10">
        <v>364446.77</v>
      </c>
      <c r="J124" s="11"/>
      <c r="K124" s="10">
        <v>226135.83</v>
      </c>
      <c r="L124" s="8"/>
    </row>
    <row r="125" spans="1:12">
      <c r="A125" s="169" t="s">
        <v>668</v>
      </c>
      <c r="B125" s="164" t="s">
        <v>143</v>
      </c>
      <c r="C125" s="169" t="s">
        <v>669</v>
      </c>
      <c r="D125" s="9"/>
      <c r="E125" s="10">
        <v>37243.72</v>
      </c>
      <c r="F125" s="11"/>
      <c r="G125" s="10">
        <v>6339.13</v>
      </c>
      <c r="H125" s="11"/>
      <c r="I125" s="11">
        <v>0</v>
      </c>
      <c r="J125" s="11"/>
      <c r="K125" s="10">
        <v>30904.59</v>
      </c>
      <c r="L125" s="8"/>
    </row>
    <row r="126" spans="1:12">
      <c r="A126" s="171" t="s">
        <v>143</v>
      </c>
      <c r="B126" s="164" t="s">
        <v>143</v>
      </c>
      <c r="C126" s="171" t="s">
        <v>143</v>
      </c>
      <c r="D126" s="12"/>
      <c r="E126" s="12"/>
      <c r="F126" s="12"/>
      <c r="G126" s="12"/>
      <c r="H126" s="12"/>
      <c r="I126" s="12"/>
      <c r="J126" s="12"/>
      <c r="K126" s="12"/>
      <c r="L126" s="8"/>
    </row>
    <row r="127" spans="1:12">
      <c r="A127" s="167" t="s">
        <v>1849</v>
      </c>
      <c r="B127" s="164" t="s">
        <v>143</v>
      </c>
      <c r="C127" s="167" t="s">
        <v>398</v>
      </c>
      <c r="D127" s="6"/>
      <c r="E127" s="7">
        <v>1428.75</v>
      </c>
      <c r="F127" s="8"/>
      <c r="G127" s="7">
        <v>1428.75</v>
      </c>
      <c r="H127" s="8"/>
      <c r="I127" s="8">
        <v>0</v>
      </c>
      <c r="J127" s="8"/>
      <c r="K127" s="8">
        <v>0</v>
      </c>
      <c r="L127" s="8"/>
    </row>
    <row r="128" spans="1:12">
      <c r="A128" s="167" t="s">
        <v>1850</v>
      </c>
      <c r="B128" s="164" t="s">
        <v>143</v>
      </c>
      <c r="C128" s="167" t="s">
        <v>398</v>
      </c>
      <c r="D128" s="6"/>
      <c r="E128" s="7">
        <v>1428.75</v>
      </c>
      <c r="F128" s="8"/>
      <c r="G128" s="7">
        <v>1428.75</v>
      </c>
      <c r="H128" s="8"/>
      <c r="I128" s="8">
        <v>0</v>
      </c>
      <c r="J128" s="8"/>
      <c r="K128" s="8">
        <v>0</v>
      </c>
      <c r="L128" s="8"/>
    </row>
    <row r="129" spans="1:13">
      <c r="A129" s="169" t="s">
        <v>1851</v>
      </c>
      <c r="B129" s="164" t="s">
        <v>143</v>
      </c>
      <c r="C129" s="169" t="s">
        <v>1852</v>
      </c>
      <c r="D129" s="9"/>
      <c r="E129" s="10">
        <v>1428.75</v>
      </c>
      <c r="F129" s="11"/>
      <c r="G129" s="10">
        <v>1428.75</v>
      </c>
      <c r="H129" s="11"/>
      <c r="I129" s="11">
        <v>0</v>
      </c>
      <c r="J129" s="11"/>
      <c r="K129" s="11">
        <v>0</v>
      </c>
      <c r="L129" s="8"/>
    </row>
    <row r="130" spans="1:13">
      <c r="A130" s="171" t="s">
        <v>143</v>
      </c>
      <c r="B130" s="164" t="s">
        <v>143</v>
      </c>
      <c r="C130" s="171" t="s">
        <v>143</v>
      </c>
      <c r="D130" s="12"/>
      <c r="E130" s="12"/>
      <c r="F130" s="12"/>
      <c r="G130" s="12"/>
      <c r="H130" s="12"/>
      <c r="I130" s="12"/>
      <c r="J130" s="12"/>
      <c r="K130" s="12"/>
      <c r="L130" s="8"/>
    </row>
    <row r="131" spans="1:13">
      <c r="A131" s="167" t="s">
        <v>672</v>
      </c>
      <c r="B131" s="164" t="s">
        <v>143</v>
      </c>
      <c r="C131" s="167" t="s">
        <v>194</v>
      </c>
      <c r="D131" s="6"/>
      <c r="E131" s="7">
        <v>4035438.05</v>
      </c>
      <c r="F131" s="8"/>
      <c r="G131" s="7">
        <v>694506.94</v>
      </c>
      <c r="H131" s="8"/>
      <c r="I131" s="7">
        <v>7922.26</v>
      </c>
      <c r="J131" s="8"/>
      <c r="K131" s="7">
        <v>3348853.37</v>
      </c>
      <c r="L131" s="8"/>
    </row>
    <row r="132" spans="1:13">
      <c r="A132" s="167" t="s">
        <v>677</v>
      </c>
      <c r="B132" s="164" t="s">
        <v>143</v>
      </c>
      <c r="C132" s="167" t="s">
        <v>194</v>
      </c>
      <c r="D132" s="6"/>
      <c r="E132" s="7">
        <v>4035438.05</v>
      </c>
      <c r="F132" s="8"/>
      <c r="G132" s="7">
        <v>694506.94</v>
      </c>
      <c r="H132" s="8"/>
      <c r="I132" s="7">
        <v>7922.26</v>
      </c>
      <c r="J132" s="8"/>
      <c r="K132" s="7">
        <v>3348853.37</v>
      </c>
      <c r="L132" s="8"/>
    </row>
    <row r="133" spans="1:13">
      <c r="A133" s="169" t="s">
        <v>678</v>
      </c>
      <c r="B133" s="164" t="s">
        <v>143</v>
      </c>
      <c r="C133" s="169" t="s">
        <v>679</v>
      </c>
      <c r="D133" s="9"/>
      <c r="E133" s="10">
        <v>3371170.23</v>
      </c>
      <c r="F133" s="11"/>
      <c r="G133" s="10">
        <v>603785.03</v>
      </c>
      <c r="H133" s="11"/>
      <c r="I133" s="10">
        <v>7922.26</v>
      </c>
      <c r="J133" s="11"/>
      <c r="K133" s="10">
        <v>2775307.46</v>
      </c>
      <c r="L133" s="8"/>
    </row>
    <row r="134" spans="1:13">
      <c r="A134" s="169" t="s">
        <v>683</v>
      </c>
      <c r="B134" s="164" t="s">
        <v>143</v>
      </c>
      <c r="C134" s="169" t="s">
        <v>684</v>
      </c>
      <c r="D134" s="9"/>
      <c r="E134" s="10">
        <v>612267.81999999995</v>
      </c>
      <c r="F134" s="11"/>
      <c r="G134" s="10">
        <v>90721.91</v>
      </c>
      <c r="H134" s="11"/>
      <c r="I134" s="11">
        <v>0</v>
      </c>
      <c r="J134" s="11"/>
      <c r="K134" s="10">
        <v>521545.91</v>
      </c>
      <c r="L134" s="8"/>
    </row>
    <row r="135" spans="1:13">
      <c r="A135" s="169" t="s">
        <v>688</v>
      </c>
      <c r="B135" s="164" t="s">
        <v>143</v>
      </c>
      <c r="C135" s="169" t="s">
        <v>689</v>
      </c>
      <c r="D135" s="9"/>
      <c r="E135" s="10">
        <v>52000</v>
      </c>
      <c r="F135" s="11"/>
      <c r="G135" s="11">
        <v>0</v>
      </c>
      <c r="H135" s="11"/>
      <c r="I135" s="11">
        <v>0</v>
      </c>
      <c r="J135" s="11"/>
      <c r="K135" s="10">
        <v>52000</v>
      </c>
      <c r="L135" s="8"/>
    </row>
    <row r="136" spans="1:13">
      <c r="A136" s="167" t="s">
        <v>143</v>
      </c>
      <c r="B136" s="164" t="s">
        <v>143</v>
      </c>
      <c r="C136" s="167" t="s">
        <v>143</v>
      </c>
      <c r="D136" s="6"/>
      <c r="E136" s="6"/>
      <c r="F136" s="6"/>
      <c r="G136" s="6"/>
      <c r="H136" s="6"/>
      <c r="I136" s="6"/>
      <c r="J136" s="6"/>
      <c r="K136" s="6"/>
      <c r="L136" s="8"/>
    </row>
    <row r="137" spans="1:13">
      <c r="A137" s="167" t="s">
        <v>690</v>
      </c>
      <c r="B137" s="164" t="s">
        <v>143</v>
      </c>
      <c r="C137" s="167" t="s">
        <v>691</v>
      </c>
      <c r="D137" s="6"/>
      <c r="E137" s="7">
        <v>380549.46</v>
      </c>
      <c r="F137" s="8"/>
      <c r="G137" s="7">
        <v>7922.26</v>
      </c>
      <c r="H137" s="8"/>
      <c r="I137" s="8">
        <v>0</v>
      </c>
      <c r="J137" s="8"/>
      <c r="K137" s="7">
        <v>372627.20000000001</v>
      </c>
      <c r="L137" s="8"/>
    </row>
    <row r="138" spans="1:13">
      <c r="A138" s="167" t="s">
        <v>692</v>
      </c>
      <c r="B138" s="164" t="s">
        <v>143</v>
      </c>
      <c r="C138" s="167" t="s">
        <v>693</v>
      </c>
      <c r="D138" s="6"/>
      <c r="E138" s="7">
        <v>380549.46</v>
      </c>
      <c r="F138" s="8"/>
      <c r="G138" s="7">
        <v>7922.26</v>
      </c>
      <c r="H138" s="8"/>
      <c r="I138" s="8">
        <v>0</v>
      </c>
      <c r="J138" s="8"/>
      <c r="K138" s="7">
        <v>372627.20000000001</v>
      </c>
      <c r="L138" s="8"/>
    </row>
    <row r="139" spans="1:13">
      <c r="A139" s="167" t="s">
        <v>694</v>
      </c>
      <c r="B139" s="164" t="s">
        <v>143</v>
      </c>
      <c r="C139" s="167" t="s">
        <v>695</v>
      </c>
      <c r="D139" s="6"/>
      <c r="E139" s="7">
        <v>380549.46</v>
      </c>
      <c r="F139" s="8"/>
      <c r="G139" s="7">
        <v>7922.26</v>
      </c>
      <c r="H139" s="8"/>
      <c r="I139" s="8">
        <v>0</v>
      </c>
      <c r="J139" s="8"/>
      <c r="K139" s="7">
        <v>372627.20000000001</v>
      </c>
      <c r="L139" s="8"/>
    </row>
    <row r="140" spans="1:13">
      <c r="A140" s="167" t="s">
        <v>696</v>
      </c>
      <c r="B140" s="164" t="s">
        <v>143</v>
      </c>
      <c r="C140" s="167" t="s">
        <v>695</v>
      </c>
      <c r="D140" s="6"/>
      <c r="E140" s="7">
        <v>380549.46</v>
      </c>
      <c r="F140" s="8"/>
      <c r="G140" s="7">
        <v>7922.26</v>
      </c>
      <c r="H140" s="8"/>
      <c r="I140" s="8">
        <v>0</v>
      </c>
      <c r="J140" s="8"/>
      <c r="K140" s="7">
        <v>372627.20000000001</v>
      </c>
      <c r="L140" s="8"/>
    </row>
    <row r="141" spans="1:13">
      <c r="A141" s="169" t="s">
        <v>697</v>
      </c>
      <c r="B141" s="164" t="s">
        <v>143</v>
      </c>
      <c r="C141" s="169" t="s">
        <v>698</v>
      </c>
      <c r="D141" s="9"/>
      <c r="E141" s="10">
        <v>380549.46</v>
      </c>
      <c r="F141" s="11"/>
      <c r="G141" s="10">
        <v>7922.26</v>
      </c>
      <c r="H141" s="11"/>
      <c r="I141" s="11">
        <v>0</v>
      </c>
      <c r="J141" s="11"/>
      <c r="K141" s="10">
        <v>372627.20000000001</v>
      </c>
      <c r="L141" s="8"/>
    </row>
    <row r="142" spans="1:13">
      <c r="A142" s="171" t="s">
        <v>143</v>
      </c>
      <c r="B142" s="164" t="s">
        <v>143</v>
      </c>
      <c r="C142" s="171" t="s">
        <v>143</v>
      </c>
      <c r="D142" s="12"/>
      <c r="E142" s="12"/>
      <c r="F142" s="12"/>
      <c r="G142" s="12"/>
      <c r="H142" s="12"/>
      <c r="I142" s="12"/>
      <c r="J142" s="12"/>
      <c r="K142" s="12"/>
      <c r="L142" s="8"/>
    </row>
    <row r="143" spans="1:13">
      <c r="A143" s="165" t="s">
        <v>215</v>
      </c>
      <c r="B143" s="165" t="s">
        <v>216</v>
      </c>
      <c r="C143" s="4"/>
      <c r="D143" s="4"/>
      <c r="E143" s="166" t="s">
        <v>217</v>
      </c>
      <c r="F143" s="5"/>
      <c r="G143" s="166" t="s">
        <v>218</v>
      </c>
      <c r="H143" s="5"/>
      <c r="I143" s="166" t="s">
        <v>219</v>
      </c>
      <c r="J143" s="5"/>
      <c r="K143" s="166" t="s">
        <v>220</v>
      </c>
      <c r="L143" s="8"/>
    </row>
    <row r="144" spans="1:13">
      <c r="A144" s="167" t="s">
        <v>699</v>
      </c>
      <c r="B144" s="167" t="s">
        <v>700</v>
      </c>
      <c r="C144" s="6"/>
      <c r="D144" s="6"/>
      <c r="E144" s="7">
        <v>5866940.4100000001</v>
      </c>
      <c r="F144" s="8"/>
      <c r="G144" s="7">
        <v>1063363.9099999999</v>
      </c>
      <c r="H144" s="8"/>
      <c r="I144" s="7">
        <v>49420.05</v>
      </c>
      <c r="J144" s="8"/>
      <c r="K144" s="7">
        <v>6880884.2699999996</v>
      </c>
      <c r="L144" s="8">
        <v>0</v>
      </c>
      <c r="M144" s="2">
        <f>G144-I144</f>
        <v>1013943.8599999999</v>
      </c>
    </row>
    <row r="145" spans="1:13">
      <c r="A145" s="167" t="s">
        <v>705</v>
      </c>
      <c r="B145" s="164" t="s">
        <v>143</v>
      </c>
      <c r="C145" s="167" t="s">
        <v>706</v>
      </c>
      <c r="D145" s="6"/>
      <c r="E145" s="7">
        <v>4429551.63</v>
      </c>
      <c r="F145" s="8"/>
      <c r="G145" s="7">
        <v>796429.34</v>
      </c>
      <c r="H145" s="8"/>
      <c r="I145" s="7">
        <v>37477.83</v>
      </c>
      <c r="J145" s="8"/>
      <c r="K145" s="7">
        <v>5188503.1399999997</v>
      </c>
      <c r="L145" s="8">
        <v>0</v>
      </c>
      <c r="M145" s="2">
        <f t="shared" ref="M145:M208" si="0">G145-I145</f>
        <v>758951.51</v>
      </c>
    </row>
    <row r="146" spans="1:13">
      <c r="A146" s="167" t="s">
        <v>711</v>
      </c>
      <c r="B146" s="164" t="s">
        <v>143</v>
      </c>
      <c r="C146" s="167" t="s">
        <v>712</v>
      </c>
      <c r="D146" s="6"/>
      <c r="E146" s="7">
        <v>3621705.7</v>
      </c>
      <c r="F146" s="8"/>
      <c r="G146" s="7">
        <v>630388.77</v>
      </c>
      <c r="H146" s="8"/>
      <c r="I146" s="7">
        <v>37477.83</v>
      </c>
      <c r="J146" s="8"/>
      <c r="K146" s="7">
        <v>4214616.6399999997</v>
      </c>
      <c r="L146" s="8">
        <v>0</v>
      </c>
      <c r="M146" s="2">
        <f t="shared" si="0"/>
        <v>592910.94000000006</v>
      </c>
    </row>
    <row r="147" spans="1:13">
      <c r="A147" s="167" t="s">
        <v>716</v>
      </c>
      <c r="B147" s="164" t="s">
        <v>143</v>
      </c>
      <c r="C147" s="167" t="s">
        <v>717</v>
      </c>
      <c r="D147" s="6"/>
      <c r="E147" s="7">
        <v>463874.4</v>
      </c>
      <c r="F147" s="8"/>
      <c r="G147" s="7">
        <v>77556.820000000007</v>
      </c>
      <c r="H147" s="8"/>
      <c r="I147" s="8">
        <v>0.71</v>
      </c>
      <c r="J147" s="8"/>
      <c r="K147" s="7">
        <v>541430.51</v>
      </c>
      <c r="L147" s="8">
        <v>0</v>
      </c>
      <c r="M147" s="2">
        <f t="shared" si="0"/>
        <v>77556.11</v>
      </c>
    </row>
    <row r="148" spans="1:13">
      <c r="A148" s="167" t="s">
        <v>722</v>
      </c>
      <c r="B148" s="164" t="s">
        <v>143</v>
      </c>
      <c r="C148" s="167" t="s">
        <v>723</v>
      </c>
      <c r="D148" s="6"/>
      <c r="E148" s="7">
        <v>237449.13</v>
      </c>
      <c r="F148" s="8"/>
      <c r="G148" s="7">
        <v>38778.69</v>
      </c>
      <c r="H148" s="8"/>
      <c r="I148" s="8">
        <v>0.15</v>
      </c>
      <c r="J148" s="8"/>
      <c r="K148" s="7">
        <v>276227.67</v>
      </c>
      <c r="L148" s="8" t="str">
        <f>VLOOKUP(A148,'06.2019'!A:M,13,0)</f>
        <v>7.1.1.1</v>
      </c>
      <c r="M148" s="2">
        <f t="shared" si="0"/>
        <v>38778.54</v>
      </c>
    </row>
    <row r="149" spans="1:13">
      <c r="A149" s="169" t="s">
        <v>728</v>
      </c>
      <c r="B149" s="164" t="s">
        <v>143</v>
      </c>
      <c r="C149" s="169" t="s">
        <v>729</v>
      </c>
      <c r="D149" s="9"/>
      <c r="E149" s="10">
        <v>140646.01999999999</v>
      </c>
      <c r="F149" s="11"/>
      <c r="G149" s="10">
        <v>23746.35</v>
      </c>
      <c r="H149" s="11"/>
      <c r="I149" s="11">
        <v>0.13</v>
      </c>
      <c r="J149" s="11"/>
      <c r="K149" s="10">
        <v>164392.24</v>
      </c>
      <c r="L149" s="8">
        <f>VLOOKUP(A149,'06.2019'!A:M,13,0)</f>
        <v>0</v>
      </c>
      <c r="M149" s="2">
        <f t="shared" si="0"/>
        <v>23746.219999999998</v>
      </c>
    </row>
    <row r="150" spans="1:13">
      <c r="A150" s="169" t="s">
        <v>734</v>
      </c>
      <c r="B150" s="164" t="s">
        <v>143</v>
      </c>
      <c r="C150" s="169" t="s">
        <v>735</v>
      </c>
      <c r="D150" s="9"/>
      <c r="E150" s="10">
        <v>35864.879999999997</v>
      </c>
      <c r="F150" s="11"/>
      <c r="G150" s="10">
        <v>6055.11</v>
      </c>
      <c r="H150" s="11"/>
      <c r="I150" s="11">
        <v>0</v>
      </c>
      <c r="J150" s="11"/>
      <c r="K150" s="10">
        <v>41919.99</v>
      </c>
      <c r="L150" s="8">
        <f>VLOOKUP(A150,'06.2019'!A:M,13,0)</f>
        <v>0</v>
      </c>
      <c r="M150" s="2">
        <f t="shared" si="0"/>
        <v>6055.11</v>
      </c>
    </row>
    <row r="151" spans="1:13">
      <c r="A151" s="169" t="s">
        <v>739</v>
      </c>
      <c r="B151" s="164" t="s">
        <v>143</v>
      </c>
      <c r="C151" s="169" t="s">
        <v>740</v>
      </c>
      <c r="D151" s="9"/>
      <c r="E151" s="10">
        <v>11251.72</v>
      </c>
      <c r="F151" s="11"/>
      <c r="G151" s="10">
        <v>1899.64</v>
      </c>
      <c r="H151" s="11"/>
      <c r="I151" s="11">
        <v>0</v>
      </c>
      <c r="J151" s="11"/>
      <c r="K151" s="10">
        <v>13151.36</v>
      </c>
      <c r="L151" s="8">
        <f>VLOOKUP(A151,'06.2019'!A:M,13,0)</f>
        <v>0</v>
      </c>
      <c r="M151" s="2">
        <f t="shared" si="0"/>
        <v>1899.64</v>
      </c>
    </row>
    <row r="152" spans="1:13">
      <c r="A152" s="169" t="s">
        <v>744</v>
      </c>
      <c r="B152" s="164" t="s">
        <v>143</v>
      </c>
      <c r="C152" s="169" t="s">
        <v>745</v>
      </c>
      <c r="D152" s="9"/>
      <c r="E152" s="10">
        <v>1165.5999999999999</v>
      </c>
      <c r="F152" s="11"/>
      <c r="G152" s="11">
        <v>237.46</v>
      </c>
      <c r="H152" s="11"/>
      <c r="I152" s="11">
        <v>0</v>
      </c>
      <c r="J152" s="11"/>
      <c r="K152" s="10">
        <v>1403.06</v>
      </c>
      <c r="L152" s="8">
        <f>VLOOKUP(A152,'06.2019'!A:M,13,0)</f>
        <v>0</v>
      </c>
      <c r="M152" s="2">
        <f t="shared" si="0"/>
        <v>237.46</v>
      </c>
    </row>
    <row r="153" spans="1:13">
      <c r="A153" s="169" t="s">
        <v>747</v>
      </c>
      <c r="B153" s="164" t="s">
        <v>143</v>
      </c>
      <c r="C153" s="169" t="s">
        <v>748</v>
      </c>
      <c r="D153" s="9"/>
      <c r="E153" s="10">
        <v>5457.84</v>
      </c>
      <c r="F153" s="11"/>
      <c r="G153" s="11">
        <v>0</v>
      </c>
      <c r="H153" s="11"/>
      <c r="I153" s="11">
        <v>0</v>
      </c>
      <c r="J153" s="11"/>
      <c r="K153" s="10">
        <v>5457.84</v>
      </c>
      <c r="L153" s="8">
        <v>0</v>
      </c>
      <c r="M153" s="2">
        <f t="shared" si="0"/>
        <v>0</v>
      </c>
    </row>
    <row r="154" spans="1:13">
      <c r="A154" s="169" t="s">
        <v>750</v>
      </c>
      <c r="B154" s="164" t="s">
        <v>143</v>
      </c>
      <c r="C154" s="169" t="s">
        <v>751</v>
      </c>
      <c r="D154" s="9"/>
      <c r="E154" s="10">
        <v>3780</v>
      </c>
      <c r="F154" s="11"/>
      <c r="G154" s="11">
        <v>630</v>
      </c>
      <c r="H154" s="11"/>
      <c r="I154" s="11">
        <v>0</v>
      </c>
      <c r="J154" s="11"/>
      <c r="K154" s="10">
        <v>4410</v>
      </c>
      <c r="L154" s="8">
        <f>VLOOKUP(A154,'06.2019'!A:M,13,0)</f>
        <v>0</v>
      </c>
      <c r="M154" s="2">
        <f t="shared" si="0"/>
        <v>630</v>
      </c>
    </row>
    <row r="155" spans="1:13">
      <c r="A155" s="169" t="s">
        <v>755</v>
      </c>
      <c r="B155" s="164" t="s">
        <v>143</v>
      </c>
      <c r="C155" s="169" t="s">
        <v>756</v>
      </c>
      <c r="D155" s="9"/>
      <c r="E155" s="11">
        <v>248.01</v>
      </c>
      <c r="F155" s="11"/>
      <c r="G155" s="11">
        <v>0</v>
      </c>
      <c r="H155" s="11"/>
      <c r="I155" s="11">
        <v>0</v>
      </c>
      <c r="J155" s="11"/>
      <c r="K155" s="11">
        <v>248.01</v>
      </c>
      <c r="L155" s="8">
        <v>0</v>
      </c>
      <c r="M155" s="2">
        <f t="shared" si="0"/>
        <v>0</v>
      </c>
    </row>
    <row r="156" spans="1:13">
      <c r="A156" s="169" t="s">
        <v>758</v>
      </c>
      <c r="B156" s="164" t="s">
        <v>143</v>
      </c>
      <c r="C156" s="169" t="s">
        <v>542</v>
      </c>
      <c r="D156" s="9"/>
      <c r="E156" s="10">
        <v>11872.78</v>
      </c>
      <c r="F156" s="11"/>
      <c r="G156" s="10">
        <v>1978.8</v>
      </c>
      <c r="H156" s="11"/>
      <c r="I156" s="11">
        <v>0</v>
      </c>
      <c r="J156" s="11"/>
      <c r="K156" s="10">
        <v>13851.58</v>
      </c>
      <c r="L156" s="8">
        <f>VLOOKUP(A156,'06.2019'!A:M,13,0)</f>
        <v>0</v>
      </c>
      <c r="M156" s="2">
        <f t="shared" si="0"/>
        <v>1978.8</v>
      </c>
    </row>
    <row r="157" spans="1:13">
      <c r="A157" s="169" t="s">
        <v>763</v>
      </c>
      <c r="B157" s="164" t="s">
        <v>143</v>
      </c>
      <c r="C157" s="169" t="s">
        <v>764</v>
      </c>
      <c r="D157" s="9"/>
      <c r="E157" s="10">
        <v>17149.57</v>
      </c>
      <c r="F157" s="11"/>
      <c r="G157" s="10">
        <v>2638.4</v>
      </c>
      <c r="H157" s="11"/>
      <c r="I157" s="11">
        <v>0.01</v>
      </c>
      <c r="J157" s="11"/>
      <c r="K157" s="10">
        <v>19787.96</v>
      </c>
      <c r="L157" s="8">
        <f>VLOOKUP(A157,'06.2019'!A:M,13,0)</f>
        <v>0</v>
      </c>
      <c r="M157" s="2">
        <f t="shared" si="0"/>
        <v>2638.39</v>
      </c>
    </row>
    <row r="158" spans="1:13">
      <c r="A158" s="169" t="s">
        <v>768</v>
      </c>
      <c r="B158" s="164" t="s">
        <v>143</v>
      </c>
      <c r="C158" s="169" t="s">
        <v>769</v>
      </c>
      <c r="D158" s="9"/>
      <c r="E158" s="11">
        <v>949.82</v>
      </c>
      <c r="F158" s="11"/>
      <c r="G158" s="11">
        <v>158.30000000000001</v>
      </c>
      <c r="H158" s="11"/>
      <c r="I158" s="11">
        <v>0</v>
      </c>
      <c r="J158" s="11"/>
      <c r="K158" s="10">
        <v>1108.1199999999999</v>
      </c>
      <c r="L158" s="8">
        <f>VLOOKUP(A158,'06.2019'!A:M,13,0)</f>
        <v>0</v>
      </c>
      <c r="M158" s="2">
        <f t="shared" si="0"/>
        <v>158.30000000000001</v>
      </c>
    </row>
    <row r="159" spans="1:13">
      <c r="A159" s="169" t="s">
        <v>773</v>
      </c>
      <c r="B159" s="164" t="s">
        <v>143</v>
      </c>
      <c r="C159" s="169" t="s">
        <v>774</v>
      </c>
      <c r="D159" s="9"/>
      <c r="E159" s="10">
        <v>1371.96</v>
      </c>
      <c r="F159" s="11"/>
      <c r="G159" s="11">
        <v>211.07</v>
      </c>
      <c r="H159" s="11"/>
      <c r="I159" s="11">
        <v>0</v>
      </c>
      <c r="J159" s="11"/>
      <c r="K159" s="10">
        <v>1583.03</v>
      </c>
      <c r="L159" s="8">
        <f>VLOOKUP(A159,'06.2019'!A:M,13,0)</f>
        <v>0</v>
      </c>
      <c r="M159" s="2">
        <f t="shared" si="0"/>
        <v>211.07</v>
      </c>
    </row>
    <row r="160" spans="1:13">
      <c r="A160" s="169" t="s">
        <v>778</v>
      </c>
      <c r="B160" s="164" t="s">
        <v>143</v>
      </c>
      <c r="C160" s="169" t="s">
        <v>779</v>
      </c>
      <c r="D160" s="9"/>
      <c r="E160" s="11">
        <v>118.73</v>
      </c>
      <c r="F160" s="11"/>
      <c r="G160" s="11">
        <v>19.79</v>
      </c>
      <c r="H160" s="11"/>
      <c r="I160" s="11">
        <v>0</v>
      </c>
      <c r="J160" s="11"/>
      <c r="K160" s="11">
        <v>138.52000000000001</v>
      </c>
      <c r="L160" s="8">
        <f>VLOOKUP(A160,'06.2019'!A:M,13,0)</f>
        <v>0</v>
      </c>
      <c r="M160" s="2">
        <f t="shared" si="0"/>
        <v>19.79</v>
      </c>
    </row>
    <row r="161" spans="1:13">
      <c r="A161" s="169" t="s">
        <v>783</v>
      </c>
      <c r="B161" s="164" t="s">
        <v>143</v>
      </c>
      <c r="C161" s="169" t="s">
        <v>784</v>
      </c>
      <c r="D161" s="9"/>
      <c r="E161" s="11">
        <v>171.5</v>
      </c>
      <c r="F161" s="11"/>
      <c r="G161" s="11">
        <v>26.38</v>
      </c>
      <c r="H161" s="11"/>
      <c r="I161" s="11">
        <v>0</v>
      </c>
      <c r="J161" s="11"/>
      <c r="K161" s="11">
        <v>197.88</v>
      </c>
      <c r="L161" s="8">
        <f>VLOOKUP(A161,'06.2019'!A:M,13,0)</f>
        <v>0</v>
      </c>
      <c r="M161" s="2">
        <f t="shared" si="0"/>
        <v>26.38</v>
      </c>
    </row>
    <row r="162" spans="1:13">
      <c r="A162" s="169" t="s">
        <v>788</v>
      </c>
      <c r="B162" s="164" t="s">
        <v>143</v>
      </c>
      <c r="C162" s="169" t="s">
        <v>789</v>
      </c>
      <c r="D162" s="9"/>
      <c r="E162" s="10">
        <v>3027.57</v>
      </c>
      <c r="F162" s="11"/>
      <c r="G162" s="11">
        <v>504.6</v>
      </c>
      <c r="H162" s="11"/>
      <c r="I162" s="11">
        <v>0.01</v>
      </c>
      <c r="J162" s="11"/>
      <c r="K162" s="10">
        <v>3532.16</v>
      </c>
      <c r="L162" s="8">
        <f>VLOOKUP(A162,'06.2019'!A:M,13,0)</f>
        <v>0</v>
      </c>
      <c r="M162" s="2">
        <f t="shared" si="0"/>
        <v>504.59000000000003</v>
      </c>
    </row>
    <row r="163" spans="1:13">
      <c r="A163" s="169" t="s">
        <v>794</v>
      </c>
      <c r="B163" s="164" t="s">
        <v>143</v>
      </c>
      <c r="C163" s="169" t="s">
        <v>795</v>
      </c>
      <c r="D163" s="9"/>
      <c r="E163" s="10">
        <v>4373.13</v>
      </c>
      <c r="F163" s="11"/>
      <c r="G163" s="11">
        <v>672.79</v>
      </c>
      <c r="H163" s="11"/>
      <c r="I163" s="11">
        <v>0</v>
      </c>
      <c r="J163" s="11"/>
      <c r="K163" s="10">
        <v>5045.92</v>
      </c>
      <c r="L163" s="8">
        <f>VLOOKUP(A163,'06.2019'!A:M,13,0)</f>
        <v>0</v>
      </c>
      <c r="M163" s="2">
        <f t="shared" si="0"/>
        <v>672.79</v>
      </c>
    </row>
    <row r="164" spans="1:13">
      <c r="A164" s="171" t="s">
        <v>143</v>
      </c>
      <c r="B164" s="164" t="s">
        <v>143</v>
      </c>
      <c r="C164" s="171" t="s">
        <v>143</v>
      </c>
      <c r="D164" s="12"/>
      <c r="E164" s="12"/>
      <c r="F164" s="12"/>
      <c r="G164" s="12"/>
      <c r="H164" s="12"/>
      <c r="I164" s="12"/>
      <c r="J164" s="12"/>
      <c r="K164" s="12"/>
      <c r="L164" s="8">
        <f>VLOOKUP(A164,'06.2019'!A:M,13,0)</f>
        <v>0</v>
      </c>
      <c r="M164" s="2">
        <f t="shared" si="0"/>
        <v>0</v>
      </c>
    </row>
    <row r="165" spans="1:13">
      <c r="A165" s="167" t="s">
        <v>799</v>
      </c>
      <c r="B165" s="164" t="s">
        <v>143</v>
      </c>
      <c r="C165" s="167" t="s">
        <v>800</v>
      </c>
      <c r="D165" s="6"/>
      <c r="E165" s="7">
        <v>226425.27</v>
      </c>
      <c r="F165" s="8"/>
      <c r="G165" s="7">
        <v>38778.129999999997</v>
      </c>
      <c r="H165" s="8"/>
      <c r="I165" s="8">
        <v>0.56000000000000005</v>
      </c>
      <c r="J165" s="8"/>
      <c r="K165" s="7">
        <v>265202.84000000003</v>
      </c>
      <c r="L165" s="8" t="str">
        <f>VLOOKUP(A165,'06.2019'!A:M,13,0)</f>
        <v>7.1.1.2</v>
      </c>
      <c r="M165" s="2">
        <f t="shared" si="0"/>
        <v>38777.57</v>
      </c>
    </row>
    <row r="166" spans="1:13">
      <c r="A166" s="169" t="s">
        <v>805</v>
      </c>
      <c r="B166" s="164" t="s">
        <v>143</v>
      </c>
      <c r="C166" s="169" t="s">
        <v>729</v>
      </c>
      <c r="D166" s="9"/>
      <c r="E166" s="10">
        <v>118112.77</v>
      </c>
      <c r="F166" s="11"/>
      <c r="G166" s="10">
        <v>23745.759999999998</v>
      </c>
      <c r="H166" s="11"/>
      <c r="I166" s="11">
        <v>0.54</v>
      </c>
      <c r="J166" s="11"/>
      <c r="K166" s="10">
        <v>141857.99</v>
      </c>
      <c r="L166" s="8">
        <f>VLOOKUP(A166,'06.2019'!A:M,13,0)</f>
        <v>0</v>
      </c>
      <c r="M166" s="2">
        <f t="shared" si="0"/>
        <v>23745.219999999998</v>
      </c>
    </row>
    <row r="167" spans="1:13">
      <c r="A167" s="169" t="s">
        <v>810</v>
      </c>
      <c r="B167" s="164" t="s">
        <v>143</v>
      </c>
      <c r="C167" s="169" t="s">
        <v>735</v>
      </c>
      <c r="D167" s="9"/>
      <c r="E167" s="10">
        <v>30042.65</v>
      </c>
      <c r="F167" s="11"/>
      <c r="G167" s="10">
        <v>6055.11</v>
      </c>
      <c r="H167" s="11"/>
      <c r="I167" s="11">
        <v>0</v>
      </c>
      <c r="J167" s="11"/>
      <c r="K167" s="10">
        <v>36097.760000000002</v>
      </c>
      <c r="L167" s="8">
        <f>VLOOKUP(A167,'06.2019'!A:M,13,0)</f>
        <v>0</v>
      </c>
      <c r="M167" s="2">
        <f t="shared" si="0"/>
        <v>6055.11</v>
      </c>
    </row>
    <row r="168" spans="1:13">
      <c r="A168" s="169" t="s">
        <v>813</v>
      </c>
      <c r="B168" s="164" t="s">
        <v>143</v>
      </c>
      <c r="C168" s="169" t="s">
        <v>740</v>
      </c>
      <c r="D168" s="9"/>
      <c r="E168" s="10">
        <v>9425.1299999999992</v>
      </c>
      <c r="F168" s="11"/>
      <c r="G168" s="10">
        <v>1899.64</v>
      </c>
      <c r="H168" s="11"/>
      <c r="I168" s="11">
        <v>0</v>
      </c>
      <c r="J168" s="11"/>
      <c r="K168" s="10">
        <v>11324.77</v>
      </c>
      <c r="L168" s="8">
        <f>VLOOKUP(A168,'06.2019'!A:M,13,0)</f>
        <v>0</v>
      </c>
      <c r="M168" s="2">
        <f t="shared" si="0"/>
        <v>1899.64</v>
      </c>
    </row>
    <row r="169" spans="1:13">
      <c r="A169" s="169" t="s">
        <v>817</v>
      </c>
      <c r="B169" s="164" t="s">
        <v>143</v>
      </c>
      <c r="C169" s="169" t="s">
        <v>745</v>
      </c>
      <c r="D169" s="9"/>
      <c r="E169" s="10">
        <v>1178.1600000000001</v>
      </c>
      <c r="F169" s="11"/>
      <c r="G169" s="11">
        <v>237.46</v>
      </c>
      <c r="H169" s="11"/>
      <c r="I169" s="11">
        <v>0</v>
      </c>
      <c r="J169" s="11"/>
      <c r="K169" s="10">
        <v>1415.62</v>
      </c>
      <c r="L169" s="8">
        <f>VLOOKUP(A169,'06.2019'!A:M,13,0)</f>
        <v>0</v>
      </c>
      <c r="M169" s="2">
        <f t="shared" si="0"/>
        <v>237.46</v>
      </c>
    </row>
    <row r="170" spans="1:13">
      <c r="A170" s="169" t="s">
        <v>821</v>
      </c>
      <c r="B170" s="164" t="s">
        <v>143</v>
      </c>
      <c r="C170" s="169" t="s">
        <v>748</v>
      </c>
      <c r="D170" s="9"/>
      <c r="E170" s="10">
        <v>19713.75</v>
      </c>
      <c r="F170" s="11"/>
      <c r="G170" s="11">
        <v>0</v>
      </c>
      <c r="H170" s="11"/>
      <c r="I170" s="11">
        <v>0</v>
      </c>
      <c r="J170" s="11"/>
      <c r="K170" s="10">
        <v>19713.75</v>
      </c>
      <c r="L170" s="8">
        <v>0</v>
      </c>
      <c r="M170" s="2">
        <f t="shared" si="0"/>
        <v>0</v>
      </c>
    </row>
    <row r="171" spans="1:13">
      <c r="A171" s="169" t="s">
        <v>823</v>
      </c>
      <c r="B171" s="164" t="s">
        <v>143</v>
      </c>
      <c r="C171" s="169" t="s">
        <v>824</v>
      </c>
      <c r="D171" s="9"/>
      <c r="E171" s="10">
        <v>3150</v>
      </c>
      <c r="F171" s="11"/>
      <c r="G171" s="11">
        <v>630</v>
      </c>
      <c r="H171" s="11"/>
      <c r="I171" s="11">
        <v>0</v>
      </c>
      <c r="J171" s="11"/>
      <c r="K171" s="10">
        <v>3780</v>
      </c>
      <c r="L171" s="8">
        <v>0</v>
      </c>
      <c r="M171" s="2">
        <f t="shared" si="0"/>
        <v>630</v>
      </c>
    </row>
    <row r="172" spans="1:13">
      <c r="A172" s="169" t="s">
        <v>826</v>
      </c>
      <c r="B172" s="164" t="s">
        <v>143</v>
      </c>
      <c r="C172" s="169" t="s">
        <v>756</v>
      </c>
      <c r="D172" s="9"/>
      <c r="E172" s="10">
        <v>6859.67</v>
      </c>
      <c r="F172" s="11"/>
      <c r="G172" s="11">
        <v>0</v>
      </c>
      <c r="H172" s="11"/>
      <c r="I172" s="11">
        <v>0</v>
      </c>
      <c r="J172" s="11"/>
      <c r="K172" s="10">
        <v>6859.67</v>
      </c>
      <c r="L172" s="8">
        <v>0</v>
      </c>
      <c r="M172" s="2">
        <f t="shared" si="0"/>
        <v>0</v>
      </c>
    </row>
    <row r="173" spans="1:13">
      <c r="A173" s="169" t="s">
        <v>828</v>
      </c>
      <c r="B173" s="164" t="s">
        <v>143</v>
      </c>
      <c r="C173" s="169" t="s">
        <v>542</v>
      </c>
      <c r="D173" s="9"/>
      <c r="E173" s="10">
        <v>11872.78</v>
      </c>
      <c r="F173" s="11"/>
      <c r="G173" s="10">
        <v>1978.8</v>
      </c>
      <c r="H173" s="11"/>
      <c r="I173" s="11">
        <v>0</v>
      </c>
      <c r="J173" s="11"/>
      <c r="K173" s="10">
        <v>13851.58</v>
      </c>
      <c r="L173" s="8">
        <f>VLOOKUP(A173,'06.2019'!A:M,13,0)</f>
        <v>0</v>
      </c>
      <c r="M173" s="2">
        <f t="shared" si="0"/>
        <v>1978.8</v>
      </c>
    </row>
    <row r="174" spans="1:13">
      <c r="A174" s="169" t="s">
        <v>829</v>
      </c>
      <c r="B174" s="164" t="s">
        <v>143</v>
      </c>
      <c r="C174" s="169" t="s">
        <v>764</v>
      </c>
      <c r="D174" s="9"/>
      <c r="E174" s="10">
        <v>16337.75</v>
      </c>
      <c r="F174" s="11"/>
      <c r="G174" s="10">
        <v>2638.4</v>
      </c>
      <c r="H174" s="11"/>
      <c r="I174" s="11">
        <v>0</v>
      </c>
      <c r="J174" s="11"/>
      <c r="K174" s="10">
        <v>18976.150000000001</v>
      </c>
      <c r="L174" s="8">
        <f>VLOOKUP(A174,'06.2019'!A:M,13,0)</f>
        <v>0</v>
      </c>
      <c r="M174" s="2">
        <f t="shared" si="0"/>
        <v>2638.4</v>
      </c>
    </row>
    <row r="175" spans="1:13">
      <c r="A175" s="169" t="s">
        <v>832</v>
      </c>
      <c r="B175" s="164" t="s">
        <v>143</v>
      </c>
      <c r="C175" s="169" t="s">
        <v>769</v>
      </c>
      <c r="D175" s="9"/>
      <c r="E175" s="11">
        <v>949.82</v>
      </c>
      <c r="F175" s="11"/>
      <c r="G175" s="11">
        <v>158.30000000000001</v>
      </c>
      <c r="H175" s="11"/>
      <c r="I175" s="11">
        <v>0</v>
      </c>
      <c r="J175" s="11"/>
      <c r="K175" s="10">
        <v>1108.1199999999999</v>
      </c>
      <c r="L175" s="8">
        <f>VLOOKUP(A175,'06.2019'!A:M,13,0)</f>
        <v>0</v>
      </c>
      <c r="M175" s="2">
        <f t="shared" si="0"/>
        <v>158.30000000000001</v>
      </c>
    </row>
    <row r="176" spans="1:13">
      <c r="A176" s="169" t="s">
        <v>833</v>
      </c>
      <c r="B176" s="164" t="s">
        <v>143</v>
      </c>
      <c r="C176" s="169" t="s">
        <v>774</v>
      </c>
      <c r="D176" s="9"/>
      <c r="E176" s="10">
        <v>1307.02</v>
      </c>
      <c r="F176" s="11"/>
      <c r="G176" s="11">
        <v>211.08</v>
      </c>
      <c r="H176" s="11"/>
      <c r="I176" s="11">
        <v>0</v>
      </c>
      <c r="J176" s="11"/>
      <c r="K176" s="10">
        <v>1518.1</v>
      </c>
      <c r="L176" s="8">
        <f>VLOOKUP(A176,'06.2019'!A:M,13,0)</f>
        <v>0</v>
      </c>
      <c r="M176" s="2">
        <f t="shared" si="0"/>
        <v>211.08</v>
      </c>
    </row>
    <row r="177" spans="1:13">
      <c r="A177" s="169" t="s">
        <v>837</v>
      </c>
      <c r="B177" s="164" t="s">
        <v>143</v>
      </c>
      <c r="C177" s="169" t="s">
        <v>779</v>
      </c>
      <c r="D177" s="9"/>
      <c r="E177" s="11">
        <v>118.73</v>
      </c>
      <c r="F177" s="11"/>
      <c r="G177" s="11">
        <v>19.79</v>
      </c>
      <c r="H177" s="11"/>
      <c r="I177" s="11">
        <v>0</v>
      </c>
      <c r="J177" s="11"/>
      <c r="K177" s="11">
        <v>138.52000000000001</v>
      </c>
      <c r="L177" s="8">
        <f>VLOOKUP(A177,'06.2019'!A:M,13,0)</f>
        <v>0</v>
      </c>
      <c r="M177" s="2">
        <f t="shared" si="0"/>
        <v>19.79</v>
      </c>
    </row>
    <row r="178" spans="1:13">
      <c r="A178" s="169" t="s">
        <v>838</v>
      </c>
      <c r="B178" s="164" t="s">
        <v>143</v>
      </c>
      <c r="C178" s="169" t="s">
        <v>784</v>
      </c>
      <c r="D178" s="9"/>
      <c r="E178" s="11">
        <v>163.37</v>
      </c>
      <c r="F178" s="11"/>
      <c r="G178" s="11">
        <v>26.39</v>
      </c>
      <c r="H178" s="11"/>
      <c r="I178" s="11">
        <v>0</v>
      </c>
      <c r="J178" s="11"/>
      <c r="K178" s="11">
        <v>189.76</v>
      </c>
      <c r="L178" s="8">
        <f>VLOOKUP(A178,'06.2019'!A:M,13,0)</f>
        <v>0</v>
      </c>
      <c r="M178" s="2">
        <f t="shared" si="0"/>
        <v>26.39</v>
      </c>
    </row>
    <row r="179" spans="1:13">
      <c r="A179" s="169" t="s">
        <v>842</v>
      </c>
      <c r="B179" s="164" t="s">
        <v>143</v>
      </c>
      <c r="C179" s="169" t="s">
        <v>789</v>
      </c>
      <c r="D179" s="9"/>
      <c r="E179" s="10">
        <v>3027.57</v>
      </c>
      <c r="F179" s="11"/>
      <c r="G179" s="11">
        <v>504.6</v>
      </c>
      <c r="H179" s="11"/>
      <c r="I179" s="11">
        <v>0.01</v>
      </c>
      <c r="J179" s="11"/>
      <c r="K179" s="10">
        <v>3532.16</v>
      </c>
      <c r="L179" s="8">
        <f>VLOOKUP(A179,'06.2019'!A:M,13,0)</f>
        <v>0</v>
      </c>
      <c r="M179" s="2">
        <f t="shared" si="0"/>
        <v>504.59000000000003</v>
      </c>
    </row>
    <row r="180" spans="1:13">
      <c r="A180" s="169" t="s">
        <v>843</v>
      </c>
      <c r="B180" s="164" t="s">
        <v>143</v>
      </c>
      <c r="C180" s="169" t="s">
        <v>795</v>
      </c>
      <c r="D180" s="9"/>
      <c r="E180" s="10">
        <v>4166.1000000000004</v>
      </c>
      <c r="F180" s="11"/>
      <c r="G180" s="11">
        <v>672.8</v>
      </c>
      <c r="H180" s="11"/>
      <c r="I180" s="11">
        <v>0.01</v>
      </c>
      <c r="J180" s="11"/>
      <c r="K180" s="10">
        <v>4838.8900000000003</v>
      </c>
      <c r="L180" s="8">
        <f>VLOOKUP(A180,'06.2019'!A:M,13,0)</f>
        <v>0</v>
      </c>
      <c r="M180" s="2">
        <f t="shared" si="0"/>
        <v>672.79</v>
      </c>
    </row>
    <row r="181" spans="1:13">
      <c r="A181" s="171" t="s">
        <v>143</v>
      </c>
      <c r="B181" s="164" t="s">
        <v>143</v>
      </c>
      <c r="C181" s="171" t="s">
        <v>143</v>
      </c>
      <c r="D181" s="12"/>
      <c r="E181" s="12"/>
      <c r="F181" s="12"/>
      <c r="G181" s="12"/>
      <c r="H181" s="12"/>
      <c r="I181" s="12"/>
      <c r="J181" s="12"/>
      <c r="K181" s="12"/>
      <c r="L181" s="8">
        <f>VLOOKUP(A181,'06.2019'!A:M,13,0)</f>
        <v>0</v>
      </c>
      <c r="M181" s="2">
        <f t="shared" si="0"/>
        <v>0</v>
      </c>
    </row>
    <row r="182" spans="1:13">
      <c r="A182" s="167" t="s">
        <v>847</v>
      </c>
      <c r="B182" s="164" t="s">
        <v>143</v>
      </c>
      <c r="C182" s="167" t="s">
        <v>848</v>
      </c>
      <c r="D182" s="6"/>
      <c r="E182" s="7">
        <v>3117511.84</v>
      </c>
      <c r="F182" s="8"/>
      <c r="G182" s="7">
        <v>547406.15</v>
      </c>
      <c r="H182" s="8"/>
      <c r="I182" s="7">
        <v>37476.79</v>
      </c>
      <c r="J182" s="8"/>
      <c r="K182" s="7">
        <v>3627441.2</v>
      </c>
      <c r="L182" s="8">
        <f>VLOOKUP(A182,'06.2019'!A:M,13,0)</f>
        <v>0</v>
      </c>
      <c r="M182" s="2">
        <f t="shared" si="0"/>
        <v>509929.36000000004</v>
      </c>
    </row>
    <row r="183" spans="1:13">
      <c r="A183" s="167" t="s">
        <v>853</v>
      </c>
      <c r="B183" s="164" t="s">
        <v>143</v>
      </c>
      <c r="C183" s="167" t="s">
        <v>723</v>
      </c>
      <c r="D183" s="6"/>
      <c r="E183" s="7">
        <v>583182.44999999995</v>
      </c>
      <c r="F183" s="8"/>
      <c r="G183" s="7">
        <v>99765.55</v>
      </c>
      <c r="H183" s="8"/>
      <c r="I183" s="7">
        <v>7184.78</v>
      </c>
      <c r="J183" s="8"/>
      <c r="K183" s="7">
        <v>675763.22</v>
      </c>
      <c r="L183" s="8" t="str">
        <f>VLOOKUP(A183,'06.2019'!A:M,13,0)</f>
        <v>7.1.2.1</v>
      </c>
      <c r="M183" s="2">
        <f t="shared" si="0"/>
        <v>92580.77</v>
      </c>
    </row>
    <row r="184" spans="1:13">
      <c r="A184" s="169" t="s">
        <v>858</v>
      </c>
      <c r="B184" s="164" t="s">
        <v>143</v>
      </c>
      <c r="C184" s="169" t="s">
        <v>859</v>
      </c>
      <c r="D184" s="9"/>
      <c r="E184" s="10">
        <v>306284.81</v>
      </c>
      <c r="F184" s="11"/>
      <c r="G184" s="10">
        <v>47359.05</v>
      </c>
      <c r="H184" s="11"/>
      <c r="I184" s="11">
        <v>7.36</v>
      </c>
      <c r="J184" s="11"/>
      <c r="K184" s="10">
        <v>353636.5</v>
      </c>
      <c r="L184" s="8">
        <f>VLOOKUP(A184,'06.2019'!A:M,13,0)</f>
        <v>0</v>
      </c>
      <c r="M184" s="2">
        <f t="shared" si="0"/>
        <v>47351.69</v>
      </c>
    </row>
    <row r="185" spans="1:13">
      <c r="A185" s="169" t="s">
        <v>864</v>
      </c>
      <c r="B185" s="164" t="s">
        <v>143</v>
      </c>
      <c r="C185" s="169" t="s">
        <v>865</v>
      </c>
      <c r="D185" s="9"/>
      <c r="E185" s="11">
        <v>188.3</v>
      </c>
      <c r="F185" s="11"/>
      <c r="G185" s="11">
        <v>0</v>
      </c>
      <c r="H185" s="11"/>
      <c r="I185" s="11">
        <v>0</v>
      </c>
      <c r="J185" s="11"/>
      <c r="K185" s="11">
        <v>188.3</v>
      </c>
      <c r="L185" s="8">
        <v>0</v>
      </c>
      <c r="M185" s="2">
        <f t="shared" si="0"/>
        <v>0</v>
      </c>
    </row>
    <row r="186" spans="1:13">
      <c r="A186" s="169" t="s">
        <v>867</v>
      </c>
      <c r="B186" s="164" t="s">
        <v>143</v>
      </c>
      <c r="C186" s="169" t="s">
        <v>868</v>
      </c>
      <c r="D186" s="9"/>
      <c r="E186" s="11">
        <v>-0.92</v>
      </c>
      <c r="F186" s="11"/>
      <c r="G186" s="11">
        <v>0</v>
      </c>
      <c r="H186" s="11"/>
      <c r="I186" s="11">
        <v>0</v>
      </c>
      <c r="J186" s="11"/>
      <c r="K186" s="11">
        <v>-0.92</v>
      </c>
      <c r="L186" s="8">
        <v>0</v>
      </c>
      <c r="M186" s="2">
        <f t="shared" si="0"/>
        <v>0</v>
      </c>
    </row>
    <row r="187" spans="1:13">
      <c r="A187" s="169" t="s">
        <v>870</v>
      </c>
      <c r="B187" s="164" t="s">
        <v>143</v>
      </c>
      <c r="C187" s="169" t="s">
        <v>871</v>
      </c>
      <c r="D187" s="9"/>
      <c r="E187" s="10">
        <v>4670.6899999999996</v>
      </c>
      <c r="F187" s="11"/>
      <c r="G187" s="11">
        <v>0</v>
      </c>
      <c r="H187" s="11"/>
      <c r="I187" s="11">
        <v>0</v>
      </c>
      <c r="J187" s="11"/>
      <c r="K187" s="10">
        <v>4670.6899999999996</v>
      </c>
      <c r="L187" s="8">
        <v>0</v>
      </c>
      <c r="M187" s="2">
        <f t="shared" si="0"/>
        <v>0</v>
      </c>
    </row>
    <row r="188" spans="1:13">
      <c r="A188" s="169" t="s">
        <v>873</v>
      </c>
      <c r="B188" s="164" t="s">
        <v>143</v>
      </c>
      <c r="C188" s="169" t="s">
        <v>874</v>
      </c>
      <c r="D188" s="9"/>
      <c r="E188" s="10">
        <v>81304.350000000006</v>
      </c>
      <c r="F188" s="11"/>
      <c r="G188" s="10">
        <v>12549.94</v>
      </c>
      <c r="H188" s="11"/>
      <c r="I188" s="11">
        <v>0</v>
      </c>
      <c r="J188" s="11"/>
      <c r="K188" s="10">
        <v>93854.29</v>
      </c>
      <c r="L188" s="8">
        <f>VLOOKUP(A188,'06.2019'!A:M,13,0)</f>
        <v>0</v>
      </c>
      <c r="M188" s="2">
        <f t="shared" si="0"/>
        <v>12549.94</v>
      </c>
    </row>
    <row r="189" spans="1:13">
      <c r="A189" s="169" t="s">
        <v>878</v>
      </c>
      <c r="B189" s="164" t="s">
        <v>143</v>
      </c>
      <c r="C189" s="169" t="s">
        <v>879</v>
      </c>
      <c r="D189" s="9"/>
      <c r="E189" s="10">
        <v>25622.32</v>
      </c>
      <c r="F189" s="11"/>
      <c r="G189" s="10">
        <v>3937.19</v>
      </c>
      <c r="H189" s="11"/>
      <c r="I189" s="11">
        <v>0</v>
      </c>
      <c r="J189" s="11"/>
      <c r="K189" s="10">
        <v>29559.51</v>
      </c>
      <c r="L189" s="8">
        <f>VLOOKUP(A189,'06.2019'!A:M,13,0)</f>
        <v>0</v>
      </c>
      <c r="M189" s="2">
        <f t="shared" si="0"/>
        <v>3937.19</v>
      </c>
    </row>
    <row r="190" spans="1:13">
      <c r="A190" s="169" t="s">
        <v>883</v>
      </c>
      <c r="B190" s="164" t="s">
        <v>143</v>
      </c>
      <c r="C190" s="169" t="s">
        <v>884</v>
      </c>
      <c r="D190" s="9"/>
      <c r="E190" s="10">
        <v>3200.8</v>
      </c>
      <c r="F190" s="11"/>
      <c r="G190" s="11">
        <v>492.21</v>
      </c>
      <c r="H190" s="11"/>
      <c r="I190" s="11">
        <v>0</v>
      </c>
      <c r="J190" s="11"/>
      <c r="K190" s="10">
        <v>3693.01</v>
      </c>
      <c r="L190" s="8">
        <f>VLOOKUP(A190,'06.2019'!A:M,13,0)</f>
        <v>0</v>
      </c>
      <c r="M190" s="2">
        <f t="shared" si="0"/>
        <v>492.21</v>
      </c>
    </row>
    <row r="191" spans="1:13">
      <c r="A191" s="169" t="s">
        <v>888</v>
      </c>
      <c r="B191" s="164" t="s">
        <v>143</v>
      </c>
      <c r="C191" s="169" t="s">
        <v>889</v>
      </c>
      <c r="D191" s="9"/>
      <c r="E191" s="10">
        <v>19175.96</v>
      </c>
      <c r="F191" s="11"/>
      <c r="G191" s="10">
        <v>10188.469999999999</v>
      </c>
      <c r="H191" s="11"/>
      <c r="I191" s="10">
        <v>6393.2</v>
      </c>
      <c r="J191" s="11"/>
      <c r="K191" s="10">
        <v>22971.23</v>
      </c>
      <c r="L191" s="8">
        <f>VLOOKUP(A191,'06.2019'!A:M,13,0)</f>
        <v>0</v>
      </c>
      <c r="M191" s="2">
        <f t="shared" si="0"/>
        <v>3795.2699999999995</v>
      </c>
    </row>
    <row r="192" spans="1:13">
      <c r="A192" s="169" t="s">
        <v>894</v>
      </c>
      <c r="B192" s="164" t="s">
        <v>143</v>
      </c>
      <c r="C192" s="169" t="s">
        <v>895</v>
      </c>
      <c r="D192" s="9"/>
      <c r="E192" s="11">
        <v>0</v>
      </c>
      <c r="F192" s="11"/>
      <c r="G192" s="11">
        <v>23</v>
      </c>
      <c r="H192" s="11"/>
      <c r="I192" s="11">
        <v>0</v>
      </c>
      <c r="J192" s="11"/>
      <c r="K192" s="11">
        <v>23</v>
      </c>
      <c r="L192" s="8">
        <v>0</v>
      </c>
      <c r="M192" s="2">
        <f t="shared" si="0"/>
        <v>23</v>
      </c>
    </row>
    <row r="193" spans="1:13">
      <c r="A193" s="169" t="s">
        <v>897</v>
      </c>
      <c r="B193" s="164" t="s">
        <v>143</v>
      </c>
      <c r="C193" s="169" t="s">
        <v>751</v>
      </c>
      <c r="D193" s="9"/>
      <c r="E193" s="10">
        <v>44580</v>
      </c>
      <c r="F193" s="11"/>
      <c r="G193" s="10">
        <v>6300</v>
      </c>
      <c r="H193" s="11"/>
      <c r="I193" s="11">
        <v>0</v>
      </c>
      <c r="J193" s="11"/>
      <c r="K193" s="10">
        <v>50880</v>
      </c>
      <c r="L193" s="8">
        <f>VLOOKUP(A193,'06.2019'!A:M,13,0)</f>
        <v>0</v>
      </c>
      <c r="M193" s="2">
        <f t="shared" si="0"/>
        <v>6300</v>
      </c>
    </row>
    <row r="194" spans="1:13">
      <c r="A194" s="169" t="s">
        <v>901</v>
      </c>
      <c r="B194" s="164" t="s">
        <v>143</v>
      </c>
      <c r="C194" s="169" t="s">
        <v>756</v>
      </c>
      <c r="D194" s="9"/>
      <c r="E194" s="10">
        <v>6385.68</v>
      </c>
      <c r="F194" s="11"/>
      <c r="G194" s="10">
        <v>1337.45</v>
      </c>
      <c r="H194" s="11"/>
      <c r="I194" s="11">
        <v>346.81</v>
      </c>
      <c r="J194" s="11"/>
      <c r="K194" s="10">
        <v>7376.32</v>
      </c>
      <c r="L194" s="8">
        <f>VLOOKUP(A194,'06.2019'!A:M,13,0)</f>
        <v>0</v>
      </c>
      <c r="M194" s="2">
        <f t="shared" si="0"/>
        <v>990.6400000000001</v>
      </c>
    </row>
    <row r="195" spans="1:13">
      <c r="A195" s="169" t="s">
        <v>906</v>
      </c>
      <c r="B195" s="164" t="s">
        <v>143</v>
      </c>
      <c r="C195" s="169" t="s">
        <v>907</v>
      </c>
      <c r="D195" s="9"/>
      <c r="E195" s="10">
        <v>2920</v>
      </c>
      <c r="F195" s="11"/>
      <c r="G195" s="11">
        <v>0</v>
      </c>
      <c r="H195" s="11"/>
      <c r="I195" s="11">
        <v>0</v>
      </c>
      <c r="J195" s="11"/>
      <c r="K195" s="10">
        <v>2920</v>
      </c>
      <c r="L195" s="8">
        <v>0</v>
      </c>
      <c r="M195" s="2">
        <f t="shared" si="0"/>
        <v>0</v>
      </c>
    </row>
    <row r="196" spans="1:13">
      <c r="A196" s="169" t="s">
        <v>909</v>
      </c>
      <c r="B196" s="164" t="s">
        <v>143</v>
      </c>
      <c r="C196" s="169" t="s">
        <v>542</v>
      </c>
      <c r="D196" s="9"/>
      <c r="E196" s="10">
        <v>27508.41</v>
      </c>
      <c r="F196" s="11"/>
      <c r="G196" s="10">
        <v>5318.03</v>
      </c>
      <c r="H196" s="11"/>
      <c r="I196" s="11">
        <v>0</v>
      </c>
      <c r="J196" s="11"/>
      <c r="K196" s="10">
        <v>32826.44</v>
      </c>
      <c r="L196" s="8">
        <f>VLOOKUP(A196,'06.2019'!A:M,13,0)</f>
        <v>0</v>
      </c>
      <c r="M196" s="2">
        <f t="shared" si="0"/>
        <v>5318.03</v>
      </c>
    </row>
    <row r="197" spans="1:13">
      <c r="A197" s="169" t="s">
        <v>914</v>
      </c>
      <c r="B197" s="164" t="s">
        <v>143</v>
      </c>
      <c r="C197" s="169" t="s">
        <v>764</v>
      </c>
      <c r="D197" s="9"/>
      <c r="E197" s="10">
        <v>40190.82</v>
      </c>
      <c r="F197" s="11"/>
      <c r="G197" s="10">
        <v>7695.66</v>
      </c>
      <c r="H197" s="11"/>
      <c r="I197" s="11">
        <v>0.01</v>
      </c>
      <c r="J197" s="11"/>
      <c r="K197" s="10">
        <v>47886.47</v>
      </c>
      <c r="L197" s="8">
        <f>VLOOKUP(A197,'06.2019'!A:M,13,0)</f>
        <v>0</v>
      </c>
      <c r="M197" s="2">
        <f t="shared" si="0"/>
        <v>7695.65</v>
      </c>
    </row>
    <row r="198" spans="1:13">
      <c r="A198" s="169" t="s">
        <v>918</v>
      </c>
      <c r="B198" s="164" t="s">
        <v>143</v>
      </c>
      <c r="C198" s="169" t="s">
        <v>769</v>
      </c>
      <c r="D198" s="9"/>
      <c r="E198" s="10">
        <v>2258.83</v>
      </c>
      <c r="F198" s="11"/>
      <c r="G198" s="11">
        <v>442.76</v>
      </c>
      <c r="H198" s="11"/>
      <c r="I198" s="11">
        <v>0</v>
      </c>
      <c r="J198" s="11"/>
      <c r="K198" s="10">
        <v>2701.59</v>
      </c>
      <c r="L198" s="8">
        <f>VLOOKUP(A198,'06.2019'!A:M,13,0)</f>
        <v>0</v>
      </c>
      <c r="M198" s="2">
        <f t="shared" si="0"/>
        <v>442.76</v>
      </c>
    </row>
    <row r="199" spans="1:13">
      <c r="A199" s="169" t="s">
        <v>922</v>
      </c>
      <c r="B199" s="164" t="s">
        <v>143</v>
      </c>
      <c r="C199" s="169" t="s">
        <v>774</v>
      </c>
      <c r="D199" s="9"/>
      <c r="E199" s="10">
        <v>2645.74</v>
      </c>
      <c r="F199" s="11"/>
      <c r="G199" s="11">
        <v>615.65</v>
      </c>
      <c r="H199" s="11"/>
      <c r="I199" s="11">
        <v>101.42</v>
      </c>
      <c r="J199" s="11"/>
      <c r="K199" s="10">
        <v>3159.97</v>
      </c>
      <c r="L199" s="8">
        <f>VLOOKUP(A199,'06.2019'!A:M,13,0)</f>
        <v>0</v>
      </c>
      <c r="M199" s="2">
        <f t="shared" si="0"/>
        <v>514.23</v>
      </c>
    </row>
    <row r="200" spans="1:13">
      <c r="A200" s="169" t="s">
        <v>927</v>
      </c>
      <c r="B200" s="164" t="s">
        <v>143</v>
      </c>
      <c r="C200" s="169" t="s">
        <v>779</v>
      </c>
      <c r="D200" s="9"/>
      <c r="E200" s="11">
        <v>282.33</v>
      </c>
      <c r="F200" s="11"/>
      <c r="G200" s="11">
        <v>55.36</v>
      </c>
      <c r="H200" s="11"/>
      <c r="I200" s="11">
        <v>0</v>
      </c>
      <c r="J200" s="11"/>
      <c r="K200" s="11">
        <v>337.69</v>
      </c>
      <c r="L200" s="8">
        <f>VLOOKUP(A200,'06.2019'!A:M,13,0)</f>
        <v>0</v>
      </c>
      <c r="M200" s="2">
        <f t="shared" si="0"/>
        <v>55.36</v>
      </c>
    </row>
    <row r="201" spans="1:13">
      <c r="A201" s="169" t="s">
        <v>931</v>
      </c>
      <c r="B201" s="164" t="s">
        <v>143</v>
      </c>
      <c r="C201" s="169" t="s">
        <v>784</v>
      </c>
      <c r="D201" s="9"/>
      <c r="E201" s="11">
        <v>330.72</v>
      </c>
      <c r="F201" s="11"/>
      <c r="G201" s="11">
        <v>76.97</v>
      </c>
      <c r="H201" s="11"/>
      <c r="I201" s="11">
        <v>12.68</v>
      </c>
      <c r="J201" s="11"/>
      <c r="K201" s="11">
        <v>395.01</v>
      </c>
      <c r="L201" s="8">
        <f>VLOOKUP(A201,'06.2019'!A:M,13,0)</f>
        <v>0</v>
      </c>
      <c r="M201" s="2">
        <f t="shared" si="0"/>
        <v>64.289999999999992</v>
      </c>
    </row>
    <row r="202" spans="1:13">
      <c r="A202" s="169" t="s">
        <v>936</v>
      </c>
      <c r="B202" s="164" t="s">
        <v>143</v>
      </c>
      <c r="C202" s="169" t="s">
        <v>789</v>
      </c>
      <c r="D202" s="9"/>
      <c r="E202" s="10">
        <v>7200.21</v>
      </c>
      <c r="F202" s="11"/>
      <c r="G202" s="10">
        <v>1411.41</v>
      </c>
      <c r="H202" s="11"/>
      <c r="I202" s="11">
        <v>0</v>
      </c>
      <c r="J202" s="11"/>
      <c r="K202" s="10">
        <v>8611.6200000000008</v>
      </c>
      <c r="L202" s="8">
        <f>VLOOKUP(A202,'06.2019'!A:M,13,0)</f>
        <v>0</v>
      </c>
      <c r="M202" s="2">
        <f t="shared" si="0"/>
        <v>1411.41</v>
      </c>
    </row>
    <row r="203" spans="1:13">
      <c r="A203" s="169" t="s">
        <v>940</v>
      </c>
      <c r="B203" s="164" t="s">
        <v>143</v>
      </c>
      <c r="C203" s="169" t="s">
        <v>795</v>
      </c>
      <c r="D203" s="9"/>
      <c r="E203" s="10">
        <v>8433.4</v>
      </c>
      <c r="F203" s="11"/>
      <c r="G203" s="10">
        <v>1962.4</v>
      </c>
      <c r="H203" s="11"/>
      <c r="I203" s="11">
        <v>323.3</v>
      </c>
      <c r="J203" s="11"/>
      <c r="K203" s="10">
        <v>10072.5</v>
      </c>
      <c r="L203" s="8">
        <f>VLOOKUP(A203,'06.2019'!A:M,13,0)</f>
        <v>0</v>
      </c>
      <c r="M203" s="2">
        <f t="shared" si="0"/>
        <v>1639.1000000000001</v>
      </c>
    </row>
    <row r="204" spans="1:13">
      <c r="A204" s="171" t="s">
        <v>143</v>
      </c>
      <c r="B204" s="164" t="s">
        <v>143</v>
      </c>
      <c r="C204" s="171" t="s">
        <v>143</v>
      </c>
      <c r="D204" s="12"/>
      <c r="E204" s="12"/>
      <c r="F204" s="12"/>
      <c r="G204" s="12"/>
      <c r="H204" s="12"/>
      <c r="I204" s="12"/>
      <c r="J204" s="12"/>
      <c r="K204" s="12"/>
      <c r="L204" s="8">
        <f>VLOOKUP(A204,'06.2019'!A:M,13,0)</f>
        <v>0</v>
      </c>
      <c r="M204" s="2">
        <f t="shared" si="0"/>
        <v>0</v>
      </c>
    </row>
    <row r="205" spans="1:13">
      <c r="A205" s="167" t="s">
        <v>945</v>
      </c>
      <c r="B205" s="164" t="s">
        <v>143</v>
      </c>
      <c r="C205" s="167" t="s">
        <v>800</v>
      </c>
      <c r="D205" s="6"/>
      <c r="E205" s="7">
        <v>2534329.39</v>
      </c>
      <c r="F205" s="8"/>
      <c r="G205" s="7">
        <v>447640.6</v>
      </c>
      <c r="H205" s="8"/>
      <c r="I205" s="7">
        <v>30292.01</v>
      </c>
      <c r="J205" s="8"/>
      <c r="K205" s="7">
        <v>2951677.98</v>
      </c>
      <c r="L205" s="8">
        <f>VLOOKUP(A205,'06.2019'!A:M,13,0)</f>
        <v>0</v>
      </c>
      <c r="M205" s="2">
        <f t="shared" si="0"/>
        <v>417348.58999999997</v>
      </c>
    </row>
    <row r="206" spans="1:13">
      <c r="A206" s="169" t="s">
        <v>950</v>
      </c>
      <c r="B206" s="164" t="s">
        <v>143</v>
      </c>
      <c r="C206" s="169" t="s">
        <v>859</v>
      </c>
      <c r="D206" s="9"/>
      <c r="E206" s="10">
        <v>1298198.8999999999</v>
      </c>
      <c r="F206" s="11"/>
      <c r="G206" s="10">
        <v>207716.86</v>
      </c>
      <c r="H206" s="11"/>
      <c r="I206" s="10">
        <v>2135.65</v>
      </c>
      <c r="J206" s="11"/>
      <c r="K206" s="10">
        <v>1503780.11</v>
      </c>
      <c r="L206" s="8" t="str">
        <f>VLOOKUP(A206,'06.2019'!A:M,13,0)</f>
        <v>7.1.2.2</v>
      </c>
      <c r="M206" s="2">
        <f t="shared" si="0"/>
        <v>205581.21</v>
      </c>
    </row>
    <row r="207" spans="1:13">
      <c r="A207" s="169" t="s">
        <v>955</v>
      </c>
      <c r="B207" s="164" t="s">
        <v>143</v>
      </c>
      <c r="C207" s="169" t="s">
        <v>865</v>
      </c>
      <c r="D207" s="9"/>
      <c r="E207" s="11">
        <v>-942.91</v>
      </c>
      <c r="F207" s="11"/>
      <c r="G207" s="11">
        <v>0</v>
      </c>
      <c r="H207" s="11"/>
      <c r="I207" s="11">
        <v>0</v>
      </c>
      <c r="J207" s="11"/>
      <c r="K207" s="11">
        <v>-942.91</v>
      </c>
      <c r="L207" s="8" t="str">
        <f>VLOOKUP(A207,'06.2019'!A:M,13,0)</f>
        <v>7.1.2.2</v>
      </c>
      <c r="M207" s="2">
        <f t="shared" si="0"/>
        <v>0</v>
      </c>
    </row>
    <row r="208" spans="1:13">
      <c r="A208" s="169" t="s">
        <v>959</v>
      </c>
      <c r="B208" s="164" t="s">
        <v>143</v>
      </c>
      <c r="C208" s="169" t="s">
        <v>868</v>
      </c>
      <c r="D208" s="9"/>
      <c r="E208" s="11">
        <v>204.09</v>
      </c>
      <c r="F208" s="11"/>
      <c r="G208" s="11">
        <v>0</v>
      </c>
      <c r="H208" s="11"/>
      <c r="I208" s="11">
        <v>0</v>
      </c>
      <c r="J208" s="11"/>
      <c r="K208" s="11">
        <v>204.09</v>
      </c>
      <c r="L208" s="8" t="s">
        <v>58</v>
      </c>
      <c r="M208" s="2">
        <f t="shared" si="0"/>
        <v>0</v>
      </c>
    </row>
    <row r="209" spans="1:13">
      <c r="A209" s="169" t="s">
        <v>961</v>
      </c>
      <c r="B209" s="164" t="s">
        <v>143</v>
      </c>
      <c r="C209" s="169" t="s">
        <v>871</v>
      </c>
      <c r="D209" s="9"/>
      <c r="E209" s="10">
        <v>8181.33</v>
      </c>
      <c r="F209" s="11"/>
      <c r="G209" s="10">
        <v>15199.64</v>
      </c>
      <c r="H209" s="11"/>
      <c r="I209" s="11">
        <v>0</v>
      </c>
      <c r="J209" s="11"/>
      <c r="K209" s="10">
        <v>23380.97</v>
      </c>
      <c r="L209" s="8" t="s">
        <v>58</v>
      </c>
      <c r="M209" s="2">
        <f t="shared" ref="M209:M271" si="1">G209-I209</f>
        <v>15199.64</v>
      </c>
    </row>
    <row r="210" spans="1:13">
      <c r="A210" s="169" t="s">
        <v>965</v>
      </c>
      <c r="B210" s="164" t="s">
        <v>143</v>
      </c>
      <c r="C210" s="169" t="s">
        <v>966</v>
      </c>
      <c r="D210" s="9"/>
      <c r="E210" s="10">
        <v>348319.57</v>
      </c>
      <c r="F210" s="11"/>
      <c r="G210" s="10">
        <v>56299.02</v>
      </c>
      <c r="H210" s="11"/>
      <c r="I210" s="11">
        <v>0</v>
      </c>
      <c r="J210" s="11"/>
      <c r="K210" s="10">
        <v>404618.59</v>
      </c>
      <c r="L210" s="8" t="str">
        <f>VLOOKUP(A210,'06.2019'!A:M,13,0)</f>
        <v>7.1.2.2</v>
      </c>
      <c r="M210" s="2">
        <f t="shared" si="1"/>
        <v>56299.02</v>
      </c>
    </row>
    <row r="211" spans="1:13">
      <c r="A211" s="169" t="s">
        <v>970</v>
      </c>
      <c r="B211" s="164" t="s">
        <v>143</v>
      </c>
      <c r="C211" s="169" t="s">
        <v>971</v>
      </c>
      <c r="D211" s="9"/>
      <c r="E211" s="10">
        <v>115559.86</v>
      </c>
      <c r="F211" s="11"/>
      <c r="G211" s="10">
        <v>17662.169999999998</v>
      </c>
      <c r="H211" s="11"/>
      <c r="I211" s="11">
        <v>0</v>
      </c>
      <c r="J211" s="11"/>
      <c r="K211" s="10">
        <v>133222.03</v>
      </c>
      <c r="L211" s="8" t="str">
        <f>VLOOKUP(A211,'06.2019'!A:M,13,0)</f>
        <v>7.1.2.2</v>
      </c>
      <c r="M211" s="2">
        <f t="shared" si="1"/>
        <v>17662.169999999998</v>
      </c>
    </row>
    <row r="212" spans="1:13">
      <c r="A212" s="169" t="s">
        <v>975</v>
      </c>
      <c r="B212" s="164" t="s">
        <v>143</v>
      </c>
      <c r="C212" s="169" t="s">
        <v>976</v>
      </c>
      <c r="D212" s="9"/>
      <c r="E212" s="10">
        <v>13659.37</v>
      </c>
      <c r="F212" s="11"/>
      <c r="G212" s="10">
        <v>2251.6799999999998</v>
      </c>
      <c r="H212" s="11"/>
      <c r="I212" s="11">
        <v>0</v>
      </c>
      <c r="J212" s="11"/>
      <c r="K212" s="10">
        <v>15911.05</v>
      </c>
      <c r="L212" s="8" t="str">
        <f>VLOOKUP(A212,'06.2019'!A:M,13,0)</f>
        <v>7.1.2.2</v>
      </c>
      <c r="M212" s="2">
        <f t="shared" si="1"/>
        <v>2251.6799999999998</v>
      </c>
    </row>
    <row r="213" spans="1:13">
      <c r="A213" s="169" t="s">
        <v>980</v>
      </c>
      <c r="B213" s="164" t="s">
        <v>143</v>
      </c>
      <c r="C213" s="169" t="s">
        <v>981</v>
      </c>
      <c r="D213" s="9"/>
      <c r="E213" s="10">
        <v>99960.13</v>
      </c>
      <c r="F213" s="11"/>
      <c r="G213" s="10">
        <v>36148.639999999999</v>
      </c>
      <c r="H213" s="11"/>
      <c r="I213" s="10">
        <v>16960.5</v>
      </c>
      <c r="J213" s="11"/>
      <c r="K213" s="10">
        <v>119148.27</v>
      </c>
      <c r="L213" s="8" t="str">
        <f>VLOOKUP(A213,'06.2019'!A:M,13,0)</f>
        <v>7.1.2.2</v>
      </c>
      <c r="M213" s="2">
        <f t="shared" si="1"/>
        <v>19188.14</v>
      </c>
    </row>
    <row r="214" spans="1:13">
      <c r="A214" s="169" t="s">
        <v>986</v>
      </c>
      <c r="B214" s="164" t="s">
        <v>143</v>
      </c>
      <c r="C214" s="169" t="s">
        <v>751</v>
      </c>
      <c r="D214" s="9"/>
      <c r="E214" s="10">
        <v>208404.24</v>
      </c>
      <c r="F214" s="11"/>
      <c r="G214" s="10">
        <v>31320</v>
      </c>
      <c r="H214" s="11"/>
      <c r="I214" s="11">
        <v>0</v>
      </c>
      <c r="J214" s="11"/>
      <c r="K214" s="10">
        <v>239724.24</v>
      </c>
      <c r="L214" s="8" t="str">
        <f>VLOOKUP(A214,'06.2019'!A:M,13,0)</f>
        <v>7.1.2.2</v>
      </c>
      <c r="M214" s="2">
        <f t="shared" si="1"/>
        <v>31320</v>
      </c>
    </row>
    <row r="215" spans="1:13">
      <c r="A215" s="169" t="s">
        <v>990</v>
      </c>
      <c r="B215" s="164" t="s">
        <v>143</v>
      </c>
      <c r="C215" s="169" t="s">
        <v>756</v>
      </c>
      <c r="D215" s="9"/>
      <c r="E215" s="10">
        <v>35541.019999999997</v>
      </c>
      <c r="F215" s="11"/>
      <c r="G215" s="10">
        <v>11899.81</v>
      </c>
      <c r="H215" s="11"/>
      <c r="I215" s="10">
        <v>3242.37</v>
      </c>
      <c r="J215" s="11"/>
      <c r="K215" s="10">
        <v>44198.46</v>
      </c>
      <c r="L215" s="8" t="str">
        <f>VLOOKUP(A215,'06.2019'!A:M,13,0)</f>
        <v>7.1.2.2</v>
      </c>
      <c r="M215" s="2">
        <f t="shared" si="1"/>
        <v>8657.4399999999987</v>
      </c>
    </row>
    <row r="216" spans="1:13">
      <c r="A216" s="169" t="s">
        <v>995</v>
      </c>
      <c r="B216" s="164" t="s">
        <v>143</v>
      </c>
      <c r="C216" s="169" t="s">
        <v>907</v>
      </c>
      <c r="D216" s="9"/>
      <c r="E216" s="10">
        <v>2174.9899999999998</v>
      </c>
      <c r="F216" s="11"/>
      <c r="G216" s="11">
        <v>0</v>
      </c>
      <c r="H216" s="11"/>
      <c r="I216" s="11">
        <v>0</v>
      </c>
      <c r="J216" s="11"/>
      <c r="K216" s="10">
        <v>2174.9899999999998</v>
      </c>
      <c r="L216" s="8" t="s">
        <v>58</v>
      </c>
      <c r="M216" s="2">
        <f t="shared" si="1"/>
        <v>0</v>
      </c>
    </row>
    <row r="217" spans="1:13">
      <c r="A217" s="169" t="s">
        <v>997</v>
      </c>
      <c r="B217" s="164" t="s">
        <v>143</v>
      </c>
      <c r="C217" s="169" t="s">
        <v>542</v>
      </c>
      <c r="D217" s="9"/>
      <c r="E217" s="10">
        <v>115375.83</v>
      </c>
      <c r="F217" s="11"/>
      <c r="G217" s="10">
        <v>20322.45</v>
      </c>
      <c r="H217" s="11"/>
      <c r="I217" s="11">
        <v>0</v>
      </c>
      <c r="J217" s="11"/>
      <c r="K217" s="10">
        <v>135698.28</v>
      </c>
      <c r="L217" s="8" t="str">
        <f>VLOOKUP(A217,'06.2019'!A:M,13,0)</f>
        <v>7.1.2.2</v>
      </c>
      <c r="M217" s="2">
        <f t="shared" si="1"/>
        <v>20322.45</v>
      </c>
    </row>
    <row r="218" spans="1:13">
      <c r="A218" s="169" t="s">
        <v>1002</v>
      </c>
      <c r="B218" s="164" t="s">
        <v>143</v>
      </c>
      <c r="C218" s="169" t="s">
        <v>764</v>
      </c>
      <c r="D218" s="9"/>
      <c r="E218" s="10">
        <v>172339.11</v>
      </c>
      <c r="F218" s="11"/>
      <c r="G218" s="10">
        <v>28267.75</v>
      </c>
      <c r="H218" s="11"/>
      <c r="I218" s="11">
        <v>0</v>
      </c>
      <c r="J218" s="11"/>
      <c r="K218" s="10">
        <v>200606.86</v>
      </c>
      <c r="L218" s="8" t="str">
        <f>VLOOKUP(A218,'06.2019'!A:M,13,0)</f>
        <v>7.1.2.2</v>
      </c>
      <c r="M218" s="2">
        <f t="shared" si="1"/>
        <v>28267.75</v>
      </c>
    </row>
    <row r="219" spans="1:13">
      <c r="A219" s="169" t="s">
        <v>1007</v>
      </c>
      <c r="B219" s="164" t="s">
        <v>143</v>
      </c>
      <c r="C219" s="169" t="s">
        <v>769</v>
      </c>
      <c r="D219" s="9"/>
      <c r="E219" s="10">
        <v>9726.76</v>
      </c>
      <c r="F219" s="11"/>
      <c r="G219" s="10">
        <v>1626.42</v>
      </c>
      <c r="H219" s="11"/>
      <c r="I219" s="11">
        <v>0.01</v>
      </c>
      <c r="J219" s="11"/>
      <c r="K219" s="10">
        <v>11353.17</v>
      </c>
      <c r="L219" s="8" t="str">
        <f>VLOOKUP(A219,'06.2019'!A:M,13,0)</f>
        <v>7.1.2.2</v>
      </c>
      <c r="M219" s="2">
        <f t="shared" si="1"/>
        <v>1626.41</v>
      </c>
    </row>
    <row r="220" spans="1:13">
      <c r="A220" s="169" t="s">
        <v>1012</v>
      </c>
      <c r="B220" s="164" t="s">
        <v>143</v>
      </c>
      <c r="C220" s="169" t="s">
        <v>774</v>
      </c>
      <c r="D220" s="9"/>
      <c r="E220" s="10">
        <v>10849.25</v>
      </c>
      <c r="F220" s="11"/>
      <c r="G220" s="10">
        <v>2260.77</v>
      </c>
      <c r="H220" s="11"/>
      <c r="I220" s="10">
        <v>1844.26</v>
      </c>
      <c r="J220" s="11"/>
      <c r="K220" s="10">
        <v>11265.76</v>
      </c>
      <c r="L220" s="8" t="str">
        <f>VLOOKUP(A220,'06.2019'!A:M,13,0)</f>
        <v>7.1.2.2</v>
      </c>
      <c r="M220" s="2">
        <f t="shared" si="1"/>
        <v>416.51</v>
      </c>
    </row>
    <row r="221" spans="1:13">
      <c r="A221" s="169" t="s">
        <v>1017</v>
      </c>
      <c r="B221" s="164" t="s">
        <v>143</v>
      </c>
      <c r="C221" s="169" t="s">
        <v>779</v>
      </c>
      <c r="D221" s="9"/>
      <c r="E221" s="10">
        <v>1215.8699999999999</v>
      </c>
      <c r="F221" s="11"/>
      <c r="G221" s="11">
        <v>246.9</v>
      </c>
      <c r="H221" s="11"/>
      <c r="I221" s="11">
        <v>0</v>
      </c>
      <c r="J221" s="11"/>
      <c r="K221" s="10">
        <v>1462.77</v>
      </c>
      <c r="L221" s="8" t="str">
        <f>VLOOKUP(A221,'06.2019'!A:M,13,0)</f>
        <v>7.1.2.2</v>
      </c>
      <c r="M221" s="2">
        <f t="shared" si="1"/>
        <v>246.9</v>
      </c>
    </row>
    <row r="222" spans="1:13">
      <c r="A222" s="169" t="s">
        <v>1022</v>
      </c>
      <c r="B222" s="164" t="s">
        <v>143</v>
      </c>
      <c r="C222" s="169" t="s">
        <v>784</v>
      </c>
      <c r="D222" s="9"/>
      <c r="E222" s="10">
        <v>1356.18</v>
      </c>
      <c r="F222" s="11"/>
      <c r="G222" s="11">
        <v>282.61</v>
      </c>
      <c r="H222" s="11"/>
      <c r="I222" s="11">
        <v>230.54</v>
      </c>
      <c r="J222" s="11"/>
      <c r="K222" s="10">
        <v>1408.25</v>
      </c>
      <c r="L222" s="8" t="str">
        <f>VLOOKUP(A222,'06.2019'!A:M,13,0)</f>
        <v>7.1.2.2</v>
      </c>
      <c r="M222" s="2">
        <f t="shared" si="1"/>
        <v>52.070000000000022</v>
      </c>
    </row>
    <row r="223" spans="1:13">
      <c r="A223" s="169" t="s">
        <v>1027</v>
      </c>
      <c r="B223" s="164" t="s">
        <v>143</v>
      </c>
      <c r="C223" s="169" t="s">
        <v>789</v>
      </c>
      <c r="D223" s="9"/>
      <c r="E223" s="10">
        <v>31005.05</v>
      </c>
      <c r="F223" s="11"/>
      <c r="G223" s="10">
        <v>5184.5</v>
      </c>
      <c r="H223" s="11"/>
      <c r="I223" s="11">
        <v>0.05</v>
      </c>
      <c r="J223" s="11"/>
      <c r="K223" s="10">
        <v>36189.5</v>
      </c>
      <c r="L223" s="8" t="str">
        <f>VLOOKUP(A223,'06.2019'!A:M,13,0)</f>
        <v>7.1.2.2</v>
      </c>
      <c r="M223" s="2">
        <f t="shared" si="1"/>
        <v>5184.45</v>
      </c>
    </row>
    <row r="224" spans="1:13">
      <c r="A224" s="169" t="s">
        <v>1032</v>
      </c>
      <c r="B224" s="164" t="s">
        <v>143</v>
      </c>
      <c r="C224" s="169" t="s">
        <v>795</v>
      </c>
      <c r="D224" s="9"/>
      <c r="E224" s="10">
        <v>34582.22</v>
      </c>
      <c r="F224" s="11"/>
      <c r="G224" s="10">
        <v>7206.33</v>
      </c>
      <c r="H224" s="11"/>
      <c r="I224" s="10">
        <v>5878.63</v>
      </c>
      <c r="J224" s="11"/>
      <c r="K224" s="10">
        <v>35909.919999999998</v>
      </c>
      <c r="L224" s="8" t="str">
        <f>VLOOKUP(A224,'06.2019'!A:M,13,0)</f>
        <v>7.1.2.2</v>
      </c>
      <c r="M224" s="2">
        <f t="shared" si="1"/>
        <v>1327.6999999999998</v>
      </c>
    </row>
    <row r="225" spans="1:13">
      <c r="A225" s="169" t="s">
        <v>1037</v>
      </c>
      <c r="B225" s="164" t="s">
        <v>143</v>
      </c>
      <c r="C225" s="169" t="s">
        <v>1038</v>
      </c>
      <c r="D225" s="9"/>
      <c r="E225" s="10">
        <v>28618.53</v>
      </c>
      <c r="F225" s="11"/>
      <c r="G225" s="10">
        <v>3745.05</v>
      </c>
      <c r="H225" s="11"/>
      <c r="I225" s="11">
        <v>0</v>
      </c>
      <c r="J225" s="11"/>
      <c r="K225" s="10">
        <v>32363.58</v>
      </c>
      <c r="L225" s="8" t="str">
        <f>VLOOKUP(A225,'06.2019'!A:M,13,0)</f>
        <v>7.1.4</v>
      </c>
      <c r="M225" s="2">
        <f t="shared" si="1"/>
        <v>3745.05</v>
      </c>
    </row>
    <row r="226" spans="1:13">
      <c r="A226" s="171" t="s">
        <v>143</v>
      </c>
      <c r="B226" s="164" t="s">
        <v>143</v>
      </c>
      <c r="C226" s="171" t="s">
        <v>143</v>
      </c>
      <c r="D226" s="12"/>
      <c r="E226" s="12"/>
      <c r="F226" s="12"/>
      <c r="G226" s="12"/>
      <c r="H226" s="12"/>
      <c r="I226" s="12"/>
      <c r="J226" s="12"/>
      <c r="K226" s="12"/>
      <c r="L226" s="8"/>
      <c r="M226" s="2">
        <f t="shared" si="1"/>
        <v>0</v>
      </c>
    </row>
    <row r="227" spans="1:13">
      <c r="A227" s="167" t="s">
        <v>1040</v>
      </c>
      <c r="B227" s="164" t="s">
        <v>143</v>
      </c>
      <c r="C227" s="167" t="s">
        <v>1041</v>
      </c>
      <c r="D227" s="6"/>
      <c r="E227" s="7">
        <v>40319.46</v>
      </c>
      <c r="F227" s="8"/>
      <c r="G227" s="7">
        <v>5425.8</v>
      </c>
      <c r="H227" s="8"/>
      <c r="I227" s="8">
        <v>0.33</v>
      </c>
      <c r="J227" s="8"/>
      <c r="K227" s="7">
        <v>45744.93</v>
      </c>
      <c r="L227" s="8">
        <f>VLOOKUP(A227,'06.2019'!A:M,13,0)</f>
        <v>0</v>
      </c>
      <c r="M227" s="2">
        <f t="shared" si="1"/>
        <v>5425.47</v>
      </c>
    </row>
    <row r="228" spans="1:13">
      <c r="A228" s="167" t="s">
        <v>1046</v>
      </c>
      <c r="B228" s="164" t="s">
        <v>143</v>
      </c>
      <c r="C228" s="167" t="s">
        <v>800</v>
      </c>
      <c r="D228" s="6"/>
      <c r="E228" s="7">
        <v>40319.46</v>
      </c>
      <c r="F228" s="8"/>
      <c r="G228" s="7">
        <v>5425.8</v>
      </c>
      <c r="H228" s="8"/>
      <c r="I228" s="8">
        <v>0.33</v>
      </c>
      <c r="J228" s="8"/>
      <c r="K228" s="7">
        <v>45744.93</v>
      </c>
      <c r="L228" s="8" t="str">
        <f>VLOOKUP(A228,'06.2019'!A:M,13,0)</f>
        <v>7.1.3.2</v>
      </c>
      <c r="M228" s="2">
        <f t="shared" si="1"/>
        <v>5425.47</v>
      </c>
    </row>
    <row r="229" spans="1:13">
      <c r="A229" s="169" t="s">
        <v>1047</v>
      </c>
      <c r="B229" s="164" t="s">
        <v>143</v>
      </c>
      <c r="C229" s="169" t="s">
        <v>729</v>
      </c>
      <c r="D229" s="9"/>
      <c r="E229" s="10">
        <v>16948.39</v>
      </c>
      <c r="F229" s="11"/>
      <c r="G229" s="10">
        <v>2375.33</v>
      </c>
      <c r="H229" s="11"/>
      <c r="I229" s="11">
        <v>0.33</v>
      </c>
      <c r="J229" s="11"/>
      <c r="K229" s="10">
        <v>19323.39</v>
      </c>
      <c r="L229" s="8">
        <f>VLOOKUP(A229,'06.2019'!A:M,13,0)</f>
        <v>0</v>
      </c>
      <c r="M229" s="2">
        <f t="shared" si="1"/>
        <v>2375</v>
      </c>
    </row>
    <row r="230" spans="1:13">
      <c r="A230" s="169" t="s">
        <v>1051</v>
      </c>
      <c r="B230" s="164" t="s">
        <v>143</v>
      </c>
      <c r="C230" s="169" t="s">
        <v>865</v>
      </c>
      <c r="D230" s="9"/>
      <c r="E230" s="10">
        <v>1625</v>
      </c>
      <c r="F230" s="11"/>
      <c r="G230" s="11">
        <v>375</v>
      </c>
      <c r="H230" s="11"/>
      <c r="I230" s="11">
        <v>0</v>
      </c>
      <c r="J230" s="11"/>
      <c r="K230" s="10">
        <v>2000</v>
      </c>
      <c r="L230" s="8">
        <v>0</v>
      </c>
      <c r="M230" s="2">
        <f t="shared" si="1"/>
        <v>375</v>
      </c>
    </row>
    <row r="231" spans="1:13">
      <c r="A231" s="169" t="s">
        <v>1053</v>
      </c>
      <c r="B231" s="164" t="s">
        <v>143</v>
      </c>
      <c r="C231" s="169" t="s">
        <v>751</v>
      </c>
      <c r="D231" s="9"/>
      <c r="E231" s="10">
        <v>12930</v>
      </c>
      <c r="F231" s="11"/>
      <c r="G231" s="10">
        <v>1590</v>
      </c>
      <c r="H231" s="11"/>
      <c r="I231" s="11">
        <v>0</v>
      </c>
      <c r="J231" s="11"/>
      <c r="K231" s="10">
        <v>14520</v>
      </c>
      <c r="L231" s="8">
        <f>VLOOKUP(A231,'06.2019'!A:M,13,0)</f>
        <v>0</v>
      </c>
      <c r="M231" s="2">
        <f t="shared" si="1"/>
        <v>1590</v>
      </c>
    </row>
    <row r="232" spans="1:13">
      <c r="A232" s="169" t="s">
        <v>1057</v>
      </c>
      <c r="B232" s="164" t="s">
        <v>143</v>
      </c>
      <c r="C232" s="169" t="s">
        <v>756</v>
      </c>
      <c r="D232" s="9"/>
      <c r="E232" s="10">
        <v>8816.07</v>
      </c>
      <c r="F232" s="11"/>
      <c r="G232" s="10">
        <v>1085.47</v>
      </c>
      <c r="H232" s="11"/>
      <c r="I232" s="11">
        <v>0</v>
      </c>
      <c r="J232" s="11"/>
      <c r="K232" s="10">
        <v>9901.5400000000009</v>
      </c>
      <c r="L232" s="8">
        <f>VLOOKUP(A232,'06.2019'!A:M,13,0)</f>
        <v>0</v>
      </c>
      <c r="M232" s="2">
        <f t="shared" si="1"/>
        <v>1085.47</v>
      </c>
    </row>
    <row r="233" spans="1:13">
      <c r="A233" s="171" t="s">
        <v>143</v>
      </c>
      <c r="B233" s="164" t="s">
        <v>143</v>
      </c>
      <c r="C233" s="171" t="s">
        <v>143</v>
      </c>
      <c r="D233" s="12"/>
      <c r="E233" s="12"/>
      <c r="F233" s="12"/>
      <c r="G233" s="12"/>
      <c r="H233" s="12"/>
      <c r="I233" s="12"/>
      <c r="J233" s="12"/>
      <c r="K233" s="12"/>
      <c r="L233" s="8">
        <f>VLOOKUP(A233,'06.2019'!A:M,13,0)</f>
        <v>0</v>
      </c>
      <c r="M233" s="2">
        <f t="shared" si="1"/>
        <v>0</v>
      </c>
    </row>
    <row r="234" spans="1:13">
      <c r="A234" s="167" t="s">
        <v>1061</v>
      </c>
      <c r="B234" s="164" t="s">
        <v>143</v>
      </c>
      <c r="C234" s="167" t="s">
        <v>1062</v>
      </c>
      <c r="D234" s="6"/>
      <c r="E234" s="7">
        <v>807845.93</v>
      </c>
      <c r="F234" s="8"/>
      <c r="G234" s="7">
        <v>166040.57</v>
      </c>
      <c r="H234" s="8"/>
      <c r="I234" s="8">
        <v>0</v>
      </c>
      <c r="J234" s="8"/>
      <c r="K234" s="7">
        <v>973886.5</v>
      </c>
      <c r="L234" s="8">
        <f>VLOOKUP(A234,'06.2019'!A:M,13,0)</f>
        <v>0</v>
      </c>
      <c r="M234" s="2">
        <f t="shared" si="1"/>
        <v>166040.57</v>
      </c>
    </row>
    <row r="235" spans="1:13">
      <c r="A235" s="167" t="s">
        <v>1066</v>
      </c>
      <c r="B235" s="164" t="s">
        <v>143</v>
      </c>
      <c r="C235" s="167" t="s">
        <v>1062</v>
      </c>
      <c r="D235" s="6"/>
      <c r="E235" s="7">
        <v>807845.93</v>
      </c>
      <c r="F235" s="8"/>
      <c r="G235" s="7">
        <v>166040.57</v>
      </c>
      <c r="H235" s="8"/>
      <c r="I235" s="8">
        <v>0</v>
      </c>
      <c r="J235" s="8"/>
      <c r="K235" s="7">
        <v>973886.5</v>
      </c>
      <c r="L235" s="8">
        <f>VLOOKUP(A235,'06.2019'!A:M,13,0)</f>
        <v>0</v>
      </c>
      <c r="M235" s="2">
        <f t="shared" si="1"/>
        <v>166040.57</v>
      </c>
    </row>
    <row r="236" spans="1:13">
      <c r="A236" s="167" t="s">
        <v>1067</v>
      </c>
      <c r="B236" s="164" t="s">
        <v>143</v>
      </c>
      <c r="C236" s="167" t="s">
        <v>1062</v>
      </c>
      <c r="D236" s="6"/>
      <c r="E236" s="7">
        <v>807845.93</v>
      </c>
      <c r="F236" s="8"/>
      <c r="G236" s="7">
        <v>166040.57</v>
      </c>
      <c r="H236" s="8"/>
      <c r="I236" s="8">
        <v>0</v>
      </c>
      <c r="J236" s="8"/>
      <c r="K236" s="7">
        <v>973886.5</v>
      </c>
      <c r="L236" s="8">
        <f>VLOOKUP(A236,'06.2019'!A:M,13,0)</f>
        <v>0</v>
      </c>
      <c r="M236" s="2">
        <f t="shared" si="1"/>
        <v>166040.57</v>
      </c>
    </row>
    <row r="237" spans="1:13">
      <c r="A237" s="169" t="s">
        <v>1068</v>
      </c>
      <c r="B237" s="164" t="s">
        <v>143</v>
      </c>
      <c r="C237" s="169" t="s">
        <v>1069</v>
      </c>
      <c r="D237" s="9"/>
      <c r="E237" s="10">
        <v>33124</v>
      </c>
      <c r="F237" s="11"/>
      <c r="G237" s="10">
        <v>5504</v>
      </c>
      <c r="H237" s="11"/>
      <c r="I237" s="11">
        <v>0</v>
      </c>
      <c r="J237" s="11"/>
      <c r="K237" s="10">
        <v>38628</v>
      </c>
      <c r="L237" s="8" t="str">
        <f>VLOOKUP(A237,'06.2019'!A:M,13,0)</f>
        <v>8.6</v>
      </c>
      <c r="M237" s="2">
        <f t="shared" si="1"/>
        <v>5504</v>
      </c>
    </row>
    <row r="238" spans="1:13">
      <c r="A238" s="169" t="s">
        <v>1073</v>
      </c>
      <c r="B238" s="164" t="s">
        <v>143</v>
      </c>
      <c r="C238" s="169" t="s">
        <v>1074</v>
      </c>
      <c r="D238" s="9"/>
      <c r="E238" s="10">
        <v>33796</v>
      </c>
      <c r="F238" s="11"/>
      <c r="G238" s="10">
        <v>6750</v>
      </c>
      <c r="H238" s="11"/>
      <c r="I238" s="11">
        <v>0</v>
      </c>
      <c r="J238" s="11"/>
      <c r="K238" s="10">
        <v>40546</v>
      </c>
      <c r="L238" s="8" t="str">
        <f>VLOOKUP(A238,'06.2019'!A:M,13,0)</f>
        <v>8.3</v>
      </c>
      <c r="M238" s="2">
        <f t="shared" si="1"/>
        <v>6750</v>
      </c>
    </row>
    <row r="239" spans="1:13">
      <c r="A239" s="169" t="s">
        <v>1078</v>
      </c>
      <c r="B239" s="164" t="s">
        <v>143</v>
      </c>
      <c r="C239" s="169" t="s">
        <v>1079</v>
      </c>
      <c r="D239" s="9"/>
      <c r="E239" s="10">
        <v>12510</v>
      </c>
      <c r="F239" s="11"/>
      <c r="G239" s="11">
        <v>0</v>
      </c>
      <c r="H239" s="11"/>
      <c r="I239" s="11">
        <v>0</v>
      </c>
      <c r="J239" s="11"/>
      <c r="K239" s="10">
        <v>12510</v>
      </c>
      <c r="L239" s="8" t="s">
        <v>80</v>
      </c>
      <c r="M239" s="2">
        <f t="shared" si="1"/>
        <v>0</v>
      </c>
    </row>
    <row r="240" spans="1:13">
      <c r="A240" s="169" t="s">
        <v>1081</v>
      </c>
      <c r="B240" s="164" t="s">
        <v>143</v>
      </c>
      <c r="C240" s="169" t="s">
        <v>1082</v>
      </c>
      <c r="D240" s="9"/>
      <c r="E240" s="10">
        <v>85043.34</v>
      </c>
      <c r="F240" s="11"/>
      <c r="G240" s="10">
        <v>18006.36</v>
      </c>
      <c r="H240" s="11"/>
      <c r="I240" s="11">
        <v>0</v>
      </c>
      <c r="J240" s="11"/>
      <c r="K240" s="10">
        <v>103049.7</v>
      </c>
      <c r="L240" s="8" t="str">
        <f>VLOOKUP(A240,'06.2019'!A:M,13,0)</f>
        <v>8.2</v>
      </c>
      <c r="M240" s="2">
        <f t="shared" si="1"/>
        <v>18006.36</v>
      </c>
    </row>
    <row r="241" spans="1:13">
      <c r="A241" s="169" t="s">
        <v>1086</v>
      </c>
      <c r="B241" s="164" t="s">
        <v>143</v>
      </c>
      <c r="C241" s="169" t="s">
        <v>1087</v>
      </c>
      <c r="D241" s="9"/>
      <c r="E241" s="10">
        <v>6848.16</v>
      </c>
      <c r="F241" s="11"/>
      <c r="G241" s="10">
        <v>1141.3499999999999</v>
      </c>
      <c r="H241" s="11"/>
      <c r="I241" s="11">
        <v>0</v>
      </c>
      <c r="J241" s="11"/>
      <c r="K241" s="10">
        <v>7989.51</v>
      </c>
      <c r="L241" s="8" t="str">
        <f>VLOOKUP(A241,'06.2019'!A:M,13,0)</f>
        <v>8.8</v>
      </c>
      <c r="M241" s="2">
        <f t="shared" si="1"/>
        <v>1141.3499999999999</v>
      </c>
    </row>
    <row r="242" spans="1:13">
      <c r="A242" s="169" t="s">
        <v>1091</v>
      </c>
      <c r="B242" s="164" t="s">
        <v>143</v>
      </c>
      <c r="C242" s="169" t="s">
        <v>1092</v>
      </c>
      <c r="D242" s="9"/>
      <c r="E242" s="10">
        <v>204181</v>
      </c>
      <c r="F242" s="11"/>
      <c r="G242" s="10">
        <v>45962.42</v>
      </c>
      <c r="H242" s="11"/>
      <c r="I242" s="11">
        <v>0</v>
      </c>
      <c r="J242" s="11"/>
      <c r="K242" s="10">
        <v>250143.42</v>
      </c>
      <c r="L242" s="8" t="str">
        <f>VLOOKUP(A242,'06.2019'!A:M,13,0)</f>
        <v>8.1</v>
      </c>
      <c r="M242" s="2">
        <f t="shared" si="1"/>
        <v>45962.42</v>
      </c>
    </row>
    <row r="243" spans="1:13">
      <c r="A243" s="169" t="s">
        <v>1096</v>
      </c>
      <c r="B243" s="164" t="s">
        <v>143</v>
      </c>
      <c r="C243" s="169" t="s">
        <v>1097</v>
      </c>
      <c r="D243" s="9"/>
      <c r="E243" s="10">
        <v>150956.32</v>
      </c>
      <c r="F243" s="11"/>
      <c r="G243" s="10">
        <v>29388.34</v>
      </c>
      <c r="H243" s="11"/>
      <c r="I243" s="11">
        <v>0</v>
      </c>
      <c r="J243" s="11"/>
      <c r="K243" s="10">
        <v>180344.66</v>
      </c>
      <c r="L243" s="8" t="str">
        <f>VLOOKUP(A243,'06.2019'!A:M,13,0)</f>
        <v>8.2</v>
      </c>
      <c r="M243" s="2">
        <f t="shared" si="1"/>
        <v>29388.34</v>
      </c>
    </row>
    <row r="244" spans="1:13">
      <c r="A244" s="169" t="s">
        <v>1101</v>
      </c>
      <c r="B244" s="164" t="s">
        <v>143</v>
      </c>
      <c r="C244" s="169" t="s">
        <v>1102</v>
      </c>
      <c r="D244" s="9"/>
      <c r="E244" s="10">
        <v>209668.9</v>
      </c>
      <c r="F244" s="11"/>
      <c r="G244" s="10">
        <v>45733.35</v>
      </c>
      <c r="H244" s="11"/>
      <c r="I244" s="11">
        <v>0</v>
      </c>
      <c r="J244" s="11"/>
      <c r="K244" s="10">
        <v>255402.25</v>
      </c>
      <c r="L244" s="8" t="str">
        <f>VLOOKUP(A244,'06.2019'!A:M,13,0)</f>
        <v>8.2</v>
      </c>
      <c r="M244" s="2">
        <f t="shared" si="1"/>
        <v>45733.35</v>
      </c>
    </row>
    <row r="245" spans="1:13">
      <c r="A245" s="169" t="s">
        <v>1106</v>
      </c>
      <c r="B245" s="164" t="s">
        <v>143</v>
      </c>
      <c r="C245" s="169" t="s">
        <v>1107</v>
      </c>
      <c r="D245" s="9"/>
      <c r="E245" s="10">
        <v>12876</v>
      </c>
      <c r="F245" s="11"/>
      <c r="G245" s="10">
        <v>2216</v>
      </c>
      <c r="H245" s="11"/>
      <c r="I245" s="11">
        <v>0</v>
      </c>
      <c r="J245" s="11"/>
      <c r="K245" s="10">
        <v>15092</v>
      </c>
      <c r="L245" s="8" t="str">
        <f>VLOOKUP(A245,'06.2019'!A:M,13,0)</f>
        <v>8.4</v>
      </c>
      <c r="M245" s="2">
        <f t="shared" si="1"/>
        <v>2216</v>
      </c>
    </row>
    <row r="246" spans="1:13">
      <c r="A246" s="169" t="s">
        <v>1111</v>
      </c>
      <c r="B246" s="164" t="s">
        <v>143</v>
      </c>
      <c r="C246" s="169" t="s">
        <v>1112</v>
      </c>
      <c r="D246" s="9"/>
      <c r="E246" s="10">
        <v>14437.52</v>
      </c>
      <c r="F246" s="11"/>
      <c r="G246" s="10">
        <v>2155.4699999999998</v>
      </c>
      <c r="H246" s="11"/>
      <c r="I246" s="11">
        <v>0</v>
      </c>
      <c r="J246" s="11"/>
      <c r="K246" s="10">
        <v>16592.990000000002</v>
      </c>
      <c r="L246" s="8" t="str">
        <f>VLOOKUP(A246,'06.2019'!A:M,13,0)</f>
        <v>8.5</v>
      </c>
      <c r="M246" s="2">
        <f t="shared" si="1"/>
        <v>2155.4699999999998</v>
      </c>
    </row>
    <row r="247" spans="1:13">
      <c r="A247" s="169" t="s">
        <v>1116</v>
      </c>
      <c r="B247" s="164" t="s">
        <v>143</v>
      </c>
      <c r="C247" s="169" t="s">
        <v>1117</v>
      </c>
      <c r="D247" s="9"/>
      <c r="E247" s="10">
        <v>5028.55</v>
      </c>
      <c r="F247" s="11"/>
      <c r="G247" s="11">
        <v>838.99</v>
      </c>
      <c r="H247" s="11"/>
      <c r="I247" s="11">
        <v>0</v>
      </c>
      <c r="J247" s="11"/>
      <c r="K247" s="10">
        <v>5867.54</v>
      </c>
      <c r="L247" s="8" t="str">
        <f>VLOOKUP(A247,'06.2019'!A:M,13,0)</f>
        <v>8.8</v>
      </c>
      <c r="M247" s="2">
        <f t="shared" si="1"/>
        <v>838.99</v>
      </c>
    </row>
    <row r="248" spans="1:13">
      <c r="A248" s="169" t="s">
        <v>1121</v>
      </c>
      <c r="B248" s="164" t="s">
        <v>143</v>
      </c>
      <c r="C248" s="169" t="s">
        <v>1122</v>
      </c>
      <c r="D248" s="9"/>
      <c r="E248" s="10">
        <v>7597.51</v>
      </c>
      <c r="F248" s="11"/>
      <c r="G248" s="10">
        <v>3592.76</v>
      </c>
      <c r="H248" s="11"/>
      <c r="I248" s="11">
        <v>0</v>
      </c>
      <c r="J248" s="11"/>
      <c r="K248" s="10">
        <v>11190.27</v>
      </c>
      <c r="L248" s="8" t="str">
        <f>VLOOKUP(A248,'06.2019'!A:M,13,0)</f>
        <v>8.8</v>
      </c>
      <c r="M248" s="2">
        <f t="shared" si="1"/>
        <v>3592.76</v>
      </c>
    </row>
    <row r="249" spans="1:13">
      <c r="A249" s="169" t="s">
        <v>1124</v>
      </c>
      <c r="B249" s="164" t="s">
        <v>143</v>
      </c>
      <c r="C249" s="169" t="s">
        <v>1125</v>
      </c>
      <c r="D249" s="9"/>
      <c r="E249" s="10">
        <v>9970.9699999999993</v>
      </c>
      <c r="F249" s="11"/>
      <c r="G249" s="11">
        <v>0</v>
      </c>
      <c r="H249" s="11"/>
      <c r="I249" s="11">
        <v>0</v>
      </c>
      <c r="J249" s="11"/>
      <c r="K249" s="10">
        <v>9970.9699999999993</v>
      </c>
      <c r="L249" s="8" t="str">
        <f>VLOOKUP(A249,'06.2019'!A:M,13,0)</f>
        <v>8.8</v>
      </c>
      <c r="M249" s="2">
        <f t="shared" si="1"/>
        <v>0</v>
      </c>
    </row>
    <row r="250" spans="1:13">
      <c r="A250" s="169" t="s">
        <v>1127</v>
      </c>
      <c r="B250" s="164" t="s">
        <v>143</v>
      </c>
      <c r="C250" s="169" t="s">
        <v>1128</v>
      </c>
      <c r="D250" s="9"/>
      <c r="E250" s="10">
        <v>21807.66</v>
      </c>
      <c r="F250" s="11"/>
      <c r="G250" s="10">
        <v>4751.53</v>
      </c>
      <c r="H250" s="11"/>
      <c r="I250" s="11">
        <v>0</v>
      </c>
      <c r="J250" s="11"/>
      <c r="K250" s="10">
        <v>26559.19</v>
      </c>
      <c r="L250" s="8" t="str">
        <f>VLOOKUP(A250,'06.2019'!A:M,13,0)</f>
        <v>8.2</v>
      </c>
      <c r="M250" s="2">
        <f t="shared" si="1"/>
        <v>4751.53</v>
      </c>
    </row>
    <row r="251" spans="1:13">
      <c r="A251" s="171" t="s">
        <v>143</v>
      </c>
      <c r="B251" s="164" t="s">
        <v>143</v>
      </c>
      <c r="C251" s="171" t="s">
        <v>143</v>
      </c>
      <c r="D251" s="12"/>
      <c r="E251" s="12"/>
      <c r="F251" s="12"/>
      <c r="G251" s="12"/>
      <c r="H251" s="12"/>
      <c r="I251" s="12"/>
      <c r="J251" s="12"/>
      <c r="K251" s="12"/>
      <c r="L251" s="8">
        <f>VLOOKUP(A251,'06.2019'!A:M,13,0)</f>
        <v>0</v>
      </c>
      <c r="M251" s="2">
        <f t="shared" si="1"/>
        <v>0</v>
      </c>
    </row>
    <row r="252" spans="1:13">
      <c r="A252" s="167" t="s">
        <v>1132</v>
      </c>
      <c r="B252" s="164" t="s">
        <v>143</v>
      </c>
      <c r="C252" s="167" t="s">
        <v>1133</v>
      </c>
      <c r="D252" s="6"/>
      <c r="E252" s="7">
        <v>428678.89</v>
      </c>
      <c r="F252" s="8"/>
      <c r="G252" s="7">
        <v>72831.77</v>
      </c>
      <c r="H252" s="8"/>
      <c r="I252" s="7">
        <v>4042.16</v>
      </c>
      <c r="J252" s="8"/>
      <c r="K252" s="7">
        <v>497468.5</v>
      </c>
      <c r="L252" s="8">
        <f>VLOOKUP(A252,'06.2019'!A:M,13,0)</f>
        <v>0</v>
      </c>
      <c r="M252" s="2">
        <f t="shared" si="1"/>
        <v>68789.61</v>
      </c>
    </row>
    <row r="253" spans="1:13">
      <c r="A253" s="167" t="s">
        <v>1137</v>
      </c>
      <c r="B253" s="164" t="s">
        <v>143</v>
      </c>
      <c r="C253" s="167" t="s">
        <v>1133</v>
      </c>
      <c r="D253" s="6"/>
      <c r="E253" s="7">
        <v>428678.89</v>
      </c>
      <c r="F253" s="8"/>
      <c r="G253" s="7">
        <v>72831.77</v>
      </c>
      <c r="H253" s="8"/>
      <c r="I253" s="7">
        <v>4042.16</v>
      </c>
      <c r="J253" s="8"/>
      <c r="K253" s="7">
        <v>497468.5</v>
      </c>
      <c r="L253" s="8">
        <f>VLOOKUP(A253,'06.2019'!A:M,13,0)</f>
        <v>0</v>
      </c>
      <c r="M253" s="2">
        <f t="shared" si="1"/>
        <v>68789.61</v>
      </c>
    </row>
    <row r="254" spans="1:13">
      <c r="A254" s="167" t="s">
        <v>1138</v>
      </c>
      <c r="B254" s="164" t="s">
        <v>143</v>
      </c>
      <c r="C254" s="167" t="s">
        <v>1133</v>
      </c>
      <c r="D254" s="6"/>
      <c r="E254" s="7">
        <v>428678.89</v>
      </c>
      <c r="F254" s="8"/>
      <c r="G254" s="7">
        <v>72831.77</v>
      </c>
      <c r="H254" s="8"/>
      <c r="I254" s="7">
        <v>4042.16</v>
      </c>
      <c r="J254" s="8"/>
      <c r="K254" s="7">
        <v>497468.5</v>
      </c>
      <c r="L254" s="8">
        <f>VLOOKUP(A254,'06.2019'!A:M,13,0)</f>
        <v>0</v>
      </c>
      <c r="M254" s="2">
        <f t="shared" si="1"/>
        <v>68789.61</v>
      </c>
    </row>
    <row r="255" spans="1:13">
      <c r="A255" s="167" t="s">
        <v>1139</v>
      </c>
      <c r="B255" s="164" t="s">
        <v>143</v>
      </c>
      <c r="C255" s="167" t="s">
        <v>1140</v>
      </c>
      <c r="D255" s="6"/>
      <c r="E255" s="7">
        <v>294627.71000000002</v>
      </c>
      <c r="F255" s="8"/>
      <c r="G255" s="7">
        <v>39276.660000000003</v>
      </c>
      <c r="H255" s="8"/>
      <c r="I255" s="7">
        <v>3155.21</v>
      </c>
      <c r="J255" s="8"/>
      <c r="K255" s="7">
        <v>330749.15999999997</v>
      </c>
      <c r="L255" s="8">
        <f>VLOOKUP(A255,'06.2019'!A:M,13,0)</f>
        <v>0</v>
      </c>
      <c r="M255" s="2">
        <f t="shared" si="1"/>
        <v>36121.450000000004</v>
      </c>
    </row>
    <row r="256" spans="1:13">
      <c r="A256" s="169" t="s">
        <v>1144</v>
      </c>
      <c r="B256" s="164" t="s">
        <v>143</v>
      </c>
      <c r="C256" s="169" t="s">
        <v>1145</v>
      </c>
      <c r="D256" s="9"/>
      <c r="E256" s="10">
        <v>272246.78000000003</v>
      </c>
      <c r="F256" s="11"/>
      <c r="G256" s="10">
        <v>35057.81</v>
      </c>
      <c r="H256" s="11"/>
      <c r="I256" s="10">
        <v>3155.21</v>
      </c>
      <c r="J256" s="11"/>
      <c r="K256" s="10">
        <v>304149.38</v>
      </c>
      <c r="L256" s="8" t="str">
        <f>VLOOKUP(A256,'06.2019'!A:M,13,0)</f>
        <v>9.2.2</v>
      </c>
      <c r="M256" s="2">
        <f t="shared" si="1"/>
        <v>31902.6</v>
      </c>
    </row>
    <row r="257" spans="1:13">
      <c r="A257" s="169" t="s">
        <v>1149</v>
      </c>
      <c r="B257" s="164" t="s">
        <v>143</v>
      </c>
      <c r="C257" s="169" t="s">
        <v>1150</v>
      </c>
      <c r="D257" s="9"/>
      <c r="E257" s="10">
        <v>8356.0300000000007</v>
      </c>
      <c r="F257" s="11"/>
      <c r="G257" s="10">
        <v>1475.75</v>
      </c>
      <c r="H257" s="11"/>
      <c r="I257" s="11">
        <v>0</v>
      </c>
      <c r="J257" s="11"/>
      <c r="K257" s="10">
        <v>9831.7800000000007</v>
      </c>
      <c r="L257" s="8" t="str">
        <f>VLOOKUP(A257,'06.2019'!A:M,13,0)</f>
        <v>9.2.4</v>
      </c>
      <c r="M257" s="2">
        <f t="shared" si="1"/>
        <v>1475.75</v>
      </c>
    </row>
    <row r="258" spans="1:13">
      <c r="A258" s="169" t="s">
        <v>1154</v>
      </c>
      <c r="B258" s="164" t="s">
        <v>143</v>
      </c>
      <c r="C258" s="169" t="s">
        <v>1155</v>
      </c>
      <c r="D258" s="9"/>
      <c r="E258" s="10">
        <v>14024.9</v>
      </c>
      <c r="F258" s="11"/>
      <c r="G258" s="10">
        <v>2743.1</v>
      </c>
      <c r="H258" s="11"/>
      <c r="I258" s="11">
        <v>0</v>
      </c>
      <c r="J258" s="11"/>
      <c r="K258" s="10">
        <v>16768</v>
      </c>
      <c r="L258" s="8" t="str">
        <f>VLOOKUP(A258,'06.2019'!A:M,13,0)</f>
        <v>9.2.5</v>
      </c>
      <c r="M258" s="2">
        <f t="shared" si="1"/>
        <v>2743.1</v>
      </c>
    </row>
    <row r="259" spans="1:13">
      <c r="A259" s="171" t="s">
        <v>143</v>
      </c>
      <c r="B259" s="164" t="s">
        <v>143</v>
      </c>
      <c r="C259" s="171" t="s">
        <v>143</v>
      </c>
      <c r="D259" s="12"/>
      <c r="E259" s="12"/>
      <c r="F259" s="12"/>
      <c r="G259" s="12"/>
      <c r="H259" s="12"/>
      <c r="I259" s="12"/>
      <c r="J259" s="12"/>
      <c r="K259" s="12"/>
      <c r="L259" s="8">
        <f>VLOOKUP(A259,'06.2019'!A:M,13,0)</f>
        <v>0</v>
      </c>
      <c r="M259" s="2">
        <f t="shared" si="1"/>
        <v>0</v>
      </c>
    </row>
    <row r="260" spans="1:13">
      <c r="A260" s="167" t="s">
        <v>1159</v>
      </c>
      <c r="B260" s="164" t="s">
        <v>143</v>
      </c>
      <c r="C260" s="167" t="s">
        <v>1160</v>
      </c>
      <c r="D260" s="6"/>
      <c r="E260" s="7">
        <v>3480.47</v>
      </c>
      <c r="F260" s="8"/>
      <c r="G260" s="7">
        <v>4504.59</v>
      </c>
      <c r="H260" s="8"/>
      <c r="I260" s="8">
        <v>0</v>
      </c>
      <c r="J260" s="8"/>
      <c r="K260" s="7">
        <v>7985.06</v>
      </c>
      <c r="L260" s="8" t="str">
        <f>VLOOKUP(A260,'06.2019'!A:M,13,0)</f>
        <v>9.4</v>
      </c>
      <c r="M260" s="2">
        <f t="shared" si="1"/>
        <v>4504.59</v>
      </c>
    </row>
    <row r="261" spans="1:13">
      <c r="A261" s="169" t="s">
        <v>1164</v>
      </c>
      <c r="B261" s="164" t="s">
        <v>143</v>
      </c>
      <c r="C261" s="169" t="s">
        <v>1165</v>
      </c>
      <c r="D261" s="9"/>
      <c r="E261" s="10">
        <v>3045.25</v>
      </c>
      <c r="F261" s="11"/>
      <c r="G261" s="11">
        <v>218</v>
      </c>
      <c r="H261" s="11"/>
      <c r="I261" s="11">
        <v>0</v>
      </c>
      <c r="J261" s="11"/>
      <c r="K261" s="10">
        <v>3263.25</v>
      </c>
      <c r="L261" s="8">
        <v>0</v>
      </c>
      <c r="M261" s="2">
        <f t="shared" si="1"/>
        <v>218</v>
      </c>
    </row>
    <row r="262" spans="1:13">
      <c r="A262" s="169" t="s">
        <v>1169</v>
      </c>
      <c r="B262" s="164" t="s">
        <v>143</v>
      </c>
      <c r="C262" s="169" t="s">
        <v>1170</v>
      </c>
      <c r="D262" s="9"/>
      <c r="E262" s="11">
        <v>435.22</v>
      </c>
      <c r="F262" s="11"/>
      <c r="G262" s="11">
        <v>138.26</v>
      </c>
      <c r="H262" s="11"/>
      <c r="I262" s="11">
        <v>0</v>
      </c>
      <c r="J262" s="11"/>
      <c r="K262" s="11">
        <v>573.48</v>
      </c>
      <c r="L262" s="8">
        <v>0</v>
      </c>
      <c r="M262" s="2">
        <f t="shared" si="1"/>
        <v>138.26</v>
      </c>
    </row>
    <row r="263" spans="1:13">
      <c r="A263" s="169" t="s">
        <v>1172</v>
      </c>
      <c r="B263" s="164" t="s">
        <v>143</v>
      </c>
      <c r="C263" s="169" t="s">
        <v>1173</v>
      </c>
      <c r="D263" s="9"/>
      <c r="E263" s="11">
        <v>0</v>
      </c>
      <c r="F263" s="11"/>
      <c r="G263" s="10">
        <v>2753.85</v>
      </c>
      <c r="H263" s="11"/>
      <c r="I263" s="11">
        <v>0</v>
      </c>
      <c r="J263" s="11"/>
      <c r="K263" s="10">
        <v>2753.85</v>
      </c>
      <c r="L263" s="8">
        <v>0</v>
      </c>
      <c r="M263" s="2">
        <f t="shared" si="1"/>
        <v>2753.85</v>
      </c>
    </row>
    <row r="264" spans="1:13">
      <c r="A264" s="169" t="s">
        <v>1175</v>
      </c>
      <c r="B264" s="164" t="s">
        <v>143</v>
      </c>
      <c r="C264" s="169" t="s">
        <v>1176</v>
      </c>
      <c r="D264" s="9"/>
      <c r="E264" s="11">
        <v>0</v>
      </c>
      <c r="F264" s="11"/>
      <c r="G264" s="10">
        <v>1394.48</v>
      </c>
      <c r="H264" s="11"/>
      <c r="I264" s="11">
        <v>0</v>
      </c>
      <c r="J264" s="11"/>
      <c r="K264" s="10">
        <v>1394.48</v>
      </c>
      <c r="L264" s="8">
        <v>0</v>
      </c>
      <c r="M264" s="2">
        <f t="shared" si="1"/>
        <v>1394.48</v>
      </c>
    </row>
    <row r="265" spans="1:13">
      <c r="A265" s="171" t="s">
        <v>143</v>
      </c>
      <c r="B265" s="164" t="s">
        <v>143</v>
      </c>
      <c r="C265" s="171" t="s">
        <v>143</v>
      </c>
      <c r="D265" s="12"/>
      <c r="E265" s="12"/>
      <c r="F265" s="12"/>
      <c r="G265" s="12"/>
      <c r="H265" s="12"/>
      <c r="I265" s="12"/>
      <c r="J265" s="12"/>
      <c r="K265" s="12"/>
      <c r="L265" s="8">
        <f>VLOOKUP(A265,'06.2019'!A:M,13,0)</f>
        <v>0</v>
      </c>
      <c r="M265" s="2">
        <f t="shared" si="1"/>
        <v>0</v>
      </c>
    </row>
    <row r="266" spans="1:13">
      <c r="A266" s="167" t="s">
        <v>1180</v>
      </c>
      <c r="B266" s="164" t="s">
        <v>143</v>
      </c>
      <c r="C266" s="167" t="s">
        <v>1181</v>
      </c>
      <c r="D266" s="6"/>
      <c r="E266" s="7">
        <v>29084.13</v>
      </c>
      <c r="F266" s="8"/>
      <c r="G266" s="7">
        <v>7919.11</v>
      </c>
      <c r="H266" s="8"/>
      <c r="I266" s="8">
        <v>0</v>
      </c>
      <c r="J266" s="8"/>
      <c r="K266" s="7">
        <v>37003.24</v>
      </c>
      <c r="L266" s="8" t="str">
        <f>VLOOKUP(A266,'06.2019'!A:M,13,0)</f>
        <v>9.5</v>
      </c>
      <c r="M266" s="2">
        <f t="shared" si="1"/>
        <v>7919.11</v>
      </c>
    </row>
    <row r="267" spans="1:13">
      <c r="A267" s="169" t="s">
        <v>1185</v>
      </c>
      <c r="B267" s="164" t="s">
        <v>143</v>
      </c>
      <c r="C267" s="169" t="s">
        <v>1186</v>
      </c>
      <c r="D267" s="9"/>
      <c r="E267" s="10">
        <v>19745</v>
      </c>
      <c r="F267" s="11"/>
      <c r="G267" s="10">
        <v>6212.1</v>
      </c>
      <c r="H267" s="11"/>
      <c r="I267" s="11">
        <v>0</v>
      </c>
      <c r="J267" s="11"/>
      <c r="K267" s="10">
        <v>25957.1</v>
      </c>
      <c r="L267" s="8">
        <v>0</v>
      </c>
      <c r="M267" s="2">
        <f t="shared" si="1"/>
        <v>6212.1</v>
      </c>
    </row>
    <row r="268" spans="1:13">
      <c r="A268" s="169" t="s">
        <v>1190</v>
      </c>
      <c r="B268" s="164" t="s">
        <v>143</v>
      </c>
      <c r="C268" s="169" t="s">
        <v>1191</v>
      </c>
      <c r="D268" s="9"/>
      <c r="E268" s="10">
        <v>3775.05</v>
      </c>
      <c r="F268" s="11"/>
      <c r="G268" s="10">
        <v>1391.18</v>
      </c>
      <c r="H268" s="11"/>
      <c r="I268" s="11">
        <v>0</v>
      </c>
      <c r="J268" s="11"/>
      <c r="K268" s="10">
        <v>5166.2299999999996</v>
      </c>
      <c r="L268" s="8">
        <v>0</v>
      </c>
      <c r="M268" s="2">
        <f t="shared" si="1"/>
        <v>1391.18</v>
      </c>
    </row>
    <row r="269" spans="1:13">
      <c r="A269" s="169" t="s">
        <v>1195</v>
      </c>
      <c r="B269" s="164" t="s">
        <v>143</v>
      </c>
      <c r="C269" s="169" t="s">
        <v>1196</v>
      </c>
      <c r="D269" s="9"/>
      <c r="E269" s="11">
        <v>738.4</v>
      </c>
      <c r="F269" s="11"/>
      <c r="G269" s="11">
        <v>0</v>
      </c>
      <c r="H269" s="11"/>
      <c r="I269" s="11">
        <v>0</v>
      </c>
      <c r="J269" s="11"/>
      <c r="K269" s="11">
        <v>738.4</v>
      </c>
      <c r="L269" s="8">
        <v>0</v>
      </c>
      <c r="M269" s="2">
        <f t="shared" si="1"/>
        <v>0</v>
      </c>
    </row>
    <row r="270" spans="1:13">
      <c r="A270" s="169" t="s">
        <v>1198</v>
      </c>
      <c r="B270" s="164" t="s">
        <v>143</v>
      </c>
      <c r="C270" s="169" t="s">
        <v>1199</v>
      </c>
      <c r="D270" s="9"/>
      <c r="E270" s="10">
        <v>4825.68</v>
      </c>
      <c r="F270" s="11"/>
      <c r="G270" s="11">
        <v>315.83</v>
      </c>
      <c r="H270" s="11"/>
      <c r="I270" s="11">
        <v>0</v>
      </c>
      <c r="J270" s="11"/>
      <c r="K270" s="10">
        <v>5141.51</v>
      </c>
      <c r="L270" s="8">
        <v>0</v>
      </c>
      <c r="M270" s="2">
        <f t="shared" si="1"/>
        <v>315.83</v>
      </c>
    </row>
    <row r="271" spans="1:13">
      <c r="A271" s="171" t="s">
        <v>143</v>
      </c>
      <c r="B271" s="164" t="s">
        <v>143</v>
      </c>
      <c r="C271" s="171" t="s">
        <v>143</v>
      </c>
      <c r="D271" s="12"/>
      <c r="E271" s="12"/>
      <c r="F271" s="12"/>
      <c r="G271" s="12"/>
      <c r="H271" s="12"/>
      <c r="I271" s="12"/>
      <c r="J271" s="12"/>
      <c r="K271" s="12"/>
      <c r="L271" s="8">
        <f>VLOOKUP(A271,'06.2019'!A:M,13,0)</f>
        <v>0</v>
      </c>
      <c r="M271" s="2">
        <f t="shared" si="1"/>
        <v>0</v>
      </c>
    </row>
    <row r="272" spans="1:13">
      <c r="A272" s="167" t="s">
        <v>1203</v>
      </c>
      <c r="B272" s="164" t="s">
        <v>143</v>
      </c>
      <c r="C272" s="167" t="s">
        <v>1204</v>
      </c>
      <c r="D272" s="6"/>
      <c r="E272" s="7">
        <v>33104.68</v>
      </c>
      <c r="F272" s="8"/>
      <c r="G272" s="7">
        <v>11458.03</v>
      </c>
      <c r="H272" s="8"/>
      <c r="I272" s="8">
        <v>630.6</v>
      </c>
      <c r="J272" s="8"/>
      <c r="K272" s="7">
        <v>43932.11</v>
      </c>
      <c r="L272" s="8">
        <v>0</v>
      </c>
      <c r="M272" s="2">
        <f t="shared" ref="M272:M334" si="2">G272-I272</f>
        <v>10827.43</v>
      </c>
    </row>
    <row r="273" spans="1:13">
      <c r="A273" s="169" t="s">
        <v>1208</v>
      </c>
      <c r="B273" s="164" t="s">
        <v>143</v>
      </c>
      <c r="C273" s="169" t="s">
        <v>1209</v>
      </c>
      <c r="D273" s="9"/>
      <c r="E273" s="10">
        <v>6383.37</v>
      </c>
      <c r="F273" s="11"/>
      <c r="G273" s="10">
        <v>1689.83</v>
      </c>
      <c r="H273" s="11"/>
      <c r="I273" s="11">
        <v>0</v>
      </c>
      <c r="J273" s="11"/>
      <c r="K273" s="10">
        <v>8073.2</v>
      </c>
      <c r="L273" s="8" t="s">
        <v>105</v>
      </c>
      <c r="M273" s="2">
        <f t="shared" si="2"/>
        <v>1689.83</v>
      </c>
    </row>
    <row r="274" spans="1:13">
      <c r="A274" s="169" t="s">
        <v>1213</v>
      </c>
      <c r="B274" s="164" t="s">
        <v>143</v>
      </c>
      <c r="C274" s="169" t="s">
        <v>1214</v>
      </c>
      <c r="D274" s="9"/>
      <c r="E274" s="10">
        <v>5369.28</v>
      </c>
      <c r="F274" s="11"/>
      <c r="G274" s="10">
        <v>2040.77</v>
      </c>
      <c r="H274" s="11"/>
      <c r="I274" s="11">
        <v>0</v>
      </c>
      <c r="J274" s="11"/>
      <c r="K274" s="10">
        <v>7410.05</v>
      </c>
      <c r="L274" s="8" t="s">
        <v>105</v>
      </c>
      <c r="M274" s="2">
        <f t="shared" si="2"/>
        <v>2040.77</v>
      </c>
    </row>
    <row r="275" spans="1:13">
      <c r="A275" s="169" t="s">
        <v>1218</v>
      </c>
      <c r="B275" s="164" t="s">
        <v>143</v>
      </c>
      <c r="C275" s="169" t="s">
        <v>1219</v>
      </c>
      <c r="D275" s="9"/>
      <c r="E275" s="11">
        <v>744.67</v>
      </c>
      <c r="F275" s="11"/>
      <c r="G275" s="11">
        <v>220.14</v>
      </c>
      <c r="H275" s="11"/>
      <c r="I275" s="11">
        <v>0</v>
      </c>
      <c r="J275" s="11"/>
      <c r="K275" s="11">
        <v>964.81</v>
      </c>
      <c r="L275" s="8" t="s">
        <v>105</v>
      </c>
      <c r="M275" s="2">
        <f t="shared" si="2"/>
        <v>220.14</v>
      </c>
    </row>
    <row r="276" spans="1:13">
      <c r="A276" s="169" t="s">
        <v>1227</v>
      </c>
      <c r="B276" s="164" t="s">
        <v>143</v>
      </c>
      <c r="C276" s="169" t="s">
        <v>1228</v>
      </c>
      <c r="D276" s="9"/>
      <c r="E276" s="11">
        <v>0</v>
      </c>
      <c r="F276" s="11"/>
      <c r="G276" s="10">
        <v>2116.89</v>
      </c>
      <c r="H276" s="11"/>
      <c r="I276" s="11">
        <v>0</v>
      </c>
      <c r="J276" s="11"/>
      <c r="K276" s="10">
        <v>2116.89</v>
      </c>
      <c r="L276" s="8" t="s">
        <v>105</v>
      </c>
      <c r="M276" s="2">
        <f t="shared" si="2"/>
        <v>2116.89</v>
      </c>
    </row>
    <row r="277" spans="1:13">
      <c r="A277" s="169" t="s">
        <v>1230</v>
      </c>
      <c r="B277" s="164" t="s">
        <v>143</v>
      </c>
      <c r="C277" s="169" t="s">
        <v>1231</v>
      </c>
      <c r="D277" s="9"/>
      <c r="E277" s="10">
        <v>2868.19</v>
      </c>
      <c r="F277" s="11"/>
      <c r="G277" s="11">
        <v>811.95</v>
      </c>
      <c r="H277" s="11"/>
      <c r="I277" s="11">
        <v>0</v>
      </c>
      <c r="J277" s="11"/>
      <c r="K277" s="10">
        <v>3680.14</v>
      </c>
      <c r="L277" s="8" t="s">
        <v>105</v>
      </c>
      <c r="M277" s="2">
        <f t="shared" si="2"/>
        <v>811.95</v>
      </c>
    </row>
    <row r="278" spans="1:13">
      <c r="A278" s="169" t="s">
        <v>1235</v>
      </c>
      <c r="B278" s="164" t="s">
        <v>143</v>
      </c>
      <c r="C278" s="169" t="s">
        <v>1236</v>
      </c>
      <c r="D278" s="9"/>
      <c r="E278" s="10">
        <v>10024.01</v>
      </c>
      <c r="F278" s="11"/>
      <c r="G278" s="10">
        <v>3015.86</v>
      </c>
      <c r="H278" s="11"/>
      <c r="I278" s="11">
        <v>630.6</v>
      </c>
      <c r="J278" s="11"/>
      <c r="K278" s="10">
        <v>12409.27</v>
      </c>
      <c r="L278" s="8" t="s">
        <v>107</v>
      </c>
      <c r="M278" s="2">
        <f t="shared" si="2"/>
        <v>2385.2600000000002</v>
      </c>
    </row>
    <row r="279" spans="1:13">
      <c r="A279" s="169" t="s">
        <v>1240</v>
      </c>
      <c r="B279" s="164" t="s">
        <v>143</v>
      </c>
      <c r="C279" s="169" t="s">
        <v>1241</v>
      </c>
      <c r="D279" s="9"/>
      <c r="E279" s="10">
        <v>7715.16</v>
      </c>
      <c r="F279" s="11"/>
      <c r="G279" s="10">
        <v>1562.59</v>
      </c>
      <c r="H279" s="11"/>
      <c r="I279" s="11">
        <v>0</v>
      </c>
      <c r="J279" s="11"/>
      <c r="K279" s="10">
        <v>9277.75</v>
      </c>
      <c r="L279" s="8" t="s">
        <v>107</v>
      </c>
      <c r="M279" s="2">
        <f t="shared" si="2"/>
        <v>1562.59</v>
      </c>
    </row>
    <row r="280" spans="1:13">
      <c r="A280" s="171" t="s">
        <v>143</v>
      </c>
      <c r="B280" s="164" t="s">
        <v>143</v>
      </c>
      <c r="C280" s="171" t="s">
        <v>143</v>
      </c>
      <c r="D280" s="12"/>
      <c r="E280" s="12"/>
      <c r="F280" s="12"/>
      <c r="G280" s="12"/>
      <c r="H280" s="12"/>
      <c r="I280" s="12"/>
      <c r="J280" s="12"/>
      <c r="K280" s="12"/>
      <c r="L280" s="8">
        <f>VLOOKUP(A280,'06.2019'!A:M,13,0)</f>
        <v>0</v>
      </c>
      <c r="M280" s="2">
        <f t="shared" si="2"/>
        <v>0</v>
      </c>
    </row>
    <row r="281" spans="1:13">
      <c r="A281" s="167" t="s">
        <v>1245</v>
      </c>
      <c r="B281" s="164" t="s">
        <v>143</v>
      </c>
      <c r="C281" s="167" t="s">
        <v>1246</v>
      </c>
      <c r="D281" s="6"/>
      <c r="E281" s="7">
        <v>64772.34</v>
      </c>
      <c r="F281" s="8"/>
      <c r="G281" s="7">
        <v>8581.14</v>
      </c>
      <c r="H281" s="8"/>
      <c r="I281" s="8">
        <v>256.35000000000002</v>
      </c>
      <c r="J281" s="8"/>
      <c r="K281" s="7">
        <v>73097.13</v>
      </c>
      <c r="L281" s="8" t="str">
        <f>VLOOKUP(A281,'06.2019'!A:M,13,0)</f>
        <v>9.7</v>
      </c>
      <c r="M281" s="2">
        <f t="shared" si="2"/>
        <v>8324.7899999999991</v>
      </c>
    </row>
    <row r="282" spans="1:13">
      <c r="A282" s="169" t="s">
        <v>1250</v>
      </c>
      <c r="B282" s="164" t="s">
        <v>143</v>
      </c>
      <c r="C282" s="169" t="s">
        <v>1251</v>
      </c>
      <c r="D282" s="9"/>
      <c r="E282" s="10">
        <v>14365</v>
      </c>
      <c r="F282" s="11"/>
      <c r="G282" s="11">
        <v>0</v>
      </c>
      <c r="H282" s="11"/>
      <c r="I282" s="11">
        <v>0</v>
      </c>
      <c r="J282" s="11"/>
      <c r="K282" s="10">
        <v>14365</v>
      </c>
      <c r="L282" s="8">
        <v>0</v>
      </c>
      <c r="M282" s="2">
        <f t="shared" si="2"/>
        <v>0</v>
      </c>
    </row>
    <row r="283" spans="1:13">
      <c r="A283" s="169" t="s">
        <v>1253</v>
      </c>
      <c r="B283" s="164" t="s">
        <v>143</v>
      </c>
      <c r="C283" s="169" t="s">
        <v>1254</v>
      </c>
      <c r="D283" s="9"/>
      <c r="E283" s="10">
        <v>1563.64</v>
      </c>
      <c r="F283" s="11"/>
      <c r="G283" s="11">
        <v>25</v>
      </c>
      <c r="H283" s="11"/>
      <c r="I283" s="11">
        <v>0</v>
      </c>
      <c r="J283" s="11"/>
      <c r="K283" s="10">
        <v>1588.64</v>
      </c>
      <c r="L283" s="8">
        <v>0</v>
      </c>
      <c r="M283" s="2">
        <f t="shared" si="2"/>
        <v>25</v>
      </c>
    </row>
    <row r="284" spans="1:13">
      <c r="A284" s="169" t="s">
        <v>1256</v>
      </c>
      <c r="B284" s="164" t="s">
        <v>143</v>
      </c>
      <c r="C284" s="169" t="s">
        <v>1257</v>
      </c>
      <c r="D284" s="9"/>
      <c r="E284" s="11">
        <v>200.9</v>
      </c>
      <c r="F284" s="11"/>
      <c r="G284" s="11">
        <v>0</v>
      </c>
      <c r="H284" s="11"/>
      <c r="I284" s="11">
        <v>0</v>
      </c>
      <c r="J284" s="11"/>
      <c r="K284" s="11">
        <v>200.9</v>
      </c>
      <c r="L284" s="8">
        <v>0</v>
      </c>
      <c r="M284" s="2">
        <f t="shared" si="2"/>
        <v>0</v>
      </c>
    </row>
    <row r="285" spans="1:13">
      <c r="A285" s="169" t="s">
        <v>1261</v>
      </c>
      <c r="B285" s="164" t="s">
        <v>143</v>
      </c>
      <c r="C285" s="169" t="s">
        <v>1262</v>
      </c>
      <c r="D285" s="9"/>
      <c r="E285" s="10">
        <v>3295.4</v>
      </c>
      <c r="F285" s="11"/>
      <c r="G285" s="11">
        <v>273.35000000000002</v>
      </c>
      <c r="H285" s="11"/>
      <c r="I285" s="11">
        <v>256.35000000000002</v>
      </c>
      <c r="J285" s="11"/>
      <c r="K285" s="10">
        <v>3312.4</v>
      </c>
      <c r="L285" s="8">
        <v>0</v>
      </c>
      <c r="M285" s="2">
        <f t="shared" si="2"/>
        <v>17</v>
      </c>
    </row>
    <row r="286" spans="1:13">
      <c r="A286" s="169" t="s">
        <v>1266</v>
      </c>
      <c r="B286" s="164" t="s">
        <v>143</v>
      </c>
      <c r="C286" s="169" t="s">
        <v>1267</v>
      </c>
      <c r="D286" s="9"/>
      <c r="E286" s="10">
        <v>1655.4</v>
      </c>
      <c r="F286" s="11"/>
      <c r="G286" s="10">
        <v>1007.96</v>
      </c>
      <c r="H286" s="11"/>
      <c r="I286" s="11">
        <v>0</v>
      </c>
      <c r="J286" s="11"/>
      <c r="K286" s="10">
        <v>2663.36</v>
      </c>
      <c r="L286" s="8">
        <v>0</v>
      </c>
      <c r="M286" s="2">
        <f t="shared" si="2"/>
        <v>1007.96</v>
      </c>
    </row>
    <row r="287" spans="1:13">
      <c r="A287" s="169" t="s">
        <v>1271</v>
      </c>
      <c r="B287" s="164" t="s">
        <v>143</v>
      </c>
      <c r="C287" s="169" t="s">
        <v>1272</v>
      </c>
      <c r="D287" s="9"/>
      <c r="E287" s="11">
        <v>414.56</v>
      </c>
      <c r="F287" s="11"/>
      <c r="G287" s="11">
        <v>0</v>
      </c>
      <c r="H287" s="11"/>
      <c r="I287" s="11">
        <v>0</v>
      </c>
      <c r="J287" s="11"/>
      <c r="K287" s="11">
        <v>414.56</v>
      </c>
      <c r="L287" s="8">
        <v>0</v>
      </c>
      <c r="M287" s="2">
        <f t="shared" si="2"/>
        <v>0</v>
      </c>
    </row>
    <row r="288" spans="1:13">
      <c r="A288" s="169" t="s">
        <v>1274</v>
      </c>
      <c r="B288" s="164" t="s">
        <v>143</v>
      </c>
      <c r="C288" s="169" t="s">
        <v>1275</v>
      </c>
      <c r="D288" s="9"/>
      <c r="E288" s="10">
        <v>2497.1999999999998</v>
      </c>
      <c r="F288" s="11"/>
      <c r="G288" s="10">
        <v>1267.01</v>
      </c>
      <c r="H288" s="11"/>
      <c r="I288" s="11">
        <v>0</v>
      </c>
      <c r="J288" s="11"/>
      <c r="K288" s="10">
        <v>3764.21</v>
      </c>
      <c r="L288" s="8">
        <v>0</v>
      </c>
      <c r="M288" s="2">
        <f t="shared" si="2"/>
        <v>1267.01</v>
      </c>
    </row>
    <row r="289" spans="1:13">
      <c r="A289" s="169" t="s">
        <v>1279</v>
      </c>
      <c r="B289" s="164" t="s">
        <v>143</v>
      </c>
      <c r="C289" s="169" t="s">
        <v>1280</v>
      </c>
      <c r="D289" s="9"/>
      <c r="E289" s="10">
        <v>7532.43</v>
      </c>
      <c r="F289" s="11"/>
      <c r="G289" s="11">
        <v>778.6</v>
      </c>
      <c r="H289" s="11"/>
      <c r="I289" s="11">
        <v>0</v>
      </c>
      <c r="J289" s="11"/>
      <c r="K289" s="10">
        <v>8311.0300000000007</v>
      </c>
      <c r="L289" s="8">
        <v>0</v>
      </c>
      <c r="M289" s="2">
        <f t="shared" si="2"/>
        <v>778.6</v>
      </c>
    </row>
    <row r="290" spans="1:13">
      <c r="A290" s="169" t="s">
        <v>1282</v>
      </c>
      <c r="B290" s="164" t="s">
        <v>143</v>
      </c>
      <c r="C290" s="169" t="s">
        <v>1283</v>
      </c>
      <c r="D290" s="9"/>
      <c r="E290" s="10">
        <v>17751.54</v>
      </c>
      <c r="F290" s="11"/>
      <c r="G290" s="10">
        <v>1195.5</v>
      </c>
      <c r="H290" s="11"/>
      <c r="I290" s="11">
        <v>0</v>
      </c>
      <c r="J290" s="11"/>
      <c r="K290" s="10">
        <v>18947.04</v>
      </c>
      <c r="L290" s="8">
        <v>0</v>
      </c>
      <c r="M290" s="2">
        <f t="shared" si="2"/>
        <v>1195.5</v>
      </c>
    </row>
    <row r="291" spans="1:13">
      <c r="A291" s="169" t="s">
        <v>1287</v>
      </c>
      <c r="B291" s="164" t="s">
        <v>143</v>
      </c>
      <c r="C291" s="169" t="s">
        <v>1288</v>
      </c>
      <c r="D291" s="9"/>
      <c r="E291" s="11">
        <v>16</v>
      </c>
      <c r="F291" s="11"/>
      <c r="G291" s="11">
        <v>0</v>
      </c>
      <c r="H291" s="11"/>
      <c r="I291" s="11">
        <v>0</v>
      </c>
      <c r="J291" s="11"/>
      <c r="K291" s="11">
        <v>16</v>
      </c>
      <c r="L291" s="8">
        <v>0</v>
      </c>
      <c r="M291" s="2">
        <f t="shared" si="2"/>
        <v>0</v>
      </c>
    </row>
    <row r="292" spans="1:13">
      <c r="A292" s="169" t="s">
        <v>1290</v>
      </c>
      <c r="B292" s="164" t="s">
        <v>143</v>
      </c>
      <c r="C292" s="169" t="s">
        <v>1291</v>
      </c>
      <c r="D292" s="9"/>
      <c r="E292" s="10">
        <v>7050</v>
      </c>
      <c r="F292" s="11"/>
      <c r="G292" s="11">
        <v>500</v>
      </c>
      <c r="H292" s="11"/>
      <c r="I292" s="11">
        <v>0</v>
      </c>
      <c r="J292" s="11"/>
      <c r="K292" s="10">
        <v>7550</v>
      </c>
      <c r="L292" s="8">
        <v>0</v>
      </c>
      <c r="M292" s="2">
        <f t="shared" si="2"/>
        <v>500</v>
      </c>
    </row>
    <row r="293" spans="1:13">
      <c r="A293" s="169" t="s">
        <v>1295</v>
      </c>
      <c r="B293" s="164" t="s">
        <v>143</v>
      </c>
      <c r="C293" s="169" t="s">
        <v>1296</v>
      </c>
      <c r="D293" s="9"/>
      <c r="E293" s="11">
        <v>39</v>
      </c>
      <c r="F293" s="11"/>
      <c r="G293" s="11">
        <v>0</v>
      </c>
      <c r="H293" s="11"/>
      <c r="I293" s="11">
        <v>0</v>
      </c>
      <c r="J293" s="11"/>
      <c r="K293" s="11">
        <v>39</v>
      </c>
      <c r="L293" s="8">
        <v>0</v>
      </c>
      <c r="M293" s="2">
        <f t="shared" si="2"/>
        <v>0</v>
      </c>
    </row>
    <row r="294" spans="1:13">
      <c r="A294" s="169" t="s">
        <v>1298</v>
      </c>
      <c r="B294" s="164" t="s">
        <v>143</v>
      </c>
      <c r="C294" s="169" t="s">
        <v>1299</v>
      </c>
      <c r="D294" s="9"/>
      <c r="E294" s="10">
        <v>8391.27</v>
      </c>
      <c r="F294" s="11"/>
      <c r="G294" s="10">
        <v>3533.72</v>
      </c>
      <c r="H294" s="11"/>
      <c r="I294" s="11">
        <v>0</v>
      </c>
      <c r="J294" s="11"/>
      <c r="K294" s="10">
        <v>11924.99</v>
      </c>
      <c r="L294" s="8">
        <v>0</v>
      </c>
      <c r="M294" s="2">
        <f t="shared" si="2"/>
        <v>3533.72</v>
      </c>
    </row>
    <row r="295" spans="1:13">
      <c r="A295" s="171" t="s">
        <v>143</v>
      </c>
      <c r="B295" s="164" t="s">
        <v>143</v>
      </c>
      <c r="C295" s="171" t="s">
        <v>143</v>
      </c>
      <c r="D295" s="12"/>
      <c r="E295" s="12"/>
      <c r="F295" s="12"/>
      <c r="G295" s="12"/>
      <c r="H295" s="12"/>
      <c r="I295" s="12"/>
      <c r="J295" s="12"/>
      <c r="K295" s="12"/>
      <c r="L295" s="8">
        <f>VLOOKUP(A295,'06.2019'!A:M,13,0)</f>
        <v>0</v>
      </c>
      <c r="M295" s="2">
        <f t="shared" si="2"/>
        <v>0</v>
      </c>
    </row>
    <row r="296" spans="1:13">
      <c r="A296" s="167" t="s">
        <v>1303</v>
      </c>
      <c r="B296" s="164" t="s">
        <v>143</v>
      </c>
      <c r="C296" s="167" t="s">
        <v>1304</v>
      </c>
      <c r="D296" s="6"/>
      <c r="E296" s="8">
        <v>564.69000000000005</v>
      </c>
      <c r="F296" s="8"/>
      <c r="G296" s="8">
        <v>0</v>
      </c>
      <c r="H296" s="8"/>
      <c r="I296" s="8">
        <v>0</v>
      </c>
      <c r="J296" s="8"/>
      <c r="K296" s="8">
        <v>564.69000000000005</v>
      </c>
      <c r="L296" s="8" t="s">
        <v>114</v>
      </c>
      <c r="M296" s="2">
        <f t="shared" si="2"/>
        <v>0</v>
      </c>
    </row>
    <row r="297" spans="1:13">
      <c r="A297" s="169" t="s">
        <v>1306</v>
      </c>
      <c r="B297" s="164" t="s">
        <v>143</v>
      </c>
      <c r="C297" s="169" t="s">
        <v>1307</v>
      </c>
      <c r="D297" s="9"/>
      <c r="E297" s="11">
        <v>564.69000000000005</v>
      </c>
      <c r="F297" s="11"/>
      <c r="G297" s="11">
        <v>0</v>
      </c>
      <c r="H297" s="11"/>
      <c r="I297" s="11">
        <v>0</v>
      </c>
      <c r="J297" s="11"/>
      <c r="K297" s="11">
        <v>564.69000000000005</v>
      </c>
      <c r="L297" s="8">
        <v>0</v>
      </c>
      <c r="M297" s="2">
        <f t="shared" si="2"/>
        <v>0</v>
      </c>
    </row>
    <row r="298" spans="1:13">
      <c r="A298" s="171" t="s">
        <v>143</v>
      </c>
      <c r="B298" s="164" t="s">
        <v>143</v>
      </c>
      <c r="C298" s="171" t="s">
        <v>143</v>
      </c>
      <c r="D298" s="12"/>
      <c r="E298" s="12"/>
      <c r="F298" s="12"/>
      <c r="G298" s="12"/>
      <c r="H298" s="12"/>
      <c r="I298" s="12"/>
      <c r="J298" s="12"/>
      <c r="K298" s="12"/>
      <c r="L298" s="8">
        <f>VLOOKUP(A298,'06.2019'!A:M,13,0)</f>
        <v>0</v>
      </c>
      <c r="M298" s="2">
        <f t="shared" si="2"/>
        <v>0</v>
      </c>
    </row>
    <row r="299" spans="1:13">
      <c r="A299" s="167" t="s">
        <v>1308</v>
      </c>
      <c r="B299" s="164" t="s">
        <v>143</v>
      </c>
      <c r="C299" s="167" t="s">
        <v>1309</v>
      </c>
      <c r="D299" s="6"/>
      <c r="E299" s="7">
        <v>1800</v>
      </c>
      <c r="F299" s="8"/>
      <c r="G299" s="8">
        <v>0</v>
      </c>
      <c r="H299" s="8"/>
      <c r="I299" s="8">
        <v>0</v>
      </c>
      <c r="J299" s="8"/>
      <c r="K299" s="7">
        <v>1800</v>
      </c>
      <c r="L299" s="8" t="s">
        <v>110</v>
      </c>
      <c r="M299" s="2">
        <f t="shared" si="2"/>
        <v>0</v>
      </c>
    </row>
    <row r="300" spans="1:13">
      <c r="A300" s="169" t="s">
        <v>1313</v>
      </c>
      <c r="B300" s="164" t="s">
        <v>143</v>
      </c>
      <c r="C300" s="169" t="s">
        <v>1314</v>
      </c>
      <c r="D300" s="9"/>
      <c r="E300" s="10">
        <v>1800</v>
      </c>
      <c r="F300" s="11"/>
      <c r="G300" s="11">
        <v>0</v>
      </c>
      <c r="H300" s="11"/>
      <c r="I300" s="11">
        <v>0</v>
      </c>
      <c r="J300" s="11"/>
      <c r="K300" s="10">
        <v>1800</v>
      </c>
      <c r="L300" s="8">
        <v>0</v>
      </c>
      <c r="M300" s="2">
        <f t="shared" si="2"/>
        <v>0</v>
      </c>
    </row>
    <row r="301" spans="1:13">
      <c r="A301" s="171" t="s">
        <v>143</v>
      </c>
      <c r="B301" s="164" t="s">
        <v>143</v>
      </c>
      <c r="C301" s="171" t="s">
        <v>143</v>
      </c>
      <c r="D301" s="12"/>
      <c r="E301" s="12"/>
      <c r="F301" s="12"/>
      <c r="G301" s="12"/>
      <c r="H301" s="12"/>
      <c r="I301" s="12"/>
      <c r="J301" s="12"/>
      <c r="K301" s="12"/>
      <c r="L301" s="8">
        <f>VLOOKUP(A301,'06.2019'!A:M,13,0)</f>
        <v>0</v>
      </c>
      <c r="M301" s="2">
        <f t="shared" si="2"/>
        <v>0</v>
      </c>
    </row>
    <row r="302" spans="1:13">
      <c r="A302" s="167" t="s">
        <v>1315</v>
      </c>
      <c r="B302" s="164" t="s">
        <v>143</v>
      </c>
      <c r="C302" s="167" t="s">
        <v>1316</v>
      </c>
      <c r="D302" s="6"/>
      <c r="E302" s="7">
        <v>1244.8699999999999</v>
      </c>
      <c r="F302" s="8"/>
      <c r="G302" s="7">
        <v>1092.24</v>
      </c>
      <c r="H302" s="8"/>
      <c r="I302" s="8">
        <v>0</v>
      </c>
      <c r="J302" s="8"/>
      <c r="K302" s="7">
        <v>2337.11</v>
      </c>
      <c r="L302" s="8" t="str">
        <f>VLOOKUP(A302,'06.2019'!A:M,13,0)</f>
        <v>9.7</v>
      </c>
      <c r="M302" s="2">
        <f t="shared" si="2"/>
        <v>1092.24</v>
      </c>
    </row>
    <row r="303" spans="1:13">
      <c r="A303" s="169" t="s">
        <v>1320</v>
      </c>
      <c r="B303" s="164" t="s">
        <v>143</v>
      </c>
      <c r="C303" s="169" t="s">
        <v>460</v>
      </c>
      <c r="D303" s="9"/>
      <c r="E303" s="10">
        <v>1244.8699999999999</v>
      </c>
      <c r="F303" s="11"/>
      <c r="G303" s="11">
        <v>514.19000000000005</v>
      </c>
      <c r="H303" s="11"/>
      <c r="I303" s="11">
        <v>0</v>
      </c>
      <c r="J303" s="11"/>
      <c r="K303" s="10">
        <v>1759.06</v>
      </c>
      <c r="L303" s="8">
        <v>0</v>
      </c>
      <c r="M303" s="2">
        <f t="shared" si="2"/>
        <v>514.19000000000005</v>
      </c>
    </row>
    <row r="304" spans="1:13">
      <c r="A304" s="169" t="s">
        <v>1323</v>
      </c>
      <c r="B304" s="164" t="s">
        <v>143</v>
      </c>
      <c r="C304" s="169" t="s">
        <v>174</v>
      </c>
      <c r="D304" s="9"/>
      <c r="E304" s="11">
        <v>0</v>
      </c>
      <c r="F304" s="11"/>
      <c r="G304" s="11">
        <v>578.04999999999995</v>
      </c>
      <c r="H304" s="11"/>
      <c r="I304" s="11">
        <v>0</v>
      </c>
      <c r="J304" s="11"/>
      <c r="K304" s="11">
        <v>578.04999999999995</v>
      </c>
      <c r="L304" s="8">
        <v>0</v>
      </c>
      <c r="M304" s="2">
        <f t="shared" si="2"/>
        <v>578.04999999999995</v>
      </c>
    </row>
    <row r="305" spans="1:13">
      <c r="A305" s="171" t="s">
        <v>143</v>
      </c>
      <c r="B305" s="164" t="s">
        <v>143</v>
      </c>
      <c r="C305" s="171" t="s">
        <v>143</v>
      </c>
      <c r="D305" s="12"/>
      <c r="E305" s="12"/>
      <c r="F305" s="12"/>
      <c r="G305" s="12"/>
      <c r="H305" s="12"/>
      <c r="I305" s="12"/>
      <c r="J305" s="12"/>
      <c r="K305" s="12"/>
      <c r="L305" s="8">
        <f>VLOOKUP(A305,'06.2019'!A:M,13,0)</f>
        <v>0</v>
      </c>
      <c r="M305" s="2">
        <f t="shared" si="2"/>
        <v>0</v>
      </c>
    </row>
    <row r="306" spans="1:13">
      <c r="A306" s="167" t="s">
        <v>1325</v>
      </c>
      <c r="B306" s="164" t="s">
        <v>143</v>
      </c>
      <c r="C306" s="167" t="s">
        <v>1326</v>
      </c>
      <c r="D306" s="6"/>
      <c r="E306" s="7">
        <v>175071.87</v>
      </c>
      <c r="F306" s="8"/>
      <c r="G306" s="7">
        <v>37925.31</v>
      </c>
      <c r="H306" s="8"/>
      <c r="I306" s="8">
        <v>0.06</v>
      </c>
      <c r="J306" s="8"/>
      <c r="K306" s="7">
        <v>212997.12</v>
      </c>
      <c r="L306" s="8">
        <f>VLOOKUP(A306,'06.2019'!A:M,13,0)</f>
        <v>0</v>
      </c>
      <c r="M306" s="2">
        <f t="shared" si="2"/>
        <v>37925.25</v>
      </c>
    </row>
    <row r="307" spans="1:13">
      <c r="A307" s="167" t="s">
        <v>1331</v>
      </c>
      <c r="B307" s="164" t="s">
        <v>143</v>
      </c>
      <c r="C307" s="167" t="s">
        <v>1326</v>
      </c>
      <c r="D307" s="6"/>
      <c r="E307" s="7">
        <v>175071.87</v>
      </c>
      <c r="F307" s="8"/>
      <c r="G307" s="7">
        <v>37925.31</v>
      </c>
      <c r="H307" s="8"/>
      <c r="I307" s="8">
        <v>0.06</v>
      </c>
      <c r="J307" s="8"/>
      <c r="K307" s="7">
        <v>212997.12</v>
      </c>
      <c r="L307" s="8">
        <f>VLOOKUP(A307,'06.2019'!A:M,13,0)</f>
        <v>0</v>
      </c>
      <c r="M307" s="2">
        <f t="shared" si="2"/>
        <v>37925.25</v>
      </c>
    </row>
    <row r="308" spans="1:13">
      <c r="A308" s="167" t="s">
        <v>1332</v>
      </c>
      <c r="B308" s="164" t="s">
        <v>143</v>
      </c>
      <c r="C308" s="167" t="s">
        <v>1326</v>
      </c>
      <c r="D308" s="6"/>
      <c r="E308" s="7">
        <v>175071.87</v>
      </c>
      <c r="F308" s="8"/>
      <c r="G308" s="7">
        <v>37925.31</v>
      </c>
      <c r="H308" s="8"/>
      <c r="I308" s="8">
        <v>0.06</v>
      </c>
      <c r="J308" s="8"/>
      <c r="K308" s="7">
        <v>212997.12</v>
      </c>
      <c r="L308" s="8">
        <f>VLOOKUP(A308,'06.2019'!A:M,13,0)</f>
        <v>0</v>
      </c>
      <c r="M308" s="2">
        <f t="shared" si="2"/>
        <v>37925.25</v>
      </c>
    </row>
    <row r="309" spans="1:13">
      <c r="A309" s="167" t="s">
        <v>1333</v>
      </c>
      <c r="B309" s="164" t="s">
        <v>143</v>
      </c>
      <c r="C309" s="167" t="s">
        <v>1334</v>
      </c>
      <c r="D309" s="6"/>
      <c r="E309" s="7">
        <v>159832.13</v>
      </c>
      <c r="F309" s="8"/>
      <c r="G309" s="7">
        <v>37191.51</v>
      </c>
      <c r="H309" s="8"/>
      <c r="I309" s="8">
        <v>0.06</v>
      </c>
      <c r="J309" s="8"/>
      <c r="K309" s="7">
        <v>197023.58</v>
      </c>
      <c r="L309" s="8">
        <f>VLOOKUP(A309,'06.2019'!A:M,13,0)</f>
        <v>0</v>
      </c>
      <c r="M309" s="2">
        <f t="shared" si="2"/>
        <v>37191.450000000004</v>
      </c>
    </row>
    <row r="310" spans="1:13">
      <c r="A310" s="169" t="s">
        <v>1339</v>
      </c>
      <c r="B310" s="164" t="s">
        <v>143</v>
      </c>
      <c r="C310" s="169" t="s">
        <v>1340</v>
      </c>
      <c r="D310" s="9"/>
      <c r="E310" s="10">
        <v>2940</v>
      </c>
      <c r="F310" s="11"/>
      <c r="G310" s="11">
        <v>490</v>
      </c>
      <c r="H310" s="11"/>
      <c r="I310" s="11">
        <v>0</v>
      </c>
      <c r="J310" s="11"/>
      <c r="K310" s="10">
        <v>3430</v>
      </c>
      <c r="L310" s="8" t="str">
        <f>VLOOKUP(A310,'06.2019'!A:M,13,0)</f>
        <v>10.1</v>
      </c>
      <c r="M310" s="2">
        <f t="shared" si="2"/>
        <v>490</v>
      </c>
    </row>
    <row r="311" spans="1:13">
      <c r="A311" s="169" t="s">
        <v>1344</v>
      </c>
      <c r="B311" s="164" t="s">
        <v>143</v>
      </c>
      <c r="C311" s="169" t="s">
        <v>1345</v>
      </c>
      <c r="D311" s="9"/>
      <c r="E311" s="10">
        <v>42129.67</v>
      </c>
      <c r="F311" s="11"/>
      <c r="G311" s="10">
        <v>6865.37</v>
      </c>
      <c r="H311" s="11"/>
      <c r="I311" s="11">
        <v>0</v>
      </c>
      <c r="J311" s="11"/>
      <c r="K311" s="10">
        <v>48995.040000000001</v>
      </c>
      <c r="L311" s="8" t="str">
        <f>VLOOKUP(A311,'06.2019'!A:M,13,0)</f>
        <v>10.1</v>
      </c>
      <c r="M311" s="2">
        <f t="shared" si="2"/>
        <v>6865.37</v>
      </c>
    </row>
    <row r="312" spans="1:13">
      <c r="A312" s="169" t="s">
        <v>1349</v>
      </c>
      <c r="B312" s="164" t="s">
        <v>143</v>
      </c>
      <c r="C312" s="169" t="s">
        <v>1350</v>
      </c>
      <c r="D312" s="9"/>
      <c r="E312" s="10">
        <v>6566.76</v>
      </c>
      <c r="F312" s="11"/>
      <c r="G312" s="10">
        <v>2528</v>
      </c>
      <c r="H312" s="11"/>
      <c r="I312" s="11">
        <v>0</v>
      </c>
      <c r="J312" s="11"/>
      <c r="K312" s="10">
        <v>9094.76</v>
      </c>
      <c r="L312" s="8" t="str">
        <f>VLOOKUP(A312,'06.2019'!A:M,13,0)</f>
        <v>10.1</v>
      </c>
      <c r="M312" s="2">
        <f t="shared" si="2"/>
        <v>2528</v>
      </c>
    </row>
    <row r="313" spans="1:13">
      <c r="A313" s="169" t="s">
        <v>1354</v>
      </c>
      <c r="B313" s="164" t="s">
        <v>143</v>
      </c>
      <c r="C313" s="169" t="s">
        <v>1355</v>
      </c>
      <c r="D313" s="9"/>
      <c r="E313" s="10">
        <v>46228.6</v>
      </c>
      <c r="F313" s="11"/>
      <c r="G313" s="10">
        <v>10100</v>
      </c>
      <c r="H313" s="11"/>
      <c r="I313" s="11">
        <v>0</v>
      </c>
      <c r="J313" s="11"/>
      <c r="K313" s="10">
        <v>56328.6</v>
      </c>
      <c r="L313" s="8" t="str">
        <f>VLOOKUP(A313,'06.2019'!A:M,13,0)</f>
        <v>10.1</v>
      </c>
      <c r="M313" s="2">
        <f t="shared" si="2"/>
        <v>10100</v>
      </c>
    </row>
    <row r="314" spans="1:13">
      <c r="A314" s="169" t="s">
        <v>1359</v>
      </c>
      <c r="B314" s="164" t="s">
        <v>143</v>
      </c>
      <c r="C314" s="169" t="s">
        <v>1360</v>
      </c>
      <c r="D314" s="9"/>
      <c r="E314" s="11">
        <v>0</v>
      </c>
      <c r="F314" s="11"/>
      <c r="G314" s="10">
        <v>2074</v>
      </c>
      <c r="H314" s="11"/>
      <c r="I314" s="11">
        <v>0</v>
      </c>
      <c r="J314" s="11"/>
      <c r="K314" s="10">
        <v>2074</v>
      </c>
      <c r="L314" s="8" t="s">
        <v>117</v>
      </c>
      <c r="M314" s="2">
        <f t="shared" si="2"/>
        <v>2074</v>
      </c>
    </row>
    <row r="315" spans="1:13">
      <c r="A315" s="169" t="s">
        <v>1362</v>
      </c>
      <c r="B315" s="164" t="s">
        <v>143</v>
      </c>
      <c r="C315" s="169" t="s">
        <v>1363</v>
      </c>
      <c r="D315" s="9"/>
      <c r="E315" s="10">
        <v>2628</v>
      </c>
      <c r="F315" s="11"/>
      <c r="G315" s="11">
        <v>0</v>
      </c>
      <c r="H315" s="11"/>
      <c r="I315" s="11">
        <v>0</v>
      </c>
      <c r="J315" s="11"/>
      <c r="K315" s="10">
        <v>2628</v>
      </c>
      <c r="L315" s="8" t="s">
        <v>117</v>
      </c>
      <c r="M315" s="2">
        <f t="shared" si="2"/>
        <v>0</v>
      </c>
    </row>
    <row r="316" spans="1:13">
      <c r="A316" s="169" t="s">
        <v>1365</v>
      </c>
      <c r="B316" s="164" t="s">
        <v>143</v>
      </c>
      <c r="C316" s="169" t="s">
        <v>1366</v>
      </c>
      <c r="D316" s="9"/>
      <c r="E316" s="10">
        <v>27511.95</v>
      </c>
      <c r="F316" s="11"/>
      <c r="G316" s="10">
        <v>5875.4</v>
      </c>
      <c r="H316" s="11"/>
      <c r="I316" s="11">
        <v>0.06</v>
      </c>
      <c r="J316" s="11"/>
      <c r="K316" s="10">
        <v>33387.29</v>
      </c>
      <c r="L316" s="8" t="str">
        <f>VLOOKUP(A316,'06.2019'!A:M,13,0)</f>
        <v>10.1</v>
      </c>
      <c r="M316" s="2">
        <f t="shared" si="2"/>
        <v>5875.3399999999992</v>
      </c>
    </row>
    <row r="317" spans="1:13">
      <c r="A317" s="169" t="s">
        <v>1370</v>
      </c>
      <c r="B317" s="164" t="s">
        <v>143</v>
      </c>
      <c r="C317" s="169" t="s">
        <v>1371</v>
      </c>
      <c r="D317" s="9"/>
      <c r="E317" s="10">
        <v>28076.65</v>
      </c>
      <c r="F317" s="11"/>
      <c r="G317" s="10">
        <v>8868.24</v>
      </c>
      <c r="H317" s="11"/>
      <c r="I317" s="11">
        <v>0</v>
      </c>
      <c r="J317" s="11"/>
      <c r="K317" s="10">
        <v>36944.89</v>
      </c>
      <c r="L317" s="8" t="str">
        <f>VLOOKUP(A317,'06.2019'!A:M,13,0)</f>
        <v>10.1</v>
      </c>
      <c r="M317" s="2">
        <f t="shared" si="2"/>
        <v>8868.24</v>
      </c>
    </row>
    <row r="318" spans="1:13">
      <c r="A318" s="169" t="s">
        <v>1375</v>
      </c>
      <c r="B318" s="164" t="s">
        <v>143</v>
      </c>
      <c r="C318" s="169" t="s">
        <v>1376</v>
      </c>
      <c r="D318" s="9"/>
      <c r="E318" s="10">
        <v>3750.5</v>
      </c>
      <c r="F318" s="11"/>
      <c r="G318" s="11">
        <v>390.5</v>
      </c>
      <c r="H318" s="11"/>
      <c r="I318" s="11">
        <v>0</v>
      </c>
      <c r="J318" s="11"/>
      <c r="K318" s="10">
        <v>4141</v>
      </c>
      <c r="L318" s="8" t="str">
        <f>VLOOKUP(A318,'06.2019'!A:M,13,0)</f>
        <v>10.1</v>
      </c>
      <c r="M318" s="2">
        <f t="shared" si="2"/>
        <v>390.5</v>
      </c>
    </row>
    <row r="319" spans="1:13">
      <c r="A319" s="171" t="s">
        <v>143</v>
      </c>
      <c r="B319" s="164" t="s">
        <v>143</v>
      </c>
      <c r="C319" s="171" t="s">
        <v>143</v>
      </c>
      <c r="D319" s="12"/>
      <c r="E319" s="12"/>
      <c r="F319" s="12"/>
      <c r="G319" s="12"/>
      <c r="H319" s="12"/>
      <c r="I319" s="12"/>
      <c r="J319" s="12"/>
      <c r="K319" s="12"/>
      <c r="L319" s="8">
        <f>VLOOKUP(A319,'06.2019'!A:M,13,0)</f>
        <v>0</v>
      </c>
      <c r="M319" s="2">
        <f t="shared" si="2"/>
        <v>0</v>
      </c>
    </row>
    <row r="320" spans="1:13">
      <c r="A320" s="167" t="s">
        <v>1385</v>
      </c>
      <c r="B320" s="164" t="s">
        <v>143</v>
      </c>
      <c r="C320" s="167" t="s">
        <v>1386</v>
      </c>
      <c r="D320" s="6"/>
      <c r="E320" s="7">
        <v>1200.3800000000001</v>
      </c>
      <c r="F320" s="8"/>
      <c r="G320" s="8">
        <v>0</v>
      </c>
      <c r="H320" s="8"/>
      <c r="I320" s="8">
        <v>0</v>
      </c>
      <c r="J320" s="8"/>
      <c r="K320" s="7">
        <v>1200.3800000000001</v>
      </c>
      <c r="L320" s="8" t="str">
        <f>VLOOKUP(A320,'06.2019'!A:M,13,0)</f>
        <v>10.1</v>
      </c>
      <c r="M320" s="2">
        <f t="shared" si="2"/>
        <v>0</v>
      </c>
    </row>
    <row r="321" spans="1:13">
      <c r="A321" s="169" t="s">
        <v>1388</v>
      </c>
      <c r="B321" s="164" t="s">
        <v>143</v>
      </c>
      <c r="C321" s="169" t="s">
        <v>1389</v>
      </c>
      <c r="D321" s="9"/>
      <c r="E321" s="11">
        <v>288.83</v>
      </c>
      <c r="F321" s="11"/>
      <c r="G321" s="11">
        <v>0</v>
      </c>
      <c r="H321" s="11"/>
      <c r="I321" s="11">
        <v>0</v>
      </c>
      <c r="J321" s="11"/>
      <c r="K321" s="11">
        <v>288.83</v>
      </c>
      <c r="L321" s="8">
        <v>0</v>
      </c>
      <c r="M321" s="2">
        <f t="shared" si="2"/>
        <v>0</v>
      </c>
    </row>
    <row r="322" spans="1:13">
      <c r="A322" s="169" t="s">
        <v>1391</v>
      </c>
      <c r="B322" s="164" t="s">
        <v>143</v>
      </c>
      <c r="C322" s="169" t="s">
        <v>1386</v>
      </c>
      <c r="D322" s="9"/>
      <c r="E322" s="11">
        <v>911.55</v>
      </c>
      <c r="F322" s="11"/>
      <c r="G322" s="11">
        <v>0</v>
      </c>
      <c r="H322" s="11"/>
      <c r="I322" s="11">
        <v>0</v>
      </c>
      <c r="J322" s="11"/>
      <c r="K322" s="11">
        <v>911.55</v>
      </c>
      <c r="L322" s="8">
        <v>0</v>
      </c>
      <c r="M322" s="2">
        <f t="shared" si="2"/>
        <v>0</v>
      </c>
    </row>
    <row r="323" spans="1:13">
      <c r="A323" s="171" t="s">
        <v>143</v>
      </c>
      <c r="B323" s="164" t="s">
        <v>143</v>
      </c>
      <c r="C323" s="171" t="s">
        <v>143</v>
      </c>
      <c r="D323" s="12"/>
      <c r="E323" s="12"/>
      <c r="F323" s="12"/>
      <c r="G323" s="12"/>
      <c r="H323" s="12"/>
      <c r="I323" s="12"/>
      <c r="J323" s="12"/>
      <c r="K323" s="12"/>
      <c r="L323" s="8">
        <f>VLOOKUP(A323,'06.2019'!A:M,13,0)</f>
        <v>0</v>
      </c>
      <c r="M323" s="2">
        <f t="shared" si="2"/>
        <v>0</v>
      </c>
    </row>
    <row r="324" spans="1:13">
      <c r="A324" s="167" t="s">
        <v>1393</v>
      </c>
      <c r="B324" s="164" t="s">
        <v>143</v>
      </c>
      <c r="C324" s="167" t="s">
        <v>1394</v>
      </c>
      <c r="D324" s="6"/>
      <c r="E324" s="7">
        <v>14039.36</v>
      </c>
      <c r="F324" s="8"/>
      <c r="G324" s="8">
        <v>733.8</v>
      </c>
      <c r="H324" s="8"/>
      <c r="I324" s="8">
        <v>0</v>
      </c>
      <c r="J324" s="8"/>
      <c r="K324" s="7">
        <v>14773.16</v>
      </c>
      <c r="L324" s="8" t="str">
        <f>VLOOKUP(A324,'06.2019'!A:M,13,0)</f>
        <v>10.3</v>
      </c>
      <c r="M324" s="2">
        <f t="shared" si="2"/>
        <v>733.8</v>
      </c>
    </row>
    <row r="325" spans="1:13">
      <c r="A325" s="169" t="s">
        <v>1398</v>
      </c>
      <c r="B325" s="164" t="s">
        <v>143</v>
      </c>
      <c r="C325" s="169" t="s">
        <v>1399</v>
      </c>
      <c r="D325" s="9"/>
      <c r="E325" s="10">
        <v>14039.36</v>
      </c>
      <c r="F325" s="11"/>
      <c r="G325" s="11">
        <v>733.8</v>
      </c>
      <c r="H325" s="11"/>
      <c r="I325" s="11">
        <v>0</v>
      </c>
      <c r="J325" s="11"/>
      <c r="K325" s="10">
        <v>14773.16</v>
      </c>
      <c r="L325" s="8">
        <f>VLOOKUP(A325,'06.2019'!A:M,13,0)</f>
        <v>0</v>
      </c>
      <c r="M325" s="2">
        <f t="shared" si="2"/>
        <v>733.8</v>
      </c>
    </row>
    <row r="326" spans="1:13">
      <c r="A326" s="171" t="s">
        <v>143</v>
      </c>
      <c r="B326" s="164" t="s">
        <v>143</v>
      </c>
      <c r="C326" s="171" t="s">
        <v>143</v>
      </c>
      <c r="D326" s="12"/>
      <c r="E326" s="12"/>
      <c r="F326" s="12"/>
      <c r="G326" s="12"/>
      <c r="H326" s="12"/>
      <c r="I326" s="12"/>
      <c r="J326" s="12"/>
      <c r="K326" s="12"/>
      <c r="L326" s="8">
        <f>VLOOKUP(A326,'06.2019'!A:M,13,0)</f>
        <v>0</v>
      </c>
      <c r="M326" s="2">
        <f t="shared" si="2"/>
        <v>0</v>
      </c>
    </row>
    <row r="327" spans="1:13">
      <c r="A327" s="167" t="s">
        <v>1400</v>
      </c>
      <c r="B327" s="164" t="s">
        <v>143</v>
      </c>
      <c r="C327" s="167" t="s">
        <v>1401</v>
      </c>
      <c r="D327" s="6"/>
      <c r="E327" s="7">
        <v>14648.65</v>
      </c>
      <c r="F327" s="8"/>
      <c r="G327" s="7">
        <v>1274.49</v>
      </c>
      <c r="H327" s="8"/>
      <c r="I327" s="8">
        <v>0</v>
      </c>
      <c r="J327" s="8"/>
      <c r="K327" s="7">
        <v>15923.14</v>
      </c>
      <c r="L327" s="8" t="str">
        <f>VLOOKUP(A327,'06.2019'!A:M,13,0)</f>
        <v>11.1.3</v>
      </c>
      <c r="M327" s="14">
        <f t="shared" si="2"/>
        <v>1274.49</v>
      </c>
    </row>
    <row r="328" spans="1:13">
      <c r="A328" s="167" t="s">
        <v>1405</v>
      </c>
      <c r="B328" s="164" t="s">
        <v>143</v>
      </c>
      <c r="C328" s="167" t="s">
        <v>1401</v>
      </c>
      <c r="D328" s="6"/>
      <c r="E328" s="7">
        <v>14648.65</v>
      </c>
      <c r="F328" s="8"/>
      <c r="G328" s="7">
        <v>1274.49</v>
      </c>
      <c r="H328" s="8"/>
      <c r="I328" s="8">
        <v>0</v>
      </c>
      <c r="J328" s="8"/>
      <c r="K328" s="7">
        <v>15923.14</v>
      </c>
      <c r="L328" s="8">
        <v>0</v>
      </c>
      <c r="M328" s="2">
        <f t="shared" si="2"/>
        <v>1274.49</v>
      </c>
    </row>
    <row r="329" spans="1:13">
      <c r="A329" s="167" t="s">
        <v>1406</v>
      </c>
      <c r="B329" s="164" t="s">
        <v>143</v>
      </c>
      <c r="C329" s="167" t="s">
        <v>1401</v>
      </c>
      <c r="D329" s="6"/>
      <c r="E329" s="7">
        <v>14648.65</v>
      </c>
      <c r="F329" s="8"/>
      <c r="G329" s="7">
        <v>1274.49</v>
      </c>
      <c r="H329" s="8"/>
      <c r="I329" s="8">
        <v>0</v>
      </c>
      <c r="J329" s="8"/>
      <c r="K329" s="7">
        <v>15923.14</v>
      </c>
      <c r="L329" s="8">
        <v>0</v>
      </c>
      <c r="M329" s="2">
        <f t="shared" si="2"/>
        <v>1274.49</v>
      </c>
    </row>
    <row r="330" spans="1:13">
      <c r="A330" s="167" t="s">
        <v>1407</v>
      </c>
      <c r="B330" s="164" t="s">
        <v>143</v>
      </c>
      <c r="C330" s="167" t="s">
        <v>1408</v>
      </c>
      <c r="D330" s="6"/>
      <c r="E330" s="7">
        <v>1154.8699999999999</v>
      </c>
      <c r="F330" s="8"/>
      <c r="G330" s="8">
        <v>0</v>
      </c>
      <c r="H330" s="8"/>
      <c r="I330" s="8">
        <v>0</v>
      </c>
      <c r="J330" s="8"/>
      <c r="K330" s="7">
        <v>1154.8699999999999</v>
      </c>
      <c r="L330" s="8">
        <v>0</v>
      </c>
      <c r="M330" s="2">
        <f t="shared" si="2"/>
        <v>0</v>
      </c>
    </row>
    <row r="331" spans="1:13">
      <c r="A331" s="169" t="s">
        <v>1410</v>
      </c>
      <c r="B331" s="164" t="s">
        <v>143</v>
      </c>
      <c r="C331" s="169" t="s">
        <v>1411</v>
      </c>
      <c r="D331" s="9"/>
      <c r="E331" s="10">
        <v>1154.8699999999999</v>
      </c>
      <c r="F331" s="11"/>
      <c r="G331" s="11">
        <v>0</v>
      </c>
      <c r="H331" s="11"/>
      <c r="I331" s="11">
        <v>0</v>
      </c>
      <c r="J331" s="11"/>
      <c r="K331" s="10">
        <v>1154.8699999999999</v>
      </c>
      <c r="L331" s="8">
        <v>0</v>
      </c>
      <c r="M331" s="2">
        <f t="shared" si="2"/>
        <v>0</v>
      </c>
    </row>
    <row r="332" spans="1:13">
      <c r="A332" s="171" t="s">
        <v>143</v>
      </c>
      <c r="B332" s="164" t="s">
        <v>143</v>
      </c>
      <c r="C332" s="171" t="s">
        <v>143</v>
      </c>
      <c r="D332" s="12"/>
      <c r="E332" s="12"/>
      <c r="F332" s="12"/>
      <c r="G332" s="12"/>
      <c r="H332" s="12"/>
      <c r="I332" s="12"/>
      <c r="J332" s="12"/>
      <c r="K332" s="12"/>
      <c r="L332" s="8">
        <f>VLOOKUP(A332,'06.2019'!A:M,13,0)</f>
        <v>0</v>
      </c>
      <c r="M332" s="2">
        <f t="shared" si="2"/>
        <v>0</v>
      </c>
    </row>
    <row r="333" spans="1:13">
      <c r="A333" s="167" t="s">
        <v>1412</v>
      </c>
      <c r="B333" s="164" t="s">
        <v>143</v>
      </c>
      <c r="C333" s="167" t="s">
        <v>1413</v>
      </c>
      <c r="D333" s="6"/>
      <c r="E333" s="7">
        <v>8767.9599999999991</v>
      </c>
      <c r="F333" s="8"/>
      <c r="G333" s="7">
        <v>1274.49</v>
      </c>
      <c r="H333" s="8"/>
      <c r="I333" s="8">
        <v>0</v>
      </c>
      <c r="J333" s="8"/>
      <c r="K333" s="7">
        <v>10042.450000000001</v>
      </c>
      <c r="L333" s="8">
        <v>0</v>
      </c>
      <c r="M333" s="2">
        <f t="shared" si="2"/>
        <v>1274.49</v>
      </c>
    </row>
    <row r="334" spans="1:13">
      <c r="A334" s="169" t="s">
        <v>1417</v>
      </c>
      <c r="B334" s="164" t="s">
        <v>143</v>
      </c>
      <c r="C334" s="169" t="s">
        <v>1418</v>
      </c>
      <c r="D334" s="9"/>
      <c r="E334" s="10">
        <v>8767.9599999999991</v>
      </c>
      <c r="F334" s="11"/>
      <c r="G334" s="10">
        <v>1274.49</v>
      </c>
      <c r="H334" s="11"/>
      <c r="I334" s="11">
        <v>0</v>
      </c>
      <c r="J334" s="11"/>
      <c r="K334" s="10">
        <v>10042.450000000001</v>
      </c>
      <c r="L334" s="8">
        <v>0</v>
      </c>
      <c r="M334" s="2">
        <f t="shared" si="2"/>
        <v>1274.49</v>
      </c>
    </row>
    <row r="335" spans="1:13">
      <c r="A335" s="171" t="s">
        <v>143</v>
      </c>
      <c r="B335" s="164" t="s">
        <v>143</v>
      </c>
      <c r="C335" s="171" t="s">
        <v>143</v>
      </c>
      <c r="D335" s="12"/>
      <c r="E335" s="12"/>
      <c r="F335" s="12"/>
      <c r="G335" s="12"/>
      <c r="H335" s="12"/>
      <c r="I335" s="12"/>
      <c r="J335" s="12"/>
      <c r="K335" s="12"/>
      <c r="L335" s="8">
        <f>VLOOKUP(A335,'06.2019'!A:M,13,0)</f>
        <v>0</v>
      </c>
      <c r="M335" s="2">
        <f t="shared" ref="M335:M397" si="3">G335-I335</f>
        <v>0</v>
      </c>
    </row>
    <row r="336" spans="1:13">
      <c r="A336" s="167" t="s">
        <v>1419</v>
      </c>
      <c r="B336" s="164" t="s">
        <v>143</v>
      </c>
      <c r="C336" s="167" t="s">
        <v>1420</v>
      </c>
      <c r="D336" s="6"/>
      <c r="E336" s="7">
        <v>4725.82</v>
      </c>
      <c r="F336" s="8"/>
      <c r="G336" s="8">
        <v>0</v>
      </c>
      <c r="H336" s="8"/>
      <c r="I336" s="8">
        <v>0</v>
      </c>
      <c r="J336" s="8"/>
      <c r="K336" s="7">
        <v>4725.82</v>
      </c>
      <c r="L336" s="8">
        <v>0</v>
      </c>
      <c r="M336" s="2">
        <f t="shared" si="3"/>
        <v>0</v>
      </c>
    </row>
    <row r="337" spans="1:13">
      <c r="A337" s="169" t="s">
        <v>1424</v>
      </c>
      <c r="B337" s="164" t="s">
        <v>143</v>
      </c>
      <c r="C337" s="169" t="s">
        <v>1425</v>
      </c>
      <c r="D337" s="9"/>
      <c r="E337" s="10">
        <v>4725.82</v>
      </c>
      <c r="F337" s="11"/>
      <c r="G337" s="11">
        <v>0</v>
      </c>
      <c r="H337" s="11"/>
      <c r="I337" s="11">
        <v>0</v>
      </c>
      <c r="J337" s="11"/>
      <c r="K337" s="10">
        <v>4725.82</v>
      </c>
      <c r="L337" s="8">
        <v>0</v>
      </c>
      <c r="M337" s="2">
        <f t="shared" si="3"/>
        <v>0</v>
      </c>
    </row>
    <row r="338" spans="1:13">
      <c r="A338" s="171" t="s">
        <v>143</v>
      </c>
      <c r="B338" s="164" t="s">
        <v>143</v>
      </c>
      <c r="C338" s="171" t="s">
        <v>143</v>
      </c>
      <c r="D338" s="12"/>
      <c r="E338" s="12"/>
      <c r="F338" s="12"/>
      <c r="G338" s="12"/>
      <c r="H338" s="12"/>
      <c r="I338" s="12"/>
      <c r="J338" s="12"/>
      <c r="K338" s="12"/>
      <c r="L338" s="8">
        <f>VLOOKUP(A338,'06.2019'!A:M,13,0)</f>
        <v>0</v>
      </c>
      <c r="M338" s="2">
        <f t="shared" si="3"/>
        <v>0</v>
      </c>
    </row>
    <row r="339" spans="1:13">
      <c r="A339" s="167" t="s">
        <v>1426</v>
      </c>
      <c r="B339" s="164" t="s">
        <v>143</v>
      </c>
      <c r="C339" s="167" t="s">
        <v>1427</v>
      </c>
      <c r="D339" s="6"/>
      <c r="E339" s="7">
        <v>84993.62</v>
      </c>
      <c r="F339" s="8"/>
      <c r="G339" s="7">
        <v>7098.78</v>
      </c>
      <c r="H339" s="8"/>
      <c r="I339" s="8">
        <v>0</v>
      </c>
      <c r="J339" s="8"/>
      <c r="K339" s="7">
        <v>92092.4</v>
      </c>
      <c r="L339" s="8">
        <v>0</v>
      </c>
      <c r="M339" s="14">
        <f t="shared" si="3"/>
        <v>7098.78</v>
      </c>
    </row>
    <row r="340" spans="1:13">
      <c r="A340" s="167" t="s">
        <v>1431</v>
      </c>
      <c r="B340" s="164" t="s">
        <v>143</v>
      </c>
      <c r="C340" s="167" t="s">
        <v>1427</v>
      </c>
      <c r="D340" s="6"/>
      <c r="E340" s="7">
        <v>84993.62</v>
      </c>
      <c r="F340" s="8"/>
      <c r="G340" s="7">
        <v>7098.78</v>
      </c>
      <c r="H340" s="8"/>
      <c r="I340" s="8">
        <v>0</v>
      </c>
      <c r="J340" s="8"/>
      <c r="K340" s="7">
        <v>92092.4</v>
      </c>
      <c r="L340" s="8">
        <f>VLOOKUP(A340,'06.2019'!A:M,13,0)</f>
        <v>0</v>
      </c>
      <c r="M340" s="2">
        <f t="shared" si="3"/>
        <v>7098.78</v>
      </c>
    </row>
    <row r="341" spans="1:13">
      <c r="A341" s="167" t="s">
        <v>1432</v>
      </c>
      <c r="B341" s="164" t="s">
        <v>143</v>
      </c>
      <c r="C341" s="167" t="s">
        <v>1427</v>
      </c>
      <c r="D341" s="6"/>
      <c r="E341" s="7">
        <v>84993.62</v>
      </c>
      <c r="F341" s="8"/>
      <c r="G341" s="7">
        <v>7098.78</v>
      </c>
      <c r="H341" s="8"/>
      <c r="I341" s="8">
        <v>0</v>
      </c>
      <c r="J341" s="8"/>
      <c r="K341" s="7">
        <v>92092.4</v>
      </c>
      <c r="L341" s="8">
        <f>VLOOKUP(A341,'06.2019'!A:M,13,0)</f>
        <v>0</v>
      </c>
      <c r="M341" s="2">
        <f t="shared" si="3"/>
        <v>7098.78</v>
      </c>
    </row>
    <row r="342" spans="1:13">
      <c r="A342" s="167" t="s">
        <v>1433</v>
      </c>
      <c r="B342" s="164" t="s">
        <v>143</v>
      </c>
      <c r="C342" s="167" t="s">
        <v>1434</v>
      </c>
      <c r="D342" s="6"/>
      <c r="E342" s="7">
        <v>51689.88</v>
      </c>
      <c r="F342" s="8"/>
      <c r="G342" s="8">
        <v>0</v>
      </c>
      <c r="H342" s="8"/>
      <c r="I342" s="8">
        <v>0</v>
      </c>
      <c r="J342" s="8"/>
      <c r="K342" s="7">
        <v>51689.88</v>
      </c>
      <c r="L342" s="8" t="s">
        <v>134</v>
      </c>
      <c r="M342" s="2">
        <f t="shared" si="3"/>
        <v>0</v>
      </c>
    </row>
    <row r="343" spans="1:13">
      <c r="A343" s="169" t="s">
        <v>1436</v>
      </c>
      <c r="B343" s="164" t="s">
        <v>143</v>
      </c>
      <c r="C343" s="169" t="s">
        <v>1437</v>
      </c>
      <c r="D343" s="9"/>
      <c r="E343" s="10">
        <v>51689.88</v>
      </c>
      <c r="F343" s="11"/>
      <c r="G343" s="11">
        <v>0</v>
      </c>
      <c r="H343" s="11"/>
      <c r="I343" s="11">
        <v>0</v>
      </c>
      <c r="J343" s="11"/>
      <c r="K343" s="10">
        <v>51689.88</v>
      </c>
      <c r="L343" s="8">
        <v>0</v>
      </c>
      <c r="M343" s="2">
        <f t="shared" si="3"/>
        <v>0</v>
      </c>
    </row>
    <row r="344" spans="1:13">
      <c r="A344" s="171" t="s">
        <v>143</v>
      </c>
      <c r="B344" s="164" t="s">
        <v>143</v>
      </c>
      <c r="C344" s="171" t="s">
        <v>143</v>
      </c>
      <c r="D344" s="12"/>
      <c r="E344" s="12"/>
      <c r="F344" s="12"/>
      <c r="G344" s="12"/>
      <c r="H344" s="12"/>
      <c r="I344" s="12"/>
      <c r="J344" s="12"/>
      <c r="K344" s="12"/>
      <c r="L344" s="8">
        <f>VLOOKUP(A344,'06.2019'!A:M,13,0)</f>
        <v>0</v>
      </c>
      <c r="M344" s="2">
        <f t="shared" si="3"/>
        <v>0</v>
      </c>
    </row>
    <row r="345" spans="1:13">
      <c r="A345" s="167" t="s">
        <v>1438</v>
      </c>
      <c r="B345" s="164" t="s">
        <v>143</v>
      </c>
      <c r="C345" s="167" t="s">
        <v>1439</v>
      </c>
      <c r="D345" s="6"/>
      <c r="E345" s="7">
        <v>12721.67</v>
      </c>
      <c r="F345" s="8"/>
      <c r="G345" s="8">
        <v>452.92</v>
      </c>
      <c r="H345" s="8"/>
      <c r="I345" s="8">
        <v>0</v>
      </c>
      <c r="J345" s="8"/>
      <c r="K345" s="7">
        <v>13174.59</v>
      </c>
      <c r="L345" s="8" t="str">
        <f>VLOOKUP(A345,'06.2019'!A:M,13,0)</f>
        <v>11.2.2</v>
      </c>
      <c r="M345" s="2">
        <f t="shared" si="3"/>
        <v>452.92</v>
      </c>
    </row>
    <row r="346" spans="1:13">
      <c r="A346" s="169" t="s">
        <v>1443</v>
      </c>
      <c r="B346" s="164" t="s">
        <v>143</v>
      </c>
      <c r="C346" s="169" t="s">
        <v>1444</v>
      </c>
      <c r="D346" s="9"/>
      <c r="E346" s="10">
        <v>5254.12</v>
      </c>
      <c r="F346" s="11"/>
      <c r="G346" s="11">
        <v>0</v>
      </c>
      <c r="H346" s="11"/>
      <c r="I346" s="11">
        <v>0</v>
      </c>
      <c r="J346" s="11"/>
      <c r="K346" s="10">
        <v>5254.12</v>
      </c>
      <c r="L346" s="8">
        <v>0</v>
      </c>
      <c r="M346" s="2">
        <f t="shared" si="3"/>
        <v>0</v>
      </c>
    </row>
    <row r="347" spans="1:13">
      <c r="A347" s="169" t="s">
        <v>1448</v>
      </c>
      <c r="B347" s="164" t="s">
        <v>143</v>
      </c>
      <c r="C347" s="169" t="s">
        <v>1449</v>
      </c>
      <c r="D347" s="9"/>
      <c r="E347" s="10">
        <v>7467.55</v>
      </c>
      <c r="F347" s="11"/>
      <c r="G347" s="11">
        <v>350</v>
      </c>
      <c r="H347" s="11"/>
      <c r="I347" s="11">
        <v>0</v>
      </c>
      <c r="J347" s="11"/>
      <c r="K347" s="10">
        <v>7817.55</v>
      </c>
      <c r="L347" s="8">
        <v>0</v>
      </c>
      <c r="M347" s="2">
        <f t="shared" si="3"/>
        <v>350</v>
      </c>
    </row>
    <row r="348" spans="1:13">
      <c r="A348" s="169" t="s">
        <v>1453</v>
      </c>
      <c r="B348" s="164" t="s">
        <v>143</v>
      </c>
      <c r="C348" s="169" t="s">
        <v>1454</v>
      </c>
      <c r="D348" s="9"/>
      <c r="E348" s="11">
        <v>0</v>
      </c>
      <c r="F348" s="11"/>
      <c r="G348" s="11">
        <v>102.92</v>
      </c>
      <c r="H348" s="11"/>
      <c r="I348" s="11">
        <v>0</v>
      </c>
      <c r="J348" s="11"/>
      <c r="K348" s="11">
        <v>102.92</v>
      </c>
      <c r="L348" s="8">
        <v>0</v>
      </c>
      <c r="M348" s="2">
        <f t="shared" si="3"/>
        <v>102.92</v>
      </c>
    </row>
    <row r="349" spans="1:13">
      <c r="A349" s="171" t="s">
        <v>143</v>
      </c>
      <c r="B349" s="164" t="s">
        <v>143</v>
      </c>
      <c r="C349" s="171" t="s">
        <v>143</v>
      </c>
      <c r="D349" s="12"/>
      <c r="E349" s="12"/>
      <c r="F349" s="12"/>
      <c r="G349" s="12"/>
      <c r="H349" s="12"/>
      <c r="I349" s="12"/>
      <c r="J349" s="12"/>
      <c r="K349" s="12"/>
      <c r="L349" s="8">
        <f>VLOOKUP(A349,'06.2019'!A:M,13,0)</f>
        <v>0</v>
      </c>
      <c r="M349" s="2">
        <f t="shared" si="3"/>
        <v>0</v>
      </c>
    </row>
    <row r="350" spans="1:13">
      <c r="A350" s="167" t="s">
        <v>1456</v>
      </c>
      <c r="B350" s="164" t="s">
        <v>143</v>
      </c>
      <c r="C350" s="167" t="s">
        <v>1457</v>
      </c>
      <c r="D350" s="6"/>
      <c r="E350" s="7">
        <v>10500</v>
      </c>
      <c r="F350" s="8"/>
      <c r="G350" s="7">
        <v>6645.86</v>
      </c>
      <c r="H350" s="8"/>
      <c r="I350" s="8">
        <v>0</v>
      </c>
      <c r="J350" s="8"/>
      <c r="K350" s="7">
        <v>17145.86</v>
      </c>
      <c r="L350" s="8" t="s">
        <v>132</v>
      </c>
      <c r="M350" s="2">
        <f t="shared" si="3"/>
        <v>6645.86</v>
      </c>
    </row>
    <row r="351" spans="1:13">
      <c r="A351" s="169" t="s">
        <v>1461</v>
      </c>
      <c r="B351" s="164" t="s">
        <v>143</v>
      </c>
      <c r="C351" s="169" t="s">
        <v>1462</v>
      </c>
      <c r="D351" s="9"/>
      <c r="E351" s="11">
        <v>0</v>
      </c>
      <c r="F351" s="11"/>
      <c r="G351" s="11">
        <v>645.86</v>
      </c>
      <c r="H351" s="11"/>
      <c r="I351" s="11">
        <v>0</v>
      </c>
      <c r="J351" s="11"/>
      <c r="K351" s="11">
        <v>645.86</v>
      </c>
      <c r="L351" s="8">
        <v>0</v>
      </c>
      <c r="M351" s="2">
        <f t="shared" si="3"/>
        <v>645.86</v>
      </c>
    </row>
    <row r="352" spans="1:13">
      <c r="A352" s="169" t="s">
        <v>1465</v>
      </c>
      <c r="B352" s="164" t="s">
        <v>143</v>
      </c>
      <c r="C352" s="169" t="s">
        <v>1466</v>
      </c>
      <c r="D352" s="9"/>
      <c r="E352" s="10">
        <v>10500</v>
      </c>
      <c r="F352" s="11"/>
      <c r="G352" s="10">
        <v>6000</v>
      </c>
      <c r="H352" s="11"/>
      <c r="I352" s="11">
        <v>0</v>
      </c>
      <c r="J352" s="11"/>
      <c r="K352" s="10">
        <v>16500</v>
      </c>
      <c r="L352" s="8">
        <v>0</v>
      </c>
      <c r="M352" s="2">
        <f t="shared" si="3"/>
        <v>6000</v>
      </c>
    </row>
    <row r="353" spans="1:13">
      <c r="A353" s="171" t="s">
        <v>143</v>
      </c>
      <c r="B353" s="164" t="s">
        <v>143</v>
      </c>
      <c r="C353" s="171" t="s">
        <v>143</v>
      </c>
      <c r="D353" s="12"/>
      <c r="E353" s="12"/>
      <c r="F353" s="12"/>
      <c r="G353" s="12"/>
      <c r="H353" s="12"/>
      <c r="I353" s="12"/>
      <c r="J353" s="12"/>
      <c r="K353" s="12"/>
      <c r="L353" s="8">
        <f>VLOOKUP(A353,'06.2019'!A:M,13,0)</f>
        <v>0</v>
      </c>
      <c r="M353" s="2">
        <f t="shared" si="3"/>
        <v>0</v>
      </c>
    </row>
    <row r="354" spans="1:13">
      <c r="A354" s="167" t="s">
        <v>1468</v>
      </c>
      <c r="B354" s="164" t="s">
        <v>143</v>
      </c>
      <c r="C354" s="167" t="s">
        <v>1469</v>
      </c>
      <c r="D354" s="6"/>
      <c r="E354" s="7">
        <v>10082.07</v>
      </c>
      <c r="F354" s="8"/>
      <c r="G354" s="8">
        <v>0</v>
      </c>
      <c r="H354" s="8"/>
      <c r="I354" s="8">
        <v>0</v>
      </c>
      <c r="J354" s="8"/>
      <c r="K354" s="7">
        <v>10082.07</v>
      </c>
      <c r="L354" s="8" t="s">
        <v>132</v>
      </c>
      <c r="M354" s="2">
        <f t="shared" si="3"/>
        <v>0</v>
      </c>
    </row>
    <row r="355" spans="1:13">
      <c r="A355" s="169" t="s">
        <v>1471</v>
      </c>
      <c r="B355" s="164" t="s">
        <v>143</v>
      </c>
      <c r="C355" s="169" t="s">
        <v>1472</v>
      </c>
      <c r="D355" s="9"/>
      <c r="E355" s="10">
        <v>6621.84</v>
      </c>
      <c r="F355" s="11"/>
      <c r="G355" s="11">
        <v>0</v>
      </c>
      <c r="H355" s="11"/>
      <c r="I355" s="11">
        <v>0</v>
      </c>
      <c r="J355" s="11"/>
      <c r="K355" s="10">
        <v>6621.84</v>
      </c>
      <c r="L355" s="8">
        <v>0</v>
      </c>
      <c r="M355" s="2">
        <f t="shared" si="3"/>
        <v>0</v>
      </c>
    </row>
    <row r="356" spans="1:13">
      <c r="A356" s="169" t="s">
        <v>1474</v>
      </c>
      <c r="B356" s="164" t="s">
        <v>143</v>
      </c>
      <c r="C356" s="169" t="s">
        <v>1475</v>
      </c>
      <c r="D356" s="9"/>
      <c r="E356" s="10">
        <v>3460.23</v>
      </c>
      <c r="F356" s="11"/>
      <c r="G356" s="11">
        <v>0</v>
      </c>
      <c r="H356" s="11"/>
      <c r="I356" s="11">
        <v>0</v>
      </c>
      <c r="J356" s="11"/>
      <c r="K356" s="10">
        <v>3460.23</v>
      </c>
      <c r="L356" s="8">
        <v>0</v>
      </c>
      <c r="M356" s="2">
        <f t="shared" si="3"/>
        <v>0</v>
      </c>
    </row>
    <row r="357" spans="1:13">
      <c r="A357" s="167" t="s">
        <v>143</v>
      </c>
      <c r="B357" s="164" t="s">
        <v>143</v>
      </c>
      <c r="C357" s="167" t="s">
        <v>143</v>
      </c>
      <c r="D357" s="6"/>
      <c r="E357" s="6"/>
      <c r="F357" s="6"/>
      <c r="G357" s="6"/>
      <c r="H357" s="6"/>
      <c r="I357" s="6"/>
      <c r="J357" s="6"/>
      <c r="K357" s="6"/>
      <c r="L357" s="8">
        <f>VLOOKUP(A357,'06.2019'!A:M,13,0)</f>
        <v>0</v>
      </c>
      <c r="M357" s="2">
        <f t="shared" si="3"/>
        <v>0</v>
      </c>
    </row>
    <row r="358" spans="1:13">
      <c r="A358" s="167" t="s">
        <v>1477</v>
      </c>
      <c r="B358" s="164" t="s">
        <v>143</v>
      </c>
      <c r="C358" s="167" t="s">
        <v>1478</v>
      </c>
      <c r="D358" s="6"/>
      <c r="E358" s="7">
        <v>26299.33</v>
      </c>
      <c r="F358" s="8"/>
      <c r="G358" s="7">
        <v>6803.61</v>
      </c>
      <c r="H358" s="8"/>
      <c r="I358" s="7">
        <v>7900</v>
      </c>
      <c r="J358" s="8"/>
      <c r="K358" s="7">
        <v>25202.94</v>
      </c>
      <c r="L358" s="8">
        <f>VLOOKUP(A358,'06.2019'!A:M,13,0)</f>
        <v>0</v>
      </c>
      <c r="M358" s="14">
        <f t="shared" si="3"/>
        <v>-1096.3900000000003</v>
      </c>
    </row>
    <row r="359" spans="1:13">
      <c r="A359" s="167" t="s">
        <v>1482</v>
      </c>
      <c r="B359" s="164" t="s">
        <v>143</v>
      </c>
      <c r="C359" s="167" t="s">
        <v>1483</v>
      </c>
      <c r="D359" s="6"/>
      <c r="E359" s="7">
        <v>26299.33</v>
      </c>
      <c r="F359" s="8"/>
      <c r="G359" s="7">
        <v>6803.61</v>
      </c>
      <c r="H359" s="8"/>
      <c r="I359" s="7">
        <v>7900</v>
      </c>
      <c r="J359" s="8"/>
      <c r="K359" s="7">
        <v>25202.94</v>
      </c>
      <c r="L359" s="8">
        <f>VLOOKUP(A359,'06.2019'!A:M,13,0)</f>
        <v>0</v>
      </c>
      <c r="M359" s="2">
        <f t="shared" si="3"/>
        <v>-1096.3900000000003</v>
      </c>
    </row>
    <row r="360" spans="1:13">
      <c r="A360" s="167" t="s">
        <v>1484</v>
      </c>
      <c r="B360" s="164" t="s">
        <v>143</v>
      </c>
      <c r="C360" s="167" t="s">
        <v>1483</v>
      </c>
      <c r="D360" s="6"/>
      <c r="E360" s="7">
        <v>26299.33</v>
      </c>
      <c r="F360" s="8"/>
      <c r="G360" s="7">
        <v>6803.61</v>
      </c>
      <c r="H360" s="8"/>
      <c r="I360" s="7">
        <v>7900</v>
      </c>
      <c r="J360" s="8"/>
      <c r="K360" s="7">
        <v>25202.94</v>
      </c>
      <c r="L360" s="8">
        <f>VLOOKUP(A360,'06.2019'!A:M,13,0)</f>
        <v>0</v>
      </c>
      <c r="M360" s="2">
        <f t="shared" si="3"/>
        <v>-1096.3900000000003</v>
      </c>
    </row>
    <row r="361" spans="1:13">
      <c r="A361" s="167" t="s">
        <v>1485</v>
      </c>
      <c r="B361" s="164" t="s">
        <v>143</v>
      </c>
      <c r="C361" s="167" t="s">
        <v>1486</v>
      </c>
      <c r="D361" s="6"/>
      <c r="E361" s="7">
        <v>26299.33</v>
      </c>
      <c r="F361" s="8"/>
      <c r="G361" s="7">
        <v>6803.61</v>
      </c>
      <c r="H361" s="8"/>
      <c r="I361" s="7">
        <v>7900</v>
      </c>
      <c r="J361" s="8"/>
      <c r="K361" s="7">
        <v>25202.94</v>
      </c>
      <c r="L361" s="8" t="s">
        <v>140</v>
      </c>
      <c r="M361" s="2">
        <f t="shared" si="3"/>
        <v>-1096.3900000000003</v>
      </c>
    </row>
    <row r="362" spans="1:13">
      <c r="A362" s="169" t="s">
        <v>1487</v>
      </c>
      <c r="B362" s="164" t="s">
        <v>143</v>
      </c>
      <c r="C362" s="169" t="s">
        <v>1488</v>
      </c>
      <c r="D362" s="9"/>
      <c r="E362" s="10">
        <v>4900</v>
      </c>
      <c r="F362" s="11"/>
      <c r="G362" s="11">
        <v>0</v>
      </c>
      <c r="H362" s="11"/>
      <c r="I362" s="11">
        <v>0</v>
      </c>
      <c r="J362" s="11"/>
      <c r="K362" s="10">
        <v>4900</v>
      </c>
      <c r="L362" s="8">
        <v>0</v>
      </c>
      <c r="M362" s="2">
        <f t="shared" si="3"/>
        <v>0</v>
      </c>
    </row>
    <row r="363" spans="1:13">
      <c r="A363" s="169" t="s">
        <v>1490</v>
      </c>
      <c r="B363" s="164" t="s">
        <v>143</v>
      </c>
      <c r="C363" s="169" t="s">
        <v>1491</v>
      </c>
      <c r="D363" s="9"/>
      <c r="E363" s="10">
        <v>4830.93</v>
      </c>
      <c r="F363" s="11"/>
      <c r="G363" s="11">
        <v>0</v>
      </c>
      <c r="H363" s="11"/>
      <c r="I363" s="11">
        <v>0</v>
      </c>
      <c r="J363" s="11"/>
      <c r="K363" s="10">
        <v>4830.93</v>
      </c>
      <c r="L363" s="8">
        <v>0</v>
      </c>
      <c r="M363" s="2">
        <f t="shared" si="3"/>
        <v>0</v>
      </c>
    </row>
    <row r="364" spans="1:13">
      <c r="A364" s="169" t="s">
        <v>1493</v>
      </c>
      <c r="B364" s="164" t="s">
        <v>143</v>
      </c>
      <c r="C364" s="169" t="s">
        <v>1494</v>
      </c>
      <c r="D364" s="9"/>
      <c r="E364" s="10">
        <v>16568.400000000001</v>
      </c>
      <c r="F364" s="11"/>
      <c r="G364" s="11">
        <v>0</v>
      </c>
      <c r="H364" s="11"/>
      <c r="I364" s="10">
        <v>7900</v>
      </c>
      <c r="J364" s="11"/>
      <c r="K364" s="10">
        <v>8668.4</v>
      </c>
      <c r="L364" s="8">
        <v>0</v>
      </c>
      <c r="M364" s="2">
        <f t="shared" si="3"/>
        <v>-7900</v>
      </c>
    </row>
    <row r="365" spans="1:13">
      <c r="A365" s="169" t="s">
        <v>1496</v>
      </c>
      <c r="B365" s="164" t="s">
        <v>143</v>
      </c>
      <c r="C365" s="169" t="s">
        <v>1497</v>
      </c>
      <c r="D365" s="9"/>
      <c r="E365" s="11">
        <v>0</v>
      </c>
      <c r="F365" s="11"/>
      <c r="G365" s="10">
        <v>6803.61</v>
      </c>
      <c r="H365" s="11"/>
      <c r="I365" s="11">
        <v>0</v>
      </c>
      <c r="J365" s="11"/>
      <c r="K365" s="10">
        <v>6803.61</v>
      </c>
      <c r="L365" s="8">
        <v>0</v>
      </c>
      <c r="M365" s="2">
        <f t="shared" si="3"/>
        <v>6803.61</v>
      </c>
    </row>
    <row r="366" spans="1:13">
      <c r="A366" s="171" t="s">
        <v>143</v>
      </c>
      <c r="B366" s="164" t="s">
        <v>143</v>
      </c>
      <c r="C366" s="171" t="s">
        <v>143</v>
      </c>
      <c r="D366" s="12"/>
      <c r="E366" s="12"/>
      <c r="F366" s="12"/>
      <c r="G366" s="12"/>
      <c r="H366" s="12"/>
      <c r="I366" s="12"/>
      <c r="J366" s="12"/>
      <c r="K366" s="12"/>
      <c r="L366" s="8">
        <f>VLOOKUP(A366,'06.2019'!A:M,13,0)</f>
        <v>0</v>
      </c>
      <c r="M366" s="2">
        <f t="shared" si="3"/>
        <v>0</v>
      </c>
    </row>
    <row r="367" spans="1:13">
      <c r="A367" s="167" t="s">
        <v>1500</v>
      </c>
      <c r="B367" s="164" t="s">
        <v>143</v>
      </c>
      <c r="C367" s="167" t="s">
        <v>1501</v>
      </c>
      <c r="D367" s="6"/>
      <c r="E367" s="7">
        <v>30785.75</v>
      </c>
      <c r="F367" s="8"/>
      <c r="G367" s="7">
        <v>11447.49</v>
      </c>
      <c r="H367" s="8"/>
      <c r="I367" s="8">
        <v>0</v>
      </c>
      <c r="J367" s="8"/>
      <c r="K367" s="7">
        <v>42233.24</v>
      </c>
      <c r="L367" s="8">
        <f>VLOOKUP(A367,'06.2019'!A:M,13,0)</f>
        <v>0</v>
      </c>
      <c r="M367" s="2">
        <f t="shared" si="3"/>
        <v>11447.49</v>
      </c>
    </row>
    <row r="368" spans="1:13">
      <c r="A368" s="167" t="s">
        <v>1505</v>
      </c>
      <c r="B368" s="164" t="s">
        <v>143</v>
      </c>
      <c r="C368" s="167" t="s">
        <v>1501</v>
      </c>
      <c r="D368" s="6"/>
      <c r="E368" s="7">
        <v>30785.75</v>
      </c>
      <c r="F368" s="8"/>
      <c r="G368" s="7">
        <v>11447.49</v>
      </c>
      <c r="H368" s="8"/>
      <c r="I368" s="8">
        <v>0</v>
      </c>
      <c r="J368" s="8"/>
      <c r="K368" s="7">
        <v>42233.24</v>
      </c>
      <c r="L368" s="8">
        <f>VLOOKUP(A368,'06.2019'!A:M,13,0)</f>
        <v>0</v>
      </c>
      <c r="M368" s="2">
        <f t="shared" si="3"/>
        <v>11447.49</v>
      </c>
    </row>
    <row r="369" spans="1:13">
      <c r="A369" s="167" t="s">
        <v>1506</v>
      </c>
      <c r="B369" s="164" t="s">
        <v>143</v>
      </c>
      <c r="C369" s="167" t="s">
        <v>1501</v>
      </c>
      <c r="D369" s="6"/>
      <c r="E369" s="7">
        <v>30785.75</v>
      </c>
      <c r="F369" s="8"/>
      <c r="G369" s="7">
        <v>11447.49</v>
      </c>
      <c r="H369" s="8"/>
      <c r="I369" s="8">
        <v>0</v>
      </c>
      <c r="J369" s="8"/>
      <c r="K369" s="7">
        <v>42233.24</v>
      </c>
      <c r="L369" s="8">
        <f>VLOOKUP(A369,'06.2019'!A:M,13,0)</f>
        <v>0</v>
      </c>
      <c r="M369" s="2">
        <f t="shared" si="3"/>
        <v>11447.49</v>
      </c>
    </row>
    <row r="370" spans="1:13">
      <c r="A370" s="167" t="s">
        <v>1507</v>
      </c>
      <c r="B370" s="164" t="s">
        <v>143</v>
      </c>
      <c r="C370" s="167" t="s">
        <v>1508</v>
      </c>
      <c r="D370" s="6"/>
      <c r="E370" s="7">
        <v>22196.75</v>
      </c>
      <c r="F370" s="8"/>
      <c r="G370" s="7">
        <v>11447.49</v>
      </c>
      <c r="H370" s="8"/>
      <c r="I370" s="8">
        <v>0</v>
      </c>
      <c r="J370" s="8"/>
      <c r="K370" s="7">
        <v>33644.239999999998</v>
      </c>
      <c r="L370" s="8">
        <v>0</v>
      </c>
      <c r="M370" s="2">
        <f t="shared" si="3"/>
        <v>11447.49</v>
      </c>
    </row>
    <row r="371" spans="1:13">
      <c r="A371" s="169" t="s">
        <v>1511</v>
      </c>
      <c r="B371" s="164" t="s">
        <v>143</v>
      </c>
      <c r="C371" s="169" t="s">
        <v>1512</v>
      </c>
      <c r="D371" s="9"/>
      <c r="E371" s="10">
        <v>22196.75</v>
      </c>
      <c r="F371" s="11"/>
      <c r="G371" s="10">
        <v>11447.49</v>
      </c>
      <c r="H371" s="11"/>
      <c r="I371" s="11">
        <v>0</v>
      </c>
      <c r="J371" s="11"/>
      <c r="K371" s="10">
        <v>33644.239999999998</v>
      </c>
      <c r="L371" s="8" t="str">
        <f>VLOOKUP(A371,'06.2019'!A:M,13,0)</f>
        <v>11.5.1</v>
      </c>
      <c r="M371" s="2">
        <f t="shared" si="3"/>
        <v>11447.49</v>
      </c>
    </row>
    <row r="372" spans="1:13">
      <c r="A372" s="171" t="s">
        <v>143</v>
      </c>
      <c r="B372" s="164" t="s">
        <v>143</v>
      </c>
      <c r="C372" s="171" t="s">
        <v>143</v>
      </c>
      <c r="D372" s="12"/>
      <c r="E372" s="12"/>
      <c r="F372" s="12"/>
      <c r="G372" s="12"/>
      <c r="H372" s="12"/>
      <c r="I372" s="12"/>
      <c r="J372" s="12"/>
      <c r="K372" s="12"/>
      <c r="L372" s="8">
        <f>VLOOKUP(A372,'06.2019'!A:M,13,0)</f>
        <v>0</v>
      </c>
      <c r="M372" s="2">
        <f t="shared" si="3"/>
        <v>0</v>
      </c>
    </row>
    <row r="373" spans="1:13">
      <c r="A373" s="167" t="s">
        <v>1513</v>
      </c>
      <c r="B373" s="164" t="s">
        <v>143</v>
      </c>
      <c r="C373" s="167" t="s">
        <v>1514</v>
      </c>
      <c r="D373" s="6"/>
      <c r="E373" s="7">
        <v>8589</v>
      </c>
      <c r="F373" s="8"/>
      <c r="G373" s="8">
        <v>0</v>
      </c>
      <c r="H373" s="8"/>
      <c r="I373" s="8">
        <v>0</v>
      </c>
      <c r="J373" s="8"/>
      <c r="K373" s="7">
        <v>8589</v>
      </c>
      <c r="L373" s="8" t="s">
        <v>151</v>
      </c>
      <c r="M373" s="2">
        <f t="shared" si="3"/>
        <v>0</v>
      </c>
    </row>
    <row r="374" spans="1:13">
      <c r="A374" s="169" t="s">
        <v>1516</v>
      </c>
      <c r="B374" s="164" t="s">
        <v>143</v>
      </c>
      <c r="C374" s="169" t="s">
        <v>1517</v>
      </c>
      <c r="D374" s="9"/>
      <c r="E374" s="10">
        <v>8589</v>
      </c>
      <c r="F374" s="11"/>
      <c r="G374" s="11">
        <v>0</v>
      </c>
      <c r="H374" s="11"/>
      <c r="I374" s="11">
        <v>0</v>
      </c>
      <c r="J374" s="11"/>
      <c r="K374" s="10">
        <v>8589</v>
      </c>
      <c r="L374" s="8">
        <v>0</v>
      </c>
      <c r="M374" s="2">
        <f t="shared" si="3"/>
        <v>0</v>
      </c>
    </row>
    <row r="375" spans="1:13">
      <c r="A375" s="171" t="s">
        <v>143</v>
      </c>
      <c r="B375" s="164" t="s">
        <v>143</v>
      </c>
      <c r="C375" s="171" t="s">
        <v>143</v>
      </c>
      <c r="D375" s="12"/>
      <c r="E375" s="12"/>
      <c r="F375" s="12"/>
      <c r="G375" s="12"/>
      <c r="H375" s="12"/>
      <c r="I375" s="12"/>
      <c r="J375" s="12"/>
      <c r="K375" s="12"/>
      <c r="L375" s="8">
        <f>VLOOKUP(A375,'06.2019'!A:M,13,0)</f>
        <v>0</v>
      </c>
      <c r="M375" s="2">
        <f t="shared" si="3"/>
        <v>0</v>
      </c>
    </row>
    <row r="376" spans="1:13">
      <c r="A376" s="167" t="s">
        <v>1518</v>
      </c>
      <c r="B376" s="164" t="s">
        <v>143</v>
      </c>
      <c r="C376" s="167" t="s">
        <v>1519</v>
      </c>
      <c r="D376" s="6"/>
      <c r="E376" s="7">
        <v>599777.92000000004</v>
      </c>
      <c r="F376" s="8"/>
      <c r="G376" s="7">
        <v>93548.83</v>
      </c>
      <c r="H376" s="8"/>
      <c r="I376" s="8">
        <v>0</v>
      </c>
      <c r="J376" s="8"/>
      <c r="K376" s="7">
        <v>693326.75</v>
      </c>
      <c r="L376" s="8">
        <f>VLOOKUP(A376,'06.2019'!A:M,13,0)</f>
        <v>0</v>
      </c>
      <c r="M376" s="2">
        <f t="shared" si="3"/>
        <v>93548.83</v>
      </c>
    </row>
    <row r="377" spans="1:13">
      <c r="A377" s="167" t="s">
        <v>1524</v>
      </c>
      <c r="B377" s="164" t="s">
        <v>143</v>
      </c>
      <c r="C377" s="167" t="s">
        <v>1519</v>
      </c>
      <c r="D377" s="6"/>
      <c r="E377" s="7">
        <v>599777.92000000004</v>
      </c>
      <c r="F377" s="8"/>
      <c r="G377" s="7">
        <v>93548.83</v>
      </c>
      <c r="H377" s="8"/>
      <c r="I377" s="8">
        <v>0</v>
      </c>
      <c r="J377" s="8"/>
      <c r="K377" s="7">
        <v>693326.75</v>
      </c>
      <c r="L377" s="8">
        <f>VLOOKUP(A377,'06.2019'!A:M,13,0)</f>
        <v>0</v>
      </c>
      <c r="M377" s="2">
        <f t="shared" si="3"/>
        <v>93548.83</v>
      </c>
    </row>
    <row r="378" spans="1:13">
      <c r="A378" s="167" t="s">
        <v>1525</v>
      </c>
      <c r="B378" s="164" t="s">
        <v>143</v>
      </c>
      <c r="C378" s="167" t="s">
        <v>1519</v>
      </c>
      <c r="D378" s="6"/>
      <c r="E378" s="7">
        <v>579386.57999999996</v>
      </c>
      <c r="F378" s="8"/>
      <c r="G378" s="7">
        <v>93435.75</v>
      </c>
      <c r="H378" s="8"/>
      <c r="I378" s="8">
        <v>0</v>
      </c>
      <c r="J378" s="8"/>
      <c r="K378" s="7">
        <v>672822.33</v>
      </c>
      <c r="L378" s="8" t="str">
        <f>VLOOKUP(A378,'06.2019'!A:M,13,0)</f>
        <v>14.1.1</v>
      </c>
      <c r="M378" s="2">
        <f t="shared" si="3"/>
        <v>93435.75</v>
      </c>
    </row>
    <row r="379" spans="1:13">
      <c r="A379" s="167" t="s">
        <v>1529</v>
      </c>
      <c r="B379" s="164" t="s">
        <v>143</v>
      </c>
      <c r="C379" s="167" t="s">
        <v>1519</v>
      </c>
      <c r="D379" s="6"/>
      <c r="E379" s="7">
        <v>579386.57999999996</v>
      </c>
      <c r="F379" s="8"/>
      <c r="G379" s="7">
        <v>93435.75</v>
      </c>
      <c r="H379" s="8"/>
      <c r="I379" s="8">
        <v>0</v>
      </c>
      <c r="J379" s="8"/>
      <c r="K379" s="7">
        <v>672822.33</v>
      </c>
      <c r="L379" s="8">
        <v>0</v>
      </c>
      <c r="M379" s="2">
        <f t="shared" si="3"/>
        <v>93435.75</v>
      </c>
    </row>
    <row r="380" spans="1:13">
      <c r="A380" s="169" t="s">
        <v>1530</v>
      </c>
      <c r="B380" s="164" t="s">
        <v>143</v>
      </c>
      <c r="C380" s="169" t="s">
        <v>1531</v>
      </c>
      <c r="D380" s="9"/>
      <c r="E380" s="10">
        <v>15276.68</v>
      </c>
      <c r="F380" s="11"/>
      <c r="G380" s="11">
        <v>640</v>
      </c>
      <c r="H380" s="11"/>
      <c r="I380" s="11">
        <v>0</v>
      </c>
      <c r="J380" s="11"/>
      <c r="K380" s="10">
        <v>15916.68</v>
      </c>
      <c r="L380" s="8">
        <v>0</v>
      </c>
      <c r="M380" s="2">
        <f t="shared" si="3"/>
        <v>640</v>
      </c>
    </row>
    <row r="381" spans="1:13">
      <c r="A381" s="169" t="s">
        <v>1533</v>
      </c>
      <c r="B381" s="164" t="s">
        <v>143</v>
      </c>
      <c r="C381" s="169" t="s">
        <v>1534</v>
      </c>
      <c r="D381" s="9"/>
      <c r="E381" s="10">
        <v>6040</v>
      </c>
      <c r="F381" s="11"/>
      <c r="G381" s="11">
        <v>0</v>
      </c>
      <c r="H381" s="11"/>
      <c r="I381" s="11">
        <v>0</v>
      </c>
      <c r="J381" s="11"/>
      <c r="K381" s="10">
        <v>6040</v>
      </c>
      <c r="L381" s="8">
        <v>0</v>
      </c>
      <c r="M381" s="2">
        <f t="shared" si="3"/>
        <v>0</v>
      </c>
    </row>
    <row r="382" spans="1:13">
      <c r="A382" s="169" t="s">
        <v>1536</v>
      </c>
      <c r="B382" s="164" t="s">
        <v>143</v>
      </c>
      <c r="C382" s="169" t="s">
        <v>1537</v>
      </c>
      <c r="D382" s="9"/>
      <c r="E382" s="10">
        <v>16000</v>
      </c>
      <c r="F382" s="11"/>
      <c r="G382" s="11">
        <v>0</v>
      </c>
      <c r="H382" s="11"/>
      <c r="I382" s="11">
        <v>0</v>
      </c>
      <c r="J382" s="11"/>
      <c r="K382" s="10">
        <v>16000</v>
      </c>
      <c r="L382" s="8">
        <v>0</v>
      </c>
      <c r="M382" s="2">
        <f t="shared" si="3"/>
        <v>0</v>
      </c>
    </row>
    <row r="383" spans="1:13">
      <c r="A383" s="169" t="s">
        <v>1541</v>
      </c>
      <c r="B383" s="164" t="s">
        <v>143</v>
      </c>
      <c r="C383" s="169" t="s">
        <v>1542</v>
      </c>
      <c r="D383" s="9"/>
      <c r="E383" s="10">
        <v>49000</v>
      </c>
      <c r="F383" s="11"/>
      <c r="G383" s="11">
        <v>0</v>
      </c>
      <c r="H383" s="11"/>
      <c r="I383" s="11">
        <v>0</v>
      </c>
      <c r="J383" s="11"/>
      <c r="K383" s="10">
        <v>49000</v>
      </c>
      <c r="L383" s="8">
        <v>0</v>
      </c>
      <c r="M383" s="2">
        <f t="shared" si="3"/>
        <v>0</v>
      </c>
    </row>
    <row r="384" spans="1:13">
      <c r="A384" s="169" t="s">
        <v>1544</v>
      </c>
      <c r="B384" s="164" t="s">
        <v>143</v>
      </c>
      <c r="C384" s="169" t="s">
        <v>1545</v>
      </c>
      <c r="D384" s="9"/>
      <c r="E384" s="10">
        <v>9237</v>
      </c>
      <c r="F384" s="11"/>
      <c r="G384" s="11">
        <v>0</v>
      </c>
      <c r="H384" s="11"/>
      <c r="I384" s="11">
        <v>0</v>
      </c>
      <c r="J384" s="11"/>
      <c r="K384" s="10">
        <v>9237</v>
      </c>
      <c r="L384" s="8">
        <v>0</v>
      </c>
      <c r="M384" s="2">
        <f t="shared" si="3"/>
        <v>0</v>
      </c>
    </row>
    <row r="385" spans="1:13">
      <c r="A385" s="169" t="s">
        <v>1549</v>
      </c>
      <c r="B385" s="164" t="s">
        <v>143</v>
      </c>
      <c r="C385" s="169" t="s">
        <v>1550</v>
      </c>
      <c r="D385" s="9"/>
      <c r="E385" s="10">
        <v>1250</v>
      </c>
      <c r="F385" s="11"/>
      <c r="G385" s="11">
        <v>0</v>
      </c>
      <c r="H385" s="11"/>
      <c r="I385" s="11">
        <v>0</v>
      </c>
      <c r="J385" s="11"/>
      <c r="K385" s="10">
        <v>1250</v>
      </c>
      <c r="L385" s="8">
        <v>0</v>
      </c>
      <c r="M385" s="2">
        <f t="shared" si="3"/>
        <v>0</v>
      </c>
    </row>
    <row r="386" spans="1:13">
      <c r="A386" s="169" t="s">
        <v>1552</v>
      </c>
      <c r="B386" s="164" t="s">
        <v>143</v>
      </c>
      <c r="C386" s="169" t="s">
        <v>1553</v>
      </c>
      <c r="D386" s="9"/>
      <c r="E386" s="10">
        <v>29620</v>
      </c>
      <c r="F386" s="11"/>
      <c r="G386" s="11">
        <v>0</v>
      </c>
      <c r="H386" s="11"/>
      <c r="I386" s="11">
        <v>0</v>
      </c>
      <c r="J386" s="11"/>
      <c r="K386" s="10">
        <v>29620</v>
      </c>
      <c r="L386" s="8">
        <v>0</v>
      </c>
      <c r="M386" s="2">
        <f t="shared" si="3"/>
        <v>0</v>
      </c>
    </row>
    <row r="387" spans="1:13">
      <c r="A387" s="169" t="s">
        <v>1557</v>
      </c>
      <c r="B387" s="164" t="s">
        <v>143</v>
      </c>
      <c r="C387" s="169" t="s">
        <v>1558</v>
      </c>
      <c r="D387" s="9"/>
      <c r="E387" s="10">
        <v>50691.01</v>
      </c>
      <c r="F387" s="11"/>
      <c r="G387" s="10">
        <v>1837.65</v>
      </c>
      <c r="H387" s="11"/>
      <c r="I387" s="11">
        <v>0</v>
      </c>
      <c r="J387" s="11"/>
      <c r="K387" s="10">
        <v>52528.66</v>
      </c>
      <c r="L387" s="8">
        <v>0</v>
      </c>
      <c r="M387" s="2">
        <f t="shared" si="3"/>
        <v>1837.65</v>
      </c>
    </row>
    <row r="388" spans="1:13">
      <c r="A388" s="169" t="s">
        <v>1562</v>
      </c>
      <c r="B388" s="164" t="s">
        <v>143</v>
      </c>
      <c r="C388" s="169" t="s">
        <v>1563</v>
      </c>
      <c r="D388" s="9"/>
      <c r="E388" s="10">
        <v>7175.82</v>
      </c>
      <c r="F388" s="11"/>
      <c r="G388" s="11">
        <v>0</v>
      </c>
      <c r="H388" s="11"/>
      <c r="I388" s="11">
        <v>0</v>
      </c>
      <c r="J388" s="11"/>
      <c r="K388" s="10">
        <v>7175.82</v>
      </c>
      <c r="L388" s="8">
        <v>0</v>
      </c>
      <c r="M388" s="2">
        <f t="shared" si="3"/>
        <v>0</v>
      </c>
    </row>
    <row r="389" spans="1:13">
      <c r="A389" s="169" t="s">
        <v>1565</v>
      </c>
      <c r="B389" s="164" t="s">
        <v>143</v>
      </c>
      <c r="C389" s="169" t="s">
        <v>1566</v>
      </c>
      <c r="D389" s="9"/>
      <c r="E389" s="10">
        <v>33000</v>
      </c>
      <c r="F389" s="11"/>
      <c r="G389" s="11">
        <v>0</v>
      </c>
      <c r="H389" s="11"/>
      <c r="I389" s="11">
        <v>0</v>
      </c>
      <c r="J389" s="11"/>
      <c r="K389" s="10">
        <v>33000</v>
      </c>
      <c r="L389" s="8">
        <v>0</v>
      </c>
      <c r="M389" s="2">
        <f t="shared" si="3"/>
        <v>0</v>
      </c>
    </row>
    <row r="390" spans="1:13">
      <c r="A390" s="169" t="s">
        <v>1568</v>
      </c>
      <c r="B390" s="164" t="s">
        <v>143</v>
      </c>
      <c r="C390" s="169" t="s">
        <v>1569</v>
      </c>
      <c r="D390" s="9"/>
      <c r="E390" s="10">
        <v>5200</v>
      </c>
      <c r="F390" s="11"/>
      <c r="G390" s="11">
        <v>0</v>
      </c>
      <c r="H390" s="11"/>
      <c r="I390" s="11">
        <v>0</v>
      </c>
      <c r="J390" s="11"/>
      <c r="K390" s="10">
        <v>5200</v>
      </c>
      <c r="L390" s="8">
        <v>0</v>
      </c>
      <c r="M390" s="2">
        <f t="shared" si="3"/>
        <v>0</v>
      </c>
    </row>
    <row r="391" spans="1:13">
      <c r="A391" s="169" t="s">
        <v>1571</v>
      </c>
      <c r="B391" s="164" t="s">
        <v>143</v>
      </c>
      <c r="C391" s="169" t="s">
        <v>1572</v>
      </c>
      <c r="D391" s="9"/>
      <c r="E391" s="10">
        <v>54450</v>
      </c>
      <c r="F391" s="11"/>
      <c r="G391" s="11">
        <v>0</v>
      </c>
      <c r="H391" s="11"/>
      <c r="I391" s="11">
        <v>0</v>
      </c>
      <c r="J391" s="11"/>
      <c r="K391" s="10">
        <v>54450</v>
      </c>
      <c r="L391" s="8">
        <v>0</v>
      </c>
      <c r="M391" s="2">
        <f t="shared" si="3"/>
        <v>0</v>
      </c>
    </row>
    <row r="392" spans="1:13">
      <c r="A392" s="169" t="s">
        <v>1574</v>
      </c>
      <c r="B392" s="164" t="s">
        <v>143</v>
      </c>
      <c r="C392" s="169" t="s">
        <v>1122</v>
      </c>
      <c r="D392" s="9"/>
      <c r="E392" s="10">
        <v>64690</v>
      </c>
      <c r="F392" s="11"/>
      <c r="G392" s="11">
        <v>0</v>
      </c>
      <c r="H392" s="11"/>
      <c r="I392" s="11">
        <v>0</v>
      </c>
      <c r="J392" s="11"/>
      <c r="K392" s="10">
        <v>64690</v>
      </c>
      <c r="L392" s="8">
        <v>0</v>
      </c>
      <c r="M392" s="2">
        <f t="shared" si="3"/>
        <v>0</v>
      </c>
    </row>
    <row r="393" spans="1:13">
      <c r="A393" s="169" t="s">
        <v>1579</v>
      </c>
      <c r="B393" s="164" t="s">
        <v>143</v>
      </c>
      <c r="C393" s="169" t="s">
        <v>1580</v>
      </c>
      <c r="D393" s="9"/>
      <c r="E393" s="10">
        <v>68455</v>
      </c>
      <c r="F393" s="11"/>
      <c r="G393" s="11">
        <v>0</v>
      </c>
      <c r="H393" s="11"/>
      <c r="I393" s="11">
        <v>0</v>
      </c>
      <c r="J393" s="11"/>
      <c r="K393" s="10">
        <v>68455</v>
      </c>
      <c r="L393" s="8">
        <v>0</v>
      </c>
      <c r="M393" s="2">
        <f t="shared" si="3"/>
        <v>0</v>
      </c>
    </row>
    <row r="394" spans="1:13">
      <c r="A394" s="169" t="s">
        <v>1582</v>
      </c>
      <c r="B394" s="164" t="s">
        <v>143</v>
      </c>
      <c r="C394" s="169" t="s">
        <v>1583</v>
      </c>
      <c r="D394" s="9"/>
      <c r="E394" s="11">
        <v>0</v>
      </c>
      <c r="F394" s="11"/>
      <c r="G394" s="11">
        <v>500</v>
      </c>
      <c r="H394" s="11"/>
      <c r="I394" s="11">
        <v>0</v>
      </c>
      <c r="J394" s="11"/>
      <c r="K394" s="11">
        <v>500</v>
      </c>
      <c r="L394" s="8">
        <v>0</v>
      </c>
      <c r="M394" s="2">
        <f t="shared" si="3"/>
        <v>500</v>
      </c>
    </row>
    <row r="395" spans="1:13">
      <c r="A395" s="169" t="s">
        <v>1585</v>
      </c>
      <c r="B395" s="164" t="s">
        <v>143</v>
      </c>
      <c r="C395" s="169" t="s">
        <v>1586</v>
      </c>
      <c r="D395" s="9"/>
      <c r="E395" s="10">
        <v>4030</v>
      </c>
      <c r="F395" s="11"/>
      <c r="G395" s="10">
        <v>2340</v>
      </c>
      <c r="H395" s="11"/>
      <c r="I395" s="11">
        <v>0</v>
      </c>
      <c r="J395" s="11"/>
      <c r="K395" s="10">
        <v>6370</v>
      </c>
      <c r="L395" s="8">
        <v>0</v>
      </c>
      <c r="M395" s="2">
        <f t="shared" si="3"/>
        <v>2340</v>
      </c>
    </row>
    <row r="396" spans="1:13">
      <c r="A396" s="169" t="s">
        <v>1593</v>
      </c>
      <c r="B396" s="164" t="s">
        <v>143</v>
      </c>
      <c r="C396" s="169" t="s">
        <v>1594</v>
      </c>
      <c r="D396" s="9"/>
      <c r="E396" s="10">
        <v>2058.54</v>
      </c>
      <c r="F396" s="11"/>
      <c r="G396" s="11">
        <v>0</v>
      </c>
      <c r="H396" s="11"/>
      <c r="I396" s="11">
        <v>0</v>
      </c>
      <c r="J396" s="11"/>
      <c r="K396" s="10">
        <v>2058.54</v>
      </c>
      <c r="L396" s="8">
        <v>0</v>
      </c>
      <c r="M396" s="2">
        <f t="shared" si="3"/>
        <v>0</v>
      </c>
    </row>
    <row r="397" spans="1:13">
      <c r="A397" s="169" t="s">
        <v>1598</v>
      </c>
      <c r="B397" s="164" t="s">
        <v>143</v>
      </c>
      <c r="C397" s="169" t="s">
        <v>1599</v>
      </c>
      <c r="D397" s="9"/>
      <c r="E397" s="10">
        <v>17921.88</v>
      </c>
      <c r="F397" s="11"/>
      <c r="G397" s="10">
        <v>65719.5</v>
      </c>
      <c r="H397" s="11"/>
      <c r="I397" s="11">
        <v>0</v>
      </c>
      <c r="J397" s="11"/>
      <c r="K397" s="10">
        <v>83641.38</v>
      </c>
      <c r="L397" s="8">
        <v>0</v>
      </c>
      <c r="M397" s="2">
        <f t="shared" si="3"/>
        <v>65719.5</v>
      </c>
    </row>
    <row r="398" spans="1:13">
      <c r="A398" s="169" t="s">
        <v>1601</v>
      </c>
      <c r="B398" s="164" t="s">
        <v>143</v>
      </c>
      <c r="C398" s="169" t="s">
        <v>1602</v>
      </c>
      <c r="D398" s="9"/>
      <c r="E398" s="10">
        <v>6479</v>
      </c>
      <c r="F398" s="11"/>
      <c r="G398" s="11">
        <v>473</v>
      </c>
      <c r="H398" s="11"/>
      <c r="I398" s="11">
        <v>0</v>
      </c>
      <c r="J398" s="11"/>
      <c r="K398" s="10">
        <v>6952</v>
      </c>
      <c r="L398" s="8">
        <v>0</v>
      </c>
      <c r="M398" s="2">
        <f t="shared" ref="M398:M450" si="4">G398-I398</f>
        <v>473</v>
      </c>
    </row>
    <row r="399" spans="1:13">
      <c r="A399" s="169" t="s">
        <v>1607</v>
      </c>
      <c r="B399" s="164" t="s">
        <v>143</v>
      </c>
      <c r="C399" s="169" t="s">
        <v>1608</v>
      </c>
      <c r="D399" s="9"/>
      <c r="E399" s="10">
        <v>14020</v>
      </c>
      <c r="F399" s="11"/>
      <c r="G399" s="10">
        <v>4500</v>
      </c>
      <c r="H399" s="11"/>
      <c r="I399" s="11">
        <v>0</v>
      </c>
      <c r="J399" s="11"/>
      <c r="K399" s="10">
        <v>18520</v>
      </c>
      <c r="L399" s="8">
        <v>0</v>
      </c>
      <c r="M399" s="2">
        <f t="shared" si="4"/>
        <v>4500</v>
      </c>
    </row>
    <row r="400" spans="1:13">
      <c r="A400" s="169" t="s">
        <v>1610</v>
      </c>
      <c r="B400" s="164" t="s">
        <v>143</v>
      </c>
      <c r="C400" s="169" t="s">
        <v>1611</v>
      </c>
      <c r="D400" s="9"/>
      <c r="E400" s="10">
        <v>14736.99</v>
      </c>
      <c r="F400" s="11"/>
      <c r="G400" s="10">
        <v>7000</v>
      </c>
      <c r="H400" s="11"/>
      <c r="I400" s="11">
        <v>0</v>
      </c>
      <c r="J400" s="11"/>
      <c r="K400" s="10">
        <v>21736.99</v>
      </c>
      <c r="L400" s="8">
        <v>0</v>
      </c>
      <c r="M400" s="2">
        <f t="shared" si="4"/>
        <v>7000</v>
      </c>
    </row>
    <row r="401" spans="1:13">
      <c r="A401" s="169" t="s">
        <v>1615</v>
      </c>
      <c r="B401" s="164" t="s">
        <v>143</v>
      </c>
      <c r="C401" s="169" t="s">
        <v>1616</v>
      </c>
      <c r="D401" s="9"/>
      <c r="E401" s="10">
        <v>6758.34</v>
      </c>
      <c r="F401" s="11"/>
      <c r="G401" s="11">
        <v>0</v>
      </c>
      <c r="H401" s="11"/>
      <c r="I401" s="11">
        <v>0</v>
      </c>
      <c r="J401" s="11"/>
      <c r="K401" s="10">
        <v>6758.34</v>
      </c>
      <c r="L401" s="8">
        <v>0</v>
      </c>
      <c r="M401" s="2">
        <f t="shared" si="4"/>
        <v>0</v>
      </c>
    </row>
    <row r="402" spans="1:13">
      <c r="A402" s="169" t="s">
        <v>1620</v>
      </c>
      <c r="B402" s="164" t="s">
        <v>143</v>
      </c>
      <c r="C402" s="169" t="s">
        <v>1621</v>
      </c>
      <c r="D402" s="9"/>
      <c r="E402" s="10">
        <v>8000</v>
      </c>
      <c r="F402" s="11"/>
      <c r="G402" s="10">
        <v>4000</v>
      </c>
      <c r="H402" s="11"/>
      <c r="I402" s="11">
        <v>0</v>
      </c>
      <c r="J402" s="11"/>
      <c r="K402" s="10">
        <v>12000</v>
      </c>
      <c r="L402" s="8">
        <v>0</v>
      </c>
      <c r="M402" s="2">
        <f t="shared" si="4"/>
        <v>4000</v>
      </c>
    </row>
    <row r="403" spans="1:13">
      <c r="A403" s="169" t="s">
        <v>1624</v>
      </c>
      <c r="B403" s="164" t="s">
        <v>143</v>
      </c>
      <c r="C403" s="169" t="s">
        <v>1625</v>
      </c>
      <c r="D403" s="9"/>
      <c r="E403" s="10">
        <v>30315</v>
      </c>
      <c r="F403" s="11"/>
      <c r="G403" s="11">
        <v>0</v>
      </c>
      <c r="H403" s="11"/>
      <c r="I403" s="11">
        <v>0</v>
      </c>
      <c r="J403" s="11"/>
      <c r="K403" s="10">
        <v>30315</v>
      </c>
      <c r="L403" s="8">
        <v>0</v>
      </c>
      <c r="M403" s="2">
        <f t="shared" si="4"/>
        <v>0</v>
      </c>
    </row>
    <row r="404" spans="1:13">
      <c r="A404" s="169" t="s">
        <v>1632</v>
      </c>
      <c r="B404" s="164" t="s">
        <v>143</v>
      </c>
      <c r="C404" s="169" t="s">
        <v>1633</v>
      </c>
      <c r="D404" s="9"/>
      <c r="E404" s="10">
        <v>1467.52</v>
      </c>
      <c r="F404" s="11"/>
      <c r="G404" s="11">
        <v>0</v>
      </c>
      <c r="H404" s="11"/>
      <c r="I404" s="11">
        <v>0</v>
      </c>
      <c r="J404" s="11"/>
      <c r="K404" s="10">
        <v>1467.52</v>
      </c>
      <c r="L404" s="8">
        <v>0</v>
      </c>
      <c r="M404" s="2">
        <f t="shared" si="4"/>
        <v>0</v>
      </c>
    </row>
    <row r="405" spans="1:13">
      <c r="A405" s="169" t="s">
        <v>1635</v>
      </c>
      <c r="B405" s="164" t="s">
        <v>143</v>
      </c>
      <c r="C405" s="169" t="s">
        <v>1636</v>
      </c>
      <c r="D405" s="9"/>
      <c r="E405" s="10">
        <v>2000</v>
      </c>
      <c r="F405" s="11"/>
      <c r="G405" s="11">
        <v>0</v>
      </c>
      <c r="H405" s="11"/>
      <c r="I405" s="11">
        <v>0</v>
      </c>
      <c r="J405" s="11"/>
      <c r="K405" s="10">
        <v>2000</v>
      </c>
      <c r="L405" s="8">
        <v>0</v>
      </c>
      <c r="M405" s="2">
        <f t="shared" si="4"/>
        <v>0</v>
      </c>
    </row>
    <row r="406" spans="1:13">
      <c r="A406" s="169" t="s">
        <v>1637</v>
      </c>
      <c r="B406" s="164" t="s">
        <v>143</v>
      </c>
      <c r="C406" s="169" t="s">
        <v>1638</v>
      </c>
      <c r="D406" s="9"/>
      <c r="E406" s="10">
        <v>9602.67</v>
      </c>
      <c r="F406" s="11"/>
      <c r="G406" s="11">
        <v>0</v>
      </c>
      <c r="H406" s="11"/>
      <c r="I406" s="11">
        <v>0</v>
      </c>
      <c r="J406" s="11"/>
      <c r="K406" s="10">
        <v>9602.67</v>
      </c>
      <c r="L406" s="8">
        <v>0</v>
      </c>
      <c r="M406" s="2">
        <f t="shared" si="4"/>
        <v>0</v>
      </c>
    </row>
    <row r="407" spans="1:13">
      <c r="A407" s="169" t="s">
        <v>1643</v>
      </c>
      <c r="B407" s="164" t="s">
        <v>143</v>
      </c>
      <c r="C407" s="169" t="s">
        <v>1644</v>
      </c>
      <c r="D407" s="9"/>
      <c r="E407" s="10">
        <v>2200</v>
      </c>
      <c r="F407" s="11"/>
      <c r="G407" s="10">
        <v>2260</v>
      </c>
      <c r="H407" s="11"/>
      <c r="I407" s="11">
        <v>0</v>
      </c>
      <c r="J407" s="11"/>
      <c r="K407" s="10">
        <v>4460</v>
      </c>
      <c r="L407" s="8">
        <v>0</v>
      </c>
      <c r="M407" s="2">
        <f t="shared" si="4"/>
        <v>2260</v>
      </c>
    </row>
    <row r="408" spans="1:13">
      <c r="A408" s="169" t="s">
        <v>1648</v>
      </c>
      <c r="B408" s="164" t="s">
        <v>143</v>
      </c>
      <c r="C408" s="169" t="s">
        <v>1649</v>
      </c>
      <c r="D408" s="9"/>
      <c r="E408" s="10">
        <v>11150</v>
      </c>
      <c r="F408" s="11"/>
      <c r="G408" s="11">
        <v>0</v>
      </c>
      <c r="H408" s="11"/>
      <c r="I408" s="11">
        <v>0</v>
      </c>
      <c r="J408" s="11"/>
      <c r="K408" s="10">
        <v>11150</v>
      </c>
      <c r="L408" s="8">
        <v>0</v>
      </c>
      <c r="M408" s="2">
        <f t="shared" si="4"/>
        <v>0</v>
      </c>
    </row>
    <row r="409" spans="1:13">
      <c r="A409" s="169" t="s">
        <v>1651</v>
      </c>
      <c r="B409" s="164" t="s">
        <v>143</v>
      </c>
      <c r="C409" s="169" t="s">
        <v>1652</v>
      </c>
      <c r="D409" s="9"/>
      <c r="E409" s="10">
        <v>1000</v>
      </c>
      <c r="F409" s="11"/>
      <c r="G409" s="11">
        <v>0</v>
      </c>
      <c r="H409" s="11"/>
      <c r="I409" s="11">
        <v>0</v>
      </c>
      <c r="J409" s="11"/>
      <c r="K409" s="10">
        <v>1000</v>
      </c>
      <c r="L409" s="8">
        <v>0</v>
      </c>
      <c r="M409" s="2">
        <f t="shared" si="4"/>
        <v>0</v>
      </c>
    </row>
    <row r="410" spans="1:13">
      <c r="A410" s="169" t="s">
        <v>1654</v>
      </c>
      <c r="B410" s="164" t="s">
        <v>143</v>
      </c>
      <c r="C410" s="169" t="s">
        <v>1655</v>
      </c>
      <c r="D410" s="9"/>
      <c r="E410" s="10">
        <v>21177.599999999999</v>
      </c>
      <c r="F410" s="11"/>
      <c r="G410" s="11">
        <v>0</v>
      </c>
      <c r="H410" s="11"/>
      <c r="I410" s="11">
        <v>0</v>
      </c>
      <c r="J410" s="11"/>
      <c r="K410" s="10">
        <v>21177.599999999999</v>
      </c>
      <c r="L410" s="8">
        <v>0</v>
      </c>
      <c r="M410" s="2">
        <f t="shared" si="4"/>
        <v>0</v>
      </c>
    </row>
    <row r="411" spans="1:13">
      <c r="A411" s="169" t="s">
        <v>1657</v>
      </c>
      <c r="B411" s="164" t="s">
        <v>143</v>
      </c>
      <c r="C411" s="169" t="s">
        <v>1658</v>
      </c>
      <c r="D411" s="9"/>
      <c r="E411" s="11">
        <v>560</v>
      </c>
      <c r="F411" s="11"/>
      <c r="G411" s="11">
        <v>0</v>
      </c>
      <c r="H411" s="11"/>
      <c r="I411" s="11">
        <v>0</v>
      </c>
      <c r="J411" s="11"/>
      <c r="K411" s="11">
        <v>560</v>
      </c>
      <c r="L411" s="8">
        <v>0</v>
      </c>
      <c r="M411" s="2">
        <f t="shared" si="4"/>
        <v>0</v>
      </c>
    </row>
    <row r="412" spans="1:13">
      <c r="A412" s="169" t="s">
        <v>1662</v>
      </c>
      <c r="B412" s="164" t="s">
        <v>143</v>
      </c>
      <c r="C412" s="169" t="s">
        <v>1663</v>
      </c>
      <c r="D412" s="9"/>
      <c r="E412" s="11">
        <v>285</v>
      </c>
      <c r="F412" s="11"/>
      <c r="G412" s="11">
        <v>0</v>
      </c>
      <c r="H412" s="11"/>
      <c r="I412" s="11">
        <v>0</v>
      </c>
      <c r="J412" s="11"/>
      <c r="K412" s="11">
        <v>285</v>
      </c>
      <c r="L412" s="8">
        <v>0</v>
      </c>
      <c r="M412" s="2">
        <f t="shared" si="4"/>
        <v>0</v>
      </c>
    </row>
    <row r="413" spans="1:13">
      <c r="A413" s="169" t="s">
        <v>1665</v>
      </c>
      <c r="B413" s="164" t="s">
        <v>143</v>
      </c>
      <c r="C413" s="169" t="s">
        <v>1666</v>
      </c>
      <c r="D413" s="9"/>
      <c r="E413" s="10">
        <v>15538.53</v>
      </c>
      <c r="F413" s="11"/>
      <c r="G413" s="10">
        <v>4165.6000000000004</v>
      </c>
      <c r="H413" s="11"/>
      <c r="I413" s="11">
        <v>0</v>
      </c>
      <c r="J413" s="11"/>
      <c r="K413" s="10">
        <v>19704.13</v>
      </c>
      <c r="L413" s="8">
        <v>0</v>
      </c>
      <c r="M413" s="2">
        <f t="shared" si="4"/>
        <v>4165.6000000000004</v>
      </c>
    </row>
    <row r="414" spans="1:13">
      <c r="A414" s="171" t="s">
        <v>143</v>
      </c>
      <c r="B414" s="164" t="s">
        <v>143</v>
      </c>
      <c r="C414" s="171" t="s">
        <v>143</v>
      </c>
      <c r="D414" s="12"/>
      <c r="E414" s="12"/>
      <c r="F414" s="12"/>
      <c r="G414" s="12"/>
      <c r="H414" s="12"/>
      <c r="I414" s="12"/>
      <c r="J414" s="12"/>
      <c r="K414" s="12"/>
      <c r="L414" s="8">
        <f>VLOOKUP(A414,'06.2019'!A:M,13,0)</f>
        <v>0</v>
      </c>
      <c r="M414" s="2">
        <f t="shared" si="4"/>
        <v>0</v>
      </c>
    </row>
    <row r="415" spans="1:13">
      <c r="A415" s="167" t="s">
        <v>1671</v>
      </c>
      <c r="B415" s="164" t="s">
        <v>143</v>
      </c>
      <c r="C415" s="167" t="s">
        <v>1672</v>
      </c>
      <c r="D415" s="6"/>
      <c r="E415" s="7">
        <v>15500</v>
      </c>
      <c r="F415" s="8"/>
      <c r="G415" s="8">
        <v>0</v>
      </c>
      <c r="H415" s="8"/>
      <c r="I415" s="8">
        <v>0</v>
      </c>
      <c r="J415" s="8"/>
      <c r="K415" s="7">
        <v>15500</v>
      </c>
      <c r="L415" s="8">
        <v>0</v>
      </c>
      <c r="M415" s="2">
        <f t="shared" si="4"/>
        <v>0</v>
      </c>
    </row>
    <row r="416" spans="1:13">
      <c r="A416" s="167" t="s">
        <v>1676</v>
      </c>
      <c r="B416" s="164" t="s">
        <v>143</v>
      </c>
      <c r="C416" s="167" t="s">
        <v>1672</v>
      </c>
      <c r="D416" s="6"/>
      <c r="E416" s="7">
        <v>15500</v>
      </c>
      <c r="F416" s="8"/>
      <c r="G416" s="8">
        <v>0</v>
      </c>
      <c r="H416" s="8"/>
      <c r="I416" s="8">
        <v>0</v>
      </c>
      <c r="J416" s="8"/>
      <c r="K416" s="7">
        <v>15500</v>
      </c>
      <c r="L416" s="8" t="s">
        <v>162</v>
      </c>
      <c r="M416" s="2">
        <f t="shared" si="4"/>
        <v>0</v>
      </c>
    </row>
    <row r="417" spans="1:13">
      <c r="A417" s="169" t="s">
        <v>1677</v>
      </c>
      <c r="B417" s="164" t="s">
        <v>143</v>
      </c>
      <c r="C417" s="169" t="s">
        <v>1678</v>
      </c>
      <c r="D417" s="9"/>
      <c r="E417" s="10">
        <v>7500</v>
      </c>
      <c r="F417" s="11"/>
      <c r="G417" s="11">
        <v>0</v>
      </c>
      <c r="H417" s="11"/>
      <c r="I417" s="11">
        <v>0</v>
      </c>
      <c r="J417" s="11"/>
      <c r="K417" s="10">
        <v>7500</v>
      </c>
      <c r="L417" s="8"/>
      <c r="M417" s="2">
        <f t="shared" si="4"/>
        <v>0</v>
      </c>
    </row>
    <row r="418" spans="1:13">
      <c r="A418" s="169" t="s">
        <v>1680</v>
      </c>
      <c r="B418" s="164" t="s">
        <v>143</v>
      </c>
      <c r="C418" s="169" t="s">
        <v>1681</v>
      </c>
      <c r="D418" s="9"/>
      <c r="E418" s="10">
        <v>8000</v>
      </c>
      <c r="F418" s="11"/>
      <c r="G418" s="11">
        <v>0</v>
      </c>
      <c r="H418" s="11"/>
      <c r="I418" s="11">
        <v>0</v>
      </c>
      <c r="J418" s="11"/>
      <c r="K418" s="10">
        <v>8000</v>
      </c>
      <c r="L418" s="8"/>
      <c r="M418" s="2">
        <f t="shared" si="4"/>
        <v>0</v>
      </c>
    </row>
    <row r="419" spans="1:13">
      <c r="A419" s="171" t="s">
        <v>143</v>
      </c>
      <c r="B419" s="164" t="s">
        <v>143</v>
      </c>
      <c r="C419" s="171" t="s">
        <v>143</v>
      </c>
      <c r="D419" s="12"/>
      <c r="E419" s="12"/>
      <c r="F419" s="12"/>
      <c r="G419" s="12"/>
      <c r="H419" s="12"/>
      <c r="I419" s="12"/>
      <c r="J419" s="12"/>
      <c r="K419" s="12"/>
      <c r="L419" s="8">
        <f>VLOOKUP(A419,'06.2019'!A:M,13,0)</f>
        <v>0</v>
      </c>
      <c r="M419" s="2">
        <f t="shared" si="4"/>
        <v>0</v>
      </c>
    </row>
    <row r="420" spans="1:13">
      <c r="A420" s="167" t="s">
        <v>1684</v>
      </c>
      <c r="B420" s="164" t="s">
        <v>143</v>
      </c>
      <c r="C420" s="167" t="s">
        <v>1685</v>
      </c>
      <c r="D420" s="6"/>
      <c r="E420" s="7">
        <v>4891.34</v>
      </c>
      <c r="F420" s="8"/>
      <c r="G420" s="8">
        <v>113.08</v>
      </c>
      <c r="H420" s="8"/>
      <c r="I420" s="8">
        <v>0</v>
      </c>
      <c r="J420" s="8"/>
      <c r="K420" s="7">
        <v>5004.42</v>
      </c>
      <c r="L420" s="8">
        <f>VLOOKUP(A420,'06.2019'!A:M,13,0)</f>
        <v>0</v>
      </c>
      <c r="M420" s="2">
        <f t="shared" si="4"/>
        <v>113.08</v>
      </c>
    </row>
    <row r="421" spans="1:13">
      <c r="A421" s="167" t="s">
        <v>1689</v>
      </c>
      <c r="B421" s="164" t="s">
        <v>143</v>
      </c>
      <c r="C421" s="167" t="s">
        <v>1685</v>
      </c>
      <c r="D421" s="6"/>
      <c r="E421" s="7">
        <v>4891.34</v>
      </c>
      <c r="F421" s="8"/>
      <c r="G421" s="8">
        <v>113.08</v>
      </c>
      <c r="H421" s="8"/>
      <c r="I421" s="8">
        <v>0</v>
      </c>
      <c r="J421" s="8"/>
      <c r="K421" s="7">
        <v>5004.42</v>
      </c>
      <c r="L421" s="8" t="str">
        <f>VLOOKUP(A421,'06.2019'!A:M,13,0)</f>
        <v>14.1.2</v>
      </c>
      <c r="M421" s="2">
        <f t="shared" si="4"/>
        <v>113.08</v>
      </c>
    </row>
    <row r="422" spans="1:13">
      <c r="A422" s="169" t="s">
        <v>1690</v>
      </c>
      <c r="B422" s="164" t="s">
        <v>143</v>
      </c>
      <c r="C422" s="169" t="s">
        <v>1691</v>
      </c>
      <c r="D422" s="9"/>
      <c r="E422" s="10">
        <v>4162.66</v>
      </c>
      <c r="F422" s="11"/>
      <c r="G422" s="11">
        <v>0</v>
      </c>
      <c r="H422" s="11"/>
      <c r="I422" s="11">
        <v>0</v>
      </c>
      <c r="J422" s="11"/>
      <c r="K422" s="10">
        <v>4162.66</v>
      </c>
      <c r="L422" s="8">
        <f>VLOOKUP(A422,'06.2019'!A:M,13,0)</f>
        <v>0</v>
      </c>
      <c r="M422" s="2">
        <f t="shared" si="4"/>
        <v>0</v>
      </c>
    </row>
    <row r="423" spans="1:13">
      <c r="A423" s="169" t="s">
        <v>1695</v>
      </c>
      <c r="B423" s="164" t="s">
        <v>143</v>
      </c>
      <c r="C423" s="169" t="s">
        <v>1696</v>
      </c>
      <c r="D423" s="9"/>
      <c r="E423" s="11">
        <v>667.36</v>
      </c>
      <c r="F423" s="11"/>
      <c r="G423" s="11">
        <v>113.08</v>
      </c>
      <c r="H423" s="11"/>
      <c r="I423" s="11">
        <v>0</v>
      </c>
      <c r="J423" s="11"/>
      <c r="K423" s="11">
        <v>780.44</v>
      </c>
      <c r="L423" s="8">
        <v>0</v>
      </c>
      <c r="M423" s="2">
        <f t="shared" si="4"/>
        <v>113.08</v>
      </c>
    </row>
    <row r="424" spans="1:13">
      <c r="A424" s="169" t="s">
        <v>1700</v>
      </c>
      <c r="B424" s="164" t="s">
        <v>143</v>
      </c>
      <c r="C424" s="169" t="s">
        <v>1219</v>
      </c>
      <c r="D424" s="9"/>
      <c r="E424" s="11">
        <v>61.32</v>
      </c>
      <c r="F424" s="11"/>
      <c r="G424" s="11">
        <v>0</v>
      </c>
      <c r="H424" s="11"/>
      <c r="I424" s="11">
        <v>0</v>
      </c>
      <c r="J424" s="11"/>
      <c r="K424" s="11">
        <v>61.32</v>
      </c>
      <c r="L424" s="8">
        <v>0</v>
      </c>
      <c r="M424" s="2">
        <f t="shared" si="4"/>
        <v>0</v>
      </c>
    </row>
    <row r="425" spans="1:13">
      <c r="A425" s="167" t="s">
        <v>143</v>
      </c>
      <c r="B425" s="164" t="s">
        <v>143</v>
      </c>
      <c r="C425" s="167" t="s">
        <v>143</v>
      </c>
      <c r="D425" s="6"/>
      <c r="E425" s="6"/>
      <c r="F425" s="6"/>
      <c r="G425" s="6"/>
      <c r="H425" s="6"/>
      <c r="I425" s="6"/>
      <c r="J425" s="6"/>
      <c r="K425" s="6"/>
      <c r="L425" s="8">
        <f>VLOOKUP(A425,'06.2019'!A:M,13,0)</f>
        <v>0</v>
      </c>
      <c r="M425" s="2">
        <f t="shared" si="4"/>
        <v>0</v>
      </c>
    </row>
    <row r="426" spans="1:13">
      <c r="A426" s="167" t="s">
        <v>1702</v>
      </c>
      <c r="B426" s="164" t="s">
        <v>143</v>
      </c>
      <c r="C426" s="167" t="s">
        <v>1703</v>
      </c>
      <c r="D426" s="6"/>
      <c r="E426" s="7">
        <v>19690</v>
      </c>
      <c r="F426" s="8"/>
      <c r="G426" s="7">
        <v>8690</v>
      </c>
      <c r="H426" s="8"/>
      <c r="I426" s="8">
        <v>0</v>
      </c>
      <c r="J426" s="8"/>
      <c r="K426" s="7">
        <v>28380</v>
      </c>
      <c r="L426" s="8">
        <v>0</v>
      </c>
      <c r="M426" s="2">
        <f t="shared" si="4"/>
        <v>8690</v>
      </c>
    </row>
    <row r="427" spans="1:13">
      <c r="A427" s="167" t="s">
        <v>1706</v>
      </c>
      <c r="B427" s="164" t="s">
        <v>143</v>
      </c>
      <c r="C427" s="167" t="s">
        <v>1703</v>
      </c>
      <c r="D427" s="6"/>
      <c r="E427" s="7">
        <v>19690</v>
      </c>
      <c r="F427" s="8"/>
      <c r="G427" s="7">
        <v>8690</v>
      </c>
      <c r="H427" s="8"/>
      <c r="I427" s="8">
        <v>0</v>
      </c>
      <c r="J427" s="8"/>
      <c r="K427" s="7">
        <v>28380</v>
      </c>
      <c r="L427" s="8">
        <v>0</v>
      </c>
      <c r="M427" s="2">
        <f t="shared" si="4"/>
        <v>8690</v>
      </c>
    </row>
    <row r="428" spans="1:13">
      <c r="A428" s="167" t="s">
        <v>1707</v>
      </c>
      <c r="B428" s="164" t="s">
        <v>143</v>
      </c>
      <c r="C428" s="167" t="s">
        <v>1703</v>
      </c>
      <c r="D428" s="6"/>
      <c r="E428" s="7">
        <v>19690</v>
      </c>
      <c r="F428" s="8"/>
      <c r="G428" s="7">
        <v>8690</v>
      </c>
      <c r="H428" s="8"/>
      <c r="I428" s="8">
        <v>0</v>
      </c>
      <c r="J428" s="8"/>
      <c r="K428" s="7">
        <v>28380</v>
      </c>
      <c r="L428" s="8">
        <v>0</v>
      </c>
      <c r="M428" s="2">
        <f t="shared" si="4"/>
        <v>8690</v>
      </c>
    </row>
    <row r="429" spans="1:13">
      <c r="A429" s="167" t="s">
        <v>1708</v>
      </c>
      <c r="B429" s="164" t="s">
        <v>143</v>
      </c>
      <c r="C429" s="167" t="s">
        <v>1703</v>
      </c>
      <c r="D429" s="6"/>
      <c r="E429" s="7">
        <v>19690</v>
      </c>
      <c r="F429" s="8"/>
      <c r="G429" s="7">
        <v>8690</v>
      </c>
      <c r="H429" s="8"/>
      <c r="I429" s="8">
        <v>0</v>
      </c>
      <c r="J429" s="8"/>
      <c r="K429" s="7">
        <v>28380</v>
      </c>
      <c r="L429" s="8" t="s">
        <v>156</v>
      </c>
      <c r="M429" s="2">
        <f t="shared" si="4"/>
        <v>8690</v>
      </c>
    </row>
    <row r="430" spans="1:13">
      <c r="A430" s="169" t="s">
        <v>1709</v>
      </c>
      <c r="B430" s="164" t="s">
        <v>143</v>
      </c>
      <c r="C430" s="169" t="s">
        <v>1710</v>
      </c>
      <c r="D430" s="9"/>
      <c r="E430" s="10">
        <v>19690</v>
      </c>
      <c r="F430" s="11"/>
      <c r="G430" s="10">
        <v>8690</v>
      </c>
      <c r="H430" s="11"/>
      <c r="I430" s="11">
        <v>0</v>
      </c>
      <c r="J430" s="11"/>
      <c r="K430" s="10">
        <v>28380</v>
      </c>
      <c r="L430" s="8">
        <v>0</v>
      </c>
      <c r="M430" s="2">
        <f t="shared" si="4"/>
        <v>8690</v>
      </c>
    </row>
    <row r="431" spans="1:13">
      <c r="A431" s="171" t="s">
        <v>143</v>
      </c>
      <c r="B431" s="164" t="s">
        <v>143</v>
      </c>
      <c r="C431" s="171" t="s">
        <v>143</v>
      </c>
      <c r="D431" s="12"/>
      <c r="E431" s="12"/>
      <c r="F431" s="12"/>
      <c r="G431" s="12"/>
      <c r="H431" s="12"/>
      <c r="I431" s="12"/>
      <c r="J431" s="12"/>
      <c r="K431" s="12"/>
      <c r="L431" s="8">
        <f>VLOOKUP(A431,'06.2019'!A:M,13,0)</f>
        <v>0</v>
      </c>
      <c r="M431" s="2">
        <f t="shared" si="4"/>
        <v>0</v>
      </c>
    </row>
    <row r="432" spans="1:13">
      <c r="A432" s="167" t="s">
        <v>1711</v>
      </c>
      <c r="B432" s="164" t="s">
        <v>143</v>
      </c>
      <c r="C432" s="167" t="s">
        <v>1712</v>
      </c>
      <c r="D432" s="6"/>
      <c r="E432" s="7">
        <v>54473.49</v>
      </c>
      <c r="F432" s="8"/>
      <c r="G432" s="7">
        <v>7922.26</v>
      </c>
      <c r="H432" s="8"/>
      <c r="I432" s="8">
        <v>0</v>
      </c>
      <c r="J432" s="8"/>
      <c r="K432" s="7">
        <v>62395.75</v>
      </c>
      <c r="L432" s="8">
        <f>VLOOKUP(A432,'06.2019'!A:M,13,0)</f>
        <v>0</v>
      </c>
      <c r="M432" s="2">
        <f t="shared" si="4"/>
        <v>7922.26</v>
      </c>
    </row>
    <row r="433" spans="1:13">
      <c r="A433" s="167" t="s">
        <v>1715</v>
      </c>
      <c r="B433" s="164" t="s">
        <v>143</v>
      </c>
      <c r="C433" s="167" t="s">
        <v>1712</v>
      </c>
      <c r="D433" s="6"/>
      <c r="E433" s="7">
        <v>54473.49</v>
      </c>
      <c r="F433" s="8"/>
      <c r="G433" s="7">
        <v>7922.26</v>
      </c>
      <c r="H433" s="8"/>
      <c r="I433" s="8">
        <v>0</v>
      </c>
      <c r="J433" s="8"/>
      <c r="K433" s="7">
        <v>62395.75</v>
      </c>
      <c r="L433" s="8">
        <f>VLOOKUP(A433,'06.2019'!A:M,13,0)</f>
        <v>0</v>
      </c>
      <c r="M433" s="2">
        <f t="shared" si="4"/>
        <v>7922.26</v>
      </c>
    </row>
    <row r="434" spans="1:13">
      <c r="A434" s="167" t="s">
        <v>1716</v>
      </c>
      <c r="B434" s="164" t="s">
        <v>143</v>
      </c>
      <c r="C434" s="167" t="s">
        <v>1712</v>
      </c>
      <c r="D434" s="6"/>
      <c r="E434" s="7">
        <v>54473.49</v>
      </c>
      <c r="F434" s="8"/>
      <c r="G434" s="7">
        <v>7922.26</v>
      </c>
      <c r="H434" s="8"/>
      <c r="I434" s="8">
        <v>0</v>
      </c>
      <c r="J434" s="8"/>
      <c r="K434" s="7">
        <v>62395.75</v>
      </c>
      <c r="L434" s="8">
        <f>VLOOKUP(A434,'06.2019'!A:M,13,0)</f>
        <v>0</v>
      </c>
      <c r="M434" s="2">
        <f t="shared" si="4"/>
        <v>7922.26</v>
      </c>
    </row>
    <row r="435" spans="1:13">
      <c r="A435" s="167" t="s">
        <v>1717</v>
      </c>
      <c r="B435" s="164" t="s">
        <v>143</v>
      </c>
      <c r="C435" s="167" t="s">
        <v>1712</v>
      </c>
      <c r="D435" s="6"/>
      <c r="E435" s="7">
        <v>54473.49</v>
      </c>
      <c r="F435" s="8"/>
      <c r="G435" s="7">
        <v>7922.26</v>
      </c>
      <c r="H435" s="8"/>
      <c r="I435" s="8">
        <v>0</v>
      </c>
      <c r="J435" s="8"/>
      <c r="K435" s="7">
        <v>62395.75</v>
      </c>
      <c r="L435" s="8" t="str">
        <f>VLOOKUP(A435,'06.2019'!A:M,13,0)</f>
        <v>13.1</v>
      </c>
      <c r="M435" s="2">
        <f t="shared" si="4"/>
        <v>7922.26</v>
      </c>
    </row>
    <row r="436" spans="1:13">
      <c r="A436" s="169" t="s">
        <v>1718</v>
      </c>
      <c r="B436" s="164" t="s">
        <v>143</v>
      </c>
      <c r="C436" s="169" t="s">
        <v>1719</v>
      </c>
      <c r="D436" s="9"/>
      <c r="E436" s="10">
        <v>53588.35</v>
      </c>
      <c r="F436" s="11"/>
      <c r="G436" s="10">
        <v>7774.74</v>
      </c>
      <c r="H436" s="11"/>
      <c r="I436" s="11">
        <v>0</v>
      </c>
      <c r="J436" s="11"/>
      <c r="K436" s="10">
        <v>61363.09</v>
      </c>
      <c r="L436" s="8">
        <f>VLOOKUP(A436,'06.2019'!A:M,13,0)</f>
        <v>0</v>
      </c>
      <c r="M436" s="2">
        <f t="shared" si="4"/>
        <v>7774.74</v>
      </c>
    </row>
    <row r="437" spans="1:13">
      <c r="A437" s="169" t="s">
        <v>1723</v>
      </c>
      <c r="B437" s="164" t="s">
        <v>143</v>
      </c>
      <c r="C437" s="169" t="s">
        <v>1724</v>
      </c>
      <c r="D437" s="9"/>
      <c r="E437" s="11">
        <v>885.14</v>
      </c>
      <c r="F437" s="11"/>
      <c r="G437" s="11">
        <v>147.52000000000001</v>
      </c>
      <c r="H437" s="11"/>
      <c r="I437" s="11">
        <v>0</v>
      </c>
      <c r="J437" s="11"/>
      <c r="K437" s="10">
        <v>1032.6600000000001</v>
      </c>
      <c r="L437" s="8">
        <f>VLOOKUP(A437,'06.2019'!A:M,13,0)</f>
        <v>0</v>
      </c>
      <c r="M437" s="2">
        <f t="shared" si="4"/>
        <v>147.52000000000001</v>
      </c>
    </row>
    <row r="438" spans="1:13">
      <c r="A438" s="171" t="s">
        <v>143</v>
      </c>
      <c r="B438" s="164" t="s">
        <v>143</v>
      </c>
      <c r="C438" s="171" t="s">
        <v>143</v>
      </c>
      <c r="D438" s="12"/>
      <c r="E438" s="12"/>
      <c r="F438" s="12"/>
      <c r="G438" s="12"/>
      <c r="H438" s="12"/>
      <c r="I438" s="12"/>
      <c r="J438" s="12"/>
      <c r="K438" s="12"/>
      <c r="L438" s="8">
        <f>VLOOKUP(A438,'06.2019'!A:M,13,0)</f>
        <v>0</v>
      </c>
      <c r="M438" s="2">
        <f t="shared" si="4"/>
        <v>0</v>
      </c>
    </row>
    <row r="439" spans="1:13">
      <c r="A439" s="167" t="s">
        <v>1727</v>
      </c>
      <c r="B439" s="164" t="s">
        <v>143</v>
      </c>
      <c r="C439" s="167" t="s">
        <v>1728</v>
      </c>
      <c r="D439" s="6"/>
      <c r="E439" s="8">
        <v>0</v>
      </c>
      <c r="F439" s="8"/>
      <c r="G439" s="7">
        <v>15882.64</v>
      </c>
      <c r="H439" s="8"/>
      <c r="I439" s="8">
        <v>0</v>
      </c>
      <c r="J439" s="8"/>
      <c r="K439" s="7">
        <v>15882.64</v>
      </c>
      <c r="L439" s="8">
        <v>0</v>
      </c>
      <c r="M439" s="2">
        <f t="shared" si="4"/>
        <v>15882.64</v>
      </c>
    </row>
    <row r="440" spans="1:13">
      <c r="A440" s="167" t="s">
        <v>1730</v>
      </c>
      <c r="B440" s="164" t="s">
        <v>143</v>
      </c>
      <c r="C440" s="167" t="s">
        <v>1728</v>
      </c>
      <c r="D440" s="6"/>
      <c r="E440" s="8">
        <v>0</v>
      </c>
      <c r="F440" s="8"/>
      <c r="G440" s="7">
        <v>15882.64</v>
      </c>
      <c r="H440" s="8"/>
      <c r="I440" s="8">
        <v>0</v>
      </c>
      <c r="J440" s="8"/>
      <c r="K440" s="7">
        <v>15882.64</v>
      </c>
      <c r="L440" s="8">
        <v>0</v>
      </c>
      <c r="M440" s="2">
        <f t="shared" si="4"/>
        <v>15882.64</v>
      </c>
    </row>
    <row r="441" spans="1:13">
      <c r="A441" s="167" t="s">
        <v>1731</v>
      </c>
      <c r="B441" s="164" t="s">
        <v>143</v>
      </c>
      <c r="C441" s="167" t="s">
        <v>1728</v>
      </c>
      <c r="D441" s="6"/>
      <c r="E441" s="8">
        <v>0</v>
      </c>
      <c r="F441" s="8"/>
      <c r="G441" s="7">
        <v>15882.64</v>
      </c>
      <c r="H441" s="8"/>
      <c r="I441" s="8">
        <v>0</v>
      </c>
      <c r="J441" s="8"/>
      <c r="K441" s="7">
        <v>15882.64</v>
      </c>
      <c r="L441" s="8">
        <v>0</v>
      </c>
      <c r="M441" s="2">
        <f t="shared" si="4"/>
        <v>15882.64</v>
      </c>
    </row>
    <row r="442" spans="1:13">
      <c r="A442" s="167" t="s">
        <v>1732</v>
      </c>
      <c r="B442" s="164" t="s">
        <v>143</v>
      </c>
      <c r="C442" s="167" t="s">
        <v>1728</v>
      </c>
      <c r="D442" s="6"/>
      <c r="E442" s="8">
        <v>0</v>
      </c>
      <c r="F442" s="8"/>
      <c r="G442" s="7">
        <v>15882.64</v>
      </c>
      <c r="H442" s="8"/>
      <c r="I442" s="8">
        <v>0</v>
      </c>
      <c r="J442" s="8"/>
      <c r="K442" s="7">
        <v>15882.64</v>
      </c>
      <c r="L442" s="8" t="s">
        <v>160</v>
      </c>
      <c r="M442" s="2">
        <f t="shared" si="4"/>
        <v>15882.64</v>
      </c>
    </row>
    <row r="443" spans="1:13">
      <c r="A443" s="169" t="s">
        <v>1733</v>
      </c>
      <c r="B443" s="164" t="s">
        <v>143</v>
      </c>
      <c r="C443" s="169" t="s">
        <v>1728</v>
      </c>
      <c r="D443" s="9"/>
      <c r="E443" s="11">
        <v>0</v>
      </c>
      <c r="F443" s="11"/>
      <c r="G443" s="10">
        <v>15882.64</v>
      </c>
      <c r="H443" s="11"/>
      <c r="I443" s="11">
        <v>0</v>
      </c>
      <c r="J443" s="11"/>
      <c r="K443" s="10">
        <v>15882.64</v>
      </c>
      <c r="L443" s="8">
        <v>0</v>
      </c>
      <c r="M443" s="2">
        <f t="shared" si="4"/>
        <v>15882.64</v>
      </c>
    </row>
    <row r="444" spans="1:13">
      <c r="A444" s="167" t="s">
        <v>143</v>
      </c>
      <c r="B444" s="164" t="s">
        <v>143</v>
      </c>
      <c r="C444" s="167" t="s">
        <v>143</v>
      </c>
      <c r="D444" s="6"/>
      <c r="E444" s="6"/>
      <c r="F444" s="6"/>
      <c r="G444" s="6"/>
      <c r="H444" s="6"/>
      <c r="I444" s="6"/>
      <c r="J444" s="6"/>
      <c r="K444" s="6"/>
      <c r="L444" s="8">
        <f>VLOOKUP(A444,'06.2019'!A:M,13,0)</f>
        <v>0</v>
      </c>
      <c r="M444" s="2">
        <f t="shared" si="4"/>
        <v>0</v>
      </c>
    </row>
    <row r="445" spans="1:13">
      <c r="A445" s="167" t="s">
        <v>1734</v>
      </c>
      <c r="B445" s="164" t="s">
        <v>143</v>
      </c>
      <c r="C445" s="167" t="s">
        <v>1735</v>
      </c>
      <c r="D445" s="6"/>
      <c r="E445" s="7">
        <v>2969.26</v>
      </c>
      <c r="F445" s="8"/>
      <c r="G445" s="7">
        <v>3509.39</v>
      </c>
      <c r="H445" s="8"/>
      <c r="I445" s="8">
        <v>0</v>
      </c>
      <c r="J445" s="8"/>
      <c r="K445" s="7">
        <v>6478.65</v>
      </c>
      <c r="L445" s="8">
        <f>VLOOKUP(A445,'06.2019'!A:M,13,0)</f>
        <v>0</v>
      </c>
      <c r="M445" s="2">
        <f t="shared" si="4"/>
        <v>3509.39</v>
      </c>
    </row>
    <row r="446" spans="1:13">
      <c r="A446" s="167" t="s">
        <v>1739</v>
      </c>
      <c r="B446" s="164" t="s">
        <v>143</v>
      </c>
      <c r="C446" s="167" t="s">
        <v>1740</v>
      </c>
      <c r="D446" s="6"/>
      <c r="E446" s="7">
        <v>2969.26</v>
      </c>
      <c r="F446" s="8"/>
      <c r="G446" s="7">
        <v>3509.39</v>
      </c>
      <c r="H446" s="8"/>
      <c r="I446" s="8">
        <v>0</v>
      </c>
      <c r="J446" s="8"/>
      <c r="K446" s="7">
        <v>6478.65</v>
      </c>
      <c r="L446" s="8">
        <f>VLOOKUP(A446,'06.2019'!A:M,13,0)</f>
        <v>0</v>
      </c>
      <c r="M446" s="2">
        <f t="shared" si="4"/>
        <v>3509.39</v>
      </c>
    </row>
    <row r="447" spans="1:13">
      <c r="A447" s="167" t="s">
        <v>1741</v>
      </c>
      <c r="B447" s="164" t="s">
        <v>143</v>
      </c>
      <c r="C447" s="167" t="s">
        <v>1740</v>
      </c>
      <c r="D447" s="6"/>
      <c r="E447" s="7">
        <v>2969.26</v>
      </c>
      <c r="F447" s="8"/>
      <c r="G447" s="7">
        <v>3509.39</v>
      </c>
      <c r="H447" s="8"/>
      <c r="I447" s="8">
        <v>0</v>
      </c>
      <c r="J447" s="8"/>
      <c r="K447" s="7">
        <v>6478.65</v>
      </c>
      <c r="L447" s="8">
        <f>VLOOKUP(A447,'06.2019'!A:M,13,0)</f>
        <v>0</v>
      </c>
      <c r="M447" s="2">
        <f t="shared" si="4"/>
        <v>3509.39</v>
      </c>
    </row>
    <row r="448" spans="1:13">
      <c r="A448" s="167" t="s">
        <v>1742</v>
      </c>
      <c r="B448" s="164" t="s">
        <v>143</v>
      </c>
      <c r="C448" s="167" t="s">
        <v>1740</v>
      </c>
      <c r="D448" s="6"/>
      <c r="E448" s="7">
        <v>2969.26</v>
      </c>
      <c r="F448" s="8"/>
      <c r="G448" s="7">
        <v>3509.39</v>
      </c>
      <c r="H448" s="8"/>
      <c r="I448" s="8">
        <v>0</v>
      </c>
      <c r="J448" s="8"/>
      <c r="K448" s="7">
        <v>6478.65</v>
      </c>
      <c r="L448" s="8">
        <v>0</v>
      </c>
      <c r="M448" s="2">
        <f t="shared" si="4"/>
        <v>3509.39</v>
      </c>
    </row>
    <row r="449" spans="1:13">
      <c r="A449" s="169" t="s">
        <v>1743</v>
      </c>
      <c r="B449" s="164" t="s">
        <v>143</v>
      </c>
      <c r="C449" s="169" t="s">
        <v>1744</v>
      </c>
      <c r="D449" s="9"/>
      <c r="E449" s="10">
        <v>2969.26</v>
      </c>
      <c r="F449" s="11"/>
      <c r="G449" s="11">
        <v>509.39</v>
      </c>
      <c r="H449" s="11"/>
      <c r="I449" s="11">
        <v>0</v>
      </c>
      <c r="J449" s="11"/>
      <c r="K449" s="10">
        <v>3478.65</v>
      </c>
      <c r="L449" s="8" t="s">
        <v>155</v>
      </c>
      <c r="M449" s="2">
        <f t="shared" si="4"/>
        <v>509.39</v>
      </c>
    </row>
    <row r="450" spans="1:13">
      <c r="A450" s="169" t="s">
        <v>1747</v>
      </c>
      <c r="B450" s="164" t="s">
        <v>143</v>
      </c>
      <c r="C450" s="169" t="s">
        <v>1748</v>
      </c>
      <c r="D450" s="9"/>
      <c r="E450" s="11">
        <v>0</v>
      </c>
      <c r="F450" s="11"/>
      <c r="G450" s="10">
        <v>3000</v>
      </c>
      <c r="H450" s="11"/>
      <c r="I450" s="11">
        <v>0</v>
      </c>
      <c r="J450" s="11"/>
      <c r="K450" s="10">
        <v>3000</v>
      </c>
      <c r="L450" s="8" t="s">
        <v>157</v>
      </c>
      <c r="M450" s="2">
        <f t="shared" si="4"/>
        <v>3000</v>
      </c>
    </row>
    <row r="451" spans="1:13">
      <c r="A451" s="167" t="s">
        <v>143</v>
      </c>
      <c r="B451" s="164" t="s">
        <v>143</v>
      </c>
      <c r="C451" s="167" t="s">
        <v>143</v>
      </c>
      <c r="D451" s="6"/>
      <c r="E451" s="6"/>
      <c r="F451" s="6"/>
      <c r="G451" s="6"/>
      <c r="H451" s="6"/>
      <c r="I451" s="6"/>
      <c r="J451" s="6"/>
      <c r="K451" s="6"/>
      <c r="L451" s="8">
        <f>VLOOKUP(A451,'06.2019'!A:M,13,0)</f>
        <v>0</v>
      </c>
    </row>
    <row r="452" spans="1:13">
      <c r="A452" s="167" t="s">
        <v>1750</v>
      </c>
      <c r="B452" s="167" t="s">
        <v>1751</v>
      </c>
      <c r="C452" s="6"/>
      <c r="D452" s="6"/>
      <c r="E452" s="7">
        <v>5866940.4100000001</v>
      </c>
      <c r="F452" s="8"/>
      <c r="G452" s="8">
        <v>0</v>
      </c>
      <c r="H452" s="8"/>
      <c r="I452" s="7">
        <v>1013943.86</v>
      </c>
      <c r="J452" s="8"/>
      <c r="K452" s="7">
        <v>6880884.2699999996</v>
      </c>
      <c r="L452" s="8" t="e">
        <f>VLOOKUP(A452,'06.2019'!A:M,13,0)</f>
        <v>#N/A</v>
      </c>
      <c r="M452" s="2">
        <f>I452-G452</f>
        <v>1013943.86</v>
      </c>
    </row>
    <row r="453" spans="1:13">
      <c r="A453" s="167" t="s">
        <v>1753</v>
      </c>
      <c r="B453" s="164" t="s">
        <v>143</v>
      </c>
      <c r="C453" s="167" t="s">
        <v>1751</v>
      </c>
      <c r="D453" s="6"/>
      <c r="E453" s="7">
        <v>5866940.4100000001</v>
      </c>
      <c r="F453" s="8"/>
      <c r="G453" s="8">
        <v>0</v>
      </c>
      <c r="H453" s="8"/>
      <c r="I453" s="7">
        <v>1013943.86</v>
      </c>
      <c r="J453" s="8"/>
      <c r="K453" s="7">
        <v>6880884.2699999996</v>
      </c>
      <c r="L453" s="8">
        <f>VLOOKUP(A453,'06.2019'!A:M,13,0)</f>
        <v>0</v>
      </c>
      <c r="M453" s="2">
        <f t="shared" ref="M453:M483" si="5">I453-G453</f>
        <v>1013943.86</v>
      </c>
    </row>
    <row r="454" spans="1:13">
      <c r="A454" s="167" t="s">
        <v>1754</v>
      </c>
      <c r="B454" s="164" t="s">
        <v>143</v>
      </c>
      <c r="C454" s="167" t="s">
        <v>1751</v>
      </c>
      <c r="D454" s="6"/>
      <c r="E454" s="7">
        <v>5866940.4100000001</v>
      </c>
      <c r="F454" s="8"/>
      <c r="G454" s="8">
        <v>0</v>
      </c>
      <c r="H454" s="8"/>
      <c r="I454" s="7">
        <v>1013943.86</v>
      </c>
      <c r="J454" s="8"/>
      <c r="K454" s="7">
        <v>6880884.2699999996</v>
      </c>
      <c r="L454" s="8">
        <f>VLOOKUP(A454,'06.2019'!A:M,13,0)</f>
        <v>0</v>
      </c>
      <c r="M454" s="2">
        <f t="shared" si="5"/>
        <v>1013943.86</v>
      </c>
    </row>
    <row r="455" spans="1:13">
      <c r="A455" s="167" t="s">
        <v>1755</v>
      </c>
      <c r="B455" s="164" t="s">
        <v>143</v>
      </c>
      <c r="C455" s="167" t="s">
        <v>1756</v>
      </c>
      <c r="D455" s="6"/>
      <c r="E455" s="7">
        <v>3955923.69</v>
      </c>
      <c r="F455" s="8"/>
      <c r="G455" s="8">
        <v>0</v>
      </c>
      <c r="H455" s="8"/>
      <c r="I455" s="7">
        <v>603785.03</v>
      </c>
      <c r="J455" s="8"/>
      <c r="K455" s="7">
        <v>4559708.72</v>
      </c>
      <c r="L455" s="8">
        <f>VLOOKUP(A455,'06.2019'!A:M,13,0)</f>
        <v>0</v>
      </c>
      <c r="M455" s="2">
        <f t="shared" si="5"/>
        <v>603785.03</v>
      </c>
    </row>
    <row r="456" spans="1:13">
      <c r="A456" s="167" t="s">
        <v>1759</v>
      </c>
      <c r="B456" s="164" t="s">
        <v>143</v>
      </c>
      <c r="C456" s="167" t="s">
        <v>1756</v>
      </c>
      <c r="D456" s="6"/>
      <c r="E456" s="7">
        <v>3955923.69</v>
      </c>
      <c r="F456" s="8"/>
      <c r="G456" s="8">
        <v>0</v>
      </c>
      <c r="H456" s="8"/>
      <c r="I456" s="7">
        <v>603785.03</v>
      </c>
      <c r="J456" s="8"/>
      <c r="K456" s="7">
        <v>4559708.72</v>
      </c>
      <c r="L456" s="8">
        <f>VLOOKUP(A456,'06.2019'!A:M,13,0)</f>
        <v>0</v>
      </c>
      <c r="M456" s="2">
        <f t="shared" si="5"/>
        <v>603785.03</v>
      </c>
    </row>
    <row r="457" spans="1:13">
      <c r="A457" s="169" t="s">
        <v>1760</v>
      </c>
      <c r="B457" s="164" t="s">
        <v>143</v>
      </c>
      <c r="C457" s="169" t="s">
        <v>1761</v>
      </c>
      <c r="D457" s="9"/>
      <c r="E457" s="10">
        <v>3955923.69</v>
      </c>
      <c r="F457" s="11"/>
      <c r="G457" s="11">
        <v>0</v>
      </c>
      <c r="H457" s="11"/>
      <c r="I457" s="10">
        <v>603785.03</v>
      </c>
      <c r="J457" s="11"/>
      <c r="K457" s="10">
        <v>4559708.72</v>
      </c>
      <c r="L457" s="8" t="str">
        <f>VLOOKUP(A457,'06.2019'!A:M,13,0)</f>
        <v>4.1</v>
      </c>
      <c r="M457" s="2">
        <f t="shared" si="5"/>
        <v>603785.03</v>
      </c>
    </row>
    <row r="458" spans="1:13">
      <c r="A458" s="171" t="s">
        <v>143</v>
      </c>
      <c r="B458" s="164" t="s">
        <v>143</v>
      </c>
      <c r="C458" s="171" t="s">
        <v>143</v>
      </c>
      <c r="D458" s="12"/>
      <c r="E458" s="12"/>
      <c r="F458" s="12"/>
      <c r="G458" s="12"/>
      <c r="H458" s="12"/>
      <c r="I458" s="12"/>
      <c r="J458" s="12"/>
      <c r="K458" s="12"/>
      <c r="L458" s="8">
        <f>VLOOKUP(A458,'06.2019'!A:M,13,0)</f>
        <v>0</v>
      </c>
      <c r="M458" s="2">
        <f t="shared" si="5"/>
        <v>0</v>
      </c>
    </row>
    <row r="459" spans="1:13">
      <c r="A459" s="167" t="s">
        <v>1762</v>
      </c>
      <c r="B459" s="164" t="s">
        <v>143</v>
      </c>
      <c r="C459" s="167" t="s">
        <v>1763</v>
      </c>
      <c r="D459" s="6"/>
      <c r="E459" s="7">
        <v>1817004.22</v>
      </c>
      <c r="F459" s="8"/>
      <c r="G459" s="8">
        <v>0</v>
      </c>
      <c r="H459" s="8"/>
      <c r="I459" s="7">
        <v>387005.42</v>
      </c>
      <c r="J459" s="8"/>
      <c r="K459" s="7">
        <v>2204009.64</v>
      </c>
      <c r="L459" s="8">
        <f>VLOOKUP(A459,'06.2019'!A:M,13,0)</f>
        <v>0</v>
      </c>
      <c r="M459" s="2">
        <f t="shared" si="5"/>
        <v>387005.42</v>
      </c>
    </row>
    <row r="460" spans="1:13">
      <c r="A460" s="167" t="s">
        <v>1767</v>
      </c>
      <c r="B460" s="164" t="s">
        <v>143</v>
      </c>
      <c r="C460" s="167" t="s">
        <v>1768</v>
      </c>
      <c r="D460" s="6"/>
      <c r="E460" s="7">
        <v>393711.92</v>
      </c>
      <c r="F460" s="8"/>
      <c r="G460" s="8">
        <v>0</v>
      </c>
      <c r="H460" s="8"/>
      <c r="I460" s="7">
        <v>49963.4</v>
      </c>
      <c r="J460" s="8"/>
      <c r="K460" s="7">
        <v>443675.32</v>
      </c>
      <c r="L460" s="8" t="str">
        <f>VLOOKUP(A460,'06.2019'!A:M,13,0)</f>
        <v>4.2.1</v>
      </c>
      <c r="M460" s="2">
        <f t="shared" si="5"/>
        <v>49963.4</v>
      </c>
    </row>
    <row r="461" spans="1:13">
      <c r="A461" s="169" t="s">
        <v>1772</v>
      </c>
      <c r="B461" s="164" t="s">
        <v>143</v>
      </c>
      <c r="C461" s="169" t="s">
        <v>1773</v>
      </c>
      <c r="D461" s="9"/>
      <c r="E461" s="10">
        <v>186484.56</v>
      </c>
      <c r="F461" s="11"/>
      <c r="G461" s="11">
        <v>0</v>
      </c>
      <c r="H461" s="11"/>
      <c r="I461" s="10">
        <v>31080.76</v>
      </c>
      <c r="J461" s="11"/>
      <c r="K461" s="10">
        <v>217565.32</v>
      </c>
      <c r="L461" s="8" t="e">
        <f>VLOOKUP(A461,'06.2019'!A:M,13,0)</f>
        <v>#N/A</v>
      </c>
      <c r="M461" s="2">
        <f t="shared" si="5"/>
        <v>31080.76</v>
      </c>
    </row>
    <row r="462" spans="1:13">
      <c r="A462" s="169" t="s">
        <v>1776</v>
      </c>
      <c r="B462" s="164" t="s">
        <v>143</v>
      </c>
      <c r="C462" s="169" t="s">
        <v>1777</v>
      </c>
      <c r="D462" s="9"/>
      <c r="E462" s="10">
        <v>207227.36</v>
      </c>
      <c r="F462" s="11"/>
      <c r="G462" s="11">
        <v>0</v>
      </c>
      <c r="H462" s="11"/>
      <c r="I462" s="10">
        <v>18882.64</v>
      </c>
      <c r="J462" s="11"/>
      <c r="K462" s="10">
        <v>226110</v>
      </c>
      <c r="L462" s="8" t="e">
        <f>VLOOKUP(A462,'06.2019'!A:M,13,0)</f>
        <v>#N/A</v>
      </c>
      <c r="M462" s="2">
        <f t="shared" si="5"/>
        <v>18882.64</v>
      </c>
    </row>
    <row r="463" spans="1:13">
      <c r="A463" s="171" t="s">
        <v>143</v>
      </c>
      <c r="B463" s="164" t="s">
        <v>143</v>
      </c>
      <c r="C463" s="171" t="s">
        <v>143</v>
      </c>
      <c r="D463" s="12"/>
      <c r="E463" s="12"/>
      <c r="F463" s="12"/>
      <c r="G463" s="12"/>
      <c r="H463" s="12"/>
      <c r="I463" s="12"/>
      <c r="J463" s="12"/>
      <c r="K463" s="12"/>
      <c r="L463" s="8">
        <f>VLOOKUP(A463,'06.2019'!A:M,13,0)</f>
        <v>0</v>
      </c>
      <c r="M463" s="2">
        <f t="shared" si="5"/>
        <v>0</v>
      </c>
    </row>
    <row r="464" spans="1:13">
      <c r="A464" s="167" t="s">
        <v>1781</v>
      </c>
      <c r="B464" s="164" t="s">
        <v>143</v>
      </c>
      <c r="C464" s="167" t="s">
        <v>1782</v>
      </c>
      <c r="D464" s="6"/>
      <c r="E464" s="7">
        <v>825083.94</v>
      </c>
      <c r="F464" s="8"/>
      <c r="G464" s="8">
        <v>0</v>
      </c>
      <c r="H464" s="8"/>
      <c r="I464" s="7">
        <v>197630.11</v>
      </c>
      <c r="J464" s="8"/>
      <c r="K464" s="7">
        <v>1022714.05</v>
      </c>
      <c r="L464" s="8" t="str">
        <f>VLOOKUP(A464,'06.2019'!A:M,13,0)</f>
        <v>4.2.1</v>
      </c>
      <c r="M464" s="2">
        <f t="shared" si="5"/>
        <v>197630.11</v>
      </c>
    </row>
    <row r="465" spans="1:13">
      <c r="A465" s="169" t="s">
        <v>1785</v>
      </c>
      <c r="B465" s="164" t="s">
        <v>143</v>
      </c>
      <c r="C465" s="169" t="s">
        <v>1786</v>
      </c>
      <c r="D465" s="9"/>
      <c r="E465" s="10">
        <v>825083.94</v>
      </c>
      <c r="F465" s="11"/>
      <c r="G465" s="11">
        <v>0</v>
      </c>
      <c r="H465" s="11"/>
      <c r="I465" s="10">
        <v>197630.11</v>
      </c>
      <c r="J465" s="11"/>
      <c r="K465" s="10">
        <v>1022714.05</v>
      </c>
      <c r="L465" s="8">
        <f>VLOOKUP(A465,'06.2019'!A:M,13,0)</f>
        <v>0</v>
      </c>
      <c r="M465" s="2">
        <f t="shared" si="5"/>
        <v>197630.11</v>
      </c>
    </row>
    <row r="466" spans="1:13">
      <c r="A466" s="171" t="s">
        <v>143</v>
      </c>
      <c r="B466" s="164" t="s">
        <v>143</v>
      </c>
      <c r="C466" s="171" t="s">
        <v>143</v>
      </c>
      <c r="D466" s="12"/>
      <c r="E466" s="12"/>
      <c r="F466" s="12"/>
      <c r="G466" s="12"/>
      <c r="H466" s="12"/>
      <c r="I466" s="12"/>
      <c r="J466" s="12"/>
      <c r="K466" s="12"/>
      <c r="L466" s="8">
        <f>VLOOKUP(A466,'06.2019'!A:M,13,0)</f>
        <v>0</v>
      </c>
      <c r="M466" s="2">
        <f t="shared" si="5"/>
        <v>0</v>
      </c>
    </row>
    <row r="467" spans="1:13">
      <c r="A467" s="167" t="s">
        <v>1787</v>
      </c>
      <c r="B467" s="164" t="s">
        <v>143</v>
      </c>
      <c r="C467" s="167" t="s">
        <v>1788</v>
      </c>
      <c r="D467" s="6"/>
      <c r="E467" s="7">
        <v>19690</v>
      </c>
      <c r="F467" s="8"/>
      <c r="G467" s="8">
        <v>0</v>
      </c>
      <c r="H467" s="8"/>
      <c r="I467" s="7">
        <v>48690</v>
      </c>
      <c r="J467" s="8"/>
      <c r="K467" s="7">
        <v>68380</v>
      </c>
      <c r="L467" s="8" t="s">
        <v>32</v>
      </c>
      <c r="M467" s="2">
        <f t="shared" si="5"/>
        <v>48690</v>
      </c>
    </row>
    <row r="468" spans="1:13">
      <c r="A468" s="169" t="s">
        <v>1791</v>
      </c>
      <c r="B468" s="164" t="s">
        <v>143</v>
      </c>
      <c r="C468" s="169" t="s">
        <v>1792</v>
      </c>
      <c r="D468" s="9"/>
      <c r="E468" s="10">
        <v>19690</v>
      </c>
      <c r="F468" s="11"/>
      <c r="G468" s="11">
        <v>0</v>
      </c>
      <c r="H468" s="11"/>
      <c r="I468" s="10">
        <v>48690</v>
      </c>
      <c r="J468" s="11"/>
      <c r="K468" s="10">
        <v>68380</v>
      </c>
      <c r="L468" s="8" t="e">
        <f>VLOOKUP(A468,'06.2019'!A:M,13,0)</f>
        <v>#N/A</v>
      </c>
      <c r="M468" s="2">
        <f t="shared" si="5"/>
        <v>48690</v>
      </c>
    </row>
    <row r="469" spans="1:13">
      <c r="A469" s="171" t="s">
        <v>143</v>
      </c>
      <c r="B469" s="164" t="s">
        <v>143</v>
      </c>
      <c r="C469" s="171" t="s">
        <v>143</v>
      </c>
      <c r="D469" s="12"/>
      <c r="E469" s="12"/>
      <c r="F469" s="12"/>
      <c r="G469" s="12"/>
      <c r="H469" s="12"/>
      <c r="I469" s="12"/>
      <c r="J469" s="12"/>
      <c r="K469" s="12"/>
      <c r="L469" s="8">
        <f>VLOOKUP(A469,'06.2019'!A:M,13,0)</f>
        <v>0</v>
      </c>
      <c r="M469" s="2">
        <f t="shared" si="5"/>
        <v>0</v>
      </c>
    </row>
    <row r="470" spans="1:13">
      <c r="A470" s="167" t="s">
        <v>1793</v>
      </c>
      <c r="B470" s="164" t="s">
        <v>143</v>
      </c>
      <c r="C470" s="167" t="s">
        <v>1794</v>
      </c>
      <c r="D470" s="6"/>
      <c r="E470" s="7">
        <v>578518.36</v>
      </c>
      <c r="F470" s="8"/>
      <c r="G470" s="8">
        <v>0</v>
      </c>
      <c r="H470" s="8"/>
      <c r="I470" s="7">
        <v>90721.91</v>
      </c>
      <c r="J470" s="8"/>
      <c r="K470" s="7">
        <v>669240.27</v>
      </c>
      <c r="L470" s="8" t="str">
        <f>VLOOKUP(A470,'06.2019'!A:M,13,0)</f>
        <v>4.2.2</v>
      </c>
      <c r="M470" s="2">
        <f t="shared" si="5"/>
        <v>90721.91</v>
      </c>
    </row>
    <row r="471" spans="1:13">
      <c r="A471" s="169" t="s">
        <v>1797</v>
      </c>
      <c r="B471" s="164" t="s">
        <v>143</v>
      </c>
      <c r="C471" s="169" t="s">
        <v>1798</v>
      </c>
      <c r="D471" s="9"/>
      <c r="E471" s="10">
        <v>-3366.37</v>
      </c>
      <c r="F471" s="11"/>
      <c r="G471" s="11">
        <v>0</v>
      </c>
      <c r="H471" s="11"/>
      <c r="I471" s="11">
        <v>0</v>
      </c>
      <c r="J471" s="11"/>
      <c r="K471" s="10">
        <v>-3366.37</v>
      </c>
      <c r="L471" s="8" t="e">
        <f>VLOOKUP(A471,'06.2019'!A:M,13,0)</f>
        <v>#N/A</v>
      </c>
      <c r="M471" s="2">
        <f t="shared" si="5"/>
        <v>0</v>
      </c>
    </row>
    <row r="472" spans="1:13">
      <c r="A472" s="169" t="s">
        <v>1800</v>
      </c>
      <c r="B472" s="164" t="s">
        <v>143</v>
      </c>
      <c r="C472" s="169" t="s">
        <v>1801</v>
      </c>
      <c r="D472" s="9"/>
      <c r="E472" s="10">
        <v>581884.73</v>
      </c>
      <c r="F472" s="11"/>
      <c r="G472" s="11">
        <v>0</v>
      </c>
      <c r="H472" s="11"/>
      <c r="I472" s="10">
        <v>90721.91</v>
      </c>
      <c r="J472" s="11"/>
      <c r="K472" s="10">
        <v>672606.64</v>
      </c>
      <c r="L472" s="8" t="e">
        <f>VLOOKUP(A472,'06.2019'!A:M,13,0)</f>
        <v>#N/A</v>
      </c>
      <c r="M472" s="2">
        <f t="shared" si="5"/>
        <v>90721.91</v>
      </c>
    </row>
    <row r="473" spans="1:13">
      <c r="A473" s="171" t="s">
        <v>143</v>
      </c>
      <c r="B473" s="164" t="s">
        <v>143</v>
      </c>
      <c r="C473" s="171" t="s">
        <v>143</v>
      </c>
      <c r="D473" s="12"/>
      <c r="E473" s="12"/>
      <c r="F473" s="12"/>
      <c r="G473" s="12"/>
      <c r="H473" s="12"/>
      <c r="I473" s="12"/>
      <c r="J473" s="12"/>
      <c r="K473" s="12"/>
      <c r="L473" s="8">
        <f>VLOOKUP(A473,'06.2019'!A:M,13,0)</f>
        <v>0</v>
      </c>
      <c r="M473" s="2">
        <f t="shared" si="5"/>
        <v>0</v>
      </c>
    </row>
    <row r="474" spans="1:13">
      <c r="A474" s="167" t="s">
        <v>1804</v>
      </c>
      <c r="B474" s="164" t="s">
        <v>143</v>
      </c>
      <c r="C474" s="167" t="s">
        <v>1805</v>
      </c>
      <c r="D474" s="6"/>
      <c r="E474" s="7">
        <v>88602.66</v>
      </c>
      <c r="F474" s="8"/>
      <c r="G474" s="8">
        <v>0</v>
      </c>
      <c r="H474" s="8"/>
      <c r="I474" s="7">
        <v>23125.67</v>
      </c>
      <c r="J474" s="8"/>
      <c r="K474" s="7">
        <v>111728.33</v>
      </c>
      <c r="L474" s="8">
        <f>VLOOKUP(A474,'06.2019'!A:M,13,0)</f>
        <v>0</v>
      </c>
      <c r="M474" s="2">
        <f t="shared" si="5"/>
        <v>23125.67</v>
      </c>
    </row>
    <row r="475" spans="1:13">
      <c r="A475" s="167" t="s">
        <v>1809</v>
      </c>
      <c r="B475" s="164" t="s">
        <v>143</v>
      </c>
      <c r="C475" s="167" t="s">
        <v>1805</v>
      </c>
      <c r="D475" s="6"/>
      <c r="E475" s="7">
        <v>88602.66</v>
      </c>
      <c r="F475" s="8"/>
      <c r="G475" s="8">
        <v>0</v>
      </c>
      <c r="H475" s="8"/>
      <c r="I475" s="7">
        <v>23125.67</v>
      </c>
      <c r="J475" s="8"/>
      <c r="K475" s="7">
        <v>111728.33</v>
      </c>
      <c r="L475" s="8">
        <f>VLOOKUP(A475,'06.2019'!A:M,13,0)</f>
        <v>0</v>
      </c>
      <c r="M475" s="2">
        <f t="shared" si="5"/>
        <v>23125.67</v>
      </c>
    </row>
    <row r="476" spans="1:13">
      <c r="A476" s="169" t="s">
        <v>1810</v>
      </c>
      <c r="B476" s="164" t="s">
        <v>143</v>
      </c>
      <c r="C476" s="169" t="s">
        <v>1811</v>
      </c>
      <c r="D476" s="9"/>
      <c r="E476" s="10">
        <v>67139.66</v>
      </c>
      <c r="F476" s="11"/>
      <c r="G476" s="11">
        <v>0</v>
      </c>
      <c r="H476" s="11"/>
      <c r="I476" s="10">
        <v>20298.75</v>
      </c>
      <c r="J476" s="11"/>
      <c r="K476" s="10">
        <v>87438.41</v>
      </c>
      <c r="L476" s="8" t="str">
        <f>VLOOKUP(A476,'06.2019'!A:M,13,0)</f>
        <v>4.3</v>
      </c>
      <c r="M476" s="2">
        <f t="shared" si="5"/>
        <v>20298.75</v>
      </c>
    </row>
    <row r="477" spans="1:13">
      <c r="A477" s="169" t="s">
        <v>1815</v>
      </c>
      <c r="B477" s="164" t="s">
        <v>143</v>
      </c>
      <c r="C477" s="169" t="s">
        <v>1816</v>
      </c>
      <c r="D477" s="9"/>
      <c r="E477" s="10">
        <v>21259.56</v>
      </c>
      <c r="F477" s="11"/>
      <c r="G477" s="11">
        <v>0</v>
      </c>
      <c r="H477" s="11"/>
      <c r="I477" s="10">
        <v>2826.92</v>
      </c>
      <c r="J477" s="11"/>
      <c r="K477" s="10">
        <v>24086.48</v>
      </c>
      <c r="L477" s="8" t="str">
        <f>VLOOKUP(A477,'06.2019'!A:M,13,0)</f>
        <v>4.2.2</v>
      </c>
      <c r="M477" s="2">
        <f t="shared" si="5"/>
        <v>2826.92</v>
      </c>
    </row>
    <row r="478" spans="1:13">
      <c r="A478" s="169" t="s">
        <v>1819</v>
      </c>
      <c r="B478" s="164" t="s">
        <v>143</v>
      </c>
      <c r="C478" s="169" t="s">
        <v>1820</v>
      </c>
      <c r="D478" s="9"/>
      <c r="E478" s="11">
        <v>203.44</v>
      </c>
      <c r="F478" s="11"/>
      <c r="G478" s="11">
        <v>0</v>
      </c>
      <c r="H478" s="11"/>
      <c r="I478" s="11">
        <v>0</v>
      </c>
      <c r="J478" s="11"/>
      <c r="K478" s="11">
        <v>203.44</v>
      </c>
      <c r="L478" s="8" t="e">
        <f>VLOOKUP(A478,'06.2019'!A:M,13,0)</f>
        <v>#N/A</v>
      </c>
      <c r="M478" s="2">
        <f t="shared" si="5"/>
        <v>0</v>
      </c>
    </row>
    <row r="479" spans="1:13">
      <c r="A479" s="171" t="s">
        <v>143</v>
      </c>
      <c r="B479" s="164" t="s">
        <v>143</v>
      </c>
      <c r="C479" s="171" t="s">
        <v>143</v>
      </c>
      <c r="D479" s="12"/>
      <c r="E479" s="12"/>
      <c r="F479" s="12"/>
      <c r="G479" s="12"/>
      <c r="H479" s="12"/>
      <c r="I479" s="12"/>
      <c r="J479" s="12"/>
      <c r="K479" s="12"/>
      <c r="L479" s="8">
        <f>VLOOKUP(A479,'06.2019'!A:M,13,0)</f>
        <v>0</v>
      </c>
      <c r="M479" s="2">
        <f t="shared" si="5"/>
        <v>0</v>
      </c>
    </row>
    <row r="480" spans="1:13">
      <c r="A480" s="167" t="s">
        <v>1822</v>
      </c>
      <c r="B480" s="164" t="s">
        <v>143</v>
      </c>
      <c r="C480" s="167" t="s">
        <v>1823</v>
      </c>
      <c r="D480" s="6"/>
      <c r="E480" s="7">
        <v>5409.84</v>
      </c>
      <c r="F480" s="8"/>
      <c r="G480" s="8">
        <v>0</v>
      </c>
      <c r="H480" s="8"/>
      <c r="I480" s="8">
        <v>27.74</v>
      </c>
      <c r="J480" s="8"/>
      <c r="K480" s="7">
        <v>5437.58</v>
      </c>
      <c r="L480" s="8" t="str">
        <f>VLOOKUP(A480,'06.2019'!A:M,13,0)</f>
        <v>4.2.5</v>
      </c>
      <c r="M480" s="2">
        <f t="shared" si="5"/>
        <v>27.74</v>
      </c>
    </row>
    <row r="481" spans="1:13">
      <c r="A481" s="167" t="s">
        <v>1827</v>
      </c>
      <c r="B481" s="164" t="s">
        <v>143</v>
      </c>
      <c r="C481" s="167" t="s">
        <v>1823</v>
      </c>
      <c r="D481" s="6"/>
      <c r="E481" s="7">
        <v>5409.84</v>
      </c>
      <c r="F481" s="8"/>
      <c r="G481" s="8">
        <v>0</v>
      </c>
      <c r="H481" s="8"/>
      <c r="I481" s="8">
        <v>27.74</v>
      </c>
      <c r="J481" s="8"/>
      <c r="K481" s="7">
        <v>5437.58</v>
      </c>
      <c r="L481" s="8" t="e">
        <f>VLOOKUP(A481,'06.2019'!A:M,13,0)</f>
        <v>#N/A</v>
      </c>
      <c r="M481" s="2">
        <f t="shared" si="5"/>
        <v>27.74</v>
      </c>
    </row>
    <row r="482" spans="1:13">
      <c r="A482" s="169" t="s">
        <v>1828</v>
      </c>
      <c r="B482" s="164" t="s">
        <v>143</v>
      </c>
      <c r="C482" s="169" t="s">
        <v>1829</v>
      </c>
      <c r="D482" s="9"/>
      <c r="E482" s="10">
        <v>1046.32</v>
      </c>
      <c r="F482" s="11"/>
      <c r="G482" s="11">
        <v>0</v>
      </c>
      <c r="H482" s="11"/>
      <c r="I482" s="11">
        <v>27.74</v>
      </c>
      <c r="J482" s="11"/>
      <c r="K482" s="10">
        <v>1074.06</v>
      </c>
      <c r="L482" s="8" t="e">
        <f>VLOOKUP(A482,'06.2019'!A:M,13,0)</f>
        <v>#N/A</v>
      </c>
      <c r="M482" s="2">
        <f t="shared" si="5"/>
        <v>27.74</v>
      </c>
    </row>
    <row r="483" spans="1:13">
      <c r="A483" s="169" t="s">
        <v>1832</v>
      </c>
      <c r="B483" s="164" t="s">
        <v>143</v>
      </c>
      <c r="C483" s="169" t="s">
        <v>1833</v>
      </c>
      <c r="D483" s="9"/>
      <c r="E483" s="10">
        <v>4363.5200000000004</v>
      </c>
      <c r="F483" s="11"/>
      <c r="G483" s="11">
        <v>0</v>
      </c>
      <c r="H483" s="11"/>
      <c r="I483" s="11">
        <v>0</v>
      </c>
      <c r="J483" s="11"/>
      <c r="K483" s="10">
        <v>4363.5200000000004</v>
      </c>
      <c r="L483" s="8" t="e">
        <f>VLOOKUP(A483,'06.2019'!A:M,13,0)</f>
        <v>#N/A</v>
      </c>
      <c r="M483" s="2">
        <f t="shared" si="5"/>
        <v>0</v>
      </c>
    </row>
    <row r="484" spans="1:13">
      <c r="A484" s="172" t="s">
        <v>1835</v>
      </c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</row>
    <row r="485" spans="1:13">
      <c r="A485" s="173" t="s">
        <v>222</v>
      </c>
      <c r="B485" s="16"/>
      <c r="C485" s="16"/>
      <c r="D485" s="174" t="s">
        <v>223</v>
      </c>
      <c r="F485" s="173" t="s">
        <v>500</v>
      </c>
      <c r="G485" s="16"/>
      <c r="H485" s="16"/>
      <c r="I485" s="16"/>
      <c r="J485" s="16"/>
      <c r="K485" s="18">
        <v>5076931.68</v>
      </c>
      <c r="L485" s="17"/>
    </row>
    <row r="486" spans="1:13">
      <c r="A486" s="173" t="s">
        <v>700</v>
      </c>
      <c r="B486" s="16"/>
      <c r="C486" s="16"/>
      <c r="D486" s="174" t="s">
        <v>701</v>
      </c>
      <c r="F486" s="173" t="s">
        <v>1751</v>
      </c>
      <c r="G486" s="16"/>
      <c r="H486" s="16"/>
      <c r="I486" s="16"/>
      <c r="J486" s="16"/>
      <c r="K486" s="18">
        <v>6880884.2699999996</v>
      </c>
      <c r="L486" s="17"/>
    </row>
    <row r="487" spans="1:13">
      <c r="A487" s="173" t="s">
        <v>143</v>
      </c>
      <c r="B487" s="16"/>
      <c r="C487" s="16"/>
      <c r="D487" s="174" t="s">
        <v>143</v>
      </c>
      <c r="F487" s="173" t="s">
        <v>143</v>
      </c>
      <c r="G487" s="16"/>
      <c r="H487" s="16"/>
      <c r="I487" s="16"/>
      <c r="J487" s="16"/>
      <c r="K487" s="17"/>
      <c r="L487" s="17"/>
    </row>
    <row r="488" spans="1:13">
      <c r="A488" s="173" t="s">
        <v>1836</v>
      </c>
      <c r="B488" s="16"/>
      <c r="C488" s="16"/>
      <c r="D488" s="174" t="s">
        <v>2178</v>
      </c>
      <c r="F488" s="173" t="s">
        <v>1838</v>
      </c>
      <c r="G488" s="16"/>
      <c r="H488" s="16"/>
      <c r="I488" s="16"/>
      <c r="J488" s="16"/>
      <c r="K488" s="18">
        <v>5713530.8499999996</v>
      </c>
      <c r="L488" s="17"/>
    </row>
    <row r="489" spans="1:13">
      <c r="D489" s="173" t="s">
        <v>1839</v>
      </c>
      <c r="E489" s="16"/>
      <c r="F489" s="174" t="s">
        <v>248</v>
      </c>
      <c r="G489" s="17"/>
    </row>
    <row r="490" spans="1:13">
      <c r="D490" s="173" t="s">
        <v>1840</v>
      </c>
      <c r="E490" s="16"/>
      <c r="F490" s="174" t="s">
        <v>248</v>
      </c>
      <c r="G490" s="17"/>
    </row>
    <row r="491" spans="1:13">
      <c r="A491" s="164" t="s">
        <v>143</v>
      </c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</sheetData>
  <pageMargins left="0.36111111111111099" right="0.36111111111111099" top="0.36111111111111099" bottom="0.36111111111111099" header="0.31496062000000002" footer="0.31496062000000002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499"/>
  <sheetViews>
    <sheetView showGridLines="0" topLeftCell="A313" workbookViewId="0">
      <selection activeCell="L1" sqref="L1:L1048576"/>
    </sheetView>
  </sheetViews>
  <sheetFormatPr defaultRowHeight="12"/>
  <cols>
    <col min="1" max="1" width="15.85546875" style="1" bestFit="1" customWidth="1"/>
    <col min="2" max="2" width="3.7109375" style="1" customWidth="1"/>
    <col min="3" max="3" width="45" style="1" bestFit="1" customWidth="1"/>
    <col min="4" max="4" width="3.7109375" style="1" customWidth="1"/>
    <col min="5" max="5" width="12.28515625" style="1" bestFit="1" customWidth="1"/>
    <col min="6" max="6" width="3.7109375" style="1" customWidth="1"/>
    <col min="7" max="7" width="10" style="1" bestFit="1" customWidth="1"/>
    <col min="8" max="8" width="3.7109375" style="1" customWidth="1"/>
    <col min="9" max="9" width="10" style="1" bestFit="1" customWidth="1"/>
    <col min="10" max="10" width="3.7109375" style="1" customWidth="1"/>
    <col min="11" max="11" width="12.28515625" style="1" bestFit="1" customWidth="1"/>
    <col min="12" max="16384" width="9.140625" style="1"/>
  </cols>
  <sheetData>
    <row r="1" spans="1:13">
      <c r="A1" s="164"/>
      <c r="B1" s="3"/>
      <c r="C1" s="269"/>
      <c r="D1" s="269"/>
      <c r="E1" s="269"/>
      <c r="F1" s="269"/>
      <c r="G1" s="269"/>
      <c r="H1" s="269"/>
      <c r="I1" s="269"/>
      <c r="J1" s="164" t="s">
        <v>143</v>
      </c>
      <c r="K1" s="3"/>
      <c r="L1" s="3"/>
      <c r="M1" s="269"/>
    </row>
    <row r="2" spans="1:13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  <c r="M2" s="269"/>
    </row>
    <row r="3" spans="1:13">
      <c r="A3" s="272">
        <v>1</v>
      </c>
      <c r="B3" s="272" t="s">
        <v>222</v>
      </c>
      <c r="C3" s="273"/>
      <c r="D3" s="273"/>
      <c r="E3" s="289">
        <v>5729508.75</v>
      </c>
      <c r="F3" s="275"/>
      <c r="G3" s="289">
        <v>2782609.14</v>
      </c>
      <c r="H3" s="275"/>
      <c r="I3" s="289">
        <v>2888657.36</v>
      </c>
      <c r="J3" s="275"/>
      <c r="K3" s="289">
        <v>5623460.5300000003</v>
      </c>
      <c r="L3" s="249">
        <f>VLOOKUP(A3,'De x Para'!A:C,3,0)</f>
        <v>0</v>
      </c>
    </row>
    <row r="4" spans="1:13">
      <c r="A4" s="272" t="s">
        <v>227</v>
      </c>
      <c r="B4" s="164" t="s">
        <v>143</v>
      </c>
      <c r="C4" s="272" t="s">
        <v>228</v>
      </c>
      <c r="D4" s="273"/>
      <c r="E4" s="289">
        <v>5358399.5199999996</v>
      </c>
      <c r="F4" s="275"/>
      <c r="G4" s="289">
        <v>2782609.14</v>
      </c>
      <c r="H4" s="275"/>
      <c r="I4" s="289">
        <v>2880596.16</v>
      </c>
      <c r="J4" s="275"/>
      <c r="K4" s="289">
        <v>5260412.5</v>
      </c>
      <c r="L4" s="249">
        <f>VLOOKUP(A4,'De x Para'!A:C,3,0)</f>
        <v>0</v>
      </c>
    </row>
    <row r="5" spans="1:13">
      <c r="A5" s="272" t="s">
        <v>232</v>
      </c>
      <c r="B5" s="164" t="s">
        <v>143</v>
      </c>
      <c r="C5" s="272" t="s">
        <v>233</v>
      </c>
      <c r="D5" s="273"/>
      <c r="E5" s="289">
        <v>5253989.0999999996</v>
      </c>
      <c r="F5" s="275"/>
      <c r="G5" s="289">
        <v>2637082.11</v>
      </c>
      <c r="H5" s="275"/>
      <c r="I5" s="289">
        <v>2724602.18</v>
      </c>
      <c r="J5" s="275"/>
      <c r="K5" s="289">
        <v>5166469.03</v>
      </c>
      <c r="L5" s="249">
        <f>VLOOKUP(A5,'De x Para'!A:C,3,0)</f>
        <v>0</v>
      </c>
    </row>
    <row r="6" spans="1:13">
      <c r="A6" s="272" t="s">
        <v>238</v>
      </c>
      <c r="B6" s="164" t="s">
        <v>143</v>
      </c>
      <c r="C6" s="272" t="s">
        <v>233</v>
      </c>
      <c r="D6" s="273"/>
      <c r="E6" s="289">
        <v>5253989.0999999996</v>
      </c>
      <c r="F6" s="275"/>
      <c r="G6" s="289">
        <v>2637082.11</v>
      </c>
      <c r="H6" s="275"/>
      <c r="I6" s="289">
        <v>2724602.18</v>
      </c>
      <c r="J6" s="275"/>
      <c r="K6" s="289">
        <v>5166469.03</v>
      </c>
      <c r="L6" s="249">
        <f>VLOOKUP(A6,'De x Para'!A:C,3,0)</f>
        <v>0</v>
      </c>
    </row>
    <row r="7" spans="1:13">
      <c r="A7" s="272" t="s">
        <v>239</v>
      </c>
      <c r="B7" s="164" t="s">
        <v>143</v>
      </c>
      <c r="C7" s="272" t="s">
        <v>240</v>
      </c>
      <c r="D7" s="273"/>
      <c r="E7" s="289">
        <v>23887.82</v>
      </c>
      <c r="F7" s="275"/>
      <c r="G7" s="289">
        <v>6170</v>
      </c>
      <c r="H7" s="275"/>
      <c r="I7" s="289">
        <v>4170</v>
      </c>
      <c r="J7" s="275"/>
      <c r="K7" s="289">
        <v>25887.82</v>
      </c>
      <c r="L7" s="249">
        <f>VLOOKUP(A7,'De x Para'!A:C,3,0)</f>
        <v>0</v>
      </c>
    </row>
    <row r="8" spans="1:13">
      <c r="A8" s="276" t="s">
        <v>243</v>
      </c>
      <c r="B8" s="164" t="s">
        <v>143</v>
      </c>
      <c r="C8" s="276" t="s">
        <v>244</v>
      </c>
      <c r="D8" s="277"/>
      <c r="E8" s="290">
        <v>23887.82</v>
      </c>
      <c r="F8" s="279"/>
      <c r="G8" s="290">
        <v>2000</v>
      </c>
      <c r="H8" s="279"/>
      <c r="I8" s="278">
        <v>0</v>
      </c>
      <c r="J8" s="279"/>
      <c r="K8" s="290">
        <v>25887.82</v>
      </c>
      <c r="L8" s="249">
        <f>VLOOKUP(A8,'De x Para'!A:C,3,0)</f>
        <v>0</v>
      </c>
    </row>
    <row r="9" spans="1:13">
      <c r="A9" s="276" t="s">
        <v>246</v>
      </c>
      <c r="B9" s="164" t="s">
        <v>143</v>
      </c>
      <c r="C9" s="276" t="s">
        <v>247</v>
      </c>
      <c r="D9" s="277"/>
      <c r="E9" s="278">
        <v>0</v>
      </c>
      <c r="F9" s="279"/>
      <c r="G9" s="290">
        <v>4170</v>
      </c>
      <c r="H9" s="279"/>
      <c r="I9" s="290">
        <v>4170</v>
      </c>
      <c r="J9" s="279"/>
      <c r="K9" s="278">
        <v>0</v>
      </c>
      <c r="L9" s="249">
        <f>VLOOKUP(A9,'De x Para'!A:C,3,0)</f>
        <v>0</v>
      </c>
    </row>
    <row r="10" spans="1:13">
      <c r="A10" s="280"/>
      <c r="B10" s="164"/>
      <c r="C10" s="280"/>
      <c r="D10" s="281"/>
      <c r="E10" s="281"/>
      <c r="F10" s="281"/>
      <c r="G10" s="281"/>
      <c r="H10" s="281"/>
      <c r="I10" s="281"/>
      <c r="J10" s="281"/>
      <c r="K10" s="281"/>
      <c r="L10" s="249"/>
    </row>
    <row r="11" spans="1:13">
      <c r="A11" s="272" t="s">
        <v>249</v>
      </c>
      <c r="B11" s="164" t="s">
        <v>143</v>
      </c>
      <c r="C11" s="272" t="s">
        <v>250</v>
      </c>
      <c r="D11" s="273"/>
      <c r="E11" s="289">
        <v>1102.0899999999999</v>
      </c>
      <c r="F11" s="275"/>
      <c r="G11" s="289">
        <v>1234011.01</v>
      </c>
      <c r="H11" s="275"/>
      <c r="I11" s="289">
        <v>1201605.23</v>
      </c>
      <c r="J11" s="275"/>
      <c r="K11" s="289">
        <v>33507.870000000003</v>
      </c>
      <c r="L11" s="249">
        <f>VLOOKUP(A11,'De x Para'!A:C,3,0)</f>
        <v>0</v>
      </c>
    </row>
    <row r="12" spans="1:13">
      <c r="A12" s="276" t="s">
        <v>255</v>
      </c>
      <c r="B12" s="164" t="s">
        <v>143</v>
      </c>
      <c r="C12" s="276" t="s">
        <v>3972</v>
      </c>
      <c r="D12" s="277"/>
      <c r="E12" s="290">
        <v>1102.08</v>
      </c>
      <c r="F12" s="279"/>
      <c r="G12" s="290">
        <v>32499.03</v>
      </c>
      <c r="H12" s="279"/>
      <c r="I12" s="278">
        <v>93.25</v>
      </c>
      <c r="J12" s="279"/>
      <c r="K12" s="290">
        <v>33507.86</v>
      </c>
      <c r="L12" s="249">
        <f>VLOOKUP(A12,'De x Para'!A:C,3,0)</f>
        <v>0</v>
      </c>
    </row>
    <row r="13" spans="1:13">
      <c r="A13" s="276" t="s">
        <v>261</v>
      </c>
      <c r="B13" s="164" t="s">
        <v>143</v>
      </c>
      <c r="C13" s="276" t="s">
        <v>3974</v>
      </c>
      <c r="D13" s="277"/>
      <c r="E13" s="278">
        <v>0</v>
      </c>
      <c r="F13" s="279"/>
      <c r="G13" s="290">
        <v>1201151.33</v>
      </c>
      <c r="H13" s="279"/>
      <c r="I13" s="290">
        <v>1201151.33</v>
      </c>
      <c r="J13" s="279"/>
      <c r="K13" s="278">
        <v>0</v>
      </c>
      <c r="L13" s="249">
        <f>VLOOKUP(A13,'De x Para'!A:C,3,0)</f>
        <v>0</v>
      </c>
    </row>
    <row r="14" spans="1:13">
      <c r="A14" s="276" t="s">
        <v>267</v>
      </c>
      <c r="B14" s="164" t="s">
        <v>143</v>
      </c>
      <c r="C14" s="276" t="s">
        <v>3976</v>
      </c>
      <c r="D14" s="277"/>
      <c r="E14" s="278">
        <v>0</v>
      </c>
      <c r="F14" s="279"/>
      <c r="G14" s="278">
        <v>360.65</v>
      </c>
      <c r="H14" s="279"/>
      <c r="I14" s="278">
        <v>360.65</v>
      </c>
      <c r="J14" s="279"/>
      <c r="K14" s="278">
        <v>0</v>
      </c>
      <c r="L14" s="249">
        <f>VLOOKUP(A14,'De x Para'!A:C,3,0)</f>
        <v>0</v>
      </c>
    </row>
    <row r="15" spans="1:13">
      <c r="A15" s="276" t="s">
        <v>279</v>
      </c>
      <c r="B15" s="164" t="s">
        <v>143</v>
      </c>
      <c r="C15" s="276" t="s">
        <v>3979</v>
      </c>
      <c r="D15" s="277"/>
      <c r="E15" s="278">
        <v>0.01</v>
      </c>
      <c r="F15" s="279"/>
      <c r="G15" s="278">
        <v>0</v>
      </c>
      <c r="H15" s="279"/>
      <c r="I15" s="278">
        <v>0</v>
      </c>
      <c r="J15" s="279"/>
      <c r="K15" s="278">
        <v>0.01</v>
      </c>
      <c r="L15" s="249">
        <f>VLOOKUP(A15,'De x Para'!A:C,3,0)</f>
        <v>0</v>
      </c>
    </row>
    <row r="16" spans="1:13">
      <c r="A16" s="280"/>
      <c r="B16" s="164"/>
      <c r="C16" s="280"/>
      <c r="D16" s="281"/>
      <c r="E16" s="281"/>
      <c r="F16" s="281"/>
      <c r="G16" s="281"/>
      <c r="H16" s="281"/>
      <c r="I16" s="281"/>
      <c r="J16" s="281"/>
      <c r="K16" s="281"/>
      <c r="L16" s="249"/>
    </row>
    <row r="17" spans="1:12">
      <c r="A17" s="272" t="s">
        <v>287</v>
      </c>
      <c r="B17" s="164" t="s">
        <v>143</v>
      </c>
      <c r="C17" s="272" t="s">
        <v>288</v>
      </c>
      <c r="D17" s="273"/>
      <c r="E17" s="289">
        <v>4188203.15</v>
      </c>
      <c r="F17" s="275"/>
      <c r="G17" s="289">
        <v>627396.44999999995</v>
      </c>
      <c r="H17" s="275"/>
      <c r="I17" s="289">
        <v>472488.04</v>
      </c>
      <c r="J17" s="275"/>
      <c r="K17" s="289">
        <v>4343111.5599999996</v>
      </c>
      <c r="L17" s="249">
        <f>VLOOKUP(A17,'De x Para'!A:C,3,0)</f>
        <v>0</v>
      </c>
    </row>
    <row r="18" spans="1:12">
      <c r="A18" s="276" t="s">
        <v>293</v>
      </c>
      <c r="B18" s="164" t="s">
        <v>143</v>
      </c>
      <c r="C18" s="276" t="s">
        <v>4202</v>
      </c>
      <c r="D18" s="277"/>
      <c r="E18" s="290">
        <v>66825.94</v>
      </c>
      <c r="F18" s="279"/>
      <c r="G18" s="278">
        <v>299.73</v>
      </c>
      <c r="H18" s="279"/>
      <c r="I18" s="278">
        <v>67.75</v>
      </c>
      <c r="J18" s="279"/>
      <c r="K18" s="290">
        <v>67057.919999999998</v>
      </c>
      <c r="L18" s="249">
        <f>VLOOKUP(A18,'De x Para'!A:C,3,0)</f>
        <v>0</v>
      </c>
    </row>
    <row r="19" spans="1:12">
      <c r="A19" s="276" t="s">
        <v>298</v>
      </c>
      <c r="B19" s="164" t="s">
        <v>143</v>
      </c>
      <c r="C19" s="276" t="s">
        <v>4204</v>
      </c>
      <c r="D19" s="277"/>
      <c r="E19" s="290">
        <v>583571.72</v>
      </c>
      <c r="F19" s="279"/>
      <c r="G19" s="290">
        <v>122964.12</v>
      </c>
      <c r="H19" s="279"/>
      <c r="I19" s="290">
        <v>472325.75</v>
      </c>
      <c r="J19" s="279"/>
      <c r="K19" s="290">
        <v>234210.09</v>
      </c>
      <c r="L19" s="249">
        <f>VLOOKUP(A19,'De x Para'!A:C,3,0)</f>
        <v>0</v>
      </c>
    </row>
    <row r="20" spans="1:12">
      <c r="A20" s="276" t="s">
        <v>4206</v>
      </c>
      <c r="B20" s="164" t="s">
        <v>143</v>
      </c>
      <c r="C20" s="276" t="s">
        <v>4207</v>
      </c>
      <c r="D20" s="277"/>
      <c r="E20" s="278">
        <v>229.8</v>
      </c>
      <c r="F20" s="279"/>
      <c r="G20" s="278">
        <v>0.02</v>
      </c>
      <c r="H20" s="279"/>
      <c r="I20" s="278">
        <v>0</v>
      </c>
      <c r="J20" s="279"/>
      <c r="K20" s="278">
        <v>229.82</v>
      </c>
      <c r="L20" s="249">
        <f>VLOOKUP(A20,'De x Para'!A:C,3,0)</f>
        <v>0</v>
      </c>
    </row>
    <row r="21" spans="1:12">
      <c r="A21" s="276" t="s">
        <v>304</v>
      </c>
      <c r="B21" s="164" t="s">
        <v>143</v>
      </c>
      <c r="C21" s="276" t="s">
        <v>3981</v>
      </c>
      <c r="D21" s="277"/>
      <c r="E21" s="278">
        <v>0.01</v>
      </c>
      <c r="F21" s="279"/>
      <c r="G21" s="278">
        <v>0</v>
      </c>
      <c r="H21" s="279"/>
      <c r="I21" s="278">
        <v>0</v>
      </c>
      <c r="J21" s="279"/>
      <c r="K21" s="278">
        <v>0.01</v>
      </c>
      <c r="L21" s="249">
        <f>VLOOKUP(A21,'De x Para'!A:C,3,0)</f>
        <v>0</v>
      </c>
    </row>
    <row r="22" spans="1:12">
      <c r="A22" s="276" t="s">
        <v>317</v>
      </c>
      <c r="B22" s="164" t="s">
        <v>143</v>
      </c>
      <c r="C22" s="276" t="s">
        <v>3982</v>
      </c>
      <c r="D22" s="277"/>
      <c r="E22" s="290">
        <v>438248.58</v>
      </c>
      <c r="F22" s="279"/>
      <c r="G22" s="278">
        <v>612.24</v>
      </c>
      <c r="H22" s="279"/>
      <c r="I22" s="278">
        <v>94.54</v>
      </c>
      <c r="J22" s="279"/>
      <c r="K22" s="290">
        <v>438766.28</v>
      </c>
      <c r="L22" s="249">
        <f>VLOOKUP(A22,'De x Para'!A:C,3,0)</f>
        <v>0</v>
      </c>
    </row>
    <row r="23" spans="1:12">
      <c r="A23" s="276" t="s">
        <v>323</v>
      </c>
      <c r="B23" s="164" t="s">
        <v>143</v>
      </c>
      <c r="C23" s="276" t="s">
        <v>3984</v>
      </c>
      <c r="D23" s="277"/>
      <c r="E23" s="290">
        <v>1248919.07</v>
      </c>
      <c r="F23" s="279"/>
      <c r="G23" s="290">
        <v>1334.03</v>
      </c>
      <c r="H23" s="279"/>
      <c r="I23" s="278">
        <v>0</v>
      </c>
      <c r="J23" s="279"/>
      <c r="K23" s="290">
        <v>1250253.1000000001</v>
      </c>
      <c r="L23" s="249">
        <f>VLOOKUP(A23,'De x Para'!A:C,3,0)</f>
        <v>0</v>
      </c>
    </row>
    <row r="24" spans="1:12">
      <c r="A24" s="276" t="s">
        <v>1843</v>
      </c>
      <c r="B24" s="164" t="s">
        <v>143</v>
      </c>
      <c r="C24" s="276" t="s">
        <v>3986</v>
      </c>
      <c r="D24" s="277"/>
      <c r="E24" s="290">
        <v>1165107.56</v>
      </c>
      <c r="F24" s="279"/>
      <c r="G24" s="290">
        <v>1176.26</v>
      </c>
      <c r="H24" s="279"/>
      <c r="I24" s="278">
        <v>0</v>
      </c>
      <c r="J24" s="279"/>
      <c r="K24" s="290">
        <v>1166283.82</v>
      </c>
      <c r="L24" s="249">
        <f>VLOOKUP(A24,'De x Para'!A:C,3,0)</f>
        <v>0</v>
      </c>
    </row>
    <row r="25" spans="1:12">
      <c r="A25" s="276" t="s">
        <v>1881</v>
      </c>
      <c r="B25" s="164" t="s">
        <v>143</v>
      </c>
      <c r="C25" s="276" t="s">
        <v>1882</v>
      </c>
      <c r="D25" s="277"/>
      <c r="E25" s="278">
        <v>0</v>
      </c>
      <c r="F25" s="279"/>
      <c r="G25" s="290">
        <v>500024.04</v>
      </c>
      <c r="H25" s="279"/>
      <c r="I25" s="278">
        <v>0</v>
      </c>
      <c r="J25" s="279"/>
      <c r="K25" s="290">
        <v>500024.04</v>
      </c>
      <c r="L25" s="249">
        <f>VLOOKUP(A25,'De x Para'!A:C,3,0)</f>
        <v>0</v>
      </c>
    </row>
    <row r="26" spans="1:12">
      <c r="A26" s="276" t="s">
        <v>2452</v>
      </c>
      <c r="B26" s="164" t="s">
        <v>143</v>
      </c>
      <c r="C26" s="276" t="s">
        <v>3988</v>
      </c>
      <c r="D26" s="277"/>
      <c r="E26" s="290">
        <v>550944.46</v>
      </c>
      <c r="F26" s="279"/>
      <c r="G26" s="278">
        <v>792.7</v>
      </c>
      <c r="H26" s="279"/>
      <c r="I26" s="278">
        <v>0</v>
      </c>
      <c r="J26" s="279"/>
      <c r="K26" s="290">
        <v>551737.16</v>
      </c>
      <c r="L26" s="249">
        <f>VLOOKUP(A26,'De x Para'!A:C,3,0)</f>
        <v>0</v>
      </c>
    </row>
    <row r="27" spans="1:12">
      <c r="A27" s="276" t="s">
        <v>2455</v>
      </c>
      <c r="B27" s="164" t="s">
        <v>143</v>
      </c>
      <c r="C27" s="276" t="s">
        <v>3990</v>
      </c>
      <c r="D27" s="277"/>
      <c r="E27" s="290">
        <v>134356.01</v>
      </c>
      <c r="F27" s="279"/>
      <c r="G27" s="278">
        <v>193.31</v>
      </c>
      <c r="H27" s="279"/>
      <c r="I27" s="278">
        <v>0</v>
      </c>
      <c r="J27" s="279"/>
      <c r="K27" s="290">
        <v>134549.32</v>
      </c>
      <c r="L27" s="249">
        <f>VLOOKUP(A27,'De x Para'!A:C,3,0)</f>
        <v>0</v>
      </c>
    </row>
    <row r="28" spans="1:12">
      <c r="A28" s="280"/>
      <c r="B28" s="164"/>
      <c r="C28" s="280"/>
      <c r="D28" s="281"/>
      <c r="E28" s="281"/>
      <c r="F28" s="281"/>
      <c r="G28" s="281"/>
      <c r="H28" s="281"/>
      <c r="I28" s="281"/>
      <c r="J28" s="281"/>
      <c r="K28" s="281"/>
      <c r="L28" s="249"/>
    </row>
    <row r="29" spans="1:12">
      <c r="A29" s="272" t="s">
        <v>343</v>
      </c>
      <c r="B29" s="164" t="s">
        <v>143</v>
      </c>
      <c r="C29" s="272" t="s">
        <v>344</v>
      </c>
      <c r="D29" s="273"/>
      <c r="E29" s="289">
        <v>1040245.35</v>
      </c>
      <c r="F29" s="275"/>
      <c r="G29" s="289">
        <v>168660.27</v>
      </c>
      <c r="H29" s="275"/>
      <c r="I29" s="289">
        <v>446895.34</v>
      </c>
      <c r="J29" s="275"/>
      <c r="K29" s="289">
        <v>762010.28</v>
      </c>
      <c r="L29" s="249">
        <f>VLOOKUP(A29,'De x Para'!A:C,3,0)</f>
        <v>0</v>
      </c>
    </row>
    <row r="30" spans="1:12">
      <c r="A30" s="276" t="s">
        <v>1845</v>
      </c>
      <c r="B30" s="164" t="s">
        <v>143</v>
      </c>
      <c r="C30" s="276" t="s">
        <v>3997</v>
      </c>
      <c r="D30" s="277"/>
      <c r="E30" s="290">
        <v>354147.12</v>
      </c>
      <c r="F30" s="279"/>
      <c r="G30" s="278">
        <v>257</v>
      </c>
      <c r="H30" s="279"/>
      <c r="I30" s="278">
        <v>0</v>
      </c>
      <c r="J30" s="279"/>
      <c r="K30" s="290">
        <v>354404.12</v>
      </c>
      <c r="L30" s="249">
        <f>VLOOKUP(A30,'De x Para'!A:C,3,0)</f>
        <v>0</v>
      </c>
    </row>
    <row r="31" spans="1:12">
      <c r="A31" s="276" t="s">
        <v>4630</v>
      </c>
      <c r="B31" s="164" t="s">
        <v>143</v>
      </c>
      <c r="C31" s="276" t="s">
        <v>4631</v>
      </c>
      <c r="D31" s="277"/>
      <c r="E31" s="290">
        <v>8002.17</v>
      </c>
      <c r="F31" s="279"/>
      <c r="G31" s="278">
        <v>0.87</v>
      </c>
      <c r="H31" s="279"/>
      <c r="I31" s="278">
        <v>0</v>
      </c>
      <c r="J31" s="279"/>
      <c r="K31" s="290">
        <v>8003.04</v>
      </c>
      <c r="L31" s="249">
        <f>VLOOKUP(A31,'De x Para'!A:C,3,0)</f>
        <v>0</v>
      </c>
    </row>
    <row r="32" spans="1:12">
      <c r="A32" s="276" t="s">
        <v>3490</v>
      </c>
      <c r="B32" s="164" t="s">
        <v>143</v>
      </c>
      <c r="C32" s="276" t="s">
        <v>3999</v>
      </c>
      <c r="D32" s="277"/>
      <c r="E32" s="290">
        <v>523867.7</v>
      </c>
      <c r="F32" s="279"/>
      <c r="G32" s="278">
        <v>638.67999999999995</v>
      </c>
      <c r="H32" s="279"/>
      <c r="I32" s="290">
        <v>166262.71</v>
      </c>
      <c r="J32" s="279"/>
      <c r="K32" s="290">
        <v>358243.67</v>
      </c>
      <c r="L32" s="249">
        <f>VLOOKUP(A32,'De x Para'!A:C,3,0)</f>
        <v>0</v>
      </c>
    </row>
    <row r="33" spans="1:12">
      <c r="A33" s="276" t="s">
        <v>4434</v>
      </c>
      <c r="B33" s="164" t="s">
        <v>143</v>
      </c>
      <c r="C33" s="276" t="s">
        <v>4435</v>
      </c>
      <c r="D33" s="277"/>
      <c r="E33" s="278">
        <v>0</v>
      </c>
      <c r="F33" s="279"/>
      <c r="G33" s="290">
        <v>167756.06</v>
      </c>
      <c r="H33" s="279"/>
      <c r="I33" s="290">
        <v>126396.61</v>
      </c>
      <c r="J33" s="279"/>
      <c r="K33" s="290">
        <v>41359.449999999997</v>
      </c>
      <c r="L33" s="249">
        <f>VLOOKUP(A33,'De x Para'!A:C,3,0)</f>
        <v>0</v>
      </c>
    </row>
    <row r="34" spans="1:12">
      <c r="A34" s="276" t="s">
        <v>4644</v>
      </c>
      <c r="B34" s="164" t="s">
        <v>143</v>
      </c>
      <c r="C34" s="276" t="s">
        <v>4645</v>
      </c>
      <c r="D34" s="277"/>
      <c r="E34" s="290">
        <v>154228.35999999999</v>
      </c>
      <c r="F34" s="279"/>
      <c r="G34" s="278">
        <v>7.66</v>
      </c>
      <c r="H34" s="279"/>
      <c r="I34" s="290">
        <v>154236.01999999999</v>
      </c>
      <c r="J34" s="279"/>
      <c r="K34" s="278">
        <v>0</v>
      </c>
      <c r="L34" s="249">
        <f>VLOOKUP(A34,'De x Para'!A:C,3,0)</f>
        <v>0</v>
      </c>
    </row>
    <row r="35" spans="1:12">
      <c r="A35" s="280"/>
      <c r="B35" s="164"/>
      <c r="C35" s="280"/>
      <c r="D35" s="281"/>
      <c r="E35" s="281"/>
      <c r="F35" s="281"/>
      <c r="G35" s="281"/>
      <c r="H35" s="281"/>
      <c r="I35" s="281"/>
      <c r="J35" s="281"/>
      <c r="K35" s="281"/>
      <c r="L35" s="249"/>
    </row>
    <row r="36" spans="1:12">
      <c r="A36" s="272" t="s">
        <v>351</v>
      </c>
      <c r="B36" s="164" t="s">
        <v>143</v>
      </c>
      <c r="C36" s="272" t="s">
        <v>283</v>
      </c>
      <c r="D36" s="273"/>
      <c r="E36" s="274">
        <v>550.69000000000005</v>
      </c>
      <c r="F36" s="275"/>
      <c r="G36" s="289">
        <v>600844.38</v>
      </c>
      <c r="H36" s="275"/>
      <c r="I36" s="289">
        <v>599443.56999999995</v>
      </c>
      <c r="J36" s="275"/>
      <c r="K36" s="289">
        <v>1951.5</v>
      </c>
      <c r="L36" s="249">
        <f>VLOOKUP(A36,'De x Para'!A:C,3,0)</f>
        <v>0</v>
      </c>
    </row>
    <row r="37" spans="1:12">
      <c r="A37" s="276" t="s">
        <v>2531</v>
      </c>
      <c r="B37" s="164" t="s">
        <v>143</v>
      </c>
      <c r="C37" s="276" t="s">
        <v>2532</v>
      </c>
      <c r="D37" s="277"/>
      <c r="E37" s="278">
        <v>0</v>
      </c>
      <c r="F37" s="279"/>
      <c r="G37" s="290">
        <v>154229.97</v>
      </c>
      <c r="H37" s="279"/>
      <c r="I37" s="290">
        <v>154229.97</v>
      </c>
      <c r="J37" s="279"/>
      <c r="K37" s="278">
        <v>0</v>
      </c>
      <c r="L37" s="249">
        <f>VLOOKUP(A37,'De x Para'!A:C,3,0)</f>
        <v>0</v>
      </c>
    </row>
    <row r="38" spans="1:12">
      <c r="A38" s="276" t="s">
        <v>3494</v>
      </c>
      <c r="B38" s="164" t="s">
        <v>143</v>
      </c>
      <c r="C38" s="276" t="s">
        <v>3491</v>
      </c>
      <c r="D38" s="277"/>
      <c r="E38" s="278">
        <v>550.69000000000005</v>
      </c>
      <c r="F38" s="279"/>
      <c r="G38" s="290">
        <v>446614.41</v>
      </c>
      <c r="H38" s="279"/>
      <c r="I38" s="290">
        <v>445213.6</v>
      </c>
      <c r="J38" s="279"/>
      <c r="K38" s="290">
        <v>1951.5</v>
      </c>
      <c r="L38" s="249">
        <f>VLOOKUP(A38,'De x Para'!A:C,3,0)</f>
        <v>0</v>
      </c>
    </row>
    <row r="39" spans="1:12">
      <c r="A39" s="280"/>
      <c r="B39" s="164"/>
      <c r="C39" s="280"/>
      <c r="D39" s="281"/>
      <c r="E39" s="281"/>
      <c r="F39" s="281"/>
      <c r="G39" s="281"/>
      <c r="H39" s="281"/>
      <c r="I39" s="281"/>
      <c r="J39" s="281"/>
      <c r="K39" s="281"/>
      <c r="L39" s="249"/>
    </row>
    <row r="40" spans="1:12">
      <c r="A40" s="272" t="s">
        <v>357</v>
      </c>
      <c r="B40" s="164" t="s">
        <v>143</v>
      </c>
      <c r="C40" s="272" t="s">
        <v>358</v>
      </c>
      <c r="D40" s="273"/>
      <c r="E40" s="289">
        <v>104410.42</v>
      </c>
      <c r="F40" s="275"/>
      <c r="G40" s="289">
        <v>145527.03</v>
      </c>
      <c r="H40" s="275"/>
      <c r="I40" s="289">
        <v>155993.98000000001</v>
      </c>
      <c r="J40" s="275"/>
      <c r="K40" s="289">
        <v>93943.47</v>
      </c>
      <c r="L40" s="249">
        <f>VLOOKUP(A40,'De x Para'!A:C,3,0)</f>
        <v>0</v>
      </c>
    </row>
    <row r="41" spans="1:12">
      <c r="A41" s="272" t="s">
        <v>363</v>
      </c>
      <c r="B41" s="164" t="s">
        <v>143</v>
      </c>
      <c r="C41" s="272" t="s">
        <v>364</v>
      </c>
      <c r="D41" s="273"/>
      <c r="E41" s="289">
        <v>42438</v>
      </c>
      <c r="F41" s="275"/>
      <c r="G41" s="289">
        <v>40655.03</v>
      </c>
      <c r="H41" s="275"/>
      <c r="I41" s="289">
        <v>37080.03</v>
      </c>
      <c r="J41" s="275"/>
      <c r="K41" s="289">
        <v>46013</v>
      </c>
      <c r="L41" s="249">
        <f>VLOOKUP(A41,'De x Para'!A:C,3,0)</f>
        <v>0</v>
      </c>
    </row>
    <row r="42" spans="1:12">
      <c r="A42" s="272" t="s">
        <v>369</v>
      </c>
      <c r="B42" s="164" t="s">
        <v>143</v>
      </c>
      <c r="C42" s="272" t="s">
        <v>370</v>
      </c>
      <c r="D42" s="273"/>
      <c r="E42" s="289">
        <v>42438</v>
      </c>
      <c r="F42" s="275"/>
      <c r="G42" s="289">
        <v>40655.03</v>
      </c>
      <c r="H42" s="275"/>
      <c r="I42" s="289">
        <v>37080.03</v>
      </c>
      <c r="J42" s="275"/>
      <c r="K42" s="289">
        <v>46013</v>
      </c>
      <c r="L42" s="249">
        <f>VLOOKUP(A42,'De x Para'!A:C,3,0)</f>
        <v>0</v>
      </c>
    </row>
    <row r="43" spans="1:12">
      <c r="A43" s="276" t="s">
        <v>375</v>
      </c>
      <c r="B43" s="164" t="s">
        <v>143</v>
      </c>
      <c r="C43" s="276" t="s">
        <v>376</v>
      </c>
      <c r="D43" s="277"/>
      <c r="E43" s="290">
        <v>20000</v>
      </c>
      <c r="F43" s="279"/>
      <c r="G43" s="290">
        <v>4581</v>
      </c>
      <c r="H43" s="279"/>
      <c r="I43" s="290">
        <v>4581</v>
      </c>
      <c r="J43" s="279"/>
      <c r="K43" s="290">
        <v>20000</v>
      </c>
      <c r="L43" s="249">
        <f>VLOOKUP(A43,'De x Para'!A:C,3,0)</f>
        <v>0</v>
      </c>
    </row>
    <row r="44" spans="1:12">
      <c r="A44" s="276" t="s">
        <v>381</v>
      </c>
      <c r="B44" s="164" t="s">
        <v>143</v>
      </c>
      <c r="C44" s="276" t="s">
        <v>382</v>
      </c>
      <c r="D44" s="277"/>
      <c r="E44" s="290">
        <v>22438</v>
      </c>
      <c r="F44" s="279"/>
      <c r="G44" s="290">
        <v>36074.03</v>
      </c>
      <c r="H44" s="279"/>
      <c r="I44" s="290">
        <v>32499.03</v>
      </c>
      <c r="J44" s="279"/>
      <c r="K44" s="290">
        <v>26013</v>
      </c>
      <c r="L44" s="249">
        <f>VLOOKUP(A44,'De x Para'!A:C,3,0)</f>
        <v>0</v>
      </c>
    </row>
    <row r="45" spans="1:12">
      <c r="A45" s="280"/>
      <c r="B45" s="164"/>
      <c r="C45" s="280"/>
      <c r="D45" s="281"/>
      <c r="E45" s="281"/>
      <c r="F45" s="281"/>
      <c r="G45" s="281"/>
      <c r="H45" s="281"/>
      <c r="I45" s="281"/>
      <c r="J45" s="281"/>
      <c r="K45" s="281"/>
      <c r="L45" s="249"/>
    </row>
    <row r="46" spans="1:12">
      <c r="A46" s="272" t="s">
        <v>397</v>
      </c>
      <c r="B46" s="164" t="s">
        <v>143</v>
      </c>
      <c r="C46" s="272" t="s">
        <v>398</v>
      </c>
      <c r="D46" s="273"/>
      <c r="E46" s="289">
        <v>36805.230000000003</v>
      </c>
      <c r="F46" s="275"/>
      <c r="G46" s="289">
        <v>101872</v>
      </c>
      <c r="H46" s="275"/>
      <c r="I46" s="289">
        <v>116147.23</v>
      </c>
      <c r="J46" s="275"/>
      <c r="K46" s="289">
        <v>22530</v>
      </c>
      <c r="L46" s="249">
        <f>VLOOKUP(A46,'De x Para'!A:C,3,0)</f>
        <v>0</v>
      </c>
    </row>
    <row r="47" spans="1:12">
      <c r="A47" s="272" t="s">
        <v>403</v>
      </c>
      <c r="B47" s="164" t="s">
        <v>143</v>
      </c>
      <c r="C47" s="272" t="s">
        <v>404</v>
      </c>
      <c r="D47" s="273"/>
      <c r="E47" s="289">
        <v>36805.230000000003</v>
      </c>
      <c r="F47" s="275"/>
      <c r="G47" s="289">
        <v>101872</v>
      </c>
      <c r="H47" s="275"/>
      <c r="I47" s="289">
        <v>116147.23</v>
      </c>
      <c r="J47" s="275"/>
      <c r="K47" s="289">
        <v>22530</v>
      </c>
      <c r="L47" s="249">
        <f>VLOOKUP(A47,'De x Para'!A:C,3,0)</f>
        <v>0</v>
      </c>
    </row>
    <row r="48" spans="1:12">
      <c r="A48" s="276" t="s">
        <v>405</v>
      </c>
      <c r="B48" s="164" t="s">
        <v>143</v>
      </c>
      <c r="C48" s="276" t="s">
        <v>406</v>
      </c>
      <c r="D48" s="277"/>
      <c r="E48" s="278">
        <v>0</v>
      </c>
      <c r="F48" s="279"/>
      <c r="G48" s="290">
        <v>95924</v>
      </c>
      <c r="H48" s="279"/>
      <c r="I48" s="290">
        <v>95924</v>
      </c>
      <c r="J48" s="279"/>
      <c r="K48" s="278">
        <v>0</v>
      </c>
      <c r="L48" s="249">
        <f>VLOOKUP(A48,'De x Para'!A:C,3,0)</f>
        <v>0</v>
      </c>
    </row>
    <row r="49" spans="1:12">
      <c r="A49" s="276" t="s">
        <v>408</v>
      </c>
      <c r="B49" s="164" t="s">
        <v>143</v>
      </c>
      <c r="C49" s="276" t="s">
        <v>409</v>
      </c>
      <c r="D49" s="277"/>
      <c r="E49" s="290">
        <v>19139.23</v>
      </c>
      <c r="F49" s="279"/>
      <c r="G49" s="290">
        <v>5948</v>
      </c>
      <c r="H49" s="279"/>
      <c r="I49" s="290">
        <v>20223.23</v>
      </c>
      <c r="J49" s="279"/>
      <c r="K49" s="290">
        <v>4864</v>
      </c>
      <c r="L49" s="249">
        <f>VLOOKUP(A49,'De x Para'!A:C,3,0)</f>
        <v>0</v>
      </c>
    </row>
    <row r="50" spans="1:12">
      <c r="A50" s="276" t="s">
        <v>414</v>
      </c>
      <c r="B50" s="164" t="s">
        <v>143</v>
      </c>
      <c r="C50" s="276" t="s">
        <v>415</v>
      </c>
      <c r="D50" s="277"/>
      <c r="E50" s="290">
        <v>17666</v>
      </c>
      <c r="F50" s="279"/>
      <c r="G50" s="278">
        <v>0</v>
      </c>
      <c r="H50" s="279"/>
      <c r="I50" s="278">
        <v>0</v>
      </c>
      <c r="J50" s="279"/>
      <c r="K50" s="290">
        <v>17666</v>
      </c>
      <c r="L50" s="249">
        <f>VLOOKUP(A50,'De x Para'!A:C,3,0)</f>
        <v>0</v>
      </c>
    </row>
    <row r="51" spans="1:12">
      <c r="A51" s="280"/>
      <c r="B51" s="164"/>
      <c r="C51" s="280"/>
      <c r="D51" s="281"/>
      <c r="E51" s="281"/>
      <c r="F51" s="281"/>
      <c r="G51" s="281"/>
      <c r="H51" s="281"/>
      <c r="I51" s="281"/>
      <c r="J51" s="281"/>
      <c r="K51" s="281"/>
      <c r="L51" s="249"/>
    </row>
    <row r="52" spans="1:12">
      <c r="A52" s="272" t="s">
        <v>430</v>
      </c>
      <c r="B52" s="164" t="s">
        <v>143</v>
      </c>
      <c r="C52" s="272" t="s">
        <v>431</v>
      </c>
      <c r="D52" s="273"/>
      <c r="E52" s="289">
        <v>25167.19</v>
      </c>
      <c r="F52" s="275"/>
      <c r="G52" s="289">
        <v>3000</v>
      </c>
      <c r="H52" s="275"/>
      <c r="I52" s="289">
        <v>2766.72</v>
      </c>
      <c r="J52" s="275"/>
      <c r="K52" s="289">
        <v>25400.47</v>
      </c>
      <c r="L52" s="249">
        <f>VLOOKUP(A52,'De x Para'!A:C,3,0)</f>
        <v>0</v>
      </c>
    </row>
    <row r="53" spans="1:12">
      <c r="A53" s="272" t="s">
        <v>435</v>
      </c>
      <c r="B53" s="164" t="s">
        <v>143</v>
      </c>
      <c r="C53" s="272" t="s">
        <v>431</v>
      </c>
      <c r="D53" s="273"/>
      <c r="E53" s="289">
        <v>25167.19</v>
      </c>
      <c r="F53" s="275"/>
      <c r="G53" s="289">
        <v>3000</v>
      </c>
      <c r="H53" s="275"/>
      <c r="I53" s="289">
        <v>2766.72</v>
      </c>
      <c r="J53" s="275"/>
      <c r="K53" s="289">
        <v>25400.47</v>
      </c>
      <c r="L53" s="249">
        <f>VLOOKUP(A53,'De x Para'!A:C,3,0)</f>
        <v>0</v>
      </c>
    </row>
    <row r="54" spans="1:12">
      <c r="A54" s="276" t="s">
        <v>436</v>
      </c>
      <c r="B54" s="164" t="s">
        <v>143</v>
      </c>
      <c r="C54" s="276" t="s">
        <v>437</v>
      </c>
      <c r="D54" s="277"/>
      <c r="E54" s="290">
        <v>25167.19</v>
      </c>
      <c r="F54" s="279"/>
      <c r="G54" s="290">
        <v>3000</v>
      </c>
      <c r="H54" s="279"/>
      <c r="I54" s="290">
        <v>2766.72</v>
      </c>
      <c r="J54" s="279"/>
      <c r="K54" s="290">
        <v>25400.47</v>
      </c>
      <c r="L54" s="249">
        <f>VLOOKUP(A54,'De x Para'!A:C,3,0)</f>
        <v>0</v>
      </c>
    </row>
    <row r="55" spans="1:12">
      <c r="A55" s="280"/>
      <c r="B55" s="164"/>
      <c r="C55" s="280"/>
      <c r="D55" s="281"/>
      <c r="E55" s="281"/>
      <c r="F55" s="281"/>
      <c r="G55" s="281"/>
      <c r="H55" s="281"/>
      <c r="I55" s="281"/>
      <c r="J55" s="281"/>
      <c r="K55" s="281"/>
      <c r="L55" s="249"/>
    </row>
    <row r="56" spans="1:12">
      <c r="A56" s="272" t="s">
        <v>438</v>
      </c>
      <c r="B56" s="164" t="s">
        <v>143</v>
      </c>
      <c r="C56" s="272" t="s">
        <v>439</v>
      </c>
      <c r="D56" s="273"/>
      <c r="E56" s="289">
        <v>371109.23</v>
      </c>
      <c r="F56" s="275"/>
      <c r="G56" s="274">
        <v>0</v>
      </c>
      <c r="H56" s="275"/>
      <c r="I56" s="289">
        <v>8061.2</v>
      </c>
      <c r="J56" s="275"/>
      <c r="K56" s="289">
        <v>363048.03</v>
      </c>
      <c r="L56" s="249">
        <f>VLOOKUP(A56,'De x Para'!A:C,3,0)</f>
        <v>0</v>
      </c>
    </row>
    <row r="57" spans="1:12">
      <c r="A57" s="272" t="s">
        <v>443</v>
      </c>
      <c r="B57" s="164" t="s">
        <v>143</v>
      </c>
      <c r="C57" s="272" t="s">
        <v>444</v>
      </c>
      <c r="D57" s="273"/>
      <c r="E57" s="289">
        <v>371109.23</v>
      </c>
      <c r="F57" s="275"/>
      <c r="G57" s="274">
        <v>0</v>
      </c>
      <c r="H57" s="275"/>
      <c r="I57" s="289">
        <v>8061.2</v>
      </c>
      <c r="J57" s="275"/>
      <c r="K57" s="289">
        <v>363048.03</v>
      </c>
      <c r="L57" s="249">
        <f>VLOOKUP(A57,'De x Para'!A:C,3,0)</f>
        <v>0</v>
      </c>
    </row>
    <row r="58" spans="1:12">
      <c r="A58" s="272" t="s">
        <v>445</v>
      </c>
      <c r="B58" s="164" t="s">
        <v>143</v>
      </c>
      <c r="C58" s="272" t="s">
        <v>446</v>
      </c>
      <c r="D58" s="273"/>
      <c r="E58" s="289">
        <v>1884780.67</v>
      </c>
      <c r="F58" s="275"/>
      <c r="G58" s="274">
        <v>0</v>
      </c>
      <c r="H58" s="275"/>
      <c r="I58" s="274">
        <v>0</v>
      </c>
      <c r="J58" s="275"/>
      <c r="K58" s="289">
        <v>1884780.67</v>
      </c>
      <c r="L58" s="249">
        <f>VLOOKUP(A58,'De x Para'!A:C,3,0)</f>
        <v>0</v>
      </c>
    </row>
    <row r="59" spans="1:12">
      <c r="A59" s="272" t="s">
        <v>448</v>
      </c>
      <c r="B59" s="164" t="s">
        <v>143</v>
      </c>
      <c r="C59" s="272" t="s">
        <v>449</v>
      </c>
      <c r="D59" s="273"/>
      <c r="E59" s="289">
        <v>1884780.67</v>
      </c>
      <c r="F59" s="275"/>
      <c r="G59" s="274">
        <v>0</v>
      </c>
      <c r="H59" s="275"/>
      <c r="I59" s="274">
        <v>0</v>
      </c>
      <c r="J59" s="275"/>
      <c r="K59" s="289">
        <v>1884780.67</v>
      </c>
      <c r="L59" s="249">
        <f>VLOOKUP(A59,'De x Para'!A:C,3,0)</f>
        <v>0</v>
      </c>
    </row>
    <row r="60" spans="1:12">
      <c r="A60" s="276" t="s">
        <v>450</v>
      </c>
      <c r="B60" s="164" t="s">
        <v>143</v>
      </c>
      <c r="C60" s="276" t="s">
        <v>451</v>
      </c>
      <c r="D60" s="277"/>
      <c r="E60" s="290">
        <v>513311.14</v>
      </c>
      <c r="F60" s="279"/>
      <c r="G60" s="278">
        <v>0</v>
      </c>
      <c r="H60" s="279"/>
      <c r="I60" s="278">
        <v>0</v>
      </c>
      <c r="J60" s="279"/>
      <c r="K60" s="290">
        <v>513311.14</v>
      </c>
      <c r="L60" s="249" t="str">
        <f>VLOOKUP(A60,'De x Para'!A:C,3,0)</f>
        <v>16.1</v>
      </c>
    </row>
    <row r="61" spans="1:12">
      <c r="A61" s="276" t="s">
        <v>453</v>
      </c>
      <c r="B61" s="164" t="s">
        <v>143</v>
      </c>
      <c r="C61" s="276" t="s">
        <v>454</v>
      </c>
      <c r="D61" s="277"/>
      <c r="E61" s="290">
        <v>41082.71</v>
      </c>
      <c r="F61" s="279"/>
      <c r="G61" s="278">
        <v>0</v>
      </c>
      <c r="H61" s="279"/>
      <c r="I61" s="278">
        <v>0</v>
      </c>
      <c r="J61" s="279"/>
      <c r="K61" s="290">
        <v>41082.71</v>
      </c>
      <c r="L61" s="249">
        <f>VLOOKUP(A61,'De x Para'!A:C,3,0)</f>
        <v>0</v>
      </c>
    </row>
    <row r="62" spans="1:12">
      <c r="A62" s="276" t="s">
        <v>456</v>
      </c>
      <c r="B62" s="164" t="s">
        <v>143</v>
      </c>
      <c r="C62" s="276" t="s">
        <v>457</v>
      </c>
      <c r="D62" s="277"/>
      <c r="E62" s="290">
        <v>190200</v>
      </c>
      <c r="F62" s="279"/>
      <c r="G62" s="278">
        <v>0</v>
      </c>
      <c r="H62" s="279"/>
      <c r="I62" s="278">
        <v>0</v>
      </c>
      <c r="J62" s="279"/>
      <c r="K62" s="290">
        <v>190200</v>
      </c>
      <c r="L62" s="249">
        <f>VLOOKUP(A62,'De x Para'!A:C,3,0)</f>
        <v>0</v>
      </c>
    </row>
    <row r="63" spans="1:12">
      <c r="A63" s="276" t="s">
        <v>459</v>
      </c>
      <c r="B63" s="164" t="s">
        <v>143</v>
      </c>
      <c r="C63" s="276" t="s">
        <v>460</v>
      </c>
      <c r="D63" s="277"/>
      <c r="E63" s="290">
        <v>330950.92</v>
      </c>
      <c r="F63" s="279"/>
      <c r="G63" s="278">
        <v>0</v>
      </c>
      <c r="H63" s="279"/>
      <c r="I63" s="278">
        <v>0</v>
      </c>
      <c r="J63" s="279"/>
      <c r="K63" s="290">
        <v>330950.92</v>
      </c>
      <c r="L63" s="249" t="str">
        <f>VLOOKUP(A63,'De x Para'!A:C,3,0)</f>
        <v>16.2</v>
      </c>
    </row>
    <row r="64" spans="1:12">
      <c r="A64" s="276" t="s">
        <v>462</v>
      </c>
      <c r="B64" s="164" t="s">
        <v>143</v>
      </c>
      <c r="C64" s="276" t="s">
        <v>463</v>
      </c>
      <c r="D64" s="277"/>
      <c r="E64" s="290">
        <v>626718.81000000006</v>
      </c>
      <c r="F64" s="279"/>
      <c r="G64" s="278">
        <v>0</v>
      </c>
      <c r="H64" s="279"/>
      <c r="I64" s="278">
        <v>0</v>
      </c>
      <c r="J64" s="279"/>
      <c r="K64" s="290">
        <v>626718.81000000006</v>
      </c>
      <c r="L64" s="249" t="str">
        <f>VLOOKUP(A64,'De x Para'!A:C,3,0)</f>
        <v>16.3</v>
      </c>
    </row>
    <row r="65" spans="1:12">
      <c r="A65" s="276" t="s">
        <v>465</v>
      </c>
      <c r="B65" s="164" t="s">
        <v>143</v>
      </c>
      <c r="C65" s="276" t="s">
        <v>174</v>
      </c>
      <c r="D65" s="277"/>
      <c r="E65" s="290">
        <v>182517.09</v>
      </c>
      <c r="F65" s="279"/>
      <c r="G65" s="278">
        <v>0</v>
      </c>
      <c r="H65" s="279"/>
      <c r="I65" s="278">
        <v>0</v>
      </c>
      <c r="J65" s="279"/>
      <c r="K65" s="290">
        <v>182517.09</v>
      </c>
      <c r="L65" s="249" t="str">
        <f>VLOOKUP(A65,'De x Para'!A:C,3,0)</f>
        <v>16.4</v>
      </c>
    </row>
    <row r="66" spans="1:12">
      <c r="A66" s="280"/>
      <c r="B66" s="164"/>
      <c r="C66" s="280"/>
      <c r="D66" s="281"/>
      <c r="E66" s="281"/>
      <c r="F66" s="281"/>
      <c r="G66" s="281"/>
      <c r="H66" s="281"/>
      <c r="I66" s="281"/>
      <c r="J66" s="281"/>
      <c r="K66" s="281"/>
      <c r="L66" s="249"/>
    </row>
    <row r="67" spans="1:12">
      <c r="A67" s="272" t="s">
        <v>467</v>
      </c>
      <c r="B67" s="164" t="s">
        <v>143</v>
      </c>
      <c r="C67" s="272" t="s">
        <v>468</v>
      </c>
      <c r="D67" s="273"/>
      <c r="E67" s="289">
        <v>-1513671.44</v>
      </c>
      <c r="F67" s="275"/>
      <c r="G67" s="274">
        <v>0</v>
      </c>
      <c r="H67" s="275"/>
      <c r="I67" s="289">
        <v>8061.2</v>
      </c>
      <c r="J67" s="275"/>
      <c r="K67" s="289">
        <v>-1521732.64</v>
      </c>
      <c r="L67" s="249">
        <f>VLOOKUP(A67,'De x Para'!A:C,3,0)</f>
        <v>0</v>
      </c>
    </row>
    <row r="68" spans="1:12">
      <c r="A68" s="272" t="s">
        <v>471</v>
      </c>
      <c r="B68" s="164" t="s">
        <v>143</v>
      </c>
      <c r="C68" s="272" t="s">
        <v>472</v>
      </c>
      <c r="D68" s="273"/>
      <c r="E68" s="289">
        <v>-1513671.44</v>
      </c>
      <c r="F68" s="275"/>
      <c r="G68" s="274">
        <v>0</v>
      </c>
      <c r="H68" s="275"/>
      <c r="I68" s="289">
        <v>8061.2</v>
      </c>
      <c r="J68" s="275"/>
      <c r="K68" s="289">
        <v>-1521732.64</v>
      </c>
      <c r="L68" s="249">
        <f>VLOOKUP(A68,'De x Para'!A:C,3,0)</f>
        <v>0</v>
      </c>
    </row>
    <row r="69" spans="1:12">
      <c r="A69" s="276" t="s">
        <v>473</v>
      </c>
      <c r="B69" s="164" t="s">
        <v>143</v>
      </c>
      <c r="C69" s="276" t="s">
        <v>474</v>
      </c>
      <c r="D69" s="277"/>
      <c r="E69" s="290">
        <v>-190200</v>
      </c>
      <c r="F69" s="279"/>
      <c r="G69" s="278">
        <v>0</v>
      </c>
      <c r="H69" s="279"/>
      <c r="I69" s="278">
        <v>0</v>
      </c>
      <c r="J69" s="279"/>
      <c r="K69" s="290">
        <v>-190200</v>
      </c>
      <c r="L69" s="249">
        <f>VLOOKUP(A69,'De x Para'!A:C,3,0)</f>
        <v>0</v>
      </c>
    </row>
    <row r="70" spans="1:12">
      <c r="A70" s="276" t="s">
        <v>476</v>
      </c>
      <c r="B70" s="164" t="s">
        <v>143</v>
      </c>
      <c r="C70" s="276" t="s">
        <v>477</v>
      </c>
      <c r="D70" s="277"/>
      <c r="E70" s="290">
        <v>-393756.82</v>
      </c>
      <c r="F70" s="279"/>
      <c r="G70" s="278">
        <v>0</v>
      </c>
      <c r="H70" s="279"/>
      <c r="I70" s="290">
        <v>4810.18</v>
      </c>
      <c r="J70" s="279"/>
      <c r="K70" s="290">
        <v>-398567</v>
      </c>
      <c r="L70" s="249">
        <f>VLOOKUP(A70,'De x Para'!A:C,3,0)</f>
        <v>0</v>
      </c>
    </row>
    <row r="71" spans="1:12">
      <c r="A71" s="276" t="s">
        <v>481</v>
      </c>
      <c r="B71" s="164" t="s">
        <v>143</v>
      </c>
      <c r="C71" s="276" t="s">
        <v>482</v>
      </c>
      <c r="D71" s="277"/>
      <c r="E71" s="290">
        <v>-268099.24</v>
      </c>
      <c r="F71" s="279"/>
      <c r="G71" s="278">
        <v>0</v>
      </c>
      <c r="H71" s="279"/>
      <c r="I71" s="290">
        <v>1306.28</v>
      </c>
      <c r="J71" s="279"/>
      <c r="K71" s="290">
        <v>-269405.52</v>
      </c>
      <c r="L71" s="249">
        <f>VLOOKUP(A71,'De x Para'!A:C,3,0)</f>
        <v>0</v>
      </c>
    </row>
    <row r="72" spans="1:12">
      <c r="A72" s="276" t="s">
        <v>486</v>
      </c>
      <c r="B72" s="164" t="s">
        <v>143</v>
      </c>
      <c r="C72" s="276" t="s">
        <v>487</v>
      </c>
      <c r="D72" s="277"/>
      <c r="E72" s="290">
        <v>-444308.83</v>
      </c>
      <c r="F72" s="279"/>
      <c r="G72" s="278">
        <v>0</v>
      </c>
      <c r="H72" s="279"/>
      <c r="I72" s="290">
        <v>1764.47</v>
      </c>
      <c r="J72" s="279"/>
      <c r="K72" s="290">
        <v>-446073.3</v>
      </c>
      <c r="L72" s="249">
        <f>VLOOKUP(A72,'De x Para'!A:C,3,0)</f>
        <v>0</v>
      </c>
    </row>
    <row r="73" spans="1:12">
      <c r="A73" s="276" t="s">
        <v>491</v>
      </c>
      <c r="B73" s="164" t="s">
        <v>143</v>
      </c>
      <c r="C73" s="276" t="s">
        <v>492</v>
      </c>
      <c r="D73" s="277"/>
      <c r="E73" s="290">
        <v>-35587.71</v>
      </c>
      <c r="F73" s="279"/>
      <c r="G73" s="278">
        <v>0</v>
      </c>
      <c r="H73" s="279"/>
      <c r="I73" s="278">
        <v>91.58</v>
      </c>
      <c r="J73" s="279"/>
      <c r="K73" s="290">
        <v>-35679.29</v>
      </c>
      <c r="L73" s="249">
        <f>VLOOKUP(A73,'De x Para'!A:C,3,0)</f>
        <v>0</v>
      </c>
    </row>
    <row r="74" spans="1:12">
      <c r="A74" s="276" t="s">
        <v>494</v>
      </c>
      <c r="B74" s="164" t="s">
        <v>143</v>
      </c>
      <c r="C74" s="276" t="s">
        <v>495</v>
      </c>
      <c r="D74" s="277"/>
      <c r="E74" s="290">
        <v>-181718.84</v>
      </c>
      <c r="F74" s="279"/>
      <c r="G74" s="278">
        <v>0</v>
      </c>
      <c r="H74" s="279"/>
      <c r="I74" s="278">
        <v>88.69</v>
      </c>
      <c r="J74" s="279"/>
      <c r="K74" s="290">
        <v>-181807.53</v>
      </c>
      <c r="L74" s="249">
        <f>VLOOKUP(A74,'De x Para'!A:C,3,0)</f>
        <v>0</v>
      </c>
    </row>
    <row r="75" spans="1:12">
      <c r="A75" s="280"/>
      <c r="B75" s="164"/>
      <c r="C75" s="280"/>
      <c r="D75" s="281"/>
      <c r="E75" s="281"/>
      <c r="F75" s="281"/>
      <c r="G75" s="281"/>
      <c r="H75" s="281"/>
      <c r="I75" s="281"/>
      <c r="J75" s="281"/>
      <c r="K75" s="281"/>
      <c r="L75" s="249"/>
    </row>
    <row r="76" spans="1:12">
      <c r="A76" s="272">
        <v>2</v>
      </c>
      <c r="B76" s="272" t="s">
        <v>500</v>
      </c>
      <c r="C76" s="273"/>
      <c r="D76" s="273"/>
      <c r="E76" s="289">
        <v>5729508.75</v>
      </c>
      <c r="F76" s="275"/>
      <c r="G76" s="289">
        <v>1773692.36</v>
      </c>
      <c r="H76" s="275"/>
      <c r="I76" s="289">
        <v>1667644.14</v>
      </c>
      <c r="J76" s="275"/>
      <c r="K76" s="289">
        <v>5623460.5300000003</v>
      </c>
      <c r="L76" s="249">
        <f>VLOOKUP(A76,'De x Para'!A:C,3,0)</f>
        <v>0</v>
      </c>
    </row>
    <row r="77" spans="1:12">
      <c r="A77" s="272" t="s">
        <v>503</v>
      </c>
      <c r="B77" s="164" t="s">
        <v>143</v>
      </c>
      <c r="C77" s="272" t="s">
        <v>504</v>
      </c>
      <c r="D77" s="273"/>
      <c r="E77" s="289">
        <v>5338199.5199999996</v>
      </c>
      <c r="F77" s="275"/>
      <c r="G77" s="289">
        <v>1765631.16</v>
      </c>
      <c r="H77" s="275"/>
      <c r="I77" s="289">
        <v>1667644.14</v>
      </c>
      <c r="J77" s="275"/>
      <c r="K77" s="289">
        <v>5240212.5</v>
      </c>
      <c r="L77" s="249">
        <f>VLOOKUP(A77,'De x Para'!A:C,3,0)</f>
        <v>0</v>
      </c>
    </row>
    <row r="78" spans="1:12">
      <c r="A78" s="272" t="s">
        <v>506</v>
      </c>
      <c r="B78" s="164" t="s">
        <v>143</v>
      </c>
      <c r="C78" s="272" t="s">
        <v>507</v>
      </c>
      <c r="D78" s="273"/>
      <c r="E78" s="289">
        <v>5338199.5199999996</v>
      </c>
      <c r="F78" s="275"/>
      <c r="G78" s="289">
        <v>1765631.16</v>
      </c>
      <c r="H78" s="275"/>
      <c r="I78" s="289">
        <v>1667644.14</v>
      </c>
      <c r="J78" s="275"/>
      <c r="K78" s="289">
        <v>5240212.5</v>
      </c>
      <c r="L78" s="249">
        <f>VLOOKUP(A78,'De x Para'!A:C,3,0)</f>
        <v>0</v>
      </c>
    </row>
    <row r="79" spans="1:12">
      <c r="A79" s="272" t="s">
        <v>508</v>
      </c>
      <c r="B79" s="164" t="s">
        <v>143</v>
      </c>
      <c r="C79" s="272" t="s">
        <v>509</v>
      </c>
      <c r="D79" s="273"/>
      <c r="E79" s="289">
        <v>762755.58</v>
      </c>
      <c r="F79" s="275"/>
      <c r="G79" s="289">
        <v>365203.44</v>
      </c>
      <c r="H79" s="275"/>
      <c r="I79" s="289">
        <v>410085.19</v>
      </c>
      <c r="J79" s="275"/>
      <c r="K79" s="289">
        <v>807637.33</v>
      </c>
      <c r="L79" s="249">
        <f>VLOOKUP(A79,'De x Para'!A:C,3,0)</f>
        <v>0</v>
      </c>
    </row>
    <row r="80" spans="1:12">
      <c r="A80" s="272" t="s">
        <v>514</v>
      </c>
      <c r="B80" s="164" t="s">
        <v>143</v>
      </c>
      <c r="C80" s="272" t="s">
        <v>509</v>
      </c>
      <c r="D80" s="273"/>
      <c r="E80" s="289">
        <v>2889.88</v>
      </c>
      <c r="F80" s="275"/>
      <c r="G80" s="289">
        <v>334792.26</v>
      </c>
      <c r="H80" s="275"/>
      <c r="I80" s="289">
        <v>337796.42</v>
      </c>
      <c r="J80" s="275"/>
      <c r="K80" s="289">
        <v>5894.04</v>
      </c>
      <c r="L80" s="249">
        <f>VLOOKUP(A80,'De x Para'!A:C,3,0)</f>
        <v>0</v>
      </c>
    </row>
    <row r="81" spans="1:12">
      <c r="A81" s="276" t="s">
        <v>519</v>
      </c>
      <c r="B81" s="164" t="s">
        <v>143</v>
      </c>
      <c r="C81" s="276" t="s">
        <v>520</v>
      </c>
      <c r="D81" s="277"/>
      <c r="E81" s="278">
        <v>0</v>
      </c>
      <c r="F81" s="279"/>
      <c r="G81" s="290">
        <v>274667.65999999997</v>
      </c>
      <c r="H81" s="279"/>
      <c r="I81" s="290">
        <v>274667.65999999997</v>
      </c>
      <c r="J81" s="279"/>
      <c r="K81" s="278">
        <v>0</v>
      </c>
      <c r="L81" s="249">
        <f>VLOOKUP(A81,'De x Para'!A:C,3,0)</f>
        <v>0</v>
      </c>
    </row>
    <row r="82" spans="1:12">
      <c r="A82" s="276" t="s">
        <v>522</v>
      </c>
      <c r="B82" s="164" t="s">
        <v>143</v>
      </c>
      <c r="C82" s="276" t="s">
        <v>523</v>
      </c>
      <c r="D82" s="277"/>
      <c r="E82" s="278">
        <v>0</v>
      </c>
      <c r="F82" s="279"/>
      <c r="G82" s="278">
        <v>685.98</v>
      </c>
      <c r="H82" s="279"/>
      <c r="I82" s="278">
        <v>685.98</v>
      </c>
      <c r="J82" s="279"/>
      <c r="K82" s="278">
        <v>0</v>
      </c>
      <c r="L82" s="249">
        <f>VLOOKUP(A82,'De x Para'!A:C,3,0)</f>
        <v>0</v>
      </c>
    </row>
    <row r="83" spans="1:12">
      <c r="A83" s="276" t="s">
        <v>531</v>
      </c>
      <c r="B83" s="164" t="s">
        <v>143</v>
      </c>
      <c r="C83" s="276" t="s">
        <v>532</v>
      </c>
      <c r="D83" s="277"/>
      <c r="E83" s="290">
        <v>2889.88</v>
      </c>
      <c r="F83" s="279"/>
      <c r="G83" s="290">
        <v>59438.62</v>
      </c>
      <c r="H83" s="279"/>
      <c r="I83" s="290">
        <v>62442.78</v>
      </c>
      <c r="J83" s="279"/>
      <c r="K83" s="290">
        <v>5894.04</v>
      </c>
      <c r="L83" s="249">
        <f>VLOOKUP(A83,'De x Para'!A:C,3,0)</f>
        <v>0</v>
      </c>
    </row>
    <row r="84" spans="1:12">
      <c r="A84" s="280"/>
      <c r="B84" s="164"/>
      <c r="C84" s="280"/>
      <c r="D84" s="281"/>
      <c r="E84" s="281"/>
      <c r="F84" s="281"/>
      <c r="G84" s="281"/>
      <c r="H84" s="281"/>
      <c r="I84" s="281"/>
      <c r="J84" s="281"/>
      <c r="K84" s="281"/>
      <c r="L84" s="249"/>
    </row>
    <row r="85" spans="1:12">
      <c r="A85" s="272" t="s">
        <v>535</v>
      </c>
      <c r="B85" s="164" t="s">
        <v>143</v>
      </c>
      <c r="C85" s="272" t="s">
        <v>536</v>
      </c>
      <c r="D85" s="273"/>
      <c r="E85" s="289">
        <v>759865.7</v>
      </c>
      <c r="F85" s="275"/>
      <c r="G85" s="289">
        <v>30411.18</v>
      </c>
      <c r="H85" s="275"/>
      <c r="I85" s="289">
        <v>72288.77</v>
      </c>
      <c r="J85" s="275"/>
      <c r="K85" s="289">
        <v>801743.29</v>
      </c>
      <c r="L85" s="249">
        <f>VLOOKUP(A85,'De x Para'!A:C,3,0)</f>
        <v>0</v>
      </c>
    </row>
    <row r="86" spans="1:12">
      <c r="A86" s="276" t="s">
        <v>541</v>
      </c>
      <c r="B86" s="164" t="s">
        <v>143</v>
      </c>
      <c r="C86" s="276" t="s">
        <v>542</v>
      </c>
      <c r="D86" s="277"/>
      <c r="E86" s="290">
        <v>189142.1</v>
      </c>
      <c r="F86" s="279"/>
      <c r="G86" s="278">
        <v>258.97000000000003</v>
      </c>
      <c r="H86" s="279"/>
      <c r="I86" s="290">
        <v>22606.18</v>
      </c>
      <c r="J86" s="279"/>
      <c r="K86" s="290">
        <v>211489.31</v>
      </c>
      <c r="L86" s="249">
        <f>VLOOKUP(A86,'De x Para'!A:C,3,0)</f>
        <v>0</v>
      </c>
    </row>
    <row r="87" spans="1:12">
      <c r="A87" s="276" t="s">
        <v>547</v>
      </c>
      <c r="B87" s="164" t="s">
        <v>143</v>
      </c>
      <c r="C87" s="276" t="s">
        <v>548</v>
      </c>
      <c r="D87" s="277"/>
      <c r="E87" s="290">
        <v>376995.89</v>
      </c>
      <c r="F87" s="279"/>
      <c r="G87" s="290">
        <v>22351.9</v>
      </c>
      <c r="H87" s="279"/>
      <c r="I87" s="290">
        <v>31140.48</v>
      </c>
      <c r="J87" s="279"/>
      <c r="K87" s="290">
        <v>385784.47</v>
      </c>
      <c r="L87" s="249">
        <f>VLOOKUP(A87,'De x Para'!A:C,3,0)</f>
        <v>0</v>
      </c>
    </row>
    <row r="88" spans="1:12">
      <c r="A88" s="276" t="s">
        <v>553</v>
      </c>
      <c r="B88" s="164" t="s">
        <v>143</v>
      </c>
      <c r="C88" s="276" t="s">
        <v>554</v>
      </c>
      <c r="D88" s="277"/>
      <c r="E88" s="290">
        <v>13718.42</v>
      </c>
      <c r="F88" s="279"/>
      <c r="G88" s="278">
        <v>20.7</v>
      </c>
      <c r="H88" s="279"/>
      <c r="I88" s="290">
        <v>1808.46</v>
      </c>
      <c r="J88" s="279"/>
      <c r="K88" s="290">
        <v>15506.18</v>
      </c>
      <c r="L88" s="249">
        <f>VLOOKUP(A88,'De x Para'!A:C,3,0)</f>
        <v>0</v>
      </c>
    </row>
    <row r="89" spans="1:12">
      <c r="A89" s="276" t="s">
        <v>559</v>
      </c>
      <c r="B89" s="164" t="s">
        <v>143</v>
      </c>
      <c r="C89" s="276" t="s">
        <v>560</v>
      </c>
      <c r="D89" s="277"/>
      <c r="E89" s="290">
        <v>30159.15</v>
      </c>
      <c r="F89" s="279"/>
      <c r="G89" s="290">
        <v>1787.86</v>
      </c>
      <c r="H89" s="279"/>
      <c r="I89" s="290">
        <v>2490.9</v>
      </c>
      <c r="J89" s="279"/>
      <c r="K89" s="290">
        <v>30862.19</v>
      </c>
      <c r="L89" s="249">
        <f>VLOOKUP(A89,'De x Para'!A:C,3,0)</f>
        <v>0</v>
      </c>
    </row>
    <row r="90" spans="1:12">
      <c r="A90" s="276" t="s">
        <v>565</v>
      </c>
      <c r="B90" s="164" t="s">
        <v>143</v>
      </c>
      <c r="C90" s="276" t="s">
        <v>566</v>
      </c>
      <c r="D90" s="277"/>
      <c r="E90" s="290">
        <v>1714.89</v>
      </c>
      <c r="F90" s="279"/>
      <c r="G90" s="278">
        <v>2.57</v>
      </c>
      <c r="H90" s="279"/>
      <c r="I90" s="278">
        <v>226.06</v>
      </c>
      <c r="J90" s="279"/>
      <c r="K90" s="290">
        <v>1938.38</v>
      </c>
      <c r="L90" s="249">
        <f>VLOOKUP(A90,'De x Para'!A:C,3,0)</f>
        <v>0</v>
      </c>
    </row>
    <row r="91" spans="1:12">
      <c r="A91" s="276" t="s">
        <v>571</v>
      </c>
      <c r="B91" s="164" t="s">
        <v>143</v>
      </c>
      <c r="C91" s="276" t="s">
        <v>572</v>
      </c>
      <c r="D91" s="277"/>
      <c r="E91" s="290">
        <v>3769.99</v>
      </c>
      <c r="F91" s="279"/>
      <c r="G91" s="278">
        <v>223.55</v>
      </c>
      <c r="H91" s="279"/>
      <c r="I91" s="278">
        <v>311.39</v>
      </c>
      <c r="J91" s="279"/>
      <c r="K91" s="290">
        <v>3857.83</v>
      </c>
      <c r="L91" s="249">
        <f>VLOOKUP(A91,'De x Para'!A:C,3,0)</f>
        <v>0</v>
      </c>
    </row>
    <row r="92" spans="1:12">
      <c r="A92" s="276" t="s">
        <v>577</v>
      </c>
      <c r="B92" s="164" t="s">
        <v>143</v>
      </c>
      <c r="C92" s="276" t="s">
        <v>578</v>
      </c>
      <c r="D92" s="277"/>
      <c r="E92" s="290">
        <v>48231.23</v>
      </c>
      <c r="F92" s="279"/>
      <c r="G92" s="278">
        <v>66</v>
      </c>
      <c r="H92" s="279"/>
      <c r="I92" s="290">
        <v>5764.6</v>
      </c>
      <c r="J92" s="279"/>
      <c r="K92" s="290">
        <v>53929.83</v>
      </c>
      <c r="L92" s="249">
        <f>VLOOKUP(A92,'De x Para'!A:C,3,0)</f>
        <v>0</v>
      </c>
    </row>
    <row r="93" spans="1:12">
      <c r="A93" s="276" t="s">
        <v>583</v>
      </c>
      <c r="B93" s="164" t="s">
        <v>143</v>
      </c>
      <c r="C93" s="276" t="s">
        <v>584</v>
      </c>
      <c r="D93" s="277"/>
      <c r="E93" s="290">
        <v>96134.03</v>
      </c>
      <c r="F93" s="279"/>
      <c r="G93" s="290">
        <v>5699.63</v>
      </c>
      <c r="H93" s="279"/>
      <c r="I93" s="290">
        <v>7940.7</v>
      </c>
      <c r="J93" s="279"/>
      <c r="K93" s="290">
        <v>98375.1</v>
      </c>
      <c r="L93" s="249">
        <f>VLOOKUP(A93,'De x Para'!A:C,3,0)</f>
        <v>0</v>
      </c>
    </row>
    <row r="94" spans="1:12">
      <c r="A94" s="280"/>
      <c r="B94" s="164"/>
      <c r="C94" s="280"/>
      <c r="D94" s="281"/>
      <c r="E94" s="281"/>
      <c r="F94" s="281"/>
      <c r="G94" s="281"/>
      <c r="H94" s="281"/>
      <c r="I94" s="281"/>
      <c r="J94" s="281"/>
      <c r="K94" s="281"/>
      <c r="L94" s="249"/>
    </row>
    <row r="95" spans="1:12">
      <c r="A95" s="272" t="s">
        <v>589</v>
      </c>
      <c r="B95" s="164" t="s">
        <v>143</v>
      </c>
      <c r="C95" s="272" t="s">
        <v>590</v>
      </c>
      <c r="D95" s="273"/>
      <c r="E95" s="289">
        <v>99842.52</v>
      </c>
      <c r="F95" s="275"/>
      <c r="G95" s="289">
        <v>99834.04</v>
      </c>
      <c r="H95" s="275"/>
      <c r="I95" s="289">
        <v>113483.38</v>
      </c>
      <c r="J95" s="275"/>
      <c r="K95" s="289">
        <v>113491.86</v>
      </c>
      <c r="L95" s="249">
        <f>VLOOKUP(A95,'De x Para'!A:C,3,0)</f>
        <v>0</v>
      </c>
    </row>
    <row r="96" spans="1:12">
      <c r="A96" s="272" t="s">
        <v>595</v>
      </c>
      <c r="B96" s="164" t="s">
        <v>143</v>
      </c>
      <c r="C96" s="272" t="s">
        <v>590</v>
      </c>
      <c r="D96" s="273"/>
      <c r="E96" s="289">
        <v>99842.52</v>
      </c>
      <c r="F96" s="275"/>
      <c r="G96" s="289">
        <v>99834.04</v>
      </c>
      <c r="H96" s="275"/>
      <c r="I96" s="289">
        <v>113483.38</v>
      </c>
      <c r="J96" s="275"/>
      <c r="K96" s="289">
        <v>113491.86</v>
      </c>
      <c r="L96" s="249">
        <f>VLOOKUP(A96,'De x Para'!A:C,3,0)</f>
        <v>0</v>
      </c>
    </row>
    <row r="97" spans="1:12">
      <c r="A97" s="276" t="s">
        <v>596</v>
      </c>
      <c r="B97" s="164" t="s">
        <v>143</v>
      </c>
      <c r="C97" s="276" t="s">
        <v>597</v>
      </c>
      <c r="D97" s="277"/>
      <c r="E97" s="290">
        <v>78673.460000000006</v>
      </c>
      <c r="F97" s="279"/>
      <c r="G97" s="290">
        <v>78673.460000000006</v>
      </c>
      <c r="H97" s="279"/>
      <c r="I97" s="290">
        <v>89491.14</v>
      </c>
      <c r="J97" s="279"/>
      <c r="K97" s="290">
        <v>89491.14</v>
      </c>
      <c r="L97" s="249">
        <f>VLOOKUP(A97,'De x Para'!A:C,3,0)</f>
        <v>0</v>
      </c>
    </row>
    <row r="98" spans="1:12">
      <c r="A98" s="276" t="s">
        <v>602</v>
      </c>
      <c r="B98" s="164" t="s">
        <v>143</v>
      </c>
      <c r="C98" s="276" t="s">
        <v>603</v>
      </c>
      <c r="D98" s="277"/>
      <c r="E98" s="290">
        <v>18809.22</v>
      </c>
      <c r="F98" s="279"/>
      <c r="G98" s="290">
        <v>18809.41</v>
      </c>
      <c r="H98" s="279"/>
      <c r="I98" s="290">
        <v>21326.5</v>
      </c>
      <c r="J98" s="279"/>
      <c r="K98" s="290">
        <v>21326.31</v>
      </c>
      <c r="L98" s="249">
        <f>VLOOKUP(A98,'De x Para'!A:C,3,0)</f>
        <v>0</v>
      </c>
    </row>
    <row r="99" spans="1:12">
      <c r="A99" s="276" t="s">
        <v>608</v>
      </c>
      <c r="B99" s="164" t="s">
        <v>143</v>
      </c>
      <c r="C99" s="276" t="s">
        <v>609</v>
      </c>
      <c r="D99" s="277"/>
      <c r="E99" s="290">
        <v>2359.84</v>
      </c>
      <c r="F99" s="279"/>
      <c r="G99" s="290">
        <v>2351.17</v>
      </c>
      <c r="H99" s="279"/>
      <c r="I99" s="290">
        <v>2665.74</v>
      </c>
      <c r="J99" s="279"/>
      <c r="K99" s="290">
        <v>2674.41</v>
      </c>
      <c r="L99" s="249">
        <f>VLOOKUP(A99,'De x Para'!A:C,3,0)</f>
        <v>0</v>
      </c>
    </row>
    <row r="100" spans="1:12">
      <c r="A100" s="280"/>
      <c r="B100" s="164"/>
      <c r="C100" s="280"/>
      <c r="D100" s="281"/>
      <c r="E100" s="281"/>
      <c r="F100" s="281"/>
      <c r="G100" s="281"/>
      <c r="H100" s="281"/>
      <c r="I100" s="281"/>
      <c r="J100" s="281"/>
      <c r="K100" s="281"/>
      <c r="L100" s="249"/>
    </row>
    <row r="101" spans="1:12">
      <c r="A101" s="272" t="s">
        <v>614</v>
      </c>
      <c r="B101" s="164" t="s">
        <v>143</v>
      </c>
      <c r="C101" s="272" t="s">
        <v>615</v>
      </c>
      <c r="D101" s="273"/>
      <c r="E101" s="289">
        <v>40484.85</v>
      </c>
      <c r="F101" s="275"/>
      <c r="G101" s="289">
        <v>39666.589999999997</v>
      </c>
      <c r="H101" s="275"/>
      <c r="I101" s="289">
        <v>36977.440000000002</v>
      </c>
      <c r="J101" s="275"/>
      <c r="K101" s="289">
        <v>37795.699999999997</v>
      </c>
      <c r="L101" s="249">
        <f>VLOOKUP(A101,'De x Para'!A:C,3,0)</f>
        <v>0</v>
      </c>
    </row>
    <row r="102" spans="1:12">
      <c r="A102" s="272" t="s">
        <v>620</v>
      </c>
      <c r="B102" s="164" t="s">
        <v>143</v>
      </c>
      <c r="C102" s="272" t="s">
        <v>615</v>
      </c>
      <c r="D102" s="273"/>
      <c r="E102" s="289">
        <v>40484.85</v>
      </c>
      <c r="F102" s="275"/>
      <c r="G102" s="289">
        <v>39666.589999999997</v>
      </c>
      <c r="H102" s="275"/>
      <c r="I102" s="289">
        <v>36977.440000000002</v>
      </c>
      <c r="J102" s="275"/>
      <c r="K102" s="289">
        <v>37795.699999999997</v>
      </c>
      <c r="L102" s="249">
        <f>VLOOKUP(A102,'De x Para'!A:C,3,0)</f>
        <v>0</v>
      </c>
    </row>
    <row r="103" spans="1:12">
      <c r="A103" s="276" t="s">
        <v>621</v>
      </c>
      <c r="B103" s="164" t="s">
        <v>143</v>
      </c>
      <c r="C103" s="276" t="s">
        <v>622</v>
      </c>
      <c r="D103" s="277"/>
      <c r="E103" s="278">
        <v>55.56</v>
      </c>
      <c r="F103" s="279"/>
      <c r="G103" s="278">
        <v>55.56</v>
      </c>
      <c r="H103" s="279"/>
      <c r="I103" s="278">
        <v>204.61</v>
      </c>
      <c r="J103" s="279"/>
      <c r="K103" s="278">
        <v>204.61</v>
      </c>
      <c r="L103" s="249">
        <f>VLOOKUP(A103,'De x Para'!A:C,3,0)</f>
        <v>0</v>
      </c>
    </row>
    <row r="104" spans="1:12">
      <c r="A104" s="276" t="s">
        <v>627</v>
      </c>
      <c r="B104" s="164" t="s">
        <v>143</v>
      </c>
      <c r="C104" s="276" t="s">
        <v>628</v>
      </c>
      <c r="D104" s="277"/>
      <c r="E104" s="290">
        <v>24921.35</v>
      </c>
      <c r="F104" s="279"/>
      <c r="G104" s="290">
        <v>25255.14</v>
      </c>
      <c r="H104" s="279"/>
      <c r="I104" s="290">
        <v>23184.68</v>
      </c>
      <c r="J104" s="279"/>
      <c r="K104" s="290">
        <v>22850.89</v>
      </c>
      <c r="L104" s="249">
        <f>VLOOKUP(A104,'De x Para'!A:C,3,0)</f>
        <v>0</v>
      </c>
    </row>
    <row r="105" spans="1:12">
      <c r="A105" s="276" t="s">
        <v>633</v>
      </c>
      <c r="B105" s="164" t="s">
        <v>143</v>
      </c>
      <c r="C105" s="276" t="s">
        <v>634</v>
      </c>
      <c r="D105" s="277"/>
      <c r="E105" s="278">
        <v>762.6</v>
      </c>
      <c r="F105" s="279"/>
      <c r="G105" s="278">
        <v>804.99</v>
      </c>
      <c r="H105" s="279"/>
      <c r="I105" s="278">
        <v>774.28</v>
      </c>
      <c r="J105" s="279"/>
      <c r="K105" s="278">
        <v>731.89</v>
      </c>
      <c r="L105" s="249">
        <f>VLOOKUP(A105,'De x Para'!A:C,3,0)</f>
        <v>0</v>
      </c>
    </row>
    <row r="106" spans="1:12">
      <c r="A106" s="276" t="s">
        <v>639</v>
      </c>
      <c r="B106" s="164" t="s">
        <v>143</v>
      </c>
      <c r="C106" s="276" t="s">
        <v>640</v>
      </c>
      <c r="D106" s="277"/>
      <c r="E106" s="290">
        <v>3253.39</v>
      </c>
      <c r="F106" s="279"/>
      <c r="G106" s="290">
        <v>3861.28</v>
      </c>
      <c r="H106" s="279"/>
      <c r="I106" s="290">
        <v>3680.03</v>
      </c>
      <c r="J106" s="279"/>
      <c r="K106" s="290">
        <v>3072.14</v>
      </c>
      <c r="L106" s="249">
        <f>VLOOKUP(A106,'De x Para'!A:C,3,0)</f>
        <v>0</v>
      </c>
    </row>
    <row r="107" spans="1:12">
      <c r="A107" s="276" t="s">
        <v>645</v>
      </c>
      <c r="B107" s="164" t="s">
        <v>143</v>
      </c>
      <c r="C107" s="276" t="s">
        <v>646</v>
      </c>
      <c r="D107" s="277"/>
      <c r="E107" s="290">
        <v>7852.21</v>
      </c>
      <c r="F107" s="279"/>
      <c r="G107" s="290">
        <v>8082.11</v>
      </c>
      <c r="H107" s="279"/>
      <c r="I107" s="290">
        <v>7497.15</v>
      </c>
      <c r="J107" s="279"/>
      <c r="K107" s="290">
        <v>7267.25</v>
      </c>
      <c r="L107" s="249">
        <f>VLOOKUP(A107,'De x Para'!A:C,3,0)</f>
        <v>0</v>
      </c>
    </row>
    <row r="108" spans="1:12">
      <c r="A108" s="276" t="s">
        <v>651</v>
      </c>
      <c r="B108" s="164" t="s">
        <v>143</v>
      </c>
      <c r="C108" s="276" t="s">
        <v>652</v>
      </c>
      <c r="D108" s="277"/>
      <c r="E108" s="290">
        <v>1431.7</v>
      </c>
      <c r="F108" s="279"/>
      <c r="G108" s="290">
        <v>1607.51</v>
      </c>
      <c r="H108" s="279"/>
      <c r="I108" s="290">
        <v>1636.69</v>
      </c>
      <c r="J108" s="279"/>
      <c r="K108" s="290">
        <v>1460.88</v>
      </c>
      <c r="L108" s="249">
        <f>VLOOKUP(A108,'De x Para'!A:C,3,0)</f>
        <v>0</v>
      </c>
    </row>
    <row r="109" spans="1:12">
      <c r="A109" s="276" t="s">
        <v>1876</v>
      </c>
      <c r="B109" s="164" t="s">
        <v>143</v>
      </c>
      <c r="C109" s="276" t="s">
        <v>1877</v>
      </c>
      <c r="D109" s="277"/>
      <c r="E109" s="290">
        <v>2208.04</v>
      </c>
      <c r="F109" s="279"/>
      <c r="G109" s="278">
        <v>0</v>
      </c>
      <c r="H109" s="279"/>
      <c r="I109" s="278">
        <v>0</v>
      </c>
      <c r="J109" s="279"/>
      <c r="K109" s="290">
        <v>2208.04</v>
      </c>
      <c r="L109" s="249">
        <f>VLOOKUP(A109,'De x Para'!A:C,3,0)</f>
        <v>0</v>
      </c>
    </row>
    <row r="110" spans="1:12">
      <c r="A110" s="280"/>
      <c r="B110" s="164"/>
      <c r="C110" s="280"/>
      <c r="D110" s="281"/>
      <c r="E110" s="281"/>
      <c r="F110" s="281"/>
      <c r="G110" s="281"/>
      <c r="H110" s="281"/>
      <c r="I110" s="281"/>
      <c r="J110" s="281"/>
      <c r="K110" s="281"/>
      <c r="L110" s="249"/>
    </row>
    <row r="111" spans="1:12">
      <c r="A111" s="272" t="s">
        <v>657</v>
      </c>
      <c r="B111" s="164" t="s">
        <v>143</v>
      </c>
      <c r="C111" s="272" t="s">
        <v>658</v>
      </c>
      <c r="D111" s="273"/>
      <c r="E111" s="289">
        <v>308747.62</v>
      </c>
      <c r="F111" s="275"/>
      <c r="G111" s="289">
        <v>478492.51</v>
      </c>
      <c r="H111" s="275"/>
      <c r="I111" s="289">
        <v>370061.06</v>
      </c>
      <c r="J111" s="275"/>
      <c r="K111" s="289">
        <v>200316.17</v>
      </c>
      <c r="L111" s="249">
        <f>VLOOKUP(A111,'De x Para'!A:C,3,0)</f>
        <v>0</v>
      </c>
    </row>
    <row r="112" spans="1:12">
      <c r="A112" s="272" t="s">
        <v>663</v>
      </c>
      <c r="B112" s="164" t="s">
        <v>143</v>
      </c>
      <c r="C112" s="272" t="s">
        <v>658</v>
      </c>
      <c r="D112" s="273"/>
      <c r="E112" s="289">
        <v>308747.62</v>
      </c>
      <c r="F112" s="275"/>
      <c r="G112" s="289">
        <v>478492.51</v>
      </c>
      <c r="H112" s="275"/>
      <c r="I112" s="289">
        <v>370061.06</v>
      </c>
      <c r="J112" s="275"/>
      <c r="K112" s="289">
        <v>200316.17</v>
      </c>
      <c r="L112" s="249">
        <f>VLOOKUP(A112,'De x Para'!A:C,3,0)</f>
        <v>0</v>
      </c>
    </row>
    <row r="113" spans="1:12">
      <c r="A113" s="276" t="s">
        <v>664</v>
      </c>
      <c r="B113" s="164" t="s">
        <v>143</v>
      </c>
      <c r="C113" s="276" t="s">
        <v>665</v>
      </c>
      <c r="D113" s="277"/>
      <c r="E113" s="290">
        <v>278546.99</v>
      </c>
      <c r="F113" s="279"/>
      <c r="G113" s="290">
        <v>448291.88</v>
      </c>
      <c r="H113" s="279"/>
      <c r="I113" s="290">
        <v>367061.06</v>
      </c>
      <c r="J113" s="279"/>
      <c r="K113" s="290">
        <v>197316.17</v>
      </c>
      <c r="L113" s="249">
        <f>VLOOKUP(A113,'De x Para'!A:C,3,0)</f>
        <v>0</v>
      </c>
    </row>
    <row r="114" spans="1:12">
      <c r="A114" s="276" t="s">
        <v>668</v>
      </c>
      <c r="B114" s="164" t="s">
        <v>143</v>
      </c>
      <c r="C114" s="276" t="s">
        <v>669</v>
      </c>
      <c r="D114" s="277"/>
      <c r="E114" s="290">
        <v>30200.63</v>
      </c>
      <c r="F114" s="279"/>
      <c r="G114" s="290">
        <v>30200.63</v>
      </c>
      <c r="H114" s="279"/>
      <c r="I114" s="290">
        <v>3000</v>
      </c>
      <c r="J114" s="279"/>
      <c r="K114" s="290">
        <v>3000</v>
      </c>
      <c r="L114" s="249">
        <f>VLOOKUP(A114,'De x Para'!A:C,3,0)</f>
        <v>0</v>
      </c>
    </row>
    <row r="115" spans="1:12">
      <c r="A115" s="280"/>
      <c r="B115" s="164"/>
      <c r="C115" s="280"/>
      <c r="D115" s="281"/>
      <c r="E115" s="281"/>
      <c r="F115" s="281"/>
      <c r="G115" s="281"/>
      <c r="H115" s="281"/>
      <c r="I115" s="281"/>
      <c r="J115" s="281"/>
      <c r="K115" s="281"/>
      <c r="L115" s="249"/>
    </row>
    <row r="116" spans="1:12">
      <c r="A116" s="272" t="s">
        <v>672</v>
      </c>
      <c r="B116" s="164" t="s">
        <v>143</v>
      </c>
      <c r="C116" s="272" t="s">
        <v>194</v>
      </c>
      <c r="D116" s="273"/>
      <c r="E116" s="289">
        <v>4126368.95</v>
      </c>
      <c r="F116" s="275"/>
      <c r="G116" s="289">
        <v>782434.58</v>
      </c>
      <c r="H116" s="275"/>
      <c r="I116" s="289">
        <v>737037.07</v>
      </c>
      <c r="J116" s="275"/>
      <c r="K116" s="289">
        <v>4080971.44</v>
      </c>
      <c r="L116" s="249">
        <f>VLOOKUP(A116,'De x Para'!A:C,3,0)</f>
        <v>0</v>
      </c>
    </row>
    <row r="117" spans="1:12">
      <c r="A117" s="272" t="s">
        <v>677</v>
      </c>
      <c r="B117" s="164" t="s">
        <v>143</v>
      </c>
      <c r="C117" s="272" t="s">
        <v>194</v>
      </c>
      <c r="D117" s="273"/>
      <c r="E117" s="289">
        <v>4126368.95</v>
      </c>
      <c r="F117" s="275"/>
      <c r="G117" s="289">
        <v>782434.58</v>
      </c>
      <c r="H117" s="275"/>
      <c r="I117" s="289">
        <v>737037.07</v>
      </c>
      <c r="J117" s="275"/>
      <c r="K117" s="289">
        <v>4080971.44</v>
      </c>
      <c r="L117" s="249">
        <f>VLOOKUP(A117,'De x Para'!A:C,3,0)</f>
        <v>0</v>
      </c>
    </row>
    <row r="118" spans="1:12">
      <c r="A118" s="276" t="s">
        <v>678</v>
      </c>
      <c r="B118" s="164" t="s">
        <v>143</v>
      </c>
      <c r="C118" s="276" t="s">
        <v>679</v>
      </c>
      <c r="D118" s="277"/>
      <c r="E118" s="290">
        <v>3240754.11</v>
      </c>
      <c r="F118" s="279"/>
      <c r="G118" s="290">
        <v>576252.24</v>
      </c>
      <c r="H118" s="279"/>
      <c r="I118" s="290">
        <v>736779.2</v>
      </c>
      <c r="J118" s="279"/>
      <c r="K118" s="290">
        <v>3401281.07</v>
      </c>
      <c r="L118" s="249">
        <f>VLOOKUP(A118,'De x Para'!A:C,3,0)</f>
        <v>0</v>
      </c>
    </row>
    <row r="119" spans="1:12">
      <c r="A119" s="276" t="s">
        <v>688</v>
      </c>
      <c r="B119" s="164" t="s">
        <v>143</v>
      </c>
      <c r="C119" s="276" t="s">
        <v>689</v>
      </c>
      <c r="D119" s="277"/>
      <c r="E119" s="290">
        <v>362149.29</v>
      </c>
      <c r="F119" s="279"/>
      <c r="G119" s="278">
        <v>0</v>
      </c>
      <c r="H119" s="279"/>
      <c r="I119" s="278">
        <v>257.87</v>
      </c>
      <c r="J119" s="279"/>
      <c r="K119" s="290">
        <v>362407.16</v>
      </c>
      <c r="L119" s="249">
        <f>VLOOKUP(A119,'De x Para'!A:C,3,0)</f>
        <v>0</v>
      </c>
    </row>
    <row r="120" spans="1:12">
      <c r="A120" s="276" t="s">
        <v>2577</v>
      </c>
      <c r="B120" s="164" t="s">
        <v>143</v>
      </c>
      <c r="C120" s="276" t="s">
        <v>2578</v>
      </c>
      <c r="D120" s="277"/>
      <c r="E120" s="290">
        <v>523465.55</v>
      </c>
      <c r="F120" s="279"/>
      <c r="G120" s="290">
        <v>206182.34</v>
      </c>
      <c r="H120" s="279"/>
      <c r="I120" s="278">
        <v>0</v>
      </c>
      <c r="J120" s="279"/>
      <c r="K120" s="290">
        <v>317283.21000000002</v>
      </c>
      <c r="L120" s="249">
        <f>VLOOKUP(A120,'De x Para'!A:C,3,0)</f>
        <v>0</v>
      </c>
    </row>
    <row r="121" spans="1:12">
      <c r="A121" s="280"/>
      <c r="B121" s="164"/>
      <c r="C121" s="280"/>
      <c r="D121" s="281"/>
      <c r="E121" s="281"/>
      <c r="F121" s="281"/>
      <c r="G121" s="281"/>
      <c r="H121" s="281"/>
      <c r="I121" s="281"/>
      <c r="J121" s="281"/>
      <c r="K121" s="281"/>
      <c r="L121" s="249"/>
    </row>
    <row r="122" spans="1:12">
      <c r="A122" s="272" t="s">
        <v>690</v>
      </c>
      <c r="B122" s="164" t="s">
        <v>143</v>
      </c>
      <c r="C122" s="272" t="s">
        <v>691</v>
      </c>
      <c r="D122" s="273"/>
      <c r="E122" s="289">
        <v>391309.23</v>
      </c>
      <c r="F122" s="275"/>
      <c r="G122" s="289">
        <v>8061.2</v>
      </c>
      <c r="H122" s="275"/>
      <c r="I122" s="274">
        <v>0</v>
      </c>
      <c r="J122" s="275"/>
      <c r="K122" s="289">
        <v>383248.03</v>
      </c>
      <c r="L122" s="249">
        <f>VLOOKUP(A122,'De x Para'!A:C,3,0)</f>
        <v>0</v>
      </c>
    </row>
    <row r="123" spans="1:12">
      <c r="A123" s="272" t="s">
        <v>692</v>
      </c>
      <c r="B123" s="164" t="s">
        <v>143</v>
      </c>
      <c r="C123" s="272" t="s">
        <v>693</v>
      </c>
      <c r="D123" s="273"/>
      <c r="E123" s="289">
        <v>391309.23</v>
      </c>
      <c r="F123" s="275"/>
      <c r="G123" s="289">
        <v>8061.2</v>
      </c>
      <c r="H123" s="275"/>
      <c r="I123" s="274">
        <v>0</v>
      </c>
      <c r="J123" s="275"/>
      <c r="K123" s="289">
        <v>383248.03</v>
      </c>
      <c r="L123" s="249">
        <f>VLOOKUP(A123,'De x Para'!A:C,3,0)</f>
        <v>0</v>
      </c>
    </row>
    <row r="124" spans="1:12">
      <c r="A124" s="272" t="s">
        <v>694</v>
      </c>
      <c r="B124" s="164" t="s">
        <v>143</v>
      </c>
      <c r="C124" s="272" t="s">
        <v>695</v>
      </c>
      <c r="D124" s="273"/>
      <c r="E124" s="289">
        <v>371109.23</v>
      </c>
      <c r="F124" s="275"/>
      <c r="G124" s="289">
        <v>8061.2</v>
      </c>
      <c r="H124" s="275"/>
      <c r="I124" s="274">
        <v>0</v>
      </c>
      <c r="J124" s="275"/>
      <c r="K124" s="289">
        <v>363048.03</v>
      </c>
      <c r="L124" s="249">
        <f>VLOOKUP(A124,'De x Para'!A:C,3,0)</f>
        <v>0</v>
      </c>
    </row>
    <row r="125" spans="1:12">
      <c r="A125" s="272" t="s">
        <v>696</v>
      </c>
      <c r="B125" s="164" t="s">
        <v>143</v>
      </c>
      <c r="C125" s="272" t="s">
        <v>695</v>
      </c>
      <c r="D125" s="273"/>
      <c r="E125" s="289">
        <v>371109.23</v>
      </c>
      <c r="F125" s="275"/>
      <c r="G125" s="289">
        <v>8061.2</v>
      </c>
      <c r="H125" s="275"/>
      <c r="I125" s="274">
        <v>0</v>
      </c>
      <c r="J125" s="275"/>
      <c r="K125" s="289">
        <v>363048.03</v>
      </c>
      <c r="L125" s="249">
        <f>VLOOKUP(A125,'De x Para'!A:C,3,0)</f>
        <v>0</v>
      </c>
    </row>
    <row r="126" spans="1:12">
      <c r="A126" s="276" t="s">
        <v>697</v>
      </c>
      <c r="B126" s="164" t="s">
        <v>143</v>
      </c>
      <c r="C126" s="276" t="s">
        <v>698</v>
      </c>
      <c r="D126" s="277"/>
      <c r="E126" s="290">
        <v>371109.23</v>
      </c>
      <c r="F126" s="279"/>
      <c r="G126" s="290">
        <v>8061.2</v>
      </c>
      <c r="H126" s="279"/>
      <c r="I126" s="278">
        <v>0</v>
      </c>
      <c r="J126" s="279"/>
      <c r="K126" s="290">
        <v>363048.03</v>
      </c>
      <c r="L126" s="249">
        <f>VLOOKUP(A126,'De x Para'!A:C,3,0)</f>
        <v>0</v>
      </c>
    </row>
    <row r="127" spans="1:12">
      <c r="A127" s="280"/>
      <c r="B127" s="164"/>
      <c r="C127" s="280"/>
      <c r="D127" s="281"/>
      <c r="E127" s="281"/>
      <c r="F127" s="281"/>
      <c r="G127" s="281"/>
      <c r="H127" s="281"/>
      <c r="I127" s="281"/>
      <c r="J127" s="281"/>
      <c r="K127" s="281"/>
      <c r="L127" s="249"/>
    </row>
    <row r="128" spans="1:12">
      <c r="A128" s="272" t="s">
        <v>2582</v>
      </c>
      <c r="B128" s="164" t="s">
        <v>143</v>
      </c>
      <c r="C128" s="272" t="s">
        <v>2583</v>
      </c>
      <c r="D128" s="273"/>
      <c r="E128" s="289">
        <v>20200</v>
      </c>
      <c r="F128" s="275"/>
      <c r="G128" s="274">
        <v>0</v>
      </c>
      <c r="H128" s="275"/>
      <c r="I128" s="274">
        <v>0</v>
      </c>
      <c r="J128" s="275"/>
      <c r="K128" s="289">
        <v>20200</v>
      </c>
      <c r="L128" s="249">
        <f>VLOOKUP(A128,'De x Para'!A:C,3,0)</f>
        <v>0</v>
      </c>
    </row>
    <row r="129" spans="1:13">
      <c r="A129" s="272" t="s">
        <v>2586</v>
      </c>
      <c r="B129" s="164" t="s">
        <v>143</v>
      </c>
      <c r="C129" s="272" t="s">
        <v>2583</v>
      </c>
      <c r="D129" s="273"/>
      <c r="E129" s="289">
        <v>20200</v>
      </c>
      <c r="F129" s="275"/>
      <c r="G129" s="274">
        <v>0</v>
      </c>
      <c r="H129" s="275"/>
      <c r="I129" s="274">
        <v>0</v>
      </c>
      <c r="J129" s="275"/>
      <c r="K129" s="289">
        <v>20200</v>
      </c>
      <c r="L129" s="249">
        <f>VLOOKUP(A129,'De x Para'!A:C,3,0)</f>
        <v>0</v>
      </c>
    </row>
    <row r="130" spans="1:13">
      <c r="A130" s="276" t="s">
        <v>2587</v>
      </c>
      <c r="B130" s="164" t="s">
        <v>143</v>
      </c>
      <c r="C130" s="276" t="s">
        <v>2588</v>
      </c>
      <c r="D130" s="277"/>
      <c r="E130" s="290">
        <v>20200</v>
      </c>
      <c r="F130" s="279"/>
      <c r="G130" s="278">
        <v>0</v>
      </c>
      <c r="H130" s="279"/>
      <c r="I130" s="278">
        <v>0</v>
      </c>
      <c r="J130" s="279"/>
      <c r="K130" s="290">
        <v>20200</v>
      </c>
      <c r="L130" s="249">
        <f>VLOOKUP(A130,'De x Para'!A:C,3,0)</f>
        <v>0</v>
      </c>
    </row>
    <row r="131" spans="1:13">
      <c r="A131" s="280"/>
      <c r="B131" s="164"/>
      <c r="C131" s="280"/>
      <c r="D131" s="281"/>
      <c r="E131" s="281"/>
      <c r="F131" s="281"/>
      <c r="G131" s="281"/>
      <c r="H131" s="281"/>
      <c r="I131" s="281"/>
      <c r="J131" s="281"/>
      <c r="K131" s="281"/>
      <c r="L131" s="249"/>
    </row>
    <row r="132" spans="1:13">
      <c r="A132" s="272">
        <v>3</v>
      </c>
      <c r="B132" s="272" t="s">
        <v>700</v>
      </c>
      <c r="C132" s="273"/>
      <c r="D132" s="273"/>
      <c r="E132" s="289">
        <v>7366922.4199999999</v>
      </c>
      <c r="F132" s="275"/>
      <c r="G132" s="289">
        <v>862644.87</v>
      </c>
      <c r="H132" s="275"/>
      <c r="I132" s="289">
        <v>34697.9</v>
      </c>
      <c r="J132" s="275"/>
      <c r="K132" s="289">
        <v>8194869.3899999997</v>
      </c>
      <c r="L132" s="249">
        <f>VLOOKUP(A132,'De x Para'!A:C,3,0)</f>
        <v>0</v>
      </c>
      <c r="M132" s="51">
        <f>G132-I132</f>
        <v>827946.97</v>
      </c>
    </row>
    <row r="133" spans="1:13">
      <c r="A133" s="272" t="s">
        <v>705</v>
      </c>
      <c r="B133" s="164" t="s">
        <v>143</v>
      </c>
      <c r="C133" s="272" t="s">
        <v>706</v>
      </c>
      <c r="D133" s="273"/>
      <c r="E133" s="289">
        <v>5294904.84</v>
      </c>
      <c r="F133" s="275"/>
      <c r="G133" s="289">
        <v>556691.97</v>
      </c>
      <c r="H133" s="275"/>
      <c r="I133" s="289">
        <v>20546.29</v>
      </c>
      <c r="J133" s="275"/>
      <c r="K133" s="289">
        <v>5831050.5199999996</v>
      </c>
      <c r="L133" s="249">
        <f>VLOOKUP(A133,'De x Para'!A:C,3,0)</f>
        <v>0</v>
      </c>
      <c r="M133" s="51">
        <f t="shared" ref="M133:M196" si="0">G133-I133</f>
        <v>536145.67999999993</v>
      </c>
    </row>
    <row r="134" spans="1:13">
      <c r="A134" s="272" t="s">
        <v>711</v>
      </c>
      <c r="B134" s="164" t="s">
        <v>143</v>
      </c>
      <c r="C134" s="272" t="s">
        <v>712</v>
      </c>
      <c r="D134" s="273"/>
      <c r="E134" s="289">
        <v>4305884.24</v>
      </c>
      <c r="F134" s="275"/>
      <c r="G134" s="289">
        <v>471947.29</v>
      </c>
      <c r="H134" s="275"/>
      <c r="I134" s="289">
        <v>20546.29</v>
      </c>
      <c r="J134" s="275"/>
      <c r="K134" s="289">
        <v>4757285.24</v>
      </c>
      <c r="L134" s="249">
        <f>VLOOKUP(A134,'De x Para'!A:C,3,0)</f>
        <v>0</v>
      </c>
      <c r="M134" s="51">
        <f t="shared" si="0"/>
        <v>451401</v>
      </c>
    </row>
    <row r="135" spans="1:13">
      <c r="A135" s="272" t="s">
        <v>716</v>
      </c>
      <c r="B135" s="164" t="s">
        <v>143</v>
      </c>
      <c r="C135" s="272" t="s">
        <v>717</v>
      </c>
      <c r="D135" s="273"/>
      <c r="E135" s="289">
        <v>409313.61</v>
      </c>
      <c r="F135" s="275"/>
      <c r="G135" s="289">
        <v>40273.89</v>
      </c>
      <c r="H135" s="275"/>
      <c r="I135" s="274">
        <v>0.36</v>
      </c>
      <c r="J135" s="275"/>
      <c r="K135" s="289">
        <v>449587.14</v>
      </c>
      <c r="L135" s="249">
        <f>VLOOKUP(A135,'De x Para'!A:C,3,0)</f>
        <v>0</v>
      </c>
      <c r="M135" s="51">
        <f t="shared" si="0"/>
        <v>40273.53</v>
      </c>
    </row>
    <row r="136" spans="1:13">
      <c r="A136" s="272" t="s">
        <v>722</v>
      </c>
      <c r="B136" s="164" t="s">
        <v>143</v>
      </c>
      <c r="C136" s="272" t="s">
        <v>723</v>
      </c>
      <c r="D136" s="273"/>
      <c r="E136" s="289">
        <v>323419.59000000003</v>
      </c>
      <c r="F136" s="275"/>
      <c r="G136" s="289">
        <v>40273.89</v>
      </c>
      <c r="H136" s="275"/>
      <c r="I136" s="274">
        <v>0.36</v>
      </c>
      <c r="J136" s="275"/>
      <c r="K136" s="289">
        <v>363693.12</v>
      </c>
      <c r="L136" s="249">
        <f>VLOOKUP(A136,'De x Para'!A:C,3,0)</f>
        <v>0</v>
      </c>
      <c r="M136" s="51">
        <f t="shared" si="0"/>
        <v>40273.53</v>
      </c>
    </row>
    <row r="137" spans="1:13">
      <c r="A137" s="276" t="s">
        <v>728</v>
      </c>
      <c r="B137" s="164" t="s">
        <v>143</v>
      </c>
      <c r="C137" s="276" t="s">
        <v>729</v>
      </c>
      <c r="D137" s="277"/>
      <c r="E137" s="290">
        <v>193592.67</v>
      </c>
      <c r="F137" s="279"/>
      <c r="G137" s="290">
        <v>24676.97</v>
      </c>
      <c r="H137" s="279"/>
      <c r="I137" s="278">
        <v>0.34</v>
      </c>
      <c r="J137" s="279"/>
      <c r="K137" s="290">
        <v>218269.3</v>
      </c>
      <c r="L137" s="249" t="str">
        <f>VLOOKUP(A137,'De x Para'!A:C,3,0)</f>
        <v>7.1.1.1</v>
      </c>
      <c r="M137" s="51">
        <f t="shared" si="0"/>
        <v>24676.63</v>
      </c>
    </row>
    <row r="138" spans="1:13">
      <c r="A138" s="276" t="s">
        <v>734</v>
      </c>
      <c r="B138" s="164" t="s">
        <v>143</v>
      </c>
      <c r="C138" s="276" t="s">
        <v>735</v>
      </c>
      <c r="D138" s="277"/>
      <c r="E138" s="290">
        <v>49141.29</v>
      </c>
      <c r="F138" s="279"/>
      <c r="G138" s="290">
        <v>6292.46</v>
      </c>
      <c r="H138" s="279"/>
      <c r="I138" s="278">
        <v>0</v>
      </c>
      <c r="J138" s="279"/>
      <c r="K138" s="290">
        <v>55433.75</v>
      </c>
      <c r="L138" s="249" t="str">
        <f>VLOOKUP(A138,'De x Para'!A:C,3,0)</f>
        <v>7.1.1.1</v>
      </c>
      <c r="M138" s="51">
        <f t="shared" si="0"/>
        <v>6292.46</v>
      </c>
    </row>
    <row r="139" spans="1:13">
      <c r="A139" s="276" t="s">
        <v>739</v>
      </c>
      <c r="B139" s="164" t="s">
        <v>143</v>
      </c>
      <c r="C139" s="276" t="s">
        <v>740</v>
      </c>
      <c r="D139" s="277"/>
      <c r="E139" s="290">
        <v>13587.79</v>
      </c>
      <c r="F139" s="279"/>
      <c r="G139" s="290">
        <v>1974.11</v>
      </c>
      <c r="H139" s="279"/>
      <c r="I139" s="278">
        <v>0</v>
      </c>
      <c r="J139" s="279"/>
      <c r="K139" s="290">
        <v>15561.9</v>
      </c>
      <c r="L139" s="249" t="str">
        <f>VLOOKUP(A139,'De x Para'!A:C,3,0)</f>
        <v>7.1.1.1</v>
      </c>
      <c r="M139" s="51">
        <f t="shared" si="0"/>
        <v>1974.11</v>
      </c>
    </row>
    <row r="140" spans="1:13">
      <c r="A140" s="276" t="s">
        <v>744</v>
      </c>
      <c r="B140" s="164" t="s">
        <v>143</v>
      </c>
      <c r="C140" s="276" t="s">
        <v>745</v>
      </c>
      <c r="D140" s="277"/>
      <c r="E140" s="290">
        <v>3835.58</v>
      </c>
      <c r="F140" s="279"/>
      <c r="G140" s="278">
        <v>246.76</v>
      </c>
      <c r="H140" s="279"/>
      <c r="I140" s="278">
        <v>0</v>
      </c>
      <c r="J140" s="279"/>
      <c r="K140" s="290">
        <v>4082.34</v>
      </c>
      <c r="L140" s="249" t="str">
        <f>VLOOKUP(A140,'De x Para'!A:C,3,0)</f>
        <v>7.1.1.1</v>
      </c>
      <c r="M140" s="51">
        <f t="shared" si="0"/>
        <v>246.76</v>
      </c>
    </row>
    <row r="141" spans="1:13">
      <c r="A141" s="276" t="s">
        <v>750</v>
      </c>
      <c r="B141" s="164" t="s">
        <v>143</v>
      </c>
      <c r="C141" s="276" t="s">
        <v>751</v>
      </c>
      <c r="D141" s="277"/>
      <c r="E141" s="290">
        <v>5670</v>
      </c>
      <c r="F141" s="279"/>
      <c r="G141" s="278">
        <v>630</v>
      </c>
      <c r="H141" s="279"/>
      <c r="I141" s="278">
        <v>0</v>
      </c>
      <c r="J141" s="279"/>
      <c r="K141" s="290">
        <v>6300</v>
      </c>
      <c r="L141" s="249" t="str">
        <f>VLOOKUP(A141,'De x Para'!A:C,3,0)</f>
        <v>7.1.1.1</v>
      </c>
      <c r="M141" s="51">
        <f t="shared" si="0"/>
        <v>630</v>
      </c>
    </row>
    <row r="142" spans="1:13">
      <c r="A142" s="276" t="s">
        <v>758</v>
      </c>
      <c r="B142" s="164" t="s">
        <v>143</v>
      </c>
      <c r="C142" s="276" t="s">
        <v>542</v>
      </c>
      <c r="D142" s="277"/>
      <c r="E142" s="290">
        <v>18507.29</v>
      </c>
      <c r="F142" s="279"/>
      <c r="G142" s="290">
        <v>2056.37</v>
      </c>
      <c r="H142" s="279"/>
      <c r="I142" s="278">
        <v>0</v>
      </c>
      <c r="J142" s="279"/>
      <c r="K142" s="290">
        <v>20563.66</v>
      </c>
      <c r="L142" s="249" t="str">
        <f>VLOOKUP(A142,'De x Para'!A:C,3,0)</f>
        <v>7.1.1.1</v>
      </c>
      <c r="M142" s="51">
        <f t="shared" si="0"/>
        <v>2056.37</v>
      </c>
    </row>
    <row r="143" spans="1:13">
      <c r="A143" s="276" t="s">
        <v>763</v>
      </c>
      <c r="B143" s="164" t="s">
        <v>143</v>
      </c>
      <c r="C143" s="276" t="s">
        <v>764</v>
      </c>
      <c r="D143" s="277"/>
      <c r="E143" s="290">
        <v>24312.23</v>
      </c>
      <c r="F143" s="279"/>
      <c r="G143" s="290">
        <v>2741.83</v>
      </c>
      <c r="H143" s="279"/>
      <c r="I143" s="278">
        <v>0.01</v>
      </c>
      <c r="J143" s="279"/>
      <c r="K143" s="290">
        <v>27054.05</v>
      </c>
      <c r="L143" s="249" t="str">
        <f>VLOOKUP(A143,'De x Para'!A:C,3,0)</f>
        <v>7.1.1.1</v>
      </c>
      <c r="M143" s="51">
        <f t="shared" si="0"/>
        <v>2741.8199999999997</v>
      </c>
    </row>
    <row r="144" spans="1:13">
      <c r="A144" s="276" t="s">
        <v>768</v>
      </c>
      <c r="B144" s="164" t="s">
        <v>143</v>
      </c>
      <c r="C144" s="276" t="s">
        <v>769</v>
      </c>
      <c r="D144" s="277"/>
      <c r="E144" s="290">
        <v>1480.58</v>
      </c>
      <c r="F144" s="279"/>
      <c r="G144" s="278">
        <v>164.51</v>
      </c>
      <c r="H144" s="279"/>
      <c r="I144" s="278">
        <v>0</v>
      </c>
      <c r="J144" s="279"/>
      <c r="K144" s="290">
        <v>1645.09</v>
      </c>
      <c r="L144" s="249" t="str">
        <f>VLOOKUP(A144,'De x Para'!A:C,3,0)</f>
        <v>7.1.1.1</v>
      </c>
      <c r="M144" s="51">
        <f t="shared" si="0"/>
        <v>164.51</v>
      </c>
    </row>
    <row r="145" spans="1:13">
      <c r="A145" s="276" t="s">
        <v>773</v>
      </c>
      <c r="B145" s="164" t="s">
        <v>143</v>
      </c>
      <c r="C145" s="276" t="s">
        <v>774</v>
      </c>
      <c r="D145" s="277"/>
      <c r="E145" s="290">
        <v>1944.97</v>
      </c>
      <c r="F145" s="279"/>
      <c r="G145" s="278">
        <v>219.34</v>
      </c>
      <c r="H145" s="279"/>
      <c r="I145" s="278">
        <v>0</v>
      </c>
      <c r="J145" s="279"/>
      <c r="K145" s="290">
        <v>2164.31</v>
      </c>
      <c r="L145" s="249" t="str">
        <f>VLOOKUP(A145,'De x Para'!A:C,3,0)</f>
        <v>7.1.1.1</v>
      </c>
      <c r="M145" s="51">
        <f t="shared" si="0"/>
        <v>219.34</v>
      </c>
    </row>
    <row r="146" spans="1:13">
      <c r="A146" s="276" t="s">
        <v>778</v>
      </c>
      <c r="B146" s="164" t="s">
        <v>143</v>
      </c>
      <c r="C146" s="276" t="s">
        <v>779</v>
      </c>
      <c r="D146" s="277"/>
      <c r="E146" s="278">
        <v>185.07</v>
      </c>
      <c r="F146" s="279"/>
      <c r="G146" s="278">
        <v>20.57</v>
      </c>
      <c r="H146" s="279"/>
      <c r="I146" s="278">
        <v>0</v>
      </c>
      <c r="J146" s="279"/>
      <c r="K146" s="278">
        <v>205.64</v>
      </c>
      <c r="L146" s="249" t="str">
        <f>VLOOKUP(A146,'De x Para'!A:C,3,0)</f>
        <v>7.1.1.1</v>
      </c>
      <c r="M146" s="51">
        <f t="shared" si="0"/>
        <v>20.57</v>
      </c>
    </row>
    <row r="147" spans="1:13">
      <c r="A147" s="276" t="s">
        <v>783</v>
      </c>
      <c r="B147" s="164" t="s">
        <v>143</v>
      </c>
      <c r="C147" s="276" t="s">
        <v>784</v>
      </c>
      <c r="D147" s="277"/>
      <c r="E147" s="278">
        <v>243.13</v>
      </c>
      <c r="F147" s="279"/>
      <c r="G147" s="278">
        <v>27.42</v>
      </c>
      <c r="H147" s="279"/>
      <c r="I147" s="278">
        <v>0</v>
      </c>
      <c r="J147" s="279"/>
      <c r="K147" s="278">
        <v>270.55</v>
      </c>
      <c r="L147" s="249" t="str">
        <f>VLOOKUP(A147,'De x Para'!A:C,3,0)</f>
        <v>7.1.1.1</v>
      </c>
      <c r="M147" s="51">
        <f t="shared" si="0"/>
        <v>27.42</v>
      </c>
    </row>
    <row r="148" spans="1:13">
      <c r="A148" s="276" t="s">
        <v>788</v>
      </c>
      <c r="B148" s="164" t="s">
        <v>143</v>
      </c>
      <c r="C148" s="276" t="s">
        <v>789</v>
      </c>
      <c r="D148" s="277"/>
      <c r="E148" s="290">
        <v>4719.3599999999997</v>
      </c>
      <c r="F148" s="279"/>
      <c r="G148" s="278">
        <v>524.38</v>
      </c>
      <c r="H148" s="279"/>
      <c r="I148" s="278">
        <v>0.01</v>
      </c>
      <c r="J148" s="279"/>
      <c r="K148" s="290">
        <v>5243.73</v>
      </c>
      <c r="L148" s="249" t="str">
        <f>VLOOKUP(A148,'De x Para'!A:C,3,0)</f>
        <v>7.1.1.1</v>
      </c>
      <c r="M148" s="51">
        <f t="shared" si="0"/>
        <v>524.37</v>
      </c>
    </row>
    <row r="149" spans="1:13">
      <c r="A149" s="276" t="s">
        <v>794</v>
      </c>
      <c r="B149" s="164" t="s">
        <v>143</v>
      </c>
      <c r="C149" s="276" t="s">
        <v>795</v>
      </c>
      <c r="D149" s="277"/>
      <c r="E149" s="290">
        <v>6199.63</v>
      </c>
      <c r="F149" s="279"/>
      <c r="G149" s="278">
        <v>699.17</v>
      </c>
      <c r="H149" s="279"/>
      <c r="I149" s="278">
        <v>0</v>
      </c>
      <c r="J149" s="279"/>
      <c r="K149" s="290">
        <v>6898.8</v>
      </c>
      <c r="L149" s="249" t="str">
        <f>VLOOKUP(A149,'De x Para'!A:C,3,0)</f>
        <v>7.1.1.1</v>
      </c>
      <c r="M149" s="51">
        <f t="shared" si="0"/>
        <v>699.17</v>
      </c>
    </row>
    <row r="150" spans="1:13">
      <c r="A150" s="280"/>
      <c r="B150" s="164"/>
      <c r="C150" s="280"/>
      <c r="D150" s="281"/>
      <c r="E150" s="281"/>
      <c r="F150" s="281"/>
      <c r="G150" s="281"/>
      <c r="H150" s="281"/>
      <c r="I150" s="281"/>
      <c r="J150" s="281"/>
      <c r="K150" s="281"/>
      <c r="L150" s="249"/>
      <c r="M150" s="51">
        <f t="shared" si="0"/>
        <v>0</v>
      </c>
    </row>
    <row r="151" spans="1:13">
      <c r="A151" s="272" t="s">
        <v>799</v>
      </c>
      <c r="B151" s="164" t="s">
        <v>143</v>
      </c>
      <c r="C151" s="272" t="s">
        <v>800</v>
      </c>
      <c r="D151" s="273"/>
      <c r="E151" s="289">
        <v>85894.02</v>
      </c>
      <c r="F151" s="275"/>
      <c r="G151" s="274">
        <v>0</v>
      </c>
      <c r="H151" s="275"/>
      <c r="I151" s="274">
        <v>0</v>
      </c>
      <c r="J151" s="275"/>
      <c r="K151" s="289">
        <v>85894.02</v>
      </c>
      <c r="L151" s="249">
        <f>VLOOKUP(A151,'De x Para'!A:C,3,0)</f>
        <v>0</v>
      </c>
      <c r="M151" s="51">
        <f t="shared" si="0"/>
        <v>0</v>
      </c>
    </row>
    <row r="152" spans="1:13">
      <c r="A152" s="276" t="s">
        <v>805</v>
      </c>
      <c r="B152" s="164" t="s">
        <v>143</v>
      </c>
      <c r="C152" s="276" t="s">
        <v>729</v>
      </c>
      <c r="D152" s="277"/>
      <c r="E152" s="290">
        <v>32768.35</v>
      </c>
      <c r="F152" s="279"/>
      <c r="G152" s="278">
        <v>0</v>
      </c>
      <c r="H152" s="279"/>
      <c r="I152" s="278">
        <v>0</v>
      </c>
      <c r="J152" s="279"/>
      <c r="K152" s="290">
        <v>32768.35</v>
      </c>
      <c r="L152" s="249" t="str">
        <f>VLOOKUP(A152,'De x Para'!A:C,3,0)</f>
        <v>7.1.1.2</v>
      </c>
      <c r="M152" s="51">
        <f t="shared" si="0"/>
        <v>0</v>
      </c>
    </row>
    <row r="153" spans="1:13">
      <c r="A153" s="276" t="s">
        <v>3791</v>
      </c>
      <c r="B153" s="164" t="s">
        <v>143</v>
      </c>
      <c r="C153" s="276" t="s">
        <v>871</v>
      </c>
      <c r="D153" s="277"/>
      <c r="E153" s="290">
        <v>23412.83</v>
      </c>
      <c r="F153" s="279"/>
      <c r="G153" s="278">
        <v>0</v>
      </c>
      <c r="H153" s="279"/>
      <c r="I153" s="278">
        <v>0</v>
      </c>
      <c r="J153" s="279"/>
      <c r="K153" s="290">
        <v>23412.83</v>
      </c>
      <c r="L153" s="249" t="str">
        <f>VLOOKUP(A153,'De x Para'!A:C,3,0)</f>
        <v>7.1.1.2</v>
      </c>
      <c r="M153" s="51">
        <f t="shared" si="0"/>
        <v>0</v>
      </c>
    </row>
    <row r="154" spans="1:13">
      <c r="A154" s="276" t="s">
        <v>810</v>
      </c>
      <c r="B154" s="164" t="s">
        <v>143</v>
      </c>
      <c r="C154" s="276" t="s">
        <v>735</v>
      </c>
      <c r="D154" s="277"/>
      <c r="E154" s="290">
        <v>16241.18</v>
      </c>
      <c r="F154" s="279"/>
      <c r="G154" s="278">
        <v>0</v>
      </c>
      <c r="H154" s="279"/>
      <c r="I154" s="278">
        <v>0</v>
      </c>
      <c r="J154" s="279"/>
      <c r="K154" s="290">
        <v>16241.18</v>
      </c>
      <c r="L154" s="249" t="str">
        <f>VLOOKUP(A154,'De x Para'!A:C,3,0)</f>
        <v>7.1.1.2</v>
      </c>
      <c r="M154" s="51">
        <f t="shared" si="0"/>
        <v>0</v>
      </c>
    </row>
    <row r="155" spans="1:13">
      <c r="A155" s="276" t="s">
        <v>813</v>
      </c>
      <c r="B155" s="164" t="s">
        <v>143</v>
      </c>
      <c r="C155" s="276" t="s">
        <v>740</v>
      </c>
      <c r="D155" s="277"/>
      <c r="E155" s="290">
        <v>4402.2</v>
      </c>
      <c r="F155" s="279"/>
      <c r="G155" s="278">
        <v>0</v>
      </c>
      <c r="H155" s="279"/>
      <c r="I155" s="278">
        <v>0</v>
      </c>
      <c r="J155" s="279"/>
      <c r="K155" s="290">
        <v>4402.2</v>
      </c>
      <c r="L155" s="249" t="str">
        <f>VLOOKUP(A155,'De x Para'!A:C,3,0)</f>
        <v>7.1.1.2</v>
      </c>
      <c r="M155" s="51">
        <f t="shared" si="0"/>
        <v>0</v>
      </c>
    </row>
    <row r="156" spans="1:13">
      <c r="A156" s="276" t="s">
        <v>4066</v>
      </c>
      <c r="B156" s="164" t="s">
        <v>143</v>
      </c>
      <c r="C156" s="276" t="s">
        <v>4067</v>
      </c>
      <c r="D156" s="277"/>
      <c r="E156" s="278">
        <v>287.94</v>
      </c>
      <c r="F156" s="279"/>
      <c r="G156" s="278">
        <v>0</v>
      </c>
      <c r="H156" s="279"/>
      <c r="I156" s="278">
        <v>0</v>
      </c>
      <c r="J156" s="279"/>
      <c r="K156" s="278">
        <v>287.94</v>
      </c>
      <c r="L156" s="249" t="str">
        <f>VLOOKUP(A156,'De x Para'!A:C,3,0)</f>
        <v>7.1.1.2</v>
      </c>
      <c r="M156" s="51">
        <f t="shared" si="0"/>
        <v>0</v>
      </c>
    </row>
    <row r="157" spans="1:13">
      <c r="A157" s="276" t="s">
        <v>817</v>
      </c>
      <c r="B157" s="164" t="s">
        <v>143</v>
      </c>
      <c r="C157" s="276" t="s">
        <v>745</v>
      </c>
      <c r="D157" s="277"/>
      <c r="E157" s="278">
        <v>538.24</v>
      </c>
      <c r="F157" s="279"/>
      <c r="G157" s="278">
        <v>0</v>
      </c>
      <c r="H157" s="279"/>
      <c r="I157" s="278">
        <v>0</v>
      </c>
      <c r="J157" s="279"/>
      <c r="K157" s="278">
        <v>538.24</v>
      </c>
      <c r="L157" s="249" t="str">
        <f>VLOOKUP(A157,'De x Para'!A:C,3,0)</f>
        <v>7.1.1.2</v>
      </c>
      <c r="M157" s="51">
        <f t="shared" si="0"/>
        <v>0</v>
      </c>
    </row>
    <row r="158" spans="1:13">
      <c r="A158" s="276" t="s">
        <v>823</v>
      </c>
      <c r="B158" s="164" t="s">
        <v>143</v>
      </c>
      <c r="C158" s="276" t="s">
        <v>824</v>
      </c>
      <c r="D158" s="277"/>
      <c r="E158" s="278">
        <v>900</v>
      </c>
      <c r="F158" s="279"/>
      <c r="G158" s="278">
        <v>0</v>
      </c>
      <c r="H158" s="279"/>
      <c r="I158" s="278">
        <v>0</v>
      </c>
      <c r="J158" s="279"/>
      <c r="K158" s="278">
        <v>900</v>
      </c>
      <c r="L158" s="249" t="str">
        <f>VLOOKUP(A158,'De x Para'!A:C,3,0)</f>
        <v>7.1.1.2</v>
      </c>
      <c r="M158" s="51">
        <f t="shared" si="0"/>
        <v>0</v>
      </c>
    </row>
    <row r="159" spans="1:13">
      <c r="A159" s="276" t="s">
        <v>828</v>
      </c>
      <c r="B159" s="164" t="s">
        <v>143</v>
      </c>
      <c r="C159" s="276" t="s">
        <v>542</v>
      </c>
      <c r="D159" s="277"/>
      <c r="E159" s="290">
        <v>5936.39</v>
      </c>
      <c r="F159" s="279"/>
      <c r="G159" s="278">
        <v>0</v>
      </c>
      <c r="H159" s="279"/>
      <c r="I159" s="278">
        <v>0</v>
      </c>
      <c r="J159" s="279"/>
      <c r="K159" s="290">
        <v>5936.39</v>
      </c>
      <c r="L159" s="249" t="str">
        <f>VLOOKUP(A159,'De x Para'!A:C,3,0)</f>
        <v>7.1.1.2</v>
      </c>
      <c r="M159" s="51">
        <f t="shared" si="0"/>
        <v>0</v>
      </c>
    </row>
    <row r="160" spans="1:13">
      <c r="A160" s="276" t="s">
        <v>829</v>
      </c>
      <c r="B160" s="164" t="s">
        <v>143</v>
      </c>
      <c r="C160" s="276" t="s">
        <v>764</v>
      </c>
      <c r="D160" s="277"/>
      <c r="E160" s="290">
        <v>7915.19</v>
      </c>
      <c r="F160" s="279"/>
      <c r="G160" s="278">
        <v>0</v>
      </c>
      <c r="H160" s="279"/>
      <c r="I160" s="278">
        <v>0</v>
      </c>
      <c r="J160" s="279"/>
      <c r="K160" s="290">
        <v>7915.19</v>
      </c>
      <c r="L160" s="249" t="str">
        <f>VLOOKUP(A160,'De x Para'!A:C,3,0)</f>
        <v>7.1.1.2</v>
      </c>
      <c r="M160" s="51">
        <f t="shared" si="0"/>
        <v>0</v>
      </c>
    </row>
    <row r="161" spans="1:13">
      <c r="A161" s="276" t="s">
        <v>832</v>
      </c>
      <c r="B161" s="164" t="s">
        <v>143</v>
      </c>
      <c r="C161" s="276" t="s">
        <v>769</v>
      </c>
      <c r="D161" s="277"/>
      <c r="E161" s="278">
        <v>474.91</v>
      </c>
      <c r="F161" s="279"/>
      <c r="G161" s="278">
        <v>0</v>
      </c>
      <c r="H161" s="279"/>
      <c r="I161" s="278">
        <v>0</v>
      </c>
      <c r="J161" s="279"/>
      <c r="K161" s="278">
        <v>474.91</v>
      </c>
      <c r="L161" s="249" t="str">
        <f>VLOOKUP(A161,'De x Para'!A:C,3,0)</f>
        <v>7.1.1.2</v>
      </c>
      <c r="M161" s="51">
        <f t="shared" si="0"/>
        <v>0</v>
      </c>
    </row>
    <row r="162" spans="1:13">
      <c r="A162" s="276" t="s">
        <v>833</v>
      </c>
      <c r="B162" s="164" t="s">
        <v>143</v>
      </c>
      <c r="C162" s="276" t="s">
        <v>774</v>
      </c>
      <c r="D162" s="277"/>
      <c r="E162" s="290">
        <v>-1984.07</v>
      </c>
      <c r="F162" s="279"/>
      <c r="G162" s="278">
        <v>0</v>
      </c>
      <c r="H162" s="279"/>
      <c r="I162" s="278">
        <v>0</v>
      </c>
      <c r="J162" s="279"/>
      <c r="K162" s="290">
        <v>-1984.07</v>
      </c>
      <c r="L162" s="249" t="str">
        <f>VLOOKUP(A162,'De x Para'!A:C,3,0)</f>
        <v>7.1.1.2</v>
      </c>
      <c r="M162" s="51">
        <f t="shared" si="0"/>
        <v>0</v>
      </c>
    </row>
    <row r="163" spans="1:13">
      <c r="A163" s="276" t="s">
        <v>837</v>
      </c>
      <c r="B163" s="164" t="s">
        <v>143</v>
      </c>
      <c r="C163" s="276" t="s">
        <v>779</v>
      </c>
      <c r="D163" s="277"/>
      <c r="E163" s="278">
        <v>59.36</v>
      </c>
      <c r="F163" s="279"/>
      <c r="G163" s="278">
        <v>0</v>
      </c>
      <c r="H163" s="279"/>
      <c r="I163" s="278">
        <v>0</v>
      </c>
      <c r="J163" s="279"/>
      <c r="K163" s="278">
        <v>59.36</v>
      </c>
      <c r="L163" s="249" t="str">
        <f>VLOOKUP(A163,'De x Para'!A:C,3,0)</f>
        <v>7.1.1.2</v>
      </c>
      <c r="M163" s="51">
        <f t="shared" si="0"/>
        <v>0</v>
      </c>
    </row>
    <row r="164" spans="1:13">
      <c r="A164" s="276" t="s">
        <v>838</v>
      </c>
      <c r="B164" s="164" t="s">
        <v>143</v>
      </c>
      <c r="C164" s="276" t="s">
        <v>784</v>
      </c>
      <c r="D164" s="277"/>
      <c r="E164" s="278">
        <v>-248.01</v>
      </c>
      <c r="F164" s="279"/>
      <c r="G164" s="278">
        <v>0</v>
      </c>
      <c r="H164" s="279"/>
      <c r="I164" s="278">
        <v>0</v>
      </c>
      <c r="J164" s="279"/>
      <c r="K164" s="278">
        <v>-248.01</v>
      </c>
      <c r="L164" s="249" t="str">
        <f>VLOOKUP(A164,'De x Para'!A:C,3,0)</f>
        <v>7.1.1.2</v>
      </c>
      <c r="M164" s="51">
        <f t="shared" si="0"/>
        <v>0</v>
      </c>
    </row>
    <row r="165" spans="1:13">
      <c r="A165" s="276" t="s">
        <v>842</v>
      </c>
      <c r="B165" s="164" t="s">
        <v>143</v>
      </c>
      <c r="C165" s="276" t="s">
        <v>789</v>
      </c>
      <c r="D165" s="277"/>
      <c r="E165" s="290">
        <v>1513.76</v>
      </c>
      <c r="F165" s="279"/>
      <c r="G165" s="278">
        <v>0</v>
      </c>
      <c r="H165" s="279"/>
      <c r="I165" s="278">
        <v>0</v>
      </c>
      <c r="J165" s="279"/>
      <c r="K165" s="290">
        <v>1513.76</v>
      </c>
      <c r="L165" s="249" t="str">
        <f>VLOOKUP(A165,'De x Para'!A:C,3,0)</f>
        <v>7.1.1.2</v>
      </c>
      <c r="M165" s="51">
        <f t="shared" si="0"/>
        <v>0</v>
      </c>
    </row>
    <row r="166" spans="1:13">
      <c r="A166" s="276" t="s">
        <v>843</v>
      </c>
      <c r="B166" s="164" t="s">
        <v>143</v>
      </c>
      <c r="C166" s="276" t="s">
        <v>795</v>
      </c>
      <c r="D166" s="277"/>
      <c r="E166" s="290">
        <v>-6324.25</v>
      </c>
      <c r="F166" s="279"/>
      <c r="G166" s="278">
        <v>0</v>
      </c>
      <c r="H166" s="279"/>
      <c r="I166" s="278">
        <v>0</v>
      </c>
      <c r="J166" s="279"/>
      <c r="K166" s="290">
        <v>-6324.25</v>
      </c>
      <c r="L166" s="249" t="str">
        <f>VLOOKUP(A166,'De x Para'!A:C,3,0)</f>
        <v>7.1.1.2</v>
      </c>
      <c r="M166" s="51">
        <f t="shared" si="0"/>
        <v>0</v>
      </c>
    </row>
    <row r="167" spans="1:13">
      <c r="A167" s="280"/>
      <c r="B167" s="164"/>
      <c r="C167" s="280"/>
      <c r="D167" s="281"/>
      <c r="E167" s="281"/>
      <c r="F167" s="281"/>
      <c r="G167" s="281"/>
      <c r="H167" s="281"/>
      <c r="I167" s="281"/>
      <c r="J167" s="281"/>
      <c r="K167" s="281"/>
      <c r="L167" s="249"/>
      <c r="M167" s="51">
        <f t="shared" si="0"/>
        <v>0</v>
      </c>
    </row>
    <row r="168" spans="1:13">
      <c r="A168" s="272" t="s">
        <v>847</v>
      </c>
      <c r="B168" s="164" t="s">
        <v>143</v>
      </c>
      <c r="C168" s="272" t="s">
        <v>848</v>
      </c>
      <c r="D168" s="273"/>
      <c r="E168" s="289">
        <v>3862499.59</v>
      </c>
      <c r="F168" s="275"/>
      <c r="G168" s="289">
        <v>428989.1</v>
      </c>
      <c r="H168" s="275"/>
      <c r="I168" s="289">
        <v>20545.599999999999</v>
      </c>
      <c r="J168" s="275"/>
      <c r="K168" s="289">
        <v>4270943.09</v>
      </c>
      <c r="L168" s="249">
        <f>VLOOKUP(A168,'De x Para'!A:C,3,0)</f>
        <v>0</v>
      </c>
      <c r="M168" s="51">
        <f t="shared" si="0"/>
        <v>408443.5</v>
      </c>
    </row>
    <row r="169" spans="1:13">
      <c r="A169" s="272" t="s">
        <v>853</v>
      </c>
      <c r="B169" s="164" t="s">
        <v>143</v>
      </c>
      <c r="C169" s="272" t="s">
        <v>723</v>
      </c>
      <c r="D169" s="273"/>
      <c r="E169" s="289">
        <v>748398.73</v>
      </c>
      <c r="F169" s="275"/>
      <c r="G169" s="289">
        <v>96901.53</v>
      </c>
      <c r="H169" s="275"/>
      <c r="I169" s="289">
        <v>5643.7</v>
      </c>
      <c r="J169" s="275"/>
      <c r="K169" s="289">
        <v>839656.56</v>
      </c>
      <c r="L169" s="249">
        <f>VLOOKUP(A169,'De x Para'!A:C,3,0)</f>
        <v>0</v>
      </c>
      <c r="M169" s="51">
        <f t="shared" si="0"/>
        <v>91257.83</v>
      </c>
    </row>
    <row r="170" spans="1:13">
      <c r="A170" s="276" t="s">
        <v>858</v>
      </c>
      <c r="B170" s="164" t="s">
        <v>143</v>
      </c>
      <c r="C170" s="276" t="s">
        <v>859</v>
      </c>
      <c r="D170" s="277"/>
      <c r="E170" s="290">
        <v>396782.83</v>
      </c>
      <c r="F170" s="279"/>
      <c r="G170" s="290">
        <v>53697.13</v>
      </c>
      <c r="H170" s="279"/>
      <c r="I170" s="278">
        <v>7.01</v>
      </c>
      <c r="J170" s="279"/>
      <c r="K170" s="290">
        <v>450472.95</v>
      </c>
      <c r="L170" s="249" t="str">
        <f>VLOOKUP(A170,'De x Para'!A:C,3,0)</f>
        <v>7.1.2.1</v>
      </c>
      <c r="M170" s="51">
        <f t="shared" si="0"/>
        <v>53690.119999999995</v>
      </c>
    </row>
    <row r="171" spans="1:13">
      <c r="A171" s="276" t="s">
        <v>870</v>
      </c>
      <c r="B171" s="164" t="s">
        <v>143</v>
      </c>
      <c r="C171" s="276" t="s">
        <v>871</v>
      </c>
      <c r="D171" s="277"/>
      <c r="E171" s="278">
        <v>809.64</v>
      </c>
      <c r="F171" s="279"/>
      <c r="G171" s="278">
        <v>0</v>
      </c>
      <c r="H171" s="279"/>
      <c r="I171" s="278">
        <v>0</v>
      </c>
      <c r="J171" s="279"/>
      <c r="K171" s="278">
        <v>809.64</v>
      </c>
      <c r="L171" s="249" t="str">
        <f>VLOOKUP(A171,'De x Para'!A:C,3,0)</f>
        <v>7.1.2.1</v>
      </c>
      <c r="M171" s="51">
        <f t="shared" si="0"/>
        <v>0</v>
      </c>
    </row>
    <row r="172" spans="1:13">
      <c r="A172" s="276" t="s">
        <v>873</v>
      </c>
      <c r="B172" s="164" t="s">
        <v>143</v>
      </c>
      <c r="C172" s="276" t="s">
        <v>874</v>
      </c>
      <c r="D172" s="277"/>
      <c r="E172" s="290">
        <v>96531.1</v>
      </c>
      <c r="F172" s="279"/>
      <c r="G172" s="290">
        <v>13532.06</v>
      </c>
      <c r="H172" s="279"/>
      <c r="I172" s="278">
        <v>0</v>
      </c>
      <c r="J172" s="279"/>
      <c r="K172" s="290">
        <v>110063.16</v>
      </c>
      <c r="L172" s="249" t="str">
        <f>VLOOKUP(A172,'De x Para'!A:C,3,0)</f>
        <v>7.1.2.1</v>
      </c>
      <c r="M172" s="51">
        <f t="shared" si="0"/>
        <v>13532.06</v>
      </c>
    </row>
    <row r="173" spans="1:13">
      <c r="A173" s="276" t="s">
        <v>878</v>
      </c>
      <c r="B173" s="164" t="s">
        <v>143</v>
      </c>
      <c r="C173" s="276" t="s">
        <v>879</v>
      </c>
      <c r="D173" s="277"/>
      <c r="E173" s="290">
        <v>30667.43</v>
      </c>
      <c r="F173" s="279"/>
      <c r="G173" s="290">
        <v>4245.29</v>
      </c>
      <c r="H173" s="279"/>
      <c r="I173" s="278">
        <v>0</v>
      </c>
      <c r="J173" s="279"/>
      <c r="K173" s="290">
        <v>34912.720000000001</v>
      </c>
      <c r="L173" s="249" t="str">
        <f>VLOOKUP(A173,'De x Para'!A:C,3,0)</f>
        <v>7.1.2.1</v>
      </c>
      <c r="M173" s="51">
        <f t="shared" si="0"/>
        <v>4245.29</v>
      </c>
    </row>
    <row r="174" spans="1:13">
      <c r="A174" s="276" t="s">
        <v>883</v>
      </c>
      <c r="B174" s="164" t="s">
        <v>143</v>
      </c>
      <c r="C174" s="276" t="s">
        <v>884</v>
      </c>
      <c r="D174" s="277"/>
      <c r="E174" s="290">
        <v>3832.06</v>
      </c>
      <c r="F174" s="279"/>
      <c r="G174" s="278">
        <v>530.66999999999996</v>
      </c>
      <c r="H174" s="279"/>
      <c r="I174" s="278">
        <v>0</v>
      </c>
      <c r="J174" s="279"/>
      <c r="K174" s="290">
        <v>4362.7299999999996</v>
      </c>
      <c r="L174" s="249" t="str">
        <f>VLOOKUP(A174,'De x Para'!A:C,3,0)</f>
        <v>7.1.2.1</v>
      </c>
      <c r="M174" s="51">
        <f t="shared" si="0"/>
        <v>530.66999999999996</v>
      </c>
    </row>
    <row r="175" spans="1:13">
      <c r="A175" s="276" t="s">
        <v>888</v>
      </c>
      <c r="B175" s="164" t="s">
        <v>143</v>
      </c>
      <c r="C175" s="276" t="s">
        <v>889</v>
      </c>
      <c r="D175" s="277"/>
      <c r="E175" s="290">
        <v>17894.97</v>
      </c>
      <c r="F175" s="279"/>
      <c r="G175" s="278">
        <v>301.99</v>
      </c>
      <c r="H175" s="279"/>
      <c r="I175" s="290">
        <v>5134.6499999999996</v>
      </c>
      <c r="J175" s="279"/>
      <c r="K175" s="290">
        <v>13062.31</v>
      </c>
      <c r="L175" s="249" t="str">
        <f>VLOOKUP(A175,'De x Para'!A:C,3,0)</f>
        <v>7.1.2.1</v>
      </c>
      <c r="M175" s="51">
        <f t="shared" si="0"/>
        <v>-4832.66</v>
      </c>
    </row>
    <row r="176" spans="1:13">
      <c r="A176" s="276" t="s">
        <v>897</v>
      </c>
      <c r="B176" s="164" t="s">
        <v>143</v>
      </c>
      <c r="C176" s="276" t="s">
        <v>751</v>
      </c>
      <c r="D176" s="277"/>
      <c r="E176" s="290">
        <v>69859.509999999995</v>
      </c>
      <c r="F176" s="279"/>
      <c r="G176" s="290">
        <v>7590</v>
      </c>
      <c r="H176" s="279"/>
      <c r="I176" s="278">
        <v>0</v>
      </c>
      <c r="J176" s="279"/>
      <c r="K176" s="290">
        <v>77449.509999999995</v>
      </c>
      <c r="L176" s="249" t="str">
        <f>VLOOKUP(A176,'De x Para'!A:C,3,0)</f>
        <v>7.1.2.1</v>
      </c>
      <c r="M176" s="51">
        <f t="shared" si="0"/>
        <v>7590</v>
      </c>
    </row>
    <row r="177" spans="1:13">
      <c r="A177" s="276" t="s">
        <v>901</v>
      </c>
      <c r="B177" s="164" t="s">
        <v>143</v>
      </c>
      <c r="C177" s="276" t="s">
        <v>756</v>
      </c>
      <c r="D177" s="277"/>
      <c r="E177" s="290">
        <v>4247.71</v>
      </c>
      <c r="F177" s="279"/>
      <c r="G177" s="290">
        <v>1926.62</v>
      </c>
      <c r="H177" s="279"/>
      <c r="I177" s="278">
        <v>0</v>
      </c>
      <c r="J177" s="279"/>
      <c r="K177" s="290">
        <v>6174.33</v>
      </c>
      <c r="L177" s="249" t="str">
        <f>VLOOKUP(A177,'De x Para'!A:C,3,0)</f>
        <v>7.1.2.1</v>
      </c>
      <c r="M177" s="51">
        <f t="shared" si="0"/>
        <v>1926.62</v>
      </c>
    </row>
    <row r="178" spans="1:13">
      <c r="A178" s="276" t="s">
        <v>909</v>
      </c>
      <c r="B178" s="164" t="s">
        <v>143</v>
      </c>
      <c r="C178" s="276" t="s">
        <v>542</v>
      </c>
      <c r="D178" s="277"/>
      <c r="E178" s="290">
        <v>39168.629999999997</v>
      </c>
      <c r="F178" s="279"/>
      <c r="G178" s="290">
        <v>4835.3599999999997</v>
      </c>
      <c r="H178" s="279"/>
      <c r="I178" s="278">
        <v>54.2</v>
      </c>
      <c r="J178" s="279"/>
      <c r="K178" s="290">
        <v>43949.79</v>
      </c>
      <c r="L178" s="249" t="str">
        <f>VLOOKUP(A178,'De x Para'!A:C,3,0)</f>
        <v>7.1.2.1</v>
      </c>
      <c r="M178" s="51">
        <f t="shared" si="0"/>
        <v>4781.16</v>
      </c>
    </row>
    <row r="179" spans="1:13">
      <c r="A179" s="276" t="s">
        <v>914</v>
      </c>
      <c r="B179" s="164" t="s">
        <v>143</v>
      </c>
      <c r="C179" s="276" t="s">
        <v>764</v>
      </c>
      <c r="D179" s="277"/>
      <c r="E179" s="290">
        <v>60056.01</v>
      </c>
      <c r="F179" s="279"/>
      <c r="G179" s="290">
        <v>6374.93</v>
      </c>
      <c r="H179" s="279"/>
      <c r="I179" s="278">
        <v>0.04</v>
      </c>
      <c r="J179" s="279"/>
      <c r="K179" s="290">
        <v>66430.899999999994</v>
      </c>
      <c r="L179" s="249" t="str">
        <f>VLOOKUP(A179,'De x Para'!A:C,3,0)</f>
        <v>7.1.2.1</v>
      </c>
      <c r="M179" s="51">
        <f t="shared" si="0"/>
        <v>6374.89</v>
      </c>
    </row>
    <row r="180" spans="1:13">
      <c r="A180" s="276" t="s">
        <v>918</v>
      </c>
      <c r="B180" s="164" t="s">
        <v>143</v>
      </c>
      <c r="C180" s="276" t="s">
        <v>769</v>
      </c>
      <c r="D180" s="277"/>
      <c r="E180" s="290">
        <v>3133.4</v>
      </c>
      <c r="F180" s="279"/>
      <c r="G180" s="278">
        <v>386.83</v>
      </c>
      <c r="H180" s="279"/>
      <c r="I180" s="278">
        <v>4.3499999999999996</v>
      </c>
      <c r="J180" s="279"/>
      <c r="K180" s="290">
        <v>3515.88</v>
      </c>
      <c r="L180" s="249" t="str">
        <f>VLOOKUP(A180,'De x Para'!A:C,3,0)</f>
        <v>7.1.2.1</v>
      </c>
      <c r="M180" s="51">
        <f t="shared" si="0"/>
        <v>382.47999999999996</v>
      </c>
    </row>
    <row r="181" spans="1:13">
      <c r="A181" s="276" t="s">
        <v>922</v>
      </c>
      <c r="B181" s="164" t="s">
        <v>143</v>
      </c>
      <c r="C181" s="276" t="s">
        <v>774</v>
      </c>
      <c r="D181" s="277"/>
      <c r="E181" s="290">
        <v>3486.58</v>
      </c>
      <c r="F181" s="279"/>
      <c r="G181" s="278">
        <v>509.97</v>
      </c>
      <c r="H181" s="279"/>
      <c r="I181" s="278">
        <v>99.51</v>
      </c>
      <c r="J181" s="279"/>
      <c r="K181" s="290">
        <v>3897.04</v>
      </c>
      <c r="L181" s="249" t="str">
        <f>VLOOKUP(A181,'De x Para'!A:C,3,0)</f>
        <v>7.1.2.1</v>
      </c>
      <c r="M181" s="51">
        <f t="shared" si="0"/>
        <v>410.46000000000004</v>
      </c>
    </row>
    <row r="182" spans="1:13">
      <c r="A182" s="276" t="s">
        <v>927</v>
      </c>
      <c r="B182" s="164" t="s">
        <v>143</v>
      </c>
      <c r="C182" s="276" t="s">
        <v>779</v>
      </c>
      <c r="D182" s="277"/>
      <c r="E182" s="278">
        <v>391.67</v>
      </c>
      <c r="F182" s="279"/>
      <c r="G182" s="278">
        <v>48.36</v>
      </c>
      <c r="H182" s="279"/>
      <c r="I182" s="278">
        <v>0.52</v>
      </c>
      <c r="J182" s="279"/>
      <c r="K182" s="278">
        <v>439.51</v>
      </c>
      <c r="L182" s="249" t="str">
        <f>VLOOKUP(A182,'De x Para'!A:C,3,0)</f>
        <v>7.1.2.1</v>
      </c>
      <c r="M182" s="51">
        <f t="shared" si="0"/>
        <v>47.839999999999996</v>
      </c>
    </row>
    <row r="183" spans="1:13">
      <c r="A183" s="276" t="s">
        <v>931</v>
      </c>
      <c r="B183" s="164" t="s">
        <v>143</v>
      </c>
      <c r="C183" s="276" t="s">
        <v>784</v>
      </c>
      <c r="D183" s="277"/>
      <c r="E183" s="278">
        <v>435.81</v>
      </c>
      <c r="F183" s="279"/>
      <c r="G183" s="278">
        <v>63.73</v>
      </c>
      <c r="H183" s="279"/>
      <c r="I183" s="278">
        <v>12.45</v>
      </c>
      <c r="J183" s="279"/>
      <c r="K183" s="278">
        <v>487.09</v>
      </c>
      <c r="L183" s="249" t="str">
        <f>VLOOKUP(A183,'De x Para'!A:C,3,0)</f>
        <v>7.1.2.1</v>
      </c>
      <c r="M183" s="51">
        <f t="shared" si="0"/>
        <v>51.28</v>
      </c>
    </row>
    <row r="184" spans="1:13">
      <c r="A184" s="276" t="s">
        <v>936</v>
      </c>
      <c r="B184" s="164" t="s">
        <v>143</v>
      </c>
      <c r="C184" s="276" t="s">
        <v>789</v>
      </c>
      <c r="D184" s="277"/>
      <c r="E184" s="290">
        <v>9987.99</v>
      </c>
      <c r="F184" s="279"/>
      <c r="G184" s="290">
        <v>1233.02</v>
      </c>
      <c r="H184" s="279"/>
      <c r="I184" s="278">
        <v>13.8</v>
      </c>
      <c r="J184" s="279"/>
      <c r="K184" s="290">
        <v>11207.21</v>
      </c>
      <c r="L184" s="249" t="str">
        <f>VLOOKUP(A184,'De x Para'!A:C,3,0)</f>
        <v>7.1.2.1</v>
      </c>
      <c r="M184" s="51">
        <f t="shared" si="0"/>
        <v>1219.22</v>
      </c>
    </row>
    <row r="185" spans="1:13">
      <c r="A185" s="276" t="s">
        <v>940</v>
      </c>
      <c r="B185" s="164" t="s">
        <v>143</v>
      </c>
      <c r="C185" s="276" t="s">
        <v>795</v>
      </c>
      <c r="D185" s="277"/>
      <c r="E185" s="290">
        <v>11113.39</v>
      </c>
      <c r="F185" s="279"/>
      <c r="G185" s="290">
        <v>1625.57</v>
      </c>
      <c r="H185" s="279"/>
      <c r="I185" s="278">
        <v>317.17</v>
      </c>
      <c r="J185" s="279"/>
      <c r="K185" s="290">
        <v>12421.79</v>
      </c>
      <c r="L185" s="249" t="str">
        <f>VLOOKUP(A185,'De x Para'!A:C,3,0)</f>
        <v>7.1.2.1</v>
      </c>
      <c r="M185" s="51">
        <f t="shared" si="0"/>
        <v>1308.3999999999999</v>
      </c>
    </row>
    <row r="186" spans="1:13">
      <c r="A186" s="280"/>
      <c r="B186" s="164"/>
      <c r="C186" s="280"/>
      <c r="D186" s="281"/>
      <c r="E186" s="281"/>
      <c r="F186" s="281"/>
      <c r="G186" s="281"/>
      <c r="H186" s="281"/>
      <c r="I186" s="281"/>
      <c r="J186" s="281"/>
      <c r="K186" s="281"/>
      <c r="L186" s="249"/>
      <c r="M186" s="51">
        <f t="shared" si="0"/>
        <v>0</v>
      </c>
    </row>
    <row r="187" spans="1:13">
      <c r="A187" s="272" t="s">
        <v>945</v>
      </c>
      <c r="B187" s="164" t="s">
        <v>143</v>
      </c>
      <c r="C187" s="272" t="s">
        <v>800</v>
      </c>
      <c r="D187" s="273"/>
      <c r="E187" s="289">
        <v>3114100.86</v>
      </c>
      <c r="F187" s="275"/>
      <c r="G187" s="289">
        <v>332087.57</v>
      </c>
      <c r="H187" s="275"/>
      <c r="I187" s="289">
        <v>14901.9</v>
      </c>
      <c r="J187" s="275"/>
      <c r="K187" s="289">
        <v>3431286.53</v>
      </c>
      <c r="L187" s="249">
        <f>VLOOKUP(A187,'De x Para'!A:C,3,0)</f>
        <v>0</v>
      </c>
      <c r="M187" s="51">
        <f t="shared" si="0"/>
        <v>317185.67</v>
      </c>
    </row>
    <row r="188" spans="1:13">
      <c r="A188" s="276" t="s">
        <v>950</v>
      </c>
      <c r="B188" s="164" t="s">
        <v>143</v>
      </c>
      <c r="C188" s="276" t="s">
        <v>859</v>
      </c>
      <c r="D188" s="277"/>
      <c r="E188" s="290">
        <v>1608238.47</v>
      </c>
      <c r="F188" s="279"/>
      <c r="G188" s="290">
        <v>172839.37</v>
      </c>
      <c r="H188" s="279"/>
      <c r="I188" s="278">
        <v>405.04</v>
      </c>
      <c r="J188" s="279"/>
      <c r="K188" s="290">
        <v>1780672.8</v>
      </c>
      <c r="L188" s="249" t="str">
        <f>VLOOKUP(A188,'De x Para'!A:C,3,0)</f>
        <v>7.1.2.2</v>
      </c>
      <c r="M188" s="51">
        <f t="shared" si="0"/>
        <v>172434.33</v>
      </c>
    </row>
    <row r="189" spans="1:13">
      <c r="A189" s="276" t="s">
        <v>955</v>
      </c>
      <c r="B189" s="164" t="s">
        <v>143</v>
      </c>
      <c r="C189" s="276" t="s">
        <v>865</v>
      </c>
      <c r="D189" s="277"/>
      <c r="E189" s="278">
        <v>352.11</v>
      </c>
      <c r="F189" s="279"/>
      <c r="G189" s="278">
        <v>0</v>
      </c>
      <c r="H189" s="279"/>
      <c r="I189" s="278">
        <v>0</v>
      </c>
      <c r="J189" s="279"/>
      <c r="K189" s="278">
        <v>352.11</v>
      </c>
      <c r="L189" s="249" t="str">
        <f>VLOOKUP(A189,'De x Para'!A:C,3,0)</f>
        <v>7.1.2.2</v>
      </c>
      <c r="M189" s="51">
        <f t="shared" si="0"/>
        <v>0</v>
      </c>
    </row>
    <row r="190" spans="1:13">
      <c r="A190" s="276" t="s">
        <v>961</v>
      </c>
      <c r="B190" s="164" t="s">
        <v>143</v>
      </c>
      <c r="C190" s="276" t="s">
        <v>871</v>
      </c>
      <c r="D190" s="277"/>
      <c r="E190" s="290">
        <v>17282.490000000002</v>
      </c>
      <c r="F190" s="279"/>
      <c r="G190" s="278">
        <v>0</v>
      </c>
      <c r="H190" s="279"/>
      <c r="I190" s="278">
        <v>0</v>
      </c>
      <c r="J190" s="279"/>
      <c r="K190" s="290">
        <v>17282.490000000002</v>
      </c>
      <c r="L190" s="249" t="str">
        <f>VLOOKUP(A190,'De x Para'!A:C,3,0)</f>
        <v>7.1.2.2</v>
      </c>
      <c r="M190" s="51">
        <f t="shared" si="0"/>
        <v>0</v>
      </c>
    </row>
    <row r="191" spans="1:13">
      <c r="A191" s="276" t="s">
        <v>965</v>
      </c>
      <c r="B191" s="164" t="s">
        <v>143</v>
      </c>
      <c r="C191" s="276" t="s">
        <v>966</v>
      </c>
      <c r="D191" s="277"/>
      <c r="E191" s="290">
        <v>395235.49</v>
      </c>
      <c r="F191" s="279"/>
      <c r="G191" s="290">
        <v>42809.18</v>
      </c>
      <c r="H191" s="279"/>
      <c r="I191" s="278">
        <v>0.01</v>
      </c>
      <c r="J191" s="279"/>
      <c r="K191" s="290">
        <v>438044.66</v>
      </c>
      <c r="L191" s="249" t="str">
        <f>VLOOKUP(A191,'De x Para'!A:C,3,0)</f>
        <v>7.1.2.2</v>
      </c>
      <c r="M191" s="51">
        <f t="shared" si="0"/>
        <v>42809.17</v>
      </c>
    </row>
    <row r="192" spans="1:13">
      <c r="A192" s="276" t="s">
        <v>970</v>
      </c>
      <c r="B192" s="164" t="s">
        <v>143</v>
      </c>
      <c r="C192" s="276" t="s">
        <v>971</v>
      </c>
      <c r="D192" s="277"/>
      <c r="E192" s="290">
        <v>126357.54</v>
      </c>
      <c r="F192" s="279"/>
      <c r="G192" s="290">
        <v>13430.33</v>
      </c>
      <c r="H192" s="279"/>
      <c r="I192" s="278">
        <v>0</v>
      </c>
      <c r="J192" s="279"/>
      <c r="K192" s="290">
        <v>139787.87</v>
      </c>
      <c r="L192" s="249" t="str">
        <f>VLOOKUP(A192,'De x Para'!A:C,3,0)</f>
        <v>7.1.2.2</v>
      </c>
      <c r="M192" s="51">
        <f t="shared" si="0"/>
        <v>13430.33</v>
      </c>
    </row>
    <row r="193" spans="1:13">
      <c r="A193" s="276" t="s">
        <v>975</v>
      </c>
      <c r="B193" s="164" t="s">
        <v>143</v>
      </c>
      <c r="C193" s="276" t="s">
        <v>976</v>
      </c>
      <c r="D193" s="277"/>
      <c r="E193" s="290">
        <v>15792.27</v>
      </c>
      <c r="F193" s="279"/>
      <c r="G193" s="290">
        <v>1678.71</v>
      </c>
      <c r="H193" s="279"/>
      <c r="I193" s="278">
        <v>0</v>
      </c>
      <c r="J193" s="279"/>
      <c r="K193" s="290">
        <v>17470.98</v>
      </c>
      <c r="L193" s="249" t="str">
        <f>VLOOKUP(A193,'De x Para'!A:C,3,0)</f>
        <v>7.1.2.2</v>
      </c>
      <c r="M193" s="51">
        <f t="shared" si="0"/>
        <v>1678.71</v>
      </c>
    </row>
    <row r="194" spans="1:13">
      <c r="A194" s="276" t="s">
        <v>980</v>
      </c>
      <c r="B194" s="164" t="s">
        <v>143</v>
      </c>
      <c r="C194" s="276" t="s">
        <v>981</v>
      </c>
      <c r="D194" s="277"/>
      <c r="E194" s="290">
        <v>100628</v>
      </c>
      <c r="F194" s="279"/>
      <c r="G194" s="290">
        <v>1837.53</v>
      </c>
      <c r="H194" s="279"/>
      <c r="I194" s="290">
        <v>13566.94</v>
      </c>
      <c r="J194" s="279"/>
      <c r="K194" s="290">
        <v>88898.59</v>
      </c>
      <c r="L194" s="249" t="str">
        <f>VLOOKUP(A194,'De x Para'!A:C,3,0)</f>
        <v>7.1.2.2</v>
      </c>
      <c r="M194" s="51">
        <f t="shared" si="0"/>
        <v>-11729.41</v>
      </c>
    </row>
    <row r="195" spans="1:13">
      <c r="A195" s="276" t="s">
        <v>986</v>
      </c>
      <c r="B195" s="164" t="s">
        <v>143</v>
      </c>
      <c r="C195" s="276" t="s">
        <v>751</v>
      </c>
      <c r="D195" s="277"/>
      <c r="E195" s="290">
        <v>315680.44</v>
      </c>
      <c r="F195" s="279"/>
      <c r="G195" s="290">
        <v>32700</v>
      </c>
      <c r="H195" s="279"/>
      <c r="I195" s="278">
        <v>0</v>
      </c>
      <c r="J195" s="279"/>
      <c r="K195" s="290">
        <v>348380.44</v>
      </c>
      <c r="L195" s="249" t="str">
        <f>VLOOKUP(A195,'De x Para'!A:C,3,0)</f>
        <v>7.1.2.2</v>
      </c>
      <c r="M195" s="51">
        <f t="shared" si="0"/>
        <v>32700</v>
      </c>
    </row>
    <row r="196" spans="1:13">
      <c r="A196" s="276" t="s">
        <v>990</v>
      </c>
      <c r="B196" s="164" t="s">
        <v>143</v>
      </c>
      <c r="C196" s="276" t="s">
        <v>756</v>
      </c>
      <c r="D196" s="277"/>
      <c r="E196" s="290">
        <v>28360.89</v>
      </c>
      <c r="F196" s="279"/>
      <c r="G196" s="290">
        <v>11650.15</v>
      </c>
      <c r="H196" s="279"/>
      <c r="I196" s="278">
        <v>455.78</v>
      </c>
      <c r="J196" s="279"/>
      <c r="K196" s="290">
        <v>39555.26</v>
      </c>
      <c r="L196" s="249" t="str">
        <f>VLOOKUP(A196,'De x Para'!A:C,3,0)</f>
        <v>7.1.2.2</v>
      </c>
      <c r="M196" s="51">
        <f t="shared" si="0"/>
        <v>11194.369999999999</v>
      </c>
    </row>
    <row r="197" spans="1:13">
      <c r="A197" s="276" t="s">
        <v>995</v>
      </c>
      <c r="B197" s="164" t="s">
        <v>143</v>
      </c>
      <c r="C197" s="276" t="s">
        <v>907</v>
      </c>
      <c r="D197" s="277"/>
      <c r="E197" s="278">
        <v>300</v>
      </c>
      <c r="F197" s="279"/>
      <c r="G197" s="278">
        <v>0</v>
      </c>
      <c r="H197" s="279"/>
      <c r="I197" s="278">
        <v>0</v>
      </c>
      <c r="J197" s="279"/>
      <c r="K197" s="278">
        <v>300</v>
      </c>
      <c r="L197" s="249" t="str">
        <f>VLOOKUP(A197,'De x Para'!A:C,3,0)</f>
        <v>7.1.2.2</v>
      </c>
      <c r="M197" s="51">
        <f t="shared" ref="M197:M260" si="1">G197-I197</f>
        <v>0</v>
      </c>
    </row>
    <row r="198" spans="1:13">
      <c r="A198" s="276" t="s">
        <v>997</v>
      </c>
      <c r="B198" s="164" t="s">
        <v>143</v>
      </c>
      <c r="C198" s="276" t="s">
        <v>542</v>
      </c>
      <c r="D198" s="277"/>
      <c r="E198" s="290">
        <v>143777.75</v>
      </c>
      <c r="F198" s="279"/>
      <c r="G198" s="290">
        <v>15714.45</v>
      </c>
      <c r="H198" s="279"/>
      <c r="I198" s="278">
        <v>204.77</v>
      </c>
      <c r="J198" s="279"/>
      <c r="K198" s="290">
        <v>159287.43</v>
      </c>
      <c r="L198" s="249" t="str">
        <f>VLOOKUP(A198,'De x Para'!A:C,3,0)</f>
        <v>7.1.2.2</v>
      </c>
      <c r="M198" s="51">
        <f t="shared" si="1"/>
        <v>15509.68</v>
      </c>
    </row>
    <row r="199" spans="1:13">
      <c r="A199" s="276" t="s">
        <v>1002</v>
      </c>
      <c r="B199" s="164" t="s">
        <v>143</v>
      </c>
      <c r="C199" s="276" t="s">
        <v>764</v>
      </c>
      <c r="D199" s="277"/>
      <c r="E199" s="290">
        <v>211255.42</v>
      </c>
      <c r="F199" s="279"/>
      <c r="G199" s="290">
        <v>22023.72</v>
      </c>
      <c r="H199" s="279"/>
      <c r="I199" s="278">
        <v>147.99</v>
      </c>
      <c r="J199" s="279"/>
      <c r="K199" s="290">
        <v>233131.15</v>
      </c>
      <c r="L199" s="249" t="str">
        <f>VLOOKUP(A199,'De x Para'!A:C,3,0)</f>
        <v>7.1.2.2</v>
      </c>
      <c r="M199" s="51">
        <f t="shared" si="1"/>
        <v>21875.73</v>
      </c>
    </row>
    <row r="200" spans="1:13">
      <c r="A200" s="276" t="s">
        <v>1007</v>
      </c>
      <c r="B200" s="164" t="s">
        <v>143</v>
      </c>
      <c r="C200" s="276" t="s">
        <v>769</v>
      </c>
      <c r="D200" s="277"/>
      <c r="E200" s="290">
        <v>11501.85</v>
      </c>
      <c r="F200" s="279"/>
      <c r="G200" s="290">
        <v>1257.1199999999999</v>
      </c>
      <c r="H200" s="279"/>
      <c r="I200" s="278">
        <v>16.350000000000001</v>
      </c>
      <c r="J200" s="279"/>
      <c r="K200" s="290">
        <v>12742.62</v>
      </c>
      <c r="L200" s="249" t="str">
        <f>VLOOKUP(A200,'De x Para'!A:C,3,0)</f>
        <v>7.1.2.2</v>
      </c>
      <c r="M200" s="51">
        <f t="shared" si="1"/>
        <v>1240.77</v>
      </c>
    </row>
    <row r="201" spans="1:13">
      <c r="A201" s="276" t="s">
        <v>1012</v>
      </c>
      <c r="B201" s="164" t="s">
        <v>143</v>
      </c>
      <c r="C201" s="276" t="s">
        <v>774</v>
      </c>
      <c r="D201" s="277"/>
      <c r="E201" s="290">
        <v>13264.16</v>
      </c>
      <c r="F201" s="279"/>
      <c r="G201" s="290">
        <v>1761.59</v>
      </c>
      <c r="H201" s="279"/>
      <c r="I201" s="278">
        <v>11.58</v>
      </c>
      <c r="J201" s="279"/>
      <c r="K201" s="290">
        <v>15014.17</v>
      </c>
      <c r="L201" s="249" t="str">
        <f>VLOOKUP(A201,'De x Para'!A:C,3,0)</f>
        <v>7.1.2.2</v>
      </c>
      <c r="M201" s="51">
        <f t="shared" si="1"/>
        <v>1750.01</v>
      </c>
    </row>
    <row r="202" spans="1:13">
      <c r="A202" s="276" t="s">
        <v>1017</v>
      </c>
      <c r="B202" s="164" t="s">
        <v>143</v>
      </c>
      <c r="C202" s="276" t="s">
        <v>779</v>
      </c>
      <c r="D202" s="277"/>
      <c r="E202" s="290">
        <v>1437.76</v>
      </c>
      <c r="F202" s="279"/>
      <c r="G202" s="278">
        <v>157.13</v>
      </c>
      <c r="H202" s="279"/>
      <c r="I202" s="278">
        <v>2.0499999999999998</v>
      </c>
      <c r="J202" s="279"/>
      <c r="K202" s="290">
        <v>1592.84</v>
      </c>
      <c r="L202" s="249" t="str">
        <f>VLOOKUP(A202,'De x Para'!A:C,3,0)</f>
        <v>7.1.2.2</v>
      </c>
      <c r="M202" s="51">
        <f t="shared" si="1"/>
        <v>155.07999999999998</v>
      </c>
    </row>
    <row r="203" spans="1:13">
      <c r="A203" s="276" t="s">
        <v>1022</v>
      </c>
      <c r="B203" s="164" t="s">
        <v>143</v>
      </c>
      <c r="C203" s="276" t="s">
        <v>784</v>
      </c>
      <c r="D203" s="277"/>
      <c r="E203" s="290">
        <v>1658.09</v>
      </c>
      <c r="F203" s="279"/>
      <c r="G203" s="278">
        <v>220.24</v>
      </c>
      <c r="H203" s="279"/>
      <c r="I203" s="278">
        <v>1.5</v>
      </c>
      <c r="J203" s="279"/>
      <c r="K203" s="290">
        <v>1876.83</v>
      </c>
      <c r="L203" s="249" t="str">
        <f>VLOOKUP(A203,'De x Para'!A:C,3,0)</f>
        <v>7.1.2.2</v>
      </c>
      <c r="M203" s="51">
        <f t="shared" si="1"/>
        <v>218.74</v>
      </c>
    </row>
    <row r="204" spans="1:13">
      <c r="A204" s="276" t="s">
        <v>1027</v>
      </c>
      <c r="B204" s="164" t="s">
        <v>143</v>
      </c>
      <c r="C204" s="276" t="s">
        <v>789</v>
      </c>
      <c r="D204" s="277"/>
      <c r="E204" s="290">
        <v>36663.279999999999</v>
      </c>
      <c r="F204" s="279"/>
      <c r="G204" s="290">
        <v>4007.2</v>
      </c>
      <c r="H204" s="279"/>
      <c r="I204" s="278">
        <v>52.19</v>
      </c>
      <c r="J204" s="279"/>
      <c r="K204" s="290">
        <v>40618.29</v>
      </c>
      <c r="L204" s="249" t="str">
        <f>VLOOKUP(A204,'De x Para'!A:C,3,0)</f>
        <v>7.1.2.2</v>
      </c>
      <c r="M204" s="51">
        <f t="shared" si="1"/>
        <v>3955.0099999999998</v>
      </c>
    </row>
    <row r="205" spans="1:13">
      <c r="A205" s="276" t="s">
        <v>1032</v>
      </c>
      <c r="B205" s="164" t="s">
        <v>143</v>
      </c>
      <c r="C205" s="276" t="s">
        <v>795</v>
      </c>
      <c r="D205" s="277"/>
      <c r="E205" s="290">
        <v>42280.26</v>
      </c>
      <c r="F205" s="279"/>
      <c r="G205" s="290">
        <v>5615.96</v>
      </c>
      <c r="H205" s="279"/>
      <c r="I205" s="278">
        <v>37.700000000000003</v>
      </c>
      <c r="J205" s="279"/>
      <c r="K205" s="290">
        <v>47858.52</v>
      </c>
      <c r="L205" s="249" t="str">
        <f>VLOOKUP(A205,'De x Para'!A:C,3,0)</f>
        <v>7.1.2.2</v>
      </c>
      <c r="M205" s="51">
        <f t="shared" si="1"/>
        <v>5578.26</v>
      </c>
    </row>
    <row r="206" spans="1:13">
      <c r="A206" s="276" t="s">
        <v>1037</v>
      </c>
      <c r="B206" s="164" t="s">
        <v>143</v>
      </c>
      <c r="C206" s="276" t="s">
        <v>1038</v>
      </c>
      <c r="D206" s="277"/>
      <c r="E206" s="290">
        <v>44034.59</v>
      </c>
      <c r="F206" s="279"/>
      <c r="G206" s="290">
        <v>4384.8900000000003</v>
      </c>
      <c r="H206" s="279"/>
      <c r="I206" s="278">
        <v>0</v>
      </c>
      <c r="J206" s="279"/>
      <c r="K206" s="290">
        <v>48419.48</v>
      </c>
      <c r="L206" s="249" t="str">
        <f>VLOOKUP(A206,'De x Para'!A:C,3,0)</f>
        <v>7.1.4.2</v>
      </c>
      <c r="M206" s="51">
        <f t="shared" si="1"/>
        <v>4384.8900000000003</v>
      </c>
    </row>
    <row r="207" spans="1:13">
      <c r="A207" s="280"/>
      <c r="B207" s="164"/>
      <c r="C207" s="280"/>
      <c r="D207" s="281"/>
      <c r="E207" s="281"/>
      <c r="F207" s="281"/>
      <c r="G207" s="281"/>
      <c r="H207" s="281"/>
      <c r="I207" s="281"/>
      <c r="J207" s="281"/>
      <c r="K207" s="281"/>
      <c r="L207" s="249"/>
      <c r="M207" s="51">
        <f t="shared" si="1"/>
        <v>0</v>
      </c>
    </row>
    <row r="208" spans="1:13">
      <c r="A208" s="272" t="s">
        <v>1040</v>
      </c>
      <c r="B208" s="164" t="s">
        <v>143</v>
      </c>
      <c r="C208" s="272" t="s">
        <v>1041</v>
      </c>
      <c r="D208" s="273"/>
      <c r="E208" s="289">
        <v>34071.040000000001</v>
      </c>
      <c r="F208" s="275"/>
      <c r="G208" s="289">
        <v>2684.3</v>
      </c>
      <c r="H208" s="275"/>
      <c r="I208" s="274">
        <v>0.33</v>
      </c>
      <c r="J208" s="275"/>
      <c r="K208" s="289">
        <v>36755.01</v>
      </c>
      <c r="L208" s="249">
        <f>VLOOKUP(A208,'De x Para'!A:C,3,0)</f>
        <v>0</v>
      </c>
      <c r="M208" s="51">
        <f t="shared" si="1"/>
        <v>2683.9700000000003</v>
      </c>
    </row>
    <row r="209" spans="1:13">
      <c r="A209" s="272" t="s">
        <v>1046</v>
      </c>
      <c r="B209" s="164" t="s">
        <v>143</v>
      </c>
      <c r="C209" s="272" t="s">
        <v>800</v>
      </c>
      <c r="D209" s="273"/>
      <c r="E209" s="289">
        <v>34071.040000000001</v>
      </c>
      <c r="F209" s="275"/>
      <c r="G209" s="289">
        <v>2684.3</v>
      </c>
      <c r="H209" s="275"/>
      <c r="I209" s="274">
        <v>0.33</v>
      </c>
      <c r="J209" s="275"/>
      <c r="K209" s="289">
        <v>36755.01</v>
      </c>
      <c r="L209" s="249">
        <f>VLOOKUP(A209,'De x Para'!A:C,3,0)</f>
        <v>0</v>
      </c>
      <c r="M209" s="51">
        <f t="shared" si="1"/>
        <v>2683.9700000000003</v>
      </c>
    </row>
    <row r="210" spans="1:13">
      <c r="A210" s="276" t="s">
        <v>1047</v>
      </c>
      <c r="B210" s="164" t="s">
        <v>143</v>
      </c>
      <c r="C210" s="276" t="s">
        <v>729</v>
      </c>
      <c r="D210" s="277"/>
      <c r="E210" s="290">
        <v>17500</v>
      </c>
      <c r="F210" s="279"/>
      <c r="G210" s="290">
        <v>1250.33</v>
      </c>
      <c r="H210" s="279"/>
      <c r="I210" s="278">
        <v>0.33</v>
      </c>
      <c r="J210" s="279"/>
      <c r="K210" s="290">
        <v>18750</v>
      </c>
      <c r="L210" s="249" t="str">
        <f>VLOOKUP(A210,'De x Para'!A:C,3,0)</f>
        <v>7.1.3.2</v>
      </c>
      <c r="M210" s="51">
        <f t="shared" si="1"/>
        <v>1250</v>
      </c>
    </row>
    <row r="211" spans="1:13">
      <c r="A211" s="276" t="s">
        <v>1051</v>
      </c>
      <c r="B211" s="164" t="s">
        <v>143</v>
      </c>
      <c r="C211" s="276" t="s">
        <v>865</v>
      </c>
      <c r="D211" s="277"/>
      <c r="E211" s="290">
        <v>1500</v>
      </c>
      <c r="F211" s="279"/>
      <c r="G211" s="278">
        <v>0</v>
      </c>
      <c r="H211" s="279"/>
      <c r="I211" s="278">
        <v>0</v>
      </c>
      <c r="J211" s="279"/>
      <c r="K211" s="290">
        <v>1500</v>
      </c>
      <c r="L211" s="249" t="str">
        <f>VLOOKUP(A211,'De x Para'!A:C,3,0)</f>
        <v>7.1.3.2</v>
      </c>
      <c r="M211" s="51">
        <f t="shared" si="1"/>
        <v>0</v>
      </c>
    </row>
    <row r="212" spans="1:13">
      <c r="A212" s="276" t="s">
        <v>2474</v>
      </c>
      <c r="B212" s="164" t="s">
        <v>143</v>
      </c>
      <c r="C212" s="276" t="s">
        <v>871</v>
      </c>
      <c r="D212" s="277"/>
      <c r="E212" s="278">
        <v>625</v>
      </c>
      <c r="F212" s="279"/>
      <c r="G212" s="278">
        <v>0</v>
      </c>
      <c r="H212" s="279"/>
      <c r="I212" s="278">
        <v>0</v>
      </c>
      <c r="J212" s="279"/>
      <c r="K212" s="278">
        <v>625</v>
      </c>
      <c r="L212" s="249" t="str">
        <f>VLOOKUP(A212,'De x Para'!A:C,3,0)</f>
        <v>7.1.3.2</v>
      </c>
      <c r="M212" s="51">
        <f t="shared" si="1"/>
        <v>0</v>
      </c>
    </row>
    <row r="213" spans="1:13">
      <c r="A213" s="276" t="s">
        <v>1053</v>
      </c>
      <c r="B213" s="164" t="s">
        <v>143</v>
      </c>
      <c r="C213" s="276" t="s">
        <v>751</v>
      </c>
      <c r="D213" s="277"/>
      <c r="E213" s="290">
        <v>11280</v>
      </c>
      <c r="F213" s="279"/>
      <c r="G213" s="278">
        <v>630</v>
      </c>
      <c r="H213" s="279"/>
      <c r="I213" s="278">
        <v>0</v>
      </c>
      <c r="J213" s="279"/>
      <c r="K213" s="290">
        <v>11910</v>
      </c>
      <c r="L213" s="249" t="str">
        <f>VLOOKUP(A213,'De x Para'!A:C,3,0)</f>
        <v>7.1.3.2</v>
      </c>
      <c r="M213" s="51">
        <f t="shared" si="1"/>
        <v>630</v>
      </c>
    </row>
    <row r="214" spans="1:13">
      <c r="A214" s="276" t="s">
        <v>1057</v>
      </c>
      <c r="B214" s="164" t="s">
        <v>143</v>
      </c>
      <c r="C214" s="276" t="s">
        <v>756</v>
      </c>
      <c r="D214" s="277"/>
      <c r="E214" s="290">
        <v>3166.04</v>
      </c>
      <c r="F214" s="279"/>
      <c r="G214" s="278">
        <v>803.97</v>
      </c>
      <c r="H214" s="279"/>
      <c r="I214" s="278">
        <v>0</v>
      </c>
      <c r="J214" s="279"/>
      <c r="K214" s="290">
        <v>3970.01</v>
      </c>
      <c r="L214" s="249" t="str">
        <f>VLOOKUP(A214,'De x Para'!A:C,3,0)</f>
        <v>7.1.3.2</v>
      </c>
      <c r="M214" s="51">
        <f t="shared" si="1"/>
        <v>803.97</v>
      </c>
    </row>
    <row r="215" spans="1:13">
      <c r="A215" s="280"/>
      <c r="B215" s="164"/>
      <c r="C215" s="280"/>
      <c r="D215" s="281"/>
      <c r="E215" s="281"/>
      <c r="F215" s="281"/>
      <c r="G215" s="281"/>
      <c r="H215" s="281"/>
      <c r="I215" s="281"/>
      <c r="J215" s="281"/>
      <c r="K215" s="281"/>
      <c r="L215" s="249"/>
      <c r="M215" s="51">
        <f t="shared" si="1"/>
        <v>0</v>
      </c>
    </row>
    <row r="216" spans="1:13">
      <c r="A216" s="272" t="s">
        <v>1061</v>
      </c>
      <c r="B216" s="164" t="s">
        <v>143</v>
      </c>
      <c r="C216" s="272" t="s">
        <v>1062</v>
      </c>
      <c r="D216" s="273"/>
      <c r="E216" s="289">
        <v>989020.6</v>
      </c>
      <c r="F216" s="275"/>
      <c r="G216" s="289">
        <v>84744.68</v>
      </c>
      <c r="H216" s="275"/>
      <c r="I216" s="274">
        <v>0</v>
      </c>
      <c r="J216" s="275"/>
      <c r="K216" s="289">
        <v>1073765.28</v>
      </c>
      <c r="L216" s="249">
        <f>VLOOKUP(A216,'De x Para'!A:C,3,0)</f>
        <v>0</v>
      </c>
      <c r="M216" s="51">
        <f t="shared" si="1"/>
        <v>84744.68</v>
      </c>
    </row>
    <row r="217" spans="1:13">
      <c r="A217" s="272" t="s">
        <v>1066</v>
      </c>
      <c r="B217" s="164" t="s">
        <v>143</v>
      </c>
      <c r="C217" s="272" t="s">
        <v>1062</v>
      </c>
      <c r="D217" s="273"/>
      <c r="E217" s="289">
        <v>989020.6</v>
      </c>
      <c r="F217" s="275"/>
      <c r="G217" s="289">
        <v>84744.68</v>
      </c>
      <c r="H217" s="275"/>
      <c r="I217" s="274">
        <v>0</v>
      </c>
      <c r="J217" s="275"/>
      <c r="K217" s="289">
        <v>1073765.28</v>
      </c>
      <c r="L217" s="249">
        <f>VLOOKUP(A217,'De x Para'!A:C,3,0)</f>
        <v>0</v>
      </c>
      <c r="M217" s="51">
        <f t="shared" si="1"/>
        <v>84744.68</v>
      </c>
    </row>
    <row r="218" spans="1:13">
      <c r="A218" s="272" t="s">
        <v>1067</v>
      </c>
      <c r="B218" s="164" t="s">
        <v>143</v>
      </c>
      <c r="C218" s="272" t="s">
        <v>1062</v>
      </c>
      <c r="D218" s="273"/>
      <c r="E218" s="289">
        <v>989020.6</v>
      </c>
      <c r="F218" s="275"/>
      <c r="G218" s="289">
        <v>84744.68</v>
      </c>
      <c r="H218" s="275"/>
      <c r="I218" s="274">
        <v>0</v>
      </c>
      <c r="J218" s="275"/>
      <c r="K218" s="289">
        <v>1073765.28</v>
      </c>
      <c r="L218" s="249">
        <f>VLOOKUP(A218,'De x Para'!A:C,3,0)</f>
        <v>0</v>
      </c>
      <c r="M218" s="51">
        <f t="shared" si="1"/>
        <v>84744.68</v>
      </c>
    </row>
    <row r="219" spans="1:13">
      <c r="A219" s="276" t="s">
        <v>1068</v>
      </c>
      <c r="B219" s="164" t="s">
        <v>143</v>
      </c>
      <c r="C219" s="276" t="s">
        <v>1069</v>
      </c>
      <c r="D219" s="277"/>
      <c r="E219" s="290">
        <v>54063</v>
      </c>
      <c r="F219" s="279"/>
      <c r="G219" s="290">
        <v>5907</v>
      </c>
      <c r="H219" s="279"/>
      <c r="I219" s="278">
        <v>0</v>
      </c>
      <c r="J219" s="279"/>
      <c r="K219" s="290">
        <v>59970</v>
      </c>
      <c r="L219" s="249" t="str">
        <f>VLOOKUP(A219,'De x Para'!A:C,3,0)</f>
        <v>8.6</v>
      </c>
      <c r="M219" s="51">
        <f t="shared" si="1"/>
        <v>5907</v>
      </c>
    </row>
    <row r="220" spans="1:13">
      <c r="A220" s="276" t="s">
        <v>1073</v>
      </c>
      <c r="B220" s="164" t="s">
        <v>143</v>
      </c>
      <c r="C220" s="276" t="s">
        <v>1074</v>
      </c>
      <c r="D220" s="277"/>
      <c r="E220" s="290">
        <v>61245.03</v>
      </c>
      <c r="F220" s="279"/>
      <c r="G220" s="290">
        <v>6750</v>
      </c>
      <c r="H220" s="279"/>
      <c r="I220" s="278">
        <v>0</v>
      </c>
      <c r="J220" s="279"/>
      <c r="K220" s="290">
        <v>67995.03</v>
      </c>
      <c r="L220" s="249" t="str">
        <f>VLOOKUP(A220,'De x Para'!A:C,3,0)</f>
        <v>8.3</v>
      </c>
      <c r="M220" s="51">
        <f t="shared" si="1"/>
        <v>6750</v>
      </c>
    </row>
    <row r="221" spans="1:13">
      <c r="A221" s="276" t="s">
        <v>1078</v>
      </c>
      <c r="B221" s="164" t="s">
        <v>143</v>
      </c>
      <c r="C221" s="276" t="s">
        <v>1079</v>
      </c>
      <c r="D221" s="277"/>
      <c r="E221" s="290">
        <v>10530</v>
      </c>
      <c r="F221" s="279"/>
      <c r="G221" s="278">
        <v>0</v>
      </c>
      <c r="H221" s="279"/>
      <c r="I221" s="278">
        <v>0</v>
      </c>
      <c r="J221" s="279"/>
      <c r="K221" s="290">
        <v>10530</v>
      </c>
      <c r="L221" s="249" t="str">
        <f>VLOOKUP(A221,'De x Para'!A:C,3,0)</f>
        <v>8.7</v>
      </c>
      <c r="M221" s="51">
        <f t="shared" si="1"/>
        <v>0</v>
      </c>
    </row>
    <row r="222" spans="1:13">
      <c r="A222" s="276" t="s">
        <v>1081</v>
      </c>
      <c r="B222" s="164" t="s">
        <v>143</v>
      </c>
      <c r="C222" s="276" t="s">
        <v>1082</v>
      </c>
      <c r="D222" s="277"/>
      <c r="E222" s="290">
        <v>135990.26999999999</v>
      </c>
      <c r="F222" s="279"/>
      <c r="G222" s="290">
        <v>15110.03</v>
      </c>
      <c r="H222" s="279"/>
      <c r="I222" s="278">
        <v>0</v>
      </c>
      <c r="J222" s="279"/>
      <c r="K222" s="290">
        <v>151100.29999999999</v>
      </c>
      <c r="L222" s="249" t="str">
        <f>VLOOKUP(A222,'De x Para'!A:C,3,0)</f>
        <v>8.2</v>
      </c>
      <c r="M222" s="51">
        <f t="shared" si="1"/>
        <v>15110.03</v>
      </c>
    </row>
    <row r="223" spans="1:13">
      <c r="A223" s="276" t="s">
        <v>1086</v>
      </c>
      <c r="B223" s="164" t="s">
        <v>143</v>
      </c>
      <c r="C223" s="276" t="s">
        <v>1087</v>
      </c>
      <c r="D223" s="277"/>
      <c r="E223" s="290">
        <v>8070.45</v>
      </c>
      <c r="F223" s="279"/>
      <c r="G223" s="278">
        <v>702</v>
      </c>
      <c r="H223" s="279"/>
      <c r="I223" s="278">
        <v>0</v>
      </c>
      <c r="J223" s="279"/>
      <c r="K223" s="290">
        <v>8772.4500000000007</v>
      </c>
      <c r="L223" s="249" t="str">
        <f>VLOOKUP(A223,'De x Para'!A:C,3,0)</f>
        <v>8.8</v>
      </c>
      <c r="M223" s="51">
        <f t="shared" si="1"/>
        <v>702</v>
      </c>
    </row>
    <row r="224" spans="1:13">
      <c r="A224" s="276" t="s">
        <v>1091</v>
      </c>
      <c r="B224" s="164" t="s">
        <v>143</v>
      </c>
      <c r="C224" s="276" t="s">
        <v>1092</v>
      </c>
      <c r="D224" s="277"/>
      <c r="E224" s="290">
        <v>215650.66</v>
      </c>
      <c r="F224" s="279"/>
      <c r="G224" s="290">
        <v>12911.33</v>
      </c>
      <c r="H224" s="279"/>
      <c r="I224" s="278">
        <v>0</v>
      </c>
      <c r="J224" s="279"/>
      <c r="K224" s="290">
        <v>228561.99</v>
      </c>
      <c r="L224" s="249" t="str">
        <f>VLOOKUP(A224,'De x Para'!A:C,3,0)</f>
        <v>8.1</v>
      </c>
      <c r="M224" s="51">
        <f t="shared" si="1"/>
        <v>12911.33</v>
      </c>
    </row>
    <row r="225" spans="1:13">
      <c r="A225" s="276" t="s">
        <v>1096</v>
      </c>
      <c r="B225" s="164" t="s">
        <v>143</v>
      </c>
      <c r="C225" s="276" t="s">
        <v>1097</v>
      </c>
      <c r="D225" s="277"/>
      <c r="E225" s="290">
        <v>89327.08</v>
      </c>
      <c r="F225" s="279"/>
      <c r="G225" s="278">
        <v>0</v>
      </c>
      <c r="H225" s="279"/>
      <c r="I225" s="278">
        <v>0</v>
      </c>
      <c r="J225" s="279"/>
      <c r="K225" s="290">
        <v>89327.08</v>
      </c>
      <c r="L225" s="249" t="str">
        <f>VLOOKUP(A225,'De x Para'!A:C,3,0)</f>
        <v>8.2</v>
      </c>
      <c r="M225" s="51">
        <f t="shared" si="1"/>
        <v>0</v>
      </c>
    </row>
    <row r="226" spans="1:13">
      <c r="A226" s="276" t="s">
        <v>1101</v>
      </c>
      <c r="B226" s="164" t="s">
        <v>143</v>
      </c>
      <c r="C226" s="276" t="s">
        <v>1102</v>
      </c>
      <c r="D226" s="277"/>
      <c r="E226" s="290">
        <v>345009.13</v>
      </c>
      <c r="F226" s="279"/>
      <c r="G226" s="290">
        <v>38044.519999999997</v>
      </c>
      <c r="H226" s="279"/>
      <c r="I226" s="278">
        <v>0</v>
      </c>
      <c r="J226" s="279"/>
      <c r="K226" s="290">
        <v>383053.65</v>
      </c>
      <c r="L226" s="249" t="str">
        <f>VLOOKUP(A226,'De x Para'!A:C,3,0)</f>
        <v>8.2</v>
      </c>
      <c r="M226" s="51">
        <f t="shared" si="1"/>
        <v>38044.519999999997</v>
      </c>
    </row>
    <row r="227" spans="1:13">
      <c r="A227" s="276" t="s">
        <v>1106</v>
      </c>
      <c r="B227" s="164" t="s">
        <v>143</v>
      </c>
      <c r="C227" s="276" t="s">
        <v>1107</v>
      </c>
      <c r="D227" s="277"/>
      <c r="E227" s="290">
        <v>23098</v>
      </c>
      <c r="F227" s="279"/>
      <c r="G227" s="290">
        <v>3436</v>
      </c>
      <c r="H227" s="279"/>
      <c r="I227" s="278">
        <v>0</v>
      </c>
      <c r="J227" s="279"/>
      <c r="K227" s="290">
        <v>26534</v>
      </c>
      <c r="L227" s="249" t="str">
        <f>VLOOKUP(A227,'De x Para'!A:C,3,0)</f>
        <v>8.4</v>
      </c>
      <c r="M227" s="51">
        <f t="shared" si="1"/>
        <v>3436</v>
      </c>
    </row>
    <row r="228" spans="1:13">
      <c r="A228" s="276" t="s">
        <v>1111</v>
      </c>
      <c r="B228" s="164" t="s">
        <v>143</v>
      </c>
      <c r="C228" s="276" t="s">
        <v>1112</v>
      </c>
      <c r="D228" s="277"/>
      <c r="E228" s="290">
        <v>10210.379999999999</v>
      </c>
      <c r="F228" s="279"/>
      <c r="G228" s="278">
        <v>841</v>
      </c>
      <c r="H228" s="279"/>
      <c r="I228" s="278">
        <v>0</v>
      </c>
      <c r="J228" s="279"/>
      <c r="K228" s="290">
        <v>11051.38</v>
      </c>
      <c r="L228" s="249" t="str">
        <f>VLOOKUP(A228,'De x Para'!A:C,3,0)</f>
        <v>8.5</v>
      </c>
      <c r="M228" s="51">
        <f t="shared" si="1"/>
        <v>841</v>
      </c>
    </row>
    <row r="229" spans="1:13">
      <c r="A229" s="276" t="s">
        <v>1116</v>
      </c>
      <c r="B229" s="164" t="s">
        <v>143</v>
      </c>
      <c r="C229" s="276" t="s">
        <v>1117</v>
      </c>
      <c r="D229" s="277"/>
      <c r="E229" s="290">
        <v>2684.23</v>
      </c>
      <c r="F229" s="279"/>
      <c r="G229" s="278">
        <v>0</v>
      </c>
      <c r="H229" s="279"/>
      <c r="I229" s="278">
        <v>0</v>
      </c>
      <c r="J229" s="279"/>
      <c r="K229" s="290">
        <v>2684.23</v>
      </c>
      <c r="L229" s="249" t="str">
        <f>VLOOKUP(A229,'De x Para'!A:C,3,0)</f>
        <v>8.8</v>
      </c>
      <c r="M229" s="51">
        <f t="shared" si="1"/>
        <v>0</v>
      </c>
    </row>
    <row r="230" spans="1:13">
      <c r="A230" s="276" t="s">
        <v>1121</v>
      </c>
      <c r="B230" s="164" t="s">
        <v>143</v>
      </c>
      <c r="C230" s="276" t="s">
        <v>1122</v>
      </c>
      <c r="D230" s="277"/>
      <c r="E230" s="290">
        <v>11448.31</v>
      </c>
      <c r="F230" s="279"/>
      <c r="G230" s="290">
        <v>1042.8</v>
      </c>
      <c r="H230" s="279"/>
      <c r="I230" s="278">
        <v>0</v>
      </c>
      <c r="J230" s="279"/>
      <c r="K230" s="290">
        <v>12491.11</v>
      </c>
      <c r="L230" s="249" t="str">
        <f>VLOOKUP(A230,'De x Para'!A:C,3,0)</f>
        <v>8.8</v>
      </c>
      <c r="M230" s="51">
        <f t="shared" si="1"/>
        <v>1042.8</v>
      </c>
    </row>
    <row r="231" spans="1:13">
      <c r="A231" s="276" t="s">
        <v>1124</v>
      </c>
      <c r="B231" s="164" t="s">
        <v>143</v>
      </c>
      <c r="C231" s="276" t="s">
        <v>1125</v>
      </c>
      <c r="D231" s="277"/>
      <c r="E231" s="290">
        <v>2650</v>
      </c>
      <c r="F231" s="279"/>
      <c r="G231" s="278">
        <v>0</v>
      </c>
      <c r="H231" s="279"/>
      <c r="I231" s="278">
        <v>0</v>
      </c>
      <c r="J231" s="279"/>
      <c r="K231" s="290">
        <v>2650</v>
      </c>
      <c r="L231" s="249" t="str">
        <f>VLOOKUP(A231,'De x Para'!A:C,3,0)</f>
        <v>8.8</v>
      </c>
      <c r="M231" s="51">
        <f t="shared" si="1"/>
        <v>0</v>
      </c>
    </row>
    <row r="232" spans="1:13">
      <c r="A232" s="276" t="s">
        <v>1127</v>
      </c>
      <c r="B232" s="164" t="s">
        <v>143</v>
      </c>
      <c r="C232" s="276" t="s">
        <v>1128</v>
      </c>
      <c r="D232" s="277"/>
      <c r="E232" s="290">
        <v>19044.060000000001</v>
      </c>
      <c r="F232" s="279"/>
      <c r="G232" s="278">
        <v>0</v>
      </c>
      <c r="H232" s="279"/>
      <c r="I232" s="278">
        <v>0</v>
      </c>
      <c r="J232" s="279"/>
      <c r="K232" s="290">
        <v>19044.060000000001</v>
      </c>
      <c r="L232" s="249" t="str">
        <f>VLOOKUP(A232,'De x Para'!A:C,3,0)</f>
        <v>8.2</v>
      </c>
      <c r="M232" s="51">
        <f t="shared" si="1"/>
        <v>0</v>
      </c>
    </row>
    <row r="233" spans="1:13">
      <c r="A233" s="280"/>
      <c r="B233" s="164"/>
      <c r="C233" s="280"/>
      <c r="D233" s="281"/>
      <c r="E233" s="281"/>
      <c r="F233" s="281"/>
      <c r="G233" s="281"/>
      <c r="H233" s="281"/>
      <c r="I233" s="281"/>
      <c r="J233" s="281"/>
      <c r="K233" s="281"/>
      <c r="L233" s="249"/>
      <c r="M233" s="51">
        <f t="shared" si="1"/>
        <v>0</v>
      </c>
    </row>
    <row r="234" spans="1:13">
      <c r="A234" s="272" t="s">
        <v>1132</v>
      </c>
      <c r="B234" s="164" t="s">
        <v>143</v>
      </c>
      <c r="C234" s="272" t="s">
        <v>1133</v>
      </c>
      <c r="D234" s="273"/>
      <c r="E234" s="289">
        <v>484400.76</v>
      </c>
      <c r="F234" s="275"/>
      <c r="G234" s="289">
        <v>55751.35</v>
      </c>
      <c r="H234" s="275"/>
      <c r="I234" s="289">
        <v>13761.11</v>
      </c>
      <c r="J234" s="275"/>
      <c r="K234" s="289">
        <v>526391</v>
      </c>
      <c r="L234" s="249">
        <f>VLOOKUP(A234,'De x Para'!A:C,3,0)</f>
        <v>0</v>
      </c>
      <c r="M234" s="51">
        <f t="shared" si="1"/>
        <v>41990.239999999998</v>
      </c>
    </row>
    <row r="235" spans="1:13">
      <c r="A235" s="272" t="s">
        <v>1137</v>
      </c>
      <c r="B235" s="164" t="s">
        <v>143</v>
      </c>
      <c r="C235" s="272" t="s">
        <v>1133</v>
      </c>
      <c r="D235" s="273"/>
      <c r="E235" s="289">
        <v>484400.76</v>
      </c>
      <c r="F235" s="275"/>
      <c r="G235" s="289">
        <v>55751.35</v>
      </c>
      <c r="H235" s="275"/>
      <c r="I235" s="289">
        <v>13761.11</v>
      </c>
      <c r="J235" s="275"/>
      <c r="K235" s="289">
        <v>526391</v>
      </c>
      <c r="L235" s="249">
        <f>VLOOKUP(A235,'De x Para'!A:C,3,0)</f>
        <v>0</v>
      </c>
      <c r="M235" s="51">
        <f t="shared" si="1"/>
        <v>41990.239999999998</v>
      </c>
    </row>
    <row r="236" spans="1:13">
      <c r="A236" s="272" t="s">
        <v>1138</v>
      </c>
      <c r="B236" s="164" t="s">
        <v>143</v>
      </c>
      <c r="C236" s="272" t="s">
        <v>1133</v>
      </c>
      <c r="D236" s="273"/>
      <c r="E236" s="289">
        <v>484400.76</v>
      </c>
      <c r="F236" s="275"/>
      <c r="G236" s="289">
        <v>55751.35</v>
      </c>
      <c r="H236" s="275"/>
      <c r="I236" s="289">
        <v>13761.11</v>
      </c>
      <c r="J236" s="275"/>
      <c r="K236" s="289">
        <v>526391</v>
      </c>
      <c r="L236" s="249">
        <f>VLOOKUP(A236,'De x Para'!A:C,3,0)</f>
        <v>0</v>
      </c>
      <c r="M236" s="51">
        <f t="shared" si="1"/>
        <v>41990.239999999998</v>
      </c>
    </row>
    <row r="237" spans="1:13">
      <c r="A237" s="272" t="s">
        <v>1139</v>
      </c>
      <c r="B237" s="164" t="s">
        <v>143</v>
      </c>
      <c r="C237" s="272" t="s">
        <v>1140</v>
      </c>
      <c r="D237" s="273"/>
      <c r="E237" s="289">
        <v>289544.59000000003</v>
      </c>
      <c r="F237" s="275"/>
      <c r="G237" s="289">
        <v>35294.28</v>
      </c>
      <c r="H237" s="275"/>
      <c r="I237" s="274">
        <v>0</v>
      </c>
      <c r="J237" s="275"/>
      <c r="K237" s="289">
        <v>324838.87</v>
      </c>
      <c r="L237" s="249">
        <f>VLOOKUP(A237,'De x Para'!A:C,3,0)</f>
        <v>0</v>
      </c>
      <c r="M237" s="51">
        <f t="shared" si="1"/>
        <v>35294.28</v>
      </c>
    </row>
    <row r="238" spans="1:13">
      <c r="A238" s="276" t="s">
        <v>1144</v>
      </c>
      <c r="B238" s="164" t="s">
        <v>143</v>
      </c>
      <c r="C238" s="276" t="s">
        <v>1145</v>
      </c>
      <c r="D238" s="277"/>
      <c r="E238" s="290">
        <v>254683.3</v>
      </c>
      <c r="F238" s="279"/>
      <c r="G238" s="290">
        <v>31374.54</v>
      </c>
      <c r="H238" s="279"/>
      <c r="I238" s="278">
        <v>0</v>
      </c>
      <c r="J238" s="279"/>
      <c r="K238" s="290">
        <v>286057.84000000003</v>
      </c>
      <c r="L238" s="249" t="str">
        <f>VLOOKUP(A238,'De x Para'!A:C,3,0)</f>
        <v>9.2.2</v>
      </c>
      <c r="M238" s="51">
        <f t="shared" si="1"/>
        <v>31374.54</v>
      </c>
    </row>
    <row r="239" spans="1:13">
      <c r="A239" s="276" t="s">
        <v>1149</v>
      </c>
      <c r="B239" s="164" t="s">
        <v>143</v>
      </c>
      <c r="C239" s="276" t="s">
        <v>1150</v>
      </c>
      <c r="D239" s="277"/>
      <c r="E239" s="290">
        <v>17715.349999999999</v>
      </c>
      <c r="F239" s="279"/>
      <c r="G239" s="290">
        <v>1690.39</v>
      </c>
      <c r="H239" s="279"/>
      <c r="I239" s="278">
        <v>0</v>
      </c>
      <c r="J239" s="279"/>
      <c r="K239" s="290">
        <v>19405.740000000002</v>
      </c>
      <c r="L239" s="249" t="str">
        <f>VLOOKUP(A239,'De x Para'!A:C,3,0)</f>
        <v>9.2.4</v>
      </c>
      <c r="M239" s="51">
        <f t="shared" si="1"/>
        <v>1690.39</v>
      </c>
    </row>
    <row r="240" spans="1:13">
      <c r="A240" s="276" t="s">
        <v>1154</v>
      </c>
      <c r="B240" s="164" t="s">
        <v>143</v>
      </c>
      <c r="C240" s="276" t="s">
        <v>1155</v>
      </c>
      <c r="D240" s="277"/>
      <c r="E240" s="290">
        <v>17145.939999999999</v>
      </c>
      <c r="F240" s="279"/>
      <c r="G240" s="290">
        <v>2229.35</v>
      </c>
      <c r="H240" s="279"/>
      <c r="I240" s="278">
        <v>0</v>
      </c>
      <c r="J240" s="279"/>
      <c r="K240" s="290">
        <v>19375.29</v>
      </c>
      <c r="L240" s="249" t="str">
        <f>VLOOKUP(A240,'De x Para'!A:C,3,0)</f>
        <v>9.2.5</v>
      </c>
      <c r="M240" s="51">
        <f t="shared" si="1"/>
        <v>2229.35</v>
      </c>
    </row>
    <row r="241" spans="1:13">
      <c r="A241" s="280"/>
      <c r="B241" s="164"/>
      <c r="C241" s="280"/>
      <c r="D241" s="281"/>
      <c r="E241" s="281"/>
      <c r="F241" s="281"/>
      <c r="G241" s="281"/>
      <c r="H241" s="281"/>
      <c r="I241" s="281"/>
      <c r="J241" s="281"/>
      <c r="K241" s="281"/>
      <c r="L241" s="249"/>
      <c r="M241" s="51">
        <f t="shared" si="1"/>
        <v>0</v>
      </c>
    </row>
    <row r="242" spans="1:13">
      <c r="A242" s="272" t="s">
        <v>1853</v>
      </c>
      <c r="B242" s="164" t="s">
        <v>143</v>
      </c>
      <c r="C242" s="272" t="s">
        <v>1854</v>
      </c>
      <c r="D242" s="273"/>
      <c r="E242" s="289">
        <v>3443.21</v>
      </c>
      <c r="F242" s="275"/>
      <c r="G242" s="274">
        <v>977.6</v>
      </c>
      <c r="H242" s="275"/>
      <c r="I242" s="274">
        <v>0</v>
      </c>
      <c r="J242" s="275"/>
      <c r="K242" s="289">
        <v>4420.8100000000004</v>
      </c>
      <c r="L242" s="249">
        <f>VLOOKUP(A242,'De x Para'!A:C,3,0)</f>
        <v>0</v>
      </c>
      <c r="M242" s="51">
        <f t="shared" si="1"/>
        <v>977.6</v>
      </c>
    </row>
    <row r="243" spans="1:13">
      <c r="A243" s="276" t="s">
        <v>1855</v>
      </c>
      <c r="B243" s="164" t="s">
        <v>143</v>
      </c>
      <c r="C243" s="276" t="s">
        <v>1856</v>
      </c>
      <c r="D243" s="277"/>
      <c r="E243" s="278">
        <v>319.20999999999998</v>
      </c>
      <c r="F243" s="279"/>
      <c r="G243" s="278">
        <v>0</v>
      </c>
      <c r="H243" s="279"/>
      <c r="I243" s="278">
        <v>0</v>
      </c>
      <c r="J243" s="279"/>
      <c r="K243" s="278">
        <v>319.20999999999998</v>
      </c>
      <c r="L243" s="249" t="str">
        <f>VLOOKUP(A243,'De x Para'!A:C,3,0)</f>
        <v>9.3</v>
      </c>
      <c r="M243" s="51">
        <f t="shared" si="1"/>
        <v>0</v>
      </c>
    </row>
    <row r="244" spans="1:13">
      <c r="A244" s="276" t="s">
        <v>1857</v>
      </c>
      <c r="B244" s="164" t="s">
        <v>143</v>
      </c>
      <c r="C244" s="276" t="s">
        <v>1858</v>
      </c>
      <c r="D244" s="277"/>
      <c r="E244" s="290">
        <v>3124</v>
      </c>
      <c r="F244" s="279"/>
      <c r="G244" s="278">
        <v>977.6</v>
      </c>
      <c r="H244" s="279"/>
      <c r="I244" s="278">
        <v>0</v>
      </c>
      <c r="J244" s="279"/>
      <c r="K244" s="290">
        <v>4101.6000000000004</v>
      </c>
      <c r="L244" s="249" t="str">
        <f>VLOOKUP(A244,'De x Para'!A:C,3,0)</f>
        <v>9.3</v>
      </c>
      <c r="M244" s="51">
        <f t="shared" si="1"/>
        <v>977.6</v>
      </c>
    </row>
    <row r="245" spans="1:13">
      <c r="A245" s="280"/>
      <c r="B245" s="164"/>
      <c r="C245" s="280"/>
      <c r="D245" s="281"/>
      <c r="E245" s="281"/>
      <c r="F245" s="281"/>
      <c r="G245" s="281"/>
      <c r="H245" s="281"/>
      <c r="I245" s="281"/>
      <c r="J245" s="281"/>
      <c r="K245" s="281"/>
      <c r="L245" s="249"/>
      <c r="M245" s="51">
        <f t="shared" si="1"/>
        <v>0</v>
      </c>
    </row>
    <row r="246" spans="1:13">
      <c r="A246" s="272" t="s">
        <v>1159</v>
      </c>
      <c r="B246" s="164" t="s">
        <v>143</v>
      </c>
      <c r="C246" s="272" t="s">
        <v>1160</v>
      </c>
      <c r="D246" s="273"/>
      <c r="E246" s="289">
        <v>2108.11</v>
      </c>
      <c r="F246" s="275"/>
      <c r="G246" s="274">
        <v>0</v>
      </c>
      <c r="H246" s="275"/>
      <c r="I246" s="274">
        <v>0</v>
      </c>
      <c r="J246" s="275"/>
      <c r="K246" s="289">
        <v>2108.11</v>
      </c>
      <c r="L246" s="249">
        <f>VLOOKUP(A246,'De x Para'!A:C,3,0)</f>
        <v>0</v>
      </c>
      <c r="M246" s="51">
        <f t="shared" si="1"/>
        <v>0</v>
      </c>
    </row>
    <row r="247" spans="1:13">
      <c r="A247" s="276" t="s">
        <v>1164</v>
      </c>
      <c r="B247" s="164" t="s">
        <v>143</v>
      </c>
      <c r="C247" s="276" t="s">
        <v>1165</v>
      </c>
      <c r="D247" s="277"/>
      <c r="E247" s="290">
        <v>2108.11</v>
      </c>
      <c r="F247" s="279"/>
      <c r="G247" s="278">
        <v>0</v>
      </c>
      <c r="H247" s="279"/>
      <c r="I247" s="278">
        <v>0</v>
      </c>
      <c r="J247" s="279"/>
      <c r="K247" s="290">
        <v>2108.11</v>
      </c>
      <c r="L247" s="249" t="str">
        <f>VLOOKUP(A247,'De x Para'!A:C,3,0)</f>
        <v>9.4</v>
      </c>
      <c r="M247" s="51">
        <f t="shared" si="1"/>
        <v>0</v>
      </c>
    </row>
    <row r="248" spans="1:13">
      <c r="A248" s="280"/>
      <c r="B248" s="164"/>
      <c r="C248" s="280"/>
      <c r="D248" s="281"/>
      <c r="E248" s="281"/>
      <c r="F248" s="281"/>
      <c r="G248" s="281"/>
      <c r="H248" s="281"/>
      <c r="I248" s="281"/>
      <c r="J248" s="281"/>
      <c r="K248" s="281"/>
      <c r="L248" s="249"/>
      <c r="M248" s="51">
        <f t="shared" si="1"/>
        <v>0</v>
      </c>
    </row>
    <row r="249" spans="1:13">
      <c r="A249" s="272" t="s">
        <v>1180</v>
      </c>
      <c r="B249" s="164" t="s">
        <v>143</v>
      </c>
      <c r="C249" s="272" t="s">
        <v>1181</v>
      </c>
      <c r="D249" s="273"/>
      <c r="E249" s="289">
        <v>62574</v>
      </c>
      <c r="F249" s="275"/>
      <c r="G249" s="289">
        <v>6503.88</v>
      </c>
      <c r="H249" s="275"/>
      <c r="I249" s="289">
        <v>8266.11</v>
      </c>
      <c r="J249" s="275"/>
      <c r="K249" s="289">
        <v>60811.77</v>
      </c>
      <c r="L249" s="249">
        <f>VLOOKUP(A249,'De x Para'!A:C,3,0)</f>
        <v>0</v>
      </c>
      <c r="M249" s="51">
        <f t="shared" si="1"/>
        <v>-1762.2300000000005</v>
      </c>
    </row>
    <row r="250" spans="1:13">
      <c r="A250" s="276" t="s">
        <v>1185</v>
      </c>
      <c r="B250" s="164" t="s">
        <v>143</v>
      </c>
      <c r="C250" s="276" t="s">
        <v>1186</v>
      </c>
      <c r="D250" s="277"/>
      <c r="E250" s="290">
        <v>12232.64</v>
      </c>
      <c r="F250" s="279"/>
      <c r="G250" s="290">
        <v>3247.98</v>
      </c>
      <c r="H250" s="279"/>
      <c r="I250" s="278">
        <v>0</v>
      </c>
      <c r="J250" s="279"/>
      <c r="K250" s="290">
        <v>15480.62</v>
      </c>
      <c r="L250" s="249" t="str">
        <f>VLOOKUP(A250,'De x Para'!A:C,3,0)</f>
        <v>9.5</v>
      </c>
      <c r="M250" s="51">
        <f t="shared" si="1"/>
        <v>3247.98</v>
      </c>
    </row>
    <row r="251" spans="1:13">
      <c r="A251" s="276" t="s">
        <v>1190</v>
      </c>
      <c r="B251" s="164" t="s">
        <v>143</v>
      </c>
      <c r="C251" s="276" t="s">
        <v>1191</v>
      </c>
      <c r="D251" s="277"/>
      <c r="E251" s="290">
        <v>2682.53</v>
      </c>
      <c r="F251" s="279"/>
      <c r="G251" s="278">
        <v>392.08</v>
      </c>
      <c r="H251" s="279"/>
      <c r="I251" s="278">
        <v>0</v>
      </c>
      <c r="J251" s="279"/>
      <c r="K251" s="290">
        <v>3074.61</v>
      </c>
      <c r="L251" s="249" t="str">
        <f>VLOOKUP(A251,'De x Para'!A:C,3,0)</f>
        <v>9.5</v>
      </c>
      <c r="M251" s="51">
        <f t="shared" si="1"/>
        <v>392.08</v>
      </c>
    </row>
    <row r="252" spans="1:13">
      <c r="A252" s="276" t="s">
        <v>1195</v>
      </c>
      <c r="B252" s="164" t="s">
        <v>143</v>
      </c>
      <c r="C252" s="276" t="s">
        <v>1196</v>
      </c>
      <c r="D252" s="277"/>
      <c r="E252" s="278">
        <v>425</v>
      </c>
      <c r="F252" s="279"/>
      <c r="G252" s="278">
        <v>0</v>
      </c>
      <c r="H252" s="279"/>
      <c r="I252" s="278">
        <v>0</v>
      </c>
      <c r="J252" s="279"/>
      <c r="K252" s="278">
        <v>425</v>
      </c>
      <c r="L252" s="249" t="str">
        <f>VLOOKUP(A252,'De x Para'!A:C,3,0)</f>
        <v>9.5</v>
      </c>
      <c r="M252" s="51">
        <f t="shared" si="1"/>
        <v>0</v>
      </c>
    </row>
    <row r="253" spans="1:13">
      <c r="A253" s="276" t="s">
        <v>1198</v>
      </c>
      <c r="B253" s="164" t="s">
        <v>143</v>
      </c>
      <c r="C253" s="276" t="s">
        <v>1199</v>
      </c>
      <c r="D253" s="277"/>
      <c r="E253" s="290">
        <v>4660.13</v>
      </c>
      <c r="F253" s="279"/>
      <c r="G253" s="278">
        <v>40</v>
      </c>
      <c r="H253" s="279"/>
      <c r="I253" s="278">
        <v>0</v>
      </c>
      <c r="J253" s="279"/>
      <c r="K253" s="290">
        <v>4700.13</v>
      </c>
      <c r="L253" s="249" t="str">
        <f>VLOOKUP(A253,'De x Para'!A:C,3,0)</f>
        <v>9.5</v>
      </c>
      <c r="M253" s="51">
        <f t="shared" si="1"/>
        <v>40</v>
      </c>
    </row>
    <row r="254" spans="1:13">
      <c r="A254" s="276" t="s">
        <v>4619</v>
      </c>
      <c r="B254" s="164" t="s">
        <v>143</v>
      </c>
      <c r="C254" s="276" t="s">
        <v>4620</v>
      </c>
      <c r="D254" s="277"/>
      <c r="E254" s="290">
        <v>42573.7</v>
      </c>
      <c r="F254" s="279"/>
      <c r="G254" s="290">
        <v>2823.82</v>
      </c>
      <c r="H254" s="279"/>
      <c r="I254" s="290">
        <v>8266.11</v>
      </c>
      <c r="J254" s="279"/>
      <c r="K254" s="290">
        <v>37131.410000000003</v>
      </c>
      <c r="L254" s="249" t="str">
        <f>VLOOKUP(A254,'De x Para'!A:C,3,0)</f>
        <v>9.5</v>
      </c>
      <c r="M254" s="51">
        <f t="shared" si="1"/>
        <v>-5442.2900000000009</v>
      </c>
    </row>
    <row r="255" spans="1:13">
      <c r="A255" s="280"/>
      <c r="B255" s="164"/>
      <c r="C255" s="280"/>
      <c r="D255" s="281"/>
      <c r="E255" s="281"/>
      <c r="F255" s="281"/>
      <c r="G255" s="281"/>
      <c r="H255" s="281"/>
      <c r="I255" s="281"/>
      <c r="J255" s="281"/>
      <c r="K255" s="281"/>
      <c r="L255" s="249"/>
      <c r="M255" s="51">
        <f t="shared" si="1"/>
        <v>0</v>
      </c>
    </row>
    <row r="256" spans="1:13">
      <c r="A256" s="272" t="s">
        <v>1203</v>
      </c>
      <c r="B256" s="164" t="s">
        <v>143</v>
      </c>
      <c r="C256" s="272" t="s">
        <v>1204</v>
      </c>
      <c r="D256" s="273"/>
      <c r="E256" s="289">
        <v>31355.19</v>
      </c>
      <c r="F256" s="275"/>
      <c r="G256" s="289">
        <v>1139.19</v>
      </c>
      <c r="H256" s="275"/>
      <c r="I256" s="274">
        <v>0</v>
      </c>
      <c r="J256" s="275"/>
      <c r="K256" s="289">
        <v>32494.38</v>
      </c>
      <c r="L256" s="249">
        <f>VLOOKUP(A256,'De x Para'!A:C,3,0)</f>
        <v>0</v>
      </c>
      <c r="M256" s="51">
        <f t="shared" si="1"/>
        <v>1139.19</v>
      </c>
    </row>
    <row r="257" spans="1:13">
      <c r="A257" s="276" t="s">
        <v>1208</v>
      </c>
      <c r="B257" s="164" t="s">
        <v>143</v>
      </c>
      <c r="C257" s="276" t="s">
        <v>1209</v>
      </c>
      <c r="D257" s="277"/>
      <c r="E257" s="290">
        <v>6670.29</v>
      </c>
      <c r="F257" s="279"/>
      <c r="G257" s="278">
        <v>829.52</v>
      </c>
      <c r="H257" s="279"/>
      <c r="I257" s="278">
        <v>0</v>
      </c>
      <c r="J257" s="279"/>
      <c r="K257" s="290">
        <v>7499.81</v>
      </c>
      <c r="L257" s="249" t="str">
        <f>VLOOKUP(A257,'De x Para'!A:C,3,0)</f>
        <v>9.6</v>
      </c>
      <c r="M257" s="51">
        <f t="shared" si="1"/>
        <v>829.52</v>
      </c>
    </row>
    <row r="258" spans="1:13">
      <c r="A258" s="276" t="s">
        <v>1213</v>
      </c>
      <c r="B258" s="164" t="s">
        <v>143</v>
      </c>
      <c r="C258" s="276" t="s">
        <v>1214</v>
      </c>
      <c r="D258" s="277"/>
      <c r="E258" s="290">
        <v>5020.8500000000004</v>
      </c>
      <c r="F258" s="279"/>
      <c r="G258" s="278">
        <v>101.75</v>
      </c>
      <c r="H258" s="279"/>
      <c r="I258" s="278">
        <v>0</v>
      </c>
      <c r="J258" s="279"/>
      <c r="K258" s="290">
        <v>5122.6000000000004</v>
      </c>
      <c r="L258" s="249" t="str">
        <f>VLOOKUP(A258,'De x Para'!A:C,3,0)</f>
        <v>9.6</v>
      </c>
      <c r="M258" s="51">
        <f t="shared" si="1"/>
        <v>101.75</v>
      </c>
    </row>
    <row r="259" spans="1:13">
      <c r="A259" s="276" t="s">
        <v>1859</v>
      </c>
      <c r="B259" s="164" t="s">
        <v>143</v>
      </c>
      <c r="C259" s="276" t="s">
        <v>1860</v>
      </c>
      <c r="D259" s="277"/>
      <c r="E259" s="278">
        <v>950.34</v>
      </c>
      <c r="F259" s="279"/>
      <c r="G259" s="278">
        <v>0</v>
      </c>
      <c r="H259" s="279"/>
      <c r="I259" s="278">
        <v>0</v>
      </c>
      <c r="J259" s="279"/>
      <c r="K259" s="278">
        <v>950.34</v>
      </c>
      <c r="L259" s="249" t="str">
        <f>VLOOKUP(A259,'De x Para'!A:C,3,0)</f>
        <v>9.6</v>
      </c>
      <c r="M259" s="51">
        <f t="shared" si="1"/>
        <v>0</v>
      </c>
    </row>
    <row r="260" spans="1:13">
      <c r="A260" s="276" t="s">
        <v>1218</v>
      </c>
      <c r="B260" s="164" t="s">
        <v>143</v>
      </c>
      <c r="C260" s="276" t="s">
        <v>1219</v>
      </c>
      <c r="D260" s="277"/>
      <c r="E260" s="290">
        <v>1578.23</v>
      </c>
      <c r="F260" s="279"/>
      <c r="G260" s="278">
        <v>3.31</v>
      </c>
      <c r="H260" s="279"/>
      <c r="I260" s="278">
        <v>0</v>
      </c>
      <c r="J260" s="279"/>
      <c r="K260" s="290">
        <v>1581.54</v>
      </c>
      <c r="L260" s="249" t="str">
        <f>VLOOKUP(A260,'De x Para'!A:C,3,0)</f>
        <v>9.6</v>
      </c>
      <c r="M260" s="51">
        <f t="shared" si="1"/>
        <v>3.31</v>
      </c>
    </row>
    <row r="261" spans="1:13">
      <c r="A261" s="276" t="s">
        <v>1223</v>
      </c>
      <c r="B261" s="164" t="s">
        <v>143</v>
      </c>
      <c r="C261" s="276" t="s">
        <v>1224</v>
      </c>
      <c r="D261" s="277"/>
      <c r="E261" s="278">
        <v>234</v>
      </c>
      <c r="F261" s="279"/>
      <c r="G261" s="278">
        <v>0</v>
      </c>
      <c r="H261" s="279"/>
      <c r="I261" s="278">
        <v>0</v>
      </c>
      <c r="J261" s="279"/>
      <c r="K261" s="278">
        <v>234</v>
      </c>
      <c r="L261" s="249" t="str">
        <f>VLOOKUP(A261,'De x Para'!A:C,3,0)</f>
        <v>9.6</v>
      </c>
      <c r="M261" s="51">
        <f t="shared" ref="M261:M324" si="2">G261-I261</f>
        <v>0</v>
      </c>
    </row>
    <row r="262" spans="1:13">
      <c r="A262" s="276" t="s">
        <v>1227</v>
      </c>
      <c r="B262" s="164" t="s">
        <v>143</v>
      </c>
      <c r="C262" s="276" t="s">
        <v>1228</v>
      </c>
      <c r="D262" s="277"/>
      <c r="E262" s="290">
        <v>4416.08</v>
      </c>
      <c r="F262" s="279"/>
      <c r="G262" s="278">
        <v>0</v>
      </c>
      <c r="H262" s="279"/>
      <c r="I262" s="278">
        <v>0</v>
      </c>
      <c r="J262" s="279"/>
      <c r="K262" s="290">
        <v>4416.08</v>
      </c>
      <c r="L262" s="249" t="str">
        <f>VLOOKUP(A262,'De x Para'!A:C,3,0)</f>
        <v>9.6</v>
      </c>
      <c r="M262" s="51">
        <f t="shared" si="2"/>
        <v>0</v>
      </c>
    </row>
    <row r="263" spans="1:13">
      <c r="A263" s="276" t="s">
        <v>1230</v>
      </c>
      <c r="B263" s="164" t="s">
        <v>143</v>
      </c>
      <c r="C263" s="276" t="s">
        <v>1231</v>
      </c>
      <c r="D263" s="277"/>
      <c r="E263" s="290">
        <v>3425.96</v>
      </c>
      <c r="F263" s="279"/>
      <c r="G263" s="278">
        <v>204.61</v>
      </c>
      <c r="H263" s="279"/>
      <c r="I263" s="278">
        <v>0</v>
      </c>
      <c r="J263" s="279"/>
      <c r="K263" s="290">
        <v>3630.57</v>
      </c>
      <c r="L263" s="249" t="str">
        <f>VLOOKUP(A263,'De x Para'!A:C,3,0)</f>
        <v>9.6</v>
      </c>
      <c r="M263" s="51">
        <f t="shared" si="2"/>
        <v>204.61</v>
      </c>
    </row>
    <row r="264" spans="1:13">
      <c r="A264" s="276" t="s">
        <v>1235</v>
      </c>
      <c r="B264" s="164" t="s">
        <v>143</v>
      </c>
      <c r="C264" s="276" t="s">
        <v>1236</v>
      </c>
      <c r="D264" s="277"/>
      <c r="E264" s="290">
        <v>6780.09</v>
      </c>
      <c r="F264" s="279"/>
      <c r="G264" s="278">
        <v>0</v>
      </c>
      <c r="H264" s="279"/>
      <c r="I264" s="278">
        <v>0</v>
      </c>
      <c r="J264" s="279"/>
      <c r="K264" s="290">
        <v>6780.09</v>
      </c>
      <c r="L264" s="249" t="str">
        <f>VLOOKUP(A264,'De x Para'!A:C,3,0)</f>
        <v>9.6</v>
      </c>
      <c r="M264" s="51">
        <f t="shared" si="2"/>
        <v>0</v>
      </c>
    </row>
    <row r="265" spans="1:13">
      <c r="A265" s="276" t="s">
        <v>1240</v>
      </c>
      <c r="B265" s="164" t="s">
        <v>143</v>
      </c>
      <c r="C265" s="276" t="s">
        <v>1241</v>
      </c>
      <c r="D265" s="277"/>
      <c r="E265" s="290">
        <v>2279.35</v>
      </c>
      <c r="F265" s="279"/>
      <c r="G265" s="278">
        <v>0</v>
      </c>
      <c r="H265" s="279"/>
      <c r="I265" s="278">
        <v>0</v>
      </c>
      <c r="J265" s="279"/>
      <c r="K265" s="290">
        <v>2279.35</v>
      </c>
      <c r="L265" s="249" t="str">
        <f>VLOOKUP(A265,'De x Para'!A:C,3,0)</f>
        <v>9.6</v>
      </c>
      <c r="M265" s="51">
        <f t="shared" si="2"/>
        <v>0</v>
      </c>
    </row>
    <row r="266" spans="1:13">
      <c r="A266" s="280"/>
      <c r="B266" s="164"/>
      <c r="C266" s="280"/>
      <c r="D266" s="281"/>
      <c r="E266" s="281"/>
      <c r="F266" s="281"/>
      <c r="G266" s="281"/>
      <c r="H266" s="281"/>
      <c r="I266" s="281"/>
      <c r="J266" s="281"/>
      <c r="K266" s="281"/>
      <c r="L266" s="249"/>
      <c r="M266" s="51">
        <f t="shared" si="2"/>
        <v>0</v>
      </c>
    </row>
    <row r="267" spans="1:13">
      <c r="A267" s="272" t="s">
        <v>1245</v>
      </c>
      <c r="B267" s="164" t="s">
        <v>143</v>
      </c>
      <c r="C267" s="272" t="s">
        <v>1246</v>
      </c>
      <c r="D267" s="273"/>
      <c r="E267" s="289">
        <v>75966.789999999994</v>
      </c>
      <c r="F267" s="275"/>
      <c r="G267" s="289">
        <v>8758.31</v>
      </c>
      <c r="H267" s="275"/>
      <c r="I267" s="274">
        <v>0</v>
      </c>
      <c r="J267" s="275"/>
      <c r="K267" s="289">
        <v>84725.1</v>
      </c>
      <c r="L267" s="249">
        <f>VLOOKUP(A267,'De x Para'!A:C,3,0)</f>
        <v>0</v>
      </c>
      <c r="M267" s="51">
        <f t="shared" si="2"/>
        <v>8758.31</v>
      </c>
    </row>
    <row r="268" spans="1:13">
      <c r="A268" s="276" t="s">
        <v>1250</v>
      </c>
      <c r="B268" s="164" t="s">
        <v>143</v>
      </c>
      <c r="C268" s="276" t="s">
        <v>1251</v>
      </c>
      <c r="D268" s="277"/>
      <c r="E268" s="290">
        <v>19650</v>
      </c>
      <c r="F268" s="279"/>
      <c r="G268" s="278">
        <v>0</v>
      </c>
      <c r="H268" s="279"/>
      <c r="I268" s="278">
        <v>0</v>
      </c>
      <c r="J268" s="279"/>
      <c r="K268" s="290">
        <v>19650</v>
      </c>
      <c r="L268" s="249" t="str">
        <f>VLOOKUP(A268,'De x Para'!A:C,3,0)</f>
        <v>9.7</v>
      </c>
      <c r="M268" s="51">
        <f t="shared" si="2"/>
        <v>0</v>
      </c>
    </row>
    <row r="269" spans="1:13">
      <c r="A269" s="276" t="s">
        <v>1253</v>
      </c>
      <c r="B269" s="164" t="s">
        <v>143</v>
      </c>
      <c r="C269" s="276" t="s">
        <v>1254</v>
      </c>
      <c r="D269" s="277"/>
      <c r="E269" s="290">
        <v>1288.6099999999999</v>
      </c>
      <c r="F269" s="279"/>
      <c r="G269" s="290">
        <v>1190.67</v>
      </c>
      <c r="H269" s="279"/>
      <c r="I269" s="278">
        <v>0</v>
      </c>
      <c r="J269" s="279"/>
      <c r="K269" s="290">
        <v>2479.2800000000002</v>
      </c>
      <c r="L269" s="249" t="str">
        <f>VLOOKUP(A269,'De x Para'!A:C,3,0)</f>
        <v>9.7</v>
      </c>
      <c r="M269" s="51">
        <f t="shared" si="2"/>
        <v>1190.67</v>
      </c>
    </row>
    <row r="270" spans="1:13">
      <c r="A270" s="276" t="s">
        <v>1256</v>
      </c>
      <c r="B270" s="164" t="s">
        <v>143</v>
      </c>
      <c r="C270" s="276" t="s">
        <v>1257</v>
      </c>
      <c r="D270" s="277"/>
      <c r="E270" s="278">
        <v>72</v>
      </c>
      <c r="F270" s="279"/>
      <c r="G270" s="278">
        <v>0</v>
      </c>
      <c r="H270" s="279"/>
      <c r="I270" s="278">
        <v>0</v>
      </c>
      <c r="J270" s="279"/>
      <c r="K270" s="278">
        <v>72</v>
      </c>
      <c r="L270" s="249" t="str">
        <f>VLOOKUP(A270,'De x Para'!A:C,3,0)</f>
        <v>9.7</v>
      </c>
      <c r="M270" s="51">
        <f t="shared" si="2"/>
        <v>0</v>
      </c>
    </row>
    <row r="271" spans="1:13">
      <c r="A271" s="276" t="s">
        <v>1261</v>
      </c>
      <c r="B271" s="164" t="s">
        <v>143</v>
      </c>
      <c r="C271" s="276" t="s">
        <v>1262</v>
      </c>
      <c r="D271" s="277"/>
      <c r="E271" s="290">
        <v>1385.75</v>
      </c>
      <c r="F271" s="279"/>
      <c r="G271" s="278">
        <v>40.04</v>
      </c>
      <c r="H271" s="279"/>
      <c r="I271" s="278">
        <v>0</v>
      </c>
      <c r="J271" s="279"/>
      <c r="K271" s="290">
        <v>1425.79</v>
      </c>
      <c r="L271" s="249" t="str">
        <f>VLOOKUP(A271,'De x Para'!A:C,3,0)</f>
        <v>9.7</v>
      </c>
      <c r="M271" s="51">
        <f t="shared" si="2"/>
        <v>40.04</v>
      </c>
    </row>
    <row r="272" spans="1:13">
      <c r="A272" s="276" t="s">
        <v>1266</v>
      </c>
      <c r="B272" s="164" t="s">
        <v>143</v>
      </c>
      <c r="C272" s="276" t="s">
        <v>1267</v>
      </c>
      <c r="D272" s="277"/>
      <c r="E272" s="290">
        <v>1120.0899999999999</v>
      </c>
      <c r="F272" s="279"/>
      <c r="G272" s="278">
        <v>0</v>
      </c>
      <c r="H272" s="279"/>
      <c r="I272" s="278">
        <v>0</v>
      </c>
      <c r="J272" s="279"/>
      <c r="K272" s="290">
        <v>1120.0899999999999</v>
      </c>
      <c r="L272" s="249" t="str">
        <f>VLOOKUP(A272,'De x Para'!A:C,3,0)</f>
        <v>9.7</v>
      </c>
      <c r="M272" s="51">
        <f t="shared" si="2"/>
        <v>0</v>
      </c>
    </row>
    <row r="273" spans="1:13">
      <c r="A273" s="276" t="s">
        <v>3392</v>
      </c>
      <c r="B273" s="164" t="s">
        <v>143</v>
      </c>
      <c r="C273" s="276" t="s">
        <v>1558</v>
      </c>
      <c r="D273" s="277"/>
      <c r="E273" s="278">
        <v>280</v>
      </c>
      <c r="F273" s="279"/>
      <c r="G273" s="278">
        <v>0</v>
      </c>
      <c r="H273" s="279"/>
      <c r="I273" s="278">
        <v>0</v>
      </c>
      <c r="J273" s="279"/>
      <c r="K273" s="278">
        <v>280</v>
      </c>
      <c r="L273" s="249" t="str">
        <f>VLOOKUP(A273,'De x Para'!A:C,3,0)</f>
        <v>9.7</v>
      </c>
      <c r="M273" s="51">
        <f t="shared" si="2"/>
        <v>0</v>
      </c>
    </row>
    <row r="274" spans="1:13">
      <c r="A274" s="276" t="s">
        <v>1271</v>
      </c>
      <c r="B274" s="164" t="s">
        <v>143</v>
      </c>
      <c r="C274" s="276" t="s">
        <v>1272</v>
      </c>
      <c r="D274" s="277"/>
      <c r="E274" s="290">
        <v>4125</v>
      </c>
      <c r="F274" s="279"/>
      <c r="G274" s="278">
        <v>635</v>
      </c>
      <c r="H274" s="279"/>
      <c r="I274" s="278">
        <v>0</v>
      </c>
      <c r="J274" s="279"/>
      <c r="K274" s="290">
        <v>4760</v>
      </c>
      <c r="L274" s="249" t="str">
        <f>VLOOKUP(A274,'De x Para'!A:C,3,0)</f>
        <v>9.7</v>
      </c>
      <c r="M274" s="51">
        <f t="shared" si="2"/>
        <v>635</v>
      </c>
    </row>
    <row r="275" spans="1:13">
      <c r="A275" s="276" t="s">
        <v>1274</v>
      </c>
      <c r="B275" s="164" t="s">
        <v>143</v>
      </c>
      <c r="C275" s="276" t="s">
        <v>1275</v>
      </c>
      <c r="D275" s="277"/>
      <c r="E275" s="290">
        <v>17679</v>
      </c>
      <c r="F275" s="279"/>
      <c r="G275" s="278">
        <v>0</v>
      </c>
      <c r="H275" s="279"/>
      <c r="I275" s="278">
        <v>0</v>
      </c>
      <c r="J275" s="279"/>
      <c r="K275" s="290">
        <v>17679</v>
      </c>
      <c r="L275" s="249" t="str">
        <f>VLOOKUP(A275,'De x Para'!A:C,3,0)</f>
        <v>9.7</v>
      </c>
      <c r="M275" s="51">
        <f t="shared" si="2"/>
        <v>0</v>
      </c>
    </row>
    <row r="276" spans="1:13">
      <c r="A276" s="276" t="s">
        <v>1279</v>
      </c>
      <c r="B276" s="164" t="s">
        <v>143</v>
      </c>
      <c r="C276" s="276" t="s">
        <v>1280</v>
      </c>
      <c r="D276" s="277"/>
      <c r="E276" s="290">
        <v>3077.44</v>
      </c>
      <c r="F276" s="279"/>
      <c r="G276" s="278">
        <v>0</v>
      </c>
      <c r="H276" s="279"/>
      <c r="I276" s="278">
        <v>0</v>
      </c>
      <c r="J276" s="279"/>
      <c r="K276" s="290">
        <v>3077.44</v>
      </c>
      <c r="L276" s="249" t="str">
        <f>VLOOKUP(A276,'De x Para'!A:C,3,0)</f>
        <v>9.7</v>
      </c>
      <c r="M276" s="51">
        <f t="shared" si="2"/>
        <v>0</v>
      </c>
    </row>
    <row r="277" spans="1:13">
      <c r="A277" s="276" t="s">
        <v>1282</v>
      </c>
      <c r="B277" s="164" t="s">
        <v>143</v>
      </c>
      <c r="C277" s="276" t="s">
        <v>1283</v>
      </c>
      <c r="D277" s="277"/>
      <c r="E277" s="290">
        <v>6491.91</v>
      </c>
      <c r="F277" s="279"/>
      <c r="G277" s="278">
        <v>189.6</v>
      </c>
      <c r="H277" s="279"/>
      <c r="I277" s="278">
        <v>0</v>
      </c>
      <c r="J277" s="279"/>
      <c r="K277" s="290">
        <v>6681.51</v>
      </c>
      <c r="L277" s="249" t="str">
        <f>VLOOKUP(A277,'De x Para'!A:C,3,0)</f>
        <v>9.7</v>
      </c>
      <c r="M277" s="51">
        <f t="shared" si="2"/>
        <v>189.6</v>
      </c>
    </row>
    <row r="278" spans="1:13">
      <c r="A278" s="276" t="s">
        <v>1287</v>
      </c>
      <c r="B278" s="164" t="s">
        <v>143</v>
      </c>
      <c r="C278" s="276" t="s">
        <v>1288</v>
      </c>
      <c r="D278" s="277"/>
      <c r="E278" s="278">
        <v>22</v>
      </c>
      <c r="F278" s="279"/>
      <c r="G278" s="278">
        <v>0</v>
      </c>
      <c r="H278" s="279"/>
      <c r="I278" s="278">
        <v>0</v>
      </c>
      <c r="J278" s="279"/>
      <c r="K278" s="278">
        <v>22</v>
      </c>
      <c r="L278" s="249" t="str">
        <f>VLOOKUP(A278,'De x Para'!A:C,3,0)</f>
        <v>9.7</v>
      </c>
      <c r="M278" s="51">
        <f t="shared" si="2"/>
        <v>0</v>
      </c>
    </row>
    <row r="279" spans="1:13">
      <c r="A279" s="276" t="s">
        <v>1290</v>
      </c>
      <c r="B279" s="164" t="s">
        <v>143</v>
      </c>
      <c r="C279" s="276" t="s">
        <v>1291</v>
      </c>
      <c r="D279" s="277"/>
      <c r="E279" s="290">
        <v>12150</v>
      </c>
      <c r="F279" s="279"/>
      <c r="G279" s="290">
        <v>6453</v>
      </c>
      <c r="H279" s="279"/>
      <c r="I279" s="278">
        <v>0</v>
      </c>
      <c r="J279" s="279"/>
      <c r="K279" s="290">
        <v>18603</v>
      </c>
      <c r="L279" s="249" t="str">
        <f>VLOOKUP(A279,'De x Para'!A:C,3,0)</f>
        <v>9.7</v>
      </c>
      <c r="M279" s="51">
        <f t="shared" si="2"/>
        <v>6453</v>
      </c>
    </row>
    <row r="280" spans="1:13">
      <c r="A280" s="276" t="s">
        <v>1298</v>
      </c>
      <c r="B280" s="164" t="s">
        <v>143</v>
      </c>
      <c r="C280" s="276" t="s">
        <v>1299</v>
      </c>
      <c r="D280" s="277"/>
      <c r="E280" s="290">
        <v>8624.99</v>
      </c>
      <c r="F280" s="279"/>
      <c r="G280" s="278">
        <v>250</v>
      </c>
      <c r="H280" s="279"/>
      <c r="I280" s="278">
        <v>0</v>
      </c>
      <c r="J280" s="279"/>
      <c r="K280" s="290">
        <v>8874.99</v>
      </c>
      <c r="L280" s="249" t="str">
        <f>VLOOKUP(A280,'De x Para'!A:C,3,0)</f>
        <v>9.7</v>
      </c>
      <c r="M280" s="51">
        <f t="shared" si="2"/>
        <v>250</v>
      </c>
    </row>
    <row r="281" spans="1:13">
      <c r="A281" s="280"/>
      <c r="B281" s="164"/>
      <c r="C281" s="280"/>
      <c r="D281" s="281"/>
      <c r="E281" s="281"/>
      <c r="F281" s="281"/>
      <c r="G281" s="281"/>
      <c r="H281" s="281"/>
      <c r="I281" s="281"/>
      <c r="J281" s="281"/>
      <c r="K281" s="281"/>
      <c r="L281" s="249"/>
      <c r="M281" s="51">
        <f t="shared" si="2"/>
        <v>0</v>
      </c>
    </row>
    <row r="282" spans="1:13">
      <c r="A282" s="272" t="s">
        <v>1303</v>
      </c>
      <c r="B282" s="164" t="s">
        <v>143</v>
      </c>
      <c r="C282" s="272" t="s">
        <v>1304</v>
      </c>
      <c r="D282" s="273"/>
      <c r="E282" s="289">
        <v>5495</v>
      </c>
      <c r="F282" s="275"/>
      <c r="G282" s="274">
        <v>0</v>
      </c>
      <c r="H282" s="275"/>
      <c r="I282" s="289">
        <v>5495</v>
      </c>
      <c r="J282" s="275"/>
      <c r="K282" s="274">
        <v>0</v>
      </c>
      <c r="L282" s="249">
        <f>VLOOKUP(A282,'De x Para'!A:C,3,0)</f>
        <v>0</v>
      </c>
      <c r="M282" s="51">
        <f t="shared" si="2"/>
        <v>-5495</v>
      </c>
    </row>
    <row r="283" spans="1:13">
      <c r="A283" s="276" t="s">
        <v>1306</v>
      </c>
      <c r="B283" s="164" t="s">
        <v>143</v>
      </c>
      <c r="C283" s="276" t="s">
        <v>1307</v>
      </c>
      <c r="D283" s="277"/>
      <c r="E283" s="290">
        <v>5495</v>
      </c>
      <c r="F283" s="279"/>
      <c r="G283" s="278">
        <v>0</v>
      </c>
      <c r="H283" s="279"/>
      <c r="I283" s="290">
        <v>5495</v>
      </c>
      <c r="J283" s="279"/>
      <c r="K283" s="278">
        <v>0</v>
      </c>
      <c r="L283" s="249" t="str">
        <f>VLOOKUP(A283,'De x Para'!A:C,3,0)</f>
        <v>9.10</v>
      </c>
      <c r="M283" s="51">
        <f t="shared" si="2"/>
        <v>-5495</v>
      </c>
    </row>
    <row r="284" spans="1:13">
      <c r="A284" s="280"/>
      <c r="B284" s="164"/>
      <c r="C284" s="280"/>
      <c r="D284" s="281"/>
      <c r="E284" s="281"/>
      <c r="F284" s="281"/>
      <c r="G284" s="281"/>
      <c r="H284" s="281"/>
      <c r="I284" s="281"/>
      <c r="J284" s="281"/>
      <c r="K284" s="281"/>
      <c r="L284" s="249"/>
      <c r="M284" s="51">
        <f t="shared" si="2"/>
        <v>0</v>
      </c>
    </row>
    <row r="285" spans="1:13">
      <c r="A285" s="272" t="s">
        <v>1308</v>
      </c>
      <c r="B285" s="164" t="s">
        <v>143</v>
      </c>
      <c r="C285" s="272" t="s">
        <v>1309</v>
      </c>
      <c r="D285" s="273"/>
      <c r="E285" s="289">
        <v>12268.51</v>
      </c>
      <c r="F285" s="275"/>
      <c r="G285" s="289">
        <v>3078.09</v>
      </c>
      <c r="H285" s="275"/>
      <c r="I285" s="274">
        <v>0</v>
      </c>
      <c r="J285" s="275"/>
      <c r="K285" s="289">
        <v>15346.6</v>
      </c>
      <c r="L285" s="249">
        <f>VLOOKUP(A285,'De x Para'!A:C,3,0)</f>
        <v>0</v>
      </c>
      <c r="M285" s="51">
        <f t="shared" si="2"/>
        <v>3078.09</v>
      </c>
    </row>
    <row r="286" spans="1:13">
      <c r="A286" s="276" t="s">
        <v>1313</v>
      </c>
      <c r="B286" s="164" t="s">
        <v>143</v>
      </c>
      <c r="C286" s="276" t="s">
        <v>1314</v>
      </c>
      <c r="D286" s="277"/>
      <c r="E286" s="290">
        <v>12268.51</v>
      </c>
      <c r="F286" s="279"/>
      <c r="G286" s="290">
        <v>3078.09</v>
      </c>
      <c r="H286" s="279"/>
      <c r="I286" s="278">
        <v>0</v>
      </c>
      <c r="J286" s="279"/>
      <c r="K286" s="290">
        <v>15346.6</v>
      </c>
      <c r="L286" s="249" t="str">
        <f>VLOOKUP(A286,'De x Para'!A:C,3,0)</f>
        <v>9.8</v>
      </c>
      <c r="M286" s="51">
        <f t="shared" si="2"/>
        <v>3078.09</v>
      </c>
    </row>
    <row r="287" spans="1:13">
      <c r="A287" s="280"/>
      <c r="B287" s="164"/>
      <c r="C287" s="280"/>
      <c r="D287" s="281"/>
      <c r="E287" s="281"/>
      <c r="F287" s="281"/>
      <c r="G287" s="281"/>
      <c r="H287" s="281"/>
      <c r="I287" s="281"/>
      <c r="J287" s="281"/>
      <c r="K287" s="281"/>
      <c r="L287" s="249"/>
      <c r="M287" s="51">
        <f t="shared" si="2"/>
        <v>0</v>
      </c>
    </row>
    <row r="288" spans="1:13">
      <c r="A288" s="272" t="s">
        <v>1315</v>
      </c>
      <c r="B288" s="164" t="s">
        <v>143</v>
      </c>
      <c r="C288" s="272" t="s">
        <v>1316</v>
      </c>
      <c r="D288" s="273"/>
      <c r="E288" s="289">
        <v>1645.36</v>
      </c>
      <c r="F288" s="275"/>
      <c r="G288" s="274">
        <v>0</v>
      </c>
      <c r="H288" s="275"/>
      <c r="I288" s="274">
        <v>0</v>
      </c>
      <c r="J288" s="275"/>
      <c r="K288" s="289">
        <v>1645.36</v>
      </c>
      <c r="L288" s="249">
        <f>VLOOKUP(A288,'De x Para'!A:C,3,0)</f>
        <v>0</v>
      </c>
      <c r="M288" s="51">
        <f t="shared" si="2"/>
        <v>0</v>
      </c>
    </row>
    <row r="289" spans="1:13">
      <c r="A289" s="276" t="s">
        <v>1320</v>
      </c>
      <c r="B289" s="164" t="s">
        <v>143</v>
      </c>
      <c r="C289" s="276" t="s">
        <v>460</v>
      </c>
      <c r="D289" s="277"/>
      <c r="E289" s="290">
        <v>1645.36</v>
      </c>
      <c r="F289" s="279"/>
      <c r="G289" s="278">
        <v>0</v>
      </c>
      <c r="H289" s="279"/>
      <c r="I289" s="278">
        <v>0</v>
      </c>
      <c r="J289" s="279"/>
      <c r="K289" s="290">
        <v>1645.36</v>
      </c>
      <c r="L289" s="249" t="str">
        <f>VLOOKUP(A289,'De x Para'!A:C,3,0)</f>
        <v>9.7</v>
      </c>
      <c r="M289" s="51">
        <f t="shared" si="2"/>
        <v>0</v>
      </c>
    </row>
    <row r="290" spans="1:13">
      <c r="A290" s="280"/>
      <c r="B290" s="164"/>
      <c r="C290" s="280"/>
      <c r="D290" s="281"/>
      <c r="E290" s="281"/>
      <c r="F290" s="281"/>
      <c r="G290" s="281"/>
      <c r="H290" s="281"/>
      <c r="I290" s="281"/>
      <c r="J290" s="281"/>
      <c r="K290" s="281"/>
      <c r="L290" s="249"/>
      <c r="M290" s="51">
        <f t="shared" si="2"/>
        <v>0</v>
      </c>
    </row>
    <row r="291" spans="1:13">
      <c r="A291" s="272" t="s">
        <v>1325</v>
      </c>
      <c r="B291" s="164" t="s">
        <v>143</v>
      </c>
      <c r="C291" s="272" t="s">
        <v>1326</v>
      </c>
      <c r="D291" s="273"/>
      <c r="E291" s="289">
        <v>247265.03</v>
      </c>
      <c r="F291" s="275"/>
      <c r="G291" s="289">
        <v>26614.92</v>
      </c>
      <c r="H291" s="275"/>
      <c r="I291" s="274">
        <v>390.5</v>
      </c>
      <c r="J291" s="275"/>
      <c r="K291" s="289">
        <v>273489.45</v>
      </c>
      <c r="L291" s="249">
        <f>VLOOKUP(A291,'De x Para'!A:C,3,0)</f>
        <v>0</v>
      </c>
      <c r="M291" s="51">
        <f t="shared" si="2"/>
        <v>26224.42</v>
      </c>
    </row>
    <row r="292" spans="1:13">
      <c r="A292" s="272" t="s">
        <v>1331</v>
      </c>
      <c r="B292" s="164" t="s">
        <v>143</v>
      </c>
      <c r="C292" s="272" t="s">
        <v>1326</v>
      </c>
      <c r="D292" s="273"/>
      <c r="E292" s="289">
        <v>247265.03</v>
      </c>
      <c r="F292" s="275"/>
      <c r="G292" s="289">
        <v>26614.92</v>
      </c>
      <c r="H292" s="275"/>
      <c r="I292" s="274">
        <v>390.5</v>
      </c>
      <c r="J292" s="275"/>
      <c r="K292" s="289">
        <v>273489.45</v>
      </c>
      <c r="L292" s="249">
        <f>VLOOKUP(A292,'De x Para'!A:C,3,0)</f>
        <v>0</v>
      </c>
      <c r="M292" s="51">
        <f t="shared" si="2"/>
        <v>26224.42</v>
      </c>
    </row>
    <row r="293" spans="1:13">
      <c r="A293" s="272" t="s">
        <v>1332</v>
      </c>
      <c r="B293" s="164" t="s">
        <v>143</v>
      </c>
      <c r="C293" s="272" t="s">
        <v>1326</v>
      </c>
      <c r="D293" s="273"/>
      <c r="E293" s="289">
        <v>247265.03</v>
      </c>
      <c r="F293" s="275"/>
      <c r="G293" s="289">
        <v>26614.92</v>
      </c>
      <c r="H293" s="275"/>
      <c r="I293" s="274">
        <v>390.5</v>
      </c>
      <c r="J293" s="275"/>
      <c r="K293" s="289">
        <v>273489.45</v>
      </c>
      <c r="L293" s="249">
        <f>VLOOKUP(A293,'De x Para'!A:C,3,0)</f>
        <v>0</v>
      </c>
      <c r="M293" s="51">
        <f t="shared" si="2"/>
        <v>26224.42</v>
      </c>
    </row>
    <row r="294" spans="1:13">
      <c r="A294" s="272" t="s">
        <v>1333</v>
      </c>
      <c r="B294" s="164" t="s">
        <v>143</v>
      </c>
      <c r="C294" s="272" t="s">
        <v>1334</v>
      </c>
      <c r="D294" s="273"/>
      <c r="E294" s="289">
        <v>208368.33</v>
      </c>
      <c r="F294" s="275"/>
      <c r="G294" s="289">
        <v>23992.18</v>
      </c>
      <c r="H294" s="275"/>
      <c r="I294" s="274">
        <v>390.5</v>
      </c>
      <c r="J294" s="275"/>
      <c r="K294" s="289">
        <v>231970.01</v>
      </c>
      <c r="L294" s="249">
        <f>VLOOKUP(A294,'De x Para'!A:C,3,0)</f>
        <v>0</v>
      </c>
      <c r="M294" s="51">
        <f t="shared" si="2"/>
        <v>23601.68</v>
      </c>
    </row>
    <row r="295" spans="1:13">
      <c r="A295" s="276" t="s">
        <v>1339</v>
      </c>
      <c r="B295" s="164" t="s">
        <v>143</v>
      </c>
      <c r="C295" s="276" t="s">
        <v>1340</v>
      </c>
      <c r="D295" s="277"/>
      <c r="E295" s="290">
        <v>4410</v>
      </c>
      <c r="F295" s="279"/>
      <c r="G295" s="278">
        <v>490</v>
      </c>
      <c r="H295" s="279"/>
      <c r="I295" s="278">
        <v>0</v>
      </c>
      <c r="J295" s="279"/>
      <c r="K295" s="290">
        <v>4900</v>
      </c>
      <c r="L295" s="249" t="str">
        <f>VLOOKUP(A295,'De x Para'!A:C,3,0)</f>
        <v>10.1</v>
      </c>
      <c r="M295" s="51">
        <f t="shared" si="2"/>
        <v>490</v>
      </c>
    </row>
    <row r="296" spans="1:13">
      <c r="A296" s="276" t="s">
        <v>1344</v>
      </c>
      <c r="B296" s="164" t="s">
        <v>143</v>
      </c>
      <c r="C296" s="276" t="s">
        <v>1345</v>
      </c>
      <c r="D296" s="277"/>
      <c r="E296" s="290">
        <v>29396.05</v>
      </c>
      <c r="F296" s="279"/>
      <c r="G296" s="290">
        <v>5918.82</v>
      </c>
      <c r="H296" s="279"/>
      <c r="I296" s="278">
        <v>0</v>
      </c>
      <c r="J296" s="279"/>
      <c r="K296" s="290">
        <v>35314.870000000003</v>
      </c>
      <c r="L296" s="249" t="str">
        <f>VLOOKUP(A296,'De x Para'!A:C,3,0)</f>
        <v>10.1</v>
      </c>
      <c r="M296" s="51">
        <f t="shared" si="2"/>
        <v>5918.82</v>
      </c>
    </row>
    <row r="297" spans="1:13">
      <c r="A297" s="276" t="s">
        <v>1349</v>
      </c>
      <c r="B297" s="164" t="s">
        <v>143</v>
      </c>
      <c r="C297" s="276" t="s">
        <v>1350</v>
      </c>
      <c r="D297" s="277"/>
      <c r="E297" s="290">
        <v>7891.41</v>
      </c>
      <c r="F297" s="279"/>
      <c r="G297" s="290">
        <v>1234.5999999999999</v>
      </c>
      <c r="H297" s="279"/>
      <c r="I297" s="278">
        <v>0</v>
      </c>
      <c r="J297" s="279"/>
      <c r="K297" s="290">
        <v>9126.01</v>
      </c>
      <c r="L297" s="249" t="str">
        <f>VLOOKUP(A297,'De x Para'!A:C,3,0)</f>
        <v>10.1</v>
      </c>
      <c r="M297" s="51">
        <f t="shared" si="2"/>
        <v>1234.5999999999999</v>
      </c>
    </row>
    <row r="298" spans="1:13">
      <c r="A298" s="276" t="s">
        <v>1354</v>
      </c>
      <c r="B298" s="164" t="s">
        <v>143</v>
      </c>
      <c r="C298" s="276" t="s">
        <v>1355</v>
      </c>
      <c r="D298" s="277"/>
      <c r="E298" s="290">
        <v>83837.009999999995</v>
      </c>
      <c r="F298" s="279"/>
      <c r="G298" s="290">
        <v>7217</v>
      </c>
      <c r="H298" s="279"/>
      <c r="I298" s="278">
        <v>0</v>
      </c>
      <c r="J298" s="279"/>
      <c r="K298" s="290">
        <v>91054.01</v>
      </c>
      <c r="L298" s="249" t="str">
        <f>VLOOKUP(A298,'De x Para'!A:C,3,0)</f>
        <v>10.1</v>
      </c>
      <c r="M298" s="51">
        <f t="shared" si="2"/>
        <v>7217</v>
      </c>
    </row>
    <row r="299" spans="1:13">
      <c r="A299" s="276" t="s">
        <v>1359</v>
      </c>
      <c r="B299" s="164" t="s">
        <v>143</v>
      </c>
      <c r="C299" s="276" t="s">
        <v>1360</v>
      </c>
      <c r="D299" s="277"/>
      <c r="E299" s="290">
        <v>1566</v>
      </c>
      <c r="F299" s="279"/>
      <c r="G299" s="278">
        <v>0</v>
      </c>
      <c r="H299" s="279"/>
      <c r="I299" s="278">
        <v>0</v>
      </c>
      <c r="J299" s="279"/>
      <c r="K299" s="290">
        <v>1566</v>
      </c>
      <c r="L299" s="249" t="str">
        <f>VLOOKUP(A299,'De x Para'!A:C,3,0)</f>
        <v>10.1</v>
      </c>
      <c r="M299" s="51">
        <f t="shared" si="2"/>
        <v>0</v>
      </c>
    </row>
    <row r="300" spans="1:13">
      <c r="A300" s="276" t="s">
        <v>1362</v>
      </c>
      <c r="B300" s="164" t="s">
        <v>143</v>
      </c>
      <c r="C300" s="276" t="s">
        <v>1363</v>
      </c>
      <c r="D300" s="277"/>
      <c r="E300" s="290">
        <v>1394.2</v>
      </c>
      <c r="F300" s="279"/>
      <c r="G300" s="278">
        <v>0</v>
      </c>
      <c r="H300" s="279"/>
      <c r="I300" s="278">
        <v>0</v>
      </c>
      <c r="J300" s="279"/>
      <c r="K300" s="290">
        <v>1394.2</v>
      </c>
      <c r="L300" s="249" t="str">
        <f>VLOOKUP(A300,'De x Para'!A:C,3,0)</f>
        <v>10.1</v>
      </c>
      <c r="M300" s="51">
        <f t="shared" si="2"/>
        <v>0</v>
      </c>
    </row>
    <row r="301" spans="1:13">
      <c r="A301" s="276" t="s">
        <v>4564</v>
      </c>
      <c r="B301" s="164" t="s">
        <v>143</v>
      </c>
      <c r="C301" s="276" t="s">
        <v>4565</v>
      </c>
      <c r="D301" s="277"/>
      <c r="E301" s="278">
        <v>161</v>
      </c>
      <c r="F301" s="279"/>
      <c r="G301" s="278">
        <v>0</v>
      </c>
      <c r="H301" s="279"/>
      <c r="I301" s="278">
        <v>0</v>
      </c>
      <c r="J301" s="279"/>
      <c r="K301" s="278">
        <v>161</v>
      </c>
      <c r="L301" s="249" t="str">
        <f>VLOOKUP(A301,'De x Para'!A:C,3,0)</f>
        <v>10.1</v>
      </c>
      <c r="M301" s="51">
        <f t="shared" si="2"/>
        <v>0</v>
      </c>
    </row>
    <row r="302" spans="1:13">
      <c r="A302" s="276" t="s">
        <v>3886</v>
      </c>
      <c r="B302" s="164" t="s">
        <v>143</v>
      </c>
      <c r="C302" s="276" t="s">
        <v>3887</v>
      </c>
      <c r="D302" s="277"/>
      <c r="E302" s="278">
        <v>522</v>
      </c>
      <c r="F302" s="279"/>
      <c r="G302" s="278">
        <v>0</v>
      </c>
      <c r="H302" s="279"/>
      <c r="I302" s="278">
        <v>0</v>
      </c>
      <c r="J302" s="279"/>
      <c r="K302" s="278">
        <v>522</v>
      </c>
      <c r="L302" s="249" t="str">
        <f>VLOOKUP(A302,'De x Para'!A:C,3,0)</f>
        <v>10.1</v>
      </c>
      <c r="M302" s="51">
        <f t="shared" si="2"/>
        <v>0</v>
      </c>
    </row>
    <row r="303" spans="1:13">
      <c r="A303" s="276" t="s">
        <v>3889</v>
      </c>
      <c r="B303" s="164" t="s">
        <v>143</v>
      </c>
      <c r="C303" s="276" t="s">
        <v>3890</v>
      </c>
      <c r="D303" s="277"/>
      <c r="E303" s="290">
        <v>2548.04</v>
      </c>
      <c r="F303" s="279"/>
      <c r="G303" s="278">
        <v>0</v>
      </c>
      <c r="H303" s="279"/>
      <c r="I303" s="278">
        <v>0</v>
      </c>
      <c r="J303" s="279"/>
      <c r="K303" s="290">
        <v>2548.04</v>
      </c>
      <c r="L303" s="249" t="str">
        <f>VLOOKUP(A303,'De x Para'!A:C,3,0)</f>
        <v>10.1</v>
      </c>
      <c r="M303" s="51">
        <f t="shared" si="2"/>
        <v>0</v>
      </c>
    </row>
    <row r="304" spans="1:13">
      <c r="A304" s="276" t="s">
        <v>1365</v>
      </c>
      <c r="B304" s="164" t="s">
        <v>143</v>
      </c>
      <c r="C304" s="276" t="s">
        <v>1366</v>
      </c>
      <c r="D304" s="277"/>
      <c r="E304" s="290">
        <v>22501.09</v>
      </c>
      <c r="F304" s="279"/>
      <c r="G304" s="278">
        <v>506.67</v>
      </c>
      <c r="H304" s="279"/>
      <c r="I304" s="278">
        <v>0</v>
      </c>
      <c r="J304" s="279"/>
      <c r="K304" s="290">
        <v>23007.759999999998</v>
      </c>
      <c r="L304" s="249" t="str">
        <f>VLOOKUP(A304,'De x Para'!A:C,3,0)</f>
        <v>10.1</v>
      </c>
      <c r="M304" s="51">
        <f t="shared" si="2"/>
        <v>506.67</v>
      </c>
    </row>
    <row r="305" spans="1:13">
      <c r="A305" s="276" t="s">
        <v>1370</v>
      </c>
      <c r="B305" s="164" t="s">
        <v>143</v>
      </c>
      <c r="C305" s="276" t="s">
        <v>1371</v>
      </c>
      <c r="D305" s="277"/>
      <c r="E305" s="290">
        <v>49514.67</v>
      </c>
      <c r="F305" s="279"/>
      <c r="G305" s="290">
        <v>7844.09</v>
      </c>
      <c r="H305" s="279"/>
      <c r="I305" s="278">
        <v>0</v>
      </c>
      <c r="J305" s="279"/>
      <c r="K305" s="290">
        <v>57358.76</v>
      </c>
      <c r="L305" s="249" t="str">
        <f>VLOOKUP(A305,'De x Para'!A:C,3,0)</f>
        <v>10.1</v>
      </c>
      <c r="M305" s="51">
        <f t="shared" si="2"/>
        <v>7844.09</v>
      </c>
    </row>
    <row r="306" spans="1:13">
      <c r="A306" s="276" t="s">
        <v>1375</v>
      </c>
      <c r="B306" s="164" t="s">
        <v>143</v>
      </c>
      <c r="C306" s="276" t="s">
        <v>1376</v>
      </c>
      <c r="D306" s="277"/>
      <c r="E306" s="290">
        <v>4626.8599999999997</v>
      </c>
      <c r="F306" s="279"/>
      <c r="G306" s="278">
        <v>781</v>
      </c>
      <c r="H306" s="279"/>
      <c r="I306" s="278">
        <v>390.5</v>
      </c>
      <c r="J306" s="279"/>
      <c r="K306" s="290">
        <v>5017.3599999999997</v>
      </c>
      <c r="L306" s="249" t="str">
        <f>VLOOKUP(A306,'De x Para'!A:C,3,0)</f>
        <v>10.1</v>
      </c>
      <c r="M306" s="51">
        <f t="shared" si="2"/>
        <v>390.5</v>
      </c>
    </row>
    <row r="307" spans="1:13">
      <c r="A307" s="280"/>
      <c r="B307" s="164"/>
      <c r="C307" s="280"/>
      <c r="D307" s="281"/>
      <c r="E307" s="281"/>
      <c r="F307" s="281"/>
      <c r="G307" s="281"/>
      <c r="H307" s="281"/>
      <c r="I307" s="281"/>
      <c r="J307" s="281"/>
      <c r="K307" s="281"/>
      <c r="L307" s="249"/>
      <c r="M307" s="51">
        <f t="shared" si="2"/>
        <v>0</v>
      </c>
    </row>
    <row r="308" spans="1:13">
      <c r="A308" s="272" t="s">
        <v>1380</v>
      </c>
      <c r="B308" s="164" t="s">
        <v>143</v>
      </c>
      <c r="C308" s="272" t="s">
        <v>1381</v>
      </c>
      <c r="D308" s="273"/>
      <c r="E308" s="289">
        <v>8803.7900000000009</v>
      </c>
      <c r="F308" s="275"/>
      <c r="G308" s="274">
        <v>106.02</v>
      </c>
      <c r="H308" s="275"/>
      <c r="I308" s="274">
        <v>0</v>
      </c>
      <c r="J308" s="275"/>
      <c r="K308" s="289">
        <v>8909.81</v>
      </c>
      <c r="L308" s="249">
        <f>VLOOKUP(A308,'De x Para'!A:C,3,0)</f>
        <v>0</v>
      </c>
      <c r="M308" s="51">
        <f t="shared" si="2"/>
        <v>106.02</v>
      </c>
    </row>
    <row r="309" spans="1:13">
      <c r="A309" s="276" t="s">
        <v>1384</v>
      </c>
      <c r="B309" s="164" t="s">
        <v>143</v>
      </c>
      <c r="C309" s="276" t="s">
        <v>1381</v>
      </c>
      <c r="D309" s="277"/>
      <c r="E309" s="290">
        <v>8803.7900000000009</v>
      </c>
      <c r="F309" s="279"/>
      <c r="G309" s="278">
        <v>106.02</v>
      </c>
      <c r="H309" s="279"/>
      <c r="I309" s="278">
        <v>0</v>
      </c>
      <c r="J309" s="279"/>
      <c r="K309" s="290">
        <v>8909.81</v>
      </c>
      <c r="L309" s="249" t="str">
        <f>VLOOKUP(A309,'De x Para'!A:C,3,0)</f>
        <v>10.2</v>
      </c>
      <c r="M309" s="51">
        <f t="shared" si="2"/>
        <v>106.02</v>
      </c>
    </row>
    <row r="310" spans="1:13">
      <c r="A310" s="280"/>
      <c r="B310" s="164"/>
      <c r="C310" s="280"/>
      <c r="D310" s="281"/>
      <c r="E310" s="281"/>
      <c r="F310" s="281"/>
      <c r="G310" s="281"/>
      <c r="H310" s="281"/>
      <c r="I310" s="281"/>
      <c r="J310" s="281"/>
      <c r="K310" s="281"/>
      <c r="L310" s="249"/>
      <c r="M310" s="51">
        <f t="shared" si="2"/>
        <v>0</v>
      </c>
    </row>
    <row r="311" spans="1:13">
      <c r="A311" s="272" t="s">
        <v>1385</v>
      </c>
      <c r="B311" s="164" t="s">
        <v>143</v>
      </c>
      <c r="C311" s="272" t="s">
        <v>1386</v>
      </c>
      <c r="D311" s="273"/>
      <c r="E311" s="274">
        <v>98.47</v>
      </c>
      <c r="F311" s="275"/>
      <c r="G311" s="274">
        <v>0</v>
      </c>
      <c r="H311" s="275"/>
      <c r="I311" s="274">
        <v>0</v>
      </c>
      <c r="J311" s="275"/>
      <c r="K311" s="274">
        <v>98.47</v>
      </c>
      <c r="L311" s="249">
        <f>VLOOKUP(A311,'De x Para'!A:C,3,0)</f>
        <v>0</v>
      </c>
      <c r="M311" s="51">
        <f t="shared" si="2"/>
        <v>0</v>
      </c>
    </row>
    <row r="312" spans="1:13">
      <c r="A312" s="276" t="s">
        <v>1388</v>
      </c>
      <c r="B312" s="164" t="s">
        <v>143</v>
      </c>
      <c r="C312" s="276" t="s">
        <v>1389</v>
      </c>
      <c r="D312" s="277"/>
      <c r="E312" s="278">
        <v>98.47</v>
      </c>
      <c r="F312" s="279"/>
      <c r="G312" s="278">
        <v>0</v>
      </c>
      <c r="H312" s="279"/>
      <c r="I312" s="278">
        <v>0</v>
      </c>
      <c r="J312" s="279"/>
      <c r="K312" s="278">
        <v>98.47</v>
      </c>
      <c r="L312" s="249" t="str">
        <f>VLOOKUP(A312,'De x Para'!A:C,3,0)</f>
        <v>10.2.1</v>
      </c>
      <c r="M312" s="51">
        <f t="shared" si="2"/>
        <v>0</v>
      </c>
    </row>
    <row r="313" spans="1:13">
      <c r="A313" s="280"/>
      <c r="B313" s="164"/>
      <c r="C313" s="280"/>
      <c r="D313" s="281"/>
      <c r="E313" s="281"/>
      <c r="F313" s="281"/>
      <c r="G313" s="281"/>
      <c r="H313" s="281"/>
      <c r="I313" s="281"/>
      <c r="J313" s="281"/>
      <c r="K313" s="281"/>
      <c r="L313" s="249"/>
      <c r="M313" s="51">
        <f t="shared" si="2"/>
        <v>0</v>
      </c>
    </row>
    <row r="314" spans="1:13">
      <c r="A314" s="272" t="s">
        <v>1393</v>
      </c>
      <c r="B314" s="164" t="s">
        <v>143</v>
      </c>
      <c r="C314" s="272" t="s">
        <v>1394</v>
      </c>
      <c r="D314" s="273"/>
      <c r="E314" s="289">
        <v>29994.44</v>
      </c>
      <c r="F314" s="275"/>
      <c r="G314" s="289">
        <v>2516.7199999999998</v>
      </c>
      <c r="H314" s="275"/>
      <c r="I314" s="274">
        <v>0</v>
      </c>
      <c r="J314" s="275"/>
      <c r="K314" s="289">
        <v>32511.16</v>
      </c>
      <c r="L314" s="249">
        <f>VLOOKUP(A314,'De x Para'!A:C,3,0)</f>
        <v>0</v>
      </c>
      <c r="M314" s="51">
        <f t="shared" si="2"/>
        <v>2516.7199999999998</v>
      </c>
    </row>
    <row r="315" spans="1:13">
      <c r="A315" s="276" t="s">
        <v>1398</v>
      </c>
      <c r="B315" s="164" t="s">
        <v>143</v>
      </c>
      <c r="C315" s="276" t="s">
        <v>1399</v>
      </c>
      <c r="D315" s="277"/>
      <c r="E315" s="290">
        <v>29994.44</v>
      </c>
      <c r="F315" s="279"/>
      <c r="G315" s="290">
        <v>2516.7199999999998</v>
      </c>
      <c r="H315" s="279"/>
      <c r="I315" s="278">
        <v>0</v>
      </c>
      <c r="J315" s="279"/>
      <c r="K315" s="290">
        <v>32511.16</v>
      </c>
      <c r="L315" s="249" t="str">
        <f>VLOOKUP(A315,'De x Para'!A:C,3,0)</f>
        <v>10.3</v>
      </c>
      <c r="M315" s="51">
        <f t="shared" si="2"/>
        <v>2516.7199999999998</v>
      </c>
    </row>
    <row r="316" spans="1:13">
      <c r="A316" s="280"/>
      <c r="B316" s="164"/>
      <c r="C316" s="280"/>
      <c r="D316" s="281"/>
      <c r="E316" s="281"/>
      <c r="F316" s="281"/>
      <c r="G316" s="281"/>
      <c r="H316" s="281"/>
      <c r="I316" s="281"/>
      <c r="J316" s="281"/>
      <c r="K316" s="281"/>
      <c r="L316" s="249"/>
      <c r="M316" s="51">
        <f t="shared" si="2"/>
        <v>0</v>
      </c>
    </row>
    <row r="317" spans="1:13">
      <c r="A317" s="272" t="s">
        <v>1400</v>
      </c>
      <c r="B317" s="164" t="s">
        <v>143</v>
      </c>
      <c r="C317" s="272" t="s">
        <v>1401</v>
      </c>
      <c r="D317" s="273"/>
      <c r="E317" s="289">
        <v>15733.57</v>
      </c>
      <c r="F317" s="275"/>
      <c r="G317" s="289">
        <v>1387.39</v>
      </c>
      <c r="H317" s="275"/>
      <c r="I317" s="274">
        <v>0</v>
      </c>
      <c r="J317" s="275"/>
      <c r="K317" s="289">
        <v>17120.96</v>
      </c>
      <c r="L317" s="249">
        <f>VLOOKUP(A317,'De x Para'!A:C,3,0)</f>
        <v>0</v>
      </c>
      <c r="M317" s="51">
        <f t="shared" si="2"/>
        <v>1387.39</v>
      </c>
    </row>
    <row r="318" spans="1:13">
      <c r="A318" s="272" t="s">
        <v>1405</v>
      </c>
      <c r="B318" s="164" t="s">
        <v>143</v>
      </c>
      <c r="C318" s="272" t="s">
        <v>1401</v>
      </c>
      <c r="D318" s="273"/>
      <c r="E318" s="289">
        <v>15733.57</v>
      </c>
      <c r="F318" s="275"/>
      <c r="G318" s="289">
        <v>1387.39</v>
      </c>
      <c r="H318" s="275"/>
      <c r="I318" s="274">
        <v>0</v>
      </c>
      <c r="J318" s="275"/>
      <c r="K318" s="289">
        <v>17120.96</v>
      </c>
      <c r="L318" s="249">
        <f>VLOOKUP(A318,'De x Para'!A:C,3,0)</f>
        <v>0</v>
      </c>
      <c r="M318" s="51">
        <f t="shared" si="2"/>
        <v>1387.39</v>
      </c>
    </row>
    <row r="319" spans="1:13">
      <c r="A319" s="272" t="s">
        <v>1406</v>
      </c>
      <c r="B319" s="164" t="s">
        <v>143</v>
      </c>
      <c r="C319" s="272" t="s">
        <v>1401</v>
      </c>
      <c r="D319" s="273"/>
      <c r="E319" s="289">
        <v>15733.57</v>
      </c>
      <c r="F319" s="275"/>
      <c r="G319" s="289">
        <v>1387.39</v>
      </c>
      <c r="H319" s="275"/>
      <c r="I319" s="274">
        <v>0</v>
      </c>
      <c r="J319" s="275"/>
      <c r="K319" s="289">
        <v>17120.96</v>
      </c>
      <c r="L319" s="249">
        <f>VLOOKUP(A319,'De x Para'!A:C,3,0)</f>
        <v>0</v>
      </c>
      <c r="M319" s="51">
        <f t="shared" si="2"/>
        <v>1387.39</v>
      </c>
    </row>
    <row r="320" spans="1:13">
      <c r="A320" s="272" t="s">
        <v>1407</v>
      </c>
      <c r="B320" s="164" t="s">
        <v>143</v>
      </c>
      <c r="C320" s="272" t="s">
        <v>1408</v>
      </c>
      <c r="D320" s="273"/>
      <c r="E320" s="289">
        <v>2290.88</v>
      </c>
      <c r="F320" s="275"/>
      <c r="G320" s="274">
        <v>0</v>
      </c>
      <c r="H320" s="275"/>
      <c r="I320" s="274">
        <v>0</v>
      </c>
      <c r="J320" s="275"/>
      <c r="K320" s="289">
        <v>2290.88</v>
      </c>
      <c r="L320" s="249">
        <f>VLOOKUP(A320,'De x Para'!A:C,3,0)</f>
        <v>0</v>
      </c>
      <c r="M320" s="51">
        <f t="shared" si="2"/>
        <v>0</v>
      </c>
    </row>
    <row r="321" spans="1:13">
      <c r="A321" s="276" t="s">
        <v>1410</v>
      </c>
      <c r="B321" s="164" t="s">
        <v>143</v>
      </c>
      <c r="C321" s="276" t="s">
        <v>1411</v>
      </c>
      <c r="D321" s="277"/>
      <c r="E321" s="278">
        <v>290.88</v>
      </c>
      <c r="F321" s="279"/>
      <c r="G321" s="278">
        <v>0</v>
      </c>
      <c r="H321" s="279"/>
      <c r="I321" s="278">
        <v>0</v>
      </c>
      <c r="J321" s="279"/>
      <c r="K321" s="278">
        <v>290.88</v>
      </c>
      <c r="L321" s="249" t="str">
        <f>VLOOKUP(A321,'De x Para'!A:C,3,0)</f>
        <v>11.1.1</v>
      </c>
      <c r="M321" s="51">
        <f t="shared" si="2"/>
        <v>0</v>
      </c>
    </row>
    <row r="322" spans="1:13">
      <c r="A322" s="276" t="s">
        <v>2762</v>
      </c>
      <c r="B322" s="164" t="s">
        <v>143</v>
      </c>
      <c r="C322" s="276" t="s">
        <v>2763</v>
      </c>
      <c r="D322" s="277"/>
      <c r="E322" s="290">
        <v>2000</v>
      </c>
      <c r="F322" s="279"/>
      <c r="G322" s="278">
        <v>0</v>
      </c>
      <c r="H322" s="279"/>
      <c r="I322" s="278">
        <v>0</v>
      </c>
      <c r="J322" s="279"/>
      <c r="K322" s="290">
        <v>2000</v>
      </c>
      <c r="L322" s="249" t="str">
        <f>VLOOKUP(A322,'De x Para'!A:C,3,0)</f>
        <v>11.1.1</v>
      </c>
      <c r="M322" s="51">
        <f t="shared" si="2"/>
        <v>0</v>
      </c>
    </row>
    <row r="323" spans="1:13">
      <c r="A323" s="280"/>
      <c r="B323" s="164"/>
      <c r="C323" s="280"/>
      <c r="D323" s="281"/>
      <c r="E323" s="281"/>
      <c r="F323" s="281"/>
      <c r="G323" s="281"/>
      <c r="H323" s="281"/>
      <c r="I323" s="281"/>
      <c r="J323" s="281"/>
      <c r="K323" s="281"/>
      <c r="L323" s="249"/>
      <c r="M323" s="51">
        <f t="shared" si="2"/>
        <v>0</v>
      </c>
    </row>
    <row r="324" spans="1:13">
      <c r="A324" s="272" t="s">
        <v>1861</v>
      </c>
      <c r="B324" s="164" t="s">
        <v>143</v>
      </c>
      <c r="C324" s="272" t="s">
        <v>1862</v>
      </c>
      <c r="D324" s="273"/>
      <c r="E324" s="289">
        <v>5952.73</v>
      </c>
      <c r="F324" s="275"/>
      <c r="G324" s="274">
        <v>112.9</v>
      </c>
      <c r="H324" s="275"/>
      <c r="I324" s="274">
        <v>0</v>
      </c>
      <c r="J324" s="275"/>
      <c r="K324" s="289">
        <v>6065.63</v>
      </c>
      <c r="L324" s="249">
        <f>VLOOKUP(A324,'De x Para'!A:C,3,0)</f>
        <v>0</v>
      </c>
      <c r="M324" s="51">
        <f t="shared" si="2"/>
        <v>112.9</v>
      </c>
    </row>
    <row r="325" spans="1:13">
      <c r="A325" s="276" t="s">
        <v>1865</v>
      </c>
      <c r="B325" s="164" t="s">
        <v>143</v>
      </c>
      <c r="C325" s="276" t="s">
        <v>1866</v>
      </c>
      <c r="D325" s="277"/>
      <c r="E325" s="290">
        <v>2241.94</v>
      </c>
      <c r="F325" s="279"/>
      <c r="G325" s="278">
        <v>112.9</v>
      </c>
      <c r="H325" s="279"/>
      <c r="I325" s="278">
        <v>0</v>
      </c>
      <c r="J325" s="279"/>
      <c r="K325" s="290">
        <v>2354.84</v>
      </c>
      <c r="L325" s="249" t="str">
        <f>VLOOKUP(A325,'De x Para'!A:C,3,0)</f>
        <v>11.1.4</v>
      </c>
      <c r="M325" s="51">
        <f t="shared" ref="M325:M388" si="3">G325-I325</f>
        <v>112.9</v>
      </c>
    </row>
    <row r="326" spans="1:13">
      <c r="A326" s="276" t="s">
        <v>4661</v>
      </c>
      <c r="B326" s="164" t="s">
        <v>143</v>
      </c>
      <c r="C326" s="276" t="s">
        <v>2763</v>
      </c>
      <c r="D326" s="277"/>
      <c r="E326" s="290">
        <v>3710.79</v>
      </c>
      <c r="F326" s="279"/>
      <c r="G326" s="278">
        <v>0</v>
      </c>
      <c r="H326" s="279"/>
      <c r="I326" s="278">
        <v>0</v>
      </c>
      <c r="J326" s="279"/>
      <c r="K326" s="290">
        <v>3710.79</v>
      </c>
      <c r="L326" s="249" t="str">
        <f>VLOOKUP(A326,'De x Para'!A:C,3,0)</f>
        <v>11.1.4</v>
      </c>
      <c r="M326" s="51">
        <f t="shared" si="3"/>
        <v>0</v>
      </c>
    </row>
    <row r="327" spans="1:13">
      <c r="A327" s="280"/>
      <c r="B327" s="164"/>
      <c r="C327" s="280"/>
      <c r="D327" s="281"/>
      <c r="E327" s="281"/>
      <c r="F327" s="281"/>
      <c r="G327" s="281"/>
      <c r="H327" s="281"/>
      <c r="I327" s="281"/>
      <c r="J327" s="281"/>
      <c r="K327" s="281"/>
      <c r="L327" s="249"/>
      <c r="M327" s="51">
        <f t="shared" si="3"/>
        <v>0</v>
      </c>
    </row>
    <row r="328" spans="1:13">
      <c r="A328" s="272" t="s">
        <v>1412</v>
      </c>
      <c r="B328" s="164" t="s">
        <v>143</v>
      </c>
      <c r="C328" s="272" t="s">
        <v>1413</v>
      </c>
      <c r="D328" s="273"/>
      <c r="E328" s="289">
        <v>5097.96</v>
      </c>
      <c r="F328" s="275"/>
      <c r="G328" s="289">
        <v>1274.49</v>
      </c>
      <c r="H328" s="275"/>
      <c r="I328" s="274">
        <v>0</v>
      </c>
      <c r="J328" s="275"/>
      <c r="K328" s="289">
        <v>6372.45</v>
      </c>
      <c r="L328" s="249">
        <f>VLOOKUP(A328,'De x Para'!A:C,3,0)</f>
        <v>0</v>
      </c>
      <c r="M328" s="51">
        <f t="shared" si="3"/>
        <v>1274.49</v>
      </c>
    </row>
    <row r="329" spans="1:13">
      <c r="A329" s="276" t="s">
        <v>1417</v>
      </c>
      <c r="B329" s="164" t="s">
        <v>143</v>
      </c>
      <c r="C329" s="276" t="s">
        <v>1418</v>
      </c>
      <c r="D329" s="277"/>
      <c r="E329" s="290">
        <v>5097.96</v>
      </c>
      <c r="F329" s="279"/>
      <c r="G329" s="290">
        <v>1274.49</v>
      </c>
      <c r="H329" s="279"/>
      <c r="I329" s="278">
        <v>0</v>
      </c>
      <c r="J329" s="279"/>
      <c r="K329" s="290">
        <v>6372.45</v>
      </c>
      <c r="L329" s="249" t="str">
        <f>VLOOKUP(A329,'De x Para'!A:C,3,0)</f>
        <v>11.1.3</v>
      </c>
      <c r="M329" s="51">
        <f t="shared" si="3"/>
        <v>1274.49</v>
      </c>
    </row>
    <row r="330" spans="1:13">
      <c r="A330" s="280"/>
      <c r="B330" s="164"/>
      <c r="C330" s="280"/>
      <c r="D330" s="281"/>
      <c r="E330" s="281"/>
      <c r="F330" s="281"/>
      <c r="G330" s="281"/>
      <c r="H330" s="281"/>
      <c r="I330" s="281"/>
      <c r="J330" s="281"/>
      <c r="K330" s="281"/>
      <c r="L330" s="249"/>
      <c r="M330" s="51">
        <f t="shared" si="3"/>
        <v>0</v>
      </c>
    </row>
    <row r="331" spans="1:13">
      <c r="A331" s="272" t="s">
        <v>1419</v>
      </c>
      <c r="B331" s="164" t="s">
        <v>143</v>
      </c>
      <c r="C331" s="272" t="s">
        <v>1420</v>
      </c>
      <c r="D331" s="273"/>
      <c r="E331" s="289">
        <v>2392</v>
      </c>
      <c r="F331" s="275"/>
      <c r="G331" s="274">
        <v>0</v>
      </c>
      <c r="H331" s="275"/>
      <c r="I331" s="274">
        <v>0</v>
      </c>
      <c r="J331" s="275"/>
      <c r="K331" s="289">
        <v>2392</v>
      </c>
      <c r="L331" s="249">
        <f>VLOOKUP(A331,'De x Para'!A:C,3,0)</f>
        <v>0</v>
      </c>
      <c r="M331" s="51">
        <f t="shared" si="3"/>
        <v>0</v>
      </c>
    </row>
    <row r="332" spans="1:13">
      <c r="A332" s="276" t="s">
        <v>4632</v>
      </c>
      <c r="B332" s="164" t="s">
        <v>143</v>
      </c>
      <c r="C332" s="276" t="s">
        <v>4633</v>
      </c>
      <c r="D332" s="277"/>
      <c r="E332" s="290">
        <v>2392</v>
      </c>
      <c r="F332" s="279"/>
      <c r="G332" s="278">
        <v>0</v>
      </c>
      <c r="H332" s="279"/>
      <c r="I332" s="278">
        <v>0</v>
      </c>
      <c r="J332" s="279"/>
      <c r="K332" s="290">
        <v>2392</v>
      </c>
      <c r="L332" s="249" t="str">
        <f>VLOOKUP(A332,'De x Para'!A:C,3,0)</f>
        <v>11.1.3</v>
      </c>
      <c r="M332" s="51">
        <f t="shared" si="3"/>
        <v>0</v>
      </c>
    </row>
    <row r="333" spans="1:13">
      <c r="A333" s="280"/>
      <c r="B333" s="164"/>
      <c r="C333" s="280"/>
      <c r="D333" s="281"/>
      <c r="E333" s="281"/>
      <c r="F333" s="281"/>
      <c r="G333" s="281"/>
      <c r="H333" s="281"/>
      <c r="I333" s="281"/>
      <c r="J333" s="281"/>
      <c r="K333" s="281"/>
      <c r="L333" s="249"/>
      <c r="M333" s="51">
        <f t="shared" si="3"/>
        <v>0</v>
      </c>
    </row>
    <row r="334" spans="1:13">
      <c r="A334" s="272" t="s">
        <v>1426</v>
      </c>
      <c r="B334" s="164" t="s">
        <v>143</v>
      </c>
      <c r="C334" s="272" t="s">
        <v>1427</v>
      </c>
      <c r="D334" s="273"/>
      <c r="E334" s="289">
        <v>28610.29</v>
      </c>
      <c r="F334" s="275"/>
      <c r="G334" s="274">
        <v>0</v>
      </c>
      <c r="H334" s="275"/>
      <c r="I334" s="274">
        <v>0</v>
      </c>
      <c r="J334" s="275"/>
      <c r="K334" s="289">
        <v>28610.29</v>
      </c>
      <c r="L334" s="249">
        <f>VLOOKUP(A334,'De x Para'!A:C,3,0)</f>
        <v>0</v>
      </c>
      <c r="M334" s="51">
        <f t="shared" si="3"/>
        <v>0</v>
      </c>
    </row>
    <row r="335" spans="1:13">
      <c r="A335" s="272" t="s">
        <v>1431</v>
      </c>
      <c r="B335" s="164" t="s">
        <v>143</v>
      </c>
      <c r="C335" s="272" t="s">
        <v>1427</v>
      </c>
      <c r="D335" s="273"/>
      <c r="E335" s="289">
        <v>28610.29</v>
      </c>
      <c r="F335" s="275"/>
      <c r="G335" s="274">
        <v>0</v>
      </c>
      <c r="H335" s="275"/>
      <c r="I335" s="274">
        <v>0</v>
      </c>
      <c r="J335" s="275"/>
      <c r="K335" s="289">
        <v>28610.29</v>
      </c>
      <c r="L335" s="249">
        <f>VLOOKUP(A335,'De x Para'!A:C,3,0)</f>
        <v>0</v>
      </c>
      <c r="M335" s="51">
        <f t="shared" si="3"/>
        <v>0</v>
      </c>
    </row>
    <row r="336" spans="1:13">
      <c r="A336" s="272" t="s">
        <v>1432</v>
      </c>
      <c r="B336" s="164" t="s">
        <v>143</v>
      </c>
      <c r="C336" s="272" t="s">
        <v>1427</v>
      </c>
      <c r="D336" s="273"/>
      <c r="E336" s="289">
        <v>28610.29</v>
      </c>
      <c r="F336" s="275"/>
      <c r="G336" s="274">
        <v>0</v>
      </c>
      <c r="H336" s="275"/>
      <c r="I336" s="274">
        <v>0</v>
      </c>
      <c r="J336" s="275"/>
      <c r="K336" s="289">
        <v>28610.29</v>
      </c>
      <c r="L336" s="249">
        <f>VLOOKUP(A336,'De x Para'!A:C,3,0)</f>
        <v>0</v>
      </c>
      <c r="M336" s="51">
        <f t="shared" si="3"/>
        <v>0</v>
      </c>
    </row>
    <row r="337" spans="1:13">
      <c r="A337" s="272" t="s">
        <v>1438</v>
      </c>
      <c r="B337" s="164" t="s">
        <v>143</v>
      </c>
      <c r="C337" s="272" t="s">
        <v>1439</v>
      </c>
      <c r="D337" s="273"/>
      <c r="E337" s="289">
        <v>28610.29</v>
      </c>
      <c r="F337" s="275"/>
      <c r="G337" s="274">
        <v>0</v>
      </c>
      <c r="H337" s="275"/>
      <c r="I337" s="274">
        <v>0</v>
      </c>
      <c r="J337" s="275"/>
      <c r="K337" s="289">
        <v>28610.29</v>
      </c>
      <c r="L337" s="249">
        <f>VLOOKUP(A337,'De x Para'!A:C,3,0)</f>
        <v>0</v>
      </c>
      <c r="M337" s="51">
        <f t="shared" si="3"/>
        <v>0</v>
      </c>
    </row>
    <row r="338" spans="1:13">
      <c r="A338" s="276" t="s">
        <v>3416</v>
      </c>
      <c r="B338" s="164" t="s">
        <v>143</v>
      </c>
      <c r="C338" s="276" t="s">
        <v>1563</v>
      </c>
      <c r="D338" s="277"/>
      <c r="E338" s="290">
        <v>3366.37</v>
      </c>
      <c r="F338" s="279"/>
      <c r="G338" s="278">
        <v>0</v>
      </c>
      <c r="H338" s="279"/>
      <c r="I338" s="278">
        <v>0</v>
      </c>
      <c r="J338" s="279"/>
      <c r="K338" s="290">
        <v>3366.37</v>
      </c>
      <c r="L338" s="249" t="str">
        <f>VLOOKUP(A338,'De x Para'!A:C,3,0)</f>
        <v>11.2.2</v>
      </c>
      <c r="M338" s="51">
        <f t="shared" si="3"/>
        <v>0</v>
      </c>
    </row>
    <row r="339" spans="1:13">
      <c r="A339" s="276" t="s">
        <v>1443</v>
      </c>
      <c r="B339" s="164" t="s">
        <v>143</v>
      </c>
      <c r="C339" s="276" t="s">
        <v>1444</v>
      </c>
      <c r="D339" s="277"/>
      <c r="E339" s="290">
        <v>3129.65</v>
      </c>
      <c r="F339" s="279"/>
      <c r="G339" s="278">
        <v>0</v>
      </c>
      <c r="H339" s="279"/>
      <c r="I339" s="278">
        <v>0</v>
      </c>
      <c r="J339" s="279"/>
      <c r="K339" s="290">
        <v>3129.65</v>
      </c>
      <c r="L339" s="249" t="str">
        <f>VLOOKUP(A339,'De x Para'!A:C,3,0)</f>
        <v>11.2.2</v>
      </c>
      <c r="M339" s="51">
        <f t="shared" si="3"/>
        <v>0</v>
      </c>
    </row>
    <row r="340" spans="1:13">
      <c r="A340" s="276" t="s">
        <v>1448</v>
      </c>
      <c r="B340" s="164" t="s">
        <v>143</v>
      </c>
      <c r="C340" s="276" t="s">
        <v>1449</v>
      </c>
      <c r="D340" s="277"/>
      <c r="E340" s="290">
        <v>15036.71</v>
      </c>
      <c r="F340" s="279"/>
      <c r="G340" s="278">
        <v>0</v>
      </c>
      <c r="H340" s="279"/>
      <c r="I340" s="278">
        <v>0</v>
      </c>
      <c r="J340" s="279"/>
      <c r="K340" s="290">
        <v>15036.71</v>
      </c>
      <c r="L340" s="249" t="str">
        <f>VLOOKUP(A340,'De x Para'!A:C,3,0)</f>
        <v>11.2.2</v>
      </c>
      <c r="M340" s="51">
        <f t="shared" si="3"/>
        <v>0</v>
      </c>
    </row>
    <row r="341" spans="1:13">
      <c r="A341" s="276" t="s">
        <v>4662</v>
      </c>
      <c r="B341" s="164" t="s">
        <v>143</v>
      </c>
      <c r="C341" s="276" t="s">
        <v>1425</v>
      </c>
      <c r="D341" s="277"/>
      <c r="E341" s="290">
        <v>7077.56</v>
      </c>
      <c r="F341" s="279"/>
      <c r="G341" s="278">
        <v>0</v>
      </c>
      <c r="H341" s="279"/>
      <c r="I341" s="278">
        <v>0</v>
      </c>
      <c r="J341" s="279"/>
      <c r="K341" s="290">
        <v>7077.56</v>
      </c>
      <c r="L341" s="249" t="str">
        <f>VLOOKUP(A341,'De x Para'!A:C,3,0)</f>
        <v>11.2.2</v>
      </c>
      <c r="M341" s="51">
        <f t="shared" si="3"/>
        <v>0</v>
      </c>
    </row>
    <row r="342" spans="1:13">
      <c r="A342" s="280"/>
      <c r="B342" s="164"/>
      <c r="C342" s="280"/>
      <c r="D342" s="281"/>
      <c r="E342" s="281"/>
      <c r="F342" s="281"/>
      <c r="G342" s="281"/>
      <c r="H342" s="281"/>
      <c r="I342" s="281"/>
      <c r="J342" s="281"/>
      <c r="K342" s="281"/>
      <c r="L342" s="249"/>
      <c r="M342" s="51">
        <f t="shared" si="3"/>
        <v>0</v>
      </c>
    </row>
    <row r="343" spans="1:13">
      <c r="A343" s="272" t="s">
        <v>1477</v>
      </c>
      <c r="B343" s="164" t="s">
        <v>143</v>
      </c>
      <c r="C343" s="272" t="s">
        <v>1478</v>
      </c>
      <c r="D343" s="273"/>
      <c r="E343" s="289">
        <v>14253.09</v>
      </c>
      <c r="F343" s="275"/>
      <c r="G343" s="274">
        <v>217.2</v>
      </c>
      <c r="H343" s="275"/>
      <c r="I343" s="274">
        <v>0</v>
      </c>
      <c r="J343" s="275"/>
      <c r="K343" s="289">
        <v>14470.29</v>
      </c>
      <c r="L343" s="249">
        <f>VLOOKUP(A343,'De x Para'!A:C,3,0)</f>
        <v>0</v>
      </c>
      <c r="M343" s="51">
        <f t="shared" si="3"/>
        <v>217.2</v>
      </c>
    </row>
    <row r="344" spans="1:13">
      <c r="A344" s="272" t="s">
        <v>1482</v>
      </c>
      <c r="B344" s="164" t="s">
        <v>143</v>
      </c>
      <c r="C344" s="272" t="s">
        <v>1483</v>
      </c>
      <c r="D344" s="273"/>
      <c r="E344" s="289">
        <v>14253.09</v>
      </c>
      <c r="F344" s="275"/>
      <c r="G344" s="274">
        <v>217.2</v>
      </c>
      <c r="H344" s="275"/>
      <c r="I344" s="274">
        <v>0</v>
      </c>
      <c r="J344" s="275"/>
      <c r="K344" s="289">
        <v>14470.29</v>
      </c>
      <c r="L344" s="249">
        <f>VLOOKUP(A344,'De x Para'!A:C,3,0)</f>
        <v>0</v>
      </c>
      <c r="M344" s="51">
        <f t="shared" si="3"/>
        <v>217.2</v>
      </c>
    </row>
    <row r="345" spans="1:13">
      <c r="A345" s="272" t="s">
        <v>1484</v>
      </c>
      <c r="B345" s="164" t="s">
        <v>143</v>
      </c>
      <c r="C345" s="272" t="s">
        <v>1483</v>
      </c>
      <c r="D345" s="273"/>
      <c r="E345" s="289">
        <v>14253.09</v>
      </c>
      <c r="F345" s="275"/>
      <c r="G345" s="274">
        <v>217.2</v>
      </c>
      <c r="H345" s="275"/>
      <c r="I345" s="274">
        <v>0</v>
      </c>
      <c r="J345" s="275"/>
      <c r="K345" s="289">
        <v>14470.29</v>
      </c>
      <c r="L345" s="249">
        <f>VLOOKUP(A345,'De x Para'!A:C,3,0)</f>
        <v>0</v>
      </c>
      <c r="M345" s="51">
        <f t="shared" si="3"/>
        <v>217.2</v>
      </c>
    </row>
    <row r="346" spans="1:13">
      <c r="A346" s="272" t="s">
        <v>1485</v>
      </c>
      <c r="B346" s="164" t="s">
        <v>143</v>
      </c>
      <c r="C346" s="272" t="s">
        <v>1486</v>
      </c>
      <c r="D346" s="273"/>
      <c r="E346" s="289">
        <v>14253.09</v>
      </c>
      <c r="F346" s="275"/>
      <c r="G346" s="274">
        <v>217.2</v>
      </c>
      <c r="H346" s="275"/>
      <c r="I346" s="274">
        <v>0</v>
      </c>
      <c r="J346" s="275"/>
      <c r="K346" s="289">
        <v>14470.29</v>
      </c>
      <c r="L346" s="249">
        <f>VLOOKUP(A346,'De x Para'!A:C,3,0)</f>
        <v>0</v>
      </c>
      <c r="M346" s="51">
        <f t="shared" si="3"/>
        <v>217.2</v>
      </c>
    </row>
    <row r="347" spans="1:13">
      <c r="A347" s="276" t="s">
        <v>1490</v>
      </c>
      <c r="B347" s="164" t="s">
        <v>143</v>
      </c>
      <c r="C347" s="276" t="s">
        <v>1491</v>
      </c>
      <c r="D347" s="277"/>
      <c r="E347" s="290">
        <v>10373.09</v>
      </c>
      <c r="F347" s="279"/>
      <c r="G347" s="278">
        <v>0</v>
      </c>
      <c r="H347" s="279"/>
      <c r="I347" s="278">
        <v>0</v>
      </c>
      <c r="J347" s="279"/>
      <c r="K347" s="290">
        <v>10373.09</v>
      </c>
      <c r="L347" s="249" t="str">
        <f>VLOOKUP(A347,'De x Para'!A:C,3,0)</f>
        <v>11.3.4</v>
      </c>
      <c r="M347" s="51">
        <f t="shared" si="3"/>
        <v>0</v>
      </c>
    </row>
    <row r="348" spans="1:13">
      <c r="A348" s="276" t="s">
        <v>1493</v>
      </c>
      <c r="B348" s="164" t="s">
        <v>143</v>
      </c>
      <c r="C348" s="276" t="s">
        <v>1494</v>
      </c>
      <c r="D348" s="277"/>
      <c r="E348" s="290">
        <v>3880</v>
      </c>
      <c r="F348" s="279"/>
      <c r="G348" s="278">
        <v>217.2</v>
      </c>
      <c r="H348" s="279"/>
      <c r="I348" s="278">
        <v>0</v>
      </c>
      <c r="J348" s="279"/>
      <c r="K348" s="290">
        <v>4097.2</v>
      </c>
      <c r="L348" s="249" t="str">
        <f>VLOOKUP(A348,'De x Para'!A:C,3,0)</f>
        <v>11.3.6</v>
      </c>
      <c r="M348" s="51">
        <f t="shared" si="3"/>
        <v>217.2</v>
      </c>
    </row>
    <row r="349" spans="1:13">
      <c r="A349" s="280"/>
      <c r="B349" s="164"/>
      <c r="C349" s="280"/>
      <c r="D349" s="281"/>
      <c r="E349" s="281"/>
      <c r="F349" s="281"/>
      <c r="G349" s="281"/>
      <c r="H349" s="281"/>
      <c r="I349" s="281"/>
      <c r="J349" s="281"/>
      <c r="K349" s="281"/>
      <c r="L349" s="249"/>
      <c r="M349" s="51">
        <f t="shared" si="3"/>
        <v>0</v>
      </c>
    </row>
    <row r="350" spans="1:13">
      <c r="A350" s="272" t="s">
        <v>1500</v>
      </c>
      <c r="B350" s="164" t="s">
        <v>143</v>
      </c>
      <c r="C350" s="272" t="s">
        <v>1501</v>
      </c>
      <c r="D350" s="273"/>
      <c r="E350" s="289">
        <v>45620.03</v>
      </c>
      <c r="F350" s="275"/>
      <c r="G350" s="289">
        <v>2359.52</v>
      </c>
      <c r="H350" s="275"/>
      <c r="I350" s="274">
        <v>0</v>
      </c>
      <c r="J350" s="275"/>
      <c r="K350" s="289">
        <v>47979.55</v>
      </c>
      <c r="L350" s="249">
        <f>VLOOKUP(A350,'De x Para'!A:C,3,0)</f>
        <v>0</v>
      </c>
      <c r="M350" s="51">
        <f t="shared" si="3"/>
        <v>2359.52</v>
      </c>
    </row>
    <row r="351" spans="1:13">
      <c r="A351" s="272" t="s">
        <v>1505</v>
      </c>
      <c r="B351" s="164" t="s">
        <v>143</v>
      </c>
      <c r="C351" s="272" t="s">
        <v>1501</v>
      </c>
      <c r="D351" s="273"/>
      <c r="E351" s="289">
        <v>45620.03</v>
      </c>
      <c r="F351" s="275"/>
      <c r="G351" s="289">
        <v>2359.52</v>
      </c>
      <c r="H351" s="275"/>
      <c r="I351" s="274">
        <v>0</v>
      </c>
      <c r="J351" s="275"/>
      <c r="K351" s="289">
        <v>47979.55</v>
      </c>
      <c r="L351" s="249">
        <f>VLOOKUP(A351,'De x Para'!A:C,3,0)</f>
        <v>0</v>
      </c>
      <c r="M351" s="51">
        <f t="shared" si="3"/>
        <v>2359.52</v>
      </c>
    </row>
    <row r="352" spans="1:13">
      <c r="A352" s="272" t="s">
        <v>1506</v>
      </c>
      <c r="B352" s="164" t="s">
        <v>143</v>
      </c>
      <c r="C352" s="272" t="s">
        <v>1501</v>
      </c>
      <c r="D352" s="273"/>
      <c r="E352" s="289">
        <v>45620.03</v>
      </c>
      <c r="F352" s="275"/>
      <c r="G352" s="289">
        <v>2359.52</v>
      </c>
      <c r="H352" s="275"/>
      <c r="I352" s="274">
        <v>0</v>
      </c>
      <c r="J352" s="275"/>
      <c r="K352" s="289">
        <v>47979.55</v>
      </c>
      <c r="L352" s="249">
        <f>VLOOKUP(A352,'De x Para'!A:C,3,0)</f>
        <v>0</v>
      </c>
      <c r="M352" s="51">
        <f t="shared" si="3"/>
        <v>2359.52</v>
      </c>
    </row>
    <row r="353" spans="1:13">
      <c r="A353" s="272" t="s">
        <v>1507</v>
      </c>
      <c r="B353" s="164" t="s">
        <v>143</v>
      </c>
      <c r="C353" s="272" t="s">
        <v>1508</v>
      </c>
      <c r="D353" s="273"/>
      <c r="E353" s="289">
        <v>28070.19</v>
      </c>
      <c r="F353" s="275"/>
      <c r="G353" s="289">
        <v>2200</v>
      </c>
      <c r="H353" s="275"/>
      <c r="I353" s="274">
        <v>0</v>
      </c>
      <c r="J353" s="275"/>
      <c r="K353" s="289">
        <v>30270.19</v>
      </c>
      <c r="L353" s="249">
        <f>VLOOKUP(A353,'De x Para'!A:C,3,0)</f>
        <v>0</v>
      </c>
      <c r="M353" s="51">
        <f t="shared" si="3"/>
        <v>2200</v>
      </c>
    </row>
    <row r="354" spans="1:13">
      <c r="A354" s="276" t="s">
        <v>1511</v>
      </c>
      <c r="B354" s="164" t="s">
        <v>143</v>
      </c>
      <c r="C354" s="276" t="s">
        <v>1512</v>
      </c>
      <c r="D354" s="277"/>
      <c r="E354" s="290">
        <v>27470.19</v>
      </c>
      <c r="F354" s="279"/>
      <c r="G354" s="290">
        <v>2200</v>
      </c>
      <c r="H354" s="279"/>
      <c r="I354" s="278">
        <v>0</v>
      </c>
      <c r="J354" s="279"/>
      <c r="K354" s="290">
        <v>29670.19</v>
      </c>
      <c r="L354" s="249" t="str">
        <f>VLOOKUP(A354,'De x Para'!A:C,3,0)</f>
        <v>11.5.1</v>
      </c>
      <c r="M354" s="51">
        <f t="shared" si="3"/>
        <v>2200</v>
      </c>
    </row>
    <row r="355" spans="1:13">
      <c r="A355" s="276" t="s">
        <v>3659</v>
      </c>
      <c r="B355" s="164" t="s">
        <v>143</v>
      </c>
      <c r="C355" s="276" t="s">
        <v>3660</v>
      </c>
      <c r="D355" s="277"/>
      <c r="E355" s="278">
        <v>600</v>
      </c>
      <c r="F355" s="279"/>
      <c r="G355" s="278">
        <v>0</v>
      </c>
      <c r="H355" s="279"/>
      <c r="I355" s="278">
        <v>0</v>
      </c>
      <c r="J355" s="279"/>
      <c r="K355" s="278">
        <v>600</v>
      </c>
      <c r="L355" s="249" t="str">
        <f>VLOOKUP(A355,'De x Para'!A:C,3,0)</f>
        <v>11.5.1</v>
      </c>
      <c r="M355" s="51">
        <f t="shared" si="3"/>
        <v>0</v>
      </c>
    </row>
    <row r="356" spans="1:13">
      <c r="A356" s="280"/>
      <c r="B356" s="164"/>
      <c r="C356" s="280"/>
      <c r="D356" s="281"/>
      <c r="E356" s="281"/>
      <c r="F356" s="281"/>
      <c r="G356" s="281"/>
      <c r="H356" s="281"/>
      <c r="I356" s="281"/>
      <c r="J356" s="281"/>
      <c r="K356" s="281"/>
      <c r="L356" s="249"/>
      <c r="M356" s="51">
        <f t="shared" si="3"/>
        <v>0</v>
      </c>
    </row>
    <row r="357" spans="1:13">
      <c r="A357" s="272" t="s">
        <v>1513</v>
      </c>
      <c r="B357" s="164" t="s">
        <v>143</v>
      </c>
      <c r="C357" s="272" t="s">
        <v>1514</v>
      </c>
      <c r="D357" s="273"/>
      <c r="E357" s="289">
        <v>17549.84</v>
      </c>
      <c r="F357" s="275"/>
      <c r="G357" s="274">
        <v>159.52000000000001</v>
      </c>
      <c r="H357" s="275"/>
      <c r="I357" s="274">
        <v>0</v>
      </c>
      <c r="J357" s="275"/>
      <c r="K357" s="289">
        <v>17709.36</v>
      </c>
      <c r="L357" s="249">
        <f>VLOOKUP(A357,'De x Para'!A:C,3,0)</f>
        <v>0</v>
      </c>
      <c r="M357" s="51">
        <f t="shared" si="3"/>
        <v>159.52000000000001</v>
      </c>
    </row>
    <row r="358" spans="1:13">
      <c r="A358" s="276" t="s">
        <v>3905</v>
      </c>
      <c r="B358" s="164" t="s">
        <v>143</v>
      </c>
      <c r="C358" s="276" t="s">
        <v>4155</v>
      </c>
      <c r="D358" s="277"/>
      <c r="E358" s="290">
        <v>1561.14</v>
      </c>
      <c r="F358" s="279"/>
      <c r="G358" s="278">
        <v>159.52000000000001</v>
      </c>
      <c r="H358" s="279"/>
      <c r="I358" s="278">
        <v>0</v>
      </c>
      <c r="J358" s="279"/>
      <c r="K358" s="290">
        <v>1720.66</v>
      </c>
      <c r="L358" s="249" t="str">
        <f>VLOOKUP(A358,'De x Para'!A:C,3,0)</f>
        <v>11.5.3</v>
      </c>
      <c r="M358" s="51">
        <f t="shared" si="3"/>
        <v>159.52000000000001</v>
      </c>
    </row>
    <row r="359" spans="1:13">
      <c r="A359" s="276" t="s">
        <v>1516</v>
      </c>
      <c r="B359" s="164" t="s">
        <v>143</v>
      </c>
      <c r="C359" s="276" t="s">
        <v>1517</v>
      </c>
      <c r="D359" s="277"/>
      <c r="E359" s="290">
        <v>15988.7</v>
      </c>
      <c r="F359" s="279"/>
      <c r="G359" s="278">
        <v>0</v>
      </c>
      <c r="H359" s="279"/>
      <c r="I359" s="278">
        <v>0</v>
      </c>
      <c r="J359" s="279"/>
      <c r="K359" s="290">
        <v>15988.7</v>
      </c>
      <c r="L359" s="249" t="str">
        <f>VLOOKUP(A359,'De x Para'!A:C,3,0)</f>
        <v>11.5.2</v>
      </c>
      <c r="M359" s="51">
        <f t="shared" si="3"/>
        <v>0</v>
      </c>
    </row>
    <row r="360" spans="1:13">
      <c r="A360" s="280"/>
      <c r="B360" s="164"/>
      <c r="C360" s="280"/>
      <c r="D360" s="281"/>
      <c r="E360" s="281"/>
      <c r="F360" s="281"/>
      <c r="G360" s="281"/>
      <c r="H360" s="281"/>
      <c r="I360" s="281"/>
      <c r="J360" s="281"/>
      <c r="K360" s="281"/>
      <c r="L360" s="249"/>
      <c r="M360" s="51">
        <f t="shared" si="3"/>
        <v>0</v>
      </c>
    </row>
    <row r="361" spans="1:13">
      <c r="A361" s="272" t="s">
        <v>1518</v>
      </c>
      <c r="B361" s="164" t="s">
        <v>143</v>
      </c>
      <c r="C361" s="272" t="s">
        <v>3425</v>
      </c>
      <c r="D361" s="273"/>
      <c r="E361" s="289">
        <v>59575.51</v>
      </c>
      <c r="F361" s="275"/>
      <c r="G361" s="274">
        <v>0</v>
      </c>
      <c r="H361" s="275"/>
      <c r="I361" s="274">
        <v>0</v>
      </c>
      <c r="J361" s="275"/>
      <c r="K361" s="289">
        <v>59575.51</v>
      </c>
      <c r="L361" s="249">
        <f>VLOOKUP(A361,'De x Para'!A:C,3,0)</f>
        <v>0</v>
      </c>
      <c r="M361" s="51">
        <f t="shared" si="3"/>
        <v>0</v>
      </c>
    </row>
    <row r="362" spans="1:13">
      <c r="A362" s="272" t="s">
        <v>1524</v>
      </c>
      <c r="B362" s="164" t="s">
        <v>143</v>
      </c>
      <c r="C362" s="272" t="s">
        <v>3425</v>
      </c>
      <c r="D362" s="273"/>
      <c r="E362" s="289">
        <v>59575.51</v>
      </c>
      <c r="F362" s="275"/>
      <c r="G362" s="274">
        <v>0</v>
      </c>
      <c r="H362" s="275"/>
      <c r="I362" s="274">
        <v>0</v>
      </c>
      <c r="J362" s="275"/>
      <c r="K362" s="289">
        <v>59575.51</v>
      </c>
      <c r="L362" s="249">
        <f>VLOOKUP(A362,'De x Para'!A:C,3,0)</f>
        <v>0</v>
      </c>
      <c r="M362" s="51">
        <f t="shared" si="3"/>
        <v>0</v>
      </c>
    </row>
    <row r="363" spans="1:13">
      <c r="A363" s="272" t="s">
        <v>1525</v>
      </c>
      <c r="B363" s="164" t="s">
        <v>143</v>
      </c>
      <c r="C363" s="272" t="s">
        <v>3425</v>
      </c>
      <c r="D363" s="273"/>
      <c r="E363" s="289">
        <v>57108.37</v>
      </c>
      <c r="F363" s="275"/>
      <c r="G363" s="274">
        <v>0</v>
      </c>
      <c r="H363" s="275"/>
      <c r="I363" s="274">
        <v>0</v>
      </c>
      <c r="J363" s="275"/>
      <c r="K363" s="289">
        <v>57108.37</v>
      </c>
      <c r="L363" s="249">
        <f>VLOOKUP(A363,'De x Para'!A:C,3,0)</f>
        <v>0</v>
      </c>
      <c r="M363" s="51">
        <f t="shared" si="3"/>
        <v>0</v>
      </c>
    </row>
    <row r="364" spans="1:13">
      <c r="A364" s="272" t="s">
        <v>1529</v>
      </c>
      <c r="B364" s="164" t="s">
        <v>143</v>
      </c>
      <c r="C364" s="272" t="s">
        <v>3425</v>
      </c>
      <c r="D364" s="273"/>
      <c r="E364" s="289">
        <v>57108.37</v>
      </c>
      <c r="F364" s="275"/>
      <c r="G364" s="274">
        <v>0</v>
      </c>
      <c r="H364" s="275"/>
      <c r="I364" s="274">
        <v>0</v>
      </c>
      <c r="J364" s="275"/>
      <c r="K364" s="289">
        <v>57108.37</v>
      </c>
      <c r="L364" s="249">
        <f>VLOOKUP(A364,'De x Para'!A:C,3,0)</f>
        <v>0</v>
      </c>
      <c r="M364" s="51">
        <f t="shared" si="3"/>
        <v>0</v>
      </c>
    </row>
    <row r="365" spans="1:13">
      <c r="A365" s="276" t="s">
        <v>1544</v>
      </c>
      <c r="B365" s="164" t="s">
        <v>143</v>
      </c>
      <c r="C365" s="276" t="s">
        <v>1545</v>
      </c>
      <c r="D365" s="277"/>
      <c r="E365" s="290">
        <v>7697</v>
      </c>
      <c r="F365" s="279"/>
      <c r="G365" s="278">
        <v>0</v>
      </c>
      <c r="H365" s="279"/>
      <c r="I365" s="278">
        <v>0</v>
      </c>
      <c r="J365" s="279"/>
      <c r="K365" s="290">
        <v>7697</v>
      </c>
      <c r="L365" s="249" t="str">
        <f>VLOOKUP(A365,'De x Para'!A:C,3,0)</f>
        <v>14.1.1</v>
      </c>
      <c r="M365" s="51">
        <f t="shared" si="3"/>
        <v>0</v>
      </c>
    </row>
    <row r="366" spans="1:13">
      <c r="A366" s="276" t="s">
        <v>1557</v>
      </c>
      <c r="B366" s="164" t="s">
        <v>143</v>
      </c>
      <c r="C366" s="276" t="s">
        <v>1558</v>
      </c>
      <c r="D366" s="277"/>
      <c r="E366" s="290">
        <v>1140</v>
      </c>
      <c r="F366" s="279"/>
      <c r="G366" s="278">
        <v>0</v>
      </c>
      <c r="H366" s="279"/>
      <c r="I366" s="278">
        <v>0</v>
      </c>
      <c r="J366" s="279"/>
      <c r="K366" s="290">
        <v>1140</v>
      </c>
      <c r="L366" s="249" t="str">
        <f>VLOOKUP(A366,'De x Para'!A:C,3,0)</f>
        <v>14.1.1</v>
      </c>
      <c r="M366" s="51">
        <f t="shared" si="3"/>
        <v>0</v>
      </c>
    </row>
    <row r="367" spans="1:13">
      <c r="A367" s="276" t="s">
        <v>1888</v>
      </c>
      <c r="B367" s="164" t="s">
        <v>143</v>
      </c>
      <c r="C367" s="276" t="s">
        <v>1889</v>
      </c>
      <c r="D367" s="277"/>
      <c r="E367" s="290">
        <v>2237.08</v>
      </c>
      <c r="F367" s="279"/>
      <c r="G367" s="278">
        <v>0</v>
      </c>
      <c r="H367" s="279"/>
      <c r="I367" s="278">
        <v>0</v>
      </c>
      <c r="J367" s="279"/>
      <c r="K367" s="290">
        <v>2237.08</v>
      </c>
      <c r="L367" s="249" t="str">
        <f>VLOOKUP(A367,'De x Para'!A:C,3,0)</f>
        <v>14.1.1</v>
      </c>
      <c r="M367" s="51">
        <f t="shared" si="3"/>
        <v>0</v>
      </c>
    </row>
    <row r="368" spans="1:13">
      <c r="A368" s="276" t="s">
        <v>1579</v>
      </c>
      <c r="B368" s="164" t="s">
        <v>143</v>
      </c>
      <c r="C368" s="276" t="s">
        <v>1580</v>
      </c>
      <c r="D368" s="277"/>
      <c r="E368" s="278">
        <v>218.33</v>
      </c>
      <c r="F368" s="279"/>
      <c r="G368" s="278">
        <v>0</v>
      </c>
      <c r="H368" s="279"/>
      <c r="I368" s="278">
        <v>0</v>
      </c>
      <c r="J368" s="279"/>
      <c r="K368" s="278">
        <v>218.33</v>
      </c>
      <c r="L368" s="249" t="str">
        <f>VLOOKUP(A368,'De x Para'!A:C,3,0)</f>
        <v>14.1.1</v>
      </c>
      <c r="M368" s="51">
        <f t="shared" si="3"/>
        <v>0</v>
      </c>
    </row>
    <row r="369" spans="1:13">
      <c r="A369" s="276" t="s">
        <v>1593</v>
      </c>
      <c r="B369" s="164" t="s">
        <v>143</v>
      </c>
      <c r="C369" s="276" t="s">
        <v>1594</v>
      </c>
      <c r="D369" s="277"/>
      <c r="E369" s="278">
        <v>611.1</v>
      </c>
      <c r="F369" s="279"/>
      <c r="G369" s="278">
        <v>0</v>
      </c>
      <c r="H369" s="279"/>
      <c r="I369" s="278">
        <v>0</v>
      </c>
      <c r="J369" s="279"/>
      <c r="K369" s="278">
        <v>611.1</v>
      </c>
      <c r="L369" s="249" t="str">
        <f>VLOOKUP(A369,'De x Para'!A:C,3,0)</f>
        <v>14.1.1</v>
      </c>
      <c r="M369" s="51">
        <f t="shared" si="3"/>
        <v>0</v>
      </c>
    </row>
    <row r="370" spans="1:13">
      <c r="A370" s="276" t="s">
        <v>1601</v>
      </c>
      <c r="B370" s="164" t="s">
        <v>143</v>
      </c>
      <c r="C370" s="276" t="s">
        <v>1602</v>
      </c>
      <c r="D370" s="277"/>
      <c r="E370" s="290">
        <v>2420</v>
      </c>
      <c r="F370" s="279"/>
      <c r="G370" s="278">
        <v>0</v>
      </c>
      <c r="H370" s="279"/>
      <c r="I370" s="278">
        <v>0</v>
      </c>
      <c r="J370" s="279"/>
      <c r="K370" s="290">
        <v>2420</v>
      </c>
      <c r="L370" s="249" t="str">
        <f>VLOOKUP(A370,'De x Para'!A:C,3,0)</f>
        <v>14.1.1</v>
      </c>
      <c r="M370" s="51">
        <f t="shared" si="3"/>
        <v>0</v>
      </c>
    </row>
    <row r="371" spans="1:13">
      <c r="A371" s="276" t="s">
        <v>1610</v>
      </c>
      <c r="B371" s="164" t="s">
        <v>143</v>
      </c>
      <c r="C371" s="276" t="s">
        <v>1611</v>
      </c>
      <c r="D371" s="277"/>
      <c r="E371" s="290">
        <v>3500</v>
      </c>
      <c r="F371" s="279"/>
      <c r="G371" s="278">
        <v>0</v>
      </c>
      <c r="H371" s="279"/>
      <c r="I371" s="278">
        <v>0</v>
      </c>
      <c r="J371" s="279"/>
      <c r="K371" s="290">
        <v>3500</v>
      </c>
      <c r="L371" s="249" t="str">
        <f>VLOOKUP(A371,'De x Para'!A:C,3,0)</f>
        <v>14.1.1</v>
      </c>
      <c r="M371" s="51">
        <f t="shared" si="3"/>
        <v>0</v>
      </c>
    </row>
    <row r="372" spans="1:13">
      <c r="A372" s="276" t="s">
        <v>1615</v>
      </c>
      <c r="B372" s="164" t="s">
        <v>143</v>
      </c>
      <c r="C372" s="276" t="s">
        <v>1616</v>
      </c>
      <c r="D372" s="277"/>
      <c r="E372" s="290">
        <v>6352.36</v>
      </c>
      <c r="F372" s="279"/>
      <c r="G372" s="278">
        <v>0</v>
      </c>
      <c r="H372" s="279"/>
      <c r="I372" s="278">
        <v>0</v>
      </c>
      <c r="J372" s="279"/>
      <c r="K372" s="290">
        <v>6352.36</v>
      </c>
      <c r="L372" s="249" t="str">
        <f>VLOOKUP(A372,'De x Para'!A:C,3,0)</f>
        <v>14.1.1</v>
      </c>
      <c r="M372" s="51">
        <f t="shared" si="3"/>
        <v>0</v>
      </c>
    </row>
    <row r="373" spans="1:13">
      <c r="A373" s="276" t="s">
        <v>3672</v>
      </c>
      <c r="B373" s="164" t="s">
        <v>143</v>
      </c>
      <c r="C373" s="276" t="s">
        <v>3673</v>
      </c>
      <c r="D373" s="277"/>
      <c r="E373" s="290">
        <v>2750</v>
      </c>
      <c r="F373" s="279"/>
      <c r="G373" s="278">
        <v>0</v>
      </c>
      <c r="H373" s="279"/>
      <c r="I373" s="278">
        <v>0</v>
      </c>
      <c r="J373" s="279"/>
      <c r="K373" s="290">
        <v>2750</v>
      </c>
      <c r="L373" s="249" t="str">
        <f>VLOOKUP(A373,'De x Para'!A:C,3,0)</f>
        <v>14.1.1</v>
      </c>
      <c r="M373" s="51">
        <f t="shared" si="3"/>
        <v>0</v>
      </c>
    </row>
    <row r="374" spans="1:13">
      <c r="A374" s="276" t="s">
        <v>1632</v>
      </c>
      <c r="B374" s="164" t="s">
        <v>143</v>
      </c>
      <c r="C374" s="276" t="s">
        <v>1633</v>
      </c>
      <c r="D374" s="277"/>
      <c r="E374" s="278">
        <v>78.5</v>
      </c>
      <c r="F374" s="279"/>
      <c r="G374" s="278">
        <v>0</v>
      </c>
      <c r="H374" s="279"/>
      <c r="I374" s="278">
        <v>0</v>
      </c>
      <c r="J374" s="279"/>
      <c r="K374" s="278">
        <v>78.5</v>
      </c>
      <c r="L374" s="249" t="str">
        <f>VLOOKUP(A374,'De x Para'!A:C,3,0)</f>
        <v>14.1.1</v>
      </c>
      <c r="M374" s="51">
        <f t="shared" si="3"/>
        <v>0</v>
      </c>
    </row>
    <row r="375" spans="1:13">
      <c r="A375" s="276" t="s">
        <v>1648</v>
      </c>
      <c r="B375" s="164" t="s">
        <v>143</v>
      </c>
      <c r="C375" s="276" t="s">
        <v>1649</v>
      </c>
      <c r="D375" s="277"/>
      <c r="E375" s="290">
        <v>16950</v>
      </c>
      <c r="F375" s="279"/>
      <c r="G375" s="278">
        <v>0</v>
      </c>
      <c r="H375" s="279"/>
      <c r="I375" s="278">
        <v>0</v>
      </c>
      <c r="J375" s="279"/>
      <c r="K375" s="290">
        <v>16950</v>
      </c>
      <c r="L375" s="249" t="str">
        <f>VLOOKUP(A375,'De x Para'!A:C,3,0)</f>
        <v>14.1.1</v>
      </c>
      <c r="M375" s="51">
        <f t="shared" si="3"/>
        <v>0</v>
      </c>
    </row>
    <row r="376" spans="1:13">
      <c r="A376" s="276" t="s">
        <v>1657</v>
      </c>
      <c r="B376" s="164" t="s">
        <v>143</v>
      </c>
      <c r="C376" s="276" t="s">
        <v>1658</v>
      </c>
      <c r="D376" s="277"/>
      <c r="E376" s="290">
        <v>7770</v>
      </c>
      <c r="F376" s="279"/>
      <c r="G376" s="278">
        <v>0</v>
      </c>
      <c r="H376" s="279"/>
      <c r="I376" s="278">
        <v>0</v>
      </c>
      <c r="J376" s="279"/>
      <c r="K376" s="290">
        <v>7770</v>
      </c>
      <c r="L376" s="249" t="str">
        <f>VLOOKUP(A376,'De x Para'!A:C,3,0)</f>
        <v>14.1.1</v>
      </c>
      <c r="M376" s="51">
        <f t="shared" si="3"/>
        <v>0</v>
      </c>
    </row>
    <row r="377" spans="1:13">
      <c r="A377" s="276" t="s">
        <v>3432</v>
      </c>
      <c r="B377" s="164" t="s">
        <v>143</v>
      </c>
      <c r="C377" s="276" t="s">
        <v>1449</v>
      </c>
      <c r="D377" s="277"/>
      <c r="E377" s="290">
        <v>5384</v>
      </c>
      <c r="F377" s="279"/>
      <c r="G377" s="278">
        <v>0</v>
      </c>
      <c r="H377" s="279"/>
      <c r="I377" s="278">
        <v>0</v>
      </c>
      <c r="J377" s="279"/>
      <c r="K377" s="290">
        <v>5384</v>
      </c>
      <c r="L377" s="249" t="str">
        <f>VLOOKUP(A377,'De x Para'!A:C,3,0)</f>
        <v>14.1.1</v>
      </c>
      <c r="M377" s="51">
        <f t="shared" si="3"/>
        <v>0</v>
      </c>
    </row>
    <row r="378" spans="1:13">
      <c r="A378" s="280"/>
      <c r="B378" s="164"/>
      <c r="C378" s="280"/>
      <c r="D378" s="281"/>
      <c r="E378" s="281"/>
      <c r="F378" s="281"/>
      <c r="G378" s="281"/>
      <c r="H378" s="281"/>
      <c r="I378" s="281"/>
      <c r="J378" s="281"/>
      <c r="K378" s="281"/>
      <c r="L378" s="249"/>
      <c r="M378" s="51">
        <f t="shared" si="3"/>
        <v>0</v>
      </c>
    </row>
    <row r="379" spans="1:13">
      <c r="A379" s="272" t="s">
        <v>1671</v>
      </c>
      <c r="B379" s="164" t="s">
        <v>143</v>
      </c>
      <c r="C379" s="272" t="s">
        <v>1672</v>
      </c>
      <c r="D379" s="273"/>
      <c r="E379" s="289">
        <v>1800</v>
      </c>
      <c r="F379" s="275"/>
      <c r="G379" s="274">
        <v>0</v>
      </c>
      <c r="H379" s="275"/>
      <c r="I379" s="274">
        <v>0</v>
      </c>
      <c r="J379" s="275"/>
      <c r="K379" s="289">
        <v>1800</v>
      </c>
      <c r="L379" s="249">
        <f>VLOOKUP(A379,'De x Para'!A:C,3,0)</f>
        <v>0</v>
      </c>
      <c r="M379" s="51">
        <f t="shared" si="3"/>
        <v>0</v>
      </c>
    </row>
    <row r="380" spans="1:13">
      <c r="A380" s="272" t="s">
        <v>1676</v>
      </c>
      <c r="B380" s="164" t="s">
        <v>143</v>
      </c>
      <c r="C380" s="272" t="s">
        <v>1672</v>
      </c>
      <c r="D380" s="273"/>
      <c r="E380" s="289">
        <v>1800</v>
      </c>
      <c r="F380" s="275"/>
      <c r="G380" s="274">
        <v>0</v>
      </c>
      <c r="H380" s="275"/>
      <c r="I380" s="274">
        <v>0</v>
      </c>
      <c r="J380" s="275"/>
      <c r="K380" s="289">
        <v>1800</v>
      </c>
      <c r="L380" s="249">
        <f>VLOOKUP(A380,'De x Para'!A:C,3,0)</f>
        <v>0</v>
      </c>
      <c r="M380" s="51">
        <f t="shared" si="3"/>
        <v>0</v>
      </c>
    </row>
    <row r="381" spans="1:13">
      <c r="A381" s="276" t="s">
        <v>1892</v>
      </c>
      <c r="B381" s="164" t="s">
        <v>143</v>
      </c>
      <c r="C381" s="276" t="s">
        <v>1666</v>
      </c>
      <c r="D381" s="277"/>
      <c r="E381" s="290">
        <v>1800</v>
      </c>
      <c r="F381" s="279"/>
      <c r="G381" s="278">
        <v>0</v>
      </c>
      <c r="H381" s="279"/>
      <c r="I381" s="278">
        <v>0</v>
      </c>
      <c r="J381" s="279"/>
      <c r="K381" s="290">
        <v>1800</v>
      </c>
      <c r="L381" s="249" t="str">
        <f>VLOOKUP(A381,'De x Para'!A:C,3,0)</f>
        <v>14.1.1</v>
      </c>
      <c r="M381" s="51">
        <f t="shared" si="3"/>
        <v>0</v>
      </c>
    </row>
    <row r="382" spans="1:13">
      <c r="A382" s="280"/>
      <c r="B382" s="164"/>
      <c r="C382" s="280"/>
      <c r="D382" s="281"/>
      <c r="E382" s="281"/>
      <c r="F382" s="281"/>
      <c r="G382" s="281"/>
      <c r="H382" s="281"/>
      <c r="I382" s="281"/>
      <c r="J382" s="281"/>
      <c r="K382" s="281"/>
      <c r="L382" s="249"/>
      <c r="M382" s="51">
        <f t="shared" si="3"/>
        <v>0</v>
      </c>
    </row>
    <row r="383" spans="1:13">
      <c r="A383" s="272" t="s">
        <v>1684</v>
      </c>
      <c r="B383" s="164" t="s">
        <v>143</v>
      </c>
      <c r="C383" s="272" t="s">
        <v>1685</v>
      </c>
      <c r="D383" s="273"/>
      <c r="E383" s="274">
        <v>667.14</v>
      </c>
      <c r="F383" s="275"/>
      <c r="G383" s="274">
        <v>0</v>
      </c>
      <c r="H383" s="275"/>
      <c r="I383" s="274">
        <v>0</v>
      </c>
      <c r="J383" s="275"/>
      <c r="K383" s="274">
        <v>667.14</v>
      </c>
      <c r="L383" s="249">
        <f>VLOOKUP(A383,'De x Para'!A:C,3,0)</f>
        <v>0</v>
      </c>
      <c r="M383" s="51">
        <f t="shared" si="3"/>
        <v>0</v>
      </c>
    </row>
    <row r="384" spans="1:13">
      <c r="A384" s="272" t="s">
        <v>1689</v>
      </c>
      <c r="B384" s="164" t="s">
        <v>143</v>
      </c>
      <c r="C384" s="272" t="s">
        <v>1685</v>
      </c>
      <c r="D384" s="273"/>
      <c r="E384" s="274">
        <v>667.14</v>
      </c>
      <c r="F384" s="275"/>
      <c r="G384" s="274">
        <v>0</v>
      </c>
      <c r="H384" s="275"/>
      <c r="I384" s="274">
        <v>0</v>
      </c>
      <c r="J384" s="275"/>
      <c r="K384" s="274">
        <v>667.14</v>
      </c>
      <c r="L384" s="249">
        <f>VLOOKUP(A384,'De x Para'!A:C,3,0)</f>
        <v>0</v>
      </c>
      <c r="M384" s="51">
        <f t="shared" si="3"/>
        <v>0</v>
      </c>
    </row>
    <row r="385" spans="1:13">
      <c r="A385" s="276" t="s">
        <v>1690</v>
      </c>
      <c r="B385" s="164" t="s">
        <v>143</v>
      </c>
      <c r="C385" s="276" t="s">
        <v>1691</v>
      </c>
      <c r="D385" s="277"/>
      <c r="E385" s="278">
        <v>594.29</v>
      </c>
      <c r="F385" s="279"/>
      <c r="G385" s="278">
        <v>0</v>
      </c>
      <c r="H385" s="279"/>
      <c r="I385" s="278">
        <v>0</v>
      </c>
      <c r="J385" s="279"/>
      <c r="K385" s="278">
        <v>594.29</v>
      </c>
      <c r="L385" s="249" t="str">
        <f>VLOOKUP(A385,'De x Para'!A:C,3,0)</f>
        <v>14.1.2</v>
      </c>
      <c r="M385" s="51">
        <f t="shared" si="3"/>
        <v>0</v>
      </c>
    </row>
    <row r="386" spans="1:13">
      <c r="A386" s="276" t="s">
        <v>1695</v>
      </c>
      <c r="B386" s="164" t="s">
        <v>143</v>
      </c>
      <c r="C386" s="276" t="s">
        <v>1696</v>
      </c>
      <c r="D386" s="277"/>
      <c r="E386" s="278">
        <v>72.849999999999994</v>
      </c>
      <c r="F386" s="279"/>
      <c r="G386" s="278">
        <v>0</v>
      </c>
      <c r="H386" s="279"/>
      <c r="I386" s="278">
        <v>0</v>
      </c>
      <c r="J386" s="279"/>
      <c r="K386" s="278">
        <v>72.849999999999994</v>
      </c>
      <c r="L386" s="249" t="str">
        <f>VLOOKUP(A386,'De x Para'!A:C,3,0)</f>
        <v>14.1.2</v>
      </c>
      <c r="M386" s="51">
        <f t="shared" si="3"/>
        <v>0</v>
      </c>
    </row>
    <row r="387" spans="1:13">
      <c r="A387" s="280"/>
      <c r="B387" s="164"/>
      <c r="C387" s="280"/>
      <c r="D387" s="281"/>
      <c r="E387" s="281"/>
      <c r="F387" s="281"/>
      <c r="G387" s="281"/>
      <c r="H387" s="281"/>
      <c r="I387" s="281"/>
      <c r="J387" s="281"/>
      <c r="K387" s="281"/>
      <c r="L387" s="249"/>
      <c r="M387" s="51">
        <f t="shared" si="3"/>
        <v>0</v>
      </c>
    </row>
    <row r="388" spans="1:13">
      <c r="A388" s="272" t="s">
        <v>3440</v>
      </c>
      <c r="B388" s="164" t="s">
        <v>143</v>
      </c>
      <c r="C388" s="272" t="s">
        <v>3441</v>
      </c>
      <c r="D388" s="273"/>
      <c r="E388" s="289">
        <v>886908.21</v>
      </c>
      <c r="F388" s="275"/>
      <c r="G388" s="289">
        <v>206859.18</v>
      </c>
      <c r="H388" s="275"/>
      <c r="I388" s="274">
        <v>0</v>
      </c>
      <c r="J388" s="275"/>
      <c r="K388" s="289">
        <v>1093767.3899999999</v>
      </c>
      <c r="L388" s="249">
        <f>VLOOKUP(A388,'De x Para'!A:C,3,0)</f>
        <v>0</v>
      </c>
      <c r="M388" s="51">
        <f t="shared" si="3"/>
        <v>206859.18</v>
      </c>
    </row>
    <row r="389" spans="1:13">
      <c r="A389" s="272" t="s">
        <v>3443</v>
      </c>
      <c r="B389" s="164" t="s">
        <v>143</v>
      </c>
      <c r="C389" s="272" t="s">
        <v>3441</v>
      </c>
      <c r="D389" s="273"/>
      <c r="E389" s="289">
        <v>886908.21</v>
      </c>
      <c r="F389" s="275"/>
      <c r="G389" s="289">
        <v>206859.18</v>
      </c>
      <c r="H389" s="275"/>
      <c r="I389" s="274">
        <v>0</v>
      </c>
      <c r="J389" s="275"/>
      <c r="K389" s="289">
        <v>1093767.3899999999</v>
      </c>
      <c r="L389" s="249">
        <f>VLOOKUP(A389,'De x Para'!A:C,3,0)</f>
        <v>0</v>
      </c>
      <c r="M389" s="51">
        <f t="shared" ref="M389:M452" si="4">G389-I389</f>
        <v>206859.18</v>
      </c>
    </row>
    <row r="390" spans="1:13">
      <c r="A390" s="272" t="s">
        <v>3916</v>
      </c>
      <c r="B390" s="164" t="s">
        <v>143</v>
      </c>
      <c r="C390" s="272" t="s">
        <v>3441</v>
      </c>
      <c r="D390" s="273"/>
      <c r="E390" s="289">
        <v>884541.39</v>
      </c>
      <c r="F390" s="275"/>
      <c r="G390" s="289">
        <v>206578.25</v>
      </c>
      <c r="H390" s="275"/>
      <c r="I390" s="274">
        <v>0</v>
      </c>
      <c r="J390" s="275"/>
      <c r="K390" s="289">
        <v>1091119.6399999999</v>
      </c>
      <c r="L390" s="249">
        <f>VLOOKUP(A390,'De x Para'!A:C,3,0)</f>
        <v>0</v>
      </c>
      <c r="M390" s="51">
        <f t="shared" si="4"/>
        <v>206578.25</v>
      </c>
    </row>
    <row r="391" spans="1:13">
      <c r="A391" s="272" t="s">
        <v>3918</v>
      </c>
      <c r="B391" s="164" t="s">
        <v>143</v>
      </c>
      <c r="C391" s="272" t="s">
        <v>3441</v>
      </c>
      <c r="D391" s="273"/>
      <c r="E391" s="289">
        <v>884541.39</v>
      </c>
      <c r="F391" s="275"/>
      <c r="G391" s="289">
        <v>206578.25</v>
      </c>
      <c r="H391" s="275"/>
      <c r="I391" s="274">
        <v>0</v>
      </c>
      <c r="J391" s="275"/>
      <c r="K391" s="289">
        <v>1091119.6399999999</v>
      </c>
      <c r="L391" s="249">
        <f>VLOOKUP(A391,'De x Para'!A:C,3,0)</f>
        <v>0</v>
      </c>
      <c r="M391" s="51">
        <f t="shared" si="4"/>
        <v>206578.25</v>
      </c>
    </row>
    <row r="392" spans="1:13">
      <c r="A392" s="276" t="s">
        <v>4590</v>
      </c>
      <c r="B392" s="164" t="s">
        <v>143</v>
      </c>
      <c r="C392" s="276" t="s">
        <v>1534</v>
      </c>
      <c r="D392" s="277"/>
      <c r="E392" s="290">
        <v>2877.13</v>
      </c>
      <c r="F392" s="279"/>
      <c r="G392" s="290">
        <v>2791.43</v>
      </c>
      <c r="H392" s="279"/>
      <c r="I392" s="278">
        <v>0</v>
      </c>
      <c r="J392" s="279"/>
      <c r="K392" s="290">
        <v>5668.56</v>
      </c>
      <c r="L392" s="249" t="str">
        <f>VLOOKUP(A392,'De x Para'!A:C,3,0)</f>
        <v>14.1.1</v>
      </c>
      <c r="M392" s="51">
        <f t="shared" si="4"/>
        <v>2791.43</v>
      </c>
    </row>
    <row r="393" spans="1:13">
      <c r="A393" s="276" t="s">
        <v>3919</v>
      </c>
      <c r="B393" s="164" t="s">
        <v>143</v>
      </c>
      <c r="C393" s="276" t="s">
        <v>1586</v>
      </c>
      <c r="D393" s="277"/>
      <c r="E393" s="290">
        <v>1000</v>
      </c>
      <c r="F393" s="279"/>
      <c r="G393" s="278">
        <v>500</v>
      </c>
      <c r="H393" s="279"/>
      <c r="I393" s="278">
        <v>0</v>
      </c>
      <c r="J393" s="279"/>
      <c r="K393" s="290">
        <v>1500</v>
      </c>
      <c r="L393" s="249" t="str">
        <f>VLOOKUP(A393,'De x Para'!A:C,3,0)</f>
        <v>14.1.1</v>
      </c>
      <c r="M393" s="51">
        <f t="shared" si="4"/>
        <v>500</v>
      </c>
    </row>
    <row r="394" spans="1:13">
      <c r="A394" s="276" t="s">
        <v>3920</v>
      </c>
      <c r="B394" s="164" t="s">
        <v>143</v>
      </c>
      <c r="C394" s="276" t="s">
        <v>1666</v>
      </c>
      <c r="D394" s="277"/>
      <c r="E394" s="290">
        <v>19000</v>
      </c>
      <c r="F394" s="279"/>
      <c r="G394" s="278">
        <v>0</v>
      </c>
      <c r="H394" s="279"/>
      <c r="I394" s="278">
        <v>0</v>
      </c>
      <c r="J394" s="279"/>
      <c r="K394" s="290">
        <v>19000</v>
      </c>
      <c r="L394" s="249" t="str">
        <f>VLOOKUP(A394,'De x Para'!A:C,3,0)</f>
        <v>14.1.1</v>
      </c>
      <c r="M394" s="51">
        <f t="shared" si="4"/>
        <v>0</v>
      </c>
    </row>
    <row r="395" spans="1:13">
      <c r="A395" s="276" t="s">
        <v>3922</v>
      </c>
      <c r="B395" s="164" t="s">
        <v>143</v>
      </c>
      <c r="C395" s="276" t="s">
        <v>1636</v>
      </c>
      <c r="D395" s="277"/>
      <c r="E395" s="290">
        <v>2439.9</v>
      </c>
      <c r="F395" s="279"/>
      <c r="G395" s="278">
        <v>0</v>
      </c>
      <c r="H395" s="279"/>
      <c r="I395" s="278">
        <v>0</v>
      </c>
      <c r="J395" s="279"/>
      <c r="K395" s="290">
        <v>2439.9</v>
      </c>
      <c r="L395" s="249" t="str">
        <f>VLOOKUP(A395,'De x Para'!A:C,3,0)</f>
        <v>14.1.1</v>
      </c>
      <c r="M395" s="51">
        <f t="shared" si="4"/>
        <v>0</v>
      </c>
    </row>
    <row r="396" spans="1:13">
      <c r="A396" s="276" t="s">
        <v>3923</v>
      </c>
      <c r="B396" s="164" t="s">
        <v>143</v>
      </c>
      <c r="C396" s="276" t="s">
        <v>3678</v>
      </c>
      <c r="D396" s="277"/>
      <c r="E396" s="290">
        <v>35000</v>
      </c>
      <c r="F396" s="279"/>
      <c r="G396" s="278">
        <v>0</v>
      </c>
      <c r="H396" s="279"/>
      <c r="I396" s="278">
        <v>0</v>
      </c>
      <c r="J396" s="279"/>
      <c r="K396" s="290">
        <v>35000</v>
      </c>
      <c r="L396" s="249" t="str">
        <f>VLOOKUP(A396,'De x Para'!A:C,3,0)</f>
        <v>14.1.1</v>
      </c>
      <c r="M396" s="51">
        <f t="shared" si="4"/>
        <v>0</v>
      </c>
    </row>
    <row r="397" spans="1:13">
      <c r="A397" s="276" t="s">
        <v>3924</v>
      </c>
      <c r="B397" s="164" t="s">
        <v>143</v>
      </c>
      <c r="C397" s="276" t="s">
        <v>1566</v>
      </c>
      <c r="D397" s="277"/>
      <c r="E397" s="290">
        <v>50000</v>
      </c>
      <c r="F397" s="279"/>
      <c r="G397" s="278">
        <v>0</v>
      </c>
      <c r="H397" s="279"/>
      <c r="I397" s="278">
        <v>0</v>
      </c>
      <c r="J397" s="279"/>
      <c r="K397" s="290">
        <v>50000</v>
      </c>
      <c r="L397" s="249" t="str">
        <f>VLOOKUP(A397,'De x Para'!A:C,3,0)</f>
        <v>14.1.1</v>
      </c>
      <c r="M397" s="51">
        <f t="shared" si="4"/>
        <v>0</v>
      </c>
    </row>
    <row r="398" spans="1:13">
      <c r="A398" s="276" t="s">
        <v>4164</v>
      </c>
      <c r="B398" s="164" t="s">
        <v>143</v>
      </c>
      <c r="C398" s="276" t="s">
        <v>1569</v>
      </c>
      <c r="D398" s="277"/>
      <c r="E398" s="290">
        <v>65000</v>
      </c>
      <c r="F398" s="279"/>
      <c r="G398" s="278">
        <v>0</v>
      </c>
      <c r="H398" s="279"/>
      <c r="I398" s="278">
        <v>0</v>
      </c>
      <c r="J398" s="279"/>
      <c r="K398" s="290">
        <v>65000</v>
      </c>
      <c r="L398" s="249" t="str">
        <f>VLOOKUP(A398,'De x Para'!A:C,3,0)</f>
        <v>14.1.1</v>
      </c>
      <c r="M398" s="51">
        <f t="shared" si="4"/>
        <v>0</v>
      </c>
    </row>
    <row r="399" spans="1:13">
      <c r="A399" s="276" t="s">
        <v>3925</v>
      </c>
      <c r="B399" s="164" t="s">
        <v>143</v>
      </c>
      <c r="C399" s="276" t="s">
        <v>1594</v>
      </c>
      <c r="D399" s="277"/>
      <c r="E399" s="290">
        <v>9301.75</v>
      </c>
      <c r="F399" s="279"/>
      <c r="G399" s="278">
        <v>529.20000000000005</v>
      </c>
      <c r="H399" s="279"/>
      <c r="I399" s="278">
        <v>0</v>
      </c>
      <c r="J399" s="279"/>
      <c r="K399" s="290">
        <v>9830.9500000000007</v>
      </c>
      <c r="L399" s="249" t="str">
        <f>VLOOKUP(A399,'De x Para'!A:C,3,0)</f>
        <v>14.1.1</v>
      </c>
      <c r="M399" s="51">
        <f t="shared" si="4"/>
        <v>529.20000000000005</v>
      </c>
    </row>
    <row r="400" spans="1:13">
      <c r="A400" s="276" t="s">
        <v>3927</v>
      </c>
      <c r="B400" s="164" t="s">
        <v>143</v>
      </c>
      <c r="C400" s="276" t="s">
        <v>1616</v>
      </c>
      <c r="D400" s="277"/>
      <c r="E400" s="290">
        <v>5749.11</v>
      </c>
      <c r="F400" s="279"/>
      <c r="G400" s="278">
        <v>0</v>
      </c>
      <c r="H400" s="279"/>
      <c r="I400" s="278">
        <v>0</v>
      </c>
      <c r="J400" s="279"/>
      <c r="K400" s="290">
        <v>5749.11</v>
      </c>
      <c r="L400" s="249" t="str">
        <f>VLOOKUP(A400,'De x Para'!A:C,3,0)</f>
        <v>14.1.1</v>
      </c>
      <c r="M400" s="51">
        <f t="shared" si="4"/>
        <v>0</v>
      </c>
    </row>
    <row r="401" spans="1:13">
      <c r="A401" s="276" t="s">
        <v>3929</v>
      </c>
      <c r="B401" s="164" t="s">
        <v>143</v>
      </c>
      <c r="C401" s="276" t="s">
        <v>3930</v>
      </c>
      <c r="D401" s="277"/>
      <c r="E401" s="290">
        <v>30000</v>
      </c>
      <c r="F401" s="279"/>
      <c r="G401" s="278">
        <v>0</v>
      </c>
      <c r="H401" s="279"/>
      <c r="I401" s="278">
        <v>0</v>
      </c>
      <c r="J401" s="279"/>
      <c r="K401" s="290">
        <v>30000</v>
      </c>
      <c r="L401" s="249" t="str">
        <f>VLOOKUP(A401,'De x Para'!A:C,3,0)</f>
        <v>14.1.1</v>
      </c>
      <c r="M401" s="51">
        <f t="shared" si="4"/>
        <v>0</v>
      </c>
    </row>
    <row r="402" spans="1:13">
      <c r="A402" s="276" t="s">
        <v>3932</v>
      </c>
      <c r="B402" s="164" t="s">
        <v>143</v>
      </c>
      <c r="C402" s="276" t="s">
        <v>1608</v>
      </c>
      <c r="D402" s="277"/>
      <c r="E402" s="290">
        <v>26000</v>
      </c>
      <c r="F402" s="279"/>
      <c r="G402" s="278">
        <v>0</v>
      </c>
      <c r="H402" s="279"/>
      <c r="I402" s="278">
        <v>0</v>
      </c>
      <c r="J402" s="279"/>
      <c r="K402" s="290">
        <v>26000</v>
      </c>
      <c r="L402" s="249" t="str">
        <f>VLOOKUP(A402,'De x Para'!A:C,3,0)</f>
        <v>14.1.1</v>
      </c>
      <c r="M402" s="51">
        <f t="shared" si="4"/>
        <v>0</v>
      </c>
    </row>
    <row r="403" spans="1:13">
      <c r="A403" s="276" t="s">
        <v>3934</v>
      </c>
      <c r="B403" s="164" t="s">
        <v>143</v>
      </c>
      <c r="C403" s="276" t="s">
        <v>1621</v>
      </c>
      <c r="D403" s="277"/>
      <c r="E403" s="290">
        <v>12000</v>
      </c>
      <c r="F403" s="279"/>
      <c r="G403" s="278">
        <v>0</v>
      </c>
      <c r="H403" s="279"/>
      <c r="I403" s="278">
        <v>0</v>
      </c>
      <c r="J403" s="279"/>
      <c r="K403" s="290">
        <v>12000</v>
      </c>
      <c r="L403" s="249" t="str">
        <f>VLOOKUP(A403,'De x Para'!A:C,3,0)</f>
        <v>14.1.1</v>
      </c>
      <c r="M403" s="51">
        <f t="shared" si="4"/>
        <v>0</v>
      </c>
    </row>
    <row r="404" spans="1:13">
      <c r="A404" s="276" t="s">
        <v>3936</v>
      </c>
      <c r="B404" s="164" t="s">
        <v>143</v>
      </c>
      <c r="C404" s="276" t="s">
        <v>3937</v>
      </c>
      <c r="D404" s="277"/>
      <c r="E404" s="290">
        <v>20000</v>
      </c>
      <c r="F404" s="279"/>
      <c r="G404" s="278">
        <v>0</v>
      </c>
      <c r="H404" s="279"/>
      <c r="I404" s="278">
        <v>0</v>
      </c>
      <c r="J404" s="279"/>
      <c r="K404" s="290">
        <v>20000</v>
      </c>
      <c r="L404" s="249" t="str">
        <f>VLOOKUP(A404,'De x Para'!A:C,3,0)</f>
        <v>14.1.1</v>
      </c>
      <c r="M404" s="51">
        <f t="shared" si="4"/>
        <v>0</v>
      </c>
    </row>
    <row r="405" spans="1:13">
      <c r="A405" s="276" t="s">
        <v>3939</v>
      </c>
      <c r="B405" s="164" t="s">
        <v>143</v>
      </c>
      <c r="C405" s="276" t="s">
        <v>1572</v>
      </c>
      <c r="D405" s="277"/>
      <c r="E405" s="290">
        <v>6000</v>
      </c>
      <c r="F405" s="279"/>
      <c r="G405" s="290">
        <v>3000</v>
      </c>
      <c r="H405" s="279"/>
      <c r="I405" s="278">
        <v>0</v>
      </c>
      <c r="J405" s="279"/>
      <c r="K405" s="290">
        <v>9000</v>
      </c>
      <c r="L405" s="249" t="str">
        <f>VLOOKUP(A405,'De x Para'!A:C,3,0)</f>
        <v>14.1.1</v>
      </c>
      <c r="M405" s="51">
        <f t="shared" si="4"/>
        <v>3000</v>
      </c>
    </row>
    <row r="406" spans="1:13">
      <c r="A406" s="276" t="s">
        <v>3940</v>
      </c>
      <c r="B406" s="164" t="s">
        <v>143</v>
      </c>
      <c r="C406" s="276" t="s">
        <v>1542</v>
      </c>
      <c r="D406" s="277"/>
      <c r="E406" s="290">
        <v>118000</v>
      </c>
      <c r="F406" s="279"/>
      <c r="G406" s="278">
        <v>0</v>
      </c>
      <c r="H406" s="279"/>
      <c r="I406" s="278">
        <v>0</v>
      </c>
      <c r="J406" s="279"/>
      <c r="K406" s="290">
        <v>118000</v>
      </c>
      <c r="L406" s="249" t="str">
        <f>VLOOKUP(A406,'De x Para'!A:C,3,0)</f>
        <v>14.1.1</v>
      </c>
      <c r="M406" s="51">
        <f t="shared" si="4"/>
        <v>0</v>
      </c>
    </row>
    <row r="407" spans="1:13">
      <c r="A407" s="276" t="s">
        <v>4170</v>
      </c>
      <c r="B407" s="164" t="s">
        <v>143</v>
      </c>
      <c r="C407" s="276" t="s">
        <v>1649</v>
      </c>
      <c r="D407" s="277"/>
      <c r="E407" s="290">
        <v>5300</v>
      </c>
      <c r="F407" s="279"/>
      <c r="G407" s="278">
        <v>0</v>
      </c>
      <c r="H407" s="279"/>
      <c r="I407" s="278">
        <v>0</v>
      </c>
      <c r="J407" s="279"/>
      <c r="K407" s="290">
        <v>5300</v>
      </c>
      <c r="L407" s="249" t="str">
        <f>VLOOKUP(A407,'De x Para'!A:C,3,0)</f>
        <v>14.1.1</v>
      </c>
      <c r="M407" s="51">
        <f t="shared" si="4"/>
        <v>0</v>
      </c>
    </row>
    <row r="408" spans="1:13">
      <c r="A408" s="276" t="s">
        <v>4384</v>
      </c>
      <c r="B408" s="164" t="s">
        <v>143</v>
      </c>
      <c r="C408" s="276" t="s">
        <v>4385</v>
      </c>
      <c r="D408" s="277"/>
      <c r="E408" s="290">
        <v>5950</v>
      </c>
      <c r="F408" s="279"/>
      <c r="G408" s="278">
        <v>850</v>
      </c>
      <c r="H408" s="279"/>
      <c r="I408" s="278">
        <v>0</v>
      </c>
      <c r="J408" s="279"/>
      <c r="K408" s="290">
        <v>6800</v>
      </c>
      <c r="L408" s="249" t="str">
        <f>VLOOKUP(A408,'De x Para'!A:C,3,0)</f>
        <v>14.1.1</v>
      </c>
      <c r="M408" s="51">
        <f t="shared" si="4"/>
        <v>850</v>
      </c>
    </row>
    <row r="409" spans="1:13">
      <c r="A409" s="276" t="s">
        <v>4387</v>
      </c>
      <c r="B409" s="164" t="s">
        <v>143</v>
      </c>
      <c r="C409" s="276" t="s">
        <v>4388</v>
      </c>
      <c r="D409" s="277"/>
      <c r="E409" s="290">
        <v>4500</v>
      </c>
      <c r="F409" s="279"/>
      <c r="G409" s="278">
        <v>0</v>
      </c>
      <c r="H409" s="279"/>
      <c r="I409" s="278">
        <v>0</v>
      </c>
      <c r="J409" s="279"/>
      <c r="K409" s="290">
        <v>4500</v>
      </c>
      <c r="L409" s="249" t="str">
        <f>VLOOKUP(A409,'De x Para'!A:C,3,0)</f>
        <v>14.1.1</v>
      </c>
      <c r="M409" s="51">
        <f t="shared" si="4"/>
        <v>0</v>
      </c>
    </row>
    <row r="410" spans="1:13">
      <c r="A410" s="276" t="s">
        <v>4621</v>
      </c>
      <c r="B410" s="164" t="s">
        <v>143</v>
      </c>
      <c r="C410" s="276" t="s">
        <v>1531</v>
      </c>
      <c r="D410" s="277"/>
      <c r="E410" s="290">
        <v>47556.800000000003</v>
      </c>
      <c r="F410" s="279"/>
      <c r="G410" s="290">
        <v>36772</v>
      </c>
      <c r="H410" s="279"/>
      <c r="I410" s="278">
        <v>0</v>
      </c>
      <c r="J410" s="279"/>
      <c r="K410" s="290">
        <v>84328.8</v>
      </c>
      <c r="L410" s="249" t="str">
        <f>VLOOKUP(A410,'De x Para'!A:C,3,0)</f>
        <v>14.1.1</v>
      </c>
      <c r="M410" s="51">
        <f t="shared" si="4"/>
        <v>36772</v>
      </c>
    </row>
    <row r="411" spans="1:13">
      <c r="A411" s="276" t="s">
        <v>4622</v>
      </c>
      <c r="B411" s="164" t="s">
        <v>143</v>
      </c>
      <c r="C411" s="276" t="s">
        <v>4623</v>
      </c>
      <c r="D411" s="277"/>
      <c r="E411" s="290">
        <v>79000</v>
      </c>
      <c r="F411" s="279"/>
      <c r="G411" s="278">
        <v>0</v>
      </c>
      <c r="H411" s="279"/>
      <c r="I411" s="278">
        <v>0</v>
      </c>
      <c r="J411" s="279"/>
      <c r="K411" s="290">
        <v>79000</v>
      </c>
      <c r="L411" s="249" t="str">
        <f>VLOOKUP(A411,'De x Para'!A:C,3,0)</f>
        <v>14.1.1</v>
      </c>
      <c r="M411" s="51">
        <f t="shared" si="4"/>
        <v>0</v>
      </c>
    </row>
    <row r="412" spans="1:13">
      <c r="A412" s="276" t="s">
        <v>4624</v>
      </c>
      <c r="B412" s="164" t="s">
        <v>143</v>
      </c>
      <c r="C412" s="276" t="s">
        <v>4625</v>
      </c>
      <c r="D412" s="277"/>
      <c r="E412" s="290">
        <v>70372</v>
      </c>
      <c r="F412" s="279"/>
      <c r="G412" s="290">
        <v>17500</v>
      </c>
      <c r="H412" s="279"/>
      <c r="I412" s="278">
        <v>0</v>
      </c>
      <c r="J412" s="279"/>
      <c r="K412" s="290">
        <v>87872</v>
      </c>
      <c r="L412" s="249" t="str">
        <f>VLOOKUP(A412,'De x Para'!A:C,3,0)</f>
        <v>14.1.1</v>
      </c>
      <c r="M412" s="51">
        <f t="shared" si="4"/>
        <v>17500</v>
      </c>
    </row>
    <row r="413" spans="1:13">
      <c r="A413" s="276" t="s">
        <v>4634</v>
      </c>
      <c r="B413" s="164" t="s">
        <v>143</v>
      </c>
      <c r="C413" s="276" t="s">
        <v>4635</v>
      </c>
      <c r="D413" s="277"/>
      <c r="E413" s="290">
        <v>10000</v>
      </c>
      <c r="F413" s="279"/>
      <c r="G413" s="278">
        <v>0</v>
      </c>
      <c r="H413" s="279"/>
      <c r="I413" s="278">
        <v>0</v>
      </c>
      <c r="J413" s="279"/>
      <c r="K413" s="290">
        <v>10000</v>
      </c>
      <c r="L413" s="249" t="str">
        <f>VLOOKUP(A413,'De x Para'!A:C,3,0)</f>
        <v>14.1.1</v>
      </c>
      <c r="M413" s="51">
        <f t="shared" si="4"/>
        <v>0</v>
      </c>
    </row>
    <row r="414" spans="1:13">
      <c r="A414" s="276" t="s">
        <v>4636</v>
      </c>
      <c r="B414" s="164" t="s">
        <v>143</v>
      </c>
      <c r="C414" s="276" t="s">
        <v>4637</v>
      </c>
      <c r="D414" s="277"/>
      <c r="E414" s="290">
        <v>8000</v>
      </c>
      <c r="F414" s="279"/>
      <c r="G414" s="278">
        <v>0</v>
      </c>
      <c r="H414" s="279"/>
      <c r="I414" s="278">
        <v>0</v>
      </c>
      <c r="J414" s="279"/>
      <c r="K414" s="290">
        <v>8000</v>
      </c>
      <c r="L414" s="249" t="str">
        <f>VLOOKUP(A414,'De x Para'!A:C,3,0)</f>
        <v>14.1.1</v>
      </c>
      <c r="M414" s="51">
        <f t="shared" si="4"/>
        <v>0</v>
      </c>
    </row>
    <row r="415" spans="1:13">
      <c r="A415" s="276" t="s">
        <v>4638</v>
      </c>
      <c r="B415" s="164" t="s">
        <v>143</v>
      </c>
      <c r="C415" s="276" t="s">
        <v>1553</v>
      </c>
      <c r="D415" s="277"/>
      <c r="E415" s="290">
        <v>54340</v>
      </c>
      <c r="F415" s="279"/>
      <c r="G415" s="290">
        <v>4750</v>
      </c>
      <c r="H415" s="279"/>
      <c r="I415" s="278">
        <v>0</v>
      </c>
      <c r="J415" s="279"/>
      <c r="K415" s="290">
        <v>59090</v>
      </c>
      <c r="L415" s="249" t="str">
        <f>VLOOKUP(A415,'De x Para'!A:C,3,0)</f>
        <v>14.1.1</v>
      </c>
      <c r="M415" s="51">
        <f t="shared" si="4"/>
        <v>4750</v>
      </c>
    </row>
    <row r="416" spans="1:13">
      <c r="A416" s="276" t="s">
        <v>4639</v>
      </c>
      <c r="B416" s="164" t="s">
        <v>143</v>
      </c>
      <c r="C416" s="276" t="s">
        <v>1122</v>
      </c>
      <c r="D416" s="277"/>
      <c r="E416" s="290">
        <v>138243</v>
      </c>
      <c r="F416" s="279"/>
      <c r="G416" s="290">
        <v>4300</v>
      </c>
      <c r="H416" s="279"/>
      <c r="I416" s="278">
        <v>0</v>
      </c>
      <c r="J416" s="279"/>
      <c r="K416" s="290">
        <v>142543</v>
      </c>
      <c r="L416" s="249" t="str">
        <f>VLOOKUP(A416,'De x Para'!A:C,3,0)</f>
        <v>14.1.1</v>
      </c>
      <c r="M416" s="51">
        <f t="shared" si="4"/>
        <v>4300</v>
      </c>
    </row>
    <row r="417" spans="1:13">
      <c r="A417" s="276" t="s">
        <v>4640</v>
      </c>
      <c r="B417" s="164" t="s">
        <v>143</v>
      </c>
      <c r="C417" s="276" t="s">
        <v>1666</v>
      </c>
      <c r="D417" s="277"/>
      <c r="E417" s="290">
        <v>9904</v>
      </c>
      <c r="F417" s="279"/>
      <c r="G417" s="278">
        <v>0</v>
      </c>
      <c r="H417" s="279"/>
      <c r="I417" s="278">
        <v>0</v>
      </c>
      <c r="J417" s="279"/>
      <c r="K417" s="290">
        <v>9904</v>
      </c>
      <c r="L417" s="249" t="str">
        <f>VLOOKUP(A417,'De x Para'!A:C,3,0)</f>
        <v>14.1.1</v>
      </c>
      <c r="M417" s="51">
        <f t="shared" si="4"/>
        <v>0</v>
      </c>
    </row>
    <row r="418" spans="1:13">
      <c r="A418" s="276" t="s">
        <v>4646</v>
      </c>
      <c r="B418" s="164" t="s">
        <v>143</v>
      </c>
      <c r="C418" s="276" t="s">
        <v>3930</v>
      </c>
      <c r="D418" s="277"/>
      <c r="E418" s="290">
        <v>10000</v>
      </c>
      <c r="F418" s="279"/>
      <c r="G418" s="278">
        <v>0</v>
      </c>
      <c r="H418" s="279"/>
      <c r="I418" s="278">
        <v>0</v>
      </c>
      <c r="J418" s="279"/>
      <c r="K418" s="290">
        <v>10000</v>
      </c>
      <c r="L418" s="249" t="str">
        <f>VLOOKUP(A418,'De x Para'!A:C,3,0)</f>
        <v>14.1.1</v>
      </c>
      <c r="M418" s="51">
        <f t="shared" si="4"/>
        <v>0</v>
      </c>
    </row>
    <row r="419" spans="1:13">
      <c r="A419" s="276" t="s">
        <v>4647</v>
      </c>
      <c r="B419" s="164" t="s">
        <v>143</v>
      </c>
      <c r="C419" s="276" t="s">
        <v>1678</v>
      </c>
      <c r="D419" s="277"/>
      <c r="E419" s="290">
        <v>4265.1000000000004</v>
      </c>
      <c r="F419" s="279"/>
      <c r="G419" s="278">
        <v>734.9</v>
      </c>
      <c r="H419" s="279"/>
      <c r="I419" s="278">
        <v>0</v>
      </c>
      <c r="J419" s="279"/>
      <c r="K419" s="290">
        <v>5000</v>
      </c>
      <c r="L419" s="249" t="str">
        <f>VLOOKUP(A419,'De x Para'!A:C,3,0)</f>
        <v>14.1.1</v>
      </c>
      <c r="M419" s="51">
        <f t="shared" si="4"/>
        <v>734.9</v>
      </c>
    </row>
    <row r="420" spans="1:13">
      <c r="A420" s="276" t="s">
        <v>4648</v>
      </c>
      <c r="B420" s="164" t="s">
        <v>143</v>
      </c>
      <c r="C420" s="276" t="s">
        <v>1537</v>
      </c>
      <c r="D420" s="277"/>
      <c r="E420" s="290">
        <v>7000</v>
      </c>
      <c r="F420" s="279"/>
      <c r="G420" s="278">
        <v>0</v>
      </c>
      <c r="H420" s="279"/>
      <c r="I420" s="278">
        <v>0</v>
      </c>
      <c r="J420" s="279"/>
      <c r="K420" s="290">
        <v>7000</v>
      </c>
      <c r="L420" s="249" t="str">
        <f>VLOOKUP(A420,'De x Para'!A:C,3,0)</f>
        <v>14.1.1</v>
      </c>
      <c r="M420" s="51">
        <f t="shared" si="4"/>
        <v>0</v>
      </c>
    </row>
    <row r="421" spans="1:13">
      <c r="A421" s="276" t="s">
        <v>4649</v>
      </c>
      <c r="B421" s="164" t="s">
        <v>143</v>
      </c>
      <c r="C421" s="276" t="s">
        <v>1868</v>
      </c>
      <c r="D421" s="277"/>
      <c r="E421" s="290">
        <v>2532.6</v>
      </c>
      <c r="F421" s="279"/>
      <c r="G421" s="278">
        <v>0</v>
      </c>
      <c r="H421" s="279"/>
      <c r="I421" s="278">
        <v>0</v>
      </c>
      <c r="J421" s="279"/>
      <c r="K421" s="290">
        <v>2532.6</v>
      </c>
      <c r="L421" s="249" t="str">
        <f>VLOOKUP(A421,'De x Para'!A:C,3,0)</f>
        <v>14.1.1</v>
      </c>
      <c r="M421" s="51">
        <f t="shared" si="4"/>
        <v>0</v>
      </c>
    </row>
    <row r="422" spans="1:13">
      <c r="A422" s="276" t="s">
        <v>4650</v>
      </c>
      <c r="B422" s="164" t="s">
        <v>143</v>
      </c>
      <c r="C422" s="276" t="s">
        <v>4651</v>
      </c>
      <c r="D422" s="277"/>
      <c r="E422" s="290">
        <v>2800</v>
      </c>
      <c r="F422" s="279"/>
      <c r="G422" s="290">
        <v>1500</v>
      </c>
      <c r="H422" s="279"/>
      <c r="I422" s="278">
        <v>0</v>
      </c>
      <c r="J422" s="279"/>
      <c r="K422" s="290">
        <v>4300</v>
      </c>
      <c r="L422" s="249" t="str">
        <f>VLOOKUP(A422,'De x Para'!A:C,3,0)</f>
        <v>14.1.1</v>
      </c>
      <c r="M422" s="51">
        <f t="shared" si="4"/>
        <v>1500</v>
      </c>
    </row>
    <row r="423" spans="1:13">
      <c r="A423" s="276" t="s">
        <v>4652</v>
      </c>
      <c r="B423" s="164" t="s">
        <v>143</v>
      </c>
      <c r="C423" s="276" t="s">
        <v>4653</v>
      </c>
      <c r="D423" s="277"/>
      <c r="E423" s="290">
        <v>20000</v>
      </c>
      <c r="F423" s="279"/>
      <c r="G423" s="278">
        <v>0</v>
      </c>
      <c r="H423" s="279"/>
      <c r="I423" s="278">
        <v>0</v>
      </c>
      <c r="J423" s="279"/>
      <c r="K423" s="290">
        <v>20000</v>
      </c>
      <c r="L423" s="249" t="str">
        <f>VLOOKUP(A423,'De x Para'!A:C,3,0)</f>
        <v>14.1.1</v>
      </c>
      <c r="M423" s="51">
        <f t="shared" si="4"/>
        <v>0</v>
      </c>
    </row>
    <row r="424" spans="1:13">
      <c r="A424" s="276" t="s">
        <v>4654</v>
      </c>
      <c r="B424" s="164" t="s">
        <v>143</v>
      </c>
      <c r="C424" s="276" t="s">
        <v>4655</v>
      </c>
      <c r="D424" s="277"/>
      <c r="E424" s="290">
        <v>2410</v>
      </c>
      <c r="F424" s="279"/>
      <c r="G424" s="278">
        <v>0</v>
      </c>
      <c r="H424" s="279"/>
      <c r="I424" s="278">
        <v>0</v>
      </c>
      <c r="J424" s="279"/>
      <c r="K424" s="290">
        <v>2410</v>
      </c>
      <c r="L424" s="249" t="str">
        <f>VLOOKUP(A424,'De x Para'!A:C,3,0)</f>
        <v>14.1.1</v>
      </c>
      <c r="M424" s="51">
        <f t="shared" si="4"/>
        <v>0</v>
      </c>
    </row>
    <row r="425" spans="1:13">
      <c r="A425" s="276" t="s">
        <v>4663</v>
      </c>
      <c r="B425" s="164" t="s">
        <v>143</v>
      </c>
      <c r="C425" s="276" t="s">
        <v>1558</v>
      </c>
      <c r="D425" s="277"/>
      <c r="E425" s="278">
        <v>0</v>
      </c>
      <c r="F425" s="279"/>
      <c r="G425" s="290">
        <v>15947.98</v>
      </c>
      <c r="H425" s="279"/>
      <c r="I425" s="278">
        <v>0</v>
      </c>
      <c r="J425" s="279"/>
      <c r="K425" s="290">
        <v>15947.98</v>
      </c>
      <c r="L425" s="249" t="str">
        <f>VLOOKUP(A425,'De x Para'!A:C,3,0)</f>
        <v>14.1.1</v>
      </c>
      <c r="M425" s="51">
        <f t="shared" si="4"/>
        <v>15947.98</v>
      </c>
    </row>
    <row r="426" spans="1:13">
      <c r="A426" s="276" t="s">
        <v>4664</v>
      </c>
      <c r="B426" s="164" t="s">
        <v>143</v>
      </c>
      <c r="C426" s="276" t="s">
        <v>4665</v>
      </c>
      <c r="D426" s="277"/>
      <c r="E426" s="278">
        <v>0</v>
      </c>
      <c r="F426" s="279"/>
      <c r="G426" s="290">
        <v>74943</v>
      </c>
      <c r="H426" s="279"/>
      <c r="I426" s="278">
        <v>0</v>
      </c>
      <c r="J426" s="279"/>
      <c r="K426" s="290">
        <v>74943</v>
      </c>
      <c r="L426" s="249" t="str">
        <f>VLOOKUP(A426,'De x Para'!A:C,3,0)</f>
        <v>14.1.1</v>
      </c>
      <c r="M426" s="51">
        <f t="shared" si="4"/>
        <v>74943</v>
      </c>
    </row>
    <row r="427" spans="1:13">
      <c r="A427" s="276" t="s">
        <v>4666</v>
      </c>
      <c r="B427" s="164" t="s">
        <v>143</v>
      </c>
      <c r="C427" s="276" t="s">
        <v>4667</v>
      </c>
      <c r="D427" s="277"/>
      <c r="E427" s="278">
        <v>0</v>
      </c>
      <c r="F427" s="279"/>
      <c r="G427" s="290">
        <v>36186</v>
      </c>
      <c r="H427" s="279"/>
      <c r="I427" s="278">
        <v>0</v>
      </c>
      <c r="J427" s="279"/>
      <c r="K427" s="290">
        <v>36186</v>
      </c>
      <c r="L427" s="249" t="str">
        <f>VLOOKUP(A427,'De x Para'!A:C,3,0)</f>
        <v>14.1.1</v>
      </c>
      <c r="M427" s="51">
        <f t="shared" si="4"/>
        <v>36186</v>
      </c>
    </row>
    <row r="428" spans="1:13">
      <c r="A428" s="276" t="s">
        <v>4668</v>
      </c>
      <c r="B428" s="164" t="s">
        <v>143</v>
      </c>
      <c r="C428" s="276" t="s">
        <v>4669</v>
      </c>
      <c r="D428" s="277"/>
      <c r="E428" s="278">
        <v>0</v>
      </c>
      <c r="F428" s="279"/>
      <c r="G428" s="290">
        <v>6273.74</v>
      </c>
      <c r="H428" s="279"/>
      <c r="I428" s="278">
        <v>0</v>
      </c>
      <c r="J428" s="279"/>
      <c r="K428" s="290">
        <v>6273.74</v>
      </c>
      <c r="L428" s="249" t="str">
        <f>VLOOKUP(A428,'De x Para'!A:C,3,0)</f>
        <v>14.1.1</v>
      </c>
      <c r="M428" s="51">
        <f t="shared" si="4"/>
        <v>6273.74</v>
      </c>
    </row>
    <row r="429" spans="1:13">
      <c r="A429" s="280"/>
      <c r="B429" s="164"/>
      <c r="C429" s="280"/>
      <c r="D429" s="281"/>
      <c r="E429" s="281"/>
      <c r="F429" s="281"/>
      <c r="G429" s="281"/>
      <c r="H429" s="281"/>
      <c r="I429" s="281"/>
      <c r="J429" s="281"/>
      <c r="K429" s="281"/>
      <c r="L429" s="249"/>
      <c r="M429" s="51">
        <f t="shared" si="4"/>
        <v>0</v>
      </c>
    </row>
    <row r="430" spans="1:13">
      <c r="A430" s="272" t="s">
        <v>3444</v>
      </c>
      <c r="B430" s="164" t="s">
        <v>143</v>
      </c>
      <c r="C430" s="272" t="s">
        <v>1685</v>
      </c>
      <c r="D430" s="273"/>
      <c r="E430" s="289">
        <v>2366.8200000000002</v>
      </c>
      <c r="F430" s="275"/>
      <c r="G430" s="274">
        <v>280.93</v>
      </c>
      <c r="H430" s="275"/>
      <c r="I430" s="274">
        <v>0</v>
      </c>
      <c r="J430" s="275"/>
      <c r="K430" s="289">
        <v>2647.75</v>
      </c>
      <c r="L430" s="249">
        <f>VLOOKUP(A430,'De x Para'!A:C,3,0)</f>
        <v>0</v>
      </c>
      <c r="M430" s="51">
        <f t="shared" si="4"/>
        <v>280.93</v>
      </c>
    </row>
    <row r="431" spans="1:13">
      <c r="A431" s="272" t="s">
        <v>3445</v>
      </c>
      <c r="B431" s="164" t="s">
        <v>143</v>
      </c>
      <c r="C431" s="272" t="s">
        <v>1685</v>
      </c>
      <c r="D431" s="273"/>
      <c r="E431" s="289">
        <v>2366.8200000000002</v>
      </c>
      <c r="F431" s="275"/>
      <c r="G431" s="274">
        <v>280.93</v>
      </c>
      <c r="H431" s="275"/>
      <c r="I431" s="274">
        <v>0</v>
      </c>
      <c r="J431" s="275"/>
      <c r="K431" s="289">
        <v>2647.75</v>
      </c>
      <c r="L431" s="249">
        <f>VLOOKUP(A431,'De x Para'!A:C,3,0)</f>
        <v>0</v>
      </c>
      <c r="M431" s="51">
        <f t="shared" si="4"/>
        <v>280.93</v>
      </c>
    </row>
    <row r="432" spans="1:13">
      <c r="A432" s="276" t="s">
        <v>3446</v>
      </c>
      <c r="B432" s="164" t="s">
        <v>143</v>
      </c>
      <c r="C432" s="276" t="s">
        <v>1691</v>
      </c>
      <c r="D432" s="277"/>
      <c r="E432" s="290">
        <v>2144.46</v>
      </c>
      <c r="F432" s="279"/>
      <c r="G432" s="278">
        <v>265.63</v>
      </c>
      <c r="H432" s="279"/>
      <c r="I432" s="278">
        <v>0</v>
      </c>
      <c r="J432" s="279"/>
      <c r="K432" s="290">
        <v>2410.09</v>
      </c>
      <c r="L432" s="249" t="str">
        <f>VLOOKUP(A432,'De x Para'!A:C,3,0)</f>
        <v>14.1.2</v>
      </c>
      <c r="M432" s="51">
        <f t="shared" si="4"/>
        <v>265.63</v>
      </c>
    </row>
    <row r="433" spans="1:13">
      <c r="A433" s="276" t="s">
        <v>4172</v>
      </c>
      <c r="B433" s="164" t="s">
        <v>143</v>
      </c>
      <c r="C433" s="276" t="s">
        <v>4173</v>
      </c>
      <c r="D433" s="277"/>
      <c r="E433" s="278">
        <v>195.07</v>
      </c>
      <c r="F433" s="279"/>
      <c r="G433" s="278">
        <v>0</v>
      </c>
      <c r="H433" s="279"/>
      <c r="I433" s="278">
        <v>0</v>
      </c>
      <c r="J433" s="279"/>
      <c r="K433" s="278">
        <v>195.07</v>
      </c>
      <c r="L433" s="249" t="str">
        <f>VLOOKUP(A433,'De x Para'!A:C,3,0)</f>
        <v>14.1.2</v>
      </c>
      <c r="M433" s="51">
        <f t="shared" si="4"/>
        <v>0</v>
      </c>
    </row>
    <row r="434" spans="1:13">
      <c r="A434" s="276" t="s">
        <v>4595</v>
      </c>
      <c r="B434" s="164" t="s">
        <v>143</v>
      </c>
      <c r="C434" s="276" t="s">
        <v>1219</v>
      </c>
      <c r="D434" s="277"/>
      <c r="E434" s="278">
        <v>27.29</v>
      </c>
      <c r="F434" s="279"/>
      <c r="G434" s="278">
        <v>15.3</v>
      </c>
      <c r="H434" s="279"/>
      <c r="I434" s="278">
        <v>0</v>
      </c>
      <c r="J434" s="279"/>
      <c r="K434" s="278">
        <v>42.59</v>
      </c>
      <c r="L434" s="249" t="str">
        <f>VLOOKUP(A434,'De x Para'!A:C,3,0)</f>
        <v>14.1.2</v>
      </c>
      <c r="M434" s="51">
        <f t="shared" si="4"/>
        <v>15.3</v>
      </c>
    </row>
    <row r="435" spans="1:13">
      <c r="A435" s="272"/>
      <c r="B435" s="164"/>
      <c r="C435" s="272"/>
      <c r="D435" s="273"/>
      <c r="E435" s="273"/>
      <c r="F435" s="273"/>
      <c r="G435" s="273"/>
      <c r="H435" s="273"/>
      <c r="I435" s="273"/>
      <c r="J435" s="273"/>
      <c r="K435" s="273"/>
      <c r="L435" s="249"/>
      <c r="M435" s="51">
        <f t="shared" si="4"/>
        <v>0</v>
      </c>
    </row>
    <row r="436" spans="1:13">
      <c r="A436" s="272" t="s">
        <v>1702</v>
      </c>
      <c r="B436" s="164" t="s">
        <v>143</v>
      </c>
      <c r="C436" s="272" t="s">
        <v>1703</v>
      </c>
      <c r="D436" s="273"/>
      <c r="E436" s="289">
        <v>72429</v>
      </c>
      <c r="F436" s="275"/>
      <c r="G436" s="289">
        <v>4170</v>
      </c>
      <c r="H436" s="275"/>
      <c r="I436" s="274">
        <v>0</v>
      </c>
      <c r="J436" s="275"/>
      <c r="K436" s="289">
        <v>76599</v>
      </c>
      <c r="L436" s="249">
        <f>VLOOKUP(A436,'De x Para'!A:C,3,0)</f>
        <v>0</v>
      </c>
      <c r="M436" s="51">
        <f t="shared" si="4"/>
        <v>4170</v>
      </c>
    </row>
    <row r="437" spans="1:13">
      <c r="A437" s="272" t="s">
        <v>1706</v>
      </c>
      <c r="B437" s="164" t="s">
        <v>143</v>
      </c>
      <c r="C437" s="272" t="s">
        <v>1703</v>
      </c>
      <c r="D437" s="273"/>
      <c r="E437" s="289">
        <v>72429</v>
      </c>
      <c r="F437" s="275"/>
      <c r="G437" s="289">
        <v>4170</v>
      </c>
      <c r="H437" s="275"/>
      <c r="I437" s="274">
        <v>0</v>
      </c>
      <c r="J437" s="275"/>
      <c r="K437" s="289">
        <v>76599</v>
      </c>
      <c r="L437" s="249">
        <f>VLOOKUP(A437,'De x Para'!A:C,3,0)</f>
        <v>0</v>
      </c>
      <c r="M437" s="51">
        <f t="shared" si="4"/>
        <v>4170</v>
      </c>
    </row>
    <row r="438" spans="1:13">
      <c r="A438" s="272" t="s">
        <v>1707</v>
      </c>
      <c r="B438" s="164" t="s">
        <v>143</v>
      </c>
      <c r="C438" s="272" t="s">
        <v>1703</v>
      </c>
      <c r="D438" s="273"/>
      <c r="E438" s="289">
        <v>72429</v>
      </c>
      <c r="F438" s="275"/>
      <c r="G438" s="289">
        <v>4170</v>
      </c>
      <c r="H438" s="275"/>
      <c r="I438" s="274">
        <v>0</v>
      </c>
      <c r="J438" s="275"/>
      <c r="K438" s="289">
        <v>76599</v>
      </c>
      <c r="L438" s="249">
        <f>VLOOKUP(A438,'De x Para'!A:C,3,0)</f>
        <v>0</v>
      </c>
      <c r="M438" s="51">
        <f t="shared" si="4"/>
        <v>4170</v>
      </c>
    </row>
    <row r="439" spans="1:13">
      <c r="A439" s="272" t="s">
        <v>1708</v>
      </c>
      <c r="B439" s="164" t="s">
        <v>143</v>
      </c>
      <c r="C439" s="272" t="s">
        <v>1703</v>
      </c>
      <c r="D439" s="273"/>
      <c r="E439" s="289">
        <v>72429</v>
      </c>
      <c r="F439" s="275"/>
      <c r="G439" s="289">
        <v>4170</v>
      </c>
      <c r="H439" s="275"/>
      <c r="I439" s="274">
        <v>0</v>
      </c>
      <c r="J439" s="275"/>
      <c r="K439" s="289">
        <v>76599</v>
      </c>
      <c r="L439" s="249">
        <f>VLOOKUP(A439,'De x Para'!A:C,3,0)</f>
        <v>0</v>
      </c>
      <c r="M439" s="51">
        <f t="shared" si="4"/>
        <v>4170</v>
      </c>
    </row>
    <row r="440" spans="1:13">
      <c r="A440" s="276" t="s">
        <v>1709</v>
      </c>
      <c r="B440" s="164" t="s">
        <v>143</v>
      </c>
      <c r="C440" s="276" t="s">
        <v>1710</v>
      </c>
      <c r="D440" s="277"/>
      <c r="E440" s="290">
        <v>72429</v>
      </c>
      <c r="F440" s="279"/>
      <c r="G440" s="290">
        <v>4170</v>
      </c>
      <c r="H440" s="279"/>
      <c r="I440" s="278">
        <v>0</v>
      </c>
      <c r="J440" s="279"/>
      <c r="K440" s="290">
        <v>76599</v>
      </c>
      <c r="L440" s="249" t="str">
        <f>VLOOKUP(A440,'De x Para'!A:C,3,0)</f>
        <v>11.6.5</v>
      </c>
      <c r="M440" s="51">
        <f t="shared" si="4"/>
        <v>4170</v>
      </c>
    </row>
    <row r="441" spans="1:13">
      <c r="A441" s="280"/>
      <c r="B441" s="164"/>
      <c r="C441" s="280"/>
      <c r="D441" s="281"/>
      <c r="E441" s="281"/>
      <c r="F441" s="281"/>
      <c r="G441" s="281"/>
      <c r="H441" s="281"/>
      <c r="I441" s="281"/>
      <c r="J441" s="281"/>
      <c r="K441" s="281"/>
      <c r="L441" s="249"/>
      <c r="M441" s="51">
        <f t="shared" si="4"/>
        <v>0</v>
      </c>
    </row>
    <row r="442" spans="1:13">
      <c r="A442" s="272" t="s">
        <v>1711</v>
      </c>
      <c r="B442" s="164" t="s">
        <v>143</v>
      </c>
      <c r="C442" s="272" t="s">
        <v>1712</v>
      </c>
      <c r="D442" s="273"/>
      <c r="E442" s="289">
        <v>74846.8</v>
      </c>
      <c r="F442" s="275"/>
      <c r="G442" s="289">
        <v>8061.2</v>
      </c>
      <c r="H442" s="275"/>
      <c r="I442" s="274">
        <v>0</v>
      </c>
      <c r="J442" s="275"/>
      <c r="K442" s="289">
        <v>82908</v>
      </c>
      <c r="L442" s="249">
        <f>VLOOKUP(A442,'De x Para'!A:C,3,0)</f>
        <v>0</v>
      </c>
      <c r="M442" s="51">
        <f t="shared" si="4"/>
        <v>8061.2</v>
      </c>
    </row>
    <row r="443" spans="1:13">
      <c r="A443" s="272" t="s">
        <v>1715</v>
      </c>
      <c r="B443" s="164" t="s">
        <v>143</v>
      </c>
      <c r="C443" s="272" t="s">
        <v>1712</v>
      </c>
      <c r="D443" s="273"/>
      <c r="E443" s="289">
        <v>74846.8</v>
      </c>
      <c r="F443" s="275"/>
      <c r="G443" s="289">
        <v>8061.2</v>
      </c>
      <c r="H443" s="275"/>
      <c r="I443" s="274">
        <v>0</v>
      </c>
      <c r="J443" s="275"/>
      <c r="K443" s="289">
        <v>82908</v>
      </c>
      <c r="L443" s="249">
        <f>VLOOKUP(A443,'De x Para'!A:C,3,0)</f>
        <v>0</v>
      </c>
      <c r="M443" s="51">
        <f t="shared" si="4"/>
        <v>8061.2</v>
      </c>
    </row>
    <row r="444" spans="1:13">
      <c r="A444" s="272" t="s">
        <v>1716</v>
      </c>
      <c r="B444" s="164" t="s">
        <v>143</v>
      </c>
      <c r="C444" s="272" t="s">
        <v>1712</v>
      </c>
      <c r="D444" s="273"/>
      <c r="E444" s="289">
        <v>74846.8</v>
      </c>
      <c r="F444" s="275"/>
      <c r="G444" s="289">
        <v>8061.2</v>
      </c>
      <c r="H444" s="275"/>
      <c r="I444" s="274">
        <v>0</v>
      </c>
      <c r="J444" s="275"/>
      <c r="K444" s="289">
        <v>82908</v>
      </c>
      <c r="L444" s="249">
        <f>VLOOKUP(A444,'De x Para'!A:C,3,0)</f>
        <v>0</v>
      </c>
      <c r="M444" s="51">
        <f t="shared" si="4"/>
        <v>8061.2</v>
      </c>
    </row>
    <row r="445" spans="1:13">
      <c r="A445" s="272" t="s">
        <v>1717</v>
      </c>
      <c r="B445" s="164" t="s">
        <v>143</v>
      </c>
      <c r="C445" s="272" t="s">
        <v>1712</v>
      </c>
      <c r="D445" s="273"/>
      <c r="E445" s="289">
        <v>74846.8</v>
      </c>
      <c r="F445" s="275"/>
      <c r="G445" s="289">
        <v>8061.2</v>
      </c>
      <c r="H445" s="275"/>
      <c r="I445" s="274">
        <v>0</v>
      </c>
      <c r="J445" s="275"/>
      <c r="K445" s="289">
        <v>82908</v>
      </c>
      <c r="L445" s="249">
        <f>VLOOKUP(A445,'De x Para'!A:C,3,0)</f>
        <v>0</v>
      </c>
      <c r="M445" s="51">
        <f t="shared" si="4"/>
        <v>8061.2</v>
      </c>
    </row>
    <row r="446" spans="1:13">
      <c r="A446" s="276" t="s">
        <v>1718</v>
      </c>
      <c r="B446" s="164" t="s">
        <v>143</v>
      </c>
      <c r="C446" s="276" t="s">
        <v>1719</v>
      </c>
      <c r="D446" s="277"/>
      <c r="E446" s="290">
        <v>74048.570000000007</v>
      </c>
      <c r="F446" s="279"/>
      <c r="G446" s="290">
        <v>7972.51</v>
      </c>
      <c r="H446" s="279"/>
      <c r="I446" s="278">
        <v>0</v>
      </c>
      <c r="J446" s="279"/>
      <c r="K446" s="290">
        <v>82021.08</v>
      </c>
      <c r="L446" s="249" t="str">
        <f>VLOOKUP(A446,'De x Para'!A:C,3,0)</f>
        <v>13.1</v>
      </c>
      <c r="M446" s="51">
        <f t="shared" si="4"/>
        <v>7972.51</v>
      </c>
    </row>
    <row r="447" spans="1:13">
      <c r="A447" s="276" t="s">
        <v>1723</v>
      </c>
      <c r="B447" s="164" t="s">
        <v>143</v>
      </c>
      <c r="C447" s="276" t="s">
        <v>1724</v>
      </c>
      <c r="D447" s="277"/>
      <c r="E447" s="278">
        <v>798.23</v>
      </c>
      <c r="F447" s="279"/>
      <c r="G447" s="278">
        <v>88.69</v>
      </c>
      <c r="H447" s="279"/>
      <c r="I447" s="278">
        <v>0</v>
      </c>
      <c r="J447" s="279"/>
      <c r="K447" s="278">
        <v>886.92</v>
      </c>
      <c r="L447" s="249" t="str">
        <f>VLOOKUP(A447,'De x Para'!A:C,3,0)</f>
        <v>13.1</v>
      </c>
      <c r="M447" s="51">
        <f t="shared" si="4"/>
        <v>88.69</v>
      </c>
    </row>
    <row r="448" spans="1:13">
      <c r="A448" s="272"/>
      <c r="B448" s="164"/>
      <c r="C448" s="272"/>
      <c r="D448" s="273"/>
      <c r="E448" s="273"/>
      <c r="F448" s="273"/>
      <c r="G448" s="273"/>
      <c r="H448" s="273"/>
      <c r="I448" s="273"/>
      <c r="J448" s="273"/>
      <c r="K448" s="273"/>
      <c r="L448" s="249"/>
      <c r="M448" s="51">
        <f t="shared" si="4"/>
        <v>0</v>
      </c>
    </row>
    <row r="449" spans="1:13">
      <c r="A449" s="272" t="s">
        <v>1734</v>
      </c>
      <c r="B449" s="164" t="s">
        <v>143</v>
      </c>
      <c r="C449" s="272" t="s">
        <v>1735</v>
      </c>
      <c r="D449" s="273"/>
      <c r="E449" s="289">
        <v>142375.29</v>
      </c>
      <c r="F449" s="275"/>
      <c r="G449" s="274">
        <v>532.14</v>
      </c>
      <c r="H449" s="275"/>
      <c r="I449" s="274">
        <v>0</v>
      </c>
      <c r="J449" s="275"/>
      <c r="K449" s="289">
        <v>142907.43</v>
      </c>
      <c r="L449" s="249">
        <f>VLOOKUP(A449,'De x Para'!A:C,3,0)</f>
        <v>0</v>
      </c>
      <c r="M449" s="51">
        <f t="shared" si="4"/>
        <v>532.14</v>
      </c>
    </row>
    <row r="450" spans="1:13">
      <c r="A450" s="272" t="s">
        <v>1739</v>
      </c>
      <c r="B450" s="164" t="s">
        <v>143</v>
      </c>
      <c r="C450" s="272" t="s">
        <v>1740</v>
      </c>
      <c r="D450" s="273"/>
      <c r="E450" s="289">
        <v>142375.29</v>
      </c>
      <c r="F450" s="275"/>
      <c r="G450" s="274">
        <v>532.14</v>
      </c>
      <c r="H450" s="275"/>
      <c r="I450" s="274">
        <v>0</v>
      </c>
      <c r="J450" s="275"/>
      <c r="K450" s="289">
        <v>142907.43</v>
      </c>
      <c r="L450" s="249">
        <f>VLOOKUP(A450,'De x Para'!A:C,3,0)</f>
        <v>0</v>
      </c>
      <c r="M450" s="51">
        <f t="shared" si="4"/>
        <v>532.14</v>
      </c>
    </row>
    <row r="451" spans="1:13">
      <c r="A451" s="272" t="s">
        <v>1741</v>
      </c>
      <c r="B451" s="164" t="s">
        <v>143</v>
      </c>
      <c r="C451" s="272" t="s">
        <v>1740</v>
      </c>
      <c r="D451" s="273"/>
      <c r="E451" s="289">
        <v>142375.29</v>
      </c>
      <c r="F451" s="275"/>
      <c r="G451" s="274">
        <v>532.14</v>
      </c>
      <c r="H451" s="275"/>
      <c r="I451" s="274">
        <v>0</v>
      </c>
      <c r="J451" s="275"/>
      <c r="K451" s="289">
        <v>142907.43</v>
      </c>
      <c r="L451" s="249">
        <f>VLOOKUP(A451,'De x Para'!A:C,3,0)</f>
        <v>0</v>
      </c>
      <c r="M451" s="51">
        <f t="shared" si="4"/>
        <v>532.14</v>
      </c>
    </row>
    <row r="452" spans="1:13">
      <c r="A452" s="272" t="s">
        <v>1742</v>
      </c>
      <c r="B452" s="164" t="s">
        <v>143</v>
      </c>
      <c r="C452" s="272" t="s">
        <v>1740</v>
      </c>
      <c r="D452" s="273"/>
      <c r="E452" s="289">
        <v>142375.29</v>
      </c>
      <c r="F452" s="275"/>
      <c r="G452" s="274">
        <v>532.14</v>
      </c>
      <c r="H452" s="275"/>
      <c r="I452" s="274">
        <v>0</v>
      </c>
      <c r="J452" s="275"/>
      <c r="K452" s="289">
        <v>142907.43</v>
      </c>
      <c r="L452" s="249">
        <f>VLOOKUP(A452,'De x Para'!A:C,3,0)</f>
        <v>0</v>
      </c>
      <c r="M452" s="51">
        <f t="shared" si="4"/>
        <v>532.14</v>
      </c>
    </row>
    <row r="453" spans="1:13">
      <c r="A453" s="276" t="s">
        <v>1743</v>
      </c>
      <c r="B453" s="164" t="s">
        <v>143</v>
      </c>
      <c r="C453" s="276" t="s">
        <v>1744</v>
      </c>
      <c r="D453" s="277"/>
      <c r="E453" s="290">
        <v>4425.1400000000003</v>
      </c>
      <c r="F453" s="279"/>
      <c r="G453" s="278">
        <v>532.14</v>
      </c>
      <c r="H453" s="279"/>
      <c r="I453" s="278">
        <v>0</v>
      </c>
      <c r="J453" s="279"/>
      <c r="K453" s="290">
        <v>4957.28</v>
      </c>
      <c r="L453" s="249" t="str">
        <f>VLOOKUP(A453,'De x Para'!A:C,3,0)</f>
        <v>11.6.2</v>
      </c>
      <c r="M453" s="51">
        <f t="shared" ref="M453:M456" si="5">G453-I453</f>
        <v>532.14</v>
      </c>
    </row>
    <row r="454" spans="1:13">
      <c r="A454" s="276" t="s">
        <v>3689</v>
      </c>
      <c r="B454" s="164" t="s">
        <v>143</v>
      </c>
      <c r="C454" s="276" t="s">
        <v>3690</v>
      </c>
      <c r="D454" s="277"/>
      <c r="E454" s="290">
        <v>108000</v>
      </c>
      <c r="F454" s="279"/>
      <c r="G454" s="278">
        <v>0</v>
      </c>
      <c r="H454" s="279"/>
      <c r="I454" s="278">
        <v>0</v>
      </c>
      <c r="J454" s="279"/>
      <c r="K454" s="290">
        <v>108000</v>
      </c>
      <c r="L454" s="249" t="str">
        <f>VLOOKUP(A454,'De x Para'!A:C,3,0)</f>
        <v>11.6.1</v>
      </c>
      <c r="M454" s="51">
        <f t="shared" si="5"/>
        <v>0</v>
      </c>
    </row>
    <row r="455" spans="1:13">
      <c r="A455" s="276" t="s">
        <v>1747</v>
      </c>
      <c r="B455" s="164" t="s">
        <v>143</v>
      </c>
      <c r="C455" s="276" t="s">
        <v>1748</v>
      </c>
      <c r="D455" s="277"/>
      <c r="E455" s="290">
        <v>29950.15</v>
      </c>
      <c r="F455" s="279"/>
      <c r="G455" s="278">
        <v>0</v>
      </c>
      <c r="H455" s="279"/>
      <c r="I455" s="278">
        <v>0</v>
      </c>
      <c r="J455" s="279"/>
      <c r="K455" s="290">
        <v>29950.15</v>
      </c>
      <c r="L455" s="249" t="str">
        <f>VLOOKUP(A455,'De x Para'!A:C,3,0)</f>
        <v>11.6.6</v>
      </c>
      <c r="M455" s="51">
        <f t="shared" si="5"/>
        <v>0</v>
      </c>
    </row>
    <row r="456" spans="1:13">
      <c r="A456" s="280"/>
      <c r="B456" s="164"/>
      <c r="C456" s="280"/>
      <c r="D456" s="281"/>
      <c r="E456" s="281"/>
      <c r="F456" s="281"/>
      <c r="G456" s="281"/>
      <c r="H456" s="281"/>
      <c r="I456" s="281"/>
      <c r="J456" s="281"/>
      <c r="K456" s="281"/>
      <c r="L456" s="249"/>
      <c r="M456" s="51">
        <f t="shared" si="5"/>
        <v>0</v>
      </c>
    </row>
    <row r="457" spans="1:13">
      <c r="A457" s="272">
        <v>4</v>
      </c>
      <c r="B457" s="272" t="s">
        <v>1751</v>
      </c>
      <c r="C457" s="273"/>
      <c r="D457" s="273"/>
      <c r="E457" s="289">
        <v>7366922.4199999999</v>
      </c>
      <c r="F457" s="275"/>
      <c r="G457" s="274">
        <v>257.87</v>
      </c>
      <c r="H457" s="275"/>
      <c r="I457" s="289">
        <v>828204.84</v>
      </c>
      <c r="J457" s="275"/>
      <c r="K457" s="289">
        <v>8194869.3899999997</v>
      </c>
      <c r="L457" s="249">
        <f>VLOOKUP(A457,'De x Para'!A:C,3,0)</f>
        <v>0</v>
      </c>
      <c r="M457" s="51">
        <f>I457-G457</f>
        <v>827946.97</v>
      </c>
    </row>
    <row r="458" spans="1:13">
      <c r="A458" s="272" t="s">
        <v>1753</v>
      </c>
      <c r="B458" s="164" t="s">
        <v>143</v>
      </c>
      <c r="C458" s="272" t="s">
        <v>1751</v>
      </c>
      <c r="D458" s="273"/>
      <c r="E458" s="289">
        <v>7366922.4199999999</v>
      </c>
      <c r="F458" s="275"/>
      <c r="G458" s="274">
        <v>257.87</v>
      </c>
      <c r="H458" s="275"/>
      <c r="I458" s="289">
        <v>828204.84</v>
      </c>
      <c r="J458" s="275"/>
      <c r="K458" s="289">
        <v>8194869.3899999997</v>
      </c>
      <c r="L458" s="249">
        <f>VLOOKUP(A458,'De x Para'!A:C,3,0)</f>
        <v>0</v>
      </c>
      <c r="M458" s="51">
        <f t="shared" ref="M458:M491" si="6">I458-G458</f>
        <v>827946.97</v>
      </c>
    </row>
    <row r="459" spans="1:13">
      <c r="A459" s="272" t="s">
        <v>1754</v>
      </c>
      <c r="B459" s="164" t="s">
        <v>143</v>
      </c>
      <c r="C459" s="272" t="s">
        <v>1751</v>
      </c>
      <c r="D459" s="273"/>
      <c r="E459" s="289">
        <v>7366922.4199999999</v>
      </c>
      <c r="F459" s="275"/>
      <c r="G459" s="274">
        <v>257.87</v>
      </c>
      <c r="H459" s="275"/>
      <c r="I459" s="289">
        <v>828204.84</v>
      </c>
      <c r="J459" s="275"/>
      <c r="K459" s="289">
        <v>8194869.3899999997</v>
      </c>
      <c r="L459" s="249">
        <f>VLOOKUP(A459,'De x Para'!A:C,3,0)</f>
        <v>0</v>
      </c>
      <c r="M459" s="51">
        <f t="shared" si="6"/>
        <v>827946.97</v>
      </c>
    </row>
    <row r="460" spans="1:13">
      <c r="A460" s="272" t="s">
        <v>1755</v>
      </c>
      <c r="B460" s="164" t="s">
        <v>143</v>
      </c>
      <c r="C460" s="272" t="s">
        <v>1756</v>
      </c>
      <c r="D460" s="273"/>
      <c r="E460" s="289">
        <v>5640035.2000000002</v>
      </c>
      <c r="F460" s="275"/>
      <c r="G460" s="274">
        <v>0</v>
      </c>
      <c r="H460" s="275"/>
      <c r="I460" s="289">
        <v>576252.24</v>
      </c>
      <c r="J460" s="275"/>
      <c r="K460" s="289">
        <v>6216287.4400000004</v>
      </c>
      <c r="L460" s="249">
        <f>VLOOKUP(A460,'De x Para'!A:C,3,0)</f>
        <v>0</v>
      </c>
      <c r="M460" s="51">
        <f t="shared" si="6"/>
        <v>576252.24</v>
      </c>
    </row>
    <row r="461" spans="1:13">
      <c r="A461" s="272" t="s">
        <v>1759</v>
      </c>
      <c r="B461" s="164" t="s">
        <v>143</v>
      </c>
      <c r="C461" s="272" t="s">
        <v>1756</v>
      </c>
      <c r="D461" s="273"/>
      <c r="E461" s="289">
        <v>5640035.2000000002</v>
      </c>
      <c r="F461" s="275"/>
      <c r="G461" s="274">
        <v>0</v>
      </c>
      <c r="H461" s="275"/>
      <c r="I461" s="289">
        <v>576252.24</v>
      </c>
      <c r="J461" s="275"/>
      <c r="K461" s="289">
        <v>6216287.4400000004</v>
      </c>
      <c r="L461" s="249">
        <f>VLOOKUP(A461,'De x Para'!A:C,3,0)</f>
        <v>0</v>
      </c>
      <c r="M461" s="51">
        <f t="shared" si="6"/>
        <v>576252.24</v>
      </c>
    </row>
    <row r="462" spans="1:13">
      <c r="A462" s="276" t="s">
        <v>1760</v>
      </c>
      <c r="B462" s="164" t="s">
        <v>143</v>
      </c>
      <c r="C462" s="276" t="s">
        <v>1761</v>
      </c>
      <c r="D462" s="277"/>
      <c r="E462" s="290">
        <v>5640035.2000000002</v>
      </c>
      <c r="F462" s="279"/>
      <c r="G462" s="278">
        <v>0</v>
      </c>
      <c r="H462" s="279"/>
      <c r="I462" s="290">
        <v>576252.24</v>
      </c>
      <c r="J462" s="279"/>
      <c r="K462" s="290">
        <v>6216287.4400000004</v>
      </c>
      <c r="L462" s="249" t="str">
        <f>VLOOKUP(A462,'De x Para'!A:C,3,0)</f>
        <v>4.1</v>
      </c>
      <c r="M462" s="51">
        <f t="shared" si="6"/>
        <v>576252.24</v>
      </c>
    </row>
    <row r="463" spans="1:13">
      <c r="A463" s="280"/>
      <c r="B463" s="164"/>
      <c r="C463" s="280"/>
      <c r="D463" s="281"/>
      <c r="E463" s="281"/>
      <c r="F463" s="281"/>
      <c r="G463" s="281"/>
      <c r="H463" s="281"/>
      <c r="I463" s="281"/>
      <c r="J463" s="281"/>
      <c r="K463" s="281"/>
      <c r="L463" s="249"/>
      <c r="M463" s="51">
        <f t="shared" si="6"/>
        <v>0</v>
      </c>
    </row>
    <row r="464" spans="1:13">
      <c r="A464" s="272" t="s">
        <v>1762</v>
      </c>
      <c r="B464" s="164" t="s">
        <v>143</v>
      </c>
      <c r="C464" s="272" t="s">
        <v>1763</v>
      </c>
      <c r="D464" s="273"/>
      <c r="E464" s="289">
        <v>1635768.99</v>
      </c>
      <c r="F464" s="275"/>
      <c r="G464" s="274">
        <v>257.87</v>
      </c>
      <c r="H464" s="275"/>
      <c r="I464" s="289">
        <v>246426.37</v>
      </c>
      <c r="J464" s="275"/>
      <c r="K464" s="289">
        <v>1881937.49</v>
      </c>
      <c r="L464" s="249">
        <f>VLOOKUP(A464,'De x Para'!A:C,3,0)</f>
        <v>0</v>
      </c>
      <c r="M464" s="51">
        <f t="shared" si="6"/>
        <v>246168.5</v>
      </c>
    </row>
    <row r="465" spans="1:13">
      <c r="A465" s="272" t="s">
        <v>1767</v>
      </c>
      <c r="B465" s="164" t="s">
        <v>143</v>
      </c>
      <c r="C465" s="272" t="s">
        <v>1768</v>
      </c>
      <c r="D465" s="273"/>
      <c r="E465" s="289">
        <v>173999.61</v>
      </c>
      <c r="F465" s="275"/>
      <c r="G465" s="274">
        <v>0</v>
      </c>
      <c r="H465" s="275"/>
      <c r="I465" s="274">
        <v>0</v>
      </c>
      <c r="J465" s="275"/>
      <c r="K465" s="289">
        <v>173999.61</v>
      </c>
      <c r="L465" s="249">
        <f>VLOOKUP(A465,'De x Para'!A:C,3,0)</f>
        <v>0</v>
      </c>
      <c r="M465" s="51">
        <f t="shared" si="6"/>
        <v>0</v>
      </c>
    </row>
    <row r="466" spans="1:13">
      <c r="A466" s="276" t="s">
        <v>1772</v>
      </c>
      <c r="B466" s="164" t="s">
        <v>143</v>
      </c>
      <c r="C466" s="276" t="s">
        <v>1773</v>
      </c>
      <c r="D466" s="277"/>
      <c r="E466" s="290">
        <v>67899.61</v>
      </c>
      <c r="F466" s="279"/>
      <c r="G466" s="278">
        <v>0</v>
      </c>
      <c r="H466" s="279"/>
      <c r="I466" s="278">
        <v>0</v>
      </c>
      <c r="J466" s="279"/>
      <c r="K466" s="290">
        <v>67899.61</v>
      </c>
      <c r="L466" s="249" t="str">
        <f>VLOOKUP(A466,'De x Para'!A:C,3,0)</f>
        <v>4.2.1</v>
      </c>
      <c r="M466" s="51">
        <f t="shared" si="6"/>
        <v>0</v>
      </c>
    </row>
    <row r="467" spans="1:13">
      <c r="A467" s="276" t="s">
        <v>1776</v>
      </c>
      <c r="B467" s="164" t="s">
        <v>143</v>
      </c>
      <c r="C467" s="276" t="s">
        <v>4626</v>
      </c>
      <c r="D467" s="277"/>
      <c r="E467" s="290">
        <v>106100</v>
      </c>
      <c r="F467" s="279"/>
      <c r="G467" s="278">
        <v>0</v>
      </c>
      <c r="H467" s="279"/>
      <c r="I467" s="278">
        <v>0</v>
      </c>
      <c r="J467" s="279"/>
      <c r="K467" s="290">
        <v>106100</v>
      </c>
      <c r="L467" s="249" t="str">
        <f>VLOOKUP(A467,'De x Para'!A:C,3,0)</f>
        <v>4.2.1</v>
      </c>
      <c r="M467" s="51">
        <f t="shared" si="6"/>
        <v>0</v>
      </c>
    </row>
    <row r="468" spans="1:13">
      <c r="A468" s="280"/>
      <c r="B468" s="164"/>
      <c r="C468" s="280"/>
      <c r="D468" s="281"/>
      <c r="E468" s="281"/>
      <c r="F468" s="281"/>
      <c r="G468" s="281"/>
      <c r="H468" s="281"/>
      <c r="I468" s="281"/>
      <c r="J468" s="281"/>
      <c r="K468" s="281"/>
      <c r="L468" s="249"/>
      <c r="M468" s="51">
        <f t="shared" si="6"/>
        <v>0</v>
      </c>
    </row>
    <row r="469" spans="1:13">
      <c r="A469" s="272" t="s">
        <v>1781</v>
      </c>
      <c r="B469" s="164" t="s">
        <v>143</v>
      </c>
      <c r="C469" s="272" t="s">
        <v>1782</v>
      </c>
      <c r="D469" s="273"/>
      <c r="E469" s="289">
        <v>405266.58</v>
      </c>
      <c r="F469" s="275"/>
      <c r="G469" s="274">
        <v>0</v>
      </c>
      <c r="H469" s="275"/>
      <c r="I469" s="289">
        <v>36074.03</v>
      </c>
      <c r="J469" s="275"/>
      <c r="K469" s="289">
        <v>441340.61</v>
      </c>
      <c r="L469" s="249">
        <f>VLOOKUP(A469,'De x Para'!A:C,3,0)</f>
        <v>0</v>
      </c>
      <c r="M469" s="51">
        <f t="shared" si="6"/>
        <v>36074.03</v>
      </c>
    </row>
    <row r="470" spans="1:13">
      <c r="A470" s="276" t="s">
        <v>1785</v>
      </c>
      <c r="B470" s="164" t="s">
        <v>143</v>
      </c>
      <c r="C470" s="276" t="s">
        <v>1786</v>
      </c>
      <c r="D470" s="277"/>
      <c r="E470" s="290">
        <v>405266.58</v>
      </c>
      <c r="F470" s="279"/>
      <c r="G470" s="278">
        <v>0</v>
      </c>
      <c r="H470" s="279"/>
      <c r="I470" s="290">
        <v>36074.03</v>
      </c>
      <c r="J470" s="279"/>
      <c r="K470" s="290">
        <v>441340.61</v>
      </c>
      <c r="L470" s="249" t="str">
        <f>VLOOKUP(A470,'De x Para'!A:C,3,0)</f>
        <v>4.2.1</v>
      </c>
      <c r="M470" s="51">
        <f t="shared" si="6"/>
        <v>36074.03</v>
      </c>
    </row>
    <row r="471" spans="1:13">
      <c r="A471" s="280"/>
      <c r="B471" s="164"/>
      <c r="C471" s="280"/>
      <c r="D471" s="281"/>
      <c r="E471" s="281"/>
      <c r="F471" s="281"/>
      <c r="G471" s="281"/>
      <c r="H471" s="281"/>
      <c r="I471" s="281"/>
      <c r="J471" s="281"/>
      <c r="K471" s="281"/>
      <c r="L471" s="249"/>
      <c r="M471" s="51">
        <f t="shared" si="6"/>
        <v>0</v>
      </c>
    </row>
    <row r="472" spans="1:13">
      <c r="A472" s="272" t="s">
        <v>1787</v>
      </c>
      <c r="B472" s="164" t="s">
        <v>143</v>
      </c>
      <c r="C472" s="272" t="s">
        <v>3458</v>
      </c>
      <c r="D472" s="273"/>
      <c r="E472" s="289">
        <v>130929</v>
      </c>
      <c r="F472" s="275"/>
      <c r="G472" s="274">
        <v>0</v>
      </c>
      <c r="H472" s="275"/>
      <c r="I472" s="289">
        <v>4170</v>
      </c>
      <c r="J472" s="275"/>
      <c r="K472" s="289">
        <v>135099</v>
      </c>
      <c r="L472" s="249">
        <f>VLOOKUP(A472,'De x Para'!A:C,3,0)</f>
        <v>0</v>
      </c>
      <c r="M472" s="51">
        <f t="shared" si="6"/>
        <v>4170</v>
      </c>
    </row>
    <row r="473" spans="1:13">
      <c r="A473" s="276" t="s">
        <v>1791</v>
      </c>
      <c r="B473" s="164" t="s">
        <v>143</v>
      </c>
      <c r="C473" s="276" t="s">
        <v>1792</v>
      </c>
      <c r="D473" s="277"/>
      <c r="E473" s="290">
        <v>130929</v>
      </c>
      <c r="F473" s="279"/>
      <c r="G473" s="278">
        <v>0</v>
      </c>
      <c r="H473" s="279"/>
      <c r="I473" s="290">
        <v>4170</v>
      </c>
      <c r="J473" s="279"/>
      <c r="K473" s="290">
        <v>135099</v>
      </c>
      <c r="L473" s="249" t="str">
        <f>VLOOKUP(A473,'De x Para'!A:C,3,0)</f>
        <v>4.2.3</v>
      </c>
      <c r="M473" s="51">
        <f t="shared" si="6"/>
        <v>4170</v>
      </c>
    </row>
    <row r="474" spans="1:13">
      <c r="A474" s="280"/>
      <c r="B474" s="164"/>
      <c r="C474" s="280"/>
      <c r="D474" s="281"/>
      <c r="E474" s="281"/>
      <c r="F474" s="281"/>
      <c r="G474" s="281"/>
      <c r="H474" s="281"/>
      <c r="I474" s="281"/>
      <c r="J474" s="281"/>
      <c r="K474" s="281"/>
      <c r="L474" s="249"/>
      <c r="M474" s="51">
        <f t="shared" si="6"/>
        <v>0</v>
      </c>
    </row>
    <row r="475" spans="1:13">
      <c r="A475" s="272" t="s">
        <v>1793</v>
      </c>
      <c r="B475" s="164" t="s">
        <v>143</v>
      </c>
      <c r="C475" s="272" t="s">
        <v>1794</v>
      </c>
      <c r="D475" s="273"/>
      <c r="E475" s="289">
        <v>925573.8</v>
      </c>
      <c r="F475" s="275"/>
      <c r="G475" s="274">
        <v>257.87</v>
      </c>
      <c r="H475" s="275"/>
      <c r="I475" s="289">
        <v>206182.34</v>
      </c>
      <c r="J475" s="275"/>
      <c r="K475" s="289">
        <v>1131498.27</v>
      </c>
      <c r="L475" s="249">
        <f>VLOOKUP(A475,'De x Para'!A:C,3,0)</f>
        <v>0</v>
      </c>
      <c r="M475" s="51">
        <f t="shared" si="6"/>
        <v>205924.47</v>
      </c>
    </row>
    <row r="476" spans="1:13">
      <c r="A476" s="276" t="s">
        <v>1797</v>
      </c>
      <c r="B476" s="164" t="s">
        <v>143</v>
      </c>
      <c r="C476" s="276" t="s">
        <v>1798</v>
      </c>
      <c r="D476" s="277"/>
      <c r="E476" s="290">
        <v>-161447.21</v>
      </c>
      <c r="F476" s="279"/>
      <c r="G476" s="278">
        <v>257.87</v>
      </c>
      <c r="H476" s="279"/>
      <c r="I476" s="278">
        <v>0</v>
      </c>
      <c r="J476" s="279"/>
      <c r="K476" s="290">
        <v>-161705.07999999999</v>
      </c>
      <c r="L476" s="249" t="str">
        <f>VLOOKUP(A476,'De x Para'!A:C,3,0)</f>
        <v>4.2.2</v>
      </c>
      <c r="M476" s="51">
        <f t="shared" si="6"/>
        <v>-257.87</v>
      </c>
    </row>
    <row r="477" spans="1:13">
      <c r="A477" s="276" t="s">
        <v>1800</v>
      </c>
      <c r="B477" s="164" t="s">
        <v>143</v>
      </c>
      <c r="C477" s="276" t="s">
        <v>1801</v>
      </c>
      <c r="D477" s="277"/>
      <c r="E477" s="290">
        <v>210523.53</v>
      </c>
      <c r="F477" s="279"/>
      <c r="G477" s="278">
        <v>0</v>
      </c>
      <c r="H477" s="279"/>
      <c r="I477" s="278">
        <v>0</v>
      </c>
      <c r="J477" s="279"/>
      <c r="K477" s="290">
        <v>210523.53</v>
      </c>
      <c r="L477" s="249" t="str">
        <f>VLOOKUP(A477,'De x Para'!A:C,3,0)</f>
        <v>4.2.2</v>
      </c>
      <c r="M477" s="51">
        <f t="shared" si="6"/>
        <v>0</v>
      </c>
    </row>
    <row r="478" spans="1:13">
      <c r="A478" s="276" t="s">
        <v>4402</v>
      </c>
      <c r="B478" s="164" t="s">
        <v>143</v>
      </c>
      <c r="C478" s="276" t="s">
        <v>4403</v>
      </c>
      <c r="D478" s="277"/>
      <c r="E478" s="278">
        <v>380.59</v>
      </c>
      <c r="F478" s="279"/>
      <c r="G478" s="278">
        <v>0</v>
      </c>
      <c r="H478" s="279"/>
      <c r="I478" s="278">
        <v>0</v>
      </c>
      <c r="J478" s="279"/>
      <c r="K478" s="278">
        <v>380.59</v>
      </c>
      <c r="L478" s="249" t="str">
        <f>VLOOKUP(A478,'De x Para'!A:C,3,0)</f>
        <v>4.2.2</v>
      </c>
      <c r="M478" s="51">
        <f t="shared" si="6"/>
        <v>0</v>
      </c>
    </row>
    <row r="479" spans="1:13">
      <c r="A479" s="276" t="s">
        <v>3959</v>
      </c>
      <c r="B479" s="164" t="s">
        <v>143</v>
      </c>
      <c r="C479" s="276" t="s">
        <v>3960</v>
      </c>
      <c r="D479" s="277"/>
      <c r="E479" s="290">
        <v>876116.89</v>
      </c>
      <c r="F479" s="279"/>
      <c r="G479" s="278">
        <v>0</v>
      </c>
      <c r="H479" s="279"/>
      <c r="I479" s="290">
        <v>206182.34</v>
      </c>
      <c r="J479" s="279"/>
      <c r="K479" s="290">
        <v>1082299.23</v>
      </c>
      <c r="L479" s="249" t="str">
        <f>VLOOKUP(A479,'De x Para'!A:C,3,0)</f>
        <v>4.2.2</v>
      </c>
      <c r="M479" s="51">
        <f t="shared" si="6"/>
        <v>206182.34</v>
      </c>
    </row>
    <row r="480" spans="1:13">
      <c r="A480" s="280"/>
      <c r="B480" s="164"/>
      <c r="C480" s="280"/>
      <c r="D480" s="281"/>
      <c r="E480" s="281"/>
      <c r="F480" s="281"/>
      <c r="G480" s="281"/>
      <c r="H480" s="281"/>
      <c r="I480" s="281"/>
      <c r="J480" s="281"/>
      <c r="K480" s="281"/>
      <c r="L480" s="249"/>
      <c r="M480" s="51">
        <f t="shared" si="6"/>
        <v>0</v>
      </c>
    </row>
    <row r="481" spans="1:13">
      <c r="A481" s="272" t="s">
        <v>1804</v>
      </c>
      <c r="B481" s="164" t="s">
        <v>143</v>
      </c>
      <c r="C481" s="272" t="s">
        <v>1805</v>
      </c>
      <c r="D481" s="273"/>
      <c r="E481" s="289">
        <v>87299.839999999997</v>
      </c>
      <c r="F481" s="275"/>
      <c r="G481" s="274">
        <v>0</v>
      </c>
      <c r="H481" s="275"/>
      <c r="I481" s="289">
        <v>5115.2299999999996</v>
      </c>
      <c r="J481" s="275"/>
      <c r="K481" s="289">
        <v>92415.07</v>
      </c>
      <c r="L481" s="249">
        <f>VLOOKUP(A481,'De x Para'!A:C,3,0)</f>
        <v>0</v>
      </c>
      <c r="M481" s="51">
        <f t="shared" si="6"/>
        <v>5115.2299999999996</v>
      </c>
    </row>
    <row r="482" spans="1:13">
      <c r="A482" s="272" t="s">
        <v>1809</v>
      </c>
      <c r="B482" s="164" t="s">
        <v>143</v>
      </c>
      <c r="C482" s="272" t="s">
        <v>1805</v>
      </c>
      <c r="D482" s="273"/>
      <c r="E482" s="289">
        <v>87299.839999999997</v>
      </c>
      <c r="F482" s="275"/>
      <c r="G482" s="274">
        <v>0</v>
      </c>
      <c r="H482" s="275"/>
      <c r="I482" s="289">
        <v>5115.2299999999996</v>
      </c>
      <c r="J482" s="275"/>
      <c r="K482" s="289">
        <v>92415.07</v>
      </c>
      <c r="L482" s="249">
        <f>VLOOKUP(A482,'De x Para'!A:C,3,0)</f>
        <v>0</v>
      </c>
      <c r="M482" s="51">
        <f t="shared" si="6"/>
        <v>5115.2299999999996</v>
      </c>
    </row>
    <row r="483" spans="1:13">
      <c r="A483" s="276" t="s">
        <v>1810</v>
      </c>
      <c r="B483" s="164" t="s">
        <v>143</v>
      </c>
      <c r="C483" s="276" t="s">
        <v>1811</v>
      </c>
      <c r="D483" s="277"/>
      <c r="E483" s="290">
        <v>66009.7</v>
      </c>
      <c r="F483" s="279"/>
      <c r="G483" s="278">
        <v>0</v>
      </c>
      <c r="H483" s="279"/>
      <c r="I483" s="290">
        <v>4180.5200000000004</v>
      </c>
      <c r="J483" s="279"/>
      <c r="K483" s="290">
        <v>70190.22</v>
      </c>
      <c r="L483" s="249" t="str">
        <f>VLOOKUP(A483,'De x Para'!A:C,3,0)</f>
        <v>4.3</v>
      </c>
      <c r="M483" s="51">
        <f t="shared" si="6"/>
        <v>4180.5200000000004</v>
      </c>
    </row>
    <row r="484" spans="1:13">
      <c r="A484" s="276" t="s">
        <v>4408</v>
      </c>
      <c r="B484" s="164" t="s">
        <v>143</v>
      </c>
      <c r="C484" s="276" t="s">
        <v>4409</v>
      </c>
      <c r="D484" s="277"/>
      <c r="E484" s="278">
        <v>19.5</v>
      </c>
      <c r="F484" s="279"/>
      <c r="G484" s="278">
        <v>0</v>
      </c>
      <c r="H484" s="279"/>
      <c r="I484" s="278">
        <v>0</v>
      </c>
      <c r="J484" s="279"/>
      <c r="K484" s="278">
        <v>19.5</v>
      </c>
      <c r="L484" s="249" t="str">
        <f>VLOOKUP(A484,'De x Para'!A:C,3,0)</f>
        <v>4.2.5</v>
      </c>
      <c r="M484" s="51">
        <f t="shared" si="6"/>
        <v>0</v>
      </c>
    </row>
    <row r="485" spans="1:13">
      <c r="A485" s="276" t="s">
        <v>1815</v>
      </c>
      <c r="B485" s="164" t="s">
        <v>143</v>
      </c>
      <c r="C485" s="276" t="s">
        <v>1816</v>
      </c>
      <c r="D485" s="277"/>
      <c r="E485" s="290">
        <v>2307.98</v>
      </c>
      <c r="F485" s="279"/>
      <c r="G485" s="278">
        <v>0</v>
      </c>
      <c r="H485" s="279"/>
      <c r="I485" s="278">
        <v>0</v>
      </c>
      <c r="J485" s="279"/>
      <c r="K485" s="290">
        <v>2307.98</v>
      </c>
      <c r="L485" s="249" t="str">
        <f>VLOOKUP(A485,'De x Para'!A:C,3,0)</f>
        <v>4.2.2</v>
      </c>
      <c r="M485" s="51">
        <f t="shared" si="6"/>
        <v>0</v>
      </c>
    </row>
    <row r="486" spans="1:13">
      <c r="A486" s="276" t="s">
        <v>3465</v>
      </c>
      <c r="B486" s="164" t="s">
        <v>143</v>
      </c>
      <c r="C486" s="276" t="s">
        <v>3466</v>
      </c>
      <c r="D486" s="277"/>
      <c r="E486" s="290">
        <v>13653.54</v>
      </c>
      <c r="F486" s="279"/>
      <c r="G486" s="278">
        <v>0</v>
      </c>
      <c r="H486" s="279"/>
      <c r="I486" s="278">
        <v>676.84</v>
      </c>
      <c r="J486" s="279"/>
      <c r="K486" s="290">
        <v>14330.38</v>
      </c>
      <c r="L486" s="249" t="str">
        <f>VLOOKUP(A486,'De x Para'!A:C,3,0)</f>
        <v>4.2.2</v>
      </c>
      <c r="M486" s="51">
        <f t="shared" si="6"/>
        <v>676.84</v>
      </c>
    </row>
    <row r="487" spans="1:13">
      <c r="A487" s="276" t="s">
        <v>3468</v>
      </c>
      <c r="B487" s="164" t="s">
        <v>143</v>
      </c>
      <c r="C487" s="276" t="s">
        <v>3469</v>
      </c>
      <c r="D487" s="277"/>
      <c r="E487" s="290">
        <v>5309.12</v>
      </c>
      <c r="F487" s="279"/>
      <c r="G487" s="278">
        <v>0</v>
      </c>
      <c r="H487" s="279"/>
      <c r="I487" s="278">
        <v>257.87</v>
      </c>
      <c r="J487" s="279"/>
      <c r="K487" s="290">
        <v>5566.99</v>
      </c>
      <c r="L487" s="249" t="str">
        <f>VLOOKUP(A487,'De x Para'!A:C,3,0)</f>
        <v>4.2.2</v>
      </c>
      <c r="M487" s="51">
        <f t="shared" si="6"/>
        <v>257.87</v>
      </c>
    </row>
    <row r="488" spans="1:13">
      <c r="A488" s="272"/>
      <c r="B488" s="164"/>
      <c r="C488" s="272"/>
      <c r="D488" s="273"/>
      <c r="E488" s="273"/>
      <c r="F488" s="273"/>
      <c r="G488" s="273"/>
      <c r="H488" s="273"/>
      <c r="I488" s="273"/>
      <c r="J488" s="273"/>
      <c r="K488" s="273"/>
      <c r="L488" s="249"/>
      <c r="M488" s="51">
        <f t="shared" si="6"/>
        <v>0</v>
      </c>
    </row>
    <row r="489" spans="1:13">
      <c r="A489" s="272" t="s">
        <v>1822</v>
      </c>
      <c r="B489" s="164" t="s">
        <v>143</v>
      </c>
      <c r="C489" s="272" t="s">
        <v>1823</v>
      </c>
      <c r="D489" s="273"/>
      <c r="E489" s="289">
        <v>3818.39</v>
      </c>
      <c r="F489" s="275"/>
      <c r="G489" s="274">
        <v>0</v>
      </c>
      <c r="H489" s="275"/>
      <c r="I489" s="274">
        <v>411</v>
      </c>
      <c r="J489" s="275"/>
      <c r="K489" s="289">
        <v>4229.3900000000003</v>
      </c>
      <c r="L489" s="249">
        <f>VLOOKUP(A489,'De x Para'!A:C,3,0)</f>
        <v>0</v>
      </c>
      <c r="M489" s="51">
        <f t="shared" si="6"/>
        <v>411</v>
      </c>
    </row>
    <row r="490" spans="1:13">
      <c r="A490" s="272" t="s">
        <v>1827</v>
      </c>
      <c r="B490" s="164" t="s">
        <v>143</v>
      </c>
      <c r="C490" s="272" t="s">
        <v>1823</v>
      </c>
      <c r="D490" s="273"/>
      <c r="E490" s="289">
        <v>3818.39</v>
      </c>
      <c r="F490" s="275"/>
      <c r="G490" s="274">
        <v>0</v>
      </c>
      <c r="H490" s="275"/>
      <c r="I490" s="274">
        <v>411</v>
      </c>
      <c r="J490" s="275"/>
      <c r="K490" s="289">
        <v>4229.3900000000003</v>
      </c>
      <c r="L490" s="249">
        <f>VLOOKUP(A490,'De x Para'!A:C,3,0)</f>
        <v>0</v>
      </c>
      <c r="M490" s="51">
        <f t="shared" si="6"/>
        <v>411</v>
      </c>
    </row>
    <row r="491" spans="1:13">
      <c r="A491" s="276" t="s">
        <v>1828</v>
      </c>
      <c r="B491" s="164" t="s">
        <v>143</v>
      </c>
      <c r="C491" s="276" t="s">
        <v>3472</v>
      </c>
      <c r="D491" s="277"/>
      <c r="E491" s="290">
        <v>3818.39</v>
      </c>
      <c r="F491" s="279"/>
      <c r="G491" s="278">
        <v>0</v>
      </c>
      <c r="H491" s="279"/>
      <c r="I491" s="278">
        <v>411</v>
      </c>
      <c r="J491" s="279"/>
      <c r="K491" s="290">
        <v>4229.3900000000003</v>
      </c>
      <c r="L491" s="249" t="str">
        <f>VLOOKUP(A491,'De x Para'!A:C,3,0)</f>
        <v>4.2.5</v>
      </c>
      <c r="M491" s="51">
        <f t="shared" si="6"/>
        <v>411</v>
      </c>
    </row>
    <row r="492" spans="1:13">
      <c r="A492" s="282" t="s">
        <v>1835</v>
      </c>
      <c r="B492" s="283"/>
      <c r="C492" s="283"/>
      <c r="D492" s="283"/>
      <c r="E492" s="283"/>
      <c r="F492" s="283"/>
      <c r="G492" s="283"/>
      <c r="H492" s="283"/>
      <c r="I492" s="283"/>
      <c r="J492" s="283"/>
      <c r="K492" s="283"/>
      <c r="L492" s="283"/>
    </row>
    <row r="493" spans="1:13">
      <c r="A493" s="284" t="s">
        <v>222</v>
      </c>
      <c r="B493" s="285"/>
      <c r="C493" s="285"/>
      <c r="D493" s="286" t="s">
        <v>4659</v>
      </c>
      <c r="E493" s="288"/>
      <c r="F493" s="284" t="s">
        <v>500</v>
      </c>
      <c r="G493" s="285"/>
      <c r="H493" s="285"/>
      <c r="I493" s="285"/>
      <c r="J493" s="285"/>
      <c r="K493" s="291">
        <v>5623460.5300000003</v>
      </c>
      <c r="L493" s="287"/>
    </row>
    <row r="494" spans="1:13">
      <c r="A494" s="284" t="s">
        <v>700</v>
      </c>
      <c r="B494" s="285"/>
      <c r="C494" s="285"/>
      <c r="D494" s="286" t="s">
        <v>4660</v>
      </c>
      <c r="E494" s="288"/>
      <c r="F494" s="284" t="s">
        <v>1751</v>
      </c>
      <c r="G494" s="285"/>
      <c r="H494" s="285"/>
      <c r="I494" s="285"/>
      <c r="J494" s="285"/>
      <c r="K494" s="291">
        <v>8194869.3899999997</v>
      </c>
      <c r="L494" s="287"/>
    </row>
    <row r="495" spans="1:13">
      <c r="A495" s="284"/>
      <c r="B495" s="285"/>
      <c r="C495" s="285"/>
      <c r="D495" s="286" t="s">
        <v>143</v>
      </c>
      <c r="E495" s="288"/>
      <c r="F495" s="284" t="s">
        <v>143</v>
      </c>
      <c r="G495" s="285"/>
      <c r="H495" s="285"/>
      <c r="I495" s="285"/>
      <c r="J495" s="285"/>
      <c r="K495" s="286"/>
      <c r="L495" s="287"/>
    </row>
    <row r="496" spans="1:13">
      <c r="A496" s="284" t="s">
        <v>1836</v>
      </c>
      <c r="B496" s="285"/>
      <c r="C496" s="285"/>
      <c r="D496" s="286" t="s">
        <v>4670</v>
      </c>
      <c r="E496" s="288"/>
      <c r="F496" s="284" t="s">
        <v>1838</v>
      </c>
      <c r="G496" s="285"/>
      <c r="H496" s="285"/>
      <c r="I496" s="285"/>
      <c r="J496" s="285"/>
      <c r="K496" s="291">
        <v>5419204.2400000002</v>
      </c>
      <c r="L496" s="287"/>
    </row>
    <row r="497" spans="1:12">
      <c r="A497" s="288"/>
      <c r="B497" s="288"/>
      <c r="C497" s="288"/>
      <c r="D497" s="284" t="s">
        <v>1839</v>
      </c>
      <c r="E497" s="285"/>
      <c r="F497" s="286" t="s">
        <v>248</v>
      </c>
      <c r="G497" s="287"/>
      <c r="H497" s="288"/>
      <c r="I497" s="288"/>
      <c r="J497" s="288"/>
      <c r="K497" s="288"/>
      <c r="L497" s="288"/>
    </row>
    <row r="498" spans="1:12">
      <c r="A498" s="288"/>
      <c r="B498" s="288"/>
      <c r="C498" s="288"/>
      <c r="D498" s="284" t="s">
        <v>1840</v>
      </c>
      <c r="E498" s="285"/>
      <c r="F498" s="286" t="s">
        <v>248</v>
      </c>
      <c r="G498" s="287"/>
      <c r="H498" s="288"/>
      <c r="I498" s="288"/>
      <c r="J498" s="288"/>
      <c r="K498" s="288"/>
      <c r="L498" s="288"/>
    </row>
    <row r="499" spans="1:12">
      <c r="A499" s="164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</sheetData>
  <autoFilter ref="A1:L501" xr:uid="{00000000-0009-0000-0000-000011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507"/>
  <sheetViews>
    <sheetView showGridLines="0" topLeftCell="A316" workbookViewId="0">
      <selection activeCell="G289" sqref="G289"/>
    </sheetView>
  </sheetViews>
  <sheetFormatPr defaultRowHeight="12"/>
  <cols>
    <col min="1" max="1" width="15.85546875" style="292" bestFit="1" customWidth="1"/>
    <col min="2" max="2" width="3.7109375" style="292" customWidth="1"/>
    <col min="3" max="3" width="44.140625" style="292" bestFit="1" customWidth="1"/>
    <col min="4" max="4" width="3.7109375" style="292" customWidth="1"/>
    <col min="5" max="5" width="12.28515625" style="292" bestFit="1" customWidth="1"/>
    <col min="6" max="6" width="3.7109375" style="292" customWidth="1"/>
    <col min="7" max="7" width="10" style="292" bestFit="1" customWidth="1"/>
    <col min="8" max="8" width="3.7109375" style="292" customWidth="1"/>
    <col min="9" max="9" width="10" style="292" bestFit="1" customWidth="1"/>
    <col min="10" max="10" width="3.7109375" style="292" customWidth="1"/>
    <col min="11" max="11" width="12.28515625" style="292" bestFit="1" customWidth="1"/>
    <col min="12" max="12" width="9.140625" style="1"/>
    <col min="13" max="256" width="9.140625" style="292"/>
    <col min="257" max="257" width="15.85546875" style="292" bestFit="1" customWidth="1"/>
    <col min="258" max="258" width="3.7109375" style="292" customWidth="1"/>
    <col min="259" max="259" width="44.140625" style="292" bestFit="1" customWidth="1"/>
    <col min="260" max="260" width="3.7109375" style="292" customWidth="1"/>
    <col min="261" max="261" width="12.28515625" style="292" bestFit="1" customWidth="1"/>
    <col min="262" max="262" width="3.7109375" style="292" customWidth="1"/>
    <col min="263" max="263" width="10" style="292" bestFit="1" customWidth="1"/>
    <col min="264" max="264" width="3.7109375" style="292" customWidth="1"/>
    <col min="265" max="265" width="10" style="292" bestFit="1" customWidth="1"/>
    <col min="266" max="266" width="3.7109375" style="292" customWidth="1"/>
    <col min="267" max="267" width="12.28515625" style="292" bestFit="1" customWidth="1"/>
    <col min="268" max="268" width="7.28515625" style="292" customWidth="1"/>
    <col min="269" max="512" width="9.140625" style="292"/>
    <col min="513" max="513" width="15.85546875" style="292" bestFit="1" customWidth="1"/>
    <col min="514" max="514" width="3.7109375" style="292" customWidth="1"/>
    <col min="515" max="515" width="44.140625" style="292" bestFit="1" customWidth="1"/>
    <col min="516" max="516" width="3.7109375" style="292" customWidth="1"/>
    <col min="517" max="517" width="12.28515625" style="292" bestFit="1" customWidth="1"/>
    <col min="518" max="518" width="3.7109375" style="292" customWidth="1"/>
    <col min="519" max="519" width="10" style="292" bestFit="1" customWidth="1"/>
    <col min="520" max="520" width="3.7109375" style="292" customWidth="1"/>
    <col min="521" max="521" width="10" style="292" bestFit="1" customWidth="1"/>
    <col min="522" max="522" width="3.7109375" style="292" customWidth="1"/>
    <col min="523" max="523" width="12.28515625" style="292" bestFit="1" customWidth="1"/>
    <col min="524" max="524" width="7.28515625" style="292" customWidth="1"/>
    <col min="525" max="768" width="9.140625" style="292"/>
    <col min="769" max="769" width="15.85546875" style="292" bestFit="1" customWidth="1"/>
    <col min="770" max="770" width="3.7109375" style="292" customWidth="1"/>
    <col min="771" max="771" width="44.140625" style="292" bestFit="1" customWidth="1"/>
    <col min="772" max="772" width="3.7109375" style="292" customWidth="1"/>
    <col min="773" max="773" width="12.28515625" style="292" bestFit="1" customWidth="1"/>
    <col min="774" max="774" width="3.7109375" style="292" customWidth="1"/>
    <col min="775" max="775" width="10" style="292" bestFit="1" customWidth="1"/>
    <col min="776" max="776" width="3.7109375" style="292" customWidth="1"/>
    <col min="777" max="777" width="10" style="292" bestFit="1" customWidth="1"/>
    <col min="778" max="778" width="3.7109375" style="292" customWidth="1"/>
    <col min="779" max="779" width="12.28515625" style="292" bestFit="1" customWidth="1"/>
    <col min="780" max="780" width="7.28515625" style="292" customWidth="1"/>
    <col min="781" max="1024" width="9.140625" style="292"/>
    <col min="1025" max="1025" width="15.85546875" style="292" bestFit="1" customWidth="1"/>
    <col min="1026" max="1026" width="3.7109375" style="292" customWidth="1"/>
    <col min="1027" max="1027" width="44.140625" style="292" bestFit="1" customWidth="1"/>
    <col min="1028" max="1028" width="3.7109375" style="292" customWidth="1"/>
    <col min="1029" max="1029" width="12.28515625" style="292" bestFit="1" customWidth="1"/>
    <col min="1030" max="1030" width="3.7109375" style="292" customWidth="1"/>
    <col min="1031" max="1031" width="10" style="292" bestFit="1" customWidth="1"/>
    <col min="1032" max="1032" width="3.7109375" style="292" customWidth="1"/>
    <col min="1033" max="1033" width="10" style="292" bestFit="1" customWidth="1"/>
    <col min="1034" max="1034" width="3.7109375" style="292" customWidth="1"/>
    <col min="1035" max="1035" width="12.28515625" style="292" bestFit="1" customWidth="1"/>
    <col min="1036" max="1036" width="7.28515625" style="292" customWidth="1"/>
    <col min="1037" max="1280" width="9.140625" style="292"/>
    <col min="1281" max="1281" width="15.85546875" style="292" bestFit="1" customWidth="1"/>
    <col min="1282" max="1282" width="3.7109375" style="292" customWidth="1"/>
    <col min="1283" max="1283" width="44.140625" style="292" bestFit="1" customWidth="1"/>
    <col min="1284" max="1284" width="3.7109375" style="292" customWidth="1"/>
    <col min="1285" max="1285" width="12.28515625" style="292" bestFit="1" customWidth="1"/>
    <col min="1286" max="1286" width="3.7109375" style="292" customWidth="1"/>
    <col min="1287" max="1287" width="10" style="292" bestFit="1" customWidth="1"/>
    <col min="1288" max="1288" width="3.7109375" style="292" customWidth="1"/>
    <col min="1289" max="1289" width="10" style="292" bestFit="1" customWidth="1"/>
    <col min="1290" max="1290" width="3.7109375" style="292" customWidth="1"/>
    <col min="1291" max="1291" width="12.28515625" style="292" bestFit="1" customWidth="1"/>
    <col min="1292" max="1292" width="7.28515625" style="292" customWidth="1"/>
    <col min="1293" max="1536" width="9.140625" style="292"/>
    <col min="1537" max="1537" width="15.85546875" style="292" bestFit="1" customWidth="1"/>
    <col min="1538" max="1538" width="3.7109375" style="292" customWidth="1"/>
    <col min="1539" max="1539" width="44.140625" style="292" bestFit="1" customWidth="1"/>
    <col min="1540" max="1540" width="3.7109375" style="292" customWidth="1"/>
    <col min="1541" max="1541" width="12.28515625" style="292" bestFit="1" customWidth="1"/>
    <col min="1542" max="1542" width="3.7109375" style="292" customWidth="1"/>
    <col min="1543" max="1543" width="10" style="292" bestFit="1" customWidth="1"/>
    <col min="1544" max="1544" width="3.7109375" style="292" customWidth="1"/>
    <col min="1545" max="1545" width="10" style="292" bestFit="1" customWidth="1"/>
    <col min="1546" max="1546" width="3.7109375" style="292" customWidth="1"/>
    <col min="1547" max="1547" width="12.28515625" style="292" bestFit="1" customWidth="1"/>
    <col min="1548" max="1548" width="7.28515625" style="292" customWidth="1"/>
    <col min="1549" max="1792" width="9.140625" style="292"/>
    <col min="1793" max="1793" width="15.85546875" style="292" bestFit="1" customWidth="1"/>
    <col min="1794" max="1794" width="3.7109375" style="292" customWidth="1"/>
    <col min="1795" max="1795" width="44.140625" style="292" bestFit="1" customWidth="1"/>
    <col min="1796" max="1796" width="3.7109375" style="292" customWidth="1"/>
    <col min="1797" max="1797" width="12.28515625" style="292" bestFit="1" customWidth="1"/>
    <col min="1798" max="1798" width="3.7109375" style="292" customWidth="1"/>
    <col min="1799" max="1799" width="10" style="292" bestFit="1" customWidth="1"/>
    <col min="1800" max="1800" width="3.7109375" style="292" customWidth="1"/>
    <col min="1801" max="1801" width="10" style="292" bestFit="1" customWidth="1"/>
    <col min="1802" max="1802" width="3.7109375" style="292" customWidth="1"/>
    <col min="1803" max="1803" width="12.28515625" style="292" bestFit="1" customWidth="1"/>
    <col min="1804" max="1804" width="7.28515625" style="292" customWidth="1"/>
    <col min="1805" max="2048" width="9.140625" style="292"/>
    <col min="2049" max="2049" width="15.85546875" style="292" bestFit="1" customWidth="1"/>
    <col min="2050" max="2050" width="3.7109375" style="292" customWidth="1"/>
    <col min="2051" max="2051" width="44.140625" style="292" bestFit="1" customWidth="1"/>
    <col min="2052" max="2052" width="3.7109375" style="292" customWidth="1"/>
    <col min="2053" max="2053" width="12.28515625" style="292" bestFit="1" customWidth="1"/>
    <col min="2054" max="2054" width="3.7109375" style="292" customWidth="1"/>
    <col min="2055" max="2055" width="10" style="292" bestFit="1" customWidth="1"/>
    <col min="2056" max="2056" width="3.7109375" style="292" customWidth="1"/>
    <col min="2057" max="2057" width="10" style="292" bestFit="1" customWidth="1"/>
    <col min="2058" max="2058" width="3.7109375" style="292" customWidth="1"/>
    <col min="2059" max="2059" width="12.28515625" style="292" bestFit="1" customWidth="1"/>
    <col min="2060" max="2060" width="7.28515625" style="292" customWidth="1"/>
    <col min="2061" max="2304" width="9.140625" style="292"/>
    <col min="2305" max="2305" width="15.85546875" style="292" bestFit="1" customWidth="1"/>
    <col min="2306" max="2306" width="3.7109375" style="292" customWidth="1"/>
    <col min="2307" max="2307" width="44.140625" style="292" bestFit="1" customWidth="1"/>
    <col min="2308" max="2308" width="3.7109375" style="292" customWidth="1"/>
    <col min="2309" max="2309" width="12.28515625" style="292" bestFit="1" customWidth="1"/>
    <col min="2310" max="2310" width="3.7109375" style="292" customWidth="1"/>
    <col min="2311" max="2311" width="10" style="292" bestFit="1" customWidth="1"/>
    <col min="2312" max="2312" width="3.7109375" style="292" customWidth="1"/>
    <col min="2313" max="2313" width="10" style="292" bestFit="1" customWidth="1"/>
    <col min="2314" max="2314" width="3.7109375" style="292" customWidth="1"/>
    <col min="2315" max="2315" width="12.28515625" style="292" bestFit="1" customWidth="1"/>
    <col min="2316" max="2316" width="7.28515625" style="292" customWidth="1"/>
    <col min="2317" max="2560" width="9.140625" style="292"/>
    <col min="2561" max="2561" width="15.85546875" style="292" bestFit="1" customWidth="1"/>
    <col min="2562" max="2562" width="3.7109375" style="292" customWidth="1"/>
    <col min="2563" max="2563" width="44.140625" style="292" bestFit="1" customWidth="1"/>
    <col min="2564" max="2564" width="3.7109375" style="292" customWidth="1"/>
    <col min="2565" max="2565" width="12.28515625" style="292" bestFit="1" customWidth="1"/>
    <col min="2566" max="2566" width="3.7109375" style="292" customWidth="1"/>
    <col min="2567" max="2567" width="10" style="292" bestFit="1" customWidth="1"/>
    <col min="2568" max="2568" width="3.7109375" style="292" customWidth="1"/>
    <col min="2569" max="2569" width="10" style="292" bestFit="1" customWidth="1"/>
    <col min="2570" max="2570" width="3.7109375" style="292" customWidth="1"/>
    <col min="2571" max="2571" width="12.28515625" style="292" bestFit="1" customWidth="1"/>
    <col min="2572" max="2572" width="7.28515625" style="292" customWidth="1"/>
    <col min="2573" max="2816" width="9.140625" style="292"/>
    <col min="2817" max="2817" width="15.85546875" style="292" bestFit="1" customWidth="1"/>
    <col min="2818" max="2818" width="3.7109375" style="292" customWidth="1"/>
    <col min="2819" max="2819" width="44.140625" style="292" bestFit="1" customWidth="1"/>
    <col min="2820" max="2820" width="3.7109375" style="292" customWidth="1"/>
    <col min="2821" max="2821" width="12.28515625" style="292" bestFit="1" customWidth="1"/>
    <col min="2822" max="2822" width="3.7109375" style="292" customWidth="1"/>
    <col min="2823" max="2823" width="10" style="292" bestFit="1" customWidth="1"/>
    <col min="2824" max="2824" width="3.7109375" style="292" customWidth="1"/>
    <col min="2825" max="2825" width="10" style="292" bestFit="1" customWidth="1"/>
    <col min="2826" max="2826" width="3.7109375" style="292" customWidth="1"/>
    <col min="2827" max="2827" width="12.28515625" style="292" bestFit="1" customWidth="1"/>
    <col min="2828" max="2828" width="7.28515625" style="292" customWidth="1"/>
    <col min="2829" max="3072" width="9.140625" style="292"/>
    <col min="3073" max="3073" width="15.85546875" style="292" bestFit="1" customWidth="1"/>
    <col min="3074" max="3074" width="3.7109375" style="292" customWidth="1"/>
    <col min="3075" max="3075" width="44.140625" style="292" bestFit="1" customWidth="1"/>
    <col min="3076" max="3076" width="3.7109375" style="292" customWidth="1"/>
    <col min="3077" max="3077" width="12.28515625" style="292" bestFit="1" customWidth="1"/>
    <col min="3078" max="3078" width="3.7109375" style="292" customWidth="1"/>
    <col min="3079" max="3079" width="10" style="292" bestFit="1" customWidth="1"/>
    <col min="3080" max="3080" width="3.7109375" style="292" customWidth="1"/>
    <col min="3081" max="3081" width="10" style="292" bestFit="1" customWidth="1"/>
    <col min="3082" max="3082" width="3.7109375" style="292" customWidth="1"/>
    <col min="3083" max="3083" width="12.28515625" style="292" bestFit="1" customWidth="1"/>
    <col min="3084" max="3084" width="7.28515625" style="292" customWidth="1"/>
    <col min="3085" max="3328" width="9.140625" style="292"/>
    <col min="3329" max="3329" width="15.85546875" style="292" bestFit="1" customWidth="1"/>
    <col min="3330" max="3330" width="3.7109375" style="292" customWidth="1"/>
    <col min="3331" max="3331" width="44.140625" style="292" bestFit="1" customWidth="1"/>
    <col min="3332" max="3332" width="3.7109375" style="292" customWidth="1"/>
    <col min="3333" max="3333" width="12.28515625" style="292" bestFit="1" customWidth="1"/>
    <col min="3334" max="3334" width="3.7109375" style="292" customWidth="1"/>
    <col min="3335" max="3335" width="10" style="292" bestFit="1" customWidth="1"/>
    <col min="3336" max="3336" width="3.7109375" style="292" customWidth="1"/>
    <col min="3337" max="3337" width="10" style="292" bestFit="1" customWidth="1"/>
    <col min="3338" max="3338" width="3.7109375" style="292" customWidth="1"/>
    <col min="3339" max="3339" width="12.28515625" style="292" bestFit="1" customWidth="1"/>
    <col min="3340" max="3340" width="7.28515625" style="292" customWidth="1"/>
    <col min="3341" max="3584" width="9.140625" style="292"/>
    <col min="3585" max="3585" width="15.85546875" style="292" bestFit="1" customWidth="1"/>
    <col min="3586" max="3586" width="3.7109375" style="292" customWidth="1"/>
    <col min="3587" max="3587" width="44.140625" style="292" bestFit="1" customWidth="1"/>
    <col min="3588" max="3588" width="3.7109375" style="292" customWidth="1"/>
    <col min="3589" max="3589" width="12.28515625" style="292" bestFit="1" customWidth="1"/>
    <col min="3590" max="3590" width="3.7109375" style="292" customWidth="1"/>
    <col min="3591" max="3591" width="10" style="292" bestFit="1" customWidth="1"/>
    <col min="3592" max="3592" width="3.7109375" style="292" customWidth="1"/>
    <col min="3593" max="3593" width="10" style="292" bestFit="1" customWidth="1"/>
    <col min="3594" max="3594" width="3.7109375" style="292" customWidth="1"/>
    <col min="3595" max="3595" width="12.28515625" style="292" bestFit="1" customWidth="1"/>
    <col min="3596" max="3596" width="7.28515625" style="292" customWidth="1"/>
    <col min="3597" max="3840" width="9.140625" style="292"/>
    <col min="3841" max="3841" width="15.85546875" style="292" bestFit="1" customWidth="1"/>
    <col min="3842" max="3842" width="3.7109375" style="292" customWidth="1"/>
    <col min="3843" max="3843" width="44.140625" style="292" bestFit="1" customWidth="1"/>
    <col min="3844" max="3844" width="3.7109375" style="292" customWidth="1"/>
    <col min="3845" max="3845" width="12.28515625" style="292" bestFit="1" customWidth="1"/>
    <col min="3846" max="3846" width="3.7109375" style="292" customWidth="1"/>
    <col min="3847" max="3847" width="10" style="292" bestFit="1" customWidth="1"/>
    <col min="3848" max="3848" width="3.7109375" style="292" customWidth="1"/>
    <col min="3849" max="3849" width="10" style="292" bestFit="1" customWidth="1"/>
    <col min="3850" max="3850" width="3.7109375" style="292" customWidth="1"/>
    <col min="3851" max="3851" width="12.28515625" style="292" bestFit="1" customWidth="1"/>
    <col min="3852" max="3852" width="7.28515625" style="292" customWidth="1"/>
    <col min="3853" max="4096" width="9.140625" style="292"/>
    <col min="4097" max="4097" width="15.85546875" style="292" bestFit="1" customWidth="1"/>
    <col min="4098" max="4098" width="3.7109375" style="292" customWidth="1"/>
    <col min="4099" max="4099" width="44.140625" style="292" bestFit="1" customWidth="1"/>
    <col min="4100" max="4100" width="3.7109375" style="292" customWidth="1"/>
    <col min="4101" max="4101" width="12.28515625" style="292" bestFit="1" customWidth="1"/>
    <col min="4102" max="4102" width="3.7109375" style="292" customWidth="1"/>
    <col min="4103" max="4103" width="10" style="292" bestFit="1" customWidth="1"/>
    <col min="4104" max="4104" width="3.7109375" style="292" customWidth="1"/>
    <col min="4105" max="4105" width="10" style="292" bestFit="1" customWidth="1"/>
    <col min="4106" max="4106" width="3.7109375" style="292" customWidth="1"/>
    <col min="4107" max="4107" width="12.28515625" style="292" bestFit="1" customWidth="1"/>
    <col min="4108" max="4108" width="7.28515625" style="292" customWidth="1"/>
    <col min="4109" max="4352" width="9.140625" style="292"/>
    <col min="4353" max="4353" width="15.85546875" style="292" bestFit="1" customWidth="1"/>
    <col min="4354" max="4354" width="3.7109375" style="292" customWidth="1"/>
    <col min="4355" max="4355" width="44.140625" style="292" bestFit="1" customWidth="1"/>
    <col min="4356" max="4356" width="3.7109375" style="292" customWidth="1"/>
    <col min="4357" max="4357" width="12.28515625" style="292" bestFit="1" customWidth="1"/>
    <col min="4358" max="4358" width="3.7109375" style="292" customWidth="1"/>
    <col min="4359" max="4359" width="10" style="292" bestFit="1" customWidth="1"/>
    <col min="4360" max="4360" width="3.7109375" style="292" customWidth="1"/>
    <col min="4361" max="4361" width="10" style="292" bestFit="1" customWidth="1"/>
    <col min="4362" max="4362" width="3.7109375" style="292" customWidth="1"/>
    <col min="4363" max="4363" width="12.28515625" style="292" bestFit="1" customWidth="1"/>
    <col min="4364" max="4364" width="7.28515625" style="292" customWidth="1"/>
    <col min="4365" max="4608" width="9.140625" style="292"/>
    <col min="4609" max="4609" width="15.85546875" style="292" bestFit="1" customWidth="1"/>
    <col min="4610" max="4610" width="3.7109375" style="292" customWidth="1"/>
    <col min="4611" max="4611" width="44.140625" style="292" bestFit="1" customWidth="1"/>
    <col min="4612" max="4612" width="3.7109375" style="292" customWidth="1"/>
    <col min="4613" max="4613" width="12.28515625" style="292" bestFit="1" customWidth="1"/>
    <col min="4614" max="4614" width="3.7109375" style="292" customWidth="1"/>
    <col min="4615" max="4615" width="10" style="292" bestFit="1" customWidth="1"/>
    <col min="4616" max="4616" width="3.7109375" style="292" customWidth="1"/>
    <col min="4617" max="4617" width="10" style="292" bestFit="1" customWidth="1"/>
    <col min="4618" max="4618" width="3.7109375" style="292" customWidth="1"/>
    <col min="4619" max="4619" width="12.28515625" style="292" bestFit="1" customWidth="1"/>
    <col min="4620" max="4620" width="7.28515625" style="292" customWidth="1"/>
    <col min="4621" max="4864" width="9.140625" style="292"/>
    <col min="4865" max="4865" width="15.85546875" style="292" bestFit="1" customWidth="1"/>
    <col min="4866" max="4866" width="3.7109375" style="292" customWidth="1"/>
    <col min="4867" max="4867" width="44.140625" style="292" bestFit="1" customWidth="1"/>
    <col min="4868" max="4868" width="3.7109375" style="292" customWidth="1"/>
    <col min="4869" max="4869" width="12.28515625" style="292" bestFit="1" customWidth="1"/>
    <col min="4870" max="4870" width="3.7109375" style="292" customWidth="1"/>
    <col min="4871" max="4871" width="10" style="292" bestFit="1" customWidth="1"/>
    <col min="4872" max="4872" width="3.7109375" style="292" customWidth="1"/>
    <col min="4873" max="4873" width="10" style="292" bestFit="1" customWidth="1"/>
    <col min="4874" max="4874" width="3.7109375" style="292" customWidth="1"/>
    <col min="4875" max="4875" width="12.28515625" style="292" bestFit="1" customWidth="1"/>
    <col min="4876" max="4876" width="7.28515625" style="292" customWidth="1"/>
    <col min="4877" max="5120" width="9.140625" style="292"/>
    <col min="5121" max="5121" width="15.85546875" style="292" bestFit="1" customWidth="1"/>
    <col min="5122" max="5122" width="3.7109375" style="292" customWidth="1"/>
    <col min="5123" max="5123" width="44.140625" style="292" bestFit="1" customWidth="1"/>
    <col min="5124" max="5124" width="3.7109375" style="292" customWidth="1"/>
    <col min="5125" max="5125" width="12.28515625" style="292" bestFit="1" customWidth="1"/>
    <col min="5126" max="5126" width="3.7109375" style="292" customWidth="1"/>
    <col min="5127" max="5127" width="10" style="292" bestFit="1" customWidth="1"/>
    <col min="5128" max="5128" width="3.7109375" style="292" customWidth="1"/>
    <col min="5129" max="5129" width="10" style="292" bestFit="1" customWidth="1"/>
    <col min="5130" max="5130" width="3.7109375" style="292" customWidth="1"/>
    <col min="5131" max="5131" width="12.28515625" style="292" bestFit="1" customWidth="1"/>
    <col min="5132" max="5132" width="7.28515625" style="292" customWidth="1"/>
    <col min="5133" max="5376" width="9.140625" style="292"/>
    <col min="5377" max="5377" width="15.85546875" style="292" bestFit="1" customWidth="1"/>
    <col min="5378" max="5378" width="3.7109375" style="292" customWidth="1"/>
    <col min="5379" max="5379" width="44.140625" style="292" bestFit="1" customWidth="1"/>
    <col min="5380" max="5380" width="3.7109375" style="292" customWidth="1"/>
    <col min="5381" max="5381" width="12.28515625" style="292" bestFit="1" customWidth="1"/>
    <col min="5382" max="5382" width="3.7109375" style="292" customWidth="1"/>
    <col min="5383" max="5383" width="10" style="292" bestFit="1" customWidth="1"/>
    <col min="5384" max="5384" width="3.7109375" style="292" customWidth="1"/>
    <col min="5385" max="5385" width="10" style="292" bestFit="1" customWidth="1"/>
    <col min="5386" max="5386" width="3.7109375" style="292" customWidth="1"/>
    <col min="5387" max="5387" width="12.28515625" style="292" bestFit="1" customWidth="1"/>
    <col min="5388" max="5388" width="7.28515625" style="292" customWidth="1"/>
    <col min="5389" max="5632" width="9.140625" style="292"/>
    <col min="5633" max="5633" width="15.85546875" style="292" bestFit="1" customWidth="1"/>
    <col min="5634" max="5634" width="3.7109375" style="292" customWidth="1"/>
    <col min="5635" max="5635" width="44.140625" style="292" bestFit="1" customWidth="1"/>
    <col min="5636" max="5636" width="3.7109375" style="292" customWidth="1"/>
    <col min="5637" max="5637" width="12.28515625" style="292" bestFit="1" customWidth="1"/>
    <col min="5638" max="5638" width="3.7109375" style="292" customWidth="1"/>
    <col min="5639" max="5639" width="10" style="292" bestFit="1" customWidth="1"/>
    <col min="5640" max="5640" width="3.7109375" style="292" customWidth="1"/>
    <col min="5641" max="5641" width="10" style="292" bestFit="1" customWidth="1"/>
    <col min="5642" max="5642" width="3.7109375" style="292" customWidth="1"/>
    <col min="5643" max="5643" width="12.28515625" style="292" bestFit="1" customWidth="1"/>
    <col min="5644" max="5644" width="7.28515625" style="292" customWidth="1"/>
    <col min="5645" max="5888" width="9.140625" style="292"/>
    <col min="5889" max="5889" width="15.85546875" style="292" bestFit="1" customWidth="1"/>
    <col min="5890" max="5890" width="3.7109375" style="292" customWidth="1"/>
    <col min="5891" max="5891" width="44.140625" style="292" bestFit="1" customWidth="1"/>
    <col min="5892" max="5892" width="3.7109375" style="292" customWidth="1"/>
    <col min="5893" max="5893" width="12.28515625" style="292" bestFit="1" customWidth="1"/>
    <col min="5894" max="5894" width="3.7109375" style="292" customWidth="1"/>
    <col min="5895" max="5895" width="10" style="292" bestFit="1" customWidth="1"/>
    <col min="5896" max="5896" width="3.7109375" style="292" customWidth="1"/>
    <col min="5897" max="5897" width="10" style="292" bestFit="1" customWidth="1"/>
    <col min="5898" max="5898" width="3.7109375" style="292" customWidth="1"/>
    <col min="5899" max="5899" width="12.28515625" style="292" bestFit="1" customWidth="1"/>
    <col min="5900" max="5900" width="7.28515625" style="292" customWidth="1"/>
    <col min="5901" max="6144" width="9.140625" style="292"/>
    <col min="6145" max="6145" width="15.85546875" style="292" bestFit="1" customWidth="1"/>
    <col min="6146" max="6146" width="3.7109375" style="292" customWidth="1"/>
    <col min="6147" max="6147" width="44.140625" style="292" bestFit="1" customWidth="1"/>
    <col min="6148" max="6148" width="3.7109375" style="292" customWidth="1"/>
    <col min="6149" max="6149" width="12.28515625" style="292" bestFit="1" customWidth="1"/>
    <col min="6150" max="6150" width="3.7109375" style="292" customWidth="1"/>
    <col min="6151" max="6151" width="10" style="292" bestFit="1" customWidth="1"/>
    <col min="6152" max="6152" width="3.7109375" style="292" customWidth="1"/>
    <col min="6153" max="6153" width="10" style="292" bestFit="1" customWidth="1"/>
    <col min="6154" max="6154" width="3.7109375" style="292" customWidth="1"/>
    <col min="6155" max="6155" width="12.28515625" style="292" bestFit="1" customWidth="1"/>
    <col min="6156" max="6156" width="7.28515625" style="292" customWidth="1"/>
    <col min="6157" max="6400" width="9.140625" style="292"/>
    <col min="6401" max="6401" width="15.85546875" style="292" bestFit="1" customWidth="1"/>
    <col min="6402" max="6402" width="3.7109375" style="292" customWidth="1"/>
    <col min="6403" max="6403" width="44.140625" style="292" bestFit="1" customWidth="1"/>
    <col min="6404" max="6404" width="3.7109375" style="292" customWidth="1"/>
    <col min="6405" max="6405" width="12.28515625" style="292" bestFit="1" customWidth="1"/>
    <col min="6406" max="6406" width="3.7109375" style="292" customWidth="1"/>
    <col min="6407" max="6407" width="10" style="292" bestFit="1" customWidth="1"/>
    <col min="6408" max="6408" width="3.7109375" style="292" customWidth="1"/>
    <col min="6409" max="6409" width="10" style="292" bestFit="1" customWidth="1"/>
    <col min="6410" max="6410" width="3.7109375" style="292" customWidth="1"/>
    <col min="6411" max="6411" width="12.28515625" style="292" bestFit="1" customWidth="1"/>
    <col min="6412" max="6412" width="7.28515625" style="292" customWidth="1"/>
    <col min="6413" max="6656" width="9.140625" style="292"/>
    <col min="6657" max="6657" width="15.85546875" style="292" bestFit="1" customWidth="1"/>
    <col min="6658" max="6658" width="3.7109375" style="292" customWidth="1"/>
    <col min="6659" max="6659" width="44.140625" style="292" bestFit="1" customWidth="1"/>
    <col min="6660" max="6660" width="3.7109375" style="292" customWidth="1"/>
    <col min="6661" max="6661" width="12.28515625" style="292" bestFit="1" customWidth="1"/>
    <col min="6662" max="6662" width="3.7109375" style="292" customWidth="1"/>
    <col min="6663" max="6663" width="10" style="292" bestFit="1" customWidth="1"/>
    <col min="6664" max="6664" width="3.7109375" style="292" customWidth="1"/>
    <col min="6665" max="6665" width="10" style="292" bestFit="1" customWidth="1"/>
    <col min="6666" max="6666" width="3.7109375" style="292" customWidth="1"/>
    <col min="6667" max="6667" width="12.28515625" style="292" bestFit="1" customWidth="1"/>
    <col min="6668" max="6668" width="7.28515625" style="292" customWidth="1"/>
    <col min="6669" max="6912" width="9.140625" style="292"/>
    <col min="6913" max="6913" width="15.85546875" style="292" bestFit="1" customWidth="1"/>
    <col min="6914" max="6914" width="3.7109375" style="292" customWidth="1"/>
    <col min="6915" max="6915" width="44.140625" style="292" bestFit="1" customWidth="1"/>
    <col min="6916" max="6916" width="3.7109375" style="292" customWidth="1"/>
    <col min="6917" max="6917" width="12.28515625" style="292" bestFit="1" customWidth="1"/>
    <col min="6918" max="6918" width="3.7109375" style="292" customWidth="1"/>
    <col min="6919" max="6919" width="10" style="292" bestFit="1" customWidth="1"/>
    <col min="6920" max="6920" width="3.7109375" style="292" customWidth="1"/>
    <col min="6921" max="6921" width="10" style="292" bestFit="1" customWidth="1"/>
    <col min="6922" max="6922" width="3.7109375" style="292" customWidth="1"/>
    <col min="6923" max="6923" width="12.28515625" style="292" bestFit="1" customWidth="1"/>
    <col min="6924" max="6924" width="7.28515625" style="292" customWidth="1"/>
    <col min="6925" max="7168" width="9.140625" style="292"/>
    <col min="7169" max="7169" width="15.85546875" style="292" bestFit="1" customWidth="1"/>
    <col min="7170" max="7170" width="3.7109375" style="292" customWidth="1"/>
    <col min="7171" max="7171" width="44.140625" style="292" bestFit="1" customWidth="1"/>
    <col min="7172" max="7172" width="3.7109375" style="292" customWidth="1"/>
    <col min="7173" max="7173" width="12.28515625" style="292" bestFit="1" customWidth="1"/>
    <col min="7174" max="7174" width="3.7109375" style="292" customWidth="1"/>
    <col min="7175" max="7175" width="10" style="292" bestFit="1" customWidth="1"/>
    <col min="7176" max="7176" width="3.7109375" style="292" customWidth="1"/>
    <col min="7177" max="7177" width="10" style="292" bestFit="1" customWidth="1"/>
    <col min="7178" max="7178" width="3.7109375" style="292" customWidth="1"/>
    <col min="7179" max="7179" width="12.28515625" style="292" bestFit="1" customWidth="1"/>
    <col min="7180" max="7180" width="7.28515625" style="292" customWidth="1"/>
    <col min="7181" max="7424" width="9.140625" style="292"/>
    <col min="7425" max="7425" width="15.85546875" style="292" bestFit="1" customWidth="1"/>
    <col min="7426" max="7426" width="3.7109375" style="292" customWidth="1"/>
    <col min="7427" max="7427" width="44.140625" style="292" bestFit="1" customWidth="1"/>
    <col min="7428" max="7428" width="3.7109375" style="292" customWidth="1"/>
    <col min="7429" max="7429" width="12.28515625" style="292" bestFit="1" customWidth="1"/>
    <col min="7430" max="7430" width="3.7109375" style="292" customWidth="1"/>
    <col min="7431" max="7431" width="10" style="292" bestFit="1" customWidth="1"/>
    <col min="7432" max="7432" width="3.7109375" style="292" customWidth="1"/>
    <col min="7433" max="7433" width="10" style="292" bestFit="1" customWidth="1"/>
    <col min="7434" max="7434" width="3.7109375" style="292" customWidth="1"/>
    <col min="7435" max="7435" width="12.28515625" style="292" bestFit="1" customWidth="1"/>
    <col min="7436" max="7436" width="7.28515625" style="292" customWidth="1"/>
    <col min="7437" max="7680" width="9.140625" style="292"/>
    <col min="7681" max="7681" width="15.85546875" style="292" bestFit="1" customWidth="1"/>
    <col min="7682" max="7682" width="3.7109375" style="292" customWidth="1"/>
    <col min="7683" max="7683" width="44.140625" style="292" bestFit="1" customWidth="1"/>
    <col min="7684" max="7684" width="3.7109375" style="292" customWidth="1"/>
    <col min="7685" max="7685" width="12.28515625" style="292" bestFit="1" customWidth="1"/>
    <col min="7686" max="7686" width="3.7109375" style="292" customWidth="1"/>
    <col min="7687" max="7687" width="10" style="292" bestFit="1" customWidth="1"/>
    <col min="7688" max="7688" width="3.7109375" style="292" customWidth="1"/>
    <col min="7689" max="7689" width="10" style="292" bestFit="1" customWidth="1"/>
    <col min="7690" max="7690" width="3.7109375" style="292" customWidth="1"/>
    <col min="7691" max="7691" width="12.28515625" style="292" bestFit="1" customWidth="1"/>
    <col min="7692" max="7692" width="7.28515625" style="292" customWidth="1"/>
    <col min="7693" max="7936" width="9.140625" style="292"/>
    <col min="7937" max="7937" width="15.85546875" style="292" bestFit="1" customWidth="1"/>
    <col min="7938" max="7938" width="3.7109375" style="292" customWidth="1"/>
    <col min="7939" max="7939" width="44.140625" style="292" bestFit="1" customWidth="1"/>
    <col min="7940" max="7940" width="3.7109375" style="292" customWidth="1"/>
    <col min="7941" max="7941" width="12.28515625" style="292" bestFit="1" customWidth="1"/>
    <col min="7942" max="7942" width="3.7109375" style="292" customWidth="1"/>
    <col min="7943" max="7943" width="10" style="292" bestFit="1" customWidth="1"/>
    <col min="7944" max="7944" width="3.7109375" style="292" customWidth="1"/>
    <col min="7945" max="7945" width="10" style="292" bestFit="1" customWidth="1"/>
    <col min="7946" max="7946" width="3.7109375" style="292" customWidth="1"/>
    <col min="7947" max="7947" width="12.28515625" style="292" bestFit="1" customWidth="1"/>
    <col min="7948" max="7948" width="7.28515625" style="292" customWidth="1"/>
    <col min="7949" max="8192" width="9.140625" style="292"/>
    <col min="8193" max="8193" width="15.85546875" style="292" bestFit="1" customWidth="1"/>
    <col min="8194" max="8194" width="3.7109375" style="292" customWidth="1"/>
    <col min="8195" max="8195" width="44.140625" style="292" bestFit="1" customWidth="1"/>
    <col min="8196" max="8196" width="3.7109375" style="292" customWidth="1"/>
    <col min="8197" max="8197" width="12.28515625" style="292" bestFit="1" customWidth="1"/>
    <col min="8198" max="8198" width="3.7109375" style="292" customWidth="1"/>
    <col min="8199" max="8199" width="10" style="292" bestFit="1" customWidth="1"/>
    <col min="8200" max="8200" width="3.7109375" style="292" customWidth="1"/>
    <col min="8201" max="8201" width="10" style="292" bestFit="1" customWidth="1"/>
    <col min="8202" max="8202" width="3.7109375" style="292" customWidth="1"/>
    <col min="8203" max="8203" width="12.28515625" style="292" bestFit="1" customWidth="1"/>
    <col min="8204" max="8204" width="7.28515625" style="292" customWidth="1"/>
    <col min="8205" max="8448" width="9.140625" style="292"/>
    <col min="8449" max="8449" width="15.85546875" style="292" bestFit="1" customWidth="1"/>
    <col min="8450" max="8450" width="3.7109375" style="292" customWidth="1"/>
    <col min="8451" max="8451" width="44.140625" style="292" bestFit="1" customWidth="1"/>
    <col min="8452" max="8452" width="3.7109375" style="292" customWidth="1"/>
    <col min="8453" max="8453" width="12.28515625" style="292" bestFit="1" customWidth="1"/>
    <col min="8454" max="8454" width="3.7109375" style="292" customWidth="1"/>
    <col min="8455" max="8455" width="10" style="292" bestFit="1" customWidth="1"/>
    <col min="8456" max="8456" width="3.7109375" style="292" customWidth="1"/>
    <col min="8457" max="8457" width="10" style="292" bestFit="1" customWidth="1"/>
    <col min="8458" max="8458" width="3.7109375" style="292" customWidth="1"/>
    <col min="8459" max="8459" width="12.28515625" style="292" bestFit="1" customWidth="1"/>
    <col min="8460" max="8460" width="7.28515625" style="292" customWidth="1"/>
    <col min="8461" max="8704" width="9.140625" style="292"/>
    <col min="8705" max="8705" width="15.85546875" style="292" bestFit="1" customWidth="1"/>
    <col min="8706" max="8706" width="3.7109375" style="292" customWidth="1"/>
    <col min="8707" max="8707" width="44.140625" style="292" bestFit="1" customWidth="1"/>
    <col min="8708" max="8708" width="3.7109375" style="292" customWidth="1"/>
    <col min="8709" max="8709" width="12.28515625" style="292" bestFit="1" customWidth="1"/>
    <col min="8710" max="8710" width="3.7109375" style="292" customWidth="1"/>
    <col min="8711" max="8711" width="10" style="292" bestFit="1" customWidth="1"/>
    <col min="8712" max="8712" width="3.7109375" style="292" customWidth="1"/>
    <col min="8713" max="8713" width="10" style="292" bestFit="1" customWidth="1"/>
    <col min="8714" max="8714" width="3.7109375" style="292" customWidth="1"/>
    <col min="8715" max="8715" width="12.28515625" style="292" bestFit="1" customWidth="1"/>
    <col min="8716" max="8716" width="7.28515625" style="292" customWidth="1"/>
    <col min="8717" max="8960" width="9.140625" style="292"/>
    <col min="8961" max="8961" width="15.85546875" style="292" bestFit="1" customWidth="1"/>
    <col min="8962" max="8962" width="3.7109375" style="292" customWidth="1"/>
    <col min="8963" max="8963" width="44.140625" style="292" bestFit="1" customWidth="1"/>
    <col min="8964" max="8964" width="3.7109375" style="292" customWidth="1"/>
    <col min="8965" max="8965" width="12.28515625" style="292" bestFit="1" customWidth="1"/>
    <col min="8966" max="8966" width="3.7109375" style="292" customWidth="1"/>
    <col min="8967" max="8967" width="10" style="292" bestFit="1" customWidth="1"/>
    <col min="8968" max="8968" width="3.7109375" style="292" customWidth="1"/>
    <col min="8969" max="8969" width="10" style="292" bestFit="1" customWidth="1"/>
    <col min="8970" max="8970" width="3.7109375" style="292" customWidth="1"/>
    <col min="8971" max="8971" width="12.28515625" style="292" bestFit="1" customWidth="1"/>
    <col min="8972" max="8972" width="7.28515625" style="292" customWidth="1"/>
    <col min="8973" max="9216" width="9.140625" style="292"/>
    <col min="9217" max="9217" width="15.85546875" style="292" bestFit="1" customWidth="1"/>
    <col min="9218" max="9218" width="3.7109375" style="292" customWidth="1"/>
    <col min="9219" max="9219" width="44.140625" style="292" bestFit="1" customWidth="1"/>
    <col min="9220" max="9220" width="3.7109375" style="292" customWidth="1"/>
    <col min="9221" max="9221" width="12.28515625" style="292" bestFit="1" customWidth="1"/>
    <col min="9222" max="9222" width="3.7109375" style="292" customWidth="1"/>
    <col min="9223" max="9223" width="10" style="292" bestFit="1" customWidth="1"/>
    <col min="9224" max="9224" width="3.7109375" style="292" customWidth="1"/>
    <col min="9225" max="9225" width="10" style="292" bestFit="1" customWidth="1"/>
    <col min="9226" max="9226" width="3.7109375" style="292" customWidth="1"/>
    <col min="9227" max="9227" width="12.28515625" style="292" bestFit="1" customWidth="1"/>
    <col min="9228" max="9228" width="7.28515625" style="292" customWidth="1"/>
    <col min="9229" max="9472" width="9.140625" style="292"/>
    <col min="9473" max="9473" width="15.85546875" style="292" bestFit="1" customWidth="1"/>
    <col min="9474" max="9474" width="3.7109375" style="292" customWidth="1"/>
    <col min="9475" max="9475" width="44.140625" style="292" bestFit="1" customWidth="1"/>
    <col min="9476" max="9476" width="3.7109375" style="292" customWidth="1"/>
    <col min="9477" max="9477" width="12.28515625" style="292" bestFit="1" customWidth="1"/>
    <col min="9478" max="9478" width="3.7109375" style="292" customWidth="1"/>
    <col min="9479" max="9479" width="10" style="292" bestFit="1" customWidth="1"/>
    <col min="9480" max="9480" width="3.7109375" style="292" customWidth="1"/>
    <col min="9481" max="9481" width="10" style="292" bestFit="1" customWidth="1"/>
    <col min="9482" max="9482" width="3.7109375" style="292" customWidth="1"/>
    <col min="9483" max="9483" width="12.28515625" style="292" bestFit="1" customWidth="1"/>
    <col min="9484" max="9484" width="7.28515625" style="292" customWidth="1"/>
    <col min="9485" max="9728" width="9.140625" style="292"/>
    <col min="9729" max="9729" width="15.85546875" style="292" bestFit="1" customWidth="1"/>
    <col min="9730" max="9730" width="3.7109375" style="292" customWidth="1"/>
    <col min="9731" max="9731" width="44.140625" style="292" bestFit="1" customWidth="1"/>
    <col min="9732" max="9732" width="3.7109375" style="292" customWidth="1"/>
    <col min="9733" max="9733" width="12.28515625" style="292" bestFit="1" customWidth="1"/>
    <col min="9734" max="9734" width="3.7109375" style="292" customWidth="1"/>
    <col min="9735" max="9735" width="10" style="292" bestFit="1" customWidth="1"/>
    <col min="9736" max="9736" width="3.7109375" style="292" customWidth="1"/>
    <col min="9737" max="9737" width="10" style="292" bestFit="1" customWidth="1"/>
    <col min="9738" max="9738" width="3.7109375" style="292" customWidth="1"/>
    <col min="9739" max="9739" width="12.28515625" style="292" bestFit="1" customWidth="1"/>
    <col min="9740" max="9740" width="7.28515625" style="292" customWidth="1"/>
    <col min="9741" max="9984" width="9.140625" style="292"/>
    <col min="9985" max="9985" width="15.85546875" style="292" bestFit="1" customWidth="1"/>
    <col min="9986" max="9986" width="3.7109375" style="292" customWidth="1"/>
    <col min="9987" max="9987" width="44.140625" style="292" bestFit="1" customWidth="1"/>
    <col min="9988" max="9988" width="3.7109375" style="292" customWidth="1"/>
    <col min="9989" max="9989" width="12.28515625" style="292" bestFit="1" customWidth="1"/>
    <col min="9990" max="9990" width="3.7109375" style="292" customWidth="1"/>
    <col min="9991" max="9991" width="10" style="292" bestFit="1" customWidth="1"/>
    <col min="9992" max="9992" width="3.7109375" style="292" customWidth="1"/>
    <col min="9993" max="9993" width="10" style="292" bestFit="1" customWidth="1"/>
    <col min="9994" max="9994" width="3.7109375" style="292" customWidth="1"/>
    <col min="9995" max="9995" width="12.28515625" style="292" bestFit="1" customWidth="1"/>
    <col min="9996" max="9996" width="7.28515625" style="292" customWidth="1"/>
    <col min="9997" max="10240" width="9.140625" style="292"/>
    <col min="10241" max="10241" width="15.85546875" style="292" bestFit="1" customWidth="1"/>
    <col min="10242" max="10242" width="3.7109375" style="292" customWidth="1"/>
    <col min="10243" max="10243" width="44.140625" style="292" bestFit="1" customWidth="1"/>
    <col min="10244" max="10244" width="3.7109375" style="292" customWidth="1"/>
    <col min="10245" max="10245" width="12.28515625" style="292" bestFit="1" customWidth="1"/>
    <col min="10246" max="10246" width="3.7109375" style="292" customWidth="1"/>
    <col min="10247" max="10247" width="10" style="292" bestFit="1" customWidth="1"/>
    <col min="10248" max="10248" width="3.7109375" style="292" customWidth="1"/>
    <col min="10249" max="10249" width="10" style="292" bestFit="1" customWidth="1"/>
    <col min="10250" max="10250" width="3.7109375" style="292" customWidth="1"/>
    <col min="10251" max="10251" width="12.28515625" style="292" bestFit="1" customWidth="1"/>
    <col min="10252" max="10252" width="7.28515625" style="292" customWidth="1"/>
    <col min="10253" max="10496" width="9.140625" style="292"/>
    <col min="10497" max="10497" width="15.85546875" style="292" bestFit="1" customWidth="1"/>
    <col min="10498" max="10498" width="3.7109375" style="292" customWidth="1"/>
    <col min="10499" max="10499" width="44.140625" style="292" bestFit="1" customWidth="1"/>
    <col min="10500" max="10500" width="3.7109375" style="292" customWidth="1"/>
    <col min="10501" max="10501" width="12.28515625" style="292" bestFit="1" customWidth="1"/>
    <col min="10502" max="10502" width="3.7109375" style="292" customWidth="1"/>
    <col min="10503" max="10503" width="10" style="292" bestFit="1" customWidth="1"/>
    <col min="10504" max="10504" width="3.7109375" style="292" customWidth="1"/>
    <col min="10505" max="10505" width="10" style="292" bestFit="1" customWidth="1"/>
    <col min="10506" max="10506" width="3.7109375" style="292" customWidth="1"/>
    <col min="10507" max="10507" width="12.28515625" style="292" bestFit="1" customWidth="1"/>
    <col min="10508" max="10508" width="7.28515625" style="292" customWidth="1"/>
    <col min="10509" max="10752" width="9.140625" style="292"/>
    <col min="10753" max="10753" width="15.85546875" style="292" bestFit="1" customWidth="1"/>
    <col min="10754" max="10754" width="3.7109375" style="292" customWidth="1"/>
    <col min="10755" max="10755" width="44.140625" style="292" bestFit="1" customWidth="1"/>
    <col min="10756" max="10756" width="3.7109375" style="292" customWidth="1"/>
    <col min="10757" max="10757" width="12.28515625" style="292" bestFit="1" customWidth="1"/>
    <col min="10758" max="10758" width="3.7109375" style="292" customWidth="1"/>
    <col min="10759" max="10759" width="10" style="292" bestFit="1" customWidth="1"/>
    <col min="10760" max="10760" width="3.7109375" style="292" customWidth="1"/>
    <col min="10761" max="10761" width="10" style="292" bestFit="1" customWidth="1"/>
    <col min="10762" max="10762" width="3.7109375" style="292" customWidth="1"/>
    <col min="10763" max="10763" width="12.28515625" style="292" bestFit="1" customWidth="1"/>
    <col min="10764" max="10764" width="7.28515625" style="292" customWidth="1"/>
    <col min="10765" max="11008" width="9.140625" style="292"/>
    <col min="11009" max="11009" width="15.85546875" style="292" bestFit="1" customWidth="1"/>
    <col min="11010" max="11010" width="3.7109375" style="292" customWidth="1"/>
    <col min="11011" max="11011" width="44.140625" style="292" bestFit="1" customWidth="1"/>
    <col min="11012" max="11012" width="3.7109375" style="292" customWidth="1"/>
    <col min="11013" max="11013" width="12.28515625" style="292" bestFit="1" customWidth="1"/>
    <col min="11014" max="11014" width="3.7109375" style="292" customWidth="1"/>
    <col min="11015" max="11015" width="10" style="292" bestFit="1" customWidth="1"/>
    <col min="11016" max="11016" width="3.7109375" style="292" customWidth="1"/>
    <col min="11017" max="11017" width="10" style="292" bestFit="1" customWidth="1"/>
    <col min="11018" max="11018" width="3.7109375" style="292" customWidth="1"/>
    <col min="11019" max="11019" width="12.28515625" style="292" bestFit="1" customWidth="1"/>
    <col min="11020" max="11020" width="7.28515625" style="292" customWidth="1"/>
    <col min="11021" max="11264" width="9.140625" style="292"/>
    <col min="11265" max="11265" width="15.85546875" style="292" bestFit="1" customWidth="1"/>
    <col min="11266" max="11266" width="3.7109375" style="292" customWidth="1"/>
    <col min="11267" max="11267" width="44.140625" style="292" bestFit="1" customWidth="1"/>
    <col min="11268" max="11268" width="3.7109375" style="292" customWidth="1"/>
    <col min="11269" max="11269" width="12.28515625" style="292" bestFit="1" customWidth="1"/>
    <col min="11270" max="11270" width="3.7109375" style="292" customWidth="1"/>
    <col min="11271" max="11271" width="10" style="292" bestFit="1" customWidth="1"/>
    <col min="11272" max="11272" width="3.7109375" style="292" customWidth="1"/>
    <col min="11273" max="11273" width="10" style="292" bestFit="1" customWidth="1"/>
    <col min="11274" max="11274" width="3.7109375" style="292" customWidth="1"/>
    <col min="11275" max="11275" width="12.28515625" style="292" bestFit="1" customWidth="1"/>
    <col min="11276" max="11276" width="7.28515625" style="292" customWidth="1"/>
    <col min="11277" max="11520" width="9.140625" style="292"/>
    <col min="11521" max="11521" width="15.85546875" style="292" bestFit="1" customWidth="1"/>
    <col min="11522" max="11522" width="3.7109375" style="292" customWidth="1"/>
    <col min="11523" max="11523" width="44.140625" style="292" bestFit="1" customWidth="1"/>
    <col min="11524" max="11524" width="3.7109375" style="292" customWidth="1"/>
    <col min="11525" max="11525" width="12.28515625" style="292" bestFit="1" customWidth="1"/>
    <col min="11526" max="11526" width="3.7109375" style="292" customWidth="1"/>
    <col min="11527" max="11527" width="10" style="292" bestFit="1" customWidth="1"/>
    <col min="11528" max="11528" width="3.7109375" style="292" customWidth="1"/>
    <col min="11529" max="11529" width="10" style="292" bestFit="1" customWidth="1"/>
    <col min="11530" max="11530" width="3.7109375" style="292" customWidth="1"/>
    <col min="11531" max="11531" width="12.28515625" style="292" bestFit="1" customWidth="1"/>
    <col min="11532" max="11532" width="7.28515625" style="292" customWidth="1"/>
    <col min="11533" max="11776" width="9.140625" style="292"/>
    <col min="11777" max="11777" width="15.85546875" style="292" bestFit="1" customWidth="1"/>
    <col min="11778" max="11778" width="3.7109375" style="292" customWidth="1"/>
    <col min="11779" max="11779" width="44.140625" style="292" bestFit="1" customWidth="1"/>
    <col min="11780" max="11780" width="3.7109375" style="292" customWidth="1"/>
    <col min="11781" max="11781" width="12.28515625" style="292" bestFit="1" customWidth="1"/>
    <col min="11782" max="11782" width="3.7109375" style="292" customWidth="1"/>
    <col min="11783" max="11783" width="10" style="292" bestFit="1" customWidth="1"/>
    <col min="11784" max="11784" width="3.7109375" style="292" customWidth="1"/>
    <col min="11785" max="11785" width="10" style="292" bestFit="1" customWidth="1"/>
    <col min="11786" max="11786" width="3.7109375" style="292" customWidth="1"/>
    <col min="11787" max="11787" width="12.28515625" style="292" bestFit="1" customWidth="1"/>
    <col min="11788" max="11788" width="7.28515625" style="292" customWidth="1"/>
    <col min="11789" max="12032" width="9.140625" style="292"/>
    <col min="12033" max="12033" width="15.85546875" style="292" bestFit="1" customWidth="1"/>
    <col min="12034" max="12034" width="3.7109375" style="292" customWidth="1"/>
    <col min="12035" max="12035" width="44.140625" style="292" bestFit="1" customWidth="1"/>
    <col min="12036" max="12036" width="3.7109375" style="292" customWidth="1"/>
    <col min="12037" max="12037" width="12.28515625" style="292" bestFit="1" customWidth="1"/>
    <col min="12038" max="12038" width="3.7109375" style="292" customWidth="1"/>
    <col min="12039" max="12039" width="10" style="292" bestFit="1" customWidth="1"/>
    <col min="12040" max="12040" width="3.7109375" style="292" customWidth="1"/>
    <col min="12041" max="12041" width="10" style="292" bestFit="1" customWidth="1"/>
    <col min="12042" max="12042" width="3.7109375" style="292" customWidth="1"/>
    <col min="12043" max="12043" width="12.28515625" style="292" bestFit="1" customWidth="1"/>
    <col min="12044" max="12044" width="7.28515625" style="292" customWidth="1"/>
    <col min="12045" max="12288" width="9.140625" style="292"/>
    <col min="12289" max="12289" width="15.85546875" style="292" bestFit="1" customWidth="1"/>
    <col min="12290" max="12290" width="3.7109375" style="292" customWidth="1"/>
    <col min="12291" max="12291" width="44.140625" style="292" bestFit="1" customWidth="1"/>
    <col min="12292" max="12292" width="3.7109375" style="292" customWidth="1"/>
    <col min="12293" max="12293" width="12.28515625" style="292" bestFit="1" customWidth="1"/>
    <col min="12294" max="12294" width="3.7109375" style="292" customWidth="1"/>
    <col min="12295" max="12295" width="10" style="292" bestFit="1" customWidth="1"/>
    <col min="12296" max="12296" width="3.7109375" style="292" customWidth="1"/>
    <col min="12297" max="12297" width="10" style="292" bestFit="1" customWidth="1"/>
    <col min="12298" max="12298" width="3.7109375" style="292" customWidth="1"/>
    <col min="12299" max="12299" width="12.28515625" style="292" bestFit="1" customWidth="1"/>
    <col min="12300" max="12300" width="7.28515625" style="292" customWidth="1"/>
    <col min="12301" max="12544" width="9.140625" style="292"/>
    <col min="12545" max="12545" width="15.85546875" style="292" bestFit="1" customWidth="1"/>
    <col min="12546" max="12546" width="3.7109375" style="292" customWidth="1"/>
    <col min="12547" max="12547" width="44.140625" style="292" bestFit="1" customWidth="1"/>
    <col min="12548" max="12548" width="3.7109375" style="292" customWidth="1"/>
    <col min="12549" max="12549" width="12.28515625" style="292" bestFit="1" customWidth="1"/>
    <col min="12550" max="12550" width="3.7109375" style="292" customWidth="1"/>
    <col min="12551" max="12551" width="10" style="292" bestFit="1" customWidth="1"/>
    <col min="12552" max="12552" width="3.7109375" style="292" customWidth="1"/>
    <col min="12553" max="12553" width="10" style="292" bestFit="1" customWidth="1"/>
    <col min="12554" max="12554" width="3.7109375" style="292" customWidth="1"/>
    <col min="12555" max="12555" width="12.28515625" style="292" bestFit="1" customWidth="1"/>
    <col min="12556" max="12556" width="7.28515625" style="292" customWidth="1"/>
    <col min="12557" max="12800" width="9.140625" style="292"/>
    <col min="12801" max="12801" width="15.85546875" style="292" bestFit="1" customWidth="1"/>
    <col min="12802" max="12802" width="3.7109375" style="292" customWidth="1"/>
    <col min="12803" max="12803" width="44.140625" style="292" bestFit="1" customWidth="1"/>
    <col min="12804" max="12804" width="3.7109375" style="292" customWidth="1"/>
    <col min="12805" max="12805" width="12.28515625" style="292" bestFit="1" customWidth="1"/>
    <col min="12806" max="12806" width="3.7109375" style="292" customWidth="1"/>
    <col min="12807" max="12807" width="10" style="292" bestFit="1" customWidth="1"/>
    <col min="12808" max="12808" width="3.7109375" style="292" customWidth="1"/>
    <col min="12809" max="12809" width="10" style="292" bestFit="1" customWidth="1"/>
    <col min="12810" max="12810" width="3.7109375" style="292" customWidth="1"/>
    <col min="12811" max="12811" width="12.28515625" style="292" bestFit="1" customWidth="1"/>
    <col min="12812" max="12812" width="7.28515625" style="292" customWidth="1"/>
    <col min="12813" max="13056" width="9.140625" style="292"/>
    <col min="13057" max="13057" width="15.85546875" style="292" bestFit="1" customWidth="1"/>
    <col min="13058" max="13058" width="3.7109375" style="292" customWidth="1"/>
    <col min="13059" max="13059" width="44.140625" style="292" bestFit="1" customWidth="1"/>
    <col min="13060" max="13060" width="3.7109375" style="292" customWidth="1"/>
    <col min="13061" max="13061" width="12.28515625" style="292" bestFit="1" customWidth="1"/>
    <col min="13062" max="13062" width="3.7109375" style="292" customWidth="1"/>
    <col min="13063" max="13063" width="10" style="292" bestFit="1" customWidth="1"/>
    <col min="13064" max="13064" width="3.7109375" style="292" customWidth="1"/>
    <col min="13065" max="13065" width="10" style="292" bestFit="1" customWidth="1"/>
    <col min="13066" max="13066" width="3.7109375" style="292" customWidth="1"/>
    <col min="13067" max="13067" width="12.28515625" style="292" bestFit="1" customWidth="1"/>
    <col min="13068" max="13068" width="7.28515625" style="292" customWidth="1"/>
    <col min="13069" max="13312" width="9.140625" style="292"/>
    <col min="13313" max="13313" width="15.85546875" style="292" bestFit="1" customWidth="1"/>
    <col min="13314" max="13314" width="3.7109375" style="292" customWidth="1"/>
    <col min="13315" max="13315" width="44.140625" style="292" bestFit="1" customWidth="1"/>
    <col min="13316" max="13316" width="3.7109375" style="292" customWidth="1"/>
    <col min="13317" max="13317" width="12.28515625" style="292" bestFit="1" customWidth="1"/>
    <col min="13318" max="13318" width="3.7109375" style="292" customWidth="1"/>
    <col min="13319" max="13319" width="10" style="292" bestFit="1" customWidth="1"/>
    <col min="13320" max="13320" width="3.7109375" style="292" customWidth="1"/>
    <col min="13321" max="13321" width="10" style="292" bestFit="1" customWidth="1"/>
    <col min="13322" max="13322" width="3.7109375" style="292" customWidth="1"/>
    <col min="13323" max="13323" width="12.28515625" style="292" bestFit="1" customWidth="1"/>
    <col min="13324" max="13324" width="7.28515625" style="292" customWidth="1"/>
    <col min="13325" max="13568" width="9.140625" style="292"/>
    <col min="13569" max="13569" width="15.85546875" style="292" bestFit="1" customWidth="1"/>
    <col min="13570" max="13570" width="3.7109375" style="292" customWidth="1"/>
    <col min="13571" max="13571" width="44.140625" style="292" bestFit="1" customWidth="1"/>
    <col min="13572" max="13572" width="3.7109375" style="292" customWidth="1"/>
    <col min="13573" max="13573" width="12.28515625" style="292" bestFit="1" customWidth="1"/>
    <col min="13574" max="13574" width="3.7109375" style="292" customWidth="1"/>
    <col min="13575" max="13575" width="10" style="292" bestFit="1" customWidth="1"/>
    <col min="13576" max="13576" width="3.7109375" style="292" customWidth="1"/>
    <col min="13577" max="13577" width="10" style="292" bestFit="1" customWidth="1"/>
    <col min="13578" max="13578" width="3.7109375" style="292" customWidth="1"/>
    <col min="13579" max="13579" width="12.28515625" style="292" bestFit="1" customWidth="1"/>
    <col min="13580" max="13580" width="7.28515625" style="292" customWidth="1"/>
    <col min="13581" max="13824" width="9.140625" style="292"/>
    <col min="13825" max="13825" width="15.85546875" style="292" bestFit="1" customWidth="1"/>
    <col min="13826" max="13826" width="3.7109375" style="292" customWidth="1"/>
    <col min="13827" max="13827" width="44.140625" style="292" bestFit="1" customWidth="1"/>
    <col min="13828" max="13828" width="3.7109375" style="292" customWidth="1"/>
    <col min="13829" max="13829" width="12.28515625" style="292" bestFit="1" customWidth="1"/>
    <col min="13830" max="13830" width="3.7109375" style="292" customWidth="1"/>
    <col min="13831" max="13831" width="10" style="292" bestFit="1" customWidth="1"/>
    <col min="13832" max="13832" width="3.7109375" style="292" customWidth="1"/>
    <col min="13833" max="13833" width="10" style="292" bestFit="1" customWidth="1"/>
    <col min="13834" max="13834" width="3.7109375" style="292" customWidth="1"/>
    <col min="13835" max="13835" width="12.28515625" style="292" bestFit="1" customWidth="1"/>
    <col min="13836" max="13836" width="7.28515625" style="292" customWidth="1"/>
    <col min="13837" max="14080" width="9.140625" style="292"/>
    <col min="14081" max="14081" width="15.85546875" style="292" bestFit="1" customWidth="1"/>
    <col min="14082" max="14082" width="3.7109375" style="292" customWidth="1"/>
    <col min="14083" max="14083" width="44.140625" style="292" bestFit="1" customWidth="1"/>
    <col min="14084" max="14084" width="3.7109375" style="292" customWidth="1"/>
    <col min="14085" max="14085" width="12.28515625" style="292" bestFit="1" customWidth="1"/>
    <col min="14086" max="14086" width="3.7109375" style="292" customWidth="1"/>
    <col min="14087" max="14087" width="10" style="292" bestFit="1" customWidth="1"/>
    <col min="14088" max="14088" width="3.7109375" style="292" customWidth="1"/>
    <col min="14089" max="14089" width="10" style="292" bestFit="1" customWidth="1"/>
    <col min="14090" max="14090" width="3.7109375" style="292" customWidth="1"/>
    <col min="14091" max="14091" width="12.28515625" style="292" bestFit="1" customWidth="1"/>
    <col min="14092" max="14092" width="7.28515625" style="292" customWidth="1"/>
    <col min="14093" max="14336" width="9.140625" style="292"/>
    <col min="14337" max="14337" width="15.85546875" style="292" bestFit="1" customWidth="1"/>
    <col min="14338" max="14338" width="3.7109375" style="292" customWidth="1"/>
    <col min="14339" max="14339" width="44.140625" style="292" bestFit="1" customWidth="1"/>
    <col min="14340" max="14340" width="3.7109375" style="292" customWidth="1"/>
    <col min="14341" max="14341" width="12.28515625" style="292" bestFit="1" customWidth="1"/>
    <col min="14342" max="14342" width="3.7109375" style="292" customWidth="1"/>
    <col min="14343" max="14343" width="10" style="292" bestFit="1" customWidth="1"/>
    <col min="14344" max="14344" width="3.7109375" style="292" customWidth="1"/>
    <col min="14345" max="14345" width="10" style="292" bestFit="1" customWidth="1"/>
    <col min="14346" max="14346" width="3.7109375" style="292" customWidth="1"/>
    <col min="14347" max="14347" width="12.28515625" style="292" bestFit="1" customWidth="1"/>
    <col min="14348" max="14348" width="7.28515625" style="292" customWidth="1"/>
    <col min="14349" max="14592" width="9.140625" style="292"/>
    <col min="14593" max="14593" width="15.85546875" style="292" bestFit="1" customWidth="1"/>
    <col min="14594" max="14594" width="3.7109375" style="292" customWidth="1"/>
    <col min="14595" max="14595" width="44.140625" style="292" bestFit="1" customWidth="1"/>
    <col min="14596" max="14596" width="3.7109375" style="292" customWidth="1"/>
    <col min="14597" max="14597" width="12.28515625" style="292" bestFit="1" customWidth="1"/>
    <col min="14598" max="14598" width="3.7109375" style="292" customWidth="1"/>
    <col min="14599" max="14599" width="10" style="292" bestFit="1" customWidth="1"/>
    <col min="14600" max="14600" width="3.7109375" style="292" customWidth="1"/>
    <col min="14601" max="14601" width="10" style="292" bestFit="1" customWidth="1"/>
    <col min="14602" max="14602" width="3.7109375" style="292" customWidth="1"/>
    <col min="14603" max="14603" width="12.28515625" style="292" bestFit="1" customWidth="1"/>
    <col min="14604" max="14604" width="7.28515625" style="292" customWidth="1"/>
    <col min="14605" max="14848" width="9.140625" style="292"/>
    <col min="14849" max="14849" width="15.85546875" style="292" bestFit="1" customWidth="1"/>
    <col min="14850" max="14850" width="3.7109375" style="292" customWidth="1"/>
    <col min="14851" max="14851" width="44.140625" style="292" bestFit="1" customWidth="1"/>
    <col min="14852" max="14852" width="3.7109375" style="292" customWidth="1"/>
    <col min="14853" max="14853" width="12.28515625" style="292" bestFit="1" customWidth="1"/>
    <col min="14854" max="14854" width="3.7109375" style="292" customWidth="1"/>
    <col min="14855" max="14855" width="10" style="292" bestFit="1" customWidth="1"/>
    <col min="14856" max="14856" width="3.7109375" style="292" customWidth="1"/>
    <col min="14857" max="14857" width="10" style="292" bestFit="1" customWidth="1"/>
    <col min="14858" max="14858" width="3.7109375" style="292" customWidth="1"/>
    <col min="14859" max="14859" width="12.28515625" style="292" bestFit="1" customWidth="1"/>
    <col min="14860" max="14860" width="7.28515625" style="292" customWidth="1"/>
    <col min="14861" max="15104" width="9.140625" style="292"/>
    <col min="15105" max="15105" width="15.85546875" style="292" bestFit="1" customWidth="1"/>
    <col min="15106" max="15106" width="3.7109375" style="292" customWidth="1"/>
    <col min="15107" max="15107" width="44.140625" style="292" bestFit="1" customWidth="1"/>
    <col min="15108" max="15108" width="3.7109375" style="292" customWidth="1"/>
    <col min="15109" max="15109" width="12.28515625" style="292" bestFit="1" customWidth="1"/>
    <col min="15110" max="15110" width="3.7109375" style="292" customWidth="1"/>
    <col min="15111" max="15111" width="10" style="292" bestFit="1" customWidth="1"/>
    <col min="15112" max="15112" width="3.7109375" style="292" customWidth="1"/>
    <col min="15113" max="15113" width="10" style="292" bestFit="1" customWidth="1"/>
    <col min="15114" max="15114" width="3.7109375" style="292" customWidth="1"/>
    <col min="15115" max="15115" width="12.28515625" style="292" bestFit="1" customWidth="1"/>
    <col min="15116" max="15116" width="7.28515625" style="292" customWidth="1"/>
    <col min="15117" max="15360" width="9.140625" style="292"/>
    <col min="15361" max="15361" width="15.85546875" style="292" bestFit="1" customWidth="1"/>
    <col min="15362" max="15362" width="3.7109375" style="292" customWidth="1"/>
    <col min="15363" max="15363" width="44.140625" style="292" bestFit="1" customWidth="1"/>
    <col min="15364" max="15364" width="3.7109375" style="292" customWidth="1"/>
    <col min="15365" max="15365" width="12.28515625" style="292" bestFit="1" customWidth="1"/>
    <col min="15366" max="15366" width="3.7109375" style="292" customWidth="1"/>
    <col min="15367" max="15367" width="10" style="292" bestFit="1" customWidth="1"/>
    <col min="15368" max="15368" width="3.7109375" style="292" customWidth="1"/>
    <col min="15369" max="15369" width="10" style="292" bestFit="1" customWidth="1"/>
    <col min="15370" max="15370" width="3.7109375" style="292" customWidth="1"/>
    <col min="15371" max="15371" width="12.28515625" style="292" bestFit="1" customWidth="1"/>
    <col min="15372" max="15372" width="7.28515625" style="292" customWidth="1"/>
    <col min="15373" max="15616" width="9.140625" style="292"/>
    <col min="15617" max="15617" width="15.85546875" style="292" bestFit="1" customWidth="1"/>
    <col min="15618" max="15618" width="3.7109375" style="292" customWidth="1"/>
    <col min="15619" max="15619" width="44.140625" style="292" bestFit="1" customWidth="1"/>
    <col min="15620" max="15620" width="3.7109375" style="292" customWidth="1"/>
    <col min="15621" max="15621" width="12.28515625" style="292" bestFit="1" customWidth="1"/>
    <col min="15622" max="15622" width="3.7109375" style="292" customWidth="1"/>
    <col min="15623" max="15623" width="10" style="292" bestFit="1" customWidth="1"/>
    <col min="15624" max="15624" width="3.7109375" style="292" customWidth="1"/>
    <col min="15625" max="15625" width="10" style="292" bestFit="1" customWidth="1"/>
    <col min="15626" max="15626" width="3.7109375" style="292" customWidth="1"/>
    <col min="15627" max="15627" width="12.28515625" style="292" bestFit="1" customWidth="1"/>
    <col min="15628" max="15628" width="7.28515625" style="292" customWidth="1"/>
    <col min="15629" max="15872" width="9.140625" style="292"/>
    <col min="15873" max="15873" width="15.85546875" style="292" bestFit="1" customWidth="1"/>
    <col min="15874" max="15874" width="3.7109375" style="292" customWidth="1"/>
    <col min="15875" max="15875" width="44.140625" style="292" bestFit="1" customWidth="1"/>
    <col min="15876" max="15876" width="3.7109375" style="292" customWidth="1"/>
    <col min="15877" max="15877" width="12.28515625" style="292" bestFit="1" customWidth="1"/>
    <col min="15878" max="15878" width="3.7109375" style="292" customWidth="1"/>
    <col min="15879" max="15879" width="10" style="292" bestFit="1" customWidth="1"/>
    <col min="15880" max="15880" width="3.7109375" style="292" customWidth="1"/>
    <col min="15881" max="15881" width="10" style="292" bestFit="1" customWidth="1"/>
    <col min="15882" max="15882" width="3.7109375" style="292" customWidth="1"/>
    <col min="15883" max="15883" width="12.28515625" style="292" bestFit="1" customWidth="1"/>
    <col min="15884" max="15884" width="7.28515625" style="292" customWidth="1"/>
    <col min="15885" max="16128" width="9.140625" style="292"/>
    <col min="16129" max="16129" width="15.85546875" style="292" bestFit="1" customWidth="1"/>
    <col min="16130" max="16130" width="3.7109375" style="292" customWidth="1"/>
    <col min="16131" max="16131" width="44.140625" style="292" bestFit="1" customWidth="1"/>
    <col min="16132" max="16132" width="3.7109375" style="292" customWidth="1"/>
    <col min="16133" max="16133" width="12.28515625" style="292" bestFit="1" customWidth="1"/>
    <col min="16134" max="16134" width="3.7109375" style="292" customWidth="1"/>
    <col min="16135" max="16135" width="10" style="292" bestFit="1" customWidth="1"/>
    <col min="16136" max="16136" width="3.7109375" style="292" customWidth="1"/>
    <col min="16137" max="16137" width="10" style="292" bestFit="1" customWidth="1"/>
    <col min="16138" max="16138" width="3.7109375" style="292" customWidth="1"/>
    <col min="16139" max="16139" width="12.28515625" style="292" bestFit="1" customWidth="1"/>
    <col min="16140" max="16140" width="7.28515625" style="292" customWidth="1"/>
    <col min="16141" max="16384" width="9.140625" style="292"/>
  </cols>
  <sheetData>
    <row r="1" spans="1:12">
      <c r="A1" s="164"/>
      <c r="B1" s="3"/>
      <c r="J1" s="164" t="s">
        <v>143</v>
      </c>
      <c r="K1" s="3"/>
      <c r="L1" s="3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</row>
    <row r="3" spans="1:12">
      <c r="A3" s="167">
        <v>1</v>
      </c>
      <c r="B3" s="167" t="s">
        <v>222</v>
      </c>
      <c r="C3" s="6"/>
      <c r="D3" s="6"/>
      <c r="E3" s="257">
        <v>5623460.5300000003</v>
      </c>
      <c r="F3" s="8"/>
      <c r="G3" s="257">
        <v>3005531.71</v>
      </c>
      <c r="H3" s="8"/>
      <c r="I3" s="257">
        <v>3002213.74</v>
      </c>
      <c r="J3" s="8"/>
      <c r="K3" s="257">
        <v>5626778.5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257">
        <v>5260412.5</v>
      </c>
      <c r="F4" s="8"/>
      <c r="G4" s="257">
        <v>3005531.71</v>
      </c>
      <c r="H4" s="8"/>
      <c r="I4" s="257">
        <v>2993958.12</v>
      </c>
      <c r="J4" s="8"/>
      <c r="K4" s="257">
        <v>5271986.09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257">
        <v>5166469.03</v>
      </c>
      <c r="F5" s="8"/>
      <c r="G5" s="257">
        <v>2711424.21</v>
      </c>
      <c r="H5" s="8"/>
      <c r="I5" s="257">
        <v>2801946.92</v>
      </c>
      <c r="J5" s="8"/>
      <c r="K5" s="257">
        <v>5075946.32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257">
        <v>5166469.03</v>
      </c>
      <c r="F6" s="8"/>
      <c r="G6" s="257">
        <v>2711424.21</v>
      </c>
      <c r="H6" s="8"/>
      <c r="I6" s="257">
        <v>2801946.92</v>
      </c>
      <c r="J6" s="8"/>
      <c r="K6" s="257">
        <v>5075946.32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257">
        <v>25887.82</v>
      </c>
      <c r="F7" s="8"/>
      <c r="G7" s="257">
        <v>10170</v>
      </c>
      <c r="H7" s="8"/>
      <c r="I7" s="257">
        <v>10170</v>
      </c>
      <c r="J7" s="8"/>
      <c r="K7" s="257">
        <v>25887.82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258">
        <v>25887.82</v>
      </c>
      <c r="F8" s="11"/>
      <c r="G8" s="170">
        <v>0</v>
      </c>
      <c r="H8" s="11"/>
      <c r="I8" s="170">
        <v>0</v>
      </c>
      <c r="J8" s="11"/>
      <c r="K8" s="258">
        <v>25887.82</v>
      </c>
      <c r="L8" s="249">
        <f>VLOOKUP(A8,'De x Para'!A:C,3,0)</f>
        <v>0</v>
      </c>
    </row>
    <row r="9" spans="1:12">
      <c r="A9" s="169" t="s">
        <v>246</v>
      </c>
      <c r="B9" s="164" t="s">
        <v>143</v>
      </c>
      <c r="C9" s="169" t="s">
        <v>247</v>
      </c>
      <c r="D9" s="9"/>
      <c r="E9" s="170">
        <v>0</v>
      </c>
      <c r="F9" s="11"/>
      <c r="G9" s="258">
        <v>10170</v>
      </c>
      <c r="H9" s="11"/>
      <c r="I9" s="258">
        <v>10170</v>
      </c>
      <c r="J9" s="11"/>
      <c r="K9" s="170">
        <v>0</v>
      </c>
      <c r="L9" s="249">
        <f>VLOOKUP(A9,'De x Para'!A:C,3,0)</f>
        <v>0</v>
      </c>
    </row>
    <row r="10" spans="1:12">
      <c r="A10" s="171"/>
      <c r="B10" s="164"/>
      <c r="C10" s="171"/>
      <c r="D10" s="12"/>
      <c r="E10" s="12"/>
      <c r="F10" s="12"/>
      <c r="G10" s="12"/>
      <c r="H10" s="12"/>
      <c r="I10" s="12"/>
      <c r="J10" s="12"/>
      <c r="K10" s="12"/>
      <c r="L10" s="249"/>
    </row>
    <row r="11" spans="1:12">
      <c r="A11" s="167" t="s">
        <v>249</v>
      </c>
      <c r="B11" s="164" t="s">
        <v>143</v>
      </c>
      <c r="C11" s="167" t="s">
        <v>250</v>
      </c>
      <c r="D11" s="6"/>
      <c r="E11" s="257">
        <v>33507.870000000003</v>
      </c>
      <c r="F11" s="8"/>
      <c r="G11" s="257">
        <v>1690186.49</v>
      </c>
      <c r="H11" s="8"/>
      <c r="I11" s="257">
        <v>1720799.46</v>
      </c>
      <c r="J11" s="8"/>
      <c r="K11" s="257">
        <v>2894.9</v>
      </c>
      <c r="L11" s="249">
        <f>VLOOKUP(A11,'De x Para'!A:C,3,0)</f>
        <v>0</v>
      </c>
    </row>
    <row r="12" spans="1:12">
      <c r="A12" s="169" t="s">
        <v>255</v>
      </c>
      <c r="B12" s="164" t="s">
        <v>143</v>
      </c>
      <c r="C12" s="169" t="s">
        <v>3972</v>
      </c>
      <c r="D12" s="9"/>
      <c r="E12" s="258">
        <v>33507.86</v>
      </c>
      <c r="F12" s="11"/>
      <c r="G12" s="258">
        <v>25471.58</v>
      </c>
      <c r="H12" s="11"/>
      <c r="I12" s="258">
        <v>56084.55</v>
      </c>
      <c r="J12" s="11"/>
      <c r="K12" s="258">
        <v>2894.89</v>
      </c>
      <c r="L12" s="249">
        <f>VLOOKUP(A12,'De x Para'!A:C,3,0)</f>
        <v>0</v>
      </c>
    </row>
    <row r="13" spans="1:12">
      <c r="A13" s="169" t="s">
        <v>261</v>
      </c>
      <c r="B13" s="164" t="s">
        <v>143</v>
      </c>
      <c r="C13" s="169" t="s">
        <v>3974</v>
      </c>
      <c r="D13" s="9"/>
      <c r="E13" s="170">
        <v>0</v>
      </c>
      <c r="F13" s="11"/>
      <c r="G13" s="258">
        <v>1628114.91</v>
      </c>
      <c r="H13" s="11"/>
      <c r="I13" s="258">
        <v>1628114.91</v>
      </c>
      <c r="J13" s="11"/>
      <c r="K13" s="170">
        <v>0</v>
      </c>
      <c r="L13" s="249">
        <f>VLOOKUP(A13,'De x Para'!A:C,3,0)</f>
        <v>0</v>
      </c>
    </row>
    <row r="14" spans="1:12">
      <c r="A14" s="169" t="s">
        <v>267</v>
      </c>
      <c r="B14" s="164" t="s">
        <v>143</v>
      </c>
      <c r="C14" s="169" t="s">
        <v>3976</v>
      </c>
      <c r="D14" s="9"/>
      <c r="E14" s="170">
        <v>0</v>
      </c>
      <c r="F14" s="11"/>
      <c r="G14" s="258">
        <v>36600</v>
      </c>
      <c r="H14" s="11"/>
      <c r="I14" s="258">
        <v>36600</v>
      </c>
      <c r="J14" s="11"/>
      <c r="K14" s="170">
        <v>0</v>
      </c>
      <c r="L14" s="249">
        <f>VLOOKUP(A14,'De x Para'!A:C,3,0)</f>
        <v>0</v>
      </c>
    </row>
    <row r="15" spans="1:12">
      <c r="A15" s="169" t="s">
        <v>279</v>
      </c>
      <c r="B15" s="164" t="s">
        <v>143</v>
      </c>
      <c r="C15" s="169" t="s">
        <v>3979</v>
      </c>
      <c r="D15" s="9"/>
      <c r="E15" s="170">
        <v>0.01</v>
      </c>
      <c r="F15" s="11"/>
      <c r="G15" s="170">
        <v>0</v>
      </c>
      <c r="H15" s="11"/>
      <c r="I15" s="170">
        <v>0</v>
      </c>
      <c r="J15" s="11"/>
      <c r="K15" s="170">
        <v>0.01</v>
      </c>
      <c r="L15" s="249">
        <f>VLOOKUP(A15,'De x Para'!A:C,3,0)</f>
        <v>0</v>
      </c>
    </row>
    <row r="16" spans="1:12">
      <c r="A16" s="171"/>
      <c r="B16" s="164"/>
      <c r="C16" s="171"/>
      <c r="D16" s="12"/>
      <c r="E16" s="12"/>
      <c r="F16" s="12"/>
      <c r="G16" s="12"/>
      <c r="H16" s="12"/>
      <c r="I16" s="12"/>
      <c r="J16" s="12"/>
      <c r="K16" s="12"/>
      <c r="L16" s="249"/>
    </row>
    <row r="17" spans="1:12">
      <c r="A17" s="167" t="s">
        <v>287</v>
      </c>
      <c r="B17" s="164" t="s">
        <v>143</v>
      </c>
      <c r="C17" s="167" t="s">
        <v>288</v>
      </c>
      <c r="D17" s="6"/>
      <c r="E17" s="257">
        <v>4343111.5599999996</v>
      </c>
      <c r="F17" s="8"/>
      <c r="G17" s="257">
        <v>926496.18</v>
      </c>
      <c r="H17" s="8"/>
      <c r="I17" s="257">
        <v>900489.47</v>
      </c>
      <c r="J17" s="8"/>
      <c r="K17" s="257">
        <v>4369118.2699999996</v>
      </c>
      <c r="L17" s="249">
        <f>VLOOKUP(A17,'De x Para'!A:C,3,0)</f>
        <v>0</v>
      </c>
    </row>
    <row r="18" spans="1:12">
      <c r="A18" s="169" t="s">
        <v>293</v>
      </c>
      <c r="B18" s="164" t="s">
        <v>143</v>
      </c>
      <c r="C18" s="169" t="s">
        <v>4202</v>
      </c>
      <c r="D18" s="9"/>
      <c r="E18" s="258">
        <v>67057.919999999998</v>
      </c>
      <c r="F18" s="11"/>
      <c r="G18" s="258">
        <v>36474.400000000001</v>
      </c>
      <c r="H18" s="11"/>
      <c r="I18" s="170">
        <v>7.37</v>
      </c>
      <c r="J18" s="11"/>
      <c r="K18" s="258">
        <v>103524.95</v>
      </c>
      <c r="L18" s="249">
        <f>VLOOKUP(A18,'De x Para'!A:C,3,0)</f>
        <v>0</v>
      </c>
    </row>
    <row r="19" spans="1:12">
      <c r="A19" s="169" t="s">
        <v>298</v>
      </c>
      <c r="B19" s="164" t="s">
        <v>143</v>
      </c>
      <c r="C19" s="169" t="s">
        <v>4204</v>
      </c>
      <c r="D19" s="9"/>
      <c r="E19" s="258">
        <v>234210.09</v>
      </c>
      <c r="F19" s="11"/>
      <c r="G19" s="258">
        <v>829782.26</v>
      </c>
      <c r="H19" s="11"/>
      <c r="I19" s="258">
        <v>535409.41</v>
      </c>
      <c r="J19" s="11"/>
      <c r="K19" s="258">
        <v>528582.93999999994</v>
      </c>
      <c r="L19" s="249">
        <f>VLOOKUP(A19,'De x Para'!A:C,3,0)</f>
        <v>0</v>
      </c>
    </row>
    <row r="20" spans="1:12">
      <c r="A20" s="169" t="s">
        <v>4206</v>
      </c>
      <c r="B20" s="164" t="s">
        <v>143</v>
      </c>
      <c r="C20" s="169" t="s">
        <v>4207</v>
      </c>
      <c r="D20" s="9"/>
      <c r="E20" s="170">
        <v>229.82</v>
      </c>
      <c r="F20" s="11"/>
      <c r="G20" s="170">
        <v>0.03</v>
      </c>
      <c r="H20" s="11"/>
      <c r="I20" s="170">
        <v>0.06</v>
      </c>
      <c r="J20" s="11"/>
      <c r="K20" s="170">
        <v>229.79</v>
      </c>
      <c r="L20" s="249">
        <f>VLOOKUP(A20,'De x Para'!A:C,3,0)</f>
        <v>0</v>
      </c>
    </row>
    <row r="21" spans="1:12">
      <c r="A21" s="169" t="s">
        <v>304</v>
      </c>
      <c r="B21" s="164" t="s">
        <v>143</v>
      </c>
      <c r="C21" s="169" t="s">
        <v>3981</v>
      </c>
      <c r="D21" s="9"/>
      <c r="E21" s="170">
        <v>0.01</v>
      </c>
      <c r="F21" s="11"/>
      <c r="G21" s="170">
        <v>0</v>
      </c>
      <c r="H21" s="11"/>
      <c r="I21" s="170">
        <v>0</v>
      </c>
      <c r="J21" s="11"/>
      <c r="K21" s="170">
        <v>0.01</v>
      </c>
      <c r="L21" s="249">
        <f>VLOOKUP(A21,'De x Para'!A:C,3,0)</f>
        <v>0</v>
      </c>
    </row>
    <row r="22" spans="1:12">
      <c r="A22" s="169" t="s">
        <v>317</v>
      </c>
      <c r="B22" s="164" t="s">
        <v>143</v>
      </c>
      <c r="C22" s="169" t="s">
        <v>3982</v>
      </c>
      <c r="D22" s="9"/>
      <c r="E22" s="258">
        <v>438766.28</v>
      </c>
      <c r="F22" s="11"/>
      <c r="G22" s="170">
        <v>584.29999999999995</v>
      </c>
      <c r="H22" s="11"/>
      <c r="I22" s="170">
        <v>92.8</v>
      </c>
      <c r="J22" s="11"/>
      <c r="K22" s="258">
        <v>439257.78</v>
      </c>
      <c r="L22" s="249">
        <f>VLOOKUP(A22,'De x Para'!A:C,3,0)</f>
        <v>0</v>
      </c>
    </row>
    <row r="23" spans="1:12">
      <c r="A23" s="169" t="s">
        <v>323</v>
      </c>
      <c r="B23" s="164" t="s">
        <v>143</v>
      </c>
      <c r="C23" s="169" t="s">
        <v>3984</v>
      </c>
      <c r="D23" s="9"/>
      <c r="E23" s="258">
        <v>1250253.1000000001</v>
      </c>
      <c r="F23" s="11"/>
      <c r="G23" s="258">
        <v>1072.8499999999999</v>
      </c>
      <c r="H23" s="11"/>
      <c r="I23" s="170">
        <v>0</v>
      </c>
      <c r="J23" s="11"/>
      <c r="K23" s="258">
        <v>1251325.95</v>
      </c>
      <c r="L23" s="249">
        <f>VLOOKUP(A23,'De x Para'!A:C,3,0)</f>
        <v>0</v>
      </c>
    </row>
    <row r="24" spans="1:12">
      <c r="A24" s="169" t="s">
        <v>1843</v>
      </c>
      <c r="B24" s="164" t="s">
        <v>143</v>
      </c>
      <c r="C24" s="169" t="s">
        <v>3986</v>
      </c>
      <c r="D24" s="9"/>
      <c r="E24" s="258">
        <v>1166283.82</v>
      </c>
      <c r="F24" s="11"/>
      <c r="G24" s="258">
        <v>57375.88</v>
      </c>
      <c r="H24" s="11"/>
      <c r="I24" s="170">
        <v>0</v>
      </c>
      <c r="J24" s="11"/>
      <c r="K24" s="258">
        <v>1223659.7</v>
      </c>
      <c r="L24" s="249">
        <f>VLOOKUP(A24,'De x Para'!A:C,3,0)</f>
        <v>0</v>
      </c>
    </row>
    <row r="25" spans="1:12">
      <c r="A25" s="169" t="s">
        <v>1881</v>
      </c>
      <c r="B25" s="164" t="s">
        <v>143</v>
      </c>
      <c r="C25" s="169" t="s">
        <v>1882</v>
      </c>
      <c r="D25" s="9"/>
      <c r="E25" s="258">
        <v>500024.04</v>
      </c>
      <c r="F25" s="11"/>
      <c r="G25" s="170">
        <v>241.53</v>
      </c>
      <c r="H25" s="11"/>
      <c r="I25" s="258">
        <v>364061.68</v>
      </c>
      <c r="J25" s="11"/>
      <c r="K25" s="258">
        <v>136203.89000000001</v>
      </c>
      <c r="L25" s="249">
        <f>VLOOKUP(A25,'De x Para'!A:C,3,0)</f>
        <v>0</v>
      </c>
    </row>
    <row r="26" spans="1:12">
      <c r="A26" s="169" t="s">
        <v>2452</v>
      </c>
      <c r="B26" s="164" t="s">
        <v>143</v>
      </c>
      <c r="C26" s="169" t="s">
        <v>3988</v>
      </c>
      <c r="D26" s="9"/>
      <c r="E26" s="258">
        <v>551737.16</v>
      </c>
      <c r="F26" s="11"/>
      <c r="G26" s="170">
        <v>775.75</v>
      </c>
      <c r="H26" s="11"/>
      <c r="I26" s="170">
        <v>738.14</v>
      </c>
      <c r="J26" s="11"/>
      <c r="K26" s="258">
        <v>551774.77</v>
      </c>
      <c r="L26" s="249">
        <f>VLOOKUP(A26,'De x Para'!A:C,3,0)</f>
        <v>0</v>
      </c>
    </row>
    <row r="27" spans="1:12">
      <c r="A27" s="169" t="s">
        <v>2455</v>
      </c>
      <c r="B27" s="164" t="s">
        <v>143</v>
      </c>
      <c r="C27" s="169" t="s">
        <v>3990</v>
      </c>
      <c r="D27" s="9"/>
      <c r="E27" s="258">
        <v>134549.32</v>
      </c>
      <c r="F27" s="11"/>
      <c r="G27" s="170">
        <v>189.18</v>
      </c>
      <c r="H27" s="11"/>
      <c r="I27" s="170">
        <v>180.01</v>
      </c>
      <c r="J27" s="11"/>
      <c r="K27" s="258">
        <v>134558.49</v>
      </c>
      <c r="L27" s="249">
        <f>VLOOKUP(A27,'De x Para'!A:C,3,0)</f>
        <v>0</v>
      </c>
    </row>
    <row r="28" spans="1:12">
      <c r="A28" s="171"/>
      <c r="B28" s="164"/>
      <c r="C28" s="171"/>
      <c r="D28" s="12"/>
      <c r="E28" s="12"/>
      <c r="F28" s="12"/>
      <c r="G28" s="12"/>
      <c r="H28" s="12"/>
      <c r="I28" s="12"/>
      <c r="J28" s="12"/>
      <c r="K28" s="12"/>
      <c r="L28" s="249"/>
    </row>
    <row r="29" spans="1:12">
      <c r="A29" s="167" t="s">
        <v>343</v>
      </c>
      <c r="B29" s="164" t="s">
        <v>143</v>
      </c>
      <c r="C29" s="167" t="s">
        <v>344</v>
      </c>
      <c r="D29" s="6"/>
      <c r="E29" s="257">
        <v>762010.28</v>
      </c>
      <c r="F29" s="8"/>
      <c r="G29" s="168">
        <v>711.58</v>
      </c>
      <c r="H29" s="8"/>
      <c r="I29" s="257">
        <v>84729.51</v>
      </c>
      <c r="J29" s="8"/>
      <c r="K29" s="257">
        <v>677992.35</v>
      </c>
      <c r="L29" s="249">
        <f>VLOOKUP(A29,'De x Para'!A:C,3,0)</f>
        <v>0</v>
      </c>
    </row>
    <row r="30" spans="1:12">
      <c r="A30" s="169" t="s">
        <v>1845</v>
      </c>
      <c r="B30" s="164" t="s">
        <v>143</v>
      </c>
      <c r="C30" s="169" t="s">
        <v>3997</v>
      </c>
      <c r="D30" s="9"/>
      <c r="E30" s="258">
        <v>354404.12</v>
      </c>
      <c r="F30" s="11"/>
      <c r="G30" s="170">
        <v>243.68</v>
      </c>
      <c r="H30" s="11"/>
      <c r="I30" s="170">
        <v>366.47</v>
      </c>
      <c r="J30" s="11"/>
      <c r="K30" s="258">
        <v>354281.33</v>
      </c>
      <c r="L30" s="249">
        <f>VLOOKUP(A30,'De x Para'!A:C,3,0)</f>
        <v>0</v>
      </c>
    </row>
    <row r="31" spans="1:12">
      <c r="A31" s="169" t="s">
        <v>4630</v>
      </c>
      <c r="B31" s="164" t="s">
        <v>143</v>
      </c>
      <c r="C31" s="169" t="s">
        <v>4631</v>
      </c>
      <c r="D31" s="9"/>
      <c r="E31" s="258">
        <v>8003.04</v>
      </c>
      <c r="F31" s="11"/>
      <c r="G31" s="170">
        <v>0.82</v>
      </c>
      <c r="H31" s="11"/>
      <c r="I31" s="170">
        <v>0.61</v>
      </c>
      <c r="J31" s="11"/>
      <c r="K31" s="258">
        <v>8003.25</v>
      </c>
      <c r="L31" s="249">
        <f>VLOOKUP(A31,'De x Para'!A:C,3,0)</f>
        <v>0</v>
      </c>
    </row>
    <row r="32" spans="1:12">
      <c r="A32" s="169" t="s">
        <v>3490</v>
      </c>
      <c r="B32" s="164" t="s">
        <v>143</v>
      </c>
      <c r="C32" s="169" t="s">
        <v>3999</v>
      </c>
      <c r="D32" s="9"/>
      <c r="E32" s="258">
        <v>358243.67</v>
      </c>
      <c r="F32" s="11"/>
      <c r="G32" s="170">
        <v>463.41</v>
      </c>
      <c r="H32" s="11"/>
      <c r="I32" s="258">
        <v>42999.31</v>
      </c>
      <c r="J32" s="11"/>
      <c r="K32" s="258">
        <v>315707.77</v>
      </c>
      <c r="L32" s="249">
        <f>VLOOKUP(A32,'De x Para'!A:C,3,0)</f>
        <v>0</v>
      </c>
    </row>
    <row r="33" spans="1:12">
      <c r="A33" s="169" t="s">
        <v>4434</v>
      </c>
      <c r="B33" s="164" t="s">
        <v>143</v>
      </c>
      <c r="C33" s="169" t="s">
        <v>4435</v>
      </c>
      <c r="D33" s="9"/>
      <c r="E33" s="258">
        <v>41359.449999999997</v>
      </c>
      <c r="F33" s="11"/>
      <c r="G33" s="170">
        <v>3.67</v>
      </c>
      <c r="H33" s="11"/>
      <c r="I33" s="258">
        <v>41363.120000000003</v>
      </c>
      <c r="J33" s="11"/>
      <c r="K33" s="170">
        <v>0</v>
      </c>
      <c r="L33" s="249">
        <f>VLOOKUP(A33,'De x Para'!A:C,3,0)</f>
        <v>0</v>
      </c>
    </row>
    <row r="34" spans="1:12">
      <c r="A34" s="171"/>
      <c r="B34" s="164"/>
      <c r="C34" s="171"/>
      <c r="D34" s="12"/>
      <c r="E34" s="12"/>
      <c r="F34" s="12"/>
      <c r="G34" s="12"/>
      <c r="H34" s="12"/>
      <c r="I34" s="12"/>
      <c r="J34" s="12"/>
      <c r="K34" s="12"/>
      <c r="L34" s="249"/>
    </row>
    <row r="35" spans="1:12">
      <c r="A35" s="167" t="s">
        <v>351</v>
      </c>
      <c r="B35" s="164" t="s">
        <v>143</v>
      </c>
      <c r="C35" s="167" t="s">
        <v>283</v>
      </c>
      <c r="D35" s="6"/>
      <c r="E35" s="257">
        <v>1951.5</v>
      </c>
      <c r="F35" s="8"/>
      <c r="G35" s="257">
        <v>83859.960000000006</v>
      </c>
      <c r="H35" s="8"/>
      <c r="I35" s="257">
        <v>85758.48</v>
      </c>
      <c r="J35" s="8"/>
      <c r="K35" s="168">
        <v>52.98</v>
      </c>
      <c r="L35" s="249">
        <f>VLOOKUP(A35,'De x Para'!A:C,3,0)</f>
        <v>0</v>
      </c>
    </row>
    <row r="36" spans="1:12">
      <c r="A36" s="169" t="s">
        <v>3494</v>
      </c>
      <c r="B36" s="164" t="s">
        <v>143</v>
      </c>
      <c r="C36" s="169" t="s">
        <v>3491</v>
      </c>
      <c r="D36" s="9"/>
      <c r="E36" s="258">
        <v>1951.5</v>
      </c>
      <c r="F36" s="11"/>
      <c r="G36" s="258">
        <v>83859.960000000006</v>
      </c>
      <c r="H36" s="11"/>
      <c r="I36" s="258">
        <v>85758.48</v>
      </c>
      <c r="J36" s="11"/>
      <c r="K36" s="170">
        <v>52.98</v>
      </c>
      <c r="L36" s="249">
        <f>VLOOKUP(A36,'De x Para'!A:C,3,0)</f>
        <v>0</v>
      </c>
    </row>
    <row r="37" spans="1:12">
      <c r="A37" s="171"/>
      <c r="B37" s="164"/>
      <c r="C37" s="171"/>
      <c r="D37" s="12"/>
      <c r="E37" s="12"/>
      <c r="F37" s="12"/>
      <c r="G37" s="12"/>
      <c r="H37" s="12"/>
      <c r="I37" s="12"/>
      <c r="J37" s="12"/>
      <c r="K37" s="12"/>
      <c r="L37" s="249"/>
    </row>
    <row r="38" spans="1:12">
      <c r="A38" s="167" t="s">
        <v>357</v>
      </c>
      <c r="B38" s="164" t="s">
        <v>143</v>
      </c>
      <c r="C38" s="167" t="s">
        <v>358</v>
      </c>
      <c r="D38" s="6"/>
      <c r="E38" s="257">
        <v>93943.47</v>
      </c>
      <c r="F38" s="8"/>
      <c r="G38" s="257">
        <v>294107.5</v>
      </c>
      <c r="H38" s="8"/>
      <c r="I38" s="257">
        <v>192011.2</v>
      </c>
      <c r="J38" s="8"/>
      <c r="K38" s="257">
        <v>196039.77</v>
      </c>
      <c r="L38" s="249">
        <f>VLOOKUP(A38,'De x Para'!A:C,3,0)</f>
        <v>0</v>
      </c>
    </row>
    <row r="39" spans="1:12">
      <c r="A39" s="167" t="s">
        <v>363</v>
      </c>
      <c r="B39" s="164" t="s">
        <v>143</v>
      </c>
      <c r="C39" s="167" t="s">
        <v>364</v>
      </c>
      <c r="D39" s="6"/>
      <c r="E39" s="257">
        <v>46013</v>
      </c>
      <c r="F39" s="8"/>
      <c r="G39" s="257">
        <v>36328.5</v>
      </c>
      <c r="H39" s="8"/>
      <c r="I39" s="257">
        <v>73881.5</v>
      </c>
      <c r="J39" s="8"/>
      <c r="K39" s="257">
        <v>8460</v>
      </c>
      <c r="L39" s="249">
        <f>VLOOKUP(A39,'De x Para'!A:C,3,0)</f>
        <v>0</v>
      </c>
    </row>
    <row r="40" spans="1:12">
      <c r="A40" s="167" t="s">
        <v>369</v>
      </c>
      <c r="B40" s="164" t="s">
        <v>143</v>
      </c>
      <c r="C40" s="167" t="s">
        <v>370</v>
      </c>
      <c r="D40" s="6"/>
      <c r="E40" s="257">
        <v>46013</v>
      </c>
      <c r="F40" s="8"/>
      <c r="G40" s="257">
        <v>36328.5</v>
      </c>
      <c r="H40" s="8"/>
      <c r="I40" s="257">
        <v>73881.5</v>
      </c>
      <c r="J40" s="8"/>
      <c r="K40" s="257">
        <v>8460</v>
      </c>
      <c r="L40" s="249">
        <f>VLOOKUP(A40,'De x Para'!A:C,3,0)</f>
        <v>0</v>
      </c>
    </row>
    <row r="41" spans="1:12">
      <c r="A41" s="169" t="s">
        <v>375</v>
      </c>
      <c r="B41" s="164" t="s">
        <v>143</v>
      </c>
      <c r="C41" s="169" t="s">
        <v>376</v>
      </c>
      <c r="D41" s="9"/>
      <c r="E41" s="258">
        <v>20000</v>
      </c>
      <c r="F41" s="11"/>
      <c r="G41" s="258">
        <v>30073.5</v>
      </c>
      <c r="H41" s="11"/>
      <c r="I41" s="258">
        <v>50073.5</v>
      </c>
      <c r="J41" s="11"/>
      <c r="K41" s="170">
        <v>0</v>
      </c>
      <c r="L41" s="249">
        <f>VLOOKUP(A41,'De x Para'!A:C,3,0)</f>
        <v>0</v>
      </c>
    </row>
    <row r="42" spans="1:12">
      <c r="A42" s="169" t="s">
        <v>381</v>
      </c>
      <c r="B42" s="164" t="s">
        <v>143</v>
      </c>
      <c r="C42" s="169" t="s">
        <v>382</v>
      </c>
      <c r="D42" s="9"/>
      <c r="E42" s="258">
        <v>26013</v>
      </c>
      <c r="F42" s="11"/>
      <c r="G42" s="258">
        <v>6255</v>
      </c>
      <c r="H42" s="11"/>
      <c r="I42" s="258">
        <v>23808</v>
      </c>
      <c r="J42" s="11"/>
      <c r="K42" s="258">
        <v>8460</v>
      </c>
      <c r="L42" s="249">
        <f>VLOOKUP(A42,'De x Para'!A:C,3,0)</f>
        <v>0</v>
      </c>
    </row>
    <row r="43" spans="1:12">
      <c r="A43" s="171"/>
      <c r="B43" s="164"/>
      <c r="C43" s="171"/>
      <c r="D43" s="12"/>
      <c r="E43" s="12"/>
      <c r="F43" s="12"/>
      <c r="G43" s="12"/>
      <c r="H43" s="12"/>
      <c r="I43" s="12"/>
      <c r="J43" s="12"/>
      <c r="K43" s="12"/>
      <c r="L43" s="249"/>
    </row>
    <row r="44" spans="1:12">
      <c r="A44" s="167" t="s">
        <v>397</v>
      </c>
      <c r="B44" s="164" t="s">
        <v>143</v>
      </c>
      <c r="C44" s="167" t="s">
        <v>398</v>
      </c>
      <c r="D44" s="6"/>
      <c r="E44" s="257">
        <v>22530</v>
      </c>
      <c r="F44" s="8"/>
      <c r="G44" s="257">
        <v>257779</v>
      </c>
      <c r="H44" s="8"/>
      <c r="I44" s="257">
        <v>115362.98</v>
      </c>
      <c r="J44" s="8"/>
      <c r="K44" s="257">
        <v>164946.01999999999</v>
      </c>
      <c r="L44" s="249">
        <f>VLOOKUP(A44,'De x Para'!A:C,3,0)</f>
        <v>0</v>
      </c>
    </row>
    <row r="45" spans="1:12">
      <c r="A45" s="167" t="s">
        <v>403</v>
      </c>
      <c r="B45" s="164" t="s">
        <v>143</v>
      </c>
      <c r="C45" s="167" t="s">
        <v>404</v>
      </c>
      <c r="D45" s="6"/>
      <c r="E45" s="257">
        <v>22530</v>
      </c>
      <c r="F45" s="8"/>
      <c r="G45" s="257">
        <v>257779</v>
      </c>
      <c r="H45" s="8"/>
      <c r="I45" s="257">
        <v>115362.98</v>
      </c>
      <c r="J45" s="8"/>
      <c r="K45" s="257">
        <v>164946.01999999999</v>
      </c>
      <c r="L45" s="249">
        <f>VLOOKUP(A45,'De x Para'!A:C,3,0)</f>
        <v>0</v>
      </c>
    </row>
    <row r="46" spans="1:12">
      <c r="A46" s="169" t="s">
        <v>405</v>
      </c>
      <c r="B46" s="164" t="s">
        <v>143</v>
      </c>
      <c r="C46" s="169" t="s">
        <v>406</v>
      </c>
      <c r="D46" s="9"/>
      <c r="E46" s="170">
        <v>0</v>
      </c>
      <c r="F46" s="11"/>
      <c r="G46" s="258">
        <v>104541</v>
      </c>
      <c r="H46" s="11"/>
      <c r="I46" s="258">
        <v>104541</v>
      </c>
      <c r="J46" s="11"/>
      <c r="K46" s="170">
        <v>0</v>
      </c>
      <c r="L46" s="249">
        <f>VLOOKUP(A46,'De x Para'!A:C,3,0)</f>
        <v>0</v>
      </c>
    </row>
    <row r="47" spans="1:12">
      <c r="A47" s="169" t="s">
        <v>408</v>
      </c>
      <c r="B47" s="164" t="s">
        <v>143</v>
      </c>
      <c r="C47" s="169" t="s">
        <v>409</v>
      </c>
      <c r="D47" s="9"/>
      <c r="E47" s="258">
        <v>4864</v>
      </c>
      <c r="F47" s="11"/>
      <c r="G47" s="258">
        <v>33324</v>
      </c>
      <c r="H47" s="11"/>
      <c r="I47" s="258">
        <v>10821.98</v>
      </c>
      <c r="J47" s="11"/>
      <c r="K47" s="258">
        <v>27366.02</v>
      </c>
      <c r="L47" s="249">
        <f>VLOOKUP(A47,'De x Para'!A:C,3,0)</f>
        <v>0</v>
      </c>
    </row>
    <row r="48" spans="1:12">
      <c r="A48" s="169" t="s">
        <v>414</v>
      </c>
      <c r="B48" s="164" t="s">
        <v>143</v>
      </c>
      <c r="C48" s="169" t="s">
        <v>415</v>
      </c>
      <c r="D48" s="9"/>
      <c r="E48" s="258">
        <v>17666</v>
      </c>
      <c r="F48" s="11"/>
      <c r="G48" s="258">
        <v>119914</v>
      </c>
      <c r="H48" s="11"/>
      <c r="I48" s="170">
        <v>0</v>
      </c>
      <c r="J48" s="11"/>
      <c r="K48" s="258">
        <v>137580</v>
      </c>
      <c r="L48" s="249">
        <f>VLOOKUP(A48,'De x Para'!A:C,3,0)</f>
        <v>0</v>
      </c>
    </row>
    <row r="49" spans="1:12">
      <c r="A49" s="171"/>
      <c r="B49" s="164"/>
      <c r="C49" s="171"/>
      <c r="D49" s="12"/>
      <c r="E49" s="12"/>
      <c r="F49" s="12"/>
      <c r="G49" s="12"/>
      <c r="H49" s="12"/>
      <c r="I49" s="12"/>
      <c r="J49" s="12"/>
      <c r="K49" s="12"/>
      <c r="L49" s="249"/>
    </row>
    <row r="50" spans="1:12">
      <c r="A50" s="167" t="s">
        <v>430</v>
      </c>
      <c r="B50" s="164" t="s">
        <v>143</v>
      </c>
      <c r="C50" s="167" t="s">
        <v>431</v>
      </c>
      <c r="D50" s="6"/>
      <c r="E50" s="257">
        <v>25400.47</v>
      </c>
      <c r="F50" s="8"/>
      <c r="G50" s="168">
        <v>0</v>
      </c>
      <c r="H50" s="8"/>
      <c r="I50" s="257">
        <v>2766.72</v>
      </c>
      <c r="J50" s="8"/>
      <c r="K50" s="257">
        <v>22633.75</v>
      </c>
      <c r="L50" s="249">
        <f>VLOOKUP(A50,'De x Para'!A:C,3,0)</f>
        <v>0</v>
      </c>
    </row>
    <row r="51" spans="1:12">
      <c r="A51" s="167" t="s">
        <v>435</v>
      </c>
      <c r="B51" s="164" t="s">
        <v>143</v>
      </c>
      <c r="C51" s="167" t="s">
        <v>431</v>
      </c>
      <c r="D51" s="6"/>
      <c r="E51" s="257">
        <v>25400.47</v>
      </c>
      <c r="F51" s="8"/>
      <c r="G51" s="168">
        <v>0</v>
      </c>
      <c r="H51" s="8"/>
      <c r="I51" s="257">
        <v>2766.72</v>
      </c>
      <c r="J51" s="8"/>
      <c r="K51" s="257">
        <v>22633.75</v>
      </c>
      <c r="L51" s="249">
        <f>VLOOKUP(A51,'De x Para'!A:C,3,0)</f>
        <v>0</v>
      </c>
    </row>
    <row r="52" spans="1:12">
      <c r="A52" s="169" t="s">
        <v>436</v>
      </c>
      <c r="B52" s="164" t="s">
        <v>143</v>
      </c>
      <c r="C52" s="169" t="s">
        <v>437</v>
      </c>
      <c r="D52" s="9"/>
      <c r="E52" s="258">
        <v>25400.47</v>
      </c>
      <c r="F52" s="11"/>
      <c r="G52" s="170">
        <v>0</v>
      </c>
      <c r="H52" s="11"/>
      <c r="I52" s="258">
        <v>2766.72</v>
      </c>
      <c r="J52" s="11"/>
      <c r="K52" s="258">
        <v>22633.75</v>
      </c>
      <c r="L52" s="249">
        <f>VLOOKUP(A52,'De x Para'!A:C,3,0)</f>
        <v>0</v>
      </c>
    </row>
    <row r="53" spans="1:12">
      <c r="A53" s="171"/>
      <c r="B53" s="164"/>
      <c r="C53" s="171"/>
      <c r="D53" s="12"/>
      <c r="E53" s="12"/>
      <c r="F53" s="12"/>
      <c r="G53" s="12"/>
      <c r="H53" s="12"/>
      <c r="I53" s="12"/>
      <c r="J53" s="12"/>
      <c r="K53" s="12"/>
      <c r="L53" s="249"/>
    </row>
    <row r="54" spans="1:12">
      <c r="A54" s="167" t="s">
        <v>438</v>
      </c>
      <c r="B54" s="164" t="s">
        <v>143</v>
      </c>
      <c r="C54" s="167" t="s">
        <v>439</v>
      </c>
      <c r="D54" s="6"/>
      <c r="E54" s="257">
        <v>363048.03</v>
      </c>
      <c r="F54" s="8"/>
      <c r="G54" s="168">
        <v>0</v>
      </c>
      <c r="H54" s="8"/>
      <c r="I54" s="257">
        <v>8255.6200000000008</v>
      </c>
      <c r="J54" s="8"/>
      <c r="K54" s="257">
        <v>354792.41</v>
      </c>
      <c r="L54" s="249">
        <f>VLOOKUP(A54,'De x Para'!A:C,3,0)</f>
        <v>0</v>
      </c>
    </row>
    <row r="55" spans="1:12">
      <c r="A55" s="167" t="s">
        <v>443</v>
      </c>
      <c r="B55" s="164" t="s">
        <v>143</v>
      </c>
      <c r="C55" s="167" t="s">
        <v>444</v>
      </c>
      <c r="D55" s="6"/>
      <c r="E55" s="257">
        <v>363048.03</v>
      </c>
      <c r="F55" s="8"/>
      <c r="G55" s="168">
        <v>0</v>
      </c>
      <c r="H55" s="8"/>
      <c r="I55" s="257">
        <v>8255.6200000000008</v>
      </c>
      <c r="J55" s="8"/>
      <c r="K55" s="257">
        <v>354792.41</v>
      </c>
      <c r="L55" s="249">
        <f>VLOOKUP(A55,'De x Para'!A:C,3,0)</f>
        <v>0</v>
      </c>
    </row>
    <row r="56" spans="1:12">
      <c r="A56" s="167" t="s">
        <v>445</v>
      </c>
      <c r="B56" s="164" t="s">
        <v>143</v>
      </c>
      <c r="C56" s="167" t="s">
        <v>446</v>
      </c>
      <c r="D56" s="6"/>
      <c r="E56" s="257">
        <v>1884780.67</v>
      </c>
      <c r="F56" s="8"/>
      <c r="G56" s="168">
        <v>0</v>
      </c>
      <c r="H56" s="8"/>
      <c r="I56" s="168">
        <v>199.99</v>
      </c>
      <c r="J56" s="8"/>
      <c r="K56" s="257">
        <v>1884580.68</v>
      </c>
      <c r="L56" s="249">
        <f>VLOOKUP(A56,'De x Para'!A:C,3,0)</f>
        <v>0</v>
      </c>
    </row>
    <row r="57" spans="1:12">
      <c r="A57" s="167" t="s">
        <v>448</v>
      </c>
      <c r="B57" s="164" t="s">
        <v>143</v>
      </c>
      <c r="C57" s="167" t="s">
        <v>449</v>
      </c>
      <c r="D57" s="6"/>
      <c r="E57" s="257">
        <v>1884780.67</v>
      </c>
      <c r="F57" s="8"/>
      <c r="G57" s="168">
        <v>0</v>
      </c>
      <c r="H57" s="8"/>
      <c r="I57" s="168">
        <v>199.99</v>
      </c>
      <c r="J57" s="8"/>
      <c r="K57" s="257">
        <v>1884580.68</v>
      </c>
      <c r="L57" s="249">
        <f>VLOOKUP(A57,'De x Para'!A:C,3,0)</f>
        <v>0</v>
      </c>
    </row>
    <row r="58" spans="1:12">
      <c r="A58" s="169" t="s">
        <v>450</v>
      </c>
      <c r="B58" s="164" t="s">
        <v>143</v>
      </c>
      <c r="C58" s="169" t="s">
        <v>451</v>
      </c>
      <c r="D58" s="9"/>
      <c r="E58" s="258">
        <v>513311.14</v>
      </c>
      <c r="F58" s="11"/>
      <c r="G58" s="170">
        <v>0</v>
      </c>
      <c r="H58" s="11"/>
      <c r="I58" s="170">
        <v>0</v>
      </c>
      <c r="J58" s="11"/>
      <c r="K58" s="258">
        <v>513311.14</v>
      </c>
      <c r="L58" s="249" t="str">
        <f>VLOOKUP(A58,'De x Para'!A:C,3,0)</f>
        <v>16.1</v>
      </c>
    </row>
    <row r="59" spans="1:12">
      <c r="A59" s="169" t="s">
        <v>453</v>
      </c>
      <c r="B59" s="164" t="s">
        <v>143</v>
      </c>
      <c r="C59" s="169" t="s">
        <v>454</v>
      </c>
      <c r="D59" s="9"/>
      <c r="E59" s="258">
        <v>41082.71</v>
      </c>
      <c r="F59" s="11"/>
      <c r="G59" s="170">
        <v>0</v>
      </c>
      <c r="H59" s="11"/>
      <c r="I59" s="170">
        <v>0</v>
      </c>
      <c r="J59" s="11"/>
      <c r="K59" s="258">
        <v>41082.71</v>
      </c>
      <c r="L59" s="249">
        <f>VLOOKUP(A59,'De x Para'!A:C,3,0)</f>
        <v>0</v>
      </c>
    </row>
    <row r="60" spans="1:12">
      <c r="A60" s="169" t="s">
        <v>456</v>
      </c>
      <c r="B60" s="164" t="s">
        <v>143</v>
      </c>
      <c r="C60" s="169" t="s">
        <v>457</v>
      </c>
      <c r="D60" s="9"/>
      <c r="E60" s="258">
        <v>190200</v>
      </c>
      <c r="F60" s="11"/>
      <c r="G60" s="170">
        <v>0</v>
      </c>
      <c r="H60" s="11"/>
      <c r="I60" s="170">
        <v>0</v>
      </c>
      <c r="J60" s="11"/>
      <c r="K60" s="258">
        <v>190200</v>
      </c>
      <c r="L60" s="249">
        <f>VLOOKUP(A60,'De x Para'!A:C,3,0)</f>
        <v>0</v>
      </c>
    </row>
    <row r="61" spans="1:12">
      <c r="A61" s="169" t="s">
        <v>459</v>
      </c>
      <c r="B61" s="164" t="s">
        <v>143</v>
      </c>
      <c r="C61" s="169" t="s">
        <v>460</v>
      </c>
      <c r="D61" s="9"/>
      <c r="E61" s="258">
        <v>330950.92</v>
      </c>
      <c r="F61" s="11"/>
      <c r="G61" s="170">
        <v>0</v>
      </c>
      <c r="H61" s="11"/>
      <c r="I61" s="170">
        <v>199.99</v>
      </c>
      <c r="J61" s="11"/>
      <c r="K61" s="258">
        <v>330750.93</v>
      </c>
      <c r="L61" s="249" t="str">
        <f>VLOOKUP(A61,'De x Para'!A:C,3,0)</f>
        <v>16.2</v>
      </c>
    </row>
    <row r="62" spans="1:12">
      <c r="A62" s="169" t="s">
        <v>462</v>
      </c>
      <c r="B62" s="164" t="s">
        <v>143</v>
      </c>
      <c r="C62" s="169" t="s">
        <v>463</v>
      </c>
      <c r="D62" s="9"/>
      <c r="E62" s="258">
        <v>626718.81000000006</v>
      </c>
      <c r="F62" s="11"/>
      <c r="G62" s="170">
        <v>0</v>
      </c>
      <c r="H62" s="11"/>
      <c r="I62" s="170">
        <v>0</v>
      </c>
      <c r="J62" s="11"/>
      <c r="K62" s="258">
        <v>626718.81000000006</v>
      </c>
      <c r="L62" s="249" t="str">
        <f>VLOOKUP(A62,'De x Para'!A:C,3,0)</f>
        <v>16.3</v>
      </c>
    </row>
    <row r="63" spans="1:12">
      <c r="A63" s="169" t="s">
        <v>465</v>
      </c>
      <c r="B63" s="164" t="s">
        <v>143</v>
      </c>
      <c r="C63" s="169" t="s">
        <v>174</v>
      </c>
      <c r="D63" s="9"/>
      <c r="E63" s="258">
        <v>182517.09</v>
      </c>
      <c r="F63" s="11"/>
      <c r="G63" s="170">
        <v>0</v>
      </c>
      <c r="H63" s="11"/>
      <c r="I63" s="170">
        <v>0</v>
      </c>
      <c r="J63" s="11"/>
      <c r="K63" s="258">
        <v>182517.09</v>
      </c>
      <c r="L63" s="249" t="str">
        <f>VLOOKUP(A63,'De x Para'!A:C,3,0)</f>
        <v>16.4</v>
      </c>
    </row>
    <row r="64" spans="1:12">
      <c r="A64" s="171"/>
      <c r="B64" s="164"/>
      <c r="C64" s="171"/>
      <c r="D64" s="12"/>
      <c r="E64" s="12"/>
      <c r="F64" s="12"/>
      <c r="G64" s="12"/>
      <c r="H64" s="12"/>
      <c r="I64" s="12"/>
      <c r="J64" s="12"/>
      <c r="K64" s="12"/>
      <c r="L64" s="249"/>
    </row>
    <row r="65" spans="1:12">
      <c r="A65" s="167" t="s">
        <v>467</v>
      </c>
      <c r="B65" s="164" t="s">
        <v>143</v>
      </c>
      <c r="C65" s="167" t="s">
        <v>468</v>
      </c>
      <c r="D65" s="6"/>
      <c r="E65" s="257">
        <v>-1521732.64</v>
      </c>
      <c r="F65" s="8"/>
      <c r="G65" s="168">
        <v>0</v>
      </c>
      <c r="H65" s="8"/>
      <c r="I65" s="257">
        <v>8055.63</v>
      </c>
      <c r="J65" s="8"/>
      <c r="K65" s="257">
        <v>-1529788.27</v>
      </c>
      <c r="L65" s="249">
        <f>VLOOKUP(A65,'De x Para'!A:C,3,0)</f>
        <v>0</v>
      </c>
    </row>
    <row r="66" spans="1:12">
      <c r="A66" s="167" t="s">
        <v>471</v>
      </c>
      <c r="B66" s="164" t="s">
        <v>143</v>
      </c>
      <c r="C66" s="167" t="s">
        <v>472</v>
      </c>
      <c r="D66" s="6"/>
      <c r="E66" s="257">
        <v>-1521732.64</v>
      </c>
      <c r="F66" s="8"/>
      <c r="G66" s="168">
        <v>0</v>
      </c>
      <c r="H66" s="8"/>
      <c r="I66" s="257">
        <v>8055.63</v>
      </c>
      <c r="J66" s="8"/>
      <c r="K66" s="257">
        <v>-1529788.27</v>
      </c>
      <c r="L66" s="249">
        <f>VLOOKUP(A66,'De x Para'!A:C,3,0)</f>
        <v>0</v>
      </c>
    </row>
    <row r="67" spans="1:12">
      <c r="A67" s="169" t="s">
        <v>473</v>
      </c>
      <c r="B67" s="164" t="s">
        <v>143</v>
      </c>
      <c r="C67" s="169" t="s">
        <v>474</v>
      </c>
      <c r="D67" s="9"/>
      <c r="E67" s="258">
        <v>-190200</v>
      </c>
      <c r="F67" s="11"/>
      <c r="G67" s="170">
        <v>0</v>
      </c>
      <c r="H67" s="11"/>
      <c r="I67" s="170">
        <v>0</v>
      </c>
      <c r="J67" s="11"/>
      <c r="K67" s="258">
        <v>-190200</v>
      </c>
      <c r="L67" s="249">
        <f>VLOOKUP(A67,'De x Para'!A:C,3,0)</f>
        <v>0</v>
      </c>
    </row>
    <row r="68" spans="1:12">
      <c r="A68" s="169" t="s">
        <v>476</v>
      </c>
      <c r="B68" s="164" t="s">
        <v>143</v>
      </c>
      <c r="C68" s="169" t="s">
        <v>477</v>
      </c>
      <c r="D68" s="9"/>
      <c r="E68" s="258">
        <v>-398567</v>
      </c>
      <c r="F68" s="11"/>
      <c r="G68" s="170">
        <v>0</v>
      </c>
      <c r="H68" s="11"/>
      <c r="I68" s="258">
        <v>4810.18</v>
      </c>
      <c r="J68" s="11"/>
      <c r="K68" s="258">
        <v>-403377.18</v>
      </c>
      <c r="L68" s="249">
        <f>VLOOKUP(A68,'De x Para'!A:C,3,0)</f>
        <v>0</v>
      </c>
    </row>
    <row r="69" spans="1:12">
      <c r="A69" s="169" t="s">
        <v>481</v>
      </c>
      <c r="B69" s="164" t="s">
        <v>143</v>
      </c>
      <c r="C69" s="169" t="s">
        <v>482</v>
      </c>
      <c r="D69" s="9"/>
      <c r="E69" s="258">
        <v>-269405.52</v>
      </c>
      <c r="F69" s="11"/>
      <c r="G69" s="170">
        <v>0</v>
      </c>
      <c r="H69" s="11"/>
      <c r="I69" s="258">
        <v>1309.31</v>
      </c>
      <c r="J69" s="11"/>
      <c r="K69" s="258">
        <v>-270714.83</v>
      </c>
      <c r="L69" s="249">
        <f>VLOOKUP(A69,'De x Para'!A:C,3,0)</f>
        <v>0</v>
      </c>
    </row>
    <row r="70" spans="1:12">
      <c r="A70" s="169" t="s">
        <v>486</v>
      </c>
      <c r="B70" s="164" t="s">
        <v>143</v>
      </c>
      <c r="C70" s="169" t="s">
        <v>487</v>
      </c>
      <c r="D70" s="9"/>
      <c r="E70" s="258">
        <v>-446073.3</v>
      </c>
      <c r="F70" s="11"/>
      <c r="G70" s="170">
        <v>0</v>
      </c>
      <c r="H70" s="11"/>
      <c r="I70" s="258">
        <v>1755.87</v>
      </c>
      <c r="J70" s="11"/>
      <c r="K70" s="258">
        <v>-447829.17</v>
      </c>
      <c r="L70" s="249">
        <f>VLOOKUP(A70,'De x Para'!A:C,3,0)</f>
        <v>0</v>
      </c>
    </row>
    <row r="71" spans="1:12">
      <c r="A71" s="169" t="s">
        <v>491</v>
      </c>
      <c r="B71" s="164" t="s">
        <v>143</v>
      </c>
      <c r="C71" s="169" t="s">
        <v>492</v>
      </c>
      <c r="D71" s="9"/>
      <c r="E71" s="258">
        <v>-35679.29</v>
      </c>
      <c r="F71" s="11"/>
      <c r="G71" s="170">
        <v>0</v>
      </c>
      <c r="H71" s="11"/>
      <c r="I71" s="170">
        <v>91.58</v>
      </c>
      <c r="J71" s="11"/>
      <c r="K71" s="258">
        <v>-35770.870000000003</v>
      </c>
      <c r="L71" s="249">
        <f>VLOOKUP(A71,'De x Para'!A:C,3,0)</f>
        <v>0</v>
      </c>
    </row>
    <row r="72" spans="1:12">
      <c r="A72" s="169" t="s">
        <v>494</v>
      </c>
      <c r="B72" s="164" t="s">
        <v>143</v>
      </c>
      <c r="C72" s="169" t="s">
        <v>495</v>
      </c>
      <c r="D72" s="9"/>
      <c r="E72" s="258">
        <v>-181807.53</v>
      </c>
      <c r="F72" s="11"/>
      <c r="G72" s="170">
        <v>0</v>
      </c>
      <c r="H72" s="11"/>
      <c r="I72" s="170">
        <v>88.69</v>
      </c>
      <c r="J72" s="11"/>
      <c r="K72" s="258">
        <v>-181896.22</v>
      </c>
      <c r="L72" s="249">
        <f>VLOOKUP(A72,'De x Para'!A:C,3,0)</f>
        <v>0</v>
      </c>
    </row>
    <row r="73" spans="1:12">
      <c r="A73" s="171"/>
      <c r="B73" s="164"/>
      <c r="C73" s="171"/>
      <c r="D73" s="12"/>
      <c r="E73" s="12"/>
      <c r="F73" s="12"/>
      <c r="G73" s="12"/>
      <c r="H73" s="12"/>
      <c r="I73" s="12"/>
      <c r="J73" s="12"/>
      <c r="K73" s="12"/>
      <c r="L73" s="249"/>
    </row>
    <row r="74" spans="1:12">
      <c r="A74" s="167">
        <v>2</v>
      </c>
      <c r="B74" s="167" t="s">
        <v>500</v>
      </c>
      <c r="C74" s="6"/>
      <c r="D74" s="6"/>
      <c r="E74" s="257">
        <v>5623460.5300000003</v>
      </c>
      <c r="F74" s="8"/>
      <c r="G74" s="257">
        <v>1673868.69</v>
      </c>
      <c r="H74" s="8"/>
      <c r="I74" s="257">
        <v>1677186.66</v>
      </c>
      <c r="J74" s="8"/>
      <c r="K74" s="257">
        <v>5626778.5</v>
      </c>
      <c r="L74" s="249">
        <f>VLOOKUP(A74,'De x Para'!A:C,3,0)</f>
        <v>0</v>
      </c>
    </row>
    <row r="75" spans="1:12">
      <c r="A75" s="167" t="s">
        <v>503</v>
      </c>
      <c r="B75" s="164" t="s">
        <v>143</v>
      </c>
      <c r="C75" s="167" t="s">
        <v>504</v>
      </c>
      <c r="D75" s="6"/>
      <c r="E75" s="257">
        <v>5240212.5</v>
      </c>
      <c r="F75" s="8"/>
      <c r="G75" s="257">
        <v>1665613.07</v>
      </c>
      <c r="H75" s="8"/>
      <c r="I75" s="257">
        <v>1677186.66</v>
      </c>
      <c r="J75" s="8"/>
      <c r="K75" s="257">
        <v>5251786.09</v>
      </c>
      <c r="L75" s="249">
        <f>VLOOKUP(A75,'De x Para'!A:C,3,0)</f>
        <v>0</v>
      </c>
    </row>
    <row r="76" spans="1:12">
      <c r="A76" s="167" t="s">
        <v>506</v>
      </c>
      <c r="B76" s="164" t="s">
        <v>143</v>
      </c>
      <c r="C76" s="167" t="s">
        <v>507</v>
      </c>
      <c r="D76" s="6"/>
      <c r="E76" s="257">
        <v>5240212.5</v>
      </c>
      <c r="F76" s="8"/>
      <c r="G76" s="257">
        <v>1665613.07</v>
      </c>
      <c r="H76" s="8"/>
      <c r="I76" s="257">
        <v>1677186.66</v>
      </c>
      <c r="J76" s="8"/>
      <c r="K76" s="257">
        <v>5251786.09</v>
      </c>
      <c r="L76" s="249">
        <f>VLOOKUP(A76,'De x Para'!A:C,3,0)</f>
        <v>0</v>
      </c>
    </row>
    <row r="77" spans="1:12">
      <c r="A77" s="167" t="s">
        <v>508</v>
      </c>
      <c r="B77" s="164" t="s">
        <v>143</v>
      </c>
      <c r="C77" s="167" t="s">
        <v>509</v>
      </c>
      <c r="D77" s="6"/>
      <c r="E77" s="257">
        <v>807637.33</v>
      </c>
      <c r="F77" s="8"/>
      <c r="G77" s="257">
        <v>478792.32</v>
      </c>
      <c r="H77" s="8"/>
      <c r="I77" s="257">
        <v>482074.01</v>
      </c>
      <c r="J77" s="8"/>
      <c r="K77" s="257">
        <v>810919.02</v>
      </c>
      <c r="L77" s="249">
        <f>VLOOKUP(A77,'De x Para'!A:C,3,0)</f>
        <v>0</v>
      </c>
    </row>
    <row r="78" spans="1:12">
      <c r="A78" s="167" t="s">
        <v>514</v>
      </c>
      <c r="B78" s="164" t="s">
        <v>143</v>
      </c>
      <c r="C78" s="167" t="s">
        <v>509</v>
      </c>
      <c r="D78" s="6"/>
      <c r="E78" s="257">
        <v>5894.04</v>
      </c>
      <c r="F78" s="8"/>
      <c r="G78" s="257">
        <v>408486.35</v>
      </c>
      <c r="H78" s="8"/>
      <c r="I78" s="257">
        <v>409711.44</v>
      </c>
      <c r="J78" s="8"/>
      <c r="K78" s="257">
        <v>7119.13</v>
      </c>
      <c r="L78" s="249">
        <f>VLOOKUP(A78,'De x Para'!A:C,3,0)</f>
        <v>0</v>
      </c>
    </row>
    <row r="79" spans="1:12">
      <c r="A79" s="169" t="s">
        <v>519</v>
      </c>
      <c r="B79" s="164" t="s">
        <v>143</v>
      </c>
      <c r="C79" s="169" t="s">
        <v>520</v>
      </c>
      <c r="D79" s="9"/>
      <c r="E79" s="170">
        <v>0</v>
      </c>
      <c r="F79" s="11"/>
      <c r="G79" s="258">
        <v>285175.90000000002</v>
      </c>
      <c r="H79" s="11"/>
      <c r="I79" s="258">
        <v>285175.90000000002</v>
      </c>
      <c r="J79" s="11"/>
      <c r="K79" s="170">
        <v>0</v>
      </c>
      <c r="L79" s="249">
        <f>VLOOKUP(A79,'De x Para'!A:C,3,0)</f>
        <v>0</v>
      </c>
    </row>
    <row r="80" spans="1:12">
      <c r="A80" s="169" t="s">
        <v>522</v>
      </c>
      <c r="B80" s="164" t="s">
        <v>143</v>
      </c>
      <c r="C80" s="169" t="s">
        <v>523</v>
      </c>
      <c r="D80" s="9"/>
      <c r="E80" s="170">
        <v>0</v>
      </c>
      <c r="F80" s="11"/>
      <c r="G80" s="170">
        <v>883.94</v>
      </c>
      <c r="H80" s="11"/>
      <c r="I80" s="170">
        <v>883.94</v>
      </c>
      <c r="J80" s="11"/>
      <c r="K80" s="170">
        <v>0</v>
      </c>
      <c r="L80" s="249">
        <f>VLOOKUP(A80,'De x Para'!A:C,3,0)</f>
        <v>0</v>
      </c>
    </row>
    <row r="81" spans="1:12">
      <c r="A81" s="169" t="s">
        <v>525</v>
      </c>
      <c r="B81" s="164" t="s">
        <v>143</v>
      </c>
      <c r="C81" s="169" t="s">
        <v>526</v>
      </c>
      <c r="D81" s="9"/>
      <c r="E81" s="170">
        <v>0</v>
      </c>
      <c r="F81" s="11"/>
      <c r="G81" s="170">
        <v>650</v>
      </c>
      <c r="H81" s="11"/>
      <c r="I81" s="170">
        <v>650</v>
      </c>
      <c r="J81" s="11"/>
      <c r="K81" s="170">
        <v>0</v>
      </c>
      <c r="L81" s="249">
        <f>VLOOKUP(A81,'De x Para'!A:C,3,0)</f>
        <v>0</v>
      </c>
    </row>
    <row r="82" spans="1:12">
      <c r="A82" s="169" t="s">
        <v>531</v>
      </c>
      <c r="B82" s="164" t="s">
        <v>143</v>
      </c>
      <c r="C82" s="169" t="s">
        <v>532</v>
      </c>
      <c r="D82" s="9"/>
      <c r="E82" s="258">
        <v>5894.04</v>
      </c>
      <c r="F82" s="11"/>
      <c r="G82" s="258">
        <v>121776.51</v>
      </c>
      <c r="H82" s="11"/>
      <c r="I82" s="258">
        <v>123001.60000000001</v>
      </c>
      <c r="J82" s="11"/>
      <c r="K82" s="258">
        <v>7119.13</v>
      </c>
      <c r="L82" s="249">
        <f>VLOOKUP(A82,'De x Para'!A:C,3,0)</f>
        <v>0</v>
      </c>
    </row>
    <row r="83" spans="1:12">
      <c r="A83" s="171"/>
      <c r="B83" s="164"/>
      <c r="C83" s="171"/>
      <c r="D83" s="12"/>
      <c r="E83" s="12"/>
      <c r="F83" s="12"/>
      <c r="G83" s="12"/>
      <c r="H83" s="12"/>
      <c r="I83" s="12"/>
      <c r="J83" s="12"/>
      <c r="K83" s="12"/>
      <c r="L83" s="249"/>
    </row>
    <row r="84" spans="1:12">
      <c r="A84" s="167" t="s">
        <v>535</v>
      </c>
      <c r="B84" s="164" t="s">
        <v>143</v>
      </c>
      <c r="C84" s="167" t="s">
        <v>536</v>
      </c>
      <c r="D84" s="6"/>
      <c r="E84" s="257">
        <v>801743.29</v>
      </c>
      <c r="F84" s="8"/>
      <c r="G84" s="257">
        <v>70305.97</v>
      </c>
      <c r="H84" s="8"/>
      <c r="I84" s="257">
        <v>72362.570000000007</v>
      </c>
      <c r="J84" s="8"/>
      <c r="K84" s="257">
        <v>803799.89</v>
      </c>
      <c r="L84" s="249">
        <f>VLOOKUP(A84,'De x Para'!A:C,3,0)</f>
        <v>0</v>
      </c>
    </row>
    <row r="85" spans="1:12">
      <c r="A85" s="169" t="s">
        <v>541</v>
      </c>
      <c r="B85" s="164" t="s">
        <v>143</v>
      </c>
      <c r="C85" s="169" t="s">
        <v>542</v>
      </c>
      <c r="D85" s="9"/>
      <c r="E85" s="258">
        <v>211489.31</v>
      </c>
      <c r="F85" s="11"/>
      <c r="G85" s="170">
        <v>540.71</v>
      </c>
      <c r="H85" s="11"/>
      <c r="I85" s="258">
        <v>23694.639999999999</v>
      </c>
      <c r="J85" s="11"/>
      <c r="K85" s="258">
        <v>234643.24</v>
      </c>
      <c r="L85" s="249">
        <f>VLOOKUP(A85,'De x Para'!A:C,3,0)</f>
        <v>0</v>
      </c>
    </row>
    <row r="86" spans="1:12">
      <c r="A86" s="169" t="s">
        <v>547</v>
      </c>
      <c r="B86" s="164" t="s">
        <v>143</v>
      </c>
      <c r="C86" s="169" t="s">
        <v>548</v>
      </c>
      <c r="D86" s="9"/>
      <c r="E86" s="258">
        <v>385784.47</v>
      </c>
      <c r="F86" s="11"/>
      <c r="G86" s="258">
        <v>43709.82</v>
      </c>
      <c r="H86" s="11"/>
      <c r="I86" s="258">
        <v>30106.79</v>
      </c>
      <c r="J86" s="11"/>
      <c r="K86" s="258">
        <v>372181.44</v>
      </c>
      <c r="L86" s="249">
        <f>VLOOKUP(A86,'De x Para'!A:C,3,0)</f>
        <v>0</v>
      </c>
    </row>
    <row r="87" spans="1:12">
      <c r="A87" s="169" t="s">
        <v>553</v>
      </c>
      <c r="B87" s="164" t="s">
        <v>143</v>
      </c>
      <c r="C87" s="169" t="s">
        <v>554</v>
      </c>
      <c r="D87" s="9"/>
      <c r="E87" s="258">
        <v>15506.18</v>
      </c>
      <c r="F87" s="11"/>
      <c r="G87" s="258">
        <v>9634.1200000000008</v>
      </c>
      <c r="H87" s="11"/>
      <c r="I87" s="258">
        <v>1895.54</v>
      </c>
      <c r="J87" s="11"/>
      <c r="K87" s="258">
        <v>7767.6</v>
      </c>
      <c r="L87" s="249">
        <f>VLOOKUP(A87,'De x Para'!A:C,3,0)</f>
        <v>0</v>
      </c>
    </row>
    <row r="88" spans="1:12">
      <c r="A88" s="169" t="s">
        <v>559</v>
      </c>
      <c r="B88" s="164" t="s">
        <v>143</v>
      </c>
      <c r="C88" s="169" t="s">
        <v>560</v>
      </c>
      <c r="D88" s="9"/>
      <c r="E88" s="258">
        <v>30862.19</v>
      </c>
      <c r="F88" s="11"/>
      <c r="G88" s="258">
        <v>3496.31</v>
      </c>
      <c r="H88" s="11"/>
      <c r="I88" s="258">
        <v>2408.1999999999998</v>
      </c>
      <c r="J88" s="11"/>
      <c r="K88" s="258">
        <v>29774.080000000002</v>
      </c>
      <c r="L88" s="249">
        <f>VLOOKUP(A88,'De x Para'!A:C,3,0)</f>
        <v>0</v>
      </c>
    </row>
    <row r="89" spans="1:12">
      <c r="A89" s="169" t="s">
        <v>565</v>
      </c>
      <c r="B89" s="164" t="s">
        <v>143</v>
      </c>
      <c r="C89" s="169" t="s">
        <v>566</v>
      </c>
      <c r="D89" s="9"/>
      <c r="E89" s="258">
        <v>1938.38</v>
      </c>
      <c r="F89" s="11"/>
      <c r="G89" s="258">
        <v>1204.04</v>
      </c>
      <c r="H89" s="11"/>
      <c r="I89" s="170">
        <v>236.96</v>
      </c>
      <c r="J89" s="11"/>
      <c r="K89" s="170">
        <v>971.3</v>
      </c>
      <c r="L89" s="249">
        <f>VLOOKUP(A89,'De x Para'!A:C,3,0)</f>
        <v>0</v>
      </c>
    </row>
    <row r="90" spans="1:12">
      <c r="A90" s="169" t="s">
        <v>571</v>
      </c>
      <c r="B90" s="164" t="s">
        <v>143</v>
      </c>
      <c r="C90" s="169" t="s">
        <v>572</v>
      </c>
      <c r="D90" s="9"/>
      <c r="E90" s="258">
        <v>3857.83</v>
      </c>
      <c r="F90" s="11"/>
      <c r="G90" s="170">
        <v>437.04</v>
      </c>
      <c r="H90" s="11"/>
      <c r="I90" s="170">
        <v>301.06</v>
      </c>
      <c r="J90" s="11"/>
      <c r="K90" s="258">
        <v>3721.85</v>
      </c>
      <c r="L90" s="249">
        <f>VLOOKUP(A90,'De x Para'!A:C,3,0)</f>
        <v>0</v>
      </c>
    </row>
    <row r="91" spans="1:12">
      <c r="A91" s="169" t="s">
        <v>577</v>
      </c>
      <c r="B91" s="164" t="s">
        <v>143</v>
      </c>
      <c r="C91" s="169" t="s">
        <v>578</v>
      </c>
      <c r="D91" s="9"/>
      <c r="E91" s="258">
        <v>53929.83</v>
      </c>
      <c r="F91" s="11"/>
      <c r="G91" s="170">
        <v>137.96</v>
      </c>
      <c r="H91" s="11"/>
      <c r="I91" s="258">
        <v>6042.15</v>
      </c>
      <c r="J91" s="11"/>
      <c r="K91" s="258">
        <v>59834.02</v>
      </c>
      <c r="L91" s="249">
        <f>VLOOKUP(A91,'De x Para'!A:C,3,0)</f>
        <v>0</v>
      </c>
    </row>
    <row r="92" spans="1:12">
      <c r="A92" s="169" t="s">
        <v>583</v>
      </c>
      <c r="B92" s="164" t="s">
        <v>143</v>
      </c>
      <c r="C92" s="169" t="s">
        <v>584</v>
      </c>
      <c r="D92" s="9"/>
      <c r="E92" s="258">
        <v>98375.1</v>
      </c>
      <c r="F92" s="11"/>
      <c r="G92" s="258">
        <v>11145.97</v>
      </c>
      <c r="H92" s="11"/>
      <c r="I92" s="258">
        <v>7677.23</v>
      </c>
      <c r="J92" s="11"/>
      <c r="K92" s="258">
        <v>94906.36</v>
      </c>
      <c r="L92" s="249">
        <f>VLOOKUP(A92,'De x Para'!A:C,3,0)</f>
        <v>0</v>
      </c>
    </row>
    <row r="93" spans="1:12">
      <c r="A93" s="171"/>
      <c r="B93" s="164"/>
      <c r="C93" s="171"/>
      <c r="D93" s="12"/>
      <c r="E93" s="12"/>
      <c r="F93" s="12"/>
      <c r="G93" s="12"/>
      <c r="H93" s="12"/>
      <c r="I93" s="12"/>
      <c r="J93" s="12"/>
      <c r="K93" s="12"/>
      <c r="L93" s="249"/>
    </row>
    <row r="94" spans="1:12">
      <c r="A94" s="167" t="s">
        <v>589</v>
      </c>
      <c r="B94" s="164" t="s">
        <v>143</v>
      </c>
      <c r="C94" s="167" t="s">
        <v>590</v>
      </c>
      <c r="D94" s="6"/>
      <c r="E94" s="257">
        <v>113491.86</v>
      </c>
      <c r="F94" s="8"/>
      <c r="G94" s="257">
        <v>113483.47</v>
      </c>
      <c r="H94" s="8"/>
      <c r="I94" s="257">
        <v>131366.65</v>
      </c>
      <c r="J94" s="8"/>
      <c r="K94" s="257">
        <v>131375.04000000001</v>
      </c>
      <c r="L94" s="249">
        <f>VLOOKUP(A94,'De x Para'!A:C,3,0)</f>
        <v>0</v>
      </c>
    </row>
    <row r="95" spans="1:12">
      <c r="A95" s="167" t="s">
        <v>595</v>
      </c>
      <c r="B95" s="164" t="s">
        <v>143</v>
      </c>
      <c r="C95" s="167" t="s">
        <v>590</v>
      </c>
      <c r="D95" s="6"/>
      <c r="E95" s="257">
        <v>113491.86</v>
      </c>
      <c r="F95" s="8"/>
      <c r="G95" s="257">
        <v>113483.47</v>
      </c>
      <c r="H95" s="8"/>
      <c r="I95" s="257">
        <v>131366.65</v>
      </c>
      <c r="J95" s="8"/>
      <c r="K95" s="257">
        <v>131375.04000000001</v>
      </c>
      <c r="L95" s="249">
        <f>VLOOKUP(A95,'De x Para'!A:C,3,0)</f>
        <v>0</v>
      </c>
    </row>
    <row r="96" spans="1:12">
      <c r="A96" s="169" t="s">
        <v>596</v>
      </c>
      <c r="B96" s="164" t="s">
        <v>143</v>
      </c>
      <c r="C96" s="169" t="s">
        <v>597</v>
      </c>
      <c r="D96" s="9"/>
      <c r="E96" s="258">
        <v>89491.14</v>
      </c>
      <c r="F96" s="11"/>
      <c r="G96" s="258">
        <v>89491.14</v>
      </c>
      <c r="H96" s="11"/>
      <c r="I96" s="258">
        <v>95197.08</v>
      </c>
      <c r="J96" s="11"/>
      <c r="K96" s="258">
        <v>95197.08</v>
      </c>
      <c r="L96" s="249">
        <f>VLOOKUP(A96,'De x Para'!A:C,3,0)</f>
        <v>0</v>
      </c>
    </row>
    <row r="97" spans="1:12">
      <c r="A97" s="169" t="s">
        <v>602</v>
      </c>
      <c r="B97" s="164" t="s">
        <v>143</v>
      </c>
      <c r="C97" s="169" t="s">
        <v>603</v>
      </c>
      <c r="D97" s="9"/>
      <c r="E97" s="258">
        <v>21326.31</v>
      </c>
      <c r="F97" s="11"/>
      <c r="G97" s="258">
        <v>21326.59</v>
      </c>
      <c r="H97" s="11"/>
      <c r="I97" s="258">
        <v>32151.64</v>
      </c>
      <c r="J97" s="11"/>
      <c r="K97" s="258">
        <v>32151.360000000001</v>
      </c>
      <c r="L97" s="249">
        <f>VLOOKUP(A97,'De x Para'!A:C,3,0)</f>
        <v>0</v>
      </c>
    </row>
    <row r="98" spans="1:12">
      <c r="A98" s="169" t="s">
        <v>608</v>
      </c>
      <c r="B98" s="164" t="s">
        <v>143</v>
      </c>
      <c r="C98" s="169" t="s">
        <v>609</v>
      </c>
      <c r="D98" s="9"/>
      <c r="E98" s="258">
        <v>2674.41</v>
      </c>
      <c r="F98" s="11"/>
      <c r="G98" s="258">
        <v>2665.74</v>
      </c>
      <c r="H98" s="11"/>
      <c r="I98" s="258">
        <v>4017.93</v>
      </c>
      <c r="J98" s="11"/>
      <c r="K98" s="258">
        <v>4026.6</v>
      </c>
      <c r="L98" s="249">
        <f>VLOOKUP(A98,'De x Para'!A:C,3,0)</f>
        <v>0</v>
      </c>
    </row>
    <row r="99" spans="1:12">
      <c r="A99" s="171"/>
      <c r="B99" s="164"/>
      <c r="C99" s="171"/>
      <c r="D99" s="12"/>
      <c r="E99" s="12"/>
      <c r="F99" s="12"/>
      <c r="G99" s="12"/>
      <c r="H99" s="12"/>
      <c r="I99" s="12"/>
      <c r="J99" s="12"/>
      <c r="K99" s="12"/>
      <c r="L99" s="249"/>
    </row>
    <row r="100" spans="1:12">
      <c r="A100" s="167" t="s">
        <v>614</v>
      </c>
      <c r="B100" s="164" t="s">
        <v>143</v>
      </c>
      <c r="C100" s="167" t="s">
        <v>615</v>
      </c>
      <c r="D100" s="6"/>
      <c r="E100" s="257">
        <v>37795.699999999997</v>
      </c>
      <c r="F100" s="8"/>
      <c r="G100" s="257">
        <v>37643.07</v>
      </c>
      <c r="H100" s="8"/>
      <c r="I100" s="257">
        <v>57109</v>
      </c>
      <c r="J100" s="8"/>
      <c r="K100" s="257">
        <v>57261.63</v>
      </c>
      <c r="L100" s="249">
        <f>VLOOKUP(A100,'De x Para'!A:C,3,0)</f>
        <v>0</v>
      </c>
    </row>
    <row r="101" spans="1:12">
      <c r="A101" s="167" t="s">
        <v>620</v>
      </c>
      <c r="B101" s="164" t="s">
        <v>143</v>
      </c>
      <c r="C101" s="167" t="s">
        <v>615</v>
      </c>
      <c r="D101" s="6"/>
      <c r="E101" s="257">
        <v>37795.699999999997</v>
      </c>
      <c r="F101" s="8"/>
      <c r="G101" s="257">
        <v>37643.07</v>
      </c>
      <c r="H101" s="8"/>
      <c r="I101" s="257">
        <v>57109</v>
      </c>
      <c r="J101" s="8"/>
      <c r="K101" s="257">
        <v>57261.63</v>
      </c>
      <c r="L101" s="249">
        <f>VLOOKUP(A101,'De x Para'!A:C,3,0)</f>
        <v>0</v>
      </c>
    </row>
    <row r="102" spans="1:12">
      <c r="A102" s="169" t="s">
        <v>621</v>
      </c>
      <c r="B102" s="164" t="s">
        <v>143</v>
      </c>
      <c r="C102" s="169" t="s">
        <v>622</v>
      </c>
      <c r="D102" s="9"/>
      <c r="E102" s="170">
        <v>204.61</v>
      </c>
      <c r="F102" s="11"/>
      <c r="G102" s="170">
        <v>0</v>
      </c>
      <c r="H102" s="11"/>
      <c r="I102" s="170">
        <v>224.42</v>
      </c>
      <c r="J102" s="11"/>
      <c r="K102" s="170">
        <v>429.03</v>
      </c>
      <c r="L102" s="249">
        <f>VLOOKUP(A102,'De x Para'!A:C,3,0)</f>
        <v>0</v>
      </c>
    </row>
    <row r="103" spans="1:12">
      <c r="A103" s="169" t="s">
        <v>627</v>
      </c>
      <c r="B103" s="164" t="s">
        <v>143</v>
      </c>
      <c r="C103" s="169" t="s">
        <v>628</v>
      </c>
      <c r="D103" s="9"/>
      <c r="E103" s="258">
        <v>22850.89</v>
      </c>
      <c r="F103" s="11"/>
      <c r="G103" s="258">
        <v>23496.67</v>
      </c>
      <c r="H103" s="11"/>
      <c r="I103" s="258">
        <v>29976.29</v>
      </c>
      <c r="J103" s="11"/>
      <c r="K103" s="258">
        <v>29330.51</v>
      </c>
      <c r="L103" s="249">
        <f>VLOOKUP(A103,'De x Para'!A:C,3,0)</f>
        <v>0</v>
      </c>
    </row>
    <row r="104" spans="1:12">
      <c r="A104" s="169" t="s">
        <v>633</v>
      </c>
      <c r="B104" s="164" t="s">
        <v>143</v>
      </c>
      <c r="C104" s="169" t="s">
        <v>634</v>
      </c>
      <c r="D104" s="9"/>
      <c r="E104" s="170">
        <v>731.89</v>
      </c>
      <c r="F104" s="11"/>
      <c r="G104" s="170">
        <v>818.57</v>
      </c>
      <c r="H104" s="11"/>
      <c r="I104" s="258">
        <v>1627.06</v>
      </c>
      <c r="J104" s="11"/>
      <c r="K104" s="258">
        <v>1540.38</v>
      </c>
      <c r="L104" s="249">
        <f>VLOOKUP(A104,'De x Para'!A:C,3,0)</f>
        <v>0</v>
      </c>
    </row>
    <row r="105" spans="1:12">
      <c r="A105" s="169" t="s">
        <v>639</v>
      </c>
      <c r="B105" s="164" t="s">
        <v>143</v>
      </c>
      <c r="C105" s="169" t="s">
        <v>640</v>
      </c>
      <c r="D105" s="9"/>
      <c r="E105" s="258">
        <v>3072.14</v>
      </c>
      <c r="F105" s="11"/>
      <c r="G105" s="258">
        <v>3868.23</v>
      </c>
      <c r="H105" s="11"/>
      <c r="I105" s="258">
        <v>7389.47</v>
      </c>
      <c r="J105" s="11"/>
      <c r="K105" s="258">
        <v>6593.38</v>
      </c>
      <c r="L105" s="249">
        <f>VLOOKUP(A105,'De x Para'!A:C,3,0)</f>
        <v>0</v>
      </c>
    </row>
    <row r="106" spans="1:12">
      <c r="A106" s="169" t="s">
        <v>645</v>
      </c>
      <c r="B106" s="164" t="s">
        <v>143</v>
      </c>
      <c r="C106" s="169" t="s">
        <v>646</v>
      </c>
      <c r="D106" s="9"/>
      <c r="E106" s="258">
        <v>7267.25</v>
      </c>
      <c r="F106" s="11"/>
      <c r="G106" s="258">
        <v>7692.05</v>
      </c>
      <c r="H106" s="11"/>
      <c r="I106" s="258">
        <v>14894.12</v>
      </c>
      <c r="J106" s="11"/>
      <c r="K106" s="258">
        <v>14469.32</v>
      </c>
      <c r="L106" s="249">
        <f>VLOOKUP(A106,'De x Para'!A:C,3,0)</f>
        <v>0</v>
      </c>
    </row>
    <row r="107" spans="1:12">
      <c r="A107" s="169" t="s">
        <v>651</v>
      </c>
      <c r="B107" s="164" t="s">
        <v>143</v>
      </c>
      <c r="C107" s="169" t="s">
        <v>652</v>
      </c>
      <c r="D107" s="9"/>
      <c r="E107" s="258">
        <v>1460.88</v>
      </c>
      <c r="F107" s="11"/>
      <c r="G107" s="258">
        <v>1767.55</v>
      </c>
      <c r="H107" s="11"/>
      <c r="I107" s="258">
        <v>2997.64</v>
      </c>
      <c r="J107" s="11"/>
      <c r="K107" s="258">
        <v>2690.97</v>
      </c>
      <c r="L107" s="249">
        <f>VLOOKUP(A107,'De x Para'!A:C,3,0)</f>
        <v>0</v>
      </c>
    </row>
    <row r="108" spans="1:12">
      <c r="A108" s="169" t="s">
        <v>1876</v>
      </c>
      <c r="B108" s="164" t="s">
        <v>143</v>
      </c>
      <c r="C108" s="169" t="s">
        <v>1877</v>
      </c>
      <c r="D108" s="9"/>
      <c r="E108" s="258">
        <v>2208.04</v>
      </c>
      <c r="F108" s="11"/>
      <c r="G108" s="170">
        <v>0</v>
      </c>
      <c r="H108" s="11"/>
      <c r="I108" s="170">
        <v>0</v>
      </c>
      <c r="J108" s="11"/>
      <c r="K108" s="258">
        <v>2208.04</v>
      </c>
      <c r="L108" s="249">
        <f>VLOOKUP(A108,'De x Para'!A:C,3,0)</f>
        <v>0</v>
      </c>
    </row>
    <row r="109" spans="1:12">
      <c r="A109" s="171"/>
      <c r="B109" s="164"/>
      <c r="C109" s="171"/>
      <c r="D109" s="12"/>
      <c r="E109" s="12"/>
      <c r="F109" s="12"/>
      <c r="G109" s="12"/>
      <c r="H109" s="12"/>
      <c r="I109" s="12"/>
      <c r="J109" s="12"/>
      <c r="K109" s="12"/>
      <c r="L109" s="249"/>
    </row>
    <row r="110" spans="1:12">
      <c r="A110" s="167" t="s">
        <v>657</v>
      </c>
      <c r="B110" s="164" t="s">
        <v>143</v>
      </c>
      <c r="C110" s="167" t="s">
        <v>658</v>
      </c>
      <c r="D110" s="6"/>
      <c r="E110" s="257">
        <v>200316.17</v>
      </c>
      <c r="F110" s="8"/>
      <c r="G110" s="257">
        <v>271100.46999999997</v>
      </c>
      <c r="H110" s="8"/>
      <c r="I110" s="257">
        <v>269663.38</v>
      </c>
      <c r="J110" s="8"/>
      <c r="K110" s="257">
        <v>198879.08</v>
      </c>
      <c r="L110" s="249">
        <f>VLOOKUP(A110,'De x Para'!A:C,3,0)</f>
        <v>0</v>
      </c>
    </row>
    <row r="111" spans="1:12">
      <c r="A111" s="167" t="s">
        <v>663</v>
      </c>
      <c r="B111" s="164" t="s">
        <v>143</v>
      </c>
      <c r="C111" s="167" t="s">
        <v>658</v>
      </c>
      <c r="D111" s="6"/>
      <c r="E111" s="257">
        <v>200316.17</v>
      </c>
      <c r="F111" s="8"/>
      <c r="G111" s="257">
        <v>271100.46999999997</v>
      </c>
      <c r="H111" s="8"/>
      <c r="I111" s="257">
        <v>269663.38</v>
      </c>
      <c r="J111" s="8"/>
      <c r="K111" s="257">
        <v>198879.08</v>
      </c>
      <c r="L111" s="249">
        <f>VLOOKUP(A111,'De x Para'!A:C,3,0)</f>
        <v>0</v>
      </c>
    </row>
    <row r="112" spans="1:12">
      <c r="A112" s="169" t="s">
        <v>664</v>
      </c>
      <c r="B112" s="164" t="s">
        <v>143</v>
      </c>
      <c r="C112" s="169" t="s">
        <v>665</v>
      </c>
      <c r="D112" s="9"/>
      <c r="E112" s="258">
        <v>197316.17</v>
      </c>
      <c r="F112" s="11"/>
      <c r="G112" s="258">
        <v>268100.46999999997</v>
      </c>
      <c r="H112" s="11"/>
      <c r="I112" s="258">
        <v>269663.38</v>
      </c>
      <c r="J112" s="11"/>
      <c r="K112" s="258">
        <v>198879.08</v>
      </c>
      <c r="L112" s="249">
        <f>VLOOKUP(A112,'De x Para'!A:C,3,0)</f>
        <v>0</v>
      </c>
    </row>
    <row r="113" spans="1:12">
      <c r="A113" s="169" t="s">
        <v>668</v>
      </c>
      <c r="B113" s="164" t="s">
        <v>143</v>
      </c>
      <c r="C113" s="169" t="s">
        <v>669</v>
      </c>
      <c r="D113" s="9"/>
      <c r="E113" s="258">
        <v>3000</v>
      </c>
      <c r="F113" s="11"/>
      <c r="G113" s="258">
        <v>3000</v>
      </c>
      <c r="H113" s="11"/>
      <c r="I113" s="170">
        <v>0</v>
      </c>
      <c r="J113" s="11"/>
      <c r="K113" s="170">
        <v>0</v>
      </c>
      <c r="L113" s="249">
        <f>VLOOKUP(A113,'De x Para'!A:C,3,0)</f>
        <v>0</v>
      </c>
    </row>
    <row r="114" spans="1:12">
      <c r="A114" s="171"/>
      <c r="B114" s="164"/>
      <c r="C114" s="171"/>
      <c r="D114" s="12"/>
      <c r="E114" s="12"/>
      <c r="F114" s="12"/>
      <c r="G114" s="12"/>
      <c r="H114" s="12"/>
      <c r="I114" s="12"/>
      <c r="J114" s="12"/>
      <c r="K114" s="12"/>
      <c r="L114" s="249"/>
    </row>
    <row r="115" spans="1:12">
      <c r="A115" s="167" t="s">
        <v>672</v>
      </c>
      <c r="B115" s="164" t="s">
        <v>143</v>
      </c>
      <c r="C115" s="167" t="s">
        <v>194</v>
      </c>
      <c r="D115" s="6"/>
      <c r="E115" s="257">
        <v>4080971.44</v>
      </c>
      <c r="F115" s="8"/>
      <c r="G115" s="257">
        <v>764593.74</v>
      </c>
      <c r="H115" s="8"/>
      <c r="I115" s="257">
        <v>736973.62</v>
      </c>
      <c r="J115" s="8"/>
      <c r="K115" s="257">
        <v>4053351.32</v>
      </c>
      <c r="L115" s="249">
        <f>VLOOKUP(A115,'De x Para'!A:C,3,0)</f>
        <v>0</v>
      </c>
    </row>
    <row r="116" spans="1:12">
      <c r="A116" s="167" t="s">
        <v>677</v>
      </c>
      <c r="B116" s="164" t="s">
        <v>143</v>
      </c>
      <c r="C116" s="167" t="s">
        <v>194</v>
      </c>
      <c r="D116" s="6"/>
      <c r="E116" s="257">
        <v>4080971.44</v>
      </c>
      <c r="F116" s="8"/>
      <c r="G116" s="257">
        <v>764593.74</v>
      </c>
      <c r="H116" s="8"/>
      <c r="I116" s="257">
        <v>736973.62</v>
      </c>
      <c r="J116" s="8"/>
      <c r="K116" s="257">
        <v>4053351.32</v>
      </c>
      <c r="L116" s="249">
        <f>VLOOKUP(A116,'De x Para'!A:C,3,0)</f>
        <v>0</v>
      </c>
    </row>
    <row r="117" spans="1:12">
      <c r="A117" s="169" t="s">
        <v>678</v>
      </c>
      <c r="B117" s="164" t="s">
        <v>143</v>
      </c>
      <c r="C117" s="169" t="s">
        <v>679</v>
      </c>
      <c r="D117" s="9"/>
      <c r="E117" s="258">
        <v>3401281.07</v>
      </c>
      <c r="F117" s="11"/>
      <c r="G117" s="258">
        <v>760097.2</v>
      </c>
      <c r="H117" s="11"/>
      <c r="I117" s="258">
        <v>736973.62</v>
      </c>
      <c r="J117" s="11"/>
      <c r="K117" s="258">
        <v>3378157.49</v>
      </c>
      <c r="L117" s="249">
        <f>VLOOKUP(A117,'De x Para'!A:C,3,0)</f>
        <v>0</v>
      </c>
    </row>
    <row r="118" spans="1:12">
      <c r="A118" s="169" t="s">
        <v>688</v>
      </c>
      <c r="B118" s="164" t="s">
        <v>143</v>
      </c>
      <c r="C118" s="169" t="s">
        <v>689</v>
      </c>
      <c r="D118" s="9"/>
      <c r="E118" s="258">
        <v>362407.16</v>
      </c>
      <c r="F118" s="11"/>
      <c r="G118" s="170">
        <v>122.58</v>
      </c>
      <c r="H118" s="11"/>
      <c r="I118" s="170">
        <v>0</v>
      </c>
      <c r="J118" s="11"/>
      <c r="K118" s="258">
        <v>362284.58</v>
      </c>
      <c r="L118" s="249">
        <f>VLOOKUP(A118,'De x Para'!A:C,3,0)</f>
        <v>0</v>
      </c>
    </row>
    <row r="119" spans="1:12">
      <c r="A119" s="169" t="s">
        <v>2577</v>
      </c>
      <c r="B119" s="164" t="s">
        <v>143</v>
      </c>
      <c r="C119" s="169" t="s">
        <v>2578</v>
      </c>
      <c r="D119" s="9"/>
      <c r="E119" s="258">
        <v>317283.21000000002</v>
      </c>
      <c r="F119" s="11"/>
      <c r="G119" s="258">
        <v>4373.96</v>
      </c>
      <c r="H119" s="11"/>
      <c r="I119" s="170">
        <v>0</v>
      </c>
      <c r="J119" s="11"/>
      <c r="K119" s="258">
        <v>312909.25</v>
      </c>
      <c r="L119" s="249">
        <f>VLOOKUP(A119,'De x Para'!A:C,3,0)</f>
        <v>0</v>
      </c>
    </row>
    <row r="120" spans="1:12">
      <c r="A120" s="171"/>
      <c r="B120" s="164"/>
      <c r="C120" s="171"/>
      <c r="D120" s="12"/>
      <c r="E120" s="12"/>
      <c r="F120" s="12"/>
      <c r="G120" s="12"/>
      <c r="H120" s="12"/>
      <c r="I120" s="12"/>
      <c r="J120" s="12"/>
      <c r="K120" s="12"/>
      <c r="L120" s="249"/>
    </row>
    <row r="121" spans="1:12">
      <c r="A121" s="167" t="s">
        <v>690</v>
      </c>
      <c r="B121" s="164" t="s">
        <v>143</v>
      </c>
      <c r="C121" s="167" t="s">
        <v>691</v>
      </c>
      <c r="D121" s="6"/>
      <c r="E121" s="257">
        <v>383248.03</v>
      </c>
      <c r="F121" s="8"/>
      <c r="G121" s="257">
        <v>8255.6200000000008</v>
      </c>
      <c r="H121" s="8"/>
      <c r="I121" s="168">
        <v>0</v>
      </c>
      <c r="J121" s="8"/>
      <c r="K121" s="257">
        <v>374992.41</v>
      </c>
      <c r="L121" s="249">
        <f>VLOOKUP(A121,'De x Para'!A:C,3,0)</f>
        <v>0</v>
      </c>
    </row>
    <row r="122" spans="1:12">
      <c r="A122" s="167" t="s">
        <v>692</v>
      </c>
      <c r="B122" s="164" t="s">
        <v>143</v>
      </c>
      <c r="C122" s="167" t="s">
        <v>693</v>
      </c>
      <c r="D122" s="6"/>
      <c r="E122" s="257">
        <v>383248.03</v>
      </c>
      <c r="F122" s="8"/>
      <c r="G122" s="257">
        <v>8255.6200000000008</v>
      </c>
      <c r="H122" s="8"/>
      <c r="I122" s="168">
        <v>0</v>
      </c>
      <c r="J122" s="8"/>
      <c r="K122" s="257">
        <v>374992.41</v>
      </c>
      <c r="L122" s="249">
        <f>VLOOKUP(A122,'De x Para'!A:C,3,0)</f>
        <v>0</v>
      </c>
    </row>
    <row r="123" spans="1:12">
      <c r="A123" s="167" t="s">
        <v>694</v>
      </c>
      <c r="B123" s="164" t="s">
        <v>143</v>
      </c>
      <c r="C123" s="167" t="s">
        <v>695</v>
      </c>
      <c r="D123" s="6"/>
      <c r="E123" s="257">
        <v>363048.03</v>
      </c>
      <c r="F123" s="8"/>
      <c r="G123" s="257">
        <v>8255.6200000000008</v>
      </c>
      <c r="H123" s="8"/>
      <c r="I123" s="168">
        <v>0</v>
      </c>
      <c r="J123" s="8"/>
      <c r="K123" s="257">
        <v>354792.41</v>
      </c>
      <c r="L123" s="249">
        <f>VLOOKUP(A123,'De x Para'!A:C,3,0)</f>
        <v>0</v>
      </c>
    </row>
    <row r="124" spans="1:12">
      <c r="A124" s="167" t="s">
        <v>696</v>
      </c>
      <c r="B124" s="164" t="s">
        <v>143</v>
      </c>
      <c r="C124" s="167" t="s">
        <v>695</v>
      </c>
      <c r="D124" s="6"/>
      <c r="E124" s="257">
        <v>363048.03</v>
      </c>
      <c r="F124" s="8"/>
      <c r="G124" s="257">
        <v>8255.6200000000008</v>
      </c>
      <c r="H124" s="8"/>
      <c r="I124" s="168">
        <v>0</v>
      </c>
      <c r="J124" s="8"/>
      <c r="K124" s="257">
        <v>354792.41</v>
      </c>
      <c r="L124" s="249">
        <f>VLOOKUP(A124,'De x Para'!A:C,3,0)</f>
        <v>0</v>
      </c>
    </row>
    <row r="125" spans="1:12">
      <c r="A125" s="169" t="s">
        <v>697</v>
      </c>
      <c r="B125" s="164" t="s">
        <v>143</v>
      </c>
      <c r="C125" s="169" t="s">
        <v>698</v>
      </c>
      <c r="D125" s="9"/>
      <c r="E125" s="258">
        <v>363048.03</v>
      </c>
      <c r="F125" s="11"/>
      <c r="G125" s="258">
        <v>8255.6200000000008</v>
      </c>
      <c r="H125" s="11"/>
      <c r="I125" s="170">
        <v>0</v>
      </c>
      <c r="J125" s="11"/>
      <c r="K125" s="258">
        <v>354792.41</v>
      </c>
      <c r="L125" s="249">
        <f>VLOOKUP(A125,'De x Para'!A:C,3,0)</f>
        <v>0</v>
      </c>
    </row>
    <row r="126" spans="1:12">
      <c r="A126" s="171"/>
      <c r="B126" s="164"/>
      <c r="C126" s="171"/>
      <c r="D126" s="12"/>
      <c r="E126" s="12"/>
      <c r="F126" s="12"/>
      <c r="G126" s="12"/>
      <c r="H126" s="12"/>
      <c r="I126" s="12"/>
      <c r="J126" s="12"/>
      <c r="K126" s="12"/>
      <c r="L126" s="249"/>
    </row>
    <row r="127" spans="1:12">
      <c r="A127" s="167" t="s">
        <v>2582</v>
      </c>
      <c r="B127" s="164" t="s">
        <v>143</v>
      </c>
      <c r="C127" s="167" t="s">
        <v>2583</v>
      </c>
      <c r="D127" s="6"/>
      <c r="E127" s="257">
        <v>20200</v>
      </c>
      <c r="F127" s="8"/>
      <c r="G127" s="168">
        <v>0</v>
      </c>
      <c r="H127" s="8"/>
      <c r="I127" s="168">
        <v>0</v>
      </c>
      <c r="J127" s="8"/>
      <c r="K127" s="257">
        <v>20200</v>
      </c>
      <c r="L127" s="249">
        <f>VLOOKUP(A127,'De x Para'!A:C,3,0)</f>
        <v>0</v>
      </c>
    </row>
    <row r="128" spans="1:12">
      <c r="A128" s="167" t="s">
        <v>2586</v>
      </c>
      <c r="B128" s="164" t="s">
        <v>143</v>
      </c>
      <c r="C128" s="167" t="s">
        <v>2583</v>
      </c>
      <c r="D128" s="6"/>
      <c r="E128" s="257">
        <v>20200</v>
      </c>
      <c r="F128" s="8"/>
      <c r="G128" s="168">
        <v>0</v>
      </c>
      <c r="H128" s="8"/>
      <c r="I128" s="168">
        <v>0</v>
      </c>
      <c r="J128" s="8"/>
      <c r="K128" s="257">
        <v>20200</v>
      </c>
      <c r="L128" s="249">
        <f>VLOOKUP(A128,'De x Para'!A:C,3,0)</f>
        <v>0</v>
      </c>
    </row>
    <row r="129" spans="1:13">
      <c r="A129" s="169" t="s">
        <v>2587</v>
      </c>
      <c r="B129" s="164" t="s">
        <v>143</v>
      </c>
      <c r="C129" s="169" t="s">
        <v>2588</v>
      </c>
      <c r="D129" s="9"/>
      <c r="E129" s="258">
        <v>20200</v>
      </c>
      <c r="F129" s="11"/>
      <c r="G129" s="170">
        <v>0</v>
      </c>
      <c r="H129" s="11"/>
      <c r="I129" s="170">
        <v>0</v>
      </c>
      <c r="J129" s="11"/>
      <c r="K129" s="258">
        <v>20200</v>
      </c>
      <c r="L129" s="249">
        <f>VLOOKUP(A129,'De x Para'!A:C,3,0)</f>
        <v>0</v>
      </c>
    </row>
    <row r="130" spans="1:13">
      <c r="A130" s="171"/>
      <c r="B130" s="164"/>
      <c r="C130" s="171"/>
      <c r="D130" s="12"/>
      <c r="E130" s="12"/>
      <c r="F130" s="12"/>
      <c r="G130" s="12"/>
      <c r="H130" s="12"/>
      <c r="I130" s="12"/>
      <c r="J130" s="12"/>
      <c r="K130" s="12"/>
      <c r="L130" s="249"/>
    </row>
    <row r="131" spans="1:13">
      <c r="A131" s="167">
        <v>3</v>
      </c>
      <c r="B131" s="167" t="s">
        <v>700</v>
      </c>
      <c r="C131" s="6"/>
      <c r="D131" s="6"/>
      <c r="E131" s="257">
        <v>8194869.3899999997</v>
      </c>
      <c r="F131" s="8"/>
      <c r="G131" s="257">
        <v>865425.99</v>
      </c>
      <c r="H131" s="8"/>
      <c r="I131" s="257">
        <v>60334.13</v>
      </c>
      <c r="J131" s="8"/>
      <c r="K131" s="257">
        <v>8999961.25</v>
      </c>
      <c r="L131" s="249">
        <f>VLOOKUP(A131,'De x Para'!A:C,3,0)</f>
        <v>0</v>
      </c>
      <c r="M131" s="294">
        <f>G131-I131</f>
        <v>805091.86</v>
      </c>
    </row>
    <row r="132" spans="1:13">
      <c r="A132" s="167" t="s">
        <v>705</v>
      </c>
      <c r="B132" s="164" t="s">
        <v>143</v>
      </c>
      <c r="C132" s="167" t="s">
        <v>706</v>
      </c>
      <c r="D132" s="6"/>
      <c r="E132" s="257">
        <v>5831050.5199999996</v>
      </c>
      <c r="F132" s="8"/>
      <c r="G132" s="257">
        <v>716113.9</v>
      </c>
      <c r="H132" s="8"/>
      <c r="I132" s="257">
        <v>57542.7</v>
      </c>
      <c r="J132" s="8"/>
      <c r="K132" s="257">
        <v>6489621.7199999997</v>
      </c>
      <c r="L132" s="249">
        <f>VLOOKUP(A132,'De x Para'!A:C,3,0)</f>
        <v>0</v>
      </c>
      <c r="M132" s="294">
        <f t="shared" ref="M132:M195" si="0">G132-I132</f>
        <v>658571.20000000007</v>
      </c>
    </row>
    <row r="133" spans="1:13">
      <c r="A133" s="167" t="s">
        <v>711</v>
      </c>
      <c r="B133" s="164" t="s">
        <v>143</v>
      </c>
      <c r="C133" s="167" t="s">
        <v>712</v>
      </c>
      <c r="D133" s="6"/>
      <c r="E133" s="257">
        <v>4757285.24</v>
      </c>
      <c r="F133" s="8"/>
      <c r="G133" s="257">
        <v>554013.35</v>
      </c>
      <c r="H133" s="8"/>
      <c r="I133" s="257">
        <v>57542.7</v>
      </c>
      <c r="J133" s="8"/>
      <c r="K133" s="257">
        <v>5253755.8899999997</v>
      </c>
      <c r="L133" s="249">
        <f>VLOOKUP(A133,'De x Para'!A:C,3,0)</f>
        <v>0</v>
      </c>
      <c r="M133" s="294">
        <f t="shared" si="0"/>
        <v>496470.64999999997</v>
      </c>
    </row>
    <row r="134" spans="1:13">
      <c r="A134" s="167" t="s">
        <v>716</v>
      </c>
      <c r="B134" s="164" t="s">
        <v>143</v>
      </c>
      <c r="C134" s="167" t="s">
        <v>717</v>
      </c>
      <c r="D134" s="6"/>
      <c r="E134" s="257">
        <v>449587.14</v>
      </c>
      <c r="F134" s="8"/>
      <c r="G134" s="257">
        <v>31033.279999999999</v>
      </c>
      <c r="H134" s="8"/>
      <c r="I134" s="168">
        <v>0.62</v>
      </c>
      <c r="J134" s="8"/>
      <c r="K134" s="257">
        <v>480619.8</v>
      </c>
      <c r="L134" s="249">
        <f>VLOOKUP(A134,'De x Para'!A:C,3,0)</f>
        <v>0</v>
      </c>
      <c r="M134" s="294">
        <f t="shared" si="0"/>
        <v>31032.66</v>
      </c>
    </row>
    <row r="135" spans="1:13">
      <c r="A135" s="167" t="s">
        <v>722</v>
      </c>
      <c r="B135" s="164" t="s">
        <v>143</v>
      </c>
      <c r="C135" s="167" t="s">
        <v>723</v>
      </c>
      <c r="D135" s="6"/>
      <c r="E135" s="257">
        <v>363693.12</v>
      </c>
      <c r="F135" s="8"/>
      <c r="G135" s="257">
        <v>31033.279999999999</v>
      </c>
      <c r="H135" s="8"/>
      <c r="I135" s="168">
        <v>0.62</v>
      </c>
      <c r="J135" s="8"/>
      <c r="K135" s="257">
        <v>394725.78</v>
      </c>
      <c r="L135" s="249">
        <f>VLOOKUP(A135,'De x Para'!A:C,3,0)</f>
        <v>0</v>
      </c>
      <c r="M135" s="294">
        <f t="shared" si="0"/>
        <v>31032.66</v>
      </c>
    </row>
    <row r="136" spans="1:13">
      <c r="A136" s="169" t="s">
        <v>728</v>
      </c>
      <c r="B136" s="164" t="s">
        <v>143</v>
      </c>
      <c r="C136" s="169" t="s">
        <v>729</v>
      </c>
      <c r="D136" s="9"/>
      <c r="E136" s="258">
        <v>218269.3</v>
      </c>
      <c r="F136" s="11"/>
      <c r="G136" s="258">
        <v>18096.599999999999</v>
      </c>
      <c r="H136" s="11"/>
      <c r="I136" s="170">
        <v>0.57999999999999996</v>
      </c>
      <c r="J136" s="11"/>
      <c r="K136" s="258">
        <v>236365.32</v>
      </c>
      <c r="L136" s="249" t="str">
        <f>VLOOKUP(A136,'De x Para'!A:C,3,0)</f>
        <v>7.1.1.1</v>
      </c>
      <c r="M136" s="294">
        <f t="shared" si="0"/>
        <v>18096.019999999997</v>
      </c>
    </row>
    <row r="137" spans="1:13">
      <c r="A137" s="169" t="s">
        <v>734</v>
      </c>
      <c r="B137" s="164" t="s">
        <v>143</v>
      </c>
      <c r="C137" s="169" t="s">
        <v>735</v>
      </c>
      <c r="D137" s="9"/>
      <c r="E137" s="258">
        <v>55433.75</v>
      </c>
      <c r="F137" s="11"/>
      <c r="G137" s="258">
        <v>4614.4799999999996</v>
      </c>
      <c r="H137" s="11"/>
      <c r="I137" s="170">
        <v>0</v>
      </c>
      <c r="J137" s="11"/>
      <c r="K137" s="258">
        <v>60048.23</v>
      </c>
      <c r="L137" s="249" t="str">
        <f>VLOOKUP(A137,'De x Para'!A:C,3,0)</f>
        <v>7.1.1.1</v>
      </c>
      <c r="M137" s="294">
        <f t="shared" si="0"/>
        <v>4614.4799999999996</v>
      </c>
    </row>
    <row r="138" spans="1:13">
      <c r="A138" s="169" t="s">
        <v>739</v>
      </c>
      <c r="B138" s="164" t="s">
        <v>143</v>
      </c>
      <c r="C138" s="169" t="s">
        <v>740</v>
      </c>
      <c r="D138" s="9"/>
      <c r="E138" s="258">
        <v>15561.9</v>
      </c>
      <c r="F138" s="11"/>
      <c r="G138" s="258">
        <v>1447.68</v>
      </c>
      <c r="H138" s="11"/>
      <c r="I138" s="170">
        <v>0</v>
      </c>
      <c r="J138" s="11"/>
      <c r="K138" s="258">
        <v>17009.580000000002</v>
      </c>
      <c r="L138" s="249" t="str">
        <f>VLOOKUP(A138,'De x Para'!A:C,3,0)</f>
        <v>7.1.1.1</v>
      </c>
      <c r="M138" s="294">
        <f t="shared" si="0"/>
        <v>1447.68</v>
      </c>
    </row>
    <row r="139" spans="1:13">
      <c r="A139" s="169" t="s">
        <v>744</v>
      </c>
      <c r="B139" s="164" t="s">
        <v>143</v>
      </c>
      <c r="C139" s="169" t="s">
        <v>745</v>
      </c>
      <c r="D139" s="9"/>
      <c r="E139" s="258">
        <v>4082.34</v>
      </c>
      <c r="F139" s="11"/>
      <c r="G139" s="170">
        <v>180.96</v>
      </c>
      <c r="H139" s="11"/>
      <c r="I139" s="170">
        <v>0</v>
      </c>
      <c r="J139" s="11"/>
      <c r="K139" s="258">
        <v>4263.3</v>
      </c>
      <c r="L139" s="249" t="str">
        <f>VLOOKUP(A139,'De x Para'!A:C,3,0)</f>
        <v>7.1.1.1</v>
      </c>
      <c r="M139" s="294">
        <f t="shared" si="0"/>
        <v>180.96</v>
      </c>
    </row>
    <row r="140" spans="1:13">
      <c r="A140" s="169" t="s">
        <v>750</v>
      </c>
      <c r="B140" s="164" t="s">
        <v>143</v>
      </c>
      <c r="C140" s="169" t="s">
        <v>751</v>
      </c>
      <c r="D140" s="9"/>
      <c r="E140" s="258">
        <v>6300</v>
      </c>
      <c r="F140" s="11"/>
      <c r="G140" s="170">
        <v>240</v>
      </c>
      <c r="H140" s="11"/>
      <c r="I140" s="170">
        <v>0</v>
      </c>
      <c r="J140" s="11"/>
      <c r="K140" s="258">
        <v>6540</v>
      </c>
      <c r="L140" s="249" t="str">
        <f>VLOOKUP(A140,'De x Para'!A:C,3,0)</f>
        <v>7.1.1.1</v>
      </c>
      <c r="M140" s="294">
        <f t="shared" si="0"/>
        <v>240</v>
      </c>
    </row>
    <row r="141" spans="1:13">
      <c r="A141" s="169" t="s">
        <v>758</v>
      </c>
      <c r="B141" s="164" t="s">
        <v>143</v>
      </c>
      <c r="C141" s="169" t="s">
        <v>542</v>
      </c>
      <c r="D141" s="9"/>
      <c r="E141" s="258">
        <v>20563.66</v>
      </c>
      <c r="F141" s="11"/>
      <c r="G141" s="258">
        <v>2056.37</v>
      </c>
      <c r="H141" s="11"/>
      <c r="I141" s="170">
        <v>0.01</v>
      </c>
      <c r="J141" s="11"/>
      <c r="K141" s="258">
        <v>22620.02</v>
      </c>
      <c r="L141" s="249" t="str">
        <f>VLOOKUP(A141,'De x Para'!A:C,3,0)</f>
        <v>7.1.1.1</v>
      </c>
      <c r="M141" s="294">
        <f t="shared" si="0"/>
        <v>2056.3599999999997</v>
      </c>
    </row>
    <row r="142" spans="1:13">
      <c r="A142" s="169" t="s">
        <v>763</v>
      </c>
      <c r="B142" s="164" t="s">
        <v>143</v>
      </c>
      <c r="C142" s="169" t="s">
        <v>764</v>
      </c>
      <c r="D142" s="9"/>
      <c r="E142" s="258">
        <v>27054.05</v>
      </c>
      <c r="F142" s="11"/>
      <c r="G142" s="258">
        <v>2741.82</v>
      </c>
      <c r="H142" s="11"/>
      <c r="I142" s="170">
        <v>0.01</v>
      </c>
      <c r="J142" s="11"/>
      <c r="K142" s="258">
        <v>29795.86</v>
      </c>
      <c r="L142" s="249" t="str">
        <f>VLOOKUP(A142,'De x Para'!A:C,3,0)</f>
        <v>7.1.1.1</v>
      </c>
      <c r="M142" s="294">
        <f t="shared" si="0"/>
        <v>2741.81</v>
      </c>
    </row>
    <row r="143" spans="1:13">
      <c r="A143" s="169" t="s">
        <v>768</v>
      </c>
      <c r="B143" s="164" t="s">
        <v>143</v>
      </c>
      <c r="C143" s="169" t="s">
        <v>769</v>
      </c>
      <c r="D143" s="9"/>
      <c r="E143" s="258">
        <v>1645.09</v>
      </c>
      <c r="F143" s="11"/>
      <c r="G143" s="170">
        <v>164.51</v>
      </c>
      <c r="H143" s="11"/>
      <c r="I143" s="170">
        <v>0</v>
      </c>
      <c r="J143" s="11"/>
      <c r="K143" s="258">
        <v>1809.6</v>
      </c>
      <c r="L143" s="249" t="str">
        <f>VLOOKUP(A143,'De x Para'!A:C,3,0)</f>
        <v>7.1.1.1</v>
      </c>
      <c r="M143" s="294">
        <f t="shared" si="0"/>
        <v>164.51</v>
      </c>
    </row>
    <row r="144" spans="1:13">
      <c r="A144" s="169" t="s">
        <v>773</v>
      </c>
      <c r="B144" s="164" t="s">
        <v>143</v>
      </c>
      <c r="C144" s="169" t="s">
        <v>774</v>
      </c>
      <c r="D144" s="9"/>
      <c r="E144" s="258">
        <v>2164.31</v>
      </c>
      <c r="F144" s="11"/>
      <c r="G144" s="170">
        <v>219.35</v>
      </c>
      <c r="H144" s="11"/>
      <c r="I144" s="170">
        <v>0</v>
      </c>
      <c r="J144" s="11"/>
      <c r="K144" s="258">
        <v>2383.66</v>
      </c>
      <c r="L144" s="249" t="str">
        <f>VLOOKUP(A144,'De x Para'!A:C,3,0)</f>
        <v>7.1.1.1</v>
      </c>
      <c r="M144" s="294">
        <f t="shared" si="0"/>
        <v>219.35</v>
      </c>
    </row>
    <row r="145" spans="1:13">
      <c r="A145" s="169" t="s">
        <v>778</v>
      </c>
      <c r="B145" s="164" t="s">
        <v>143</v>
      </c>
      <c r="C145" s="169" t="s">
        <v>779</v>
      </c>
      <c r="D145" s="9"/>
      <c r="E145" s="170">
        <v>205.64</v>
      </c>
      <c r="F145" s="11"/>
      <c r="G145" s="170">
        <v>20.56</v>
      </c>
      <c r="H145" s="11"/>
      <c r="I145" s="170">
        <v>0</v>
      </c>
      <c r="J145" s="11"/>
      <c r="K145" s="170">
        <v>226.2</v>
      </c>
      <c r="L145" s="249" t="str">
        <f>VLOOKUP(A145,'De x Para'!A:C,3,0)</f>
        <v>7.1.1.1</v>
      </c>
      <c r="M145" s="294">
        <f t="shared" si="0"/>
        <v>20.56</v>
      </c>
    </row>
    <row r="146" spans="1:13">
      <c r="A146" s="169" t="s">
        <v>783</v>
      </c>
      <c r="B146" s="164" t="s">
        <v>143</v>
      </c>
      <c r="C146" s="169" t="s">
        <v>784</v>
      </c>
      <c r="D146" s="9"/>
      <c r="E146" s="170">
        <v>270.55</v>
      </c>
      <c r="F146" s="11"/>
      <c r="G146" s="170">
        <v>27.42</v>
      </c>
      <c r="H146" s="11"/>
      <c r="I146" s="170">
        <v>0</v>
      </c>
      <c r="J146" s="11"/>
      <c r="K146" s="170">
        <v>297.97000000000003</v>
      </c>
      <c r="L146" s="249" t="str">
        <f>VLOOKUP(A146,'De x Para'!A:C,3,0)</f>
        <v>7.1.1.1</v>
      </c>
      <c r="M146" s="294">
        <f t="shared" si="0"/>
        <v>27.42</v>
      </c>
    </row>
    <row r="147" spans="1:13">
      <c r="A147" s="169" t="s">
        <v>788</v>
      </c>
      <c r="B147" s="164" t="s">
        <v>143</v>
      </c>
      <c r="C147" s="169" t="s">
        <v>789</v>
      </c>
      <c r="D147" s="9"/>
      <c r="E147" s="258">
        <v>5243.73</v>
      </c>
      <c r="F147" s="11"/>
      <c r="G147" s="170">
        <v>524.37</v>
      </c>
      <c r="H147" s="11"/>
      <c r="I147" s="170">
        <v>0</v>
      </c>
      <c r="J147" s="11"/>
      <c r="K147" s="258">
        <v>5768.1</v>
      </c>
      <c r="L147" s="249" t="str">
        <f>VLOOKUP(A147,'De x Para'!A:C,3,0)</f>
        <v>7.1.1.1</v>
      </c>
      <c r="M147" s="294">
        <f t="shared" si="0"/>
        <v>524.37</v>
      </c>
    </row>
    <row r="148" spans="1:13">
      <c r="A148" s="169" t="s">
        <v>794</v>
      </c>
      <c r="B148" s="164" t="s">
        <v>143</v>
      </c>
      <c r="C148" s="169" t="s">
        <v>795</v>
      </c>
      <c r="D148" s="9"/>
      <c r="E148" s="258">
        <v>6898.8</v>
      </c>
      <c r="F148" s="11"/>
      <c r="G148" s="170">
        <v>699.16</v>
      </c>
      <c r="H148" s="11"/>
      <c r="I148" s="170">
        <v>0.02</v>
      </c>
      <c r="J148" s="11"/>
      <c r="K148" s="258">
        <v>7597.94</v>
      </c>
      <c r="L148" s="249" t="str">
        <f>VLOOKUP(A148,'De x Para'!A:C,3,0)</f>
        <v>7.1.1.1</v>
      </c>
      <c r="M148" s="294">
        <f t="shared" si="0"/>
        <v>699.14</v>
      </c>
    </row>
    <row r="149" spans="1:13">
      <c r="A149" s="171"/>
      <c r="B149" s="164"/>
      <c r="C149" s="171"/>
      <c r="D149" s="12"/>
      <c r="E149" s="12"/>
      <c r="F149" s="12"/>
      <c r="G149" s="12"/>
      <c r="H149" s="12"/>
      <c r="I149" s="12"/>
      <c r="J149" s="12"/>
      <c r="K149" s="12"/>
      <c r="L149" s="249"/>
      <c r="M149" s="294"/>
    </row>
    <row r="150" spans="1:13">
      <c r="A150" s="167" t="s">
        <v>799</v>
      </c>
      <c r="B150" s="164" t="s">
        <v>143</v>
      </c>
      <c r="C150" s="167" t="s">
        <v>800</v>
      </c>
      <c r="D150" s="6"/>
      <c r="E150" s="257">
        <v>85894.02</v>
      </c>
      <c r="F150" s="8"/>
      <c r="G150" s="168">
        <v>0</v>
      </c>
      <c r="H150" s="8"/>
      <c r="I150" s="168">
        <v>0</v>
      </c>
      <c r="J150" s="8"/>
      <c r="K150" s="257">
        <v>85894.02</v>
      </c>
      <c r="L150" s="249">
        <f>VLOOKUP(A150,'De x Para'!A:C,3,0)</f>
        <v>0</v>
      </c>
      <c r="M150" s="294">
        <f t="shared" si="0"/>
        <v>0</v>
      </c>
    </row>
    <row r="151" spans="1:13">
      <c r="A151" s="169" t="s">
        <v>805</v>
      </c>
      <c r="B151" s="164" t="s">
        <v>143</v>
      </c>
      <c r="C151" s="169" t="s">
        <v>729</v>
      </c>
      <c r="D151" s="9"/>
      <c r="E151" s="258">
        <v>32768.35</v>
      </c>
      <c r="F151" s="11"/>
      <c r="G151" s="170">
        <v>0</v>
      </c>
      <c r="H151" s="11"/>
      <c r="I151" s="170">
        <v>0</v>
      </c>
      <c r="J151" s="11"/>
      <c r="K151" s="258">
        <v>32768.35</v>
      </c>
      <c r="L151" s="249" t="str">
        <f>VLOOKUP(A151,'De x Para'!A:C,3,0)</f>
        <v>7.1.1.2</v>
      </c>
      <c r="M151" s="294">
        <f t="shared" si="0"/>
        <v>0</v>
      </c>
    </row>
    <row r="152" spans="1:13">
      <c r="A152" s="169" t="s">
        <v>3791</v>
      </c>
      <c r="B152" s="164" t="s">
        <v>143</v>
      </c>
      <c r="C152" s="169" t="s">
        <v>871</v>
      </c>
      <c r="D152" s="9"/>
      <c r="E152" s="258">
        <v>23412.83</v>
      </c>
      <c r="F152" s="11"/>
      <c r="G152" s="170">
        <v>0</v>
      </c>
      <c r="H152" s="11"/>
      <c r="I152" s="170">
        <v>0</v>
      </c>
      <c r="J152" s="11"/>
      <c r="K152" s="258">
        <v>23412.83</v>
      </c>
      <c r="L152" s="249" t="str">
        <f>VLOOKUP(A152,'De x Para'!A:C,3,0)</f>
        <v>7.1.1.2</v>
      </c>
      <c r="M152" s="294">
        <f t="shared" si="0"/>
        <v>0</v>
      </c>
    </row>
    <row r="153" spans="1:13">
      <c r="A153" s="169" t="s">
        <v>810</v>
      </c>
      <c r="B153" s="164" t="s">
        <v>143</v>
      </c>
      <c r="C153" s="169" t="s">
        <v>735</v>
      </c>
      <c r="D153" s="9"/>
      <c r="E153" s="258">
        <v>16241.18</v>
      </c>
      <c r="F153" s="11"/>
      <c r="G153" s="170">
        <v>0</v>
      </c>
      <c r="H153" s="11"/>
      <c r="I153" s="170">
        <v>0</v>
      </c>
      <c r="J153" s="11"/>
      <c r="K153" s="258">
        <v>16241.18</v>
      </c>
      <c r="L153" s="249" t="str">
        <f>VLOOKUP(A153,'De x Para'!A:C,3,0)</f>
        <v>7.1.1.2</v>
      </c>
      <c r="M153" s="294">
        <f t="shared" si="0"/>
        <v>0</v>
      </c>
    </row>
    <row r="154" spans="1:13">
      <c r="A154" s="169" t="s">
        <v>813</v>
      </c>
      <c r="B154" s="164" t="s">
        <v>143</v>
      </c>
      <c r="C154" s="169" t="s">
        <v>740</v>
      </c>
      <c r="D154" s="9"/>
      <c r="E154" s="258">
        <v>4402.2</v>
      </c>
      <c r="F154" s="11"/>
      <c r="G154" s="170">
        <v>0</v>
      </c>
      <c r="H154" s="11"/>
      <c r="I154" s="170">
        <v>0</v>
      </c>
      <c r="J154" s="11"/>
      <c r="K154" s="258">
        <v>4402.2</v>
      </c>
      <c r="L154" s="249" t="str">
        <f>VLOOKUP(A154,'De x Para'!A:C,3,0)</f>
        <v>7.1.1.2</v>
      </c>
      <c r="M154" s="294">
        <f t="shared" si="0"/>
        <v>0</v>
      </c>
    </row>
    <row r="155" spans="1:13">
      <c r="A155" s="169" t="s">
        <v>4066</v>
      </c>
      <c r="B155" s="164" t="s">
        <v>143</v>
      </c>
      <c r="C155" s="169" t="s">
        <v>4067</v>
      </c>
      <c r="D155" s="9"/>
      <c r="E155" s="170">
        <v>287.94</v>
      </c>
      <c r="F155" s="11"/>
      <c r="G155" s="170">
        <v>0</v>
      </c>
      <c r="H155" s="11"/>
      <c r="I155" s="170">
        <v>0</v>
      </c>
      <c r="J155" s="11"/>
      <c r="K155" s="170">
        <v>287.94</v>
      </c>
      <c r="L155" s="249" t="str">
        <f>VLOOKUP(A155,'De x Para'!A:C,3,0)</f>
        <v>7.1.1.2</v>
      </c>
      <c r="M155" s="294">
        <f t="shared" si="0"/>
        <v>0</v>
      </c>
    </row>
    <row r="156" spans="1:13">
      <c r="A156" s="169" t="s">
        <v>817</v>
      </c>
      <c r="B156" s="164" t="s">
        <v>143</v>
      </c>
      <c r="C156" s="169" t="s">
        <v>745</v>
      </c>
      <c r="D156" s="9"/>
      <c r="E156" s="170">
        <v>538.24</v>
      </c>
      <c r="F156" s="11"/>
      <c r="G156" s="170">
        <v>0</v>
      </c>
      <c r="H156" s="11"/>
      <c r="I156" s="170">
        <v>0</v>
      </c>
      <c r="J156" s="11"/>
      <c r="K156" s="170">
        <v>538.24</v>
      </c>
      <c r="L156" s="249" t="str">
        <f>VLOOKUP(A156,'De x Para'!A:C,3,0)</f>
        <v>7.1.1.2</v>
      </c>
      <c r="M156" s="294">
        <f t="shared" si="0"/>
        <v>0</v>
      </c>
    </row>
    <row r="157" spans="1:13">
      <c r="A157" s="169" t="s">
        <v>823</v>
      </c>
      <c r="B157" s="164" t="s">
        <v>143</v>
      </c>
      <c r="C157" s="169" t="s">
        <v>824</v>
      </c>
      <c r="D157" s="9"/>
      <c r="E157" s="170">
        <v>900</v>
      </c>
      <c r="F157" s="11"/>
      <c r="G157" s="170">
        <v>0</v>
      </c>
      <c r="H157" s="11"/>
      <c r="I157" s="170">
        <v>0</v>
      </c>
      <c r="J157" s="11"/>
      <c r="K157" s="170">
        <v>900</v>
      </c>
      <c r="L157" s="249" t="str">
        <f>VLOOKUP(A157,'De x Para'!A:C,3,0)</f>
        <v>7.1.1.2</v>
      </c>
      <c r="M157" s="294">
        <f t="shared" si="0"/>
        <v>0</v>
      </c>
    </row>
    <row r="158" spans="1:13">
      <c r="A158" s="169" t="s">
        <v>828</v>
      </c>
      <c r="B158" s="164" t="s">
        <v>143</v>
      </c>
      <c r="C158" s="169" t="s">
        <v>542</v>
      </c>
      <c r="D158" s="9"/>
      <c r="E158" s="258">
        <v>5936.39</v>
      </c>
      <c r="F158" s="11"/>
      <c r="G158" s="170">
        <v>0</v>
      </c>
      <c r="H158" s="11"/>
      <c r="I158" s="170">
        <v>0</v>
      </c>
      <c r="J158" s="11"/>
      <c r="K158" s="258">
        <v>5936.39</v>
      </c>
      <c r="L158" s="249" t="str">
        <f>VLOOKUP(A158,'De x Para'!A:C,3,0)</f>
        <v>7.1.1.2</v>
      </c>
      <c r="M158" s="294">
        <f t="shared" si="0"/>
        <v>0</v>
      </c>
    </row>
    <row r="159" spans="1:13">
      <c r="A159" s="169" t="s">
        <v>829</v>
      </c>
      <c r="B159" s="164" t="s">
        <v>143</v>
      </c>
      <c r="C159" s="169" t="s">
        <v>764</v>
      </c>
      <c r="D159" s="9"/>
      <c r="E159" s="258">
        <v>7915.19</v>
      </c>
      <c r="F159" s="11"/>
      <c r="G159" s="170">
        <v>0</v>
      </c>
      <c r="H159" s="11"/>
      <c r="I159" s="170">
        <v>0</v>
      </c>
      <c r="J159" s="11"/>
      <c r="K159" s="258">
        <v>7915.19</v>
      </c>
      <c r="L159" s="249" t="str">
        <f>VLOOKUP(A159,'De x Para'!A:C,3,0)</f>
        <v>7.1.1.2</v>
      </c>
      <c r="M159" s="294">
        <f t="shared" si="0"/>
        <v>0</v>
      </c>
    </row>
    <row r="160" spans="1:13">
      <c r="A160" s="169" t="s">
        <v>832</v>
      </c>
      <c r="B160" s="164" t="s">
        <v>143</v>
      </c>
      <c r="C160" s="169" t="s">
        <v>769</v>
      </c>
      <c r="D160" s="9"/>
      <c r="E160" s="170">
        <v>474.91</v>
      </c>
      <c r="F160" s="11"/>
      <c r="G160" s="170">
        <v>0</v>
      </c>
      <c r="H160" s="11"/>
      <c r="I160" s="170">
        <v>0</v>
      </c>
      <c r="J160" s="11"/>
      <c r="K160" s="170">
        <v>474.91</v>
      </c>
      <c r="L160" s="249" t="str">
        <f>VLOOKUP(A160,'De x Para'!A:C,3,0)</f>
        <v>7.1.1.2</v>
      </c>
      <c r="M160" s="294">
        <f t="shared" si="0"/>
        <v>0</v>
      </c>
    </row>
    <row r="161" spans="1:13">
      <c r="A161" s="169" t="s">
        <v>833</v>
      </c>
      <c r="B161" s="164" t="s">
        <v>143</v>
      </c>
      <c r="C161" s="169" t="s">
        <v>774</v>
      </c>
      <c r="D161" s="9"/>
      <c r="E161" s="258">
        <v>-1984.07</v>
      </c>
      <c r="F161" s="11"/>
      <c r="G161" s="170">
        <v>0</v>
      </c>
      <c r="H161" s="11"/>
      <c r="I161" s="170">
        <v>0</v>
      </c>
      <c r="J161" s="11"/>
      <c r="K161" s="258">
        <v>-1984.07</v>
      </c>
      <c r="L161" s="249" t="str">
        <f>VLOOKUP(A161,'De x Para'!A:C,3,0)</f>
        <v>7.1.1.2</v>
      </c>
      <c r="M161" s="294">
        <f t="shared" si="0"/>
        <v>0</v>
      </c>
    </row>
    <row r="162" spans="1:13">
      <c r="A162" s="169" t="s">
        <v>837</v>
      </c>
      <c r="B162" s="164" t="s">
        <v>143</v>
      </c>
      <c r="C162" s="169" t="s">
        <v>779</v>
      </c>
      <c r="D162" s="9"/>
      <c r="E162" s="170">
        <v>59.36</v>
      </c>
      <c r="F162" s="11"/>
      <c r="G162" s="170">
        <v>0</v>
      </c>
      <c r="H162" s="11"/>
      <c r="I162" s="170">
        <v>0</v>
      </c>
      <c r="J162" s="11"/>
      <c r="K162" s="170">
        <v>59.36</v>
      </c>
      <c r="L162" s="249" t="str">
        <f>VLOOKUP(A162,'De x Para'!A:C,3,0)</f>
        <v>7.1.1.2</v>
      </c>
      <c r="M162" s="294">
        <f t="shared" si="0"/>
        <v>0</v>
      </c>
    </row>
    <row r="163" spans="1:13">
      <c r="A163" s="169" t="s">
        <v>838</v>
      </c>
      <c r="B163" s="164" t="s">
        <v>143</v>
      </c>
      <c r="C163" s="169" t="s">
        <v>784</v>
      </c>
      <c r="D163" s="9"/>
      <c r="E163" s="170">
        <v>-248.01</v>
      </c>
      <c r="F163" s="11"/>
      <c r="G163" s="170">
        <v>0</v>
      </c>
      <c r="H163" s="11"/>
      <c r="I163" s="170">
        <v>0</v>
      </c>
      <c r="J163" s="11"/>
      <c r="K163" s="170">
        <v>-248.01</v>
      </c>
      <c r="L163" s="249" t="str">
        <f>VLOOKUP(A163,'De x Para'!A:C,3,0)</f>
        <v>7.1.1.2</v>
      </c>
      <c r="M163" s="294">
        <f t="shared" si="0"/>
        <v>0</v>
      </c>
    </row>
    <row r="164" spans="1:13">
      <c r="A164" s="169" t="s">
        <v>842</v>
      </c>
      <c r="B164" s="164" t="s">
        <v>143</v>
      </c>
      <c r="C164" s="169" t="s">
        <v>789</v>
      </c>
      <c r="D164" s="9"/>
      <c r="E164" s="258">
        <v>1513.76</v>
      </c>
      <c r="F164" s="11"/>
      <c r="G164" s="170">
        <v>0</v>
      </c>
      <c r="H164" s="11"/>
      <c r="I164" s="170">
        <v>0</v>
      </c>
      <c r="J164" s="11"/>
      <c r="K164" s="258">
        <v>1513.76</v>
      </c>
      <c r="L164" s="249" t="str">
        <f>VLOOKUP(A164,'De x Para'!A:C,3,0)</f>
        <v>7.1.1.2</v>
      </c>
      <c r="M164" s="294">
        <f t="shared" si="0"/>
        <v>0</v>
      </c>
    </row>
    <row r="165" spans="1:13">
      <c r="A165" s="169" t="s">
        <v>843</v>
      </c>
      <c r="B165" s="164" t="s">
        <v>143</v>
      </c>
      <c r="C165" s="169" t="s">
        <v>795</v>
      </c>
      <c r="D165" s="9"/>
      <c r="E165" s="258">
        <v>-6324.25</v>
      </c>
      <c r="F165" s="11"/>
      <c r="G165" s="170">
        <v>0</v>
      </c>
      <c r="H165" s="11"/>
      <c r="I165" s="170">
        <v>0</v>
      </c>
      <c r="J165" s="11"/>
      <c r="K165" s="258">
        <v>-6324.25</v>
      </c>
      <c r="L165" s="249" t="str">
        <f>VLOOKUP(A165,'De x Para'!A:C,3,0)</f>
        <v>7.1.1.2</v>
      </c>
      <c r="M165" s="294">
        <f t="shared" si="0"/>
        <v>0</v>
      </c>
    </row>
    <row r="166" spans="1:13">
      <c r="A166" s="171"/>
      <c r="B166" s="164"/>
      <c r="C166" s="171"/>
      <c r="D166" s="12"/>
      <c r="E166" s="12"/>
      <c r="F166" s="12"/>
      <c r="G166" s="12"/>
      <c r="H166" s="12"/>
      <c r="I166" s="12"/>
      <c r="J166" s="12"/>
      <c r="K166" s="12"/>
      <c r="L166" s="249"/>
      <c r="M166" s="294"/>
    </row>
    <row r="167" spans="1:13">
      <c r="A167" s="167" t="s">
        <v>847</v>
      </c>
      <c r="B167" s="164" t="s">
        <v>143</v>
      </c>
      <c r="C167" s="167" t="s">
        <v>848</v>
      </c>
      <c r="D167" s="6"/>
      <c r="E167" s="257">
        <v>4270943.09</v>
      </c>
      <c r="F167" s="8"/>
      <c r="G167" s="257">
        <v>520590.69</v>
      </c>
      <c r="H167" s="8"/>
      <c r="I167" s="257">
        <v>57541.75</v>
      </c>
      <c r="J167" s="8"/>
      <c r="K167" s="257">
        <v>4733992.03</v>
      </c>
      <c r="L167" s="249">
        <f>VLOOKUP(A167,'De x Para'!A:C,3,0)</f>
        <v>0</v>
      </c>
      <c r="M167" s="294">
        <f t="shared" si="0"/>
        <v>463048.94</v>
      </c>
    </row>
    <row r="168" spans="1:13">
      <c r="A168" s="167" t="s">
        <v>853</v>
      </c>
      <c r="B168" s="164" t="s">
        <v>143</v>
      </c>
      <c r="C168" s="167" t="s">
        <v>723</v>
      </c>
      <c r="D168" s="6"/>
      <c r="E168" s="257">
        <v>839656.56</v>
      </c>
      <c r="F168" s="8"/>
      <c r="G168" s="257">
        <v>111284.4</v>
      </c>
      <c r="H168" s="8"/>
      <c r="I168" s="257">
        <v>5597.67</v>
      </c>
      <c r="J168" s="8"/>
      <c r="K168" s="257">
        <v>945343.29</v>
      </c>
      <c r="L168" s="249">
        <f>VLOOKUP(A168,'De x Para'!A:C,3,0)</f>
        <v>0</v>
      </c>
      <c r="M168" s="294">
        <f t="shared" si="0"/>
        <v>105686.73</v>
      </c>
    </row>
    <row r="169" spans="1:13">
      <c r="A169" s="169" t="s">
        <v>858</v>
      </c>
      <c r="B169" s="164" t="s">
        <v>143</v>
      </c>
      <c r="C169" s="169" t="s">
        <v>859</v>
      </c>
      <c r="D169" s="9"/>
      <c r="E169" s="258">
        <v>450472.95</v>
      </c>
      <c r="F169" s="11"/>
      <c r="G169" s="258">
        <v>57381.64</v>
      </c>
      <c r="H169" s="11"/>
      <c r="I169" s="170">
        <v>6.5</v>
      </c>
      <c r="J169" s="11"/>
      <c r="K169" s="258">
        <v>507848.09</v>
      </c>
      <c r="L169" s="249" t="str">
        <f>VLOOKUP(A169,'De x Para'!A:C,3,0)</f>
        <v>7.1.2.1</v>
      </c>
      <c r="M169" s="294">
        <f t="shared" si="0"/>
        <v>57375.14</v>
      </c>
    </row>
    <row r="170" spans="1:13">
      <c r="A170" s="169" t="s">
        <v>870</v>
      </c>
      <c r="B170" s="164" t="s">
        <v>143</v>
      </c>
      <c r="C170" s="169" t="s">
        <v>871</v>
      </c>
      <c r="D170" s="9"/>
      <c r="E170" s="170">
        <v>809.64</v>
      </c>
      <c r="F170" s="11"/>
      <c r="G170" s="170">
        <v>0</v>
      </c>
      <c r="H170" s="11"/>
      <c r="I170" s="170">
        <v>0</v>
      </c>
      <c r="J170" s="11"/>
      <c r="K170" s="170">
        <v>809.64</v>
      </c>
      <c r="L170" s="249" t="str">
        <f>VLOOKUP(A170,'De x Para'!A:C,3,0)</f>
        <v>7.1.2.1</v>
      </c>
      <c r="M170" s="294">
        <f t="shared" si="0"/>
        <v>0</v>
      </c>
    </row>
    <row r="171" spans="1:13">
      <c r="A171" s="169" t="s">
        <v>873</v>
      </c>
      <c r="B171" s="164" t="s">
        <v>143</v>
      </c>
      <c r="C171" s="169" t="s">
        <v>874</v>
      </c>
      <c r="D171" s="9"/>
      <c r="E171" s="258">
        <v>110063.16</v>
      </c>
      <c r="F171" s="11"/>
      <c r="G171" s="258">
        <v>14630.45</v>
      </c>
      <c r="H171" s="11"/>
      <c r="I171" s="170">
        <v>0</v>
      </c>
      <c r="J171" s="11"/>
      <c r="K171" s="258">
        <v>124693.61</v>
      </c>
      <c r="L171" s="249" t="str">
        <f>VLOOKUP(A171,'De x Para'!A:C,3,0)</f>
        <v>7.1.2.1</v>
      </c>
      <c r="M171" s="294">
        <f t="shared" si="0"/>
        <v>14630.45</v>
      </c>
    </row>
    <row r="172" spans="1:13">
      <c r="A172" s="169" t="s">
        <v>878</v>
      </c>
      <c r="B172" s="164" t="s">
        <v>143</v>
      </c>
      <c r="C172" s="169" t="s">
        <v>879</v>
      </c>
      <c r="D172" s="9"/>
      <c r="E172" s="258">
        <v>34912.720000000001</v>
      </c>
      <c r="F172" s="11"/>
      <c r="G172" s="258">
        <v>4589.8900000000003</v>
      </c>
      <c r="H172" s="11"/>
      <c r="I172" s="170">
        <v>0</v>
      </c>
      <c r="J172" s="11"/>
      <c r="K172" s="258">
        <v>39502.61</v>
      </c>
      <c r="L172" s="249" t="str">
        <f>VLOOKUP(A172,'De x Para'!A:C,3,0)</f>
        <v>7.1.2.1</v>
      </c>
      <c r="M172" s="294">
        <f t="shared" si="0"/>
        <v>4589.8900000000003</v>
      </c>
    </row>
    <row r="173" spans="1:13">
      <c r="A173" s="169" t="s">
        <v>883</v>
      </c>
      <c r="B173" s="164" t="s">
        <v>143</v>
      </c>
      <c r="C173" s="169" t="s">
        <v>884</v>
      </c>
      <c r="D173" s="9"/>
      <c r="E173" s="258">
        <v>4362.7299999999996</v>
      </c>
      <c r="F173" s="11"/>
      <c r="G173" s="170">
        <v>573.74</v>
      </c>
      <c r="H173" s="11"/>
      <c r="I173" s="170">
        <v>0</v>
      </c>
      <c r="J173" s="11"/>
      <c r="K173" s="258">
        <v>4936.47</v>
      </c>
      <c r="L173" s="249" t="str">
        <f>VLOOKUP(A173,'De x Para'!A:C,3,0)</f>
        <v>7.1.2.1</v>
      </c>
      <c r="M173" s="294">
        <f t="shared" si="0"/>
        <v>573.74</v>
      </c>
    </row>
    <row r="174" spans="1:13">
      <c r="A174" s="169" t="s">
        <v>888</v>
      </c>
      <c r="B174" s="164" t="s">
        <v>143</v>
      </c>
      <c r="C174" s="169" t="s">
        <v>889</v>
      </c>
      <c r="D174" s="9"/>
      <c r="E174" s="258">
        <v>13062.31</v>
      </c>
      <c r="F174" s="11"/>
      <c r="G174" s="258">
        <v>9791.5499999999993</v>
      </c>
      <c r="H174" s="11"/>
      <c r="I174" s="258">
        <v>4997</v>
      </c>
      <c r="J174" s="11"/>
      <c r="K174" s="258">
        <v>17856.86</v>
      </c>
      <c r="L174" s="249" t="str">
        <f>VLOOKUP(A174,'De x Para'!A:C,3,0)</f>
        <v>7.1.2.1</v>
      </c>
      <c r="M174" s="294">
        <f t="shared" si="0"/>
        <v>4794.5499999999993</v>
      </c>
    </row>
    <row r="175" spans="1:13">
      <c r="A175" s="169" t="s">
        <v>897</v>
      </c>
      <c r="B175" s="164" t="s">
        <v>143</v>
      </c>
      <c r="C175" s="169" t="s">
        <v>751</v>
      </c>
      <c r="D175" s="9"/>
      <c r="E175" s="258">
        <v>77449.509999999995</v>
      </c>
      <c r="F175" s="11"/>
      <c r="G175" s="258">
        <v>7860</v>
      </c>
      <c r="H175" s="11"/>
      <c r="I175" s="170">
        <v>0</v>
      </c>
      <c r="J175" s="11"/>
      <c r="K175" s="258">
        <v>85309.51</v>
      </c>
      <c r="L175" s="249" t="str">
        <f>VLOOKUP(A175,'De x Para'!A:C,3,0)</f>
        <v>7.1.2.1</v>
      </c>
      <c r="M175" s="294">
        <f t="shared" si="0"/>
        <v>7860</v>
      </c>
    </row>
    <row r="176" spans="1:13">
      <c r="A176" s="169" t="s">
        <v>901</v>
      </c>
      <c r="B176" s="164" t="s">
        <v>143</v>
      </c>
      <c r="C176" s="169" t="s">
        <v>756</v>
      </c>
      <c r="D176" s="9"/>
      <c r="E176" s="258">
        <v>6174.33</v>
      </c>
      <c r="F176" s="11"/>
      <c r="G176" s="258">
        <v>1709.68</v>
      </c>
      <c r="H176" s="11"/>
      <c r="I176" s="170">
        <v>365.92</v>
      </c>
      <c r="J176" s="11"/>
      <c r="K176" s="258">
        <v>7518.09</v>
      </c>
      <c r="L176" s="249" t="str">
        <f>VLOOKUP(A176,'De x Para'!A:C,3,0)</f>
        <v>7.1.2.1</v>
      </c>
      <c r="M176" s="294">
        <f t="shared" si="0"/>
        <v>1343.76</v>
      </c>
    </row>
    <row r="177" spans="1:13">
      <c r="A177" s="169" t="s">
        <v>909</v>
      </c>
      <c r="B177" s="164" t="s">
        <v>143</v>
      </c>
      <c r="C177" s="169" t="s">
        <v>542</v>
      </c>
      <c r="D177" s="9"/>
      <c r="E177" s="258">
        <v>43949.79</v>
      </c>
      <c r="F177" s="11"/>
      <c r="G177" s="258">
        <v>4829.33</v>
      </c>
      <c r="H177" s="11"/>
      <c r="I177" s="170">
        <v>48.09</v>
      </c>
      <c r="J177" s="11"/>
      <c r="K177" s="258">
        <v>48731.03</v>
      </c>
      <c r="L177" s="249" t="str">
        <f>VLOOKUP(A177,'De x Para'!A:C,3,0)</f>
        <v>7.1.2.1</v>
      </c>
      <c r="M177" s="294">
        <f t="shared" si="0"/>
        <v>4781.24</v>
      </c>
    </row>
    <row r="178" spans="1:13">
      <c r="A178" s="169" t="s">
        <v>914</v>
      </c>
      <c r="B178" s="164" t="s">
        <v>143</v>
      </c>
      <c r="C178" s="169" t="s">
        <v>764</v>
      </c>
      <c r="D178" s="9"/>
      <c r="E178" s="258">
        <v>66430.899999999994</v>
      </c>
      <c r="F178" s="11"/>
      <c r="G178" s="258">
        <v>6135.35</v>
      </c>
      <c r="H178" s="11"/>
      <c r="I178" s="170">
        <v>121.65</v>
      </c>
      <c r="J178" s="11"/>
      <c r="K178" s="258">
        <v>72444.600000000006</v>
      </c>
      <c r="L178" s="249" t="str">
        <f>VLOOKUP(A178,'De x Para'!A:C,3,0)</f>
        <v>7.1.2.1</v>
      </c>
      <c r="M178" s="294">
        <f t="shared" si="0"/>
        <v>6013.7000000000007</v>
      </c>
    </row>
    <row r="179" spans="1:13">
      <c r="A179" s="169" t="s">
        <v>918</v>
      </c>
      <c r="B179" s="164" t="s">
        <v>143</v>
      </c>
      <c r="C179" s="169" t="s">
        <v>769</v>
      </c>
      <c r="D179" s="9"/>
      <c r="E179" s="258">
        <v>3515.88</v>
      </c>
      <c r="F179" s="11"/>
      <c r="G179" s="170">
        <v>386.34</v>
      </c>
      <c r="H179" s="11"/>
      <c r="I179" s="170">
        <v>3.83</v>
      </c>
      <c r="J179" s="11"/>
      <c r="K179" s="258">
        <v>3898.39</v>
      </c>
      <c r="L179" s="249" t="str">
        <f>VLOOKUP(A179,'De x Para'!A:C,3,0)</f>
        <v>7.1.2.1</v>
      </c>
      <c r="M179" s="294">
        <f t="shared" si="0"/>
        <v>382.51</v>
      </c>
    </row>
    <row r="180" spans="1:13">
      <c r="A180" s="169" t="s">
        <v>922</v>
      </c>
      <c r="B180" s="164" t="s">
        <v>143</v>
      </c>
      <c r="C180" s="169" t="s">
        <v>774</v>
      </c>
      <c r="D180" s="9"/>
      <c r="E180" s="258">
        <v>3897.04</v>
      </c>
      <c r="F180" s="11"/>
      <c r="G180" s="170">
        <v>490.77</v>
      </c>
      <c r="H180" s="11"/>
      <c r="I180" s="170">
        <v>9.67</v>
      </c>
      <c r="J180" s="11"/>
      <c r="K180" s="258">
        <v>4378.1400000000003</v>
      </c>
      <c r="L180" s="249" t="str">
        <f>VLOOKUP(A180,'De x Para'!A:C,3,0)</f>
        <v>7.1.2.1</v>
      </c>
      <c r="M180" s="294">
        <f t="shared" si="0"/>
        <v>481.09999999999997</v>
      </c>
    </row>
    <row r="181" spans="1:13">
      <c r="A181" s="169" t="s">
        <v>927</v>
      </c>
      <c r="B181" s="164" t="s">
        <v>143</v>
      </c>
      <c r="C181" s="169" t="s">
        <v>779</v>
      </c>
      <c r="D181" s="9"/>
      <c r="E181" s="170">
        <v>439.51</v>
      </c>
      <c r="F181" s="11"/>
      <c r="G181" s="170">
        <v>48.3</v>
      </c>
      <c r="H181" s="11"/>
      <c r="I181" s="170">
        <v>0.51</v>
      </c>
      <c r="J181" s="11"/>
      <c r="K181" s="170">
        <v>487.3</v>
      </c>
      <c r="L181" s="249" t="str">
        <f>VLOOKUP(A181,'De x Para'!A:C,3,0)</f>
        <v>7.1.2.1</v>
      </c>
      <c r="M181" s="294">
        <f t="shared" si="0"/>
        <v>47.79</v>
      </c>
    </row>
    <row r="182" spans="1:13">
      <c r="A182" s="169" t="s">
        <v>931</v>
      </c>
      <c r="B182" s="164" t="s">
        <v>143</v>
      </c>
      <c r="C182" s="169" t="s">
        <v>784</v>
      </c>
      <c r="D182" s="9"/>
      <c r="E182" s="170">
        <v>487.09</v>
      </c>
      <c r="F182" s="11"/>
      <c r="G182" s="170">
        <v>61.35</v>
      </c>
      <c r="H182" s="11"/>
      <c r="I182" s="170">
        <v>1.2</v>
      </c>
      <c r="J182" s="11"/>
      <c r="K182" s="170">
        <v>547.24</v>
      </c>
      <c r="L182" s="249" t="str">
        <f>VLOOKUP(A182,'De x Para'!A:C,3,0)</f>
        <v>7.1.2.1</v>
      </c>
      <c r="M182" s="294">
        <f t="shared" si="0"/>
        <v>60.15</v>
      </c>
    </row>
    <row r="183" spans="1:13">
      <c r="A183" s="169" t="s">
        <v>936</v>
      </c>
      <c r="B183" s="164" t="s">
        <v>143</v>
      </c>
      <c r="C183" s="169" t="s">
        <v>789</v>
      </c>
      <c r="D183" s="9"/>
      <c r="E183" s="258">
        <v>11207.21</v>
      </c>
      <c r="F183" s="11"/>
      <c r="G183" s="258">
        <v>1231.48</v>
      </c>
      <c r="H183" s="11"/>
      <c r="I183" s="170">
        <v>12.29</v>
      </c>
      <c r="J183" s="11"/>
      <c r="K183" s="258">
        <v>12426.4</v>
      </c>
      <c r="L183" s="249" t="str">
        <f>VLOOKUP(A183,'De x Para'!A:C,3,0)</f>
        <v>7.1.2.1</v>
      </c>
      <c r="M183" s="294">
        <f t="shared" si="0"/>
        <v>1219.19</v>
      </c>
    </row>
    <row r="184" spans="1:13">
      <c r="A184" s="169" t="s">
        <v>940</v>
      </c>
      <c r="B184" s="164" t="s">
        <v>143</v>
      </c>
      <c r="C184" s="169" t="s">
        <v>795</v>
      </c>
      <c r="D184" s="9"/>
      <c r="E184" s="258">
        <v>12421.79</v>
      </c>
      <c r="F184" s="11"/>
      <c r="G184" s="258">
        <v>1564.53</v>
      </c>
      <c r="H184" s="11"/>
      <c r="I184" s="170">
        <v>31.01</v>
      </c>
      <c r="J184" s="11"/>
      <c r="K184" s="258">
        <v>13955.31</v>
      </c>
      <c r="L184" s="249" t="str">
        <f>VLOOKUP(A184,'De x Para'!A:C,3,0)</f>
        <v>7.1.2.1</v>
      </c>
      <c r="M184" s="294">
        <f t="shared" si="0"/>
        <v>1533.52</v>
      </c>
    </row>
    <row r="185" spans="1:13">
      <c r="A185" s="171"/>
      <c r="B185" s="164"/>
      <c r="C185" s="171"/>
      <c r="D185" s="12"/>
      <c r="E185" s="12"/>
      <c r="F185" s="12"/>
      <c r="G185" s="12"/>
      <c r="H185" s="12"/>
      <c r="I185" s="12"/>
      <c r="J185" s="12"/>
      <c r="K185" s="12"/>
      <c r="L185" s="249"/>
      <c r="M185" s="294"/>
    </row>
    <row r="186" spans="1:13">
      <c r="A186" s="167" t="s">
        <v>945</v>
      </c>
      <c r="B186" s="164" t="s">
        <v>143</v>
      </c>
      <c r="C186" s="167" t="s">
        <v>800</v>
      </c>
      <c r="D186" s="6"/>
      <c r="E186" s="257">
        <v>3431286.53</v>
      </c>
      <c r="F186" s="8"/>
      <c r="G186" s="257">
        <v>409306.29</v>
      </c>
      <c r="H186" s="8"/>
      <c r="I186" s="257">
        <v>51944.08</v>
      </c>
      <c r="J186" s="8"/>
      <c r="K186" s="257">
        <v>3788648.74</v>
      </c>
      <c r="L186" s="249">
        <f>VLOOKUP(A186,'De x Para'!A:C,3,0)</f>
        <v>0</v>
      </c>
      <c r="M186" s="294">
        <f t="shared" si="0"/>
        <v>357362.20999999996</v>
      </c>
    </row>
    <row r="187" spans="1:13">
      <c r="A187" s="169" t="s">
        <v>950</v>
      </c>
      <c r="B187" s="164" t="s">
        <v>143</v>
      </c>
      <c r="C187" s="169" t="s">
        <v>859</v>
      </c>
      <c r="D187" s="9"/>
      <c r="E187" s="258">
        <v>1780672.8</v>
      </c>
      <c r="F187" s="11"/>
      <c r="G187" s="258">
        <v>190247.26</v>
      </c>
      <c r="H187" s="11"/>
      <c r="I187" s="170">
        <v>205.04</v>
      </c>
      <c r="J187" s="11"/>
      <c r="K187" s="258">
        <v>1970715.02</v>
      </c>
      <c r="L187" s="249" t="str">
        <f>VLOOKUP(A187,'De x Para'!A:C,3,0)</f>
        <v>7.1.2.2</v>
      </c>
      <c r="M187" s="294">
        <f t="shared" si="0"/>
        <v>190042.22</v>
      </c>
    </row>
    <row r="188" spans="1:13">
      <c r="A188" s="169" t="s">
        <v>955</v>
      </c>
      <c r="B188" s="164" t="s">
        <v>143</v>
      </c>
      <c r="C188" s="169" t="s">
        <v>865</v>
      </c>
      <c r="D188" s="9"/>
      <c r="E188" s="170">
        <v>352.11</v>
      </c>
      <c r="F188" s="11"/>
      <c r="G188" s="170">
        <v>0</v>
      </c>
      <c r="H188" s="11"/>
      <c r="I188" s="170">
        <v>0</v>
      </c>
      <c r="J188" s="11"/>
      <c r="K188" s="170">
        <v>352.11</v>
      </c>
      <c r="L188" s="249" t="str">
        <f>VLOOKUP(A188,'De x Para'!A:C,3,0)</f>
        <v>7.1.2.2</v>
      </c>
      <c r="M188" s="294">
        <f t="shared" si="0"/>
        <v>0</v>
      </c>
    </row>
    <row r="189" spans="1:13">
      <c r="A189" s="169" t="s">
        <v>961</v>
      </c>
      <c r="B189" s="164" t="s">
        <v>143</v>
      </c>
      <c r="C189" s="169" t="s">
        <v>871</v>
      </c>
      <c r="D189" s="9"/>
      <c r="E189" s="258">
        <v>17282.490000000002</v>
      </c>
      <c r="F189" s="11"/>
      <c r="G189" s="170">
        <v>0</v>
      </c>
      <c r="H189" s="11"/>
      <c r="I189" s="170">
        <v>0</v>
      </c>
      <c r="J189" s="11"/>
      <c r="K189" s="258">
        <v>17282.490000000002</v>
      </c>
      <c r="L189" s="249" t="str">
        <f>VLOOKUP(A189,'De x Para'!A:C,3,0)</f>
        <v>7.1.2.2</v>
      </c>
      <c r="M189" s="294">
        <f t="shared" si="0"/>
        <v>0</v>
      </c>
    </row>
    <row r="190" spans="1:13">
      <c r="A190" s="169" t="s">
        <v>965</v>
      </c>
      <c r="B190" s="164" t="s">
        <v>143</v>
      </c>
      <c r="C190" s="169" t="s">
        <v>966</v>
      </c>
      <c r="D190" s="9"/>
      <c r="E190" s="258">
        <v>438044.66</v>
      </c>
      <c r="F190" s="11"/>
      <c r="G190" s="258">
        <v>48024.75</v>
      </c>
      <c r="H190" s="11"/>
      <c r="I190" s="170">
        <v>0</v>
      </c>
      <c r="J190" s="11"/>
      <c r="K190" s="258">
        <v>486069.41</v>
      </c>
      <c r="L190" s="249" t="str">
        <f>VLOOKUP(A190,'De x Para'!A:C,3,0)</f>
        <v>7.1.2.2</v>
      </c>
      <c r="M190" s="294">
        <f t="shared" si="0"/>
        <v>48024.75</v>
      </c>
    </row>
    <row r="191" spans="1:13">
      <c r="A191" s="169" t="s">
        <v>970</v>
      </c>
      <c r="B191" s="164" t="s">
        <v>143</v>
      </c>
      <c r="C191" s="169" t="s">
        <v>971</v>
      </c>
      <c r="D191" s="9"/>
      <c r="E191" s="258">
        <v>139787.87</v>
      </c>
      <c r="F191" s="11"/>
      <c r="G191" s="258">
        <v>15067.19</v>
      </c>
      <c r="H191" s="11"/>
      <c r="I191" s="170">
        <v>0</v>
      </c>
      <c r="J191" s="11"/>
      <c r="K191" s="258">
        <v>154855.06</v>
      </c>
      <c r="L191" s="249" t="str">
        <f>VLOOKUP(A191,'De x Para'!A:C,3,0)</f>
        <v>7.1.2.2</v>
      </c>
      <c r="M191" s="294">
        <f t="shared" si="0"/>
        <v>15067.19</v>
      </c>
    </row>
    <row r="192" spans="1:13">
      <c r="A192" s="169" t="s">
        <v>975</v>
      </c>
      <c r="B192" s="164" t="s">
        <v>143</v>
      </c>
      <c r="C192" s="169" t="s">
        <v>976</v>
      </c>
      <c r="D192" s="9"/>
      <c r="E192" s="258">
        <v>17470.98</v>
      </c>
      <c r="F192" s="11"/>
      <c r="G192" s="258">
        <v>1882.62</v>
      </c>
      <c r="H192" s="11"/>
      <c r="I192" s="170">
        <v>0</v>
      </c>
      <c r="J192" s="11"/>
      <c r="K192" s="258">
        <v>19353.599999999999</v>
      </c>
      <c r="L192" s="249" t="str">
        <f>VLOOKUP(A192,'De x Para'!A:C,3,0)</f>
        <v>7.1.2.2</v>
      </c>
      <c r="M192" s="294">
        <f t="shared" si="0"/>
        <v>1882.62</v>
      </c>
    </row>
    <row r="193" spans="1:13">
      <c r="A193" s="169" t="s">
        <v>980</v>
      </c>
      <c r="B193" s="164" t="s">
        <v>143</v>
      </c>
      <c r="C193" s="169" t="s">
        <v>981</v>
      </c>
      <c r="D193" s="9"/>
      <c r="E193" s="258">
        <v>88898.59</v>
      </c>
      <c r="F193" s="11"/>
      <c r="G193" s="258">
        <v>54159.37</v>
      </c>
      <c r="H193" s="11"/>
      <c r="I193" s="258">
        <v>13927.86</v>
      </c>
      <c r="J193" s="11"/>
      <c r="K193" s="258">
        <v>129130.1</v>
      </c>
      <c r="L193" s="249" t="str">
        <f>VLOOKUP(A193,'De x Para'!A:C,3,0)</f>
        <v>7.1.2.2</v>
      </c>
      <c r="M193" s="294">
        <f t="shared" si="0"/>
        <v>40231.51</v>
      </c>
    </row>
    <row r="194" spans="1:13">
      <c r="A194" s="169" t="s">
        <v>986</v>
      </c>
      <c r="B194" s="164" t="s">
        <v>143</v>
      </c>
      <c r="C194" s="169" t="s">
        <v>751</v>
      </c>
      <c r="D194" s="9"/>
      <c r="E194" s="258">
        <v>348380.44</v>
      </c>
      <c r="F194" s="11"/>
      <c r="G194" s="258">
        <v>33864.339999999997</v>
      </c>
      <c r="H194" s="11"/>
      <c r="I194" s="170">
        <v>0</v>
      </c>
      <c r="J194" s="11"/>
      <c r="K194" s="258">
        <v>382244.78</v>
      </c>
      <c r="L194" s="249" t="str">
        <f>VLOOKUP(A194,'De x Para'!A:C,3,0)</f>
        <v>7.1.2.2</v>
      </c>
      <c r="M194" s="294">
        <f t="shared" si="0"/>
        <v>33864.339999999997</v>
      </c>
    </row>
    <row r="195" spans="1:13">
      <c r="A195" s="169" t="s">
        <v>990</v>
      </c>
      <c r="B195" s="164" t="s">
        <v>143</v>
      </c>
      <c r="C195" s="169" t="s">
        <v>756</v>
      </c>
      <c r="D195" s="9"/>
      <c r="E195" s="258">
        <v>39555.26</v>
      </c>
      <c r="F195" s="11"/>
      <c r="G195" s="258">
        <v>9382.94</v>
      </c>
      <c r="H195" s="11"/>
      <c r="I195" s="258">
        <v>3002.03</v>
      </c>
      <c r="J195" s="11"/>
      <c r="K195" s="258">
        <v>45936.17</v>
      </c>
      <c r="L195" s="249" t="str">
        <f>VLOOKUP(A195,'De x Para'!A:C,3,0)</f>
        <v>7.1.2.2</v>
      </c>
      <c r="M195" s="294">
        <f t="shared" si="0"/>
        <v>6380.91</v>
      </c>
    </row>
    <row r="196" spans="1:13">
      <c r="A196" s="169" t="s">
        <v>995</v>
      </c>
      <c r="B196" s="164" t="s">
        <v>143</v>
      </c>
      <c r="C196" s="169" t="s">
        <v>907</v>
      </c>
      <c r="D196" s="9"/>
      <c r="E196" s="170">
        <v>300</v>
      </c>
      <c r="F196" s="11"/>
      <c r="G196" s="170">
        <v>0</v>
      </c>
      <c r="H196" s="11"/>
      <c r="I196" s="170">
        <v>0</v>
      </c>
      <c r="J196" s="11"/>
      <c r="K196" s="170">
        <v>300</v>
      </c>
      <c r="L196" s="249" t="str">
        <f>VLOOKUP(A196,'De x Para'!A:C,3,0)</f>
        <v>7.1.2.2</v>
      </c>
      <c r="M196" s="294">
        <f t="shared" ref="M196:M259" si="1">G196-I196</f>
        <v>0</v>
      </c>
    </row>
    <row r="197" spans="1:13">
      <c r="A197" s="169" t="s">
        <v>997</v>
      </c>
      <c r="B197" s="164" t="s">
        <v>143</v>
      </c>
      <c r="C197" s="169" t="s">
        <v>542</v>
      </c>
      <c r="D197" s="9"/>
      <c r="E197" s="258">
        <v>159287.43</v>
      </c>
      <c r="F197" s="11"/>
      <c r="G197" s="258">
        <v>16808.939999999999</v>
      </c>
      <c r="H197" s="11"/>
      <c r="I197" s="170">
        <v>492.61</v>
      </c>
      <c r="J197" s="11"/>
      <c r="K197" s="258">
        <v>175603.76</v>
      </c>
      <c r="L197" s="249" t="str">
        <f>VLOOKUP(A197,'De x Para'!A:C,3,0)</f>
        <v>7.1.2.2</v>
      </c>
      <c r="M197" s="294">
        <f t="shared" si="1"/>
        <v>16316.329999999998</v>
      </c>
    </row>
    <row r="198" spans="1:13">
      <c r="A198" s="169" t="s">
        <v>1002</v>
      </c>
      <c r="B198" s="164" t="s">
        <v>143</v>
      </c>
      <c r="C198" s="169" t="s">
        <v>764</v>
      </c>
      <c r="D198" s="9"/>
      <c r="E198" s="258">
        <v>233131.15</v>
      </c>
      <c r="F198" s="11"/>
      <c r="G198" s="258">
        <v>21229.62</v>
      </c>
      <c r="H198" s="11"/>
      <c r="I198" s="258">
        <v>25388.09</v>
      </c>
      <c r="J198" s="11"/>
      <c r="K198" s="258">
        <v>228972.68</v>
      </c>
      <c r="L198" s="249" t="str">
        <f>VLOOKUP(A198,'De x Para'!A:C,3,0)</f>
        <v>7.1.2.2</v>
      </c>
      <c r="M198" s="294">
        <f t="shared" si="1"/>
        <v>-4158.4700000000012</v>
      </c>
    </row>
    <row r="199" spans="1:13">
      <c r="A199" s="169" t="s">
        <v>1007</v>
      </c>
      <c r="B199" s="164" t="s">
        <v>143</v>
      </c>
      <c r="C199" s="169" t="s">
        <v>769</v>
      </c>
      <c r="D199" s="9"/>
      <c r="E199" s="258">
        <v>12742.62</v>
      </c>
      <c r="F199" s="11"/>
      <c r="G199" s="258">
        <v>1344.69</v>
      </c>
      <c r="H199" s="11"/>
      <c r="I199" s="170">
        <v>39.39</v>
      </c>
      <c r="J199" s="11"/>
      <c r="K199" s="258">
        <v>14047.92</v>
      </c>
      <c r="L199" s="249" t="str">
        <f>VLOOKUP(A199,'De x Para'!A:C,3,0)</f>
        <v>7.1.2.2</v>
      </c>
      <c r="M199" s="294">
        <f t="shared" si="1"/>
        <v>1305.3</v>
      </c>
    </row>
    <row r="200" spans="1:13">
      <c r="A200" s="169" t="s">
        <v>1012</v>
      </c>
      <c r="B200" s="164" t="s">
        <v>143</v>
      </c>
      <c r="C200" s="169" t="s">
        <v>774</v>
      </c>
      <c r="D200" s="9"/>
      <c r="E200" s="258">
        <v>15014.17</v>
      </c>
      <c r="F200" s="11"/>
      <c r="G200" s="258">
        <v>1698.08</v>
      </c>
      <c r="H200" s="11"/>
      <c r="I200" s="258">
        <v>2030.66</v>
      </c>
      <c r="J200" s="11"/>
      <c r="K200" s="258">
        <v>14681.59</v>
      </c>
      <c r="L200" s="249" t="str">
        <f>VLOOKUP(A200,'De x Para'!A:C,3,0)</f>
        <v>7.1.2.2</v>
      </c>
      <c r="M200" s="294">
        <f t="shared" si="1"/>
        <v>-332.58000000000015</v>
      </c>
    </row>
    <row r="201" spans="1:13">
      <c r="A201" s="169" t="s">
        <v>1017</v>
      </c>
      <c r="B201" s="164" t="s">
        <v>143</v>
      </c>
      <c r="C201" s="169" t="s">
        <v>779</v>
      </c>
      <c r="D201" s="9"/>
      <c r="E201" s="258">
        <v>1592.84</v>
      </c>
      <c r="F201" s="11"/>
      <c r="G201" s="170">
        <v>168.1</v>
      </c>
      <c r="H201" s="11"/>
      <c r="I201" s="170">
        <v>4.92</v>
      </c>
      <c r="J201" s="11"/>
      <c r="K201" s="258">
        <v>1756.02</v>
      </c>
      <c r="L201" s="249" t="str">
        <f>VLOOKUP(A201,'De x Para'!A:C,3,0)</f>
        <v>7.1.2.2</v>
      </c>
      <c r="M201" s="294">
        <f t="shared" si="1"/>
        <v>163.18</v>
      </c>
    </row>
    <row r="202" spans="1:13">
      <c r="A202" s="169" t="s">
        <v>1022</v>
      </c>
      <c r="B202" s="164" t="s">
        <v>143</v>
      </c>
      <c r="C202" s="169" t="s">
        <v>784</v>
      </c>
      <c r="D202" s="9"/>
      <c r="E202" s="258">
        <v>1876.83</v>
      </c>
      <c r="F202" s="11"/>
      <c r="G202" s="170">
        <v>212.29</v>
      </c>
      <c r="H202" s="11"/>
      <c r="I202" s="170">
        <v>253.84</v>
      </c>
      <c r="J202" s="11"/>
      <c r="K202" s="258">
        <v>1835.28</v>
      </c>
      <c r="L202" s="249" t="str">
        <f>VLOOKUP(A202,'De x Para'!A:C,3,0)</f>
        <v>7.1.2.2</v>
      </c>
      <c r="M202" s="294">
        <f t="shared" si="1"/>
        <v>-41.550000000000011</v>
      </c>
    </row>
    <row r="203" spans="1:13">
      <c r="A203" s="169" t="s">
        <v>1027</v>
      </c>
      <c r="B203" s="164" t="s">
        <v>143</v>
      </c>
      <c r="C203" s="169" t="s">
        <v>789</v>
      </c>
      <c r="D203" s="9"/>
      <c r="E203" s="258">
        <v>40618.29</v>
      </c>
      <c r="F203" s="11"/>
      <c r="G203" s="258">
        <v>4286.3</v>
      </c>
      <c r="H203" s="11"/>
      <c r="I203" s="170">
        <v>125.67</v>
      </c>
      <c r="J203" s="11"/>
      <c r="K203" s="258">
        <v>44778.92</v>
      </c>
      <c r="L203" s="249" t="str">
        <f>VLOOKUP(A203,'De x Para'!A:C,3,0)</f>
        <v>7.1.2.2</v>
      </c>
      <c r="M203" s="294">
        <f t="shared" si="1"/>
        <v>4160.63</v>
      </c>
    </row>
    <row r="204" spans="1:13">
      <c r="A204" s="169" t="s">
        <v>1032</v>
      </c>
      <c r="B204" s="164" t="s">
        <v>143</v>
      </c>
      <c r="C204" s="169" t="s">
        <v>795</v>
      </c>
      <c r="D204" s="9"/>
      <c r="E204" s="258">
        <v>47858.52</v>
      </c>
      <c r="F204" s="11"/>
      <c r="G204" s="258">
        <v>5413.54</v>
      </c>
      <c r="H204" s="11"/>
      <c r="I204" s="258">
        <v>6473.97</v>
      </c>
      <c r="J204" s="11"/>
      <c r="K204" s="258">
        <v>46798.09</v>
      </c>
      <c r="L204" s="249" t="str">
        <f>VLOOKUP(A204,'De x Para'!A:C,3,0)</f>
        <v>7.1.2.2</v>
      </c>
      <c r="M204" s="294">
        <f t="shared" si="1"/>
        <v>-1060.4300000000003</v>
      </c>
    </row>
    <row r="205" spans="1:13">
      <c r="A205" s="169" t="s">
        <v>1037</v>
      </c>
      <c r="B205" s="164" t="s">
        <v>143</v>
      </c>
      <c r="C205" s="169" t="s">
        <v>1038</v>
      </c>
      <c r="D205" s="9"/>
      <c r="E205" s="258">
        <v>48419.48</v>
      </c>
      <c r="F205" s="11"/>
      <c r="G205" s="258">
        <v>5516.26</v>
      </c>
      <c r="H205" s="11"/>
      <c r="I205" s="170">
        <v>0</v>
      </c>
      <c r="J205" s="11"/>
      <c r="K205" s="258">
        <v>53935.74</v>
      </c>
      <c r="L205" s="249" t="str">
        <f>VLOOKUP(A205,'De x Para'!A:C,3,0)</f>
        <v>7.1.4.2</v>
      </c>
      <c r="M205" s="294">
        <f t="shared" si="1"/>
        <v>5516.26</v>
      </c>
    </row>
    <row r="206" spans="1:13">
      <c r="A206" s="171"/>
      <c r="B206" s="164"/>
      <c r="C206" s="171"/>
      <c r="D206" s="12"/>
      <c r="E206" s="12"/>
      <c r="F206" s="12"/>
      <c r="G206" s="12"/>
      <c r="H206" s="12"/>
      <c r="I206" s="12"/>
      <c r="J206" s="12"/>
      <c r="K206" s="12"/>
      <c r="L206" s="249"/>
      <c r="M206" s="294"/>
    </row>
    <row r="207" spans="1:13">
      <c r="A207" s="167" t="s">
        <v>1040</v>
      </c>
      <c r="B207" s="164" t="s">
        <v>143</v>
      </c>
      <c r="C207" s="167" t="s">
        <v>1041</v>
      </c>
      <c r="D207" s="6"/>
      <c r="E207" s="257">
        <v>36755.01</v>
      </c>
      <c r="F207" s="8"/>
      <c r="G207" s="257">
        <v>2389.38</v>
      </c>
      <c r="H207" s="8"/>
      <c r="I207" s="168">
        <v>0.33</v>
      </c>
      <c r="J207" s="8"/>
      <c r="K207" s="257">
        <v>39144.06</v>
      </c>
      <c r="L207" s="249">
        <f>VLOOKUP(A207,'De x Para'!A:C,3,0)</f>
        <v>0</v>
      </c>
      <c r="M207" s="294">
        <f t="shared" si="1"/>
        <v>2389.0500000000002</v>
      </c>
    </row>
    <row r="208" spans="1:13">
      <c r="A208" s="167" t="s">
        <v>1046</v>
      </c>
      <c r="B208" s="164" t="s">
        <v>143</v>
      </c>
      <c r="C208" s="167" t="s">
        <v>800</v>
      </c>
      <c r="D208" s="6"/>
      <c r="E208" s="257">
        <v>36755.01</v>
      </c>
      <c r="F208" s="8"/>
      <c r="G208" s="257">
        <v>2389.38</v>
      </c>
      <c r="H208" s="8"/>
      <c r="I208" s="168">
        <v>0.33</v>
      </c>
      <c r="J208" s="8"/>
      <c r="K208" s="257">
        <v>39144.06</v>
      </c>
      <c r="L208" s="249">
        <f>VLOOKUP(A208,'De x Para'!A:C,3,0)</f>
        <v>0</v>
      </c>
      <c r="M208" s="294">
        <f t="shared" si="1"/>
        <v>2389.0500000000002</v>
      </c>
    </row>
    <row r="209" spans="1:13">
      <c r="A209" s="169" t="s">
        <v>1047</v>
      </c>
      <c r="B209" s="164" t="s">
        <v>143</v>
      </c>
      <c r="C209" s="169" t="s">
        <v>729</v>
      </c>
      <c r="D209" s="9"/>
      <c r="E209" s="258">
        <v>18750</v>
      </c>
      <c r="F209" s="11"/>
      <c r="G209" s="258">
        <v>1250.33</v>
      </c>
      <c r="H209" s="11"/>
      <c r="I209" s="170">
        <v>0.33</v>
      </c>
      <c r="J209" s="11"/>
      <c r="K209" s="258">
        <v>20000</v>
      </c>
      <c r="L209" s="249" t="str">
        <f>VLOOKUP(A209,'De x Para'!A:C,3,0)</f>
        <v>7.1.3.2</v>
      </c>
      <c r="M209" s="294">
        <f t="shared" si="1"/>
        <v>1250</v>
      </c>
    </row>
    <row r="210" spans="1:13">
      <c r="A210" s="169" t="s">
        <v>1051</v>
      </c>
      <c r="B210" s="164" t="s">
        <v>143</v>
      </c>
      <c r="C210" s="169" t="s">
        <v>865</v>
      </c>
      <c r="D210" s="9"/>
      <c r="E210" s="258">
        <v>1500</v>
      </c>
      <c r="F210" s="11"/>
      <c r="G210" s="170">
        <v>0</v>
      </c>
      <c r="H210" s="11"/>
      <c r="I210" s="170">
        <v>0</v>
      </c>
      <c r="J210" s="11"/>
      <c r="K210" s="258">
        <v>1500</v>
      </c>
      <c r="L210" s="249" t="str">
        <f>VLOOKUP(A210,'De x Para'!A:C,3,0)</f>
        <v>7.1.3.2</v>
      </c>
      <c r="M210" s="294">
        <f t="shared" si="1"/>
        <v>0</v>
      </c>
    </row>
    <row r="211" spans="1:13">
      <c r="A211" s="169" t="s">
        <v>2474</v>
      </c>
      <c r="B211" s="164" t="s">
        <v>143</v>
      </c>
      <c r="C211" s="169" t="s">
        <v>871</v>
      </c>
      <c r="D211" s="9"/>
      <c r="E211" s="170">
        <v>625</v>
      </c>
      <c r="F211" s="11"/>
      <c r="G211" s="170">
        <v>0</v>
      </c>
      <c r="H211" s="11"/>
      <c r="I211" s="170">
        <v>0</v>
      </c>
      <c r="J211" s="11"/>
      <c r="K211" s="170">
        <v>625</v>
      </c>
      <c r="L211" s="249" t="str">
        <f>VLOOKUP(A211,'De x Para'!A:C,3,0)</f>
        <v>7.1.3.2</v>
      </c>
      <c r="M211" s="294">
        <f t="shared" si="1"/>
        <v>0</v>
      </c>
    </row>
    <row r="212" spans="1:13">
      <c r="A212" s="169" t="s">
        <v>1053</v>
      </c>
      <c r="B212" s="164" t="s">
        <v>143</v>
      </c>
      <c r="C212" s="169" t="s">
        <v>751</v>
      </c>
      <c r="D212" s="9"/>
      <c r="E212" s="258">
        <v>11910</v>
      </c>
      <c r="F212" s="11"/>
      <c r="G212" s="170">
        <v>630</v>
      </c>
      <c r="H212" s="11"/>
      <c r="I212" s="170">
        <v>0</v>
      </c>
      <c r="J212" s="11"/>
      <c r="K212" s="258">
        <v>12540</v>
      </c>
      <c r="L212" s="249" t="str">
        <f>VLOOKUP(A212,'De x Para'!A:C,3,0)</f>
        <v>7.1.3.2</v>
      </c>
      <c r="M212" s="294">
        <f t="shared" si="1"/>
        <v>630</v>
      </c>
    </row>
    <row r="213" spans="1:13">
      <c r="A213" s="169" t="s">
        <v>1057</v>
      </c>
      <c r="B213" s="164" t="s">
        <v>143</v>
      </c>
      <c r="C213" s="169" t="s">
        <v>756</v>
      </c>
      <c r="D213" s="9"/>
      <c r="E213" s="258">
        <v>3970.01</v>
      </c>
      <c r="F213" s="11"/>
      <c r="G213" s="170">
        <v>509.05</v>
      </c>
      <c r="H213" s="11"/>
      <c r="I213" s="170">
        <v>0</v>
      </c>
      <c r="J213" s="11"/>
      <c r="K213" s="258">
        <v>4479.0600000000004</v>
      </c>
      <c r="L213" s="249" t="str">
        <f>VLOOKUP(A213,'De x Para'!A:C,3,0)</f>
        <v>7.1.3.2</v>
      </c>
      <c r="M213" s="294">
        <f t="shared" si="1"/>
        <v>509.05</v>
      </c>
    </row>
    <row r="214" spans="1:13">
      <c r="A214" s="171"/>
      <c r="B214" s="164"/>
      <c r="C214" s="171"/>
      <c r="D214" s="12"/>
      <c r="E214" s="12"/>
      <c r="F214" s="12"/>
      <c r="G214" s="12"/>
      <c r="H214" s="12"/>
      <c r="I214" s="12"/>
      <c r="J214" s="12"/>
      <c r="K214" s="12"/>
      <c r="L214" s="249"/>
      <c r="M214" s="294"/>
    </row>
    <row r="215" spans="1:13">
      <c r="A215" s="167" t="s">
        <v>1061</v>
      </c>
      <c r="B215" s="164" t="s">
        <v>143</v>
      </c>
      <c r="C215" s="167" t="s">
        <v>1062</v>
      </c>
      <c r="D215" s="6"/>
      <c r="E215" s="257">
        <v>1073765.28</v>
      </c>
      <c r="F215" s="8"/>
      <c r="G215" s="257">
        <v>162100.54999999999</v>
      </c>
      <c r="H215" s="8"/>
      <c r="I215" s="168">
        <v>0</v>
      </c>
      <c r="J215" s="8"/>
      <c r="K215" s="257">
        <v>1235865.83</v>
      </c>
      <c r="L215" s="249">
        <f>VLOOKUP(A215,'De x Para'!A:C,3,0)</f>
        <v>0</v>
      </c>
      <c r="M215" s="294">
        <f t="shared" si="1"/>
        <v>162100.54999999999</v>
      </c>
    </row>
    <row r="216" spans="1:13">
      <c r="A216" s="167" t="s">
        <v>1066</v>
      </c>
      <c r="B216" s="164" t="s">
        <v>143</v>
      </c>
      <c r="C216" s="167" t="s">
        <v>1062</v>
      </c>
      <c r="D216" s="6"/>
      <c r="E216" s="257">
        <v>1073765.28</v>
      </c>
      <c r="F216" s="8"/>
      <c r="G216" s="257">
        <v>162100.54999999999</v>
      </c>
      <c r="H216" s="8"/>
      <c r="I216" s="168">
        <v>0</v>
      </c>
      <c r="J216" s="8"/>
      <c r="K216" s="257">
        <v>1235865.83</v>
      </c>
      <c r="L216" s="249">
        <f>VLOOKUP(A216,'De x Para'!A:C,3,0)</f>
        <v>0</v>
      </c>
      <c r="M216" s="294">
        <f t="shared" si="1"/>
        <v>162100.54999999999</v>
      </c>
    </row>
    <row r="217" spans="1:13">
      <c r="A217" s="167" t="s">
        <v>1067</v>
      </c>
      <c r="B217" s="164" t="s">
        <v>143</v>
      </c>
      <c r="C217" s="167" t="s">
        <v>1062</v>
      </c>
      <c r="D217" s="6"/>
      <c r="E217" s="257">
        <v>1073765.28</v>
      </c>
      <c r="F217" s="8"/>
      <c r="G217" s="257">
        <v>162100.54999999999</v>
      </c>
      <c r="H217" s="8"/>
      <c r="I217" s="168">
        <v>0</v>
      </c>
      <c r="J217" s="8"/>
      <c r="K217" s="257">
        <v>1235865.83</v>
      </c>
      <c r="L217" s="249">
        <f>VLOOKUP(A217,'De x Para'!A:C,3,0)</f>
        <v>0</v>
      </c>
      <c r="M217" s="294">
        <f t="shared" si="1"/>
        <v>162100.54999999999</v>
      </c>
    </row>
    <row r="218" spans="1:13">
      <c r="A218" s="169" t="s">
        <v>1068</v>
      </c>
      <c r="B218" s="164" t="s">
        <v>143</v>
      </c>
      <c r="C218" s="169" t="s">
        <v>1069</v>
      </c>
      <c r="D218" s="9"/>
      <c r="E218" s="258">
        <v>59970</v>
      </c>
      <c r="F218" s="11"/>
      <c r="G218" s="258">
        <v>8860.5</v>
      </c>
      <c r="H218" s="11"/>
      <c r="I218" s="170">
        <v>0</v>
      </c>
      <c r="J218" s="11"/>
      <c r="K218" s="258">
        <v>68830.5</v>
      </c>
      <c r="L218" s="249" t="str">
        <f>VLOOKUP(A218,'De x Para'!A:C,3,0)</f>
        <v>8.6</v>
      </c>
      <c r="M218" s="294">
        <f t="shared" si="1"/>
        <v>8860.5</v>
      </c>
    </row>
    <row r="219" spans="1:13">
      <c r="A219" s="169" t="s">
        <v>1073</v>
      </c>
      <c r="B219" s="164" t="s">
        <v>143</v>
      </c>
      <c r="C219" s="169" t="s">
        <v>1074</v>
      </c>
      <c r="D219" s="9"/>
      <c r="E219" s="258">
        <v>67995.03</v>
      </c>
      <c r="F219" s="11"/>
      <c r="G219" s="258">
        <v>6750</v>
      </c>
      <c r="H219" s="11"/>
      <c r="I219" s="170">
        <v>0</v>
      </c>
      <c r="J219" s="11"/>
      <c r="K219" s="258">
        <v>74745.03</v>
      </c>
      <c r="L219" s="249" t="str">
        <f>VLOOKUP(A219,'De x Para'!A:C,3,0)</f>
        <v>8.3</v>
      </c>
      <c r="M219" s="294">
        <f t="shared" si="1"/>
        <v>6750</v>
      </c>
    </row>
    <row r="220" spans="1:13">
      <c r="A220" s="169" t="s">
        <v>1078</v>
      </c>
      <c r="B220" s="164" t="s">
        <v>143</v>
      </c>
      <c r="C220" s="169" t="s">
        <v>1079</v>
      </c>
      <c r="D220" s="9"/>
      <c r="E220" s="258">
        <v>10530</v>
      </c>
      <c r="F220" s="11"/>
      <c r="G220" s="170">
        <v>0</v>
      </c>
      <c r="H220" s="11"/>
      <c r="I220" s="170">
        <v>0</v>
      </c>
      <c r="J220" s="11"/>
      <c r="K220" s="258">
        <v>10530</v>
      </c>
      <c r="L220" s="249" t="str">
        <f>VLOOKUP(A220,'De x Para'!A:C,3,0)</f>
        <v>8.7</v>
      </c>
      <c r="M220" s="294">
        <f t="shared" si="1"/>
        <v>0</v>
      </c>
    </row>
    <row r="221" spans="1:13">
      <c r="A221" s="169" t="s">
        <v>1081</v>
      </c>
      <c r="B221" s="164" t="s">
        <v>143</v>
      </c>
      <c r="C221" s="169" t="s">
        <v>1082</v>
      </c>
      <c r="D221" s="9"/>
      <c r="E221" s="258">
        <v>151100.29999999999</v>
      </c>
      <c r="F221" s="11"/>
      <c r="G221" s="258">
        <v>15110.03</v>
      </c>
      <c r="H221" s="11"/>
      <c r="I221" s="170">
        <v>0</v>
      </c>
      <c r="J221" s="11"/>
      <c r="K221" s="258">
        <v>166210.32999999999</v>
      </c>
      <c r="L221" s="249" t="str">
        <f>VLOOKUP(A221,'De x Para'!A:C,3,0)</f>
        <v>8.2</v>
      </c>
      <c r="M221" s="294">
        <f t="shared" si="1"/>
        <v>15110.03</v>
      </c>
    </row>
    <row r="222" spans="1:13">
      <c r="A222" s="169" t="s">
        <v>1086</v>
      </c>
      <c r="B222" s="164" t="s">
        <v>143</v>
      </c>
      <c r="C222" s="169" t="s">
        <v>1087</v>
      </c>
      <c r="D222" s="9"/>
      <c r="E222" s="258">
        <v>8772.4500000000007</v>
      </c>
      <c r="F222" s="11"/>
      <c r="G222" s="170">
        <v>702</v>
      </c>
      <c r="H222" s="11"/>
      <c r="I222" s="170">
        <v>0</v>
      </c>
      <c r="J222" s="11"/>
      <c r="K222" s="258">
        <v>9474.4500000000007</v>
      </c>
      <c r="L222" s="249" t="str">
        <f>VLOOKUP(A222,'De x Para'!A:C,3,0)</f>
        <v>8.8</v>
      </c>
      <c r="M222" s="294">
        <f t="shared" si="1"/>
        <v>702</v>
      </c>
    </row>
    <row r="223" spans="1:13">
      <c r="A223" s="169" t="s">
        <v>1091</v>
      </c>
      <c r="B223" s="164" t="s">
        <v>143</v>
      </c>
      <c r="C223" s="169" t="s">
        <v>1092</v>
      </c>
      <c r="D223" s="9"/>
      <c r="E223" s="258">
        <v>228561.99</v>
      </c>
      <c r="F223" s="11"/>
      <c r="G223" s="258">
        <v>50586.32</v>
      </c>
      <c r="H223" s="11"/>
      <c r="I223" s="170">
        <v>0</v>
      </c>
      <c r="J223" s="11"/>
      <c r="K223" s="258">
        <v>279148.31</v>
      </c>
      <c r="L223" s="249" t="str">
        <f>VLOOKUP(A223,'De x Para'!A:C,3,0)</f>
        <v>8.1</v>
      </c>
      <c r="M223" s="294">
        <f t="shared" si="1"/>
        <v>50586.32</v>
      </c>
    </row>
    <row r="224" spans="1:13">
      <c r="A224" s="169" t="s">
        <v>1096</v>
      </c>
      <c r="B224" s="164" t="s">
        <v>143</v>
      </c>
      <c r="C224" s="169" t="s">
        <v>1097</v>
      </c>
      <c r="D224" s="9"/>
      <c r="E224" s="258">
        <v>89327.08</v>
      </c>
      <c r="F224" s="11"/>
      <c r="G224" s="258">
        <v>22131.58</v>
      </c>
      <c r="H224" s="11"/>
      <c r="I224" s="170">
        <v>0</v>
      </c>
      <c r="J224" s="11"/>
      <c r="K224" s="258">
        <v>111458.66</v>
      </c>
      <c r="L224" s="249" t="str">
        <f>VLOOKUP(A224,'De x Para'!A:C,3,0)</f>
        <v>8.2</v>
      </c>
      <c r="M224" s="294">
        <f t="shared" si="1"/>
        <v>22131.58</v>
      </c>
    </row>
    <row r="225" spans="1:13">
      <c r="A225" s="169" t="s">
        <v>1101</v>
      </c>
      <c r="B225" s="164" t="s">
        <v>143</v>
      </c>
      <c r="C225" s="169" t="s">
        <v>1102</v>
      </c>
      <c r="D225" s="9"/>
      <c r="E225" s="258">
        <v>383053.65</v>
      </c>
      <c r="F225" s="11"/>
      <c r="G225" s="258">
        <v>38587.83</v>
      </c>
      <c r="H225" s="11"/>
      <c r="I225" s="170">
        <v>0</v>
      </c>
      <c r="J225" s="11"/>
      <c r="K225" s="258">
        <v>421641.48</v>
      </c>
      <c r="L225" s="249" t="str">
        <f>VLOOKUP(A225,'De x Para'!A:C,3,0)</f>
        <v>8.2</v>
      </c>
      <c r="M225" s="294">
        <f t="shared" si="1"/>
        <v>38587.83</v>
      </c>
    </row>
    <row r="226" spans="1:13">
      <c r="A226" s="169" t="s">
        <v>1106</v>
      </c>
      <c r="B226" s="164" t="s">
        <v>143</v>
      </c>
      <c r="C226" s="169" t="s">
        <v>1107</v>
      </c>
      <c r="D226" s="9"/>
      <c r="E226" s="258">
        <v>26534</v>
      </c>
      <c r="F226" s="11"/>
      <c r="G226" s="258">
        <v>3436</v>
      </c>
      <c r="H226" s="11"/>
      <c r="I226" s="170">
        <v>0</v>
      </c>
      <c r="J226" s="11"/>
      <c r="K226" s="258">
        <v>29970</v>
      </c>
      <c r="L226" s="249" t="str">
        <f>VLOOKUP(A226,'De x Para'!A:C,3,0)</f>
        <v>8.4</v>
      </c>
      <c r="M226" s="294">
        <f t="shared" si="1"/>
        <v>3436</v>
      </c>
    </row>
    <row r="227" spans="1:13">
      <c r="A227" s="169" t="s">
        <v>1111</v>
      </c>
      <c r="B227" s="164" t="s">
        <v>143</v>
      </c>
      <c r="C227" s="169" t="s">
        <v>1112</v>
      </c>
      <c r="D227" s="9"/>
      <c r="E227" s="258">
        <v>11051.38</v>
      </c>
      <c r="F227" s="11"/>
      <c r="G227" s="258">
        <v>8774.82</v>
      </c>
      <c r="H227" s="11"/>
      <c r="I227" s="170">
        <v>0</v>
      </c>
      <c r="J227" s="11"/>
      <c r="K227" s="258">
        <v>19826.2</v>
      </c>
      <c r="L227" s="249" t="str">
        <f>VLOOKUP(A227,'De x Para'!A:C,3,0)</f>
        <v>8.5</v>
      </c>
      <c r="M227" s="294">
        <f t="shared" si="1"/>
        <v>8774.82</v>
      </c>
    </row>
    <row r="228" spans="1:13">
      <c r="A228" s="169" t="s">
        <v>1116</v>
      </c>
      <c r="B228" s="164" t="s">
        <v>143</v>
      </c>
      <c r="C228" s="169" t="s">
        <v>1117</v>
      </c>
      <c r="D228" s="9"/>
      <c r="E228" s="258">
        <v>2684.23</v>
      </c>
      <c r="F228" s="11"/>
      <c r="G228" s="170">
        <v>0</v>
      </c>
      <c r="H228" s="11"/>
      <c r="I228" s="170">
        <v>0</v>
      </c>
      <c r="J228" s="11"/>
      <c r="K228" s="258">
        <v>2684.23</v>
      </c>
      <c r="L228" s="249" t="str">
        <f>VLOOKUP(A228,'De x Para'!A:C,3,0)</f>
        <v>8.8</v>
      </c>
      <c r="M228" s="294">
        <f t="shared" si="1"/>
        <v>0</v>
      </c>
    </row>
    <row r="229" spans="1:13">
      <c r="A229" s="169" t="s">
        <v>1121</v>
      </c>
      <c r="B229" s="164" t="s">
        <v>143</v>
      </c>
      <c r="C229" s="169" t="s">
        <v>1122</v>
      </c>
      <c r="D229" s="9"/>
      <c r="E229" s="258">
        <v>12491.11</v>
      </c>
      <c r="F229" s="11"/>
      <c r="G229" s="258">
        <v>1303.8</v>
      </c>
      <c r="H229" s="11"/>
      <c r="I229" s="170">
        <v>0</v>
      </c>
      <c r="J229" s="11"/>
      <c r="K229" s="258">
        <v>13794.91</v>
      </c>
      <c r="L229" s="249" t="str">
        <f>VLOOKUP(A229,'De x Para'!A:C,3,0)</f>
        <v>8.8</v>
      </c>
      <c r="M229" s="294">
        <f t="shared" si="1"/>
        <v>1303.8</v>
      </c>
    </row>
    <row r="230" spans="1:13">
      <c r="A230" s="169" t="s">
        <v>1124</v>
      </c>
      <c r="B230" s="164" t="s">
        <v>143</v>
      </c>
      <c r="C230" s="169" t="s">
        <v>1125</v>
      </c>
      <c r="D230" s="9"/>
      <c r="E230" s="258">
        <v>2650</v>
      </c>
      <c r="F230" s="11"/>
      <c r="G230" s="170">
        <v>0</v>
      </c>
      <c r="H230" s="11"/>
      <c r="I230" s="170">
        <v>0</v>
      </c>
      <c r="J230" s="11"/>
      <c r="K230" s="258">
        <v>2650</v>
      </c>
      <c r="L230" s="249" t="str">
        <f>VLOOKUP(A230,'De x Para'!A:C,3,0)</f>
        <v>8.8</v>
      </c>
      <c r="M230" s="294">
        <f t="shared" si="1"/>
        <v>0</v>
      </c>
    </row>
    <row r="231" spans="1:13">
      <c r="A231" s="169" t="s">
        <v>1127</v>
      </c>
      <c r="B231" s="164" t="s">
        <v>143</v>
      </c>
      <c r="C231" s="169" t="s">
        <v>1128</v>
      </c>
      <c r="D231" s="9"/>
      <c r="E231" s="258">
        <v>19044.060000000001</v>
      </c>
      <c r="F231" s="11"/>
      <c r="G231" s="258">
        <v>5857.67</v>
      </c>
      <c r="H231" s="11"/>
      <c r="I231" s="170">
        <v>0</v>
      </c>
      <c r="J231" s="11"/>
      <c r="K231" s="258">
        <v>24901.73</v>
      </c>
      <c r="L231" s="249" t="str">
        <f>VLOOKUP(A231,'De x Para'!A:C,3,0)</f>
        <v>8.2</v>
      </c>
      <c r="M231" s="294">
        <f t="shared" si="1"/>
        <v>5857.67</v>
      </c>
    </row>
    <row r="232" spans="1:13">
      <c r="A232" s="171"/>
      <c r="B232" s="164"/>
      <c r="C232" s="171"/>
      <c r="D232" s="12"/>
      <c r="E232" s="12"/>
      <c r="F232" s="12"/>
      <c r="G232" s="12"/>
      <c r="H232" s="12"/>
      <c r="I232" s="12"/>
      <c r="J232" s="12"/>
      <c r="K232" s="12"/>
      <c r="L232" s="249"/>
      <c r="M232" s="294"/>
    </row>
    <row r="233" spans="1:13">
      <c r="A233" s="167" t="s">
        <v>1132</v>
      </c>
      <c r="B233" s="164" t="s">
        <v>143</v>
      </c>
      <c r="C233" s="167" t="s">
        <v>1133</v>
      </c>
      <c r="D233" s="6"/>
      <c r="E233" s="257">
        <v>526391</v>
      </c>
      <c r="F233" s="8"/>
      <c r="G233" s="257">
        <v>49938.04</v>
      </c>
      <c r="H233" s="8"/>
      <c r="I233" s="168">
        <v>0</v>
      </c>
      <c r="J233" s="8"/>
      <c r="K233" s="257">
        <v>576329.04</v>
      </c>
      <c r="L233" s="249">
        <f>VLOOKUP(A233,'De x Para'!A:C,3,0)</f>
        <v>0</v>
      </c>
      <c r="M233" s="294">
        <f t="shared" si="1"/>
        <v>49938.04</v>
      </c>
    </row>
    <row r="234" spans="1:13">
      <c r="A234" s="167" t="s">
        <v>1137</v>
      </c>
      <c r="B234" s="164" t="s">
        <v>143</v>
      </c>
      <c r="C234" s="167" t="s">
        <v>1133</v>
      </c>
      <c r="D234" s="6"/>
      <c r="E234" s="257">
        <v>526391</v>
      </c>
      <c r="F234" s="8"/>
      <c r="G234" s="257">
        <v>49938.04</v>
      </c>
      <c r="H234" s="8"/>
      <c r="I234" s="168">
        <v>0</v>
      </c>
      <c r="J234" s="8"/>
      <c r="K234" s="257">
        <v>576329.04</v>
      </c>
      <c r="L234" s="249">
        <f>VLOOKUP(A234,'De x Para'!A:C,3,0)</f>
        <v>0</v>
      </c>
      <c r="M234" s="294">
        <f t="shared" si="1"/>
        <v>49938.04</v>
      </c>
    </row>
    <row r="235" spans="1:13">
      <c r="A235" s="167" t="s">
        <v>1138</v>
      </c>
      <c r="B235" s="164" t="s">
        <v>143</v>
      </c>
      <c r="C235" s="167" t="s">
        <v>1133</v>
      </c>
      <c r="D235" s="6"/>
      <c r="E235" s="257">
        <v>526391</v>
      </c>
      <c r="F235" s="8"/>
      <c r="G235" s="257">
        <v>49938.04</v>
      </c>
      <c r="H235" s="8"/>
      <c r="I235" s="168">
        <v>0</v>
      </c>
      <c r="J235" s="8"/>
      <c r="K235" s="257">
        <v>576329.04</v>
      </c>
      <c r="L235" s="249">
        <f>VLOOKUP(A235,'De x Para'!A:C,3,0)</f>
        <v>0</v>
      </c>
      <c r="M235" s="294">
        <f t="shared" si="1"/>
        <v>49938.04</v>
      </c>
    </row>
    <row r="236" spans="1:13">
      <c r="A236" s="167" t="s">
        <v>1139</v>
      </c>
      <c r="B236" s="164" t="s">
        <v>143</v>
      </c>
      <c r="C236" s="167" t="s">
        <v>1140</v>
      </c>
      <c r="D236" s="6"/>
      <c r="E236" s="257">
        <v>324838.87</v>
      </c>
      <c r="F236" s="8"/>
      <c r="G236" s="257">
        <v>33310.089999999997</v>
      </c>
      <c r="H236" s="8"/>
      <c r="I236" s="168">
        <v>0</v>
      </c>
      <c r="J236" s="8"/>
      <c r="K236" s="257">
        <v>358148.96</v>
      </c>
      <c r="L236" s="249">
        <f>VLOOKUP(A236,'De x Para'!A:C,3,0)</f>
        <v>0</v>
      </c>
      <c r="M236" s="294">
        <f t="shared" si="1"/>
        <v>33310.089999999997</v>
      </c>
    </row>
    <row r="237" spans="1:13">
      <c r="A237" s="169" t="s">
        <v>1144</v>
      </c>
      <c r="B237" s="164" t="s">
        <v>143</v>
      </c>
      <c r="C237" s="169" t="s">
        <v>1145</v>
      </c>
      <c r="D237" s="9"/>
      <c r="E237" s="258">
        <v>286057.84000000003</v>
      </c>
      <c r="F237" s="11"/>
      <c r="G237" s="258">
        <v>30600.83</v>
      </c>
      <c r="H237" s="11"/>
      <c r="I237" s="170">
        <v>0</v>
      </c>
      <c r="J237" s="11"/>
      <c r="K237" s="258">
        <v>316658.67</v>
      </c>
      <c r="L237" s="249" t="str">
        <f>VLOOKUP(A237,'De x Para'!A:C,3,0)</f>
        <v>9.2.2</v>
      </c>
      <c r="M237" s="294">
        <f t="shared" si="1"/>
        <v>30600.83</v>
      </c>
    </row>
    <row r="238" spans="1:13">
      <c r="A238" s="169" t="s">
        <v>1149</v>
      </c>
      <c r="B238" s="164" t="s">
        <v>143</v>
      </c>
      <c r="C238" s="169" t="s">
        <v>1150</v>
      </c>
      <c r="D238" s="9"/>
      <c r="E238" s="258">
        <v>19405.740000000002</v>
      </c>
      <c r="F238" s="11"/>
      <c r="G238" s="258">
        <v>1178.97</v>
      </c>
      <c r="H238" s="11"/>
      <c r="I238" s="170">
        <v>0</v>
      </c>
      <c r="J238" s="11"/>
      <c r="K238" s="258">
        <v>20584.71</v>
      </c>
      <c r="L238" s="249" t="str">
        <f>VLOOKUP(A238,'De x Para'!A:C,3,0)</f>
        <v>9.2.4</v>
      </c>
      <c r="M238" s="294">
        <f t="shared" si="1"/>
        <v>1178.97</v>
      </c>
    </row>
    <row r="239" spans="1:13">
      <c r="A239" s="169" t="s">
        <v>1154</v>
      </c>
      <c r="B239" s="164" t="s">
        <v>143</v>
      </c>
      <c r="C239" s="169" t="s">
        <v>1155</v>
      </c>
      <c r="D239" s="9"/>
      <c r="E239" s="258">
        <v>19375.29</v>
      </c>
      <c r="F239" s="11"/>
      <c r="G239" s="258">
        <v>1530.29</v>
      </c>
      <c r="H239" s="11"/>
      <c r="I239" s="170">
        <v>0</v>
      </c>
      <c r="J239" s="11"/>
      <c r="K239" s="258">
        <v>20905.580000000002</v>
      </c>
      <c r="L239" s="249" t="str">
        <f>VLOOKUP(A239,'De x Para'!A:C,3,0)</f>
        <v>9.2.5</v>
      </c>
      <c r="M239" s="294">
        <f t="shared" si="1"/>
        <v>1530.29</v>
      </c>
    </row>
    <row r="240" spans="1:13">
      <c r="A240" s="171"/>
      <c r="B240" s="164"/>
      <c r="C240" s="171"/>
      <c r="D240" s="12"/>
      <c r="E240" s="12"/>
      <c r="F240" s="12"/>
      <c r="G240" s="12"/>
      <c r="H240" s="12"/>
      <c r="I240" s="12"/>
      <c r="J240" s="12"/>
      <c r="K240" s="12"/>
      <c r="L240" s="249"/>
      <c r="M240" s="294"/>
    </row>
    <row r="241" spans="1:13">
      <c r="A241" s="167" t="s">
        <v>1853</v>
      </c>
      <c r="B241" s="164" t="s">
        <v>143</v>
      </c>
      <c r="C241" s="167" t="s">
        <v>1854</v>
      </c>
      <c r="D241" s="6"/>
      <c r="E241" s="257">
        <v>4420.8100000000004</v>
      </c>
      <c r="F241" s="8"/>
      <c r="G241" s="257">
        <v>2682</v>
      </c>
      <c r="H241" s="8"/>
      <c r="I241" s="168">
        <v>0</v>
      </c>
      <c r="J241" s="8"/>
      <c r="K241" s="257">
        <v>7102.81</v>
      </c>
      <c r="L241" s="249">
        <f>VLOOKUP(A241,'De x Para'!A:C,3,0)</f>
        <v>0</v>
      </c>
      <c r="M241" s="294">
        <f t="shared" si="1"/>
        <v>2682</v>
      </c>
    </row>
    <row r="242" spans="1:13">
      <c r="A242" s="169" t="s">
        <v>1855</v>
      </c>
      <c r="B242" s="164" t="s">
        <v>143</v>
      </c>
      <c r="C242" s="169" t="s">
        <v>1856</v>
      </c>
      <c r="D242" s="9"/>
      <c r="E242" s="170">
        <v>319.20999999999998</v>
      </c>
      <c r="F242" s="11"/>
      <c r="G242" s="258">
        <v>1032</v>
      </c>
      <c r="H242" s="11"/>
      <c r="I242" s="170">
        <v>0</v>
      </c>
      <c r="J242" s="11"/>
      <c r="K242" s="258">
        <v>1351.21</v>
      </c>
      <c r="L242" s="249" t="str">
        <f>VLOOKUP(A242,'De x Para'!A:C,3,0)</f>
        <v>9.3</v>
      </c>
      <c r="M242" s="294">
        <f t="shared" si="1"/>
        <v>1032</v>
      </c>
    </row>
    <row r="243" spans="1:13">
      <c r="A243" s="169" t="s">
        <v>1857</v>
      </c>
      <c r="B243" s="164" t="s">
        <v>143</v>
      </c>
      <c r="C243" s="169" t="s">
        <v>1858</v>
      </c>
      <c r="D243" s="9"/>
      <c r="E243" s="258">
        <v>4101.6000000000004</v>
      </c>
      <c r="F243" s="11"/>
      <c r="G243" s="258">
        <v>1650</v>
      </c>
      <c r="H243" s="11"/>
      <c r="I243" s="170">
        <v>0</v>
      </c>
      <c r="J243" s="11"/>
      <c r="K243" s="258">
        <v>5751.6</v>
      </c>
      <c r="L243" s="249" t="str">
        <f>VLOOKUP(A243,'De x Para'!A:C,3,0)</f>
        <v>9.3</v>
      </c>
      <c r="M243" s="294">
        <f t="shared" si="1"/>
        <v>1650</v>
      </c>
    </row>
    <row r="244" spans="1:13">
      <c r="A244" s="171"/>
      <c r="B244" s="164"/>
      <c r="C244" s="171"/>
      <c r="D244" s="12"/>
      <c r="E244" s="12"/>
      <c r="F244" s="12"/>
      <c r="G244" s="12"/>
      <c r="H244" s="12"/>
      <c r="I244" s="12"/>
      <c r="J244" s="12"/>
      <c r="K244" s="12"/>
      <c r="L244" s="249"/>
      <c r="M244" s="294"/>
    </row>
    <row r="245" spans="1:13">
      <c r="A245" s="167" t="s">
        <v>1159</v>
      </c>
      <c r="B245" s="164" t="s">
        <v>143</v>
      </c>
      <c r="C245" s="167" t="s">
        <v>1160</v>
      </c>
      <c r="D245" s="6"/>
      <c r="E245" s="257">
        <v>2108.11</v>
      </c>
      <c r="F245" s="8"/>
      <c r="G245" s="168">
        <v>0</v>
      </c>
      <c r="H245" s="8"/>
      <c r="I245" s="168">
        <v>0</v>
      </c>
      <c r="J245" s="8"/>
      <c r="K245" s="257">
        <v>2108.11</v>
      </c>
      <c r="L245" s="249">
        <f>VLOOKUP(A245,'De x Para'!A:C,3,0)</f>
        <v>0</v>
      </c>
      <c r="M245" s="294">
        <f t="shared" si="1"/>
        <v>0</v>
      </c>
    </row>
    <row r="246" spans="1:13">
      <c r="A246" s="169" t="s">
        <v>1164</v>
      </c>
      <c r="B246" s="164" t="s">
        <v>143</v>
      </c>
      <c r="C246" s="169" t="s">
        <v>1165</v>
      </c>
      <c r="D246" s="9"/>
      <c r="E246" s="258">
        <v>2108.11</v>
      </c>
      <c r="F246" s="11"/>
      <c r="G246" s="170">
        <v>0</v>
      </c>
      <c r="H246" s="11"/>
      <c r="I246" s="170">
        <v>0</v>
      </c>
      <c r="J246" s="11"/>
      <c r="K246" s="258">
        <v>2108.11</v>
      </c>
      <c r="L246" s="249" t="str">
        <f>VLOOKUP(A246,'De x Para'!A:C,3,0)</f>
        <v>9.4</v>
      </c>
      <c r="M246" s="294">
        <f t="shared" si="1"/>
        <v>0</v>
      </c>
    </row>
    <row r="247" spans="1:13">
      <c r="A247" s="171"/>
      <c r="B247" s="164"/>
      <c r="C247" s="171"/>
      <c r="D247" s="12"/>
      <c r="E247" s="12"/>
      <c r="F247" s="12"/>
      <c r="G247" s="12"/>
      <c r="H247" s="12"/>
      <c r="I247" s="12"/>
      <c r="J247" s="12"/>
      <c r="K247" s="12"/>
      <c r="L247" s="249"/>
      <c r="M247" s="294"/>
    </row>
    <row r="248" spans="1:13">
      <c r="A248" s="167" t="s">
        <v>1180</v>
      </c>
      <c r="B248" s="164" t="s">
        <v>143</v>
      </c>
      <c r="C248" s="167" t="s">
        <v>1181</v>
      </c>
      <c r="D248" s="6"/>
      <c r="E248" s="257">
        <v>60811.77</v>
      </c>
      <c r="F248" s="8"/>
      <c r="G248" s="257">
        <v>1109.5</v>
      </c>
      <c r="H248" s="8"/>
      <c r="I248" s="168">
        <v>0</v>
      </c>
      <c r="J248" s="8"/>
      <c r="K248" s="257">
        <v>61921.27</v>
      </c>
      <c r="L248" s="249">
        <f>VLOOKUP(A248,'De x Para'!A:C,3,0)</f>
        <v>0</v>
      </c>
      <c r="M248" s="294">
        <f t="shared" si="1"/>
        <v>1109.5</v>
      </c>
    </row>
    <row r="249" spans="1:13">
      <c r="A249" s="169" t="s">
        <v>1185</v>
      </c>
      <c r="B249" s="164" t="s">
        <v>143</v>
      </c>
      <c r="C249" s="169" t="s">
        <v>1186</v>
      </c>
      <c r="D249" s="9"/>
      <c r="E249" s="258">
        <v>15480.62</v>
      </c>
      <c r="F249" s="11"/>
      <c r="G249" s="258">
        <v>1109.5</v>
      </c>
      <c r="H249" s="11"/>
      <c r="I249" s="170">
        <v>0</v>
      </c>
      <c r="J249" s="11"/>
      <c r="K249" s="258">
        <v>16590.12</v>
      </c>
      <c r="L249" s="249" t="str">
        <f>VLOOKUP(A249,'De x Para'!A:C,3,0)</f>
        <v>9.5</v>
      </c>
      <c r="M249" s="294">
        <f t="shared" si="1"/>
        <v>1109.5</v>
      </c>
    </row>
    <row r="250" spans="1:13">
      <c r="A250" s="169" t="s">
        <v>1190</v>
      </c>
      <c r="B250" s="164" t="s">
        <v>143</v>
      </c>
      <c r="C250" s="169" t="s">
        <v>1191</v>
      </c>
      <c r="D250" s="9"/>
      <c r="E250" s="258">
        <v>3074.61</v>
      </c>
      <c r="F250" s="11"/>
      <c r="G250" s="170">
        <v>0</v>
      </c>
      <c r="H250" s="11"/>
      <c r="I250" s="170">
        <v>0</v>
      </c>
      <c r="J250" s="11"/>
      <c r="K250" s="258">
        <v>3074.61</v>
      </c>
      <c r="L250" s="249" t="str">
        <f>VLOOKUP(A250,'De x Para'!A:C,3,0)</f>
        <v>9.5</v>
      </c>
      <c r="M250" s="294">
        <f t="shared" si="1"/>
        <v>0</v>
      </c>
    </row>
    <row r="251" spans="1:13">
      <c r="A251" s="169" t="s">
        <v>1195</v>
      </c>
      <c r="B251" s="164" t="s">
        <v>143</v>
      </c>
      <c r="C251" s="169" t="s">
        <v>1196</v>
      </c>
      <c r="D251" s="9"/>
      <c r="E251" s="170">
        <v>425</v>
      </c>
      <c r="F251" s="11"/>
      <c r="G251" s="170">
        <v>0</v>
      </c>
      <c r="H251" s="11"/>
      <c r="I251" s="170">
        <v>0</v>
      </c>
      <c r="J251" s="11"/>
      <c r="K251" s="170">
        <v>425</v>
      </c>
      <c r="L251" s="249" t="str">
        <f>VLOOKUP(A251,'De x Para'!A:C,3,0)</f>
        <v>9.5</v>
      </c>
      <c r="M251" s="294">
        <f t="shared" si="1"/>
        <v>0</v>
      </c>
    </row>
    <row r="252" spans="1:13">
      <c r="A252" s="169" t="s">
        <v>1198</v>
      </c>
      <c r="B252" s="164" t="s">
        <v>143</v>
      </c>
      <c r="C252" s="169" t="s">
        <v>1199</v>
      </c>
      <c r="D252" s="9"/>
      <c r="E252" s="258">
        <v>4700.13</v>
      </c>
      <c r="F252" s="11"/>
      <c r="G252" s="170">
        <v>0</v>
      </c>
      <c r="H252" s="11"/>
      <c r="I252" s="170">
        <v>0</v>
      </c>
      <c r="J252" s="11"/>
      <c r="K252" s="258">
        <v>4700.13</v>
      </c>
      <c r="L252" s="249" t="str">
        <f>VLOOKUP(A252,'De x Para'!A:C,3,0)</f>
        <v>9.5</v>
      </c>
      <c r="M252" s="294">
        <f t="shared" si="1"/>
        <v>0</v>
      </c>
    </row>
    <row r="253" spans="1:13">
      <c r="A253" s="169" t="s">
        <v>4619</v>
      </c>
      <c r="B253" s="164" t="s">
        <v>143</v>
      </c>
      <c r="C253" s="169" t="s">
        <v>4620</v>
      </c>
      <c r="D253" s="9"/>
      <c r="E253" s="258">
        <v>37131.410000000003</v>
      </c>
      <c r="F253" s="11"/>
      <c r="G253" s="170">
        <v>0</v>
      </c>
      <c r="H253" s="11"/>
      <c r="I253" s="170">
        <v>0</v>
      </c>
      <c r="J253" s="11"/>
      <c r="K253" s="258">
        <v>37131.410000000003</v>
      </c>
      <c r="L253" s="249" t="str">
        <f>VLOOKUP(A253,'De x Para'!A:C,3,0)</f>
        <v>9.5</v>
      </c>
      <c r="M253" s="294">
        <f t="shared" si="1"/>
        <v>0</v>
      </c>
    </row>
    <row r="254" spans="1:13">
      <c r="A254" s="171"/>
      <c r="B254" s="164"/>
      <c r="C254" s="171"/>
      <c r="D254" s="12"/>
      <c r="E254" s="12"/>
      <c r="F254" s="12"/>
      <c r="G254" s="12"/>
      <c r="H254" s="12"/>
      <c r="I254" s="12"/>
      <c r="J254" s="12"/>
      <c r="K254" s="12"/>
      <c r="L254" s="249"/>
      <c r="M254" s="294"/>
    </row>
    <row r="255" spans="1:13">
      <c r="A255" s="167" t="s">
        <v>1203</v>
      </c>
      <c r="B255" s="164" t="s">
        <v>143</v>
      </c>
      <c r="C255" s="167" t="s">
        <v>1204</v>
      </c>
      <c r="D255" s="6"/>
      <c r="E255" s="257">
        <v>32494.38</v>
      </c>
      <c r="F255" s="8"/>
      <c r="G255" s="257">
        <v>3230.25</v>
      </c>
      <c r="H255" s="8"/>
      <c r="I255" s="168">
        <v>0</v>
      </c>
      <c r="J255" s="8"/>
      <c r="K255" s="257">
        <v>35724.629999999997</v>
      </c>
      <c r="L255" s="249">
        <f>VLOOKUP(A255,'De x Para'!A:C,3,0)</f>
        <v>0</v>
      </c>
      <c r="M255" s="294">
        <f t="shared" si="1"/>
        <v>3230.25</v>
      </c>
    </row>
    <row r="256" spans="1:13">
      <c r="A256" s="169" t="s">
        <v>1208</v>
      </c>
      <c r="B256" s="164" t="s">
        <v>143</v>
      </c>
      <c r="C256" s="169" t="s">
        <v>1209</v>
      </c>
      <c r="D256" s="9"/>
      <c r="E256" s="258">
        <v>7499.81</v>
      </c>
      <c r="F256" s="11"/>
      <c r="G256" s="170">
        <v>914.96</v>
      </c>
      <c r="H256" s="11"/>
      <c r="I256" s="170">
        <v>0</v>
      </c>
      <c r="J256" s="11"/>
      <c r="K256" s="258">
        <v>8414.77</v>
      </c>
      <c r="L256" s="249" t="str">
        <f>VLOOKUP(A256,'De x Para'!A:C,3,0)</f>
        <v>9.6</v>
      </c>
      <c r="M256" s="294">
        <f t="shared" si="1"/>
        <v>914.96</v>
      </c>
    </row>
    <row r="257" spans="1:13">
      <c r="A257" s="169" t="s">
        <v>1213</v>
      </c>
      <c r="B257" s="164" t="s">
        <v>143</v>
      </c>
      <c r="C257" s="169" t="s">
        <v>1214</v>
      </c>
      <c r="D257" s="9"/>
      <c r="E257" s="258">
        <v>5122.6000000000004</v>
      </c>
      <c r="F257" s="11"/>
      <c r="G257" s="258">
        <v>1447.34</v>
      </c>
      <c r="H257" s="11"/>
      <c r="I257" s="170">
        <v>0</v>
      </c>
      <c r="J257" s="11"/>
      <c r="K257" s="258">
        <v>6569.94</v>
      </c>
      <c r="L257" s="249" t="str">
        <f>VLOOKUP(A257,'De x Para'!A:C,3,0)</f>
        <v>9.6</v>
      </c>
      <c r="M257" s="294">
        <f t="shared" si="1"/>
        <v>1447.34</v>
      </c>
    </row>
    <row r="258" spans="1:13">
      <c r="A258" s="169" t="s">
        <v>1859</v>
      </c>
      <c r="B258" s="164" t="s">
        <v>143</v>
      </c>
      <c r="C258" s="169" t="s">
        <v>1860</v>
      </c>
      <c r="D258" s="9"/>
      <c r="E258" s="170">
        <v>950.34</v>
      </c>
      <c r="F258" s="11"/>
      <c r="G258" s="170">
        <v>0</v>
      </c>
      <c r="H258" s="11"/>
      <c r="I258" s="170">
        <v>0</v>
      </c>
      <c r="J258" s="11"/>
      <c r="K258" s="170">
        <v>950.34</v>
      </c>
      <c r="L258" s="249" t="str">
        <f>VLOOKUP(A258,'De x Para'!A:C,3,0)</f>
        <v>9.6</v>
      </c>
      <c r="M258" s="294">
        <f t="shared" si="1"/>
        <v>0</v>
      </c>
    </row>
    <row r="259" spans="1:13">
      <c r="A259" s="169" t="s">
        <v>1218</v>
      </c>
      <c r="B259" s="164" t="s">
        <v>143</v>
      </c>
      <c r="C259" s="169" t="s">
        <v>1219</v>
      </c>
      <c r="D259" s="9"/>
      <c r="E259" s="258">
        <v>1581.54</v>
      </c>
      <c r="F259" s="11"/>
      <c r="G259" s="170">
        <v>12.3</v>
      </c>
      <c r="H259" s="11"/>
      <c r="I259" s="170">
        <v>0</v>
      </c>
      <c r="J259" s="11"/>
      <c r="K259" s="258">
        <v>1593.84</v>
      </c>
      <c r="L259" s="249" t="str">
        <f>VLOOKUP(A259,'De x Para'!A:C,3,0)</f>
        <v>9.6</v>
      </c>
      <c r="M259" s="294">
        <f t="shared" si="1"/>
        <v>12.3</v>
      </c>
    </row>
    <row r="260" spans="1:13">
      <c r="A260" s="169" t="s">
        <v>1223</v>
      </c>
      <c r="B260" s="164" t="s">
        <v>143</v>
      </c>
      <c r="C260" s="169" t="s">
        <v>1224</v>
      </c>
      <c r="D260" s="9"/>
      <c r="E260" s="170">
        <v>234</v>
      </c>
      <c r="F260" s="11"/>
      <c r="G260" s="170">
        <v>0</v>
      </c>
      <c r="H260" s="11"/>
      <c r="I260" s="170">
        <v>0</v>
      </c>
      <c r="J260" s="11"/>
      <c r="K260" s="170">
        <v>234</v>
      </c>
      <c r="L260" s="249" t="str">
        <f>VLOOKUP(A260,'De x Para'!A:C,3,0)</f>
        <v>9.6</v>
      </c>
      <c r="M260" s="294">
        <f t="shared" ref="M260:M323" si="2">G260-I260</f>
        <v>0</v>
      </c>
    </row>
    <row r="261" spans="1:13">
      <c r="A261" s="169" t="s">
        <v>1227</v>
      </c>
      <c r="B261" s="164" t="s">
        <v>143</v>
      </c>
      <c r="C261" s="169" t="s">
        <v>1228</v>
      </c>
      <c r="D261" s="9"/>
      <c r="E261" s="258">
        <v>4416.08</v>
      </c>
      <c r="F261" s="11"/>
      <c r="G261" s="170">
        <v>0</v>
      </c>
      <c r="H261" s="11"/>
      <c r="I261" s="170">
        <v>0</v>
      </c>
      <c r="J261" s="11"/>
      <c r="K261" s="258">
        <v>4416.08</v>
      </c>
      <c r="L261" s="249" t="str">
        <f>VLOOKUP(A261,'De x Para'!A:C,3,0)</f>
        <v>9.6</v>
      </c>
      <c r="M261" s="294">
        <f t="shared" si="2"/>
        <v>0</v>
      </c>
    </row>
    <row r="262" spans="1:13">
      <c r="A262" s="169" t="s">
        <v>1230</v>
      </c>
      <c r="B262" s="164" t="s">
        <v>143</v>
      </c>
      <c r="C262" s="169" t="s">
        <v>1231</v>
      </c>
      <c r="D262" s="9"/>
      <c r="E262" s="258">
        <v>3630.57</v>
      </c>
      <c r="F262" s="11"/>
      <c r="G262" s="170">
        <v>224.42</v>
      </c>
      <c r="H262" s="11"/>
      <c r="I262" s="170">
        <v>0</v>
      </c>
      <c r="J262" s="11"/>
      <c r="K262" s="258">
        <v>3854.99</v>
      </c>
      <c r="L262" s="249" t="str">
        <f>VLOOKUP(A262,'De x Para'!A:C,3,0)</f>
        <v>9.6</v>
      </c>
      <c r="M262" s="294">
        <f t="shared" si="2"/>
        <v>224.42</v>
      </c>
    </row>
    <row r="263" spans="1:13">
      <c r="A263" s="169" t="s">
        <v>1235</v>
      </c>
      <c r="B263" s="164" t="s">
        <v>143</v>
      </c>
      <c r="C263" s="169" t="s">
        <v>1236</v>
      </c>
      <c r="D263" s="9"/>
      <c r="E263" s="258">
        <v>6780.09</v>
      </c>
      <c r="F263" s="11"/>
      <c r="G263" s="170">
        <v>63.8</v>
      </c>
      <c r="H263" s="11"/>
      <c r="I263" s="170">
        <v>0</v>
      </c>
      <c r="J263" s="11"/>
      <c r="K263" s="258">
        <v>6843.89</v>
      </c>
      <c r="L263" s="249" t="str">
        <f>VLOOKUP(A263,'De x Para'!A:C,3,0)</f>
        <v>9.6</v>
      </c>
      <c r="M263" s="294">
        <f t="shared" si="2"/>
        <v>63.8</v>
      </c>
    </row>
    <row r="264" spans="1:13">
      <c r="A264" s="169" t="s">
        <v>1240</v>
      </c>
      <c r="B264" s="164" t="s">
        <v>143</v>
      </c>
      <c r="C264" s="169" t="s">
        <v>1241</v>
      </c>
      <c r="D264" s="9"/>
      <c r="E264" s="258">
        <v>2279.35</v>
      </c>
      <c r="F264" s="11"/>
      <c r="G264" s="170">
        <v>567.42999999999995</v>
      </c>
      <c r="H264" s="11"/>
      <c r="I264" s="170">
        <v>0</v>
      </c>
      <c r="J264" s="11"/>
      <c r="K264" s="258">
        <v>2846.78</v>
      </c>
      <c r="L264" s="249" t="str">
        <f>VLOOKUP(A264,'De x Para'!A:C,3,0)</f>
        <v>9.6</v>
      </c>
      <c r="M264" s="294">
        <f t="shared" si="2"/>
        <v>567.42999999999995</v>
      </c>
    </row>
    <row r="265" spans="1:13">
      <c r="A265" s="171"/>
      <c r="B265" s="164"/>
      <c r="C265" s="171"/>
      <c r="D265" s="12"/>
      <c r="E265" s="12"/>
      <c r="F265" s="12"/>
      <c r="G265" s="12"/>
      <c r="H265" s="12"/>
      <c r="I265" s="12"/>
      <c r="J265" s="12"/>
      <c r="K265" s="12"/>
      <c r="L265" s="249"/>
      <c r="M265" s="294"/>
    </row>
    <row r="266" spans="1:13">
      <c r="A266" s="167" t="s">
        <v>1245</v>
      </c>
      <c r="B266" s="164" t="s">
        <v>143</v>
      </c>
      <c r="C266" s="167" t="s">
        <v>1246</v>
      </c>
      <c r="D266" s="6"/>
      <c r="E266" s="257">
        <v>84725.1</v>
      </c>
      <c r="F266" s="8"/>
      <c r="G266" s="257">
        <v>5327.92</v>
      </c>
      <c r="H266" s="8"/>
      <c r="I266" s="168">
        <v>0</v>
      </c>
      <c r="J266" s="8"/>
      <c r="K266" s="257">
        <v>90053.02</v>
      </c>
      <c r="L266" s="249">
        <f>VLOOKUP(A266,'De x Para'!A:C,3,0)</f>
        <v>0</v>
      </c>
      <c r="M266" s="294">
        <f t="shared" si="2"/>
        <v>5327.92</v>
      </c>
    </row>
    <row r="267" spans="1:13">
      <c r="A267" s="169" t="s">
        <v>1250</v>
      </c>
      <c r="B267" s="164" t="s">
        <v>143</v>
      </c>
      <c r="C267" s="169" t="s">
        <v>1251</v>
      </c>
      <c r="D267" s="9"/>
      <c r="E267" s="258">
        <v>19650</v>
      </c>
      <c r="F267" s="11"/>
      <c r="G267" s="170">
        <v>0</v>
      </c>
      <c r="H267" s="11"/>
      <c r="I267" s="170">
        <v>0</v>
      </c>
      <c r="J267" s="11"/>
      <c r="K267" s="258">
        <v>19650</v>
      </c>
      <c r="L267" s="249" t="str">
        <f>VLOOKUP(A267,'De x Para'!A:C,3,0)</f>
        <v>9.7</v>
      </c>
      <c r="M267" s="294">
        <f t="shared" si="2"/>
        <v>0</v>
      </c>
    </row>
    <row r="268" spans="1:13">
      <c r="A268" s="169" t="s">
        <v>1253</v>
      </c>
      <c r="B268" s="164" t="s">
        <v>143</v>
      </c>
      <c r="C268" s="169" t="s">
        <v>1254</v>
      </c>
      <c r="D268" s="9"/>
      <c r="E268" s="258">
        <v>2479.2800000000002</v>
      </c>
      <c r="F268" s="11"/>
      <c r="G268" s="170">
        <v>0</v>
      </c>
      <c r="H268" s="11"/>
      <c r="I268" s="170">
        <v>0</v>
      </c>
      <c r="J268" s="11"/>
      <c r="K268" s="258">
        <v>2479.2800000000002</v>
      </c>
      <c r="L268" s="249" t="str">
        <f>VLOOKUP(A268,'De x Para'!A:C,3,0)</f>
        <v>9.7</v>
      </c>
      <c r="M268" s="294">
        <f t="shared" si="2"/>
        <v>0</v>
      </c>
    </row>
    <row r="269" spans="1:13">
      <c r="A269" s="169" t="s">
        <v>1256</v>
      </c>
      <c r="B269" s="164" t="s">
        <v>143</v>
      </c>
      <c r="C269" s="169" t="s">
        <v>1257</v>
      </c>
      <c r="D269" s="9"/>
      <c r="E269" s="170">
        <v>72</v>
      </c>
      <c r="F269" s="11"/>
      <c r="G269" s="170">
        <v>0</v>
      </c>
      <c r="H269" s="11"/>
      <c r="I269" s="170">
        <v>0</v>
      </c>
      <c r="J269" s="11"/>
      <c r="K269" s="170">
        <v>72</v>
      </c>
      <c r="L269" s="249" t="str">
        <f>VLOOKUP(A269,'De x Para'!A:C,3,0)</f>
        <v>9.7</v>
      </c>
      <c r="M269" s="294">
        <f t="shared" si="2"/>
        <v>0</v>
      </c>
    </row>
    <row r="270" spans="1:13">
      <c r="A270" s="169" t="s">
        <v>1261</v>
      </c>
      <c r="B270" s="164" t="s">
        <v>143</v>
      </c>
      <c r="C270" s="169" t="s">
        <v>1262</v>
      </c>
      <c r="D270" s="9"/>
      <c r="E270" s="258">
        <v>1425.79</v>
      </c>
      <c r="F270" s="11"/>
      <c r="G270" s="170">
        <v>0</v>
      </c>
      <c r="H270" s="11"/>
      <c r="I270" s="170">
        <v>0</v>
      </c>
      <c r="J270" s="11"/>
      <c r="K270" s="258">
        <v>1425.79</v>
      </c>
      <c r="L270" s="249" t="str">
        <f>VLOOKUP(A270,'De x Para'!A:C,3,0)</f>
        <v>9.7</v>
      </c>
      <c r="M270" s="294">
        <f t="shared" si="2"/>
        <v>0</v>
      </c>
    </row>
    <row r="271" spans="1:13">
      <c r="A271" s="169" t="s">
        <v>1266</v>
      </c>
      <c r="B271" s="164" t="s">
        <v>143</v>
      </c>
      <c r="C271" s="169" t="s">
        <v>1267</v>
      </c>
      <c r="D271" s="9"/>
      <c r="E271" s="258">
        <v>1120.0899999999999</v>
      </c>
      <c r="F271" s="11"/>
      <c r="G271" s="170">
        <v>0</v>
      </c>
      <c r="H271" s="11"/>
      <c r="I271" s="170">
        <v>0</v>
      </c>
      <c r="J271" s="11"/>
      <c r="K271" s="258">
        <v>1120.0899999999999</v>
      </c>
      <c r="L271" s="249" t="str">
        <f>VLOOKUP(A271,'De x Para'!A:C,3,0)</f>
        <v>9.7</v>
      </c>
      <c r="M271" s="294">
        <f t="shared" si="2"/>
        <v>0</v>
      </c>
    </row>
    <row r="272" spans="1:13">
      <c r="A272" s="169" t="s">
        <v>3392</v>
      </c>
      <c r="B272" s="164" t="s">
        <v>143</v>
      </c>
      <c r="C272" s="169" t="s">
        <v>1558</v>
      </c>
      <c r="D272" s="9"/>
      <c r="E272" s="170">
        <v>280</v>
      </c>
      <c r="F272" s="11"/>
      <c r="G272" s="170">
        <v>0</v>
      </c>
      <c r="H272" s="11"/>
      <c r="I272" s="170">
        <v>0</v>
      </c>
      <c r="J272" s="11"/>
      <c r="K272" s="170">
        <v>280</v>
      </c>
      <c r="L272" s="249" t="str">
        <f>VLOOKUP(A272,'De x Para'!A:C,3,0)</f>
        <v>9.7</v>
      </c>
      <c r="M272" s="294">
        <f t="shared" si="2"/>
        <v>0</v>
      </c>
    </row>
    <row r="273" spans="1:13">
      <c r="A273" s="169" t="s">
        <v>1271</v>
      </c>
      <c r="B273" s="164" t="s">
        <v>143</v>
      </c>
      <c r="C273" s="169" t="s">
        <v>1272</v>
      </c>
      <c r="D273" s="9"/>
      <c r="E273" s="258">
        <v>4760</v>
      </c>
      <c r="F273" s="11"/>
      <c r="G273" s="170">
        <v>360</v>
      </c>
      <c r="H273" s="11"/>
      <c r="I273" s="170">
        <v>0</v>
      </c>
      <c r="J273" s="11"/>
      <c r="K273" s="258">
        <v>5120</v>
      </c>
      <c r="L273" s="249" t="str">
        <f>VLOOKUP(A273,'De x Para'!A:C,3,0)</f>
        <v>9.7</v>
      </c>
      <c r="M273" s="294">
        <f t="shared" si="2"/>
        <v>360</v>
      </c>
    </row>
    <row r="274" spans="1:13">
      <c r="A274" s="169" t="s">
        <v>1274</v>
      </c>
      <c r="B274" s="164" t="s">
        <v>143</v>
      </c>
      <c r="C274" s="169" t="s">
        <v>1275</v>
      </c>
      <c r="D274" s="9"/>
      <c r="E274" s="258">
        <v>17679</v>
      </c>
      <c r="F274" s="11"/>
      <c r="G274" s="170">
        <v>0</v>
      </c>
      <c r="H274" s="11"/>
      <c r="I274" s="170">
        <v>0</v>
      </c>
      <c r="J274" s="11"/>
      <c r="K274" s="258">
        <v>17679</v>
      </c>
      <c r="L274" s="249" t="str">
        <f>VLOOKUP(A274,'De x Para'!A:C,3,0)</f>
        <v>9.7</v>
      </c>
      <c r="M274" s="294">
        <f t="shared" si="2"/>
        <v>0</v>
      </c>
    </row>
    <row r="275" spans="1:13">
      <c r="A275" s="169" t="s">
        <v>1279</v>
      </c>
      <c r="B275" s="164" t="s">
        <v>143</v>
      </c>
      <c r="C275" s="169" t="s">
        <v>1280</v>
      </c>
      <c r="D275" s="9"/>
      <c r="E275" s="258">
        <v>3077.44</v>
      </c>
      <c r="F275" s="11"/>
      <c r="G275" s="258">
        <v>2791.43</v>
      </c>
      <c r="H275" s="11"/>
      <c r="I275" s="170">
        <v>0</v>
      </c>
      <c r="J275" s="11"/>
      <c r="K275" s="258">
        <v>5868.87</v>
      </c>
      <c r="L275" s="249" t="str">
        <f>VLOOKUP(A275,'De x Para'!A:C,3,0)</f>
        <v>9.7</v>
      </c>
      <c r="M275" s="294">
        <f t="shared" si="2"/>
        <v>2791.43</v>
      </c>
    </row>
    <row r="276" spans="1:13">
      <c r="A276" s="169" t="s">
        <v>1282</v>
      </c>
      <c r="B276" s="164" t="s">
        <v>143</v>
      </c>
      <c r="C276" s="169" t="s">
        <v>1283</v>
      </c>
      <c r="D276" s="9"/>
      <c r="E276" s="258">
        <v>6681.51</v>
      </c>
      <c r="F276" s="11"/>
      <c r="G276" s="170">
        <v>626.5</v>
      </c>
      <c r="H276" s="11"/>
      <c r="I276" s="170">
        <v>0</v>
      </c>
      <c r="J276" s="11"/>
      <c r="K276" s="258">
        <v>7308.01</v>
      </c>
      <c r="L276" s="249" t="str">
        <f>VLOOKUP(A276,'De x Para'!A:C,3,0)</f>
        <v>9.7</v>
      </c>
      <c r="M276" s="294">
        <f t="shared" si="2"/>
        <v>626.5</v>
      </c>
    </row>
    <row r="277" spans="1:13">
      <c r="A277" s="169" t="s">
        <v>1287</v>
      </c>
      <c r="B277" s="164" t="s">
        <v>143</v>
      </c>
      <c r="C277" s="169" t="s">
        <v>1288</v>
      </c>
      <c r="D277" s="9"/>
      <c r="E277" s="170">
        <v>22</v>
      </c>
      <c r="F277" s="11"/>
      <c r="G277" s="170">
        <v>0</v>
      </c>
      <c r="H277" s="11"/>
      <c r="I277" s="170">
        <v>0</v>
      </c>
      <c r="J277" s="11"/>
      <c r="K277" s="170">
        <v>22</v>
      </c>
      <c r="L277" s="249" t="str">
        <f>VLOOKUP(A277,'De x Para'!A:C,3,0)</f>
        <v>9.7</v>
      </c>
      <c r="M277" s="294">
        <f t="shared" si="2"/>
        <v>0</v>
      </c>
    </row>
    <row r="278" spans="1:13">
      <c r="A278" s="169" t="s">
        <v>4673</v>
      </c>
      <c r="B278" s="164" t="s">
        <v>143</v>
      </c>
      <c r="C278" s="169" t="s">
        <v>4674</v>
      </c>
      <c r="D278" s="9"/>
      <c r="E278" s="170">
        <v>0</v>
      </c>
      <c r="F278" s="11"/>
      <c r="G278" s="170">
        <v>199.99</v>
      </c>
      <c r="H278" s="11"/>
      <c r="I278" s="170">
        <v>0</v>
      </c>
      <c r="J278" s="11"/>
      <c r="K278" s="170">
        <v>199.99</v>
      </c>
      <c r="L278" s="249" t="str">
        <f>VLOOKUP(A278,'De x Para'!A:C,3,0)</f>
        <v>9.7</v>
      </c>
      <c r="M278" s="294">
        <f t="shared" si="2"/>
        <v>199.99</v>
      </c>
    </row>
    <row r="279" spans="1:13">
      <c r="A279" s="169" t="s">
        <v>1290</v>
      </c>
      <c r="B279" s="164" t="s">
        <v>143</v>
      </c>
      <c r="C279" s="169" t="s">
        <v>1291</v>
      </c>
      <c r="D279" s="9"/>
      <c r="E279" s="258">
        <v>18603</v>
      </c>
      <c r="F279" s="11"/>
      <c r="G279" s="258">
        <v>1350</v>
      </c>
      <c r="H279" s="11"/>
      <c r="I279" s="170">
        <v>0</v>
      </c>
      <c r="J279" s="11"/>
      <c r="K279" s="258">
        <v>19953</v>
      </c>
      <c r="L279" s="249" t="str">
        <f>VLOOKUP(A279,'De x Para'!A:C,3,0)</f>
        <v>9.7</v>
      </c>
      <c r="M279" s="294">
        <f t="shared" si="2"/>
        <v>1350</v>
      </c>
    </row>
    <row r="280" spans="1:13">
      <c r="A280" s="169" t="s">
        <v>1298</v>
      </c>
      <c r="B280" s="164" t="s">
        <v>143</v>
      </c>
      <c r="C280" s="169" t="s">
        <v>1299</v>
      </c>
      <c r="D280" s="9"/>
      <c r="E280" s="258">
        <v>8874.99</v>
      </c>
      <c r="F280" s="11"/>
      <c r="G280" s="170">
        <v>0</v>
      </c>
      <c r="H280" s="11"/>
      <c r="I280" s="170">
        <v>0</v>
      </c>
      <c r="J280" s="11"/>
      <c r="K280" s="258">
        <v>8874.99</v>
      </c>
      <c r="L280" s="249" t="str">
        <f>VLOOKUP(A280,'De x Para'!A:C,3,0)</f>
        <v>9.7</v>
      </c>
      <c r="M280" s="294">
        <f t="shared" si="2"/>
        <v>0</v>
      </c>
    </row>
    <row r="281" spans="1:13">
      <c r="A281" s="171"/>
      <c r="B281" s="164"/>
      <c r="C281" s="171"/>
      <c r="D281" s="12"/>
      <c r="E281" s="12"/>
      <c r="F281" s="12"/>
      <c r="G281" s="12"/>
      <c r="H281" s="12"/>
      <c r="I281" s="12"/>
      <c r="J281" s="12"/>
      <c r="K281" s="12"/>
      <c r="L281" s="249"/>
      <c r="M281" s="294"/>
    </row>
    <row r="282" spans="1:13">
      <c r="A282" s="167" t="s">
        <v>1303</v>
      </c>
      <c r="B282" s="164" t="s">
        <v>143</v>
      </c>
      <c r="C282" s="167" t="s">
        <v>1304</v>
      </c>
      <c r="D282" s="6"/>
      <c r="E282" s="168">
        <v>0</v>
      </c>
      <c r="F282" s="8"/>
      <c r="G282" s="168">
        <v>628</v>
      </c>
      <c r="H282" s="8"/>
      <c r="I282" s="168">
        <v>0</v>
      </c>
      <c r="J282" s="8"/>
      <c r="K282" s="168">
        <v>628</v>
      </c>
      <c r="L282" s="249">
        <f>VLOOKUP(A282,'De x Para'!A:C,3,0)</f>
        <v>0</v>
      </c>
      <c r="M282" s="294">
        <f t="shared" si="2"/>
        <v>628</v>
      </c>
    </row>
    <row r="283" spans="1:13">
      <c r="A283" s="169" t="s">
        <v>1306</v>
      </c>
      <c r="B283" s="164" t="s">
        <v>143</v>
      </c>
      <c r="C283" s="169" t="s">
        <v>1307</v>
      </c>
      <c r="D283" s="9"/>
      <c r="E283" s="170">
        <v>0</v>
      </c>
      <c r="F283" s="11"/>
      <c r="G283" s="170">
        <v>628</v>
      </c>
      <c r="H283" s="11"/>
      <c r="I283" s="170">
        <v>0</v>
      </c>
      <c r="J283" s="11"/>
      <c r="K283" s="170">
        <v>628</v>
      </c>
      <c r="L283" s="249" t="str">
        <f>VLOOKUP(A283,'De x Para'!A:C,3,0)</f>
        <v>9.10</v>
      </c>
      <c r="M283" s="294">
        <f t="shared" si="2"/>
        <v>628</v>
      </c>
    </row>
    <row r="284" spans="1:13">
      <c r="A284" s="171"/>
      <c r="B284" s="164"/>
      <c r="C284" s="171"/>
      <c r="D284" s="12"/>
      <c r="E284" s="12"/>
      <c r="F284" s="12"/>
      <c r="G284" s="12"/>
      <c r="H284" s="12"/>
      <c r="I284" s="12"/>
      <c r="J284" s="12"/>
      <c r="K284" s="12"/>
      <c r="L284" s="249"/>
      <c r="M284" s="294"/>
    </row>
    <row r="285" spans="1:13">
      <c r="A285" s="167" t="s">
        <v>1308</v>
      </c>
      <c r="B285" s="164" t="s">
        <v>143</v>
      </c>
      <c r="C285" s="167" t="s">
        <v>1309</v>
      </c>
      <c r="D285" s="6"/>
      <c r="E285" s="257">
        <v>15346.6</v>
      </c>
      <c r="F285" s="8"/>
      <c r="G285" s="168">
        <v>526.67999999999995</v>
      </c>
      <c r="H285" s="8"/>
      <c r="I285" s="168">
        <v>0</v>
      </c>
      <c r="J285" s="8"/>
      <c r="K285" s="257">
        <v>15873.28</v>
      </c>
      <c r="L285" s="249">
        <f>VLOOKUP(A285,'De x Para'!A:C,3,0)</f>
        <v>0</v>
      </c>
      <c r="M285" s="294">
        <f t="shared" si="2"/>
        <v>526.67999999999995</v>
      </c>
    </row>
    <row r="286" spans="1:13">
      <c r="A286" s="169" t="s">
        <v>1313</v>
      </c>
      <c r="B286" s="164" t="s">
        <v>143</v>
      </c>
      <c r="C286" s="169" t="s">
        <v>1314</v>
      </c>
      <c r="D286" s="9"/>
      <c r="E286" s="258">
        <v>15346.6</v>
      </c>
      <c r="F286" s="11"/>
      <c r="G286" s="170">
        <v>526.67999999999995</v>
      </c>
      <c r="H286" s="11"/>
      <c r="I286" s="170">
        <v>0</v>
      </c>
      <c r="J286" s="11"/>
      <c r="K286" s="258">
        <v>15873.28</v>
      </c>
      <c r="L286" s="249" t="str">
        <f>VLOOKUP(A286,'De x Para'!A:C,3,0)</f>
        <v>9.8</v>
      </c>
      <c r="M286" s="294">
        <f t="shared" si="2"/>
        <v>526.67999999999995</v>
      </c>
    </row>
    <row r="287" spans="1:13">
      <c r="A287" s="171"/>
      <c r="B287" s="164"/>
      <c r="C287" s="171"/>
      <c r="D287" s="12"/>
      <c r="E287" s="12"/>
      <c r="F287" s="12"/>
      <c r="G287" s="12"/>
      <c r="H287" s="12"/>
      <c r="I287" s="12"/>
      <c r="J287" s="12"/>
      <c r="K287" s="12"/>
      <c r="L287" s="249"/>
      <c r="M287" s="294"/>
    </row>
    <row r="288" spans="1:13">
      <c r="A288" s="167" t="s">
        <v>1315</v>
      </c>
      <c r="B288" s="164" t="s">
        <v>143</v>
      </c>
      <c r="C288" s="167" t="s">
        <v>1316</v>
      </c>
      <c r="D288" s="6"/>
      <c r="E288" s="257">
        <v>1645.36</v>
      </c>
      <c r="F288" s="8"/>
      <c r="G288" s="257">
        <v>3123.6</v>
      </c>
      <c r="H288" s="8"/>
      <c r="I288" s="168">
        <v>0</v>
      </c>
      <c r="J288" s="8"/>
      <c r="K288" s="257">
        <v>4768.96</v>
      </c>
      <c r="L288" s="249">
        <f>VLOOKUP(A288,'De x Para'!A:C,3,0)</f>
        <v>0</v>
      </c>
      <c r="M288" s="294">
        <f t="shared" si="2"/>
        <v>3123.6</v>
      </c>
    </row>
    <row r="289" spans="1:13">
      <c r="A289" s="169" t="s">
        <v>1320</v>
      </c>
      <c r="B289" s="164" t="s">
        <v>143</v>
      </c>
      <c r="C289" s="169" t="s">
        <v>460</v>
      </c>
      <c r="D289" s="9"/>
      <c r="E289" s="258">
        <v>1645.36</v>
      </c>
      <c r="F289" s="11"/>
      <c r="G289" s="258">
        <v>3123.6</v>
      </c>
      <c r="H289" s="11"/>
      <c r="I289" s="170">
        <v>0</v>
      </c>
      <c r="J289" s="11"/>
      <c r="K289" s="258">
        <v>4768.96</v>
      </c>
      <c r="L289" s="249" t="str">
        <f>VLOOKUP(A289,'De x Para'!A:C,3,0)</f>
        <v>9.7</v>
      </c>
      <c r="M289" s="294">
        <f t="shared" si="2"/>
        <v>3123.6</v>
      </c>
    </row>
    <row r="290" spans="1:13">
      <c r="A290" s="171"/>
      <c r="B290" s="164"/>
      <c r="C290" s="171"/>
      <c r="D290" s="12"/>
      <c r="E290" s="12"/>
      <c r="F290" s="12"/>
      <c r="G290" s="12"/>
      <c r="H290" s="12"/>
      <c r="I290" s="12"/>
      <c r="J290" s="12"/>
      <c r="K290" s="12"/>
      <c r="L290" s="249"/>
      <c r="M290" s="294"/>
    </row>
    <row r="291" spans="1:13">
      <c r="A291" s="167" t="s">
        <v>1325</v>
      </c>
      <c r="B291" s="164" t="s">
        <v>143</v>
      </c>
      <c r="C291" s="167" t="s">
        <v>1326</v>
      </c>
      <c r="D291" s="6"/>
      <c r="E291" s="257">
        <v>273489.45</v>
      </c>
      <c r="F291" s="8"/>
      <c r="G291" s="257">
        <v>46686.92</v>
      </c>
      <c r="H291" s="8"/>
      <c r="I291" s="168">
        <v>0</v>
      </c>
      <c r="J291" s="8"/>
      <c r="K291" s="257">
        <v>320176.37</v>
      </c>
      <c r="L291" s="249">
        <f>VLOOKUP(A291,'De x Para'!A:C,3,0)</f>
        <v>0</v>
      </c>
      <c r="M291" s="294">
        <f t="shared" si="2"/>
        <v>46686.92</v>
      </c>
    </row>
    <row r="292" spans="1:13">
      <c r="A292" s="167" t="s">
        <v>1331</v>
      </c>
      <c r="B292" s="164" t="s">
        <v>143</v>
      </c>
      <c r="C292" s="167" t="s">
        <v>1326</v>
      </c>
      <c r="D292" s="6"/>
      <c r="E292" s="257">
        <v>273489.45</v>
      </c>
      <c r="F292" s="8"/>
      <c r="G292" s="257">
        <v>46686.92</v>
      </c>
      <c r="H292" s="8"/>
      <c r="I292" s="168">
        <v>0</v>
      </c>
      <c r="J292" s="8"/>
      <c r="K292" s="257">
        <v>320176.37</v>
      </c>
      <c r="L292" s="249">
        <f>VLOOKUP(A292,'De x Para'!A:C,3,0)</f>
        <v>0</v>
      </c>
      <c r="M292" s="294">
        <f t="shared" si="2"/>
        <v>46686.92</v>
      </c>
    </row>
    <row r="293" spans="1:13">
      <c r="A293" s="167" t="s">
        <v>1332</v>
      </c>
      <c r="B293" s="164" t="s">
        <v>143</v>
      </c>
      <c r="C293" s="167" t="s">
        <v>1326</v>
      </c>
      <c r="D293" s="6"/>
      <c r="E293" s="257">
        <v>273489.45</v>
      </c>
      <c r="F293" s="8"/>
      <c r="G293" s="257">
        <v>46686.92</v>
      </c>
      <c r="H293" s="8"/>
      <c r="I293" s="168">
        <v>0</v>
      </c>
      <c r="J293" s="8"/>
      <c r="K293" s="257">
        <v>320176.37</v>
      </c>
      <c r="L293" s="249">
        <f>VLOOKUP(A293,'De x Para'!A:C,3,0)</f>
        <v>0</v>
      </c>
      <c r="M293" s="294">
        <f t="shared" si="2"/>
        <v>46686.92</v>
      </c>
    </row>
    <row r="294" spans="1:13">
      <c r="A294" s="167" t="s">
        <v>1333</v>
      </c>
      <c r="B294" s="164" t="s">
        <v>143</v>
      </c>
      <c r="C294" s="167" t="s">
        <v>1334</v>
      </c>
      <c r="D294" s="6"/>
      <c r="E294" s="257">
        <v>231970.01</v>
      </c>
      <c r="F294" s="8"/>
      <c r="G294" s="257">
        <v>39896.480000000003</v>
      </c>
      <c r="H294" s="8"/>
      <c r="I294" s="168">
        <v>0</v>
      </c>
      <c r="J294" s="8"/>
      <c r="K294" s="257">
        <v>271866.49</v>
      </c>
      <c r="L294" s="249">
        <f>VLOOKUP(A294,'De x Para'!A:C,3,0)</f>
        <v>0</v>
      </c>
      <c r="M294" s="294">
        <f t="shared" si="2"/>
        <v>39896.480000000003</v>
      </c>
    </row>
    <row r="295" spans="1:13">
      <c r="A295" s="169" t="s">
        <v>1339</v>
      </c>
      <c r="B295" s="164" t="s">
        <v>143</v>
      </c>
      <c r="C295" s="169" t="s">
        <v>1340</v>
      </c>
      <c r="D295" s="9"/>
      <c r="E295" s="258">
        <v>4900</v>
      </c>
      <c r="F295" s="11"/>
      <c r="G295" s="170">
        <v>490</v>
      </c>
      <c r="H295" s="11"/>
      <c r="I295" s="170">
        <v>0</v>
      </c>
      <c r="J295" s="11"/>
      <c r="K295" s="258">
        <v>5390</v>
      </c>
      <c r="L295" s="249" t="str">
        <f>VLOOKUP(A295,'De x Para'!A:C,3,0)</f>
        <v>10.1</v>
      </c>
      <c r="M295" s="294">
        <f t="shared" si="2"/>
        <v>490</v>
      </c>
    </row>
    <row r="296" spans="1:13">
      <c r="A296" s="169" t="s">
        <v>1344</v>
      </c>
      <c r="B296" s="164" t="s">
        <v>143</v>
      </c>
      <c r="C296" s="169" t="s">
        <v>1345</v>
      </c>
      <c r="D296" s="9"/>
      <c r="E296" s="258">
        <v>35314.870000000003</v>
      </c>
      <c r="F296" s="11"/>
      <c r="G296" s="258">
        <v>7342.09</v>
      </c>
      <c r="H296" s="11"/>
      <c r="I296" s="170">
        <v>0</v>
      </c>
      <c r="J296" s="11"/>
      <c r="K296" s="258">
        <v>42656.959999999999</v>
      </c>
      <c r="L296" s="249" t="str">
        <f>VLOOKUP(A296,'De x Para'!A:C,3,0)</f>
        <v>10.1</v>
      </c>
      <c r="M296" s="294">
        <f t="shared" si="2"/>
        <v>7342.09</v>
      </c>
    </row>
    <row r="297" spans="1:13">
      <c r="A297" s="169" t="s">
        <v>1349</v>
      </c>
      <c r="B297" s="164" t="s">
        <v>143</v>
      </c>
      <c r="C297" s="169" t="s">
        <v>1350</v>
      </c>
      <c r="D297" s="9"/>
      <c r="E297" s="258">
        <v>9126.01</v>
      </c>
      <c r="F297" s="11"/>
      <c r="G297" s="258">
        <v>4603.96</v>
      </c>
      <c r="H297" s="11"/>
      <c r="I297" s="170">
        <v>0</v>
      </c>
      <c r="J297" s="11"/>
      <c r="K297" s="258">
        <v>13729.97</v>
      </c>
      <c r="L297" s="249" t="str">
        <f>VLOOKUP(A297,'De x Para'!A:C,3,0)</f>
        <v>10.1</v>
      </c>
      <c r="M297" s="294">
        <f t="shared" si="2"/>
        <v>4603.96</v>
      </c>
    </row>
    <row r="298" spans="1:13">
      <c r="A298" s="169" t="s">
        <v>1354</v>
      </c>
      <c r="B298" s="164" t="s">
        <v>143</v>
      </c>
      <c r="C298" s="169" t="s">
        <v>1355</v>
      </c>
      <c r="D298" s="9"/>
      <c r="E298" s="258">
        <v>91054.01</v>
      </c>
      <c r="F298" s="11"/>
      <c r="G298" s="258">
        <v>10220</v>
      </c>
      <c r="H298" s="11"/>
      <c r="I298" s="170">
        <v>0</v>
      </c>
      <c r="J298" s="11"/>
      <c r="K298" s="258">
        <v>101274.01</v>
      </c>
      <c r="L298" s="249" t="str">
        <f>VLOOKUP(A298,'De x Para'!A:C,3,0)</f>
        <v>10.1</v>
      </c>
      <c r="M298" s="294">
        <f t="shared" si="2"/>
        <v>10220</v>
      </c>
    </row>
    <row r="299" spans="1:13">
      <c r="A299" s="169" t="s">
        <v>1359</v>
      </c>
      <c r="B299" s="164" t="s">
        <v>143</v>
      </c>
      <c r="C299" s="169" t="s">
        <v>1360</v>
      </c>
      <c r="D299" s="9"/>
      <c r="E299" s="258">
        <v>1566</v>
      </c>
      <c r="F299" s="11"/>
      <c r="G299" s="170">
        <v>0</v>
      </c>
      <c r="H299" s="11"/>
      <c r="I299" s="170">
        <v>0</v>
      </c>
      <c r="J299" s="11"/>
      <c r="K299" s="258">
        <v>1566</v>
      </c>
      <c r="L299" s="249" t="str">
        <f>VLOOKUP(A299,'De x Para'!A:C,3,0)</f>
        <v>10.1</v>
      </c>
      <c r="M299" s="294">
        <f t="shared" si="2"/>
        <v>0</v>
      </c>
    </row>
    <row r="300" spans="1:13">
      <c r="A300" s="169" t="s">
        <v>1362</v>
      </c>
      <c r="B300" s="164" t="s">
        <v>143</v>
      </c>
      <c r="C300" s="169" t="s">
        <v>1363</v>
      </c>
      <c r="D300" s="9"/>
      <c r="E300" s="258">
        <v>1394.2</v>
      </c>
      <c r="F300" s="11"/>
      <c r="G300" s="258">
        <v>1095.4000000000001</v>
      </c>
      <c r="H300" s="11"/>
      <c r="I300" s="170">
        <v>0</v>
      </c>
      <c r="J300" s="11"/>
      <c r="K300" s="258">
        <v>2489.6</v>
      </c>
      <c r="L300" s="249" t="str">
        <f>VLOOKUP(A300,'De x Para'!A:C,3,0)</f>
        <v>10.1</v>
      </c>
      <c r="M300" s="294">
        <f t="shared" si="2"/>
        <v>1095.4000000000001</v>
      </c>
    </row>
    <row r="301" spans="1:13">
      <c r="A301" s="169" t="s">
        <v>4564</v>
      </c>
      <c r="B301" s="164" t="s">
        <v>143</v>
      </c>
      <c r="C301" s="169" t="s">
        <v>4565</v>
      </c>
      <c r="D301" s="9"/>
      <c r="E301" s="170">
        <v>161</v>
      </c>
      <c r="F301" s="11"/>
      <c r="G301" s="170">
        <v>0</v>
      </c>
      <c r="H301" s="11"/>
      <c r="I301" s="170">
        <v>0</v>
      </c>
      <c r="J301" s="11"/>
      <c r="K301" s="170">
        <v>161</v>
      </c>
      <c r="L301" s="249" t="str">
        <f>VLOOKUP(A301,'De x Para'!A:C,3,0)</f>
        <v>10.1</v>
      </c>
      <c r="M301" s="294">
        <f t="shared" si="2"/>
        <v>0</v>
      </c>
    </row>
    <row r="302" spans="1:13">
      <c r="A302" s="169" t="s">
        <v>3886</v>
      </c>
      <c r="B302" s="164" t="s">
        <v>143</v>
      </c>
      <c r="C302" s="169" t="s">
        <v>3887</v>
      </c>
      <c r="D302" s="9"/>
      <c r="E302" s="170">
        <v>522</v>
      </c>
      <c r="F302" s="11"/>
      <c r="G302" s="170">
        <v>532</v>
      </c>
      <c r="H302" s="11"/>
      <c r="I302" s="170">
        <v>0</v>
      </c>
      <c r="J302" s="11"/>
      <c r="K302" s="258">
        <v>1054</v>
      </c>
      <c r="L302" s="249" t="str">
        <f>VLOOKUP(A302,'De x Para'!A:C,3,0)</f>
        <v>10.1</v>
      </c>
      <c r="M302" s="294">
        <f t="shared" si="2"/>
        <v>532</v>
      </c>
    </row>
    <row r="303" spans="1:13">
      <c r="A303" s="169" t="s">
        <v>3889</v>
      </c>
      <c r="B303" s="164" t="s">
        <v>143</v>
      </c>
      <c r="C303" s="169" t="s">
        <v>3890</v>
      </c>
      <c r="D303" s="9"/>
      <c r="E303" s="258">
        <v>2548.04</v>
      </c>
      <c r="F303" s="11"/>
      <c r="G303" s="170">
        <v>0</v>
      </c>
      <c r="H303" s="11"/>
      <c r="I303" s="170">
        <v>0</v>
      </c>
      <c r="J303" s="11"/>
      <c r="K303" s="258">
        <v>2548.04</v>
      </c>
      <c r="L303" s="249" t="str">
        <f>VLOOKUP(A303,'De x Para'!A:C,3,0)</f>
        <v>10.1</v>
      </c>
      <c r="M303" s="294">
        <f t="shared" si="2"/>
        <v>0</v>
      </c>
    </row>
    <row r="304" spans="1:13">
      <c r="A304" s="169" t="s">
        <v>1365</v>
      </c>
      <c r="B304" s="164" t="s">
        <v>143</v>
      </c>
      <c r="C304" s="169" t="s">
        <v>1366</v>
      </c>
      <c r="D304" s="9"/>
      <c r="E304" s="258">
        <v>23007.759999999998</v>
      </c>
      <c r="F304" s="11"/>
      <c r="G304" s="258">
        <v>3590.2</v>
      </c>
      <c r="H304" s="11"/>
      <c r="I304" s="170">
        <v>0</v>
      </c>
      <c r="J304" s="11"/>
      <c r="K304" s="258">
        <v>26597.96</v>
      </c>
      <c r="L304" s="249" t="str">
        <f>VLOOKUP(A304,'De x Para'!A:C,3,0)</f>
        <v>10.1</v>
      </c>
      <c r="M304" s="294">
        <f t="shared" si="2"/>
        <v>3590.2</v>
      </c>
    </row>
    <row r="305" spans="1:13">
      <c r="A305" s="169" t="s">
        <v>1370</v>
      </c>
      <c r="B305" s="164" t="s">
        <v>143</v>
      </c>
      <c r="C305" s="169" t="s">
        <v>1371</v>
      </c>
      <c r="D305" s="9"/>
      <c r="E305" s="258">
        <v>57358.76</v>
      </c>
      <c r="F305" s="11"/>
      <c r="G305" s="258">
        <v>11632.33</v>
      </c>
      <c r="H305" s="11"/>
      <c r="I305" s="170">
        <v>0</v>
      </c>
      <c r="J305" s="11"/>
      <c r="K305" s="258">
        <v>68991.09</v>
      </c>
      <c r="L305" s="249" t="str">
        <f>VLOOKUP(A305,'De x Para'!A:C,3,0)</f>
        <v>10.1</v>
      </c>
      <c r="M305" s="294">
        <f t="shared" si="2"/>
        <v>11632.33</v>
      </c>
    </row>
    <row r="306" spans="1:13">
      <c r="A306" s="169" t="s">
        <v>1375</v>
      </c>
      <c r="B306" s="164" t="s">
        <v>143</v>
      </c>
      <c r="C306" s="169" t="s">
        <v>1376</v>
      </c>
      <c r="D306" s="9"/>
      <c r="E306" s="258">
        <v>5017.3599999999997</v>
      </c>
      <c r="F306" s="11"/>
      <c r="G306" s="170">
        <v>390.5</v>
      </c>
      <c r="H306" s="11"/>
      <c r="I306" s="170">
        <v>0</v>
      </c>
      <c r="J306" s="11"/>
      <c r="K306" s="258">
        <v>5407.86</v>
      </c>
      <c r="L306" s="249" t="str">
        <f>VLOOKUP(A306,'De x Para'!A:C,3,0)</f>
        <v>10.1</v>
      </c>
      <c r="M306" s="294">
        <f t="shared" si="2"/>
        <v>390.5</v>
      </c>
    </row>
    <row r="307" spans="1:13">
      <c r="A307" s="171"/>
      <c r="B307" s="164"/>
      <c r="C307" s="171"/>
      <c r="D307" s="12"/>
      <c r="E307" s="12"/>
      <c r="F307" s="12"/>
      <c r="G307" s="12"/>
      <c r="H307" s="12"/>
      <c r="I307" s="12"/>
      <c r="J307" s="12"/>
      <c r="K307" s="12"/>
      <c r="L307" s="249"/>
      <c r="M307" s="294"/>
    </row>
    <row r="308" spans="1:13">
      <c r="A308" s="167" t="s">
        <v>1380</v>
      </c>
      <c r="B308" s="164" t="s">
        <v>143</v>
      </c>
      <c r="C308" s="167" t="s">
        <v>1381</v>
      </c>
      <c r="D308" s="6"/>
      <c r="E308" s="257">
        <v>8909.81</v>
      </c>
      <c r="F308" s="8"/>
      <c r="G308" s="257">
        <v>3950.74</v>
      </c>
      <c r="H308" s="8"/>
      <c r="I308" s="168">
        <v>0</v>
      </c>
      <c r="J308" s="8"/>
      <c r="K308" s="257">
        <v>12860.55</v>
      </c>
      <c r="L308" s="249">
        <f>VLOOKUP(A308,'De x Para'!A:C,3,0)</f>
        <v>0</v>
      </c>
      <c r="M308" s="294">
        <f t="shared" si="2"/>
        <v>3950.74</v>
      </c>
    </row>
    <row r="309" spans="1:13">
      <c r="A309" s="169" t="s">
        <v>1384</v>
      </c>
      <c r="B309" s="164" t="s">
        <v>143</v>
      </c>
      <c r="C309" s="169" t="s">
        <v>1381</v>
      </c>
      <c r="D309" s="9"/>
      <c r="E309" s="258">
        <v>8909.81</v>
      </c>
      <c r="F309" s="11"/>
      <c r="G309" s="258">
        <v>3950.74</v>
      </c>
      <c r="H309" s="11"/>
      <c r="I309" s="170">
        <v>0</v>
      </c>
      <c r="J309" s="11"/>
      <c r="K309" s="258">
        <v>12860.55</v>
      </c>
      <c r="L309" s="249" t="str">
        <f>VLOOKUP(A309,'De x Para'!A:C,3,0)</f>
        <v>10.2</v>
      </c>
      <c r="M309" s="294">
        <f t="shared" si="2"/>
        <v>3950.74</v>
      </c>
    </row>
    <row r="310" spans="1:13">
      <c r="A310" s="171"/>
      <c r="B310" s="164"/>
      <c r="C310" s="171"/>
      <c r="D310" s="12"/>
      <c r="E310" s="12"/>
      <c r="F310" s="12"/>
      <c r="G310" s="12"/>
      <c r="H310" s="12"/>
      <c r="I310" s="12"/>
      <c r="J310" s="12"/>
      <c r="K310" s="12"/>
      <c r="L310" s="249"/>
      <c r="M310" s="294"/>
    </row>
    <row r="311" spans="1:13">
      <c r="A311" s="167" t="s">
        <v>1385</v>
      </c>
      <c r="B311" s="164" t="s">
        <v>143</v>
      </c>
      <c r="C311" s="167" t="s">
        <v>1386</v>
      </c>
      <c r="D311" s="6"/>
      <c r="E311" s="168">
        <v>98.47</v>
      </c>
      <c r="F311" s="8"/>
      <c r="G311" s="168">
        <v>322.98</v>
      </c>
      <c r="H311" s="8"/>
      <c r="I311" s="168">
        <v>0</v>
      </c>
      <c r="J311" s="8"/>
      <c r="K311" s="168">
        <v>421.45</v>
      </c>
      <c r="L311" s="249">
        <f>VLOOKUP(A311,'De x Para'!A:C,3,0)</f>
        <v>0</v>
      </c>
      <c r="M311" s="294">
        <f t="shared" si="2"/>
        <v>322.98</v>
      </c>
    </row>
    <row r="312" spans="1:13">
      <c r="A312" s="169" t="s">
        <v>1388</v>
      </c>
      <c r="B312" s="164" t="s">
        <v>143</v>
      </c>
      <c r="C312" s="169" t="s">
        <v>1389</v>
      </c>
      <c r="D312" s="9"/>
      <c r="E312" s="170">
        <v>98.47</v>
      </c>
      <c r="F312" s="11"/>
      <c r="G312" s="170">
        <v>0</v>
      </c>
      <c r="H312" s="11"/>
      <c r="I312" s="170">
        <v>0</v>
      </c>
      <c r="J312" s="11"/>
      <c r="K312" s="170">
        <v>98.47</v>
      </c>
      <c r="L312" s="249" t="str">
        <f>VLOOKUP(A312,'De x Para'!A:C,3,0)</f>
        <v>10.2.1</v>
      </c>
      <c r="M312" s="294">
        <f t="shared" si="2"/>
        <v>0</v>
      </c>
    </row>
    <row r="313" spans="1:13">
      <c r="A313" s="169" t="s">
        <v>1391</v>
      </c>
      <c r="B313" s="164" t="s">
        <v>143</v>
      </c>
      <c r="C313" s="169" t="s">
        <v>1386</v>
      </c>
      <c r="D313" s="9"/>
      <c r="E313" s="170">
        <v>0</v>
      </c>
      <c r="F313" s="11"/>
      <c r="G313" s="170">
        <v>322.98</v>
      </c>
      <c r="H313" s="11"/>
      <c r="I313" s="170">
        <v>0</v>
      </c>
      <c r="J313" s="11"/>
      <c r="K313" s="170">
        <v>322.98</v>
      </c>
      <c r="L313" s="249" t="str">
        <f>VLOOKUP(A313,'De x Para'!A:C,3,0)</f>
        <v>10.2.1</v>
      </c>
      <c r="M313" s="294">
        <f t="shared" si="2"/>
        <v>322.98</v>
      </c>
    </row>
    <row r="314" spans="1:13">
      <c r="A314" s="171"/>
      <c r="B314" s="164"/>
      <c r="C314" s="171"/>
      <c r="D314" s="12"/>
      <c r="E314" s="12"/>
      <c r="F314" s="12"/>
      <c r="G314" s="12"/>
      <c r="H314" s="12"/>
      <c r="I314" s="12"/>
      <c r="J314" s="12"/>
      <c r="K314" s="12"/>
      <c r="L314" s="249"/>
      <c r="M314" s="294"/>
    </row>
    <row r="315" spans="1:13">
      <c r="A315" s="167" t="s">
        <v>1393</v>
      </c>
      <c r="B315" s="164" t="s">
        <v>143</v>
      </c>
      <c r="C315" s="167" t="s">
        <v>1394</v>
      </c>
      <c r="D315" s="6"/>
      <c r="E315" s="257">
        <v>32511.16</v>
      </c>
      <c r="F315" s="8"/>
      <c r="G315" s="257">
        <v>2516.7199999999998</v>
      </c>
      <c r="H315" s="8"/>
      <c r="I315" s="168">
        <v>0</v>
      </c>
      <c r="J315" s="8"/>
      <c r="K315" s="257">
        <v>35027.879999999997</v>
      </c>
      <c r="L315" s="249">
        <f>VLOOKUP(A315,'De x Para'!A:C,3,0)</f>
        <v>0</v>
      </c>
      <c r="M315" s="294">
        <f t="shared" si="2"/>
        <v>2516.7199999999998</v>
      </c>
    </row>
    <row r="316" spans="1:13">
      <c r="A316" s="169" t="s">
        <v>1398</v>
      </c>
      <c r="B316" s="164" t="s">
        <v>143</v>
      </c>
      <c r="C316" s="169" t="s">
        <v>1399</v>
      </c>
      <c r="D316" s="9"/>
      <c r="E316" s="258">
        <v>32511.16</v>
      </c>
      <c r="F316" s="11"/>
      <c r="G316" s="258">
        <v>2516.7199999999998</v>
      </c>
      <c r="H316" s="11"/>
      <c r="I316" s="170">
        <v>0</v>
      </c>
      <c r="J316" s="11"/>
      <c r="K316" s="258">
        <v>35027.879999999997</v>
      </c>
      <c r="L316" s="249" t="str">
        <f>VLOOKUP(A316,'De x Para'!A:C,3,0)</f>
        <v>10.3</v>
      </c>
      <c r="M316" s="294">
        <f t="shared" si="2"/>
        <v>2516.7199999999998</v>
      </c>
    </row>
    <row r="317" spans="1:13">
      <c r="A317" s="171"/>
      <c r="B317" s="164"/>
      <c r="C317" s="171"/>
      <c r="D317" s="12"/>
      <c r="E317" s="12"/>
      <c r="F317" s="12"/>
      <c r="G317" s="12"/>
      <c r="H317" s="12"/>
      <c r="I317" s="12"/>
      <c r="J317" s="12"/>
      <c r="K317" s="12"/>
      <c r="L317" s="249"/>
      <c r="M317" s="294"/>
    </row>
    <row r="318" spans="1:13">
      <c r="A318" s="167" t="s">
        <v>1400</v>
      </c>
      <c r="B318" s="164" t="s">
        <v>143</v>
      </c>
      <c r="C318" s="167" t="s">
        <v>1401</v>
      </c>
      <c r="D318" s="6"/>
      <c r="E318" s="257">
        <v>17120.96</v>
      </c>
      <c r="F318" s="8"/>
      <c r="G318" s="257">
        <v>1597.92</v>
      </c>
      <c r="H318" s="8"/>
      <c r="I318" s="168">
        <v>0</v>
      </c>
      <c r="J318" s="8"/>
      <c r="K318" s="257">
        <v>18718.88</v>
      </c>
      <c r="L318" s="249">
        <f>VLOOKUP(A318,'De x Para'!A:C,3,0)</f>
        <v>0</v>
      </c>
      <c r="M318" s="294">
        <f t="shared" si="2"/>
        <v>1597.92</v>
      </c>
    </row>
    <row r="319" spans="1:13">
      <c r="A319" s="167" t="s">
        <v>1405</v>
      </c>
      <c r="B319" s="164" t="s">
        <v>143</v>
      </c>
      <c r="C319" s="167" t="s">
        <v>1401</v>
      </c>
      <c r="D319" s="6"/>
      <c r="E319" s="257">
        <v>17120.96</v>
      </c>
      <c r="F319" s="8"/>
      <c r="G319" s="257">
        <v>1597.92</v>
      </c>
      <c r="H319" s="8"/>
      <c r="I319" s="168">
        <v>0</v>
      </c>
      <c r="J319" s="8"/>
      <c r="K319" s="257">
        <v>18718.88</v>
      </c>
      <c r="L319" s="249">
        <f>VLOOKUP(A319,'De x Para'!A:C,3,0)</f>
        <v>0</v>
      </c>
      <c r="M319" s="294">
        <f t="shared" si="2"/>
        <v>1597.92</v>
      </c>
    </row>
    <row r="320" spans="1:13">
      <c r="A320" s="167" t="s">
        <v>1406</v>
      </c>
      <c r="B320" s="164" t="s">
        <v>143</v>
      </c>
      <c r="C320" s="167" t="s">
        <v>1401</v>
      </c>
      <c r="D320" s="6"/>
      <c r="E320" s="257">
        <v>17120.96</v>
      </c>
      <c r="F320" s="8"/>
      <c r="G320" s="257">
        <v>1597.92</v>
      </c>
      <c r="H320" s="8"/>
      <c r="I320" s="168">
        <v>0</v>
      </c>
      <c r="J320" s="8"/>
      <c r="K320" s="257">
        <v>18718.88</v>
      </c>
      <c r="L320" s="249">
        <f>VLOOKUP(A320,'De x Para'!A:C,3,0)</f>
        <v>0</v>
      </c>
      <c r="M320" s="294">
        <f t="shared" si="2"/>
        <v>1597.92</v>
      </c>
    </row>
    <row r="321" spans="1:13">
      <c r="A321" s="167" t="s">
        <v>1407</v>
      </c>
      <c r="B321" s="164" t="s">
        <v>143</v>
      </c>
      <c r="C321" s="167" t="s">
        <v>1408</v>
      </c>
      <c r="D321" s="6"/>
      <c r="E321" s="257">
        <v>2290.88</v>
      </c>
      <c r="F321" s="8"/>
      <c r="G321" s="168">
        <v>0</v>
      </c>
      <c r="H321" s="8"/>
      <c r="I321" s="168">
        <v>0</v>
      </c>
      <c r="J321" s="8"/>
      <c r="K321" s="257">
        <v>2290.88</v>
      </c>
      <c r="L321" s="249">
        <f>VLOOKUP(A321,'De x Para'!A:C,3,0)</f>
        <v>0</v>
      </c>
      <c r="M321" s="294">
        <f t="shared" si="2"/>
        <v>0</v>
      </c>
    </row>
    <row r="322" spans="1:13">
      <c r="A322" s="169" t="s">
        <v>1410</v>
      </c>
      <c r="B322" s="164" t="s">
        <v>143</v>
      </c>
      <c r="C322" s="169" t="s">
        <v>1411</v>
      </c>
      <c r="D322" s="9"/>
      <c r="E322" s="170">
        <v>290.88</v>
      </c>
      <c r="F322" s="11"/>
      <c r="G322" s="170">
        <v>0</v>
      </c>
      <c r="H322" s="11"/>
      <c r="I322" s="170">
        <v>0</v>
      </c>
      <c r="J322" s="11"/>
      <c r="K322" s="170">
        <v>290.88</v>
      </c>
      <c r="L322" s="249" t="str">
        <f>VLOOKUP(A322,'De x Para'!A:C,3,0)</f>
        <v>11.1.1</v>
      </c>
      <c r="M322" s="294">
        <f t="shared" si="2"/>
        <v>0</v>
      </c>
    </row>
    <row r="323" spans="1:13">
      <c r="A323" s="169" t="s">
        <v>2762</v>
      </c>
      <c r="B323" s="164" t="s">
        <v>143</v>
      </c>
      <c r="C323" s="169" t="s">
        <v>2763</v>
      </c>
      <c r="D323" s="9"/>
      <c r="E323" s="258">
        <v>2000</v>
      </c>
      <c r="F323" s="11"/>
      <c r="G323" s="170">
        <v>0</v>
      </c>
      <c r="H323" s="11"/>
      <c r="I323" s="170">
        <v>0</v>
      </c>
      <c r="J323" s="11"/>
      <c r="K323" s="258">
        <v>2000</v>
      </c>
      <c r="L323" s="249" t="str">
        <f>VLOOKUP(A323,'De x Para'!A:C,3,0)</f>
        <v>11.1.1</v>
      </c>
      <c r="M323" s="294">
        <f t="shared" si="2"/>
        <v>0</v>
      </c>
    </row>
    <row r="324" spans="1:13">
      <c r="A324" s="171"/>
      <c r="B324" s="164"/>
      <c r="C324" s="171"/>
      <c r="D324" s="12"/>
      <c r="E324" s="12"/>
      <c r="F324" s="12"/>
      <c r="G324" s="12"/>
      <c r="H324" s="12"/>
      <c r="I324" s="12"/>
      <c r="J324" s="12"/>
      <c r="K324" s="12"/>
      <c r="L324" s="249"/>
      <c r="M324" s="294"/>
    </row>
    <row r="325" spans="1:13">
      <c r="A325" s="167" t="s">
        <v>4675</v>
      </c>
      <c r="B325" s="164" t="s">
        <v>143</v>
      </c>
      <c r="C325" s="167" t="s">
        <v>4676</v>
      </c>
      <c r="D325" s="6"/>
      <c r="E325" s="168">
        <v>0</v>
      </c>
      <c r="F325" s="8"/>
      <c r="G325" s="168">
        <v>250</v>
      </c>
      <c r="H325" s="8"/>
      <c r="I325" s="168">
        <v>0</v>
      </c>
      <c r="J325" s="8"/>
      <c r="K325" s="168">
        <v>250</v>
      </c>
      <c r="L325" s="249">
        <f>VLOOKUP(A325,'De x Para'!A:C,3,0)</f>
        <v>0</v>
      </c>
      <c r="M325" s="294">
        <f t="shared" ref="M325:M387" si="3">G325-I325</f>
        <v>250</v>
      </c>
    </row>
    <row r="326" spans="1:13">
      <c r="A326" s="169" t="s">
        <v>4677</v>
      </c>
      <c r="B326" s="164" t="s">
        <v>143</v>
      </c>
      <c r="C326" s="169" t="s">
        <v>1889</v>
      </c>
      <c r="D326" s="9"/>
      <c r="E326" s="170">
        <v>0</v>
      </c>
      <c r="F326" s="11"/>
      <c r="G326" s="170">
        <v>250</v>
      </c>
      <c r="H326" s="11"/>
      <c r="I326" s="170">
        <v>0</v>
      </c>
      <c r="J326" s="11"/>
      <c r="K326" s="170">
        <v>250</v>
      </c>
      <c r="L326" s="249" t="str">
        <f>VLOOKUP(A326,'De x Para'!A:C,3,0)</f>
        <v>11.1.3</v>
      </c>
      <c r="M326" s="294">
        <f t="shared" si="3"/>
        <v>250</v>
      </c>
    </row>
    <row r="327" spans="1:13">
      <c r="A327" s="171"/>
      <c r="B327" s="164"/>
      <c r="C327" s="171"/>
      <c r="D327" s="12"/>
      <c r="E327" s="12"/>
      <c r="F327" s="12"/>
      <c r="G327" s="12"/>
      <c r="H327" s="12"/>
      <c r="I327" s="12"/>
      <c r="J327" s="12"/>
      <c r="K327" s="12"/>
      <c r="L327" s="249"/>
      <c r="M327" s="294"/>
    </row>
    <row r="328" spans="1:13">
      <c r="A328" s="167" t="s">
        <v>1861</v>
      </c>
      <c r="B328" s="164" t="s">
        <v>143</v>
      </c>
      <c r="C328" s="167" t="s">
        <v>1862</v>
      </c>
      <c r="D328" s="6"/>
      <c r="E328" s="257">
        <v>6065.63</v>
      </c>
      <c r="F328" s="8"/>
      <c r="G328" s="168">
        <v>0</v>
      </c>
      <c r="H328" s="8"/>
      <c r="I328" s="168">
        <v>0</v>
      </c>
      <c r="J328" s="8"/>
      <c r="K328" s="257">
        <v>6065.63</v>
      </c>
      <c r="L328" s="249">
        <f>VLOOKUP(A328,'De x Para'!A:C,3,0)</f>
        <v>0</v>
      </c>
      <c r="M328" s="294">
        <f t="shared" si="3"/>
        <v>0</v>
      </c>
    </row>
    <row r="329" spans="1:13">
      <c r="A329" s="169" t="s">
        <v>1865</v>
      </c>
      <c r="B329" s="164" t="s">
        <v>143</v>
      </c>
      <c r="C329" s="169" t="s">
        <v>1866</v>
      </c>
      <c r="D329" s="9"/>
      <c r="E329" s="258">
        <v>2354.84</v>
      </c>
      <c r="F329" s="11"/>
      <c r="G329" s="170">
        <v>0</v>
      </c>
      <c r="H329" s="11"/>
      <c r="I329" s="170">
        <v>0</v>
      </c>
      <c r="J329" s="11"/>
      <c r="K329" s="258">
        <v>2354.84</v>
      </c>
      <c r="L329" s="249" t="str">
        <f>VLOOKUP(A329,'De x Para'!A:C,3,0)</f>
        <v>11.1.4</v>
      </c>
      <c r="M329" s="294">
        <f t="shared" si="3"/>
        <v>0</v>
      </c>
    </row>
    <row r="330" spans="1:13">
      <c r="A330" s="169" t="s">
        <v>4661</v>
      </c>
      <c r="B330" s="164" t="s">
        <v>143</v>
      </c>
      <c r="C330" s="169" t="s">
        <v>2763</v>
      </c>
      <c r="D330" s="9"/>
      <c r="E330" s="258">
        <v>3710.79</v>
      </c>
      <c r="F330" s="11"/>
      <c r="G330" s="170">
        <v>0</v>
      </c>
      <c r="H330" s="11"/>
      <c r="I330" s="170">
        <v>0</v>
      </c>
      <c r="J330" s="11"/>
      <c r="K330" s="258">
        <v>3710.79</v>
      </c>
      <c r="L330" s="249" t="str">
        <f>VLOOKUP(A330,'De x Para'!A:C,3,0)</f>
        <v>11.1.4</v>
      </c>
      <c r="M330" s="294">
        <f t="shared" si="3"/>
        <v>0</v>
      </c>
    </row>
    <row r="331" spans="1:13">
      <c r="A331" s="171"/>
      <c r="B331" s="164"/>
      <c r="C331" s="171"/>
      <c r="D331" s="12"/>
      <c r="E331" s="12"/>
      <c r="F331" s="12"/>
      <c r="G331" s="12"/>
      <c r="H331" s="12"/>
      <c r="I331" s="12"/>
      <c r="J331" s="12"/>
      <c r="K331" s="12"/>
      <c r="L331" s="249"/>
      <c r="M331" s="294"/>
    </row>
    <row r="332" spans="1:13">
      <c r="A332" s="167" t="s">
        <v>1412</v>
      </c>
      <c r="B332" s="164" t="s">
        <v>143</v>
      </c>
      <c r="C332" s="167" t="s">
        <v>1413</v>
      </c>
      <c r="D332" s="6"/>
      <c r="E332" s="257">
        <v>6372.45</v>
      </c>
      <c r="F332" s="8"/>
      <c r="G332" s="257">
        <v>1274.49</v>
      </c>
      <c r="H332" s="8"/>
      <c r="I332" s="168">
        <v>0</v>
      </c>
      <c r="J332" s="8"/>
      <c r="K332" s="257">
        <v>7646.94</v>
      </c>
      <c r="L332" s="249">
        <f>VLOOKUP(A332,'De x Para'!A:C,3,0)</f>
        <v>0</v>
      </c>
      <c r="M332" s="294">
        <f t="shared" si="3"/>
        <v>1274.49</v>
      </c>
    </row>
    <row r="333" spans="1:13">
      <c r="A333" s="169" t="s">
        <v>1417</v>
      </c>
      <c r="B333" s="164" t="s">
        <v>143</v>
      </c>
      <c r="C333" s="169" t="s">
        <v>1418</v>
      </c>
      <c r="D333" s="9"/>
      <c r="E333" s="258">
        <v>6372.45</v>
      </c>
      <c r="F333" s="11"/>
      <c r="G333" s="258">
        <v>1274.49</v>
      </c>
      <c r="H333" s="11"/>
      <c r="I333" s="170">
        <v>0</v>
      </c>
      <c r="J333" s="11"/>
      <c r="K333" s="258">
        <v>7646.94</v>
      </c>
      <c r="L333" s="249" t="str">
        <f>VLOOKUP(A333,'De x Para'!A:C,3,0)</f>
        <v>11.1.3</v>
      </c>
      <c r="M333" s="294">
        <f t="shared" si="3"/>
        <v>1274.49</v>
      </c>
    </row>
    <row r="334" spans="1:13">
      <c r="A334" s="171"/>
      <c r="B334" s="164"/>
      <c r="C334" s="171"/>
      <c r="D334" s="12"/>
      <c r="E334" s="12"/>
      <c r="F334" s="12"/>
      <c r="G334" s="12"/>
      <c r="H334" s="12"/>
      <c r="I334" s="12"/>
      <c r="J334" s="12"/>
      <c r="K334" s="12"/>
      <c r="L334" s="249"/>
      <c r="M334" s="294"/>
    </row>
    <row r="335" spans="1:13">
      <c r="A335" s="167" t="s">
        <v>4678</v>
      </c>
      <c r="B335" s="164" t="s">
        <v>143</v>
      </c>
      <c r="C335" s="167" t="s">
        <v>1316</v>
      </c>
      <c r="D335" s="6"/>
      <c r="E335" s="168">
        <v>0</v>
      </c>
      <c r="F335" s="8"/>
      <c r="G335" s="168">
        <v>73.430000000000007</v>
      </c>
      <c r="H335" s="8"/>
      <c r="I335" s="168">
        <v>0</v>
      </c>
      <c r="J335" s="8"/>
      <c r="K335" s="168">
        <v>73.430000000000007</v>
      </c>
      <c r="L335" s="249">
        <f>VLOOKUP(A335,'De x Para'!A:C,3,0)</f>
        <v>0</v>
      </c>
      <c r="M335" s="294">
        <f t="shared" si="3"/>
        <v>73.430000000000007</v>
      </c>
    </row>
    <row r="336" spans="1:13">
      <c r="A336" s="169" t="s">
        <v>4679</v>
      </c>
      <c r="B336" s="164" t="s">
        <v>143</v>
      </c>
      <c r="C336" s="169" t="s">
        <v>4680</v>
      </c>
      <c r="D336" s="9"/>
      <c r="E336" s="170">
        <v>0</v>
      </c>
      <c r="F336" s="11"/>
      <c r="G336" s="170">
        <v>73.430000000000007</v>
      </c>
      <c r="H336" s="11"/>
      <c r="I336" s="170">
        <v>0</v>
      </c>
      <c r="J336" s="11"/>
      <c r="K336" s="170">
        <v>73.430000000000007</v>
      </c>
      <c r="L336" s="249" t="str">
        <f>VLOOKUP(A336,'De x Para'!A:C,3,0)</f>
        <v>11.1.2</v>
      </c>
      <c r="M336" s="294">
        <f t="shared" si="3"/>
        <v>73.430000000000007</v>
      </c>
    </row>
    <row r="337" spans="1:13">
      <c r="A337" s="171"/>
      <c r="B337" s="164"/>
      <c r="C337" s="171"/>
      <c r="D337" s="12"/>
      <c r="E337" s="12"/>
      <c r="F337" s="12"/>
      <c r="G337" s="12"/>
      <c r="H337" s="12"/>
      <c r="I337" s="12"/>
      <c r="J337" s="12"/>
      <c r="K337" s="12"/>
      <c r="L337" s="249"/>
      <c r="M337" s="294"/>
    </row>
    <row r="338" spans="1:13">
      <c r="A338" s="167" t="s">
        <v>1419</v>
      </c>
      <c r="B338" s="164" t="s">
        <v>143</v>
      </c>
      <c r="C338" s="167" t="s">
        <v>1420</v>
      </c>
      <c r="D338" s="6"/>
      <c r="E338" s="257">
        <v>2392</v>
      </c>
      <c r="F338" s="8"/>
      <c r="G338" s="168">
        <v>0</v>
      </c>
      <c r="H338" s="8"/>
      <c r="I338" s="168">
        <v>0</v>
      </c>
      <c r="J338" s="8"/>
      <c r="K338" s="257">
        <v>2392</v>
      </c>
      <c r="L338" s="249">
        <f>VLOOKUP(A338,'De x Para'!A:C,3,0)</f>
        <v>0</v>
      </c>
      <c r="M338" s="294">
        <f t="shared" si="3"/>
        <v>0</v>
      </c>
    </row>
    <row r="339" spans="1:13">
      <c r="A339" s="169" t="s">
        <v>4632</v>
      </c>
      <c r="B339" s="164" t="s">
        <v>143</v>
      </c>
      <c r="C339" s="169" t="s">
        <v>4633</v>
      </c>
      <c r="D339" s="9"/>
      <c r="E339" s="258">
        <v>2392</v>
      </c>
      <c r="F339" s="11"/>
      <c r="G339" s="170">
        <v>0</v>
      </c>
      <c r="H339" s="11"/>
      <c r="I339" s="170">
        <v>0</v>
      </c>
      <c r="J339" s="11"/>
      <c r="K339" s="258">
        <v>2392</v>
      </c>
      <c r="L339" s="249" t="str">
        <f>VLOOKUP(A339,'De x Para'!A:C,3,0)</f>
        <v>11.1.3</v>
      </c>
      <c r="M339" s="294">
        <f t="shared" si="3"/>
        <v>0</v>
      </c>
    </row>
    <row r="340" spans="1:13">
      <c r="A340" s="171"/>
      <c r="B340" s="164"/>
      <c r="C340" s="171"/>
      <c r="D340" s="12"/>
      <c r="E340" s="12"/>
      <c r="F340" s="12"/>
      <c r="G340" s="12"/>
      <c r="H340" s="12"/>
      <c r="I340" s="12"/>
      <c r="J340" s="12"/>
      <c r="K340" s="12"/>
      <c r="L340" s="249"/>
      <c r="M340" s="294"/>
    </row>
    <row r="341" spans="1:13">
      <c r="A341" s="167" t="s">
        <v>1426</v>
      </c>
      <c r="B341" s="164" t="s">
        <v>143</v>
      </c>
      <c r="C341" s="167" t="s">
        <v>1427</v>
      </c>
      <c r="D341" s="6"/>
      <c r="E341" s="257">
        <v>28610.29</v>
      </c>
      <c r="F341" s="8"/>
      <c r="G341" s="257">
        <v>1541.44</v>
      </c>
      <c r="H341" s="8"/>
      <c r="I341" s="168">
        <v>0</v>
      </c>
      <c r="J341" s="8"/>
      <c r="K341" s="257">
        <v>30151.73</v>
      </c>
      <c r="L341" s="249">
        <f>VLOOKUP(A341,'De x Para'!A:C,3,0)</f>
        <v>0</v>
      </c>
      <c r="M341" s="294">
        <f t="shared" si="3"/>
        <v>1541.44</v>
      </c>
    </row>
    <row r="342" spans="1:13">
      <c r="A342" s="167" t="s">
        <v>1431</v>
      </c>
      <c r="B342" s="164" t="s">
        <v>143</v>
      </c>
      <c r="C342" s="167" t="s">
        <v>1427</v>
      </c>
      <c r="D342" s="6"/>
      <c r="E342" s="257">
        <v>28610.29</v>
      </c>
      <c r="F342" s="8"/>
      <c r="G342" s="257">
        <v>1541.44</v>
      </c>
      <c r="H342" s="8"/>
      <c r="I342" s="168">
        <v>0</v>
      </c>
      <c r="J342" s="8"/>
      <c r="K342" s="257">
        <v>30151.73</v>
      </c>
      <c r="L342" s="249">
        <f>VLOOKUP(A342,'De x Para'!A:C,3,0)</f>
        <v>0</v>
      </c>
      <c r="M342" s="294">
        <f t="shared" si="3"/>
        <v>1541.44</v>
      </c>
    </row>
    <row r="343" spans="1:13">
      <c r="A343" s="167" t="s">
        <v>1432</v>
      </c>
      <c r="B343" s="164" t="s">
        <v>143</v>
      </c>
      <c r="C343" s="167" t="s">
        <v>1427</v>
      </c>
      <c r="D343" s="6"/>
      <c r="E343" s="257">
        <v>28610.29</v>
      </c>
      <c r="F343" s="8"/>
      <c r="G343" s="257">
        <v>1541.44</v>
      </c>
      <c r="H343" s="8"/>
      <c r="I343" s="168">
        <v>0</v>
      </c>
      <c r="J343" s="8"/>
      <c r="K343" s="257">
        <v>30151.73</v>
      </c>
      <c r="L343" s="249">
        <f>VLOOKUP(A343,'De x Para'!A:C,3,0)</f>
        <v>0</v>
      </c>
      <c r="M343" s="294">
        <f t="shared" si="3"/>
        <v>1541.44</v>
      </c>
    </row>
    <row r="344" spans="1:13">
      <c r="A344" s="167" t="s">
        <v>1438</v>
      </c>
      <c r="B344" s="164" t="s">
        <v>143</v>
      </c>
      <c r="C344" s="167" t="s">
        <v>1439</v>
      </c>
      <c r="D344" s="6"/>
      <c r="E344" s="257">
        <v>28610.29</v>
      </c>
      <c r="F344" s="8"/>
      <c r="G344" s="257">
        <v>1541.44</v>
      </c>
      <c r="H344" s="8"/>
      <c r="I344" s="168">
        <v>0</v>
      </c>
      <c r="J344" s="8"/>
      <c r="K344" s="257">
        <v>30151.73</v>
      </c>
      <c r="L344" s="249">
        <f>VLOOKUP(A344,'De x Para'!A:C,3,0)</f>
        <v>0</v>
      </c>
      <c r="M344" s="294">
        <f t="shared" si="3"/>
        <v>1541.44</v>
      </c>
    </row>
    <row r="345" spans="1:13">
      <c r="A345" s="169" t="s">
        <v>3416</v>
      </c>
      <c r="B345" s="164" t="s">
        <v>143</v>
      </c>
      <c r="C345" s="169" t="s">
        <v>1563</v>
      </c>
      <c r="D345" s="9"/>
      <c r="E345" s="258">
        <v>3366.37</v>
      </c>
      <c r="F345" s="11"/>
      <c r="G345" s="170">
        <v>0</v>
      </c>
      <c r="H345" s="11"/>
      <c r="I345" s="170">
        <v>0</v>
      </c>
      <c r="J345" s="11"/>
      <c r="K345" s="258">
        <v>3366.37</v>
      </c>
      <c r="L345" s="249" t="str">
        <f>VLOOKUP(A345,'De x Para'!A:C,3,0)</f>
        <v>11.2.2</v>
      </c>
      <c r="M345" s="294">
        <f t="shared" si="3"/>
        <v>0</v>
      </c>
    </row>
    <row r="346" spans="1:13">
      <c r="A346" s="169" t="s">
        <v>1443</v>
      </c>
      <c r="B346" s="164" t="s">
        <v>143</v>
      </c>
      <c r="C346" s="169" t="s">
        <v>1444</v>
      </c>
      <c r="D346" s="9"/>
      <c r="E346" s="258">
        <v>3129.65</v>
      </c>
      <c r="F346" s="11"/>
      <c r="G346" s="170">
        <v>0</v>
      </c>
      <c r="H346" s="11"/>
      <c r="I346" s="170">
        <v>0</v>
      </c>
      <c r="J346" s="11"/>
      <c r="K346" s="258">
        <v>3129.65</v>
      </c>
      <c r="L346" s="249" t="str">
        <f>VLOOKUP(A346,'De x Para'!A:C,3,0)</f>
        <v>11.2.2</v>
      </c>
      <c r="M346" s="294">
        <f t="shared" si="3"/>
        <v>0</v>
      </c>
    </row>
    <row r="347" spans="1:13">
      <c r="A347" s="169" t="s">
        <v>1448</v>
      </c>
      <c r="B347" s="164" t="s">
        <v>143</v>
      </c>
      <c r="C347" s="169" t="s">
        <v>1449</v>
      </c>
      <c r="D347" s="9"/>
      <c r="E347" s="258">
        <v>15036.71</v>
      </c>
      <c r="F347" s="11"/>
      <c r="G347" s="258">
        <v>1541.44</v>
      </c>
      <c r="H347" s="11"/>
      <c r="I347" s="170">
        <v>0</v>
      </c>
      <c r="J347" s="11"/>
      <c r="K347" s="258">
        <v>16578.150000000001</v>
      </c>
      <c r="L347" s="249" t="str">
        <f>VLOOKUP(A347,'De x Para'!A:C,3,0)</f>
        <v>11.2.2</v>
      </c>
      <c r="M347" s="294">
        <f t="shared" si="3"/>
        <v>1541.44</v>
      </c>
    </row>
    <row r="348" spans="1:13">
      <c r="A348" s="169" t="s">
        <v>4662</v>
      </c>
      <c r="B348" s="164" t="s">
        <v>143</v>
      </c>
      <c r="C348" s="169" t="s">
        <v>1425</v>
      </c>
      <c r="D348" s="9"/>
      <c r="E348" s="258">
        <v>7077.56</v>
      </c>
      <c r="F348" s="11"/>
      <c r="G348" s="170">
        <v>0</v>
      </c>
      <c r="H348" s="11"/>
      <c r="I348" s="170">
        <v>0</v>
      </c>
      <c r="J348" s="11"/>
      <c r="K348" s="258">
        <v>7077.56</v>
      </c>
      <c r="L348" s="249" t="str">
        <f>VLOOKUP(A348,'De x Para'!A:C,3,0)</f>
        <v>11.2.2</v>
      </c>
      <c r="M348" s="294">
        <f t="shared" si="3"/>
        <v>0</v>
      </c>
    </row>
    <row r="349" spans="1:13">
      <c r="A349" s="171"/>
      <c r="B349" s="164"/>
      <c r="C349" s="171"/>
      <c r="D349" s="12"/>
      <c r="E349" s="12"/>
      <c r="F349" s="12"/>
      <c r="G349" s="12"/>
      <c r="H349" s="12"/>
      <c r="I349" s="12"/>
      <c r="J349" s="12"/>
      <c r="K349" s="12"/>
      <c r="L349" s="249"/>
      <c r="M349" s="294"/>
    </row>
    <row r="350" spans="1:13">
      <c r="A350" s="167" t="s">
        <v>1477</v>
      </c>
      <c r="B350" s="164" t="s">
        <v>143</v>
      </c>
      <c r="C350" s="167" t="s">
        <v>1478</v>
      </c>
      <c r="D350" s="6"/>
      <c r="E350" s="257">
        <v>14470.29</v>
      </c>
      <c r="F350" s="8"/>
      <c r="G350" s="168">
        <v>0</v>
      </c>
      <c r="H350" s="8"/>
      <c r="I350" s="168">
        <v>0</v>
      </c>
      <c r="J350" s="8"/>
      <c r="K350" s="257">
        <v>14470.29</v>
      </c>
      <c r="L350" s="249">
        <f>VLOOKUP(A350,'De x Para'!A:C,3,0)</f>
        <v>0</v>
      </c>
      <c r="M350" s="294">
        <f t="shared" si="3"/>
        <v>0</v>
      </c>
    </row>
    <row r="351" spans="1:13">
      <c r="A351" s="167" t="s">
        <v>1482</v>
      </c>
      <c r="B351" s="164" t="s">
        <v>143</v>
      </c>
      <c r="C351" s="167" t="s">
        <v>1483</v>
      </c>
      <c r="D351" s="6"/>
      <c r="E351" s="257">
        <v>14470.29</v>
      </c>
      <c r="F351" s="8"/>
      <c r="G351" s="168">
        <v>0</v>
      </c>
      <c r="H351" s="8"/>
      <c r="I351" s="168">
        <v>0</v>
      </c>
      <c r="J351" s="8"/>
      <c r="K351" s="257">
        <v>14470.29</v>
      </c>
      <c r="L351" s="249">
        <f>VLOOKUP(A351,'De x Para'!A:C,3,0)</f>
        <v>0</v>
      </c>
      <c r="M351" s="294">
        <f t="shared" si="3"/>
        <v>0</v>
      </c>
    </row>
    <row r="352" spans="1:13">
      <c r="A352" s="167" t="s">
        <v>1484</v>
      </c>
      <c r="B352" s="164" t="s">
        <v>143</v>
      </c>
      <c r="C352" s="167" t="s">
        <v>1483</v>
      </c>
      <c r="D352" s="6"/>
      <c r="E352" s="257">
        <v>14470.29</v>
      </c>
      <c r="F352" s="8"/>
      <c r="G352" s="168">
        <v>0</v>
      </c>
      <c r="H352" s="8"/>
      <c r="I352" s="168">
        <v>0</v>
      </c>
      <c r="J352" s="8"/>
      <c r="K352" s="257">
        <v>14470.29</v>
      </c>
      <c r="L352" s="249">
        <f>VLOOKUP(A352,'De x Para'!A:C,3,0)</f>
        <v>0</v>
      </c>
      <c r="M352" s="294">
        <f t="shared" si="3"/>
        <v>0</v>
      </c>
    </row>
    <row r="353" spans="1:13">
      <c r="A353" s="167" t="s">
        <v>1485</v>
      </c>
      <c r="B353" s="164" t="s">
        <v>143</v>
      </c>
      <c r="C353" s="167" t="s">
        <v>1486</v>
      </c>
      <c r="D353" s="6"/>
      <c r="E353" s="257">
        <v>14470.29</v>
      </c>
      <c r="F353" s="8"/>
      <c r="G353" s="168">
        <v>0</v>
      </c>
      <c r="H353" s="8"/>
      <c r="I353" s="168">
        <v>0</v>
      </c>
      <c r="J353" s="8"/>
      <c r="K353" s="257">
        <v>14470.29</v>
      </c>
      <c r="L353" s="249">
        <f>VLOOKUP(A353,'De x Para'!A:C,3,0)</f>
        <v>0</v>
      </c>
      <c r="M353" s="294">
        <f t="shared" si="3"/>
        <v>0</v>
      </c>
    </row>
    <row r="354" spans="1:13">
      <c r="A354" s="169" t="s">
        <v>1490</v>
      </c>
      <c r="B354" s="164" t="s">
        <v>143</v>
      </c>
      <c r="C354" s="169" t="s">
        <v>1491</v>
      </c>
      <c r="D354" s="9"/>
      <c r="E354" s="258">
        <v>10373.09</v>
      </c>
      <c r="F354" s="11"/>
      <c r="G354" s="170">
        <v>0</v>
      </c>
      <c r="H354" s="11"/>
      <c r="I354" s="170">
        <v>0</v>
      </c>
      <c r="J354" s="11"/>
      <c r="K354" s="258">
        <v>10373.09</v>
      </c>
      <c r="L354" s="249" t="str">
        <f>VLOOKUP(A354,'De x Para'!A:C,3,0)</f>
        <v>11.3.4</v>
      </c>
      <c r="M354" s="294">
        <f t="shared" si="3"/>
        <v>0</v>
      </c>
    </row>
    <row r="355" spans="1:13">
      <c r="A355" s="169" t="s">
        <v>1493</v>
      </c>
      <c r="B355" s="164" t="s">
        <v>143</v>
      </c>
      <c r="C355" s="169" t="s">
        <v>1494</v>
      </c>
      <c r="D355" s="9"/>
      <c r="E355" s="258">
        <v>4097.2</v>
      </c>
      <c r="F355" s="11"/>
      <c r="G355" s="170">
        <v>0</v>
      </c>
      <c r="H355" s="11"/>
      <c r="I355" s="170">
        <v>0</v>
      </c>
      <c r="J355" s="11"/>
      <c r="K355" s="258">
        <v>4097.2</v>
      </c>
      <c r="L355" s="249" t="str">
        <f>VLOOKUP(A355,'De x Para'!A:C,3,0)</f>
        <v>11.3.6</v>
      </c>
      <c r="M355" s="294">
        <f t="shared" si="3"/>
        <v>0</v>
      </c>
    </row>
    <row r="356" spans="1:13">
      <c r="A356" s="171"/>
      <c r="B356" s="164"/>
      <c r="C356" s="171"/>
      <c r="D356" s="12"/>
      <c r="E356" s="12"/>
      <c r="F356" s="12"/>
      <c r="G356" s="12"/>
      <c r="H356" s="12"/>
      <c r="I356" s="12"/>
      <c r="J356" s="12"/>
      <c r="K356" s="12"/>
      <c r="L356" s="249"/>
      <c r="M356" s="294"/>
    </row>
    <row r="357" spans="1:13">
      <c r="A357" s="167" t="s">
        <v>1500</v>
      </c>
      <c r="B357" s="164" t="s">
        <v>143</v>
      </c>
      <c r="C357" s="167" t="s">
        <v>1501</v>
      </c>
      <c r="D357" s="6"/>
      <c r="E357" s="257">
        <v>47979.55</v>
      </c>
      <c r="F357" s="8"/>
      <c r="G357" s="257">
        <v>11152.96</v>
      </c>
      <c r="H357" s="8"/>
      <c r="I357" s="168">
        <v>0</v>
      </c>
      <c r="J357" s="8"/>
      <c r="K357" s="257">
        <v>59132.51</v>
      </c>
      <c r="L357" s="249">
        <f>VLOOKUP(A357,'De x Para'!A:C,3,0)</f>
        <v>0</v>
      </c>
      <c r="M357" s="294">
        <f t="shared" si="3"/>
        <v>11152.96</v>
      </c>
    </row>
    <row r="358" spans="1:13">
      <c r="A358" s="167" t="s">
        <v>1505</v>
      </c>
      <c r="B358" s="164" t="s">
        <v>143</v>
      </c>
      <c r="C358" s="167" t="s">
        <v>1501</v>
      </c>
      <c r="D358" s="6"/>
      <c r="E358" s="257">
        <v>47979.55</v>
      </c>
      <c r="F358" s="8"/>
      <c r="G358" s="257">
        <v>11152.96</v>
      </c>
      <c r="H358" s="8"/>
      <c r="I358" s="168">
        <v>0</v>
      </c>
      <c r="J358" s="8"/>
      <c r="K358" s="257">
        <v>59132.51</v>
      </c>
      <c r="L358" s="249">
        <f>VLOOKUP(A358,'De x Para'!A:C,3,0)</f>
        <v>0</v>
      </c>
      <c r="M358" s="294">
        <f t="shared" si="3"/>
        <v>11152.96</v>
      </c>
    </row>
    <row r="359" spans="1:13">
      <c r="A359" s="167" t="s">
        <v>1506</v>
      </c>
      <c r="B359" s="164" t="s">
        <v>143</v>
      </c>
      <c r="C359" s="167" t="s">
        <v>1501</v>
      </c>
      <c r="D359" s="6"/>
      <c r="E359" s="257">
        <v>47979.55</v>
      </c>
      <c r="F359" s="8"/>
      <c r="G359" s="257">
        <v>11152.96</v>
      </c>
      <c r="H359" s="8"/>
      <c r="I359" s="168">
        <v>0</v>
      </c>
      <c r="J359" s="8"/>
      <c r="K359" s="257">
        <v>59132.51</v>
      </c>
      <c r="L359" s="249">
        <f>VLOOKUP(A359,'De x Para'!A:C,3,0)</f>
        <v>0</v>
      </c>
      <c r="M359" s="294">
        <f t="shared" si="3"/>
        <v>11152.96</v>
      </c>
    </row>
    <row r="360" spans="1:13">
      <c r="A360" s="167" t="s">
        <v>1507</v>
      </c>
      <c r="B360" s="164" t="s">
        <v>143</v>
      </c>
      <c r="C360" s="167" t="s">
        <v>1508</v>
      </c>
      <c r="D360" s="6"/>
      <c r="E360" s="257">
        <v>30270.19</v>
      </c>
      <c r="F360" s="8"/>
      <c r="G360" s="257">
        <v>11152.96</v>
      </c>
      <c r="H360" s="8"/>
      <c r="I360" s="168">
        <v>0</v>
      </c>
      <c r="J360" s="8"/>
      <c r="K360" s="257">
        <v>41423.15</v>
      </c>
      <c r="L360" s="249">
        <f>VLOOKUP(A360,'De x Para'!A:C,3,0)</f>
        <v>0</v>
      </c>
      <c r="M360" s="294">
        <f t="shared" si="3"/>
        <v>11152.96</v>
      </c>
    </row>
    <row r="361" spans="1:13">
      <c r="A361" s="169" t="s">
        <v>1511</v>
      </c>
      <c r="B361" s="164" t="s">
        <v>143</v>
      </c>
      <c r="C361" s="169" t="s">
        <v>1512</v>
      </c>
      <c r="D361" s="9"/>
      <c r="E361" s="258">
        <v>29670.19</v>
      </c>
      <c r="F361" s="11"/>
      <c r="G361" s="258">
        <v>11152.96</v>
      </c>
      <c r="H361" s="11"/>
      <c r="I361" s="170">
        <v>0</v>
      </c>
      <c r="J361" s="11"/>
      <c r="K361" s="258">
        <v>40823.15</v>
      </c>
      <c r="L361" s="249" t="str">
        <f>VLOOKUP(A361,'De x Para'!A:C,3,0)</f>
        <v>11.5.1</v>
      </c>
      <c r="M361" s="294">
        <f t="shared" si="3"/>
        <v>11152.96</v>
      </c>
    </row>
    <row r="362" spans="1:13">
      <c r="A362" s="169" t="s">
        <v>3659</v>
      </c>
      <c r="B362" s="164" t="s">
        <v>143</v>
      </c>
      <c r="C362" s="169" t="s">
        <v>3660</v>
      </c>
      <c r="D362" s="9"/>
      <c r="E362" s="170">
        <v>600</v>
      </c>
      <c r="F362" s="11"/>
      <c r="G362" s="170">
        <v>0</v>
      </c>
      <c r="H362" s="11"/>
      <c r="I362" s="170">
        <v>0</v>
      </c>
      <c r="J362" s="11"/>
      <c r="K362" s="170">
        <v>600</v>
      </c>
      <c r="L362" s="249" t="str">
        <f>VLOOKUP(A362,'De x Para'!A:C,3,0)</f>
        <v>11.5.1</v>
      </c>
      <c r="M362" s="294">
        <f t="shared" si="3"/>
        <v>0</v>
      </c>
    </row>
    <row r="363" spans="1:13">
      <c r="A363" s="171"/>
      <c r="B363" s="164"/>
      <c r="C363" s="171"/>
      <c r="D363" s="12"/>
      <c r="E363" s="12"/>
      <c r="F363" s="12"/>
      <c r="G363" s="12"/>
      <c r="H363" s="12"/>
      <c r="I363" s="12"/>
      <c r="J363" s="12"/>
      <c r="K363" s="12"/>
      <c r="L363" s="249"/>
      <c r="M363" s="294"/>
    </row>
    <row r="364" spans="1:13">
      <c r="A364" s="167" t="s">
        <v>1513</v>
      </c>
      <c r="B364" s="164" t="s">
        <v>143</v>
      </c>
      <c r="C364" s="167" t="s">
        <v>1514</v>
      </c>
      <c r="D364" s="6"/>
      <c r="E364" s="257">
        <v>17709.36</v>
      </c>
      <c r="F364" s="8"/>
      <c r="G364" s="168">
        <v>0</v>
      </c>
      <c r="H364" s="8"/>
      <c r="I364" s="168">
        <v>0</v>
      </c>
      <c r="J364" s="8"/>
      <c r="K364" s="257">
        <v>17709.36</v>
      </c>
      <c r="L364" s="249">
        <f>VLOOKUP(A364,'De x Para'!A:C,3,0)</f>
        <v>0</v>
      </c>
      <c r="M364" s="294">
        <f t="shared" si="3"/>
        <v>0</v>
      </c>
    </row>
    <row r="365" spans="1:13">
      <c r="A365" s="169" t="s">
        <v>3905</v>
      </c>
      <c r="B365" s="164" t="s">
        <v>143</v>
      </c>
      <c r="C365" s="169" t="s">
        <v>4155</v>
      </c>
      <c r="D365" s="9"/>
      <c r="E365" s="258">
        <v>1720.66</v>
      </c>
      <c r="F365" s="11"/>
      <c r="G365" s="170">
        <v>0</v>
      </c>
      <c r="H365" s="11"/>
      <c r="I365" s="170">
        <v>0</v>
      </c>
      <c r="J365" s="11"/>
      <c r="K365" s="258">
        <v>1720.66</v>
      </c>
      <c r="L365" s="249" t="str">
        <f>VLOOKUP(A365,'De x Para'!A:C,3,0)</f>
        <v>11.5.3</v>
      </c>
      <c r="M365" s="294">
        <f t="shared" si="3"/>
        <v>0</v>
      </c>
    </row>
    <row r="366" spans="1:13">
      <c r="A366" s="169" t="s">
        <v>1516</v>
      </c>
      <c r="B366" s="164" t="s">
        <v>143</v>
      </c>
      <c r="C366" s="169" t="s">
        <v>1517</v>
      </c>
      <c r="D366" s="9"/>
      <c r="E366" s="258">
        <v>15988.7</v>
      </c>
      <c r="F366" s="11"/>
      <c r="G366" s="170">
        <v>0</v>
      </c>
      <c r="H366" s="11"/>
      <c r="I366" s="170">
        <v>0</v>
      </c>
      <c r="J366" s="11"/>
      <c r="K366" s="258">
        <v>15988.7</v>
      </c>
      <c r="L366" s="249" t="str">
        <f>VLOOKUP(A366,'De x Para'!A:C,3,0)</f>
        <v>11.5.2</v>
      </c>
      <c r="M366" s="294">
        <f t="shared" si="3"/>
        <v>0</v>
      </c>
    </row>
    <row r="367" spans="1:13">
      <c r="A367" s="171"/>
      <c r="B367" s="164"/>
      <c r="C367" s="171"/>
      <c r="D367" s="12"/>
      <c r="E367" s="12"/>
      <c r="F367" s="12"/>
      <c r="G367" s="12"/>
      <c r="H367" s="12"/>
      <c r="I367" s="12"/>
      <c r="J367" s="12"/>
      <c r="K367" s="12"/>
      <c r="L367" s="249"/>
      <c r="M367" s="294"/>
    </row>
    <row r="368" spans="1:13">
      <c r="A368" s="167" t="s">
        <v>1518</v>
      </c>
      <c r="B368" s="164" t="s">
        <v>143</v>
      </c>
      <c r="C368" s="167" t="s">
        <v>3425</v>
      </c>
      <c r="D368" s="6"/>
      <c r="E368" s="257">
        <v>59575.51</v>
      </c>
      <c r="F368" s="8"/>
      <c r="G368" s="168">
        <v>0</v>
      </c>
      <c r="H368" s="8"/>
      <c r="I368" s="168">
        <v>0</v>
      </c>
      <c r="J368" s="8"/>
      <c r="K368" s="257">
        <v>59575.51</v>
      </c>
      <c r="L368" s="249">
        <f>VLOOKUP(A368,'De x Para'!A:C,3,0)</f>
        <v>0</v>
      </c>
      <c r="M368" s="294">
        <f t="shared" si="3"/>
        <v>0</v>
      </c>
    </row>
    <row r="369" spans="1:13">
      <c r="A369" s="167" t="s">
        <v>1524</v>
      </c>
      <c r="B369" s="164" t="s">
        <v>143</v>
      </c>
      <c r="C369" s="167" t="s">
        <v>3425</v>
      </c>
      <c r="D369" s="6"/>
      <c r="E369" s="257">
        <v>59575.51</v>
      </c>
      <c r="F369" s="8"/>
      <c r="G369" s="168">
        <v>0</v>
      </c>
      <c r="H369" s="8"/>
      <c r="I369" s="168">
        <v>0</v>
      </c>
      <c r="J369" s="8"/>
      <c r="K369" s="257">
        <v>59575.51</v>
      </c>
      <c r="L369" s="249">
        <f>VLOOKUP(A369,'De x Para'!A:C,3,0)</f>
        <v>0</v>
      </c>
      <c r="M369" s="294">
        <f t="shared" si="3"/>
        <v>0</v>
      </c>
    </row>
    <row r="370" spans="1:13">
      <c r="A370" s="167" t="s">
        <v>1525</v>
      </c>
      <c r="B370" s="164" t="s">
        <v>143</v>
      </c>
      <c r="C370" s="167" t="s">
        <v>3425</v>
      </c>
      <c r="D370" s="6"/>
      <c r="E370" s="257">
        <v>57108.37</v>
      </c>
      <c r="F370" s="8"/>
      <c r="G370" s="168">
        <v>0</v>
      </c>
      <c r="H370" s="8"/>
      <c r="I370" s="168">
        <v>0</v>
      </c>
      <c r="J370" s="8"/>
      <c r="K370" s="257">
        <v>57108.37</v>
      </c>
      <c r="L370" s="249">
        <f>VLOOKUP(A370,'De x Para'!A:C,3,0)</f>
        <v>0</v>
      </c>
      <c r="M370" s="294">
        <f t="shared" si="3"/>
        <v>0</v>
      </c>
    </row>
    <row r="371" spans="1:13">
      <c r="A371" s="167" t="s">
        <v>1529</v>
      </c>
      <c r="B371" s="164" t="s">
        <v>143</v>
      </c>
      <c r="C371" s="167" t="s">
        <v>3425</v>
      </c>
      <c r="D371" s="6"/>
      <c r="E371" s="257">
        <v>57108.37</v>
      </c>
      <c r="F371" s="8"/>
      <c r="G371" s="168">
        <v>0</v>
      </c>
      <c r="H371" s="8"/>
      <c r="I371" s="168">
        <v>0</v>
      </c>
      <c r="J371" s="8"/>
      <c r="K371" s="257">
        <v>57108.37</v>
      </c>
      <c r="L371" s="249">
        <f>VLOOKUP(A371,'De x Para'!A:C,3,0)</f>
        <v>0</v>
      </c>
      <c r="M371" s="294">
        <f t="shared" si="3"/>
        <v>0</v>
      </c>
    </row>
    <row r="372" spans="1:13">
      <c r="A372" s="169" t="s">
        <v>1544</v>
      </c>
      <c r="B372" s="164" t="s">
        <v>143</v>
      </c>
      <c r="C372" s="169" t="s">
        <v>1545</v>
      </c>
      <c r="D372" s="9"/>
      <c r="E372" s="258">
        <v>7697</v>
      </c>
      <c r="F372" s="11"/>
      <c r="G372" s="170">
        <v>0</v>
      </c>
      <c r="H372" s="11"/>
      <c r="I372" s="170">
        <v>0</v>
      </c>
      <c r="J372" s="11"/>
      <c r="K372" s="258">
        <v>7697</v>
      </c>
      <c r="L372" s="249" t="str">
        <f>VLOOKUP(A372,'De x Para'!A:C,3,0)</f>
        <v>14.1.1</v>
      </c>
      <c r="M372" s="294">
        <f t="shared" si="3"/>
        <v>0</v>
      </c>
    </row>
    <row r="373" spans="1:13">
      <c r="A373" s="169" t="s">
        <v>1557</v>
      </c>
      <c r="B373" s="164" t="s">
        <v>143</v>
      </c>
      <c r="C373" s="169" t="s">
        <v>1558</v>
      </c>
      <c r="D373" s="9"/>
      <c r="E373" s="258">
        <v>1140</v>
      </c>
      <c r="F373" s="11"/>
      <c r="G373" s="170">
        <v>0</v>
      </c>
      <c r="H373" s="11"/>
      <c r="I373" s="170">
        <v>0</v>
      </c>
      <c r="J373" s="11"/>
      <c r="K373" s="258">
        <v>1140</v>
      </c>
      <c r="L373" s="249" t="str">
        <f>VLOOKUP(A373,'De x Para'!A:C,3,0)</f>
        <v>14.1.1</v>
      </c>
      <c r="M373" s="294">
        <f t="shared" si="3"/>
        <v>0</v>
      </c>
    </row>
    <row r="374" spans="1:13">
      <c r="A374" s="169" t="s">
        <v>1888</v>
      </c>
      <c r="B374" s="164" t="s">
        <v>143</v>
      </c>
      <c r="C374" s="169" t="s">
        <v>1889</v>
      </c>
      <c r="D374" s="9"/>
      <c r="E374" s="258">
        <v>2237.08</v>
      </c>
      <c r="F374" s="11"/>
      <c r="G374" s="170">
        <v>0</v>
      </c>
      <c r="H374" s="11"/>
      <c r="I374" s="170">
        <v>0</v>
      </c>
      <c r="J374" s="11"/>
      <c r="K374" s="258">
        <v>2237.08</v>
      </c>
      <c r="L374" s="249" t="str">
        <f>VLOOKUP(A374,'De x Para'!A:C,3,0)</f>
        <v>14.1.1</v>
      </c>
      <c r="M374" s="294">
        <f t="shared" si="3"/>
        <v>0</v>
      </c>
    </row>
    <row r="375" spans="1:13">
      <c r="A375" s="169" t="s">
        <v>1579</v>
      </c>
      <c r="B375" s="164" t="s">
        <v>143</v>
      </c>
      <c r="C375" s="169" t="s">
        <v>1580</v>
      </c>
      <c r="D375" s="9"/>
      <c r="E375" s="170">
        <v>218.33</v>
      </c>
      <c r="F375" s="11"/>
      <c r="G375" s="170">
        <v>0</v>
      </c>
      <c r="H375" s="11"/>
      <c r="I375" s="170">
        <v>0</v>
      </c>
      <c r="J375" s="11"/>
      <c r="K375" s="170">
        <v>218.33</v>
      </c>
      <c r="L375" s="249" t="str">
        <f>VLOOKUP(A375,'De x Para'!A:C,3,0)</f>
        <v>14.1.1</v>
      </c>
      <c r="M375" s="294">
        <f t="shared" si="3"/>
        <v>0</v>
      </c>
    </row>
    <row r="376" spans="1:13">
      <c r="A376" s="169" t="s">
        <v>1593</v>
      </c>
      <c r="B376" s="164" t="s">
        <v>143</v>
      </c>
      <c r="C376" s="169" t="s">
        <v>1594</v>
      </c>
      <c r="D376" s="9"/>
      <c r="E376" s="170">
        <v>611.1</v>
      </c>
      <c r="F376" s="11"/>
      <c r="G376" s="170">
        <v>0</v>
      </c>
      <c r="H376" s="11"/>
      <c r="I376" s="170">
        <v>0</v>
      </c>
      <c r="J376" s="11"/>
      <c r="K376" s="170">
        <v>611.1</v>
      </c>
      <c r="L376" s="249" t="str">
        <f>VLOOKUP(A376,'De x Para'!A:C,3,0)</f>
        <v>14.1.1</v>
      </c>
      <c r="M376" s="294">
        <f t="shared" si="3"/>
        <v>0</v>
      </c>
    </row>
    <row r="377" spans="1:13">
      <c r="A377" s="169" t="s">
        <v>1601</v>
      </c>
      <c r="B377" s="164" t="s">
        <v>143</v>
      </c>
      <c r="C377" s="169" t="s">
        <v>1602</v>
      </c>
      <c r="D377" s="9"/>
      <c r="E377" s="258">
        <v>2420</v>
      </c>
      <c r="F377" s="11"/>
      <c r="G377" s="170">
        <v>0</v>
      </c>
      <c r="H377" s="11"/>
      <c r="I377" s="170">
        <v>0</v>
      </c>
      <c r="J377" s="11"/>
      <c r="K377" s="258">
        <v>2420</v>
      </c>
      <c r="L377" s="249" t="str">
        <f>VLOOKUP(A377,'De x Para'!A:C,3,0)</f>
        <v>14.1.1</v>
      </c>
      <c r="M377" s="294">
        <f t="shared" si="3"/>
        <v>0</v>
      </c>
    </row>
    <row r="378" spans="1:13">
      <c r="A378" s="169" t="s">
        <v>1610</v>
      </c>
      <c r="B378" s="164" t="s">
        <v>143</v>
      </c>
      <c r="C378" s="169" t="s">
        <v>1611</v>
      </c>
      <c r="D378" s="9"/>
      <c r="E378" s="258">
        <v>3500</v>
      </c>
      <c r="F378" s="11"/>
      <c r="G378" s="170">
        <v>0</v>
      </c>
      <c r="H378" s="11"/>
      <c r="I378" s="170">
        <v>0</v>
      </c>
      <c r="J378" s="11"/>
      <c r="K378" s="258">
        <v>3500</v>
      </c>
      <c r="L378" s="249" t="str">
        <f>VLOOKUP(A378,'De x Para'!A:C,3,0)</f>
        <v>14.1.1</v>
      </c>
      <c r="M378" s="294">
        <f t="shared" si="3"/>
        <v>0</v>
      </c>
    </row>
    <row r="379" spans="1:13">
      <c r="A379" s="169" t="s">
        <v>1615</v>
      </c>
      <c r="B379" s="164" t="s">
        <v>143</v>
      </c>
      <c r="C379" s="169" t="s">
        <v>1616</v>
      </c>
      <c r="D379" s="9"/>
      <c r="E379" s="258">
        <v>6352.36</v>
      </c>
      <c r="F379" s="11"/>
      <c r="G379" s="170">
        <v>0</v>
      </c>
      <c r="H379" s="11"/>
      <c r="I379" s="170">
        <v>0</v>
      </c>
      <c r="J379" s="11"/>
      <c r="K379" s="258">
        <v>6352.36</v>
      </c>
      <c r="L379" s="249" t="str">
        <f>VLOOKUP(A379,'De x Para'!A:C,3,0)</f>
        <v>14.1.1</v>
      </c>
      <c r="M379" s="294">
        <f t="shared" si="3"/>
        <v>0</v>
      </c>
    </row>
    <row r="380" spans="1:13">
      <c r="A380" s="169" t="s">
        <v>3672</v>
      </c>
      <c r="B380" s="164" t="s">
        <v>143</v>
      </c>
      <c r="C380" s="169" t="s">
        <v>3673</v>
      </c>
      <c r="D380" s="9"/>
      <c r="E380" s="258">
        <v>2750</v>
      </c>
      <c r="F380" s="11"/>
      <c r="G380" s="170">
        <v>0</v>
      </c>
      <c r="H380" s="11"/>
      <c r="I380" s="170">
        <v>0</v>
      </c>
      <c r="J380" s="11"/>
      <c r="K380" s="258">
        <v>2750</v>
      </c>
      <c r="L380" s="249" t="str">
        <f>VLOOKUP(A380,'De x Para'!A:C,3,0)</f>
        <v>14.1.1</v>
      </c>
      <c r="M380" s="294">
        <f t="shared" si="3"/>
        <v>0</v>
      </c>
    </row>
    <row r="381" spans="1:13">
      <c r="A381" s="169" t="s">
        <v>1632</v>
      </c>
      <c r="B381" s="164" t="s">
        <v>143</v>
      </c>
      <c r="C381" s="169" t="s">
        <v>1633</v>
      </c>
      <c r="D381" s="9"/>
      <c r="E381" s="170">
        <v>78.5</v>
      </c>
      <c r="F381" s="11"/>
      <c r="G381" s="170">
        <v>0</v>
      </c>
      <c r="H381" s="11"/>
      <c r="I381" s="170">
        <v>0</v>
      </c>
      <c r="J381" s="11"/>
      <c r="K381" s="170">
        <v>78.5</v>
      </c>
      <c r="L381" s="249" t="str">
        <f>VLOOKUP(A381,'De x Para'!A:C,3,0)</f>
        <v>14.1.1</v>
      </c>
      <c r="M381" s="294">
        <f t="shared" si="3"/>
        <v>0</v>
      </c>
    </row>
    <row r="382" spans="1:13">
      <c r="A382" s="169" t="s">
        <v>1648</v>
      </c>
      <c r="B382" s="164" t="s">
        <v>143</v>
      </c>
      <c r="C382" s="169" t="s">
        <v>1649</v>
      </c>
      <c r="D382" s="9"/>
      <c r="E382" s="258">
        <v>16950</v>
      </c>
      <c r="F382" s="11"/>
      <c r="G382" s="170">
        <v>0</v>
      </c>
      <c r="H382" s="11"/>
      <c r="I382" s="170">
        <v>0</v>
      </c>
      <c r="J382" s="11"/>
      <c r="K382" s="258">
        <v>16950</v>
      </c>
      <c r="L382" s="249" t="str">
        <f>VLOOKUP(A382,'De x Para'!A:C,3,0)</f>
        <v>14.1.1</v>
      </c>
      <c r="M382" s="294">
        <f t="shared" si="3"/>
        <v>0</v>
      </c>
    </row>
    <row r="383" spans="1:13">
      <c r="A383" s="169" t="s">
        <v>1657</v>
      </c>
      <c r="B383" s="164" t="s">
        <v>143</v>
      </c>
      <c r="C383" s="169" t="s">
        <v>1658</v>
      </c>
      <c r="D383" s="9"/>
      <c r="E383" s="258">
        <v>7770</v>
      </c>
      <c r="F383" s="11"/>
      <c r="G383" s="170">
        <v>0</v>
      </c>
      <c r="H383" s="11"/>
      <c r="I383" s="170">
        <v>0</v>
      </c>
      <c r="J383" s="11"/>
      <c r="K383" s="258">
        <v>7770</v>
      </c>
      <c r="L383" s="249" t="str">
        <f>VLOOKUP(A383,'De x Para'!A:C,3,0)</f>
        <v>14.1.1</v>
      </c>
      <c r="M383" s="294">
        <f t="shared" si="3"/>
        <v>0</v>
      </c>
    </row>
    <row r="384" spans="1:13">
      <c r="A384" s="169" t="s">
        <v>3432</v>
      </c>
      <c r="B384" s="164" t="s">
        <v>143</v>
      </c>
      <c r="C384" s="169" t="s">
        <v>1449</v>
      </c>
      <c r="D384" s="9"/>
      <c r="E384" s="258">
        <v>5384</v>
      </c>
      <c r="F384" s="11"/>
      <c r="G384" s="170">
        <v>0</v>
      </c>
      <c r="H384" s="11"/>
      <c r="I384" s="170">
        <v>0</v>
      </c>
      <c r="J384" s="11"/>
      <c r="K384" s="258">
        <v>5384</v>
      </c>
      <c r="L384" s="249" t="str">
        <f>VLOOKUP(A384,'De x Para'!A:C,3,0)</f>
        <v>14.1.1</v>
      </c>
      <c r="M384" s="294">
        <f t="shared" si="3"/>
        <v>0</v>
      </c>
    </row>
    <row r="385" spans="1:13">
      <c r="A385" s="171"/>
      <c r="B385" s="164"/>
      <c r="C385" s="171"/>
      <c r="D385" s="12"/>
      <c r="E385" s="12"/>
      <c r="F385" s="12"/>
      <c r="G385" s="12"/>
      <c r="H385" s="12"/>
      <c r="I385" s="12"/>
      <c r="J385" s="12"/>
      <c r="K385" s="12"/>
      <c r="L385" s="249"/>
      <c r="M385" s="294"/>
    </row>
    <row r="386" spans="1:13">
      <c r="A386" s="167" t="s">
        <v>1671</v>
      </c>
      <c r="B386" s="164" t="s">
        <v>143</v>
      </c>
      <c r="C386" s="167" t="s">
        <v>1672</v>
      </c>
      <c r="D386" s="6"/>
      <c r="E386" s="257">
        <v>1800</v>
      </c>
      <c r="F386" s="8"/>
      <c r="G386" s="168">
        <v>0</v>
      </c>
      <c r="H386" s="8"/>
      <c r="I386" s="168">
        <v>0</v>
      </c>
      <c r="J386" s="8"/>
      <c r="K386" s="257">
        <v>1800</v>
      </c>
      <c r="L386" s="249">
        <f>VLOOKUP(A386,'De x Para'!A:C,3,0)</f>
        <v>0</v>
      </c>
      <c r="M386" s="294">
        <f t="shared" si="3"/>
        <v>0</v>
      </c>
    </row>
    <row r="387" spans="1:13">
      <c r="A387" s="167" t="s">
        <v>1676</v>
      </c>
      <c r="B387" s="164" t="s">
        <v>143</v>
      </c>
      <c r="C387" s="167" t="s">
        <v>1672</v>
      </c>
      <c r="D387" s="6"/>
      <c r="E387" s="257">
        <v>1800</v>
      </c>
      <c r="F387" s="8"/>
      <c r="G387" s="168">
        <v>0</v>
      </c>
      <c r="H387" s="8"/>
      <c r="I387" s="168">
        <v>0</v>
      </c>
      <c r="J387" s="8"/>
      <c r="K387" s="257">
        <v>1800</v>
      </c>
      <c r="L387" s="249">
        <f>VLOOKUP(A387,'De x Para'!A:C,3,0)</f>
        <v>0</v>
      </c>
      <c r="M387" s="294">
        <f t="shared" si="3"/>
        <v>0</v>
      </c>
    </row>
    <row r="388" spans="1:13">
      <c r="A388" s="169" t="s">
        <v>1892</v>
      </c>
      <c r="B388" s="164" t="s">
        <v>143</v>
      </c>
      <c r="C388" s="169" t="s">
        <v>1666</v>
      </c>
      <c r="D388" s="9"/>
      <c r="E388" s="258">
        <v>1800</v>
      </c>
      <c r="F388" s="11"/>
      <c r="G388" s="170">
        <v>0</v>
      </c>
      <c r="H388" s="11"/>
      <c r="I388" s="170">
        <v>0</v>
      </c>
      <c r="J388" s="11"/>
      <c r="K388" s="258">
        <v>1800</v>
      </c>
      <c r="L388" s="249" t="str">
        <f>VLOOKUP(A388,'De x Para'!A:C,3,0)</f>
        <v>14.1.1</v>
      </c>
      <c r="M388" s="294">
        <f t="shared" ref="M388:M451" si="4">G388-I388</f>
        <v>0</v>
      </c>
    </row>
    <row r="389" spans="1:13">
      <c r="A389" s="171"/>
      <c r="B389" s="164"/>
      <c r="C389" s="171"/>
      <c r="D389" s="12"/>
      <c r="E389" s="12"/>
      <c r="F389" s="12"/>
      <c r="G389" s="12"/>
      <c r="H389" s="12"/>
      <c r="I389" s="12"/>
      <c r="J389" s="12"/>
      <c r="K389" s="12"/>
      <c r="L389" s="249"/>
      <c r="M389" s="294"/>
    </row>
    <row r="390" spans="1:13">
      <c r="A390" s="167" t="s">
        <v>1684</v>
      </c>
      <c r="B390" s="164" t="s">
        <v>143</v>
      </c>
      <c r="C390" s="167" t="s">
        <v>1685</v>
      </c>
      <c r="D390" s="6"/>
      <c r="E390" s="168">
        <v>667.14</v>
      </c>
      <c r="F390" s="8"/>
      <c r="G390" s="168">
        <v>0</v>
      </c>
      <c r="H390" s="8"/>
      <c r="I390" s="168">
        <v>0</v>
      </c>
      <c r="J390" s="8"/>
      <c r="K390" s="168">
        <v>667.14</v>
      </c>
      <c r="L390" s="249">
        <f>VLOOKUP(A390,'De x Para'!A:C,3,0)</f>
        <v>0</v>
      </c>
      <c r="M390" s="294">
        <f t="shared" si="4"/>
        <v>0</v>
      </c>
    </row>
    <row r="391" spans="1:13">
      <c r="A391" s="167" t="s">
        <v>1689</v>
      </c>
      <c r="B391" s="164" t="s">
        <v>143</v>
      </c>
      <c r="C391" s="167" t="s">
        <v>1685</v>
      </c>
      <c r="D391" s="6"/>
      <c r="E391" s="168">
        <v>667.14</v>
      </c>
      <c r="F391" s="8"/>
      <c r="G391" s="168">
        <v>0</v>
      </c>
      <c r="H391" s="8"/>
      <c r="I391" s="168">
        <v>0</v>
      </c>
      <c r="J391" s="8"/>
      <c r="K391" s="168">
        <v>667.14</v>
      </c>
      <c r="L391" s="249">
        <f>VLOOKUP(A391,'De x Para'!A:C,3,0)</f>
        <v>0</v>
      </c>
      <c r="M391" s="294">
        <f t="shared" si="4"/>
        <v>0</v>
      </c>
    </row>
    <row r="392" spans="1:13">
      <c r="A392" s="169" t="s">
        <v>1690</v>
      </c>
      <c r="B392" s="164" t="s">
        <v>143</v>
      </c>
      <c r="C392" s="169" t="s">
        <v>1691</v>
      </c>
      <c r="D392" s="9"/>
      <c r="E392" s="170">
        <v>594.29</v>
      </c>
      <c r="F392" s="11"/>
      <c r="G392" s="170">
        <v>0</v>
      </c>
      <c r="H392" s="11"/>
      <c r="I392" s="170">
        <v>0</v>
      </c>
      <c r="J392" s="11"/>
      <c r="K392" s="170">
        <v>594.29</v>
      </c>
      <c r="L392" s="249" t="str">
        <f>VLOOKUP(A392,'De x Para'!A:C,3,0)</f>
        <v>14.1.2</v>
      </c>
      <c r="M392" s="294">
        <f t="shared" si="4"/>
        <v>0</v>
      </c>
    </row>
    <row r="393" spans="1:13">
      <c r="A393" s="169" t="s">
        <v>1695</v>
      </c>
      <c r="B393" s="164" t="s">
        <v>143</v>
      </c>
      <c r="C393" s="169" t="s">
        <v>1696</v>
      </c>
      <c r="D393" s="9"/>
      <c r="E393" s="170">
        <v>72.849999999999994</v>
      </c>
      <c r="F393" s="11"/>
      <c r="G393" s="170">
        <v>0</v>
      </c>
      <c r="H393" s="11"/>
      <c r="I393" s="170">
        <v>0</v>
      </c>
      <c r="J393" s="11"/>
      <c r="K393" s="170">
        <v>72.849999999999994</v>
      </c>
      <c r="L393" s="249" t="str">
        <f>VLOOKUP(A393,'De x Para'!A:C,3,0)</f>
        <v>14.1.2</v>
      </c>
      <c r="M393" s="294">
        <f t="shared" si="4"/>
        <v>0</v>
      </c>
    </row>
    <row r="394" spans="1:13">
      <c r="A394" s="171"/>
      <c r="B394" s="164"/>
      <c r="C394" s="171"/>
      <c r="D394" s="12"/>
      <c r="E394" s="12"/>
      <c r="F394" s="12"/>
      <c r="G394" s="12"/>
      <c r="H394" s="12"/>
      <c r="I394" s="12"/>
      <c r="J394" s="12"/>
      <c r="K394" s="12"/>
      <c r="L394" s="249"/>
      <c r="M394" s="294"/>
    </row>
    <row r="395" spans="1:13">
      <c r="A395" s="167" t="s">
        <v>3440</v>
      </c>
      <c r="B395" s="164" t="s">
        <v>143</v>
      </c>
      <c r="C395" s="167" t="s">
        <v>3441</v>
      </c>
      <c r="D395" s="6"/>
      <c r="E395" s="257">
        <v>1093767.3899999999</v>
      </c>
      <c r="F395" s="8"/>
      <c r="G395" s="257">
        <v>7632.47</v>
      </c>
      <c r="H395" s="8"/>
      <c r="I395" s="257">
        <v>2791.43</v>
      </c>
      <c r="J395" s="8"/>
      <c r="K395" s="257">
        <v>1098608.43</v>
      </c>
      <c r="L395" s="249">
        <f>VLOOKUP(A395,'De x Para'!A:C,3,0)</f>
        <v>0</v>
      </c>
      <c r="M395" s="294">
        <f t="shared" si="4"/>
        <v>4841.0400000000009</v>
      </c>
    </row>
    <row r="396" spans="1:13">
      <c r="A396" s="167" t="s">
        <v>3443</v>
      </c>
      <c r="B396" s="164" t="s">
        <v>143</v>
      </c>
      <c r="C396" s="167" t="s">
        <v>3441</v>
      </c>
      <c r="D396" s="6"/>
      <c r="E396" s="257">
        <v>1093767.3899999999</v>
      </c>
      <c r="F396" s="8"/>
      <c r="G396" s="257">
        <v>7632.47</v>
      </c>
      <c r="H396" s="8"/>
      <c r="I396" s="257">
        <v>2791.43</v>
      </c>
      <c r="J396" s="8"/>
      <c r="K396" s="257">
        <v>1098608.43</v>
      </c>
      <c r="L396" s="249">
        <f>VLOOKUP(A396,'De x Para'!A:C,3,0)</f>
        <v>0</v>
      </c>
      <c r="M396" s="294">
        <f t="shared" si="4"/>
        <v>4841.0400000000009</v>
      </c>
    </row>
    <row r="397" spans="1:13">
      <c r="A397" s="167" t="s">
        <v>3916</v>
      </c>
      <c r="B397" s="164" t="s">
        <v>143</v>
      </c>
      <c r="C397" s="167" t="s">
        <v>3441</v>
      </c>
      <c r="D397" s="6"/>
      <c r="E397" s="257">
        <v>1091119.6399999999</v>
      </c>
      <c r="F397" s="8"/>
      <c r="G397" s="257">
        <v>7130</v>
      </c>
      <c r="H397" s="8"/>
      <c r="I397" s="257">
        <v>2791.43</v>
      </c>
      <c r="J397" s="8"/>
      <c r="K397" s="257">
        <v>1095458.21</v>
      </c>
      <c r="L397" s="249">
        <f>VLOOKUP(A397,'De x Para'!A:C,3,0)</f>
        <v>0</v>
      </c>
      <c r="M397" s="294">
        <f t="shared" si="4"/>
        <v>4338.57</v>
      </c>
    </row>
    <row r="398" spans="1:13">
      <c r="A398" s="167" t="s">
        <v>3918</v>
      </c>
      <c r="B398" s="164" t="s">
        <v>143</v>
      </c>
      <c r="C398" s="167" t="s">
        <v>3441</v>
      </c>
      <c r="D398" s="6"/>
      <c r="E398" s="257">
        <v>1091119.6399999999</v>
      </c>
      <c r="F398" s="8"/>
      <c r="G398" s="257">
        <v>7130</v>
      </c>
      <c r="H398" s="8"/>
      <c r="I398" s="257">
        <v>2791.43</v>
      </c>
      <c r="J398" s="8"/>
      <c r="K398" s="257">
        <v>1095458.21</v>
      </c>
      <c r="L398" s="249">
        <f>VLOOKUP(A398,'De x Para'!A:C,3,0)</f>
        <v>0</v>
      </c>
      <c r="M398" s="294">
        <f t="shared" si="4"/>
        <v>4338.57</v>
      </c>
    </row>
    <row r="399" spans="1:13">
      <c r="A399" s="169" t="s">
        <v>4590</v>
      </c>
      <c r="B399" s="164" t="s">
        <v>143</v>
      </c>
      <c r="C399" s="169" t="s">
        <v>1534</v>
      </c>
      <c r="D399" s="9"/>
      <c r="E399" s="258">
        <v>5668.56</v>
      </c>
      <c r="F399" s="11"/>
      <c r="G399" s="170">
        <v>0</v>
      </c>
      <c r="H399" s="11"/>
      <c r="I399" s="258">
        <v>2791.43</v>
      </c>
      <c r="J399" s="11"/>
      <c r="K399" s="258">
        <v>2877.13</v>
      </c>
      <c r="L399" s="249" t="str">
        <f>VLOOKUP(A399,'De x Para'!A:C,3,0)</f>
        <v>14.1.1</v>
      </c>
      <c r="M399" s="294">
        <f t="shared" si="4"/>
        <v>-2791.43</v>
      </c>
    </row>
    <row r="400" spans="1:13">
      <c r="A400" s="169" t="s">
        <v>3919</v>
      </c>
      <c r="B400" s="164" t="s">
        <v>143</v>
      </c>
      <c r="C400" s="169" t="s">
        <v>1586</v>
      </c>
      <c r="D400" s="9"/>
      <c r="E400" s="258">
        <v>1500</v>
      </c>
      <c r="F400" s="11"/>
      <c r="G400" s="170">
        <v>0</v>
      </c>
      <c r="H400" s="11"/>
      <c r="I400" s="170">
        <v>0</v>
      </c>
      <c r="J400" s="11"/>
      <c r="K400" s="258">
        <v>1500</v>
      </c>
      <c r="L400" s="249" t="str">
        <f>VLOOKUP(A400,'De x Para'!A:C,3,0)</f>
        <v>14.1.1</v>
      </c>
      <c r="M400" s="294">
        <f t="shared" si="4"/>
        <v>0</v>
      </c>
    </row>
    <row r="401" spans="1:13">
      <c r="A401" s="169" t="s">
        <v>3920</v>
      </c>
      <c r="B401" s="164" t="s">
        <v>143</v>
      </c>
      <c r="C401" s="169" t="s">
        <v>1666</v>
      </c>
      <c r="D401" s="9"/>
      <c r="E401" s="258">
        <v>19000</v>
      </c>
      <c r="F401" s="11"/>
      <c r="G401" s="170">
        <v>0</v>
      </c>
      <c r="H401" s="11"/>
      <c r="I401" s="170">
        <v>0</v>
      </c>
      <c r="J401" s="11"/>
      <c r="K401" s="258">
        <v>19000</v>
      </c>
      <c r="L401" s="249" t="str">
        <f>VLOOKUP(A401,'De x Para'!A:C,3,0)</f>
        <v>14.1.1</v>
      </c>
      <c r="M401" s="294">
        <f t="shared" si="4"/>
        <v>0</v>
      </c>
    </row>
    <row r="402" spans="1:13">
      <c r="A402" s="169" t="s">
        <v>3922</v>
      </c>
      <c r="B402" s="164" t="s">
        <v>143</v>
      </c>
      <c r="C402" s="169" t="s">
        <v>1636</v>
      </c>
      <c r="D402" s="9"/>
      <c r="E402" s="258">
        <v>2439.9</v>
      </c>
      <c r="F402" s="11"/>
      <c r="G402" s="170">
        <v>0</v>
      </c>
      <c r="H402" s="11"/>
      <c r="I402" s="170">
        <v>0</v>
      </c>
      <c r="J402" s="11"/>
      <c r="K402" s="258">
        <v>2439.9</v>
      </c>
      <c r="L402" s="249" t="str">
        <f>VLOOKUP(A402,'De x Para'!A:C,3,0)</f>
        <v>14.1.1</v>
      </c>
      <c r="M402" s="294">
        <f t="shared" si="4"/>
        <v>0</v>
      </c>
    </row>
    <row r="403" spans="1:13">
      <c r="A403" s="169" t="s">
        <v>3923</v>
      </c>
      <c r="B403" s="164" t="s">
        <v>143</v>
      </c>
      <c r="C403" s="169" t="s">
        <v>3678</v>
      </c>
      <c r="D403" s="9"/>
      <c r="E403" s="258">
        <v>35000</v>
      </c>
      <c r="F403" s="11"/>
      <c r="G403" s="170">
        <v>0</v>
      </c>
      <c r="H403" s="11"/>
      <c r="I403" s="170">
        <v>0</v>
      </c>
      <c r="J403" s="11"/>
      <c r="K403" s="258">
        <v>35000</v>
      </c>
      <c r="L403" s="249" t="str">
        <f>VLOOKUP(A403,'De x Para'!A:C,3,0)</f>
        <v>14.1.1</v>
      </c>
      <c r="M403" s="294">
        <f t="shared" si="4"/>
        <v>0</v>
      </c>
    </row>
    <row r="404" spans="1:13">
      <c r="A404" s="169" t="s">
        <v>3924</v>
      </c>
      <c r="B404" s="164" t="s">
        <v>143</v>
      </c>
      <c r="C404" s="169" t="s">
        <v>1566</v>
      </c>
      <c r="D404" s="9"/>
      <c r="E404" s="258">
        <v>50000</v>
      </c>
      <c r="F404" s="11"/>
      <c r="G404" s="170">
        <v>0</v>
      </c>
      <c r="H404" s="11"/>
      <c r="I404" s="170">
        <v>0</v>
      </c>
      <c r="J404" s="11"/>
      <c r="K404" s="258">
        <v>50000</v>
      </c>
      <c r="L404" s="249" t="str">
        <f>VLOOKUP(A404,'De x Para'!A:C,3,0)</f>
        <v>14.1.1</v>
      </c>
      <c r="M404" s="294">
        <f t="shared" si="4"/>
        <v>0</v>
      </c>
    </row>
    <row r="405" spans="1:13">
      <c r="A405" s="169" t="s">
        <v>4164</v>
      </c>
      <c r="B405" s="164" t="s">
        <v>143</v>
      </c>
      <c r="C405" s="169" t="s">
        <v>1569</v>
      </c>
      <c r="D405" s="9"/>
      <c r="E405" s="258">
        <v>65000</v>
      </c>
      <c r="F405" s="11"/>
      <c r="G405" s="170">
        <v>0</v>
      </c>
      <c r="H405" s="11"/>
      <c r="I405" s="170">
        <v>0</v>
      </c>
      <c r="J405" s="11"/>
      <c r="K405" s="258">
        <v>65000</v>
      </c>
      <c r="L405" s="249" t="str">
        <f>VLOOKUP(A405,'De x Para'!A:C,3,0)</f>
        <v>14.1.1</v>
      </c>
      <c r="M405" s="294">
        <f t="shared" si="4"/>
        <v>0</v>
      </c>
    </row>
    <row r="406" spans="1:13">
      <c r="A406" s="169" t="s">
        <v>3925</v>
      </c>
      <c r="B406" s="164" t="s">
        <v>143</v>
      </c>
      <c r="C406" s="169" t="s">
        <v>1594</v>
      </c>
      <c r="D406" s="9"/>
      <c r="E406" s="258">
        <v>9830.9500000000007</v>
      </c>
      <c r="F406" s="11"/>
      <c r="G406" s="170">
        <v>0</v>
      </c>
      <c r="H406" s="11"/>
      <c r="I406" s="170">
        <v>0</v>
      </c>
      <c r="J406" s="11"/>
      <c r="K406" s="258">
        <v>9830.9500000000007</v>
      </c>
      <c r="L406" s="249" t="str">
        <f>VLOOKUP(A406,'De x Para'!A:C,3,0)</f>
        <v>14.1.1</v>
      </c>
      <c r="M406" s="294">
        <f t="shared" si="4"/>
        <v>0</v>
      </c>
    </row>
    <row r="407" spans="1:13">
      <c r="A407" s="169" t="s">
        <v>3927</v>
      </c>
      <c r="B407" s="164" t="s">
        <v>143</v>
      </c>
      <c r="C407" s="169" t="s">
        <v>1616</v>
      </c>
      <c r="D407" s="9"/>
      <c r="E407" s="258">
        <v>5749.11</v>
      </c>
      <c r="F407" s="11"/>
      <c r="G407" s="170">
        <v>0</v>
      </c>
      <c r="H407" s="11"/>
      <c r="I407" s="170">
        <v>0</v>
      </c>
      <c r="J407" s="11"/>
      <c r="K407" s="258">
        <v>5749.11</v>
      </c>
      <c r="L407" s="249" t="str">
        <f>VLOOKUP(A407,'De x Para'!A:C,3,0)</f>
        <v>14.1.1</v>
      </c>
      <c r="M407" s="294">
        <f t="shared" si="4"/>
        <v>0</v>
      </c>
    </row>
    <row r="408" spans="1:13">
      <c r="A408" s="169" t="s">
        <v>3929</v>
      </c>
      <c r="B408" s="164" t="s">
        <v>143</v>
      </c>
      <c r="C408" s="169" t="s">
        <v>3930</v>
      </c>
      <c r="D408" s="9"/>
      <c r="E408" s="258">
        <v>30000</v>
      </c>
      <c r="F408" s="11"/>
      <c r="G408" s="170">
        <v>0</v>
      </c>
      <c r="H408" s="11"/>
      <c r="I408" s="170">
        <v>0</v>
      </c>
      <c r="J408" s="11"/>
      <c r="K408" s="258">
        <v>30000</v>
      </c>
      <c r="L408" s="249" t="str">
        <f>VLOOKUP(A408,'De x Para'!A:C,3,0)</f>
        <v>14.1.1</v>
      </c>
      <c r="M408" s="294">
        <f t="shared" si="4"/>
        <v>0</v>
      </c>
    </row>
    <row r="409" spans="1:13">
      <c r="A409" s="169" t="s">
        <v>3932</v>
      </c>
      <c r="B409" s="164" t="s">
        <v>143</v>
      </c>
      <c r="C409" s="169" t="s">
        <v>1608</v>
      </c>
      <c r="D409" s="9"/>
      <c r="E409" s="258">
        <v>26000</v>
      </c>
      <c r="F409" s="11"/>
      <c r="G409" s="258">
        <v>4000</v>
      </c>
      <c r="H409" s="11"/>
      <c r="I409" s="170">
        <v>0</v>
      </c>
      <c r="J409" s="11"/>
      <c r="K409" s="258">
        <v>30000</v>
      </c>
      <c r="L409" s="249" t="str">
        <f>VLOOKUP(A409,'De x Para'!A:C,3,0)</f>
        <v>14.1.1</v>
      </c>
      <c r="M409" s="294">
        <f t="shared" si="4"/>
        <v>4000</v>
      </c>
    </row>
    <row r="410" spans="1:13">
      <c r="A410" s="169" t="s">
        <v>3934</v>
      </c>
      <c r="B410" s="164" t="s">
        <v>143</v>
      </c>
      <c r="C410" s="169" t="s">
        <v>1621</v>
      </c>
      <c r="D410" s="9"/>
      <c r="E410" s="258">
        <v>12000</v>
      </c>
      <c r="F410" s="11"/>
      <c r="G410" s="170">
        <v>0</v>
      </c>
      <c r="H410" s="11"/>
      <c r="I410" s="170">
        <v>0</v>
      </c>
      <c r="J410" s="11"/>
      <c r="K410" s="258">
        <v>12000</v>
      </c>
      <c r="L410" s="249" t="str">
        <f>VLOOKUP(A410,'De x Para'!A:C,3,0)</f>
        <v>14.1.1</v>
      </c>
      <c r="M410" s="294">
        <f t="shared" si="4"/>
        <v>0</v>
      </c>
    </row>
    <row r="411" spans="1:13">
      <c r="A411" s="169" t="s">
        <v>3936</v>
      </c>
      <c r="B411" s="164" t="s">
        <v>143</v>
      </c>
      <c r="C411" s="169" t="s">
        <v>3937</v>
      </c>
      <c r="D411" s="9"/>
      <c r="E411" s="258">
        <v>20000</v>
      </c>
      <c r="F411" s="11"/>
      <c r="G411" s="170">
        <v>0</v>
      </c>
      <c r="H411" s="11"/>
      <c r="I411" s="170">
        <v>0</v>
      </c>
      <c r="J411" s="11"/>
      <c r="K411" s="258">
        <v>20000</v>
      </c>
      <c r="L411" s="249" t="str">
        <f>VLOOKUP(A411,'De x Para'!A:C,3,0)</f>
        <v>14.1.1</v>
      </c>
      <c r="M411" s="294">
        <f t="shared" si="4"/>
        <v>0</v>
      </c>
    </row>
    <row r="412" spans="1:13">
      <c r="A412" s="169" t="s">
        <v>3939</v>
      </c>
      <c r="B412" s="164" t="s">
        <v>143</v>
      </c>
      <c r="C412" s="169" t="s">
        <v>1572</v>
      </c>
      <c r="D412" s="9"/>
      <c r="E412" s="258">
        <v>9000</v>
      </c>
      <c r="F412" s="11"/>
      <c r="G412" s="170">
        <v>0</v>
      </c>
      <c r="H412" s="11"/>
      <c r="I412" s="170">
        <v>0</v>
      </c>
      <c r="J412" s="11"/>
      <c r="K412" s="258">
        <v>9000</v>
      </c>
      <c r="L412" s="249" t="str">
        <f>VLOOKUP(A412,'De x Para'!A:C,3,0)</f>
        <v>14.1.1</v>
      </c>
      <c r="M412" s="294">
        <f t="shared" si="4"/>
        <v>0</v>
      </c>
    </row>
    <row r="413" spans="1:13">
      <c r="A413" s="169" t="s">
        <v>3940</v>
      </c>
      <c r="B413" s="164" t="s">
        <v>143</v>
      </c>
      <c r="C413" s="169" t="s">
        <v>1542</v>
      </c>
      <c r="D413" s="9"/>
      <c r="E413" s="258">
        <v>118000</v>
      </c>
      <c r="F413" s="11"/>
      <c r="G413" s="170">
        <v>0</v>
      </c>
      <c r="H413" s="11"/>
      <c r="I413" s="170">
        <v>0</v>
      </c>
      <c r="J413" s="11"/>
      <c r="K413" s="258">
        <v>118000</v>
      </c>
      <c r="L413" s="249" t="str">
        <f>VLOOKUP(A413,'De x Para'!A:C,3,0)</f>
        <v>14.1.1</v>
      </c>
      <c r="M413" s="294">
        <f t="shared" si="4"/>
        <v>0</v>
      </c>
    </row>
    <row r="414" spans="1:13">
      <c r="A414" s="169" t="s">
        <v>4681</v>
      </c>
      <c r="B414" s="164" t="s">
        <v>143</v>
      </c>
      <c r="C414" s="169" t="s">
        <v>1583</v>
      </c>
      <c r="D414" s="9"/>
      <c r="E414" s="170">
        <v>0</v>
      </c>
      <c r="F414" s="11"/>
      <c r="G414" s="258">
        <v>1500</v>
      </c>
      <c r="H414" s="11"/>
      <c r="I414" s="170">
        <v>0</v>
      </c>
      <c r="J414" s="11"/>
      <c r="K414" s="258">
        <v>1500</v>
      </c>
      <c r="L414" s="249" t="str">
        <f>VLOOKUP(A414,'De x Para'!A:C,3,0)</f>
        <v>14.1.1</v>
      </c>
      <c r="M414" s="294">
        <f t="shared" si="4"/>
        <v>1500</v>
      </c>
    </row>
    <row r="415" spans="1:13">
      <c r="A415" s="169" t="s">
        <v>4170</v>
      </c>
      <c r="B415" s="164" t="s">
        <v>143</v>
      </c>
      <c r="C415" s="169" t="s">
        <v>1649</v>
      </c>
      <c r="D415" s="9"/>
      <c r="E415" s="258">
        <v>5300</v>
      </c>
      <c r="F415" s="11"/>
      <c r="G415" s="170">
        <v>780</v>
      </c>
      <c r="H415" s="11"/>
      <c r="I415" s="170">
        <v>0</v>
      </c>
      <c r="J415" s="11"/>
      <c r="K415" s="258">
        <v>6080</v>
      </c>
      <c r="L415" s="249" t="str">
        <f>VLOOKUP(A415,'De x Para'!A:C,3,0)</f>
        <v>14.1.1</v>
      </c>
      <c r="M415" s="294">
        <f t="shared" si="4"/>
        <v>780</v>
      </c>
    </row>
    <row r="416" spans="1:13">
      <c r="A416" s="169" t="s">
        <v>4384</v>
      </c>
      <c r="B416" s="164" t="s">
        <v>143</v>
      </c>
      <c r="C416" s="169" t="s">
        <v>4385</v>
      </c>
      <c r="D416" s="9"/>
      <c r="E416" s="258">
        <v>6800</v>
      </c>
      <c r="F416" s="11"/>
      <c r="G416" s="170">
        <v>850</v>
      </c>
      <c r="H416" s="11"/>
      <c r="I416" s="170">
        <v>0</v>
      </c>
      <c r="J416" s="11"/>
      <c r="K416" s="258">
        <v>7650</v>
      </c>
      <c r="L416" s="249" t="str">
        <f>VLOOKUP(A416,'De x Para'!A:C,3,0)</f>
        <v>14.1.1</v>
      </c>
      <c r="M416" s="294">
        <f t="shared" si="4"/>
        <v>850</v>
      </c>
    </row>
    <row r="417" spans="1:13">
      <c r="A417" s="169" t="s">
        <v>4387</v>
      </c>
      <c r="B417" s="164" t="s">
        <v>143</v>
      </c>
      <c r="C417" s="169" t="s">
        <v>4388</v>
      </c>
      <c r="D417" s="9"/>
      <c r="E417" s="258">
        <v>4500</v>
      </c>
      <c r="F417" s="11"/>
      <c r="G417" s="170">
        <v>0</v>
      </c>
      <c r="H417" s="11"/>
      <c r="I417" s="170">
        <v>0</v>
      </c>
      <c r="J417" s="11"/>
      <c r="K417" s="258">
        <v>4500</v>
      </c>
      <c r="L417" s="249" t="str">
        <f>VLOOKUP(A417,'De x Para'!A:C,3,0)</f>
        <v>14.1.1</v>
      </c>
      <c r="M417" s="294">
        <f t="shared" si="4"/>
        <v>0</v>
      </c>
    </row>
    <row r="418" spans="1:13">
      <c r="A418" s="169" t="s">
        <v>4621</v>
      </c>
      <c r="B418" s="164" t="s">
        <v>143</v>
      </c>
      <c r="C418" s="169" t="s">
        <v>1531</v>
      </c>
      <c r="D418" s="9"/>
      <c r="E418" s="258">
        <v>84328.8</v>
      </c>
      <c r="F418" s="11"/>
      <c r="G418" s="170">
        <v>0</v>
      </c>
      <c r="H418" s="11"/>
      <c r="I418" s="170">
        <v>0</v>
      </c>
      <c r="J418" s="11"/>
      <c r="K418" s="258">
        <v>84328.8</v>
      </c>
      <c r="L418" s="249" t="str">
        <f>VLOOKUP(A418,'De x Para'!A:C,3,0)</f>
        <v>14.1.1</v>
      </c>
      <c r="M418" s="294">
        <f t="shared" si="4"/>
        <v>0</v>
      </c>
    </row>
    <row r="419" spans="1:13">
      <c r="A419" s="169" t="s">
        <v>4622</v>
      </c>
      <c r="B419" s="164" t="s">
        <v>143</v>
      </c>
      <c r="C419" s="169" t="s">
        <v>4623</v>
      </c>
      <c r="D419" s="9"/>
      <c r="E419" s="258">
        <v>79000</v>
      </c>
      <c r="F419" s="11"/>
      <c r="G419" s="170">
        <v>0</v>
      </c>
      <c r="H419" s="11"/>
      <c r="I419" s="170">
        <v>0</v>
      </c>
      <c r="J419" s="11"/>
      <c r="K419" s="258">
        <v>79000</v>
      </c>
      <c r="L419" s="249" t="str">
        <f>VLOOKUP(A419,'De x Para'!A:C,3,0)</f>
        <v>14.1.1</v>
      </c>
      <c r="M419" s="294">
        <f t="shared" si="4"/>
        <v>0</v>
      </c>
    </row>
    <row r="420" spans="1:13">
      <c r="A420" s="169" t="s">
        <v>4624</v>
      </c>
      <c r="B420" s="164" t="s">
        <v>143</v>
      </c>
      <c r="C420" s="169" t="s">
        <v>4625</v>
      </c>
      <c r="D420" s="9"/>
      <c r="E420" s="258">
        <v>87872</v>
      </c>
      <c r="F420" s="11"/>
      <c r="G420" s="170">
        <v>0</v>
      </c>
      <c r="H420" s="11"/>
      <c r="I420" s="170">
        <v>0</v>
      </c>
      <c r="J420" s="11"/>
      <c r="K420" s="258">
        <v>87872</v>
      </c>
      <c r="L420" s="249" t="str">
        <f>VLOOKUP(A420,'De x Para'!A:C,3,0)</f>
        <v>14.1.1</v>
      </c>
      <c r="M420" s="294">
        <f t="shared" si="4"/>
        <v>0</v>
      </c>
    </row>
    <row r="421" spans="1:13">
      <c r="A421" s="169" t="s">
        <v>4634</v>
      </c>
      <c r="B421" s="164" t="s">
        <v>143</v>
      </c>
      <c r="C421" s="169" t="s">
        <v>4635</v>
      </c>
      <c r="D421" s="9"/>
      <c r="E421" s="258">
        <v>10000</v>
      </c>
      <c r="F421" s="11"/>
      <c r="G421" s="170">
        <v>0</v>
      </c>
      <c r="H421" s="11"/>
      <c r="I421" s="170">
        <v>0</v>
      </c>
      <c r="J421" s="11"/>
      <c r="K421" s="258">
        <v>10000</v>
      </c>
      <c r="L421" s="249" t="str">
        <f>VLOOKUP(A421,'De x Para'!A:C,3,0)</f>
        <v>14.1.1</v>
      </c>
      <c r="M421" s="294">
        <f t="shared" si="4"/>
        <v>0</v>
      </c>
    </row>
    <row r="422" spans="1:13">
      <c r="A422" s="169" t="s">
        <v>4636</v>
      </c>
      <c r="B422" s="164" t="s">
        <v>143</v>
      </c>
      <c r="C422" s="169" t="s">
        <v>4637</v>
      </c>
      <c r="D422" s="9"/>
      <c r="E422" s="258">
        <v>8000</v>
      </c>
      <c r="F422" s="11"/>
      <c r="G422" s="170">
        <v>0</v>
      </c>
      <c r="H422" s="11"/>
      <c r="I422" s="170">
        <v>0</v>
      </c>
      <c r="J422" s="11"/>
      <c r="K422" s="258">
        <v>8000</v>
      </c>
      <c r="L422" s="249" t="str">
        <f>VLOOKUP(A422,'De x Para'!A:C,3,0)</f>
        <v>14.1.1</v>
      </c>
      <c r="M422" s="294">
        <f t="shared" si="4"/>
        <v>0</v>
      </c>
    </row>
    <row r="423" spans="1:13">
      <c r="A423" s="169" t="s">
        <v>4638</v>
      </c>
      <c r="B423" s="164" t="s">
        <v>143</v>
      </c>
      <c r="C423" s="169" t="s">
        <v>1553</v>
      </c>
      <c r="D423" s="9"/>
      <c r="E423" s="258">
        <v>59090</v>
      </c>
      <c r="F423" s="11"/>
      <c r="G423" s="170">
        <v>0</v>
      </c>
      <c r="H423" s="11"/>
      <c r="I423" s="170">
        <v>0</v>
      </c>
      <c r="J423" s="11"/>
      <c r="K423" s="258">
        <v>59090</v>
      </c>
      <c r="L423" s="249" t="str">
        <f>VLOOKUP(A423,'De x Para'!A:C,3,0)</f>
        <v>14.1.1</v>
      </c>
      <c r="M423" s="294">
        <f t="shared" si="4"/>
        <v>0</v>
      </c>
    </row>
    <row r="424" spans="1:13">
      <c r="A424" s="169" t="s">
        <v>4639</v>
      </c>
      <c r="B424" s="164" t="s">
        <v>143</v>
      </c>
      <c r="C424" s="169" t="s">
        <v>1122</v>
      </c>
      <c r="D424" s="9"/>
      <c r="E424" s="258">
        <v>142543</v>
      </c>
      <c r="F424" s="11"/>
      <c r="G424" s="170">
        <v>0</v>
      </c>
      <c r="H424" s="11"/>
      <c r="I424" s="170">
        <v>0</v>
      </c>
      <c r="J424" s="11"/>
      <c r="K424" s="258">
        <v>142543</v>
      </c>
      <c r="L424" s="249" t="str">
        <f>VLOOKUP(A424,'De x Para'!A:C,3,0)</f>
        <v>14.1.1</v>
      </c>
      <c r="M424" s="294">
        <f t="shared" si="4"/>
        <v>0</v>
      </c>
    </row>
    <row r="425" spans="1:13">
      <c r="A425" s="169" t="s">
        <v>4640</v>
      </c>
      <c r="B425" s="164" t="s">
        <v>143</v>
      </c>
      <c r="C425" s="169" t="s">
        <v>1666</v>
      </c>
      <c r="D425" s="9"/>
      <c r="E425" s="258">
        <v>9904</v>
      </c>
      <c r="F425" s="11"/>
      <c r="G425" s="170">
        <v>0</v>
      </c>
      <c r="H425" s="11"/>
      <c r="I425" s="170">
        <v>0</v>
      </c>
      <c r="J425" s="11"/>
      <c r="K425" s="258">
        <v>9904</v>
      </c>
      <c r="L425" s="249" t="str">
        <f>VLOOKUP(A425,'De x Para'!A:C,3,0)</f>
        <v>14.1.1</v>
      </c>
      <c r="M425" s="294">
        <f t="shared" si="4"/>
        <v>0</v>
      </c>
    </row>
    <row r="426" spans="1:13">
      <c r="A426" s="169" t="s">
        <v>4646</v>
      </c>
      <c r="B426" s="164" t="s">
        <v>143</v>
      </c>
      <c r="C426" s="169" t="s">
        <v>3930</v>
      </c>
      <c r="D426" s="9"/>
      <c r="E426" s="258">
        <v>10000</v>
      </c>
      <c r="F426" s="11"/>
      <c r="G426" s="170">
        <v>0</v>
      </c>
      <c r="H426" s="11"/>
      <c r="I426" s="170">
        <v>0</v>
      </c>
      <c r="J426" s="11"/>
      <c r="K426" s="258">
        <v>10000</v>
      </c>
      <c r="L426" s="249" t="str">
        <f>VLOOKUP(A426,'De x Para'!A:C,3,0)</f>
        <v>14.1.1</v>
      </c>
      <c r="M426" s="294">
        <f t="shared" si="4"/>
        <v>0</v>
      </c>
    </row>
    <row r="427" spans="1:13">
      <c r="A427" s="169" t="s">
        <v>4647</v>
      </c>
      <c r="B427" s="164" t="s">
        <v>143</v>
      </c>
      <c r="C427" s="169" t="s">
        <v>1678</v>
      </c>
      <c r="D427" s="9"/>
      <c r="E427" s="258">
        <v>5000</v>
      </c>
      <c r="F427" s="11"/>
      <c r="G427" s="170">
        <v>0</v>
      </c>
      <c r="H427" s="11"/>
      <c r="I427" s="170">
        <v>0</v>
      </c>
      <c r="J427" s="11"/>
      <c r="K427" s="258">
        <v>5000</v>
      </c>
      <c r="L427" s="249" t="str">
        <f>VLOOKUP(A427,'De x Para'!A:C,3,0)</f>
        <v>14.1.1</v>
      </c>
      <c r="M427" s="294">
        <f t="shared" si="4"/>
        <v>0</v>
      </c>
    </row>
    <row r="428" spans="1:13">
      <c r="A428" s="169" t="s">
        <v>4648</v>
      </c>
      <c r="B428" s="164" t="s">
        <v>143</v>
      </c>
      <c r="C428" s="169" t="s">
        <v>1537</v>
      </c>
      <c r="D428" s="9"/>
      <c r="E428" s="258">
        <v>7000</v>
      </c>
      <c r="F428" s="11"/>
      <c r="G428" s="170">
        <v>0</v>
      </c>
      <c r="H428" s="11"/>
      <c r="I428" s="170">
        <v>0</v>
      </c>
      <c r="J428" s="11"/>
      <c r="K428" s="258">
        <v>7000</v>
      </c>
      <c r="L428" s="249" t="str">
        <f>VLOOKUP(A428,'De x Para'!A:C,3,0)</f>
        <v>14.1.1</v>
      </c>
      <c r="M428" s="294">
        <f t="shared" si="4"/>
        <v>0</v>
      </c>
    </row>
    <row r="429" spans="1:13">
      <c r="A429" s="169" t="s">
        <v>4649</v>
      </c>
      <c r="B429" s="164" t="s">
        <v>143</v>
      </c>
      <c r="C429" s="169" t="s">
        <v>1868</v>
      </c>
      <c r="D429" s="9"/>
      <c r="E429" s="258">
        <v>2532.6</v>
      </c>
      <c r="F429" s="11"/>
      <c r="G429" s="170">
        <v>0</v>
      </c>
      <c r="H429" s="11"/>
      <c r="I429" s="170">
        <v>0</v>
      </c>
      <c r="J429" s="11"/>
      <c r="K429" s="258">
        <v>2532.6</v>
      </c>
      <c r="L429" s="249" t="str">
        <f>VLOOKUP(A429,'De x Para'!A:C,3,0)</f>
        <v>14.1.1</v>
      </c>
      <c r="M429" s="294">
        <f t="shared" si="4"/>
        <v>0</v>
      </c>
    </row>
    <row r="430" spans="1:13">
      <c r="A430" s="169" t="s">
        <v>4650</v>
      </c>
      <c r="B430" s="164" t="s">
        <v>143</v>
      </c>
      <c r="C430" s="169" t="s">
        <v>4651</v>
      </c>
      <c r="D430" s="9"/>
      <c r="E430" s="258">
        <v>4300</v>
      </c>
      <c r="F430" s="11"/>
      <c r="G430" s="170">
        <v>0</v>
      </c>
      <c r="H430" s="11"/>
      <c r="I430" s="170">
        <v>0</v>
      </c>
      <c r="J430" s="11"/>
      <c r="K430" s="258">
        <v>4300</v>
      </c>
      <c r="L430" s="249" t="str">
        <f>VLOOKUP(A430,'De x Para'!A:C,3,0)</f>
        <v>14.1.1</v>
      </c>
      <c r="M430" s="294">
        <f t="shared" si="4"/>
        <v>0</v>
      </c>
    </row>
    <row r="431" spans="1:13">
      <c r="A431" s="169" t="s">
        <v>4652</v>
      </c>
      <c r="B431" s="164" t="s">
        <v>143</v>
      </c>
      <c r="C431" s="169" t="s">
        <v>4653</v>
      </c>
      <c r="D431" s="9"/>
      <c r="E431" s="258">
        <v>20000</v>
      </c>
      <c r="F431" s="11"/>
      <c r="G431" s="170">
        <v>0</v>
      </c>
      <c r="H431" s="11"/>
      <c r="I431" s="170">
        <v>0</v>
      </c>
      <c r="J431" s="11"/>
      <c r="K431" s="258">
        <v>20000</v>
      </c>
      <c r="L431" s="249" t="str">
        <f>VLOOKUP(A431,'De x Para'!A:C,3,0)</f>
        <v>14.1.1</v>
      </c>
      <c r="M431" s="294">
        <f t="shared" si="4"/>
        <v>0</v>
      </c>
    </row>
    <row r="432" spans="1:13">
      <c r="A432" s="169" t="s">
        <v>4654</v>
      </c>
      <c r="B432" s="164" t="s">
        <v>143</v>
      </c>
      <c r="C432" s="169" t="s">
        <v>4655</v>
      </c>
      <c r="D432" s="9"/>
      <c r="E432" s="258">
        <v>2410</v>
      </c>
      <c r="F432" s="11"/>
      <c r="G432" s="170">
        <v>0</v>
      </c>
      <c r="H432" s="11"/>
      <c r="I432" s="170">
        <v>0</v>
      </c>
      <c r="J432" s="11"/>
      <c r="K432" s="258">
        <v>2410</v>
      </c>
      <c r="L432" s="249" t="str">
        <f>VLOOKUP(A432,'De x Para'!A:C,3,0)</f>
        <v>14.1.1</v>
      </c>
      <c r="M432" s="294">
        <f t="shared" si="4"/>
        <v>0</v>
      </c>
    </row>
    <row r="433" spans="1:13">
      <c r="A433" s="169" t="s">
        <v>4663</v>
      </c>
      <c r="B433" s="164" t="s">
        <v>143</v>
      </c>
      <c r="C433" s="169" t="s">
        <v>1558</v>
      </c>
      <c r="D433" s="9"/>
      <c r="E433" s="258">
        <v>15947.98</v>
      </c>
      <c r="F433" s="11"/>
      <c r="G433" s="170">
        <v>0</v>
      </c>
      <c r="H433" s="11"/>
      <c r="I433" s="170">
        <v>0</v>
      </c>
      <c r="J433" s="11"/>
      <c r="K433" s="258">
        <v>15947.98</v>
      </c>
      <c r="L433" s="249" t="str">
        <f>VLOOKUP(A433,'De x Para'!A:C,3,0)</f>
        <v>14.1.1</v>
      </c>
      <c r="M433" s="294">
        <f t="shared" si="4"/>
        <v>0</v>
      </c>
    </row>
    <row r="434" spans="1:13">
      <c r="A434" s="169" t="s">
        <v>4664</v>
      </c>
      <c r="B434" s="164" t="s">
        <v>143</v>
      </c>
      <c r="C434" s="169" t="s">
        <v>4665</v>
      </c>
      <c r="D434" s="9"/>
      <c r="E434" s="258">
        <v>74943</v>
      </c>
      <c r="F434" s="11"/>
      <c r="G434" s="170">
        <v>0</v>
      </c>
      <c r="H434" s="11"/>
      <c r="I434" s="170">
        <v>0</v>
      </c>
      <c r="J434" s="11"/>
      <c r="K434" s="258">
        <v>74943</v>
      </c>
      <c r="L434" s="249" t="str">
        <f>VLOOKUP(A434,'De x Para'!A:C,3,0)</f>
        <v>14.1.1</v>
      </c>
      <c r="M434" s="294">
        <f t="shared" si="4"/>
        <v>0</v>
      </c>
    </row>
    <row r="435" spans="1:13">
      <c r="A435" s="169" t="s">
        <v>4666</v>
      </c>
      <c r="B435" s="164" t="s">
        <v>143</v>
      </c>
      <c r="C435" s="169" t="s">
        <v>4667</v>
      </c>
      <c r="D435" s="9"/>
      <c r="E435" s="258">
        <v>36186</v>
      </c>
      <c r="F435" s="11"/>
      <c r="G435" s="170">
        <v>0</v>
      </c>
      <c r="H435" s="11"/>
      <c r="I435" s="170">
        <v>0</v>
      </c>
      <c r="J435" s="11"/>
      <c r="K435" s="258">
        <v>36186</v>
      </c>
      <c r="L435" s="249" t="str">
        <f>VLOOKUP(A435,'De x Para'!A:C,3,0)</f>
        <v>14.1.1</v>
      </c>
      <c r="M435" s="294">
        <f t="shared" si="4"/>
        <v>0</v>
      </c>
    </row>
    <row r="436" spans="1:13">
      <c r="A436" s="169" t="s">
        <v>4668</v>
      </c>
      <c r="B436" s="164" t="s">
        <v>143</v>
      </c>
      <c r="C436" s="169" t="s">
        <v>4669</v>
      </c>
      <c r="D436" s="9"/>
      <c r="E436" s="258">
        <v>6273.74</v>
      </c>
      <c r="F436" s="11"/>
      <c r="G436" s="170">
        <v>0</v>
      </c>
      <c r="H436" s="11"/>
      <c r="I436" s="170">
        <v>0</v>
      </c>
      <c r="J436" s="11"/>
      <c r="K436" s="258">
        <v>6273.74</v>
      </c>
      <c r="L436" s="249" t="str">
        <f>VLOOKUP(A436,'De x Para'!A:C,3,0)</f>
        <v>14.1.1</v>
      </c>
      <c r="M436" s="294">
        <f t="shared" si="4"/>
        <v>0</v>
      </c>
    </row>
    <row r="437" spans="1:13">
      <c r="A437" s="171"/>
      <c r="B437" s="164"/>
      <c r="C437" s="171"/>
      <c r="D437" s="12"/>
      <c r="E437" s="12"/>
      <c r="F437" s="12"/>
      <c r="G437" s="12"/>
      <c r="H437" s="12"/>
      <c r="I437" s="12"/>
      <c r="J437" s="12"/>
      <c r="K437" s="12"/>
      <c r="L437" s="249"/>
      <c r="M437" s="294"/>
    </row>
    <row r="438" spans="1:13">
      <c r="A438" s="167" t="s">
        <v>3444</v>
      </c>
      <c r="B438" s="164" t="s">
        <v>143</v>
      </c>
      <c r="C438" s="167" t="s">
        <v>1685</v>
      </c>
      <c r="D438" s="6"/>
      <c r="E438" s="257">
        <v>2647.75</v>
      </c>
      <c r="F438" s="8"/>
      <c r="G438" s="168">
        <v>502.47</v>
      </c>
      <c r="H438" s="8"/>
      <c r="I438" s="168">
        <v>0</v>
      </c>
      <c r="J438" s="8"/>
      <c r="K438" s="257">
        <v>3150.22</v>
      </c>
      <c r="L438" s="249">
        <f>VLOOKUP(A438,'De x Para'!A:C,3,0)</f>
        <v>0</v>
      </c>
      <c r="M438" s="294">
        <f t="shared" si="4"/>
        <v>502.47</v>
      </c>
    </row>
    <row r="439" spans="1:13">
      <c r="A439" s="167" t="s">
        <v>3445</v>
      </c>
      <c r="B439" s="164" t="s">
        <v>143</v>
      </c>
      <c r="C439" s="167" t="s">
        <v>1685</v>
      </c>
      <c r="D439" s="6"/>
      <c r="E439" s="257">
        <v>2647.75</v>
      </c>
      <c r="F439" s="8"/>
      <c r="G439" s="168">
        <v>502.47</v>
      </c>
      <c r="H439" s="8"/>
      <c r="I439" s="168">
        <v>0</v>
      </c>
      <c r="J439" s="8"/>
      <c r="K439" s="257">
        <v>3150.22</v>
      </c>
      <c r="L439" s="249">
        <f>VLOOKUP(A439,'De x Para'!A:C,3,0)</f>
        <v>0</v>
      </c>
      <c r="M439" s="294">
        <f t="shared" si="4"/>
        <v>502.47</v>
      </c>
    </row>
    <row r="440" spans="1:13">
      <c r="A440" s="169" t="s">
        <v>3446</v>
      </c>
      <c r="B440" s="164" t="s">
        <v>143</v>
      </c>
      <c r="C440" s="169" t="s">
        <v>1691</v>
      </c>
      <c r="D440" s="9"/>
      <c r="E440" s="258">
        <v>2410.09</v>
      </c>
      <c r="F440" s="11"/>
      <c r="G440" s="170">
        <v>502.27</v>
      </c>
      <c r="H440" s="11"/>
      <c r="I440" s="170">
        <v>0</v>
      </c>
      <c r="J440" s="11"/>
      <c r="K440" s="258">
        <v>2912.36</v>
      </c>
      <c r="L440" s="249" t="str">
        <f>VLOOKUP(A440,'De x Para'!A:C,3,0)</f>
        <v>14.1.2</v>
      </c>
      <c r="M440" s="294">
        <f t="shared" si="4"/>
        <v>502.27</v>
      </c>
    </row>
    <row r="441" spans="1:13">
      <c r="A441" s="169" t="s">
        <v>4172</v>
      </c>
      <c r="B441" s="164" t="s">
        <v>143</v>
      </c>
      <c r="C441" s="169" t="s">
        <v>4173</v>
      </c>
      <c r="D441" s="9"/>
      <c r="E441" s="170">
        <v>195.07</v>
      </c>
      <c r="F441" s="11"/>
      <c r="G441" s="170">
        <v>0</v>
      </c>
      <c r="H441" s="11"/>
      <c r="I441" s="170">
        <v>0</v>
      </c>
      <c r="J441" s="11"/>
      <c r="K441" s="170">
        <v>195.07</v>
      </c>
      <c r="L441" s="249" t="str">
        <f>VLOOKUP(A441,'De x Para'!A:C,3,0)</f>
        <v>14.1.2</v>
      </c>
      <c r="M441" s="294">
        <f t="shared" si="4"/>
        <v>0</v>
      </c>
    </row>
    <row r="442" spans="1:13">
      <c r="A442" s="169" t="s">
        <v>4595</v>
      </c>
      <c r="B442" s="164" t="s">
        <v>143</v>
      </c>
      <c r="C442" s="169" t="s">
        <v>1219</v>
      </c>
      <c r="D442" s="9"/>
      <c r="E442" s="170">
        <v>42.59</v>
      </c>
      <c r="F442" s="11"/>
      <c r="G442" s="170">
        <v>0.2</v>
      </c>
      <c r="H442" s="11"/>
      <c r="I442" s="170">
        <v>0</v>
      </c>
      <c r="J442" s="11"/>
      <c r="K442" s="170">
        <v>42.79</v>
      </c>
      <c r="L442" s="249" t="str">
        <f>VLOOKUP(A442,'De x Para'!A:C,3,0)</f>
        <v>14.1.2</v>
      </c>
      <c r="M442" s="294">
        <f t="shared" si="4"/>
        <v>0.2</v>
      </c>
    </row>
    <row r="443" spans="1:13">
      <c r="A443" s="167"/>
      <c r="B443" s="164"/>
      <c r="C443" s="167"/>
      <c r="D443" s="6"/>
      <c r="E443" s="6"/>
      <c r="F443" s="6"/>
      <c r="G443" s="6"/>
      <c r="H443" s="6"/>
      <c r="I443" s="6"/>
      <c r="J443" s="6"/>
      <c r="K443" s="6"/>
      <c r="L443" s="249"/>
      <c r="M443" s="294"/>
    </row>
    <row r="444" spans="1:13">
      <c r="A444" s="167" t="s">
        <v>1702</v>
      </c>
      <c r="B444" s="164" t="s">
        <v>143</v>
      </c>
      <c r="C444" s="167" t="s">
        <v>1703</v>
      </c>
      <c r="D444" s="6"/>
      <c r="E444" s="257">
        <v>76599</v>
      </c>
      <c r="F444" s="8"/>
      <c r="G444" s="257">
        <v>10170</v>
      </c>
      <c r="H444" s="8"/>
      <c r="I444" s="168">
        <v>0</v>
      </c>
      <c r="J444" s="8"/>
      <c r="K444" s="257">
        <v>86769</v>
      </c>
      <c r="L444" s="249">
        <f>VLOOKUP(A444,'De x Para'!A:C,3,0)</f>
        <v>0</v>
      </c>
      <c r="M444" s="294">
        <f t="shared" si="4"/>
        <v>10170</v>
      </c>
    </row>
    <row r="445" spans="1:13">
      <c r="A445" s="167" t="s">
        <v>1706</v>
      </c>
      <c r="B445" s="164" t="s">
        <v>143</v>
      </c>
      <c r="C445" s="167" t="s">
        <v>1703</v>
      </c>
      <c r="D445" s="6"/>
      <c r="E445" s="257">
        <v>76599</v>
      </c>
      <c r="F445" s="8"/>
      <c r="G445" s="257">
        <v>10170</v>
      </c>
      <c r="H445" s="8"/>
      <c r="I445" s="168">
        <v>0</v>
      </c>
      <c r="J445" s="8"/>
      <c r="K445" s="257">
        <v>86769</v>
      </c>
      <c r="L445" s="249">
        <f>VLOOKUP(A445,'De x Para'!A:C,3,0)</f>
        <v>0</v>
      </c>
      <c r="M445" s="294">
        <f t="shared" si="4"/>
        <v>10170</v>
      </c>
    </row>
    <row r="446" spans="1:13">
      <c r="A446" s="167" t="s">
        <v>1707</v>
      </c>
      <c r="B446" s="164" t="s">
        <v>143</v>
      </c>
      <c r="C446" s="167" t="s">
        <v>1703</v>
      </c>
      <c r="D446" s="6"/>
      <c r="E446" s="257">
        <v>76599</v>
      </c>
      <c r="F446" s="8"/>
      <c r="G446" s="257">
        <v>10170</v>
      </c>
      <c r="H446" s="8"/>
      <c r="I446" s="168">
        <v>0</v>
      </c>
      <c r="J446" s="8"/>
      <c r="K446" s="257">
        <v>86769</v>
      </c>
      <c r="L446" s="249">
        <f>VLOOKUP(A446,'De x Para'!A:C,3,0)</f>
        <v>0</v>
      </c>
      <c r="M446" s="294">
        <f t="shared" si="4"/>
        <v>10170</v>
      </c>
    </row>
    <row r="447" spans="1:13">
      <c r="A447" s="167" t="s">
        <v>1708</v>
      </c>
      <c r="B447" s="164" t="s">
        <v>143</v>
      </c>
      <c r="C447" s="167" t="s">
        <v>1703</v>
      </c>
      <c r="D447" s="6"/>
      <c r="E447" s="257">
        <v>76599</v>
      </c>
      <c r="F447" s="8"/>
      <c r="G447" s="257">
        <v>10170</v>
      </c>
      <c r="H447" s="8"/>
      <c r="I447" s="168">
        <v>0</v>
      </c>
      <c r="J447" s="8"/>
      <c r="K447" s="257">
        <v>86769</v>
      </c>
      <c r="L447" s="249">
        <f>VLOOKUP(A447,'De x Para'!A:C,3,0)</f>
        <v>0</v>
      </c>
      <c r="M447" s="294">
        <f t="shared" si="4"/>
        <v>10170</v>
      </c>
    </row>
    <row r="448" spans="1:13">
      <c r="A448" s="169" t="s">
        <v>1709</v>
      </c>
      <c r="B448" s="164" t="s">
        <v>143</v>
      </c>
      <c r="C448" s="169" t="s">
        <v>1710</v>
      </c>
      <c r="D448" s="9"/>
      <c r="E448" s="258">
        <v>76599</v>
      </c>
      <c r="F448" s="11"/>
      <c r="G448" s="258">
        <v>10170</v>
      </c>
      <c r="H448" s="11"/>
      <c r="I448" s="170">
        <v>0</v>
      </c>
      <c r="J448" s="11"/>
      <c r="K448" s="258">
        <v>86769</v>
      </c>
      <c r="L448" s="249" t="str">
        <f>VLOOKUP(A448,'De x Para'!A:C,3,0)</f>
        <v>11.6.5</v>
      </c>
      <c r="M448" s="294">
        <f t="shared" si="4"/>
        <v>10170</v>
      </c>
    </row>
    <row r="449" spans="1:13">
      <c r="A449" s="171"/>
      <c r="B449" s="164"/>
      <c r="C449" s="171"/>
      <c r="D449" s="12"/>
      <c r="E449" s="12"/>
      <c r="F449" s="12"/>
      <c r="G449" s="12"/>
      <c r="H449" s="12"/>
      <c r="I449" s="12"/>
      <c r="J449" s="12"/>
      <c r="K449" s="12"/>
      <c r="L449" s="249"/>
      <c r="M449" s="294"/>
    </row>
    <row r="450" spans="1:13">
      <c r="A450" s="167" t="s">
        <v>1711</v>
      </c>
      <c r="B450" s="164" t="s">
        <v>143</v>
      </c>
      <c r="C450" s="167" t="s">
        <v>1712</v>
      </c>
      <c r="D450" s="6"/>
      <c r="E450" s="257">
        <v>82908</v>
      </c>
      <c r="F450" s="8"/>
      <c r="G450" s="257">
        <v>8055.63</v>
      </c>
      <c r="H450" s="8"/>
      <c r="I450" s="168">
        <v>0</v>
      </c>
      <c r="J450" s="8"/>
      <c r="K450" s="257">
        <v>90963.63</v>
      </c>
      <c r="L450" s="249">
        <f>VLOOKUP(A450,'De x Para'!A:C,3,0)</f>
        <v>0</v>
      </c>
      <c r="M450" s="294">
        <f t="shared" si="4"/>
        <v>8055.63</v>
      </c>
    </row>
    <row r="451" spans="1:13">
      <c r="A451" s="167" t="s">
        <v>1715</v>
      </c>
      <c r="B451" s="164" t="s">
        <v>143</v>
      </c>
      <c r="C451" s="167" t="s">
        <v>1712</v>
      </c>
      <c r="D451" s="6"/>
      <c r="E451" s="257">
        <v>82908</v>
      </c>
      <c r="F451" s="8"/>
      <c r="G451" s="257">
        <v>8055.63</v>
      </c>
      <c r="H451" s="8"/>
      <c r="I451" s="168">
        <v>0</v>
      </c>
      <c r="J451" s="8"/>
      <c r="K451" s="257">
        <v>90963.63</v>
      </c>
      <c r="L451" s="249">
        <f>VLOOKUP(A451,'De x Para'!A:C,3,0)</f>
        <v>0</v>
      </c>
      <c r="M451" s="294">
        <f t="shared" si="4"/>
        <v>8055.63</v>
      </c>
    </row>
    <row r="452" spans="1:13">
      <c r="A452" s="167" t="s">
        <v>1716</v>
      </c>
      <c r="B452" s="164" t="s">
        <v>143</v>
      </c>
      <c r="C452" s="167" t="s">
        <v>1712</v>
      </c>
      <c r="D452" s="6"/>
      <c r="E452" s="257">
        <v>82908</v>
      </c>
      <c r="F452" s="8"/>
      <c r="G452" s="257">
        <v>8055.63</v>
      </c>
      <c r="H452" s="8"/>
      <c r="I452" s="168">
        <v>0</v>
      </c>
      <c r="J452" s="8"/>
      <c r="K452" s="257">
        <v>90963.63</v>
      </c>
      <c r="L452" s="249">
        <f>VLOOKUP(A452,'De x Para'!A:C,3,0)</f>
        <v>0</v>
      </c>
      <c r="M452" s="294">
        <f t="shared" ref="M452:M463" si="5">G452-I452</f>
        <v>8055.63</v>
      </c>
    </row>
    <row r="453" spans="1:13">
      <c r="A453" s="167" t="s">
        <v>1717</v>
      </c>
      <c r="B453" s="164" t="s">
        <v>143</v>
      </c>
      <c r="C453" s="167" t="s">
        <v>1712</v>
      </c>
      <c r="D453" s="6"/>
      <c r="E453" s="257">
        <v>82908</v>
      </c>
      <c r="F453" s="8"/>
      <c r="G453" s="257">
        <v>8055.63</v>
      </c>
      <c r="H453" s="8"/>
      <c r="I453" s="168">
        <v>0</v>
      </c>
      <c r="J453" s="8"/>
      <c r="K453" s="257">
        <v>90963.63</v>
      </c>
      <c r="L453" s="249">
        <f>VLOOKUP(A453,'De x Para'!A:C,3,0)</f>
        <v>0</v>
      </c>
      <c r="M453" s="294">
        <f t="shared" si="5"/>
        <v>8055.63</v>
      </c>
    </row>
    <row r="454" spans="1:13">
      <c r="A454" s="169" t="s">
        <v>1718</v>
      </c>
      <c r="B454" s="164" t="s">
        <v>143</v>
      </c>
      <c r="C454" s="169" t="s">
        <v>1719</v>
      </c>
      <c r="D454" s="9"/>
      <c r="E454" s="258">
        <v>82021.08</v>
      </c>
      <c r="F454" s="11"/>
      <c r="G454" s="258">
        <v>7966.94</v>
      </c>
      <c r="H454" s="11"/>
      <c r="I454" s="170">
        <v>0</v>
      </c>
      <c r="J454" s="11"/>
      <c r="K454" s="258">
        <v>89988.02</v>
      </c>
      <c r="L454" s="249" t="str">
        <f>VLOOKUP(A454,'De x Para'!A:C,3,0)</f>
        <v>13.1</v>
      </c>
      <c r="M454" s="294">
        <f t="shared" si="5"/>
        <v>7966.94</v>
      </c>
    </row>
    <row r="455" spans="1:13">
      <c r="A455" s="169" t="s">
        <v>1723</v>
      </c>
      <c r="B455" s="164" t="s">
        <v>143</v>
      </c>
      <c r="C455" s="169" t="s">
        <v>1724</v>
      </c>
      <c r="D455" s="9"/>
      <c r="E455" s="170">
        <v>886.92</v>
      </c>
      <c r="F455" s="11"/>
      <c r="G455" s="170">
        <v>88.69</v>
      </c>
      <c r="H455" s="11"/>
      <c r="I455" s="170">
        <v>0</v>
      </c>
      <c r="J455" s="11"/>
      <c r="K455" s="170">
        <v>975.61</v>
      </c>
      <c r="L455" s="249" t="str">
        <f>VLOOKUP(A455,'De x Para'!A:C,3,0)</f>
        <v>13.1</v>
      </c>
      <c r="M455" s="294">
        <f t="shared" si="5"/>
        <v>88.69</v>
      </c>
    </row>
    <row r="456" spans="1:13">
      <c r="A456" s="167"/>
      <c r="B456" s="164"/>
      <c r="C456" s="167"/>
      <c r="D456" s="6"/>
      <c r="E456" s="6"/>
      <c r="F456" s="6"/>
      <c r="G456" s="6"/>
      <c r="H456" s="6"/>
      <c r="I456" s="6"/>
      <c r="J456" s="6"/>
      <c r="K456" s="6"/>
      <c r="L456" s="249"/>
      <c r="M456" s="294"/>
    </row>
    <row r="457" spans="1:13">
      <c r="A457" s="167" t="s">
        <v>1734</v>
      </c>
      <c r="B457" s="164" t="s">
        <v>143</v>
      </c>
      <c r="C457" s="167" t="s">
        <v>1735</v>
      </c>
      <c r="D457" s="6"/>
      <c r="E457" s="257">
        <v>142907.43</v>
      </c>
      <c r="F457" s="8"/>
      <c r="G457" s="257">
        <v>12536.71</v>
      </c>
      <c r="H457" s="8"/>
      <c r="I457" s="168">
        <v>0</v>
      </c>
      <c r="J457" s="8"/>
      <c r="K457" s="257">
        <v>155444.14000000001</v>
      </c>
      <c r="L457" s="249">
        <f>VLOOKUP(A457,'De x Para'!A:C,3,0)</f>
        <v>0</v>
      </c>
      <c r="M457" s="294">
        <f t="shared" si="5"/>
        <v>12536.71</v>
      </c>
    </row>
    <row r="458" spans="1:13">
      <c r="A458" s="167" t="s">
        <v>1739</v>
      </c>
      <c r="B458" s="164" t="s">
        <v>143</v>
      </c>
      <c r="C458" s="167" t="s">
        <v>1740</v>
      </c>
      <c r="D458" s="6"/>
      <c r="E458" s="257">
        <v>142907.43</v>
      </c>
      <c r="F458" s="8"/>
      <c r="G458" s="257">
        <v>12536.71</v>
      </c>
      <c r="H458" s="8"/>
      <c r="I458" s="168">
        <v>0</v>
      </c>
      <c r="J458" s="8"/>
      <c r="K458" s="257">
        <v>155444.14000000001</v>
      </c>
      <c r="L458" s="249">
        <f>VLOOKUP(A458,'De x Para'!A:C,3,0)</f>
        <v>0</v>
      </c>
      <c r="M458" s="294">
        <f t="shared" si="5"/>
        <v>12536.71</v>
      </c>
    </row>
    <row r="459" spans="1:13">
      <c r="A459" s="167" t="s">
        <v>1741</v>
      </c>
      <c r="B459" s="164" t="s">
        <v>143</v>
      </c>
      <c r="C459" s="167" t="s">
        <v>1740</v>
      </c>
      <c r="D459" s="6"/>
      <c r="E459" s="257">
        <v>142907.43</v>
      </c>
      <c r="F459" s="8"/>
      <c r="G459" s="257">
        <v>12536.71</v>
      </c>
      <c r="H459" s="8"/>
      <c r="I459" s="168">
        <v>0</v>
      </c>
      <c r="J459" s="8"/>
      <c r="K459" s="257">
        <v>155444.14000000001</v>
      </c>
      <c r="L459" s="249">
        <f>VLOOKUP(A459,'De x Para'!A:C,3,0)</f>
        <v>0</v>
      </c>
      <c r="M459" s="294">
        <f t="shared" si="5"/>
        <v>12536.71</v>
      </c>
    </row>
    <row r="460" spans="1:13">
      <c r="A460" s="167" t="s">
        <v>1742</v>
      </c>
      <c r="B460" s="164" t="s">
        <v>143</v>
      </c>
      <c r="C460" s="167" t="s">
        <v>1740</v>
      </c>
      <c r="D460" s="6"/>
      <c r="E460" s="257">
        <v>142907.43</v>
      </c>
      <c r="F460" s="8"/>
      <c r="G460" s="257">
        <v>12536.71</v>
      </c>
      <c r="H460" s="8"/>
      <c r="I460" s="168">
        <v>0</v>
      </c>
      <c r="J460" s="8"/>
      <c r="K460" s="257">
        <v>155444.14000000001</v>
      </c>
      <c r="L460" s="249">
        <f>VLOOKUP(A460,'De x Para'!A:C,3,0)</f>
        <v>0</v>
      </c>
      <c r="M460" s="294">
        <f t="shared" si="5"/>
        <v>12536.71</v>
      </c>
    </row>
    <row r="461" spans="1:13">
      <c r="A461" s="169" t="s">
        <v>1743</v>
      </c>
      <c r="B461" s="164" t="s">
        <v>143</v>
      </c>
      <c r="C461" s="169" t="s">
        <v>1744</v>
      </c>
      <c r="D461" s="9"/>
      <c r="E461" s="258">
        <v>4957.28</v>
      </c>
      <c r="F461" s="11"/>
      <c r="G461" s="170">
        <v>536.71</v>
      </c>
      <c r="H461" s="11"/>
      <c r="I461" s="170">
        <v>0</v>
      </c>
      <c r="J461" s="11"/>
      <c r="K461" s="258">
        <v>5493.99</v>
      </c>
      <c r="L461" s="249" t="str">
        <f>VLOOKUP(A461,'De x Para'!A:C,3,0)</f>
        <v>11.6.2</v>
      </c>
      <c r="M461" s="294">
        <f t="shared" si="5"/>
        <v>536.71</v>
      </c>
    </row>
    <row r="462" spans="1:13">
      <c r="A462" s="169" t="s">
        <v>3689</v>
      </c>
      <c r="B462" s="164" t="s">
        <v>143</v>
      </c>
      <c r="C462" s="169" t="s">
        <v>3690</v>
      </c>
      <c r="D462" s="9"/>
      <c r="E462" s="258">
        <v>108000</v>
      </c>
      <c r="F462" s="11"/>
      <c r="G462" s="258">
        <v>12000</v>
      </c>
      <c r="H462" s="11"/>
      <c r="I462" s="170">
        <v>0</v>
      </c>
      <c r="J462" s="11"/>
      <c r="K462" s="258">
        <v>120000</v>
      </c>
      <c r="L462" s="249" t="str">
        <f>VLOOKUP(A462,'De x Para'!A:C,3,0)</f>
        <v>11.6.1</v>
      </c>
      <c r="M462" s="294">
        <f t="shared" si="5"/>
        <v>12000</v>
      </c>
    </row>
    <row r="463" spans="1:13">
      <c r="A463" s="169" t="s">
        <v>1747</v>
      </c>
      <c r="B463" s="164" t="s">
        <v>143</v>
      </c>
      <c r="C463" s="169" t="s">
        <v>1748</v>
      </c>
      <c r="D463" s="9"/>
      <c r="E463" s="258">
        <v>29950.15</v>
      </c>
      <c r="F463" s="11"/>
      <c r="G463" s="170">
        <v>0</v>
      </c>
      <c r="H463" s="11"/>
      <c r="I463" s="170">
        <v>0</v>
      </c>
      <c r="J463" s="11"/>
      <c r="K463" s="258">
        <v>29950.15</v>
      </c>
      <c r="L463" s="249" t="str">
        <f>VLOOKUP(A463,'De x Para'!A:C,3,0)</f>
        <v>11.6.6</v>
      </c>
      <c r="M463" s="294">
        <f t="shared" si="5"/>
        <v>0</v>
      </c>
    </row>
    <row r="464" spans="1:13">
      <c r="A464" s="171"/>
      <c r="B464" s="164"/>
      <c r="C464" s="171"/>
      <c r="D464" s="12"/>
      <c r="E464" s="12"/>
      <c r="F464" s="12"/>
      <c r="G464" s="12"/>
      <c r="H464" s="12"/>
      <c r="I464" s="12"/>
      <c r="J464" s="12"/>
      <c r="K464" s="12"/>
      <c r="L464" s="249"/>
    </row>
    <row r="465" spans="1:15">
      <c r="A465" s="167">
        <v>4</v>
      </c>
      <c r="B465" s="167" t="s">
        <v>1751</v>
      </c>
      <c r="C465" s="6"/>
      <c r="D465" s="6"/>
      <c r="E465" s="257">
        <v>8194869.3899999997</v>
      </c>
      <c r="F465" s="8"/>
      <c r="G465" s="257">
        <v>1639.92</v>
      </c>
      <c r="H465" s="8"/>
      <c r="I465" s="257">
        <v>806731.78</v>
      </c>
      <c r="J465" s="8"/>
      <c r="K465" s="257">
        <v>8999961.25</v>
      </c>
      <c r="L465" s="249">
        <f>VLOOKUP(A465,'De x Para'!A:C,3,0)</f>
        <v>0</v>
      </c>
      <c r="M465" s="294">
        <f>I465-G465</f>
        <v>805091.86</v>
      </c>
    </row>
    <row r="466" spans="1:15">
      <c r="A466" s="167" t="s">
        <v>1753</v>
      </c>
      <c r="B466" s="164" t="s">
        <v>143</v>
      </c>
      <c r="C466" s="167" t="s">
        <v>1751</v>
      </c>
      <c r="D466" s="6"/>
      <c r="E466" s="257">
        <v>8194869.3899999997</v>
      </c>
      <c r="F466" s="8"/>
      <c r="G466" s="257">
        <v>1639.92</v>
      </c>
      <c r="H466" s="8"/>
      <c r="I466" s="257">
        <v>806731.78</v>
      </c>
      <c r="J466" s="8"/>
      <c r="K466" s="257">
        <v>8999961.25</v>
      </c>
      <c r="L466" s="249">
        <f>VLOOKUP(A466,'De x Para'!A:C,3,0)</f>
        <v>0</v>
      </c>
      <c r="M466" s="294">
        <f t="shared" ref="M466:M498" si="6">I466-G466</f>
        <v>805091.86</v>
      </c>
    </row>
    <row r="467" spans="1:15">
      <c r="A467" s="167" t="s">
        <v>1754</v>
      </c>
      <c r="B467" s="164" t="s">
        <v>143</v>
      </c>
      <c r="C467" s="167" t="s">
        <v>1751</v>
      </c>
      <c r="D467" s="6"/>
      <c r="E467" s="257">
        <v>8194869.3899999997</v>
      </c>
      <c r="F467" s="8"/>
      <c r="G467" s="257">
        <v>1639.92</v>
      </c>
      <c r="H467" s="8"/>
      <c r="I467" s="257">
        <v>806731.78</v>
      </c>
      <c r="J467" s="8"/>
      <c r="K467" s="257">
        <v>8999961.25</v>
      </c>
      <c r="L467" s="249">
        <f>VLOOKUP(A467,'De x Para'!A:C,3,0)</f>
        <v>0</v>
      </c>
      <c r="M467" s="294">
        <f t="shared" si="6"/>
        <v>805091.86</v>
      </c>
    </row>
    <row r="468" spans="1:15">
      <c r="A468" s="167" t="s">
        <v>1755</v>
      </c>
      <c r="B468" s="164" t="s">
        <v>143</v>
      </c>
      <c r="C468" s="167" t="s">
        <v>1756</v>
      </c>
      <c r="D468" s="6"/>
      <c r="E468" s="257">
        <v>6216287.4400000004</v>
      </c>
      <c r="F468" s="8"/>
      <c r="G468" s="168">
        <v>0</v>
      </c>
      <c r="H468" s="8"/>
      <c r="I468" s="257">
        <v>760097.2</v>
      </c>
      <c r="J468" s="8"/>
      <c r="K468" s="257">
        <v>6976384.6399999997</v>
      </c>
      <c r="L468" s="249">
        <f>VLOOKUP(A468,'De x Para'!A:C,3,0)</f>
        <v>0</v>
      </c>
      <c r="M468" s="294">
        <f t="shared" si="6"/>
        <v>760097.2</v>
      </c>
    </row>
    <row r="469" spans="1:15">
      <c r="A469" s="167" t="s">
        <v>1759</v>
      </c>
      <c r="B469" s="164" t="s">
        <v>143</v>
      </c>
      <c r="C469" s="167" t="s">
        <v>1756</v>
      </c>
      <c r="D469" s="6"/>
      <c r="E469" s="257">
        <v>6216287.4400000004</v>
      </c>
      <c r="F469" s="8"/>
      <c r="G469" s="168">
        <v>0</v>
      </c>
      <c r="H469" s="8"/>
      <c r="I469" s="257">
        <v>760097.2</v>
      </c>
      <c r="J469" s="8"/>
      <c r="K469" s="257">
        <v>6976384.6399999997</v>
      </c>
      <c r="L469" s="249">
        <f>VLOOKUP(A469,'De x Para'!A:C,3,0)</f>
        <v>0</v>
      </c>
      <c r="M469" s="294">
        <f t="shared" si="6"/>
        <v>760097.2</v>
      </c>
    </row>
    <row r="470" spans="1:15">
      <c r="A470" s="169" t="s">
        <v>1760</v>
      </c>
      <c r="B470" s="164" t="s">
        <v>143</v>
      </c>
      <c r="C470" s="169" t="s">
        <v>1761</v>
      </c>
      <c r="D470" s="9"/>
      <c r="E470" s="258">
        <v>6216287.4400000004</v>
      </c>
      <c r="F470" s="11"/>
      <c r="G470" s="170">
        <v>0</v>
      </c>
      <c r="H470" s="11"/>
      <c r="I470" s="258">
        <v>760097.2</v>
      </c>
      <c r="J470" s="11"/>
      <c r="K470" s="258">
        <v>6976384.6399999997</v>
      </c>
      <c r="L470" s="249" t="str">
        <f>VLOOKUP(A470,'De x Para'!A:C,3,0)</f>
        <v>4.1</v>
      </c>
      <c r="M470" s="294">
        <f t="shared" si="6"/>
        <v>760097.2</v>
      </c>
    </row>
    <row r="471" spans="1:15">
      <c r="A471" s="171"/>
      <c r="B471" s="164"/>
      <c r="C471" s="171"/>
      <c r="D471" s="12"/>
      <c r="E471" s="12"/>
      <c r="F471" s="12"/>
      <c r="G471" s="12"/>
      <c r="H471" s="12"/>
      <c r="I471" s="12"/>
      <c r="J471" s="12"/>
      <c r="K471" s="12"/>
      <c r="L471" s="249"/>
      <c r="M471" s="294"/>
    </row>
    <row r="472" spans="1:15">
      <c r="A472" s="167" t="s">
        <v>1762</v>
      </c>
      <c r="B472" s="164" t="s">
        <v>143</v>
      </c>
      <c r="C472" s="167" t="s">
        <v>1763</v>
      </c>
      <c r="D472" s="6"/>
      <c r="E472" s="257">
        <v>1881937.49</v>
      </c>
      <c r="F472" s="8"/>
      <c r="G472" s="257">
        <v>1639.92</v>
      </c>
      <c r="H472" s="8"/>
      <c r="I472" s="257">
        <v>40825.040000000001</v>
      </c>
      <c r="J472" s="8"/>
      <c r="K472" s="257">
        <v>1921122.61</v>
      </c>
      <c r="L472" s="249">
        <f>VLOOKUP(A472,'De x Para'!A:C,3,0)</f>
        <v>0</v>
      </c>
      <c r="M472" s="294">
        <f t="shared" si="6"/>
        <v>39185.120000000003</v>
      </c>
    </row>
    <row r="473" spans="1:15">
      <c r="A473" s="167" t="s">
        <v>1767</v>
      </c>
      <c r="B473" s="164" t="s">
        <v>143</v>
      </c>
      <c r="C473" s="167" t="s">
        <v>1768</v>
      </c>
      <c r="D473" s="6"/>
      <c r="E473" s="257">
        <v>173999.61</v>
      </c>
      <c r="F473" s="8"/>
      <c r="G473" s="168">
        <v>0</v>
      </c>
      <c r="H473" s="8"/>
      <c r="I473" s="257">
        <v>1600</v>
      </c>
      <c r="J473" s="8"/>
      <c r="K473" s="257">
        <v>175599.61</v>
      </c>
      <c r="L473" s="249">
        <f>VLOOKUP(A473,'De x Para'!A:C,3,0)</f>
        <v>0</v>
      </c>
      <c r="M473" s="294">
        <f t="shared" si="6"/>
        <v>1600</v>
      </c>
    </row>
    <row r="474" spans="1:15">
      <c r="A474" s="169" t="s">
        <v>1772</v>
      </c>
      <c r="B474" s="164" t="s">
        <v>143</v>
      </c>
      <c r="C474" s="169" t="s">
        <v>1773</v>
      </c>
      <c r="D474" s="9"/>
      <c r="E474" s="258">
        <v>67899.61</v>
      </c>
      <c r="F474" s="11"/>
      <c r="G474" s="170">
        <v>0</v>
      </c>
      <c r="H474" s="11"/>
      <c r="I474" s="170">
        <v>0</v>
      </c>
      <c r="J474" s="11"/>
      <c r="K474" s="258">
        <v>67899.61</v>
      </c>
      <c r="L474" s="249" t="str">
        <f>VLOOKUP(A474,'De x Para'!A:C,3,0)</f>
        <v>4.2.1</v>
      </c>
      <c r="M474" s="294">
        <f t="shared" si="6"/>
        <v>0</v>
      </c>
    </row>
    <row r="475" spans="1:15">
      <c r="A475" s="169" t="s">
        <v>1776</v>
      </c>
      <c r="B475" s="164" t="s">
        <v>143</v>
      </c>
      <c r="C475" s="169" t="s">
        <v>4626</v>
      </c>
      <c r="D475" s="9"/>
      <c r="E475" s="258">
        <v>106100</v>
      </c>
      <c r="F475" s="11"/>
      <c r="G475" s="170">
        <v>0</v>
      </c>
      <c r="H475" s="11"/>
      <c r="I475" s="258">
        <v>1600</v>
      </c>
      <c r="J475" s="11"/>
      <c r="K475" s="258">
        <v>107700</v>
      </c>
      <c r="L475" s="249" t="str">
        <f>VLOOKUP(A475,'De x Para'!A:C,3,0)</f>
        <v>4.2.1</v>
      </c>
      <c r="M475" s="294">
        <f t="shared" si="6"/>
        <v>1600</v>
      </c>
    </row>
    <row r="476" spans="1:15">
      <c r="A476" s="171"/>
      <c r="B476" s="164"/>
      <c r="C476" s="171"/>
      <c r="D476" s="12"/>
      <c r="E476" s="12"/>
      <c r="F476" s="12"/>
      <c r="G476" s="12"/>
      <c r="H476" s="12"/>
      <c r="I476" s="12"/>
      <c r="J476" s="12"/>
      <c r="K476" s="12"/>
      <c r="L476" s="249"/>
      <c r="M476" s="294"/>
    </row>
    <row r="477" spans="1:15">
      <c r="A477" s="167" t="s">
        <v>1781</v>
      </c>
      <c r="B477" s="164" t="s">
        <v>143</v>
      </c>
      <c r="C477" s="167" t="s">
        <v>1782</v>
      </c>
      <c r="D477" s="6"/>
      <c r="E477" s="257">
        <v>441340.61</v>
      </c>
      <c r="F477" s="8"/>
      <c r="G477" s="257">
        <v>1639.92</v>
      </c>
      <c r="H477" s="8"/>
      <c r="I477" s="257">
        <v>9558.5</v>
      </c>
      <c r="J477" s="8"/>
      <c r="K477" s="257">
        <v>449259.19</v>
      </c>
      <c r="L477" s="249">
        <f>VLOOKUP(A477,'De x Para'!A:C,3,0)</f>
        <v>0</v>
      </c>
      <c r="M477" s="294">
        <f t="shared" si="6"/>
        <v>7918.58</v>
      </c>
    </row>
    <row r="478" spans="1:15">
      <c r="A478" s="169" t="s">
        <v>1785</v>
      </c>
      <c r="B478" s="164" t="s">
        <v>143</v>
      </c>
      <c r="C478" s="169" t="s">
        <v>1786</v>
      </c>
      <c r="D478" s="9"/>
      <c r="E478" s="258">
        <v>441340.61</v>
      </c>
      <c r="F478" s="11"/>
      <c r="G478" s="258">
        <v>1639.92</v>
      </c>
      <c r="H478" s="11"/>
      <c r="I478" s="258">
        <v>9558.5</v>
      </c>
      <c r="J478" s="11"/>
      <c r="K478" s="258">
        <v>449259.19</v>
      </c>
      <c r="L478" s="249" t="str">
        <f>VLOOKUP(A478,'De x Para'!A:C,3,0)</f>
        <v>4.2.1</v>
      </c>
      <c r="M478" s="294">
        <f t="shared" si="6"/>
        <v>7918.58</v>
      </c>
      <c r="O478" s="294">
        <f>7918.58+M475</f>
        <v>9518.58</v>
      </c>
    </row>
    <row r="479" spans="1:15">
      <c r="A479" s="171"/>
      <c r="B479" s="164"/>
      <c r="C479" s="171"/>
      <c r="D479" s="12"/>
      <c r="E479" s="12"/>
      <c r="F479" s="12"/>
      <c r="G479" s="12"/>
      <c r="H479" s="12"/>
      <c r="I479" s="12"/>
      <c r="J479" s="12"/>
      <c r="K479" s="12"/>
      <c r="L479" s="249"/>
      <c r="M479" s="294"/>
      <c r="O479" s="292" t="s">
        <v>4704</v>
      </c>
    </row>
    <row r="480" spans="1:15">
      <c r="A480" s="167" t="s">
        <v>1787</v>
      </c>
      <c r="B480" s="164" t="s">
        <v>143</v>
      </c>
      <c r="C480" s="167" t="s">
        <v>3458</v>
      </c>
      <c r="D480" s="6"/>
      <c r="E480" s="257">
        <v>135099</v>
      </c>
      <c r="F480" s="8"/>
      <c r="G480" s="168">
        <v>0</v>
      </c>
      <c r="H480" s="8"/>
      <c r="I480" s="257">
        <v>25170</v>
      </c>
      <c r="J480" s="8"/>
      <c r="K480" s="257">
        <v>160269</v>
      </c>
      <c r="L480" s="249">
        <f>VLOOKUP(A480,'De x Para'!A:C,3,0)</f>
        <v>0</v>
      </c>
      <c r="M480" s="294">
        <f t="shared" si="6"/>
        <v>25170</v>
      </c>
    </row>
    <row r="481" spans="1:13">
      <c r="A481" s="169" t="s">
        <v>1791</v>
      </c>
      <c r="B481" s="164" t="s">
        <v>143</v>
      </c>
      <c r="C481" s="169" t="s">
        <v>1792</v>
      </c>
      <c r="D481" s="9"/>
      <c r="E481" s="258">
        <v>135099</v>
      </c>
      <c r="F481" s="11"/>
      <c r="G481" s="170">
        <v>0</v>
      </c>
      <c r="H481" s="11"/>
      <c r="I481" s="258">
        <v>25170</v>
      </c>
      <c r="J481" s="11"/>
      <c r="K481" s="258">
        <v>160269</v>
      </c>
      <c r="L481" s="249" t="str">
        <f>VLOOKUP(A481,'De x Para'!A:C,3,0)</f>
        <v>4.2.3</v>
      </c>
      <c r="M481" s="294">
        <f t="shared" si="6"/>
        <v>25170</v>
      </c>
    </row>
    <row r="482" spans="1:13">
      <c r="A482" s="171"/>
      <c r="B482" s="164"/>
      <c r="C482" s="171"/>
      <c r="D482" s="12"/>
      <c r="E482" s="12"/>
      <c r="F482" s="12"/>
      <c r="G482" s="12"/>
      <c r="H482" s="12"/>
      <c r="I482" s="12"/>
      <c r="J482" s="12"/>
      <c r="K482" s="12"/>
      <c r="L482" s="249"/>
      <c r="M482" s="294"/>
    </row>
    <row r="483" spans="1:13">
      <c r="A483" s="167" t="s">
        <v>1793</v>
      </c>
      <c r="B483" s="164" t="s">
        <v>143</v>
      </c>
      <c r="C483" s="167" t="s">
        <v>1794</v>
      </c>
      <c r="D483" s="6"/>
      <c r="E483" s="257">
        <v>1131498.27</v>
      </c>
      <c r="F483" s="8"/>
      <c r="G483" s="168">
        <v>0</v>
      </c>
      <c r="H483" s="8"/>
      <c r="I483" s="257">
        <v>4496.54</v>
      </c>
      <c r="J483" s="8"/>
      <c r="K483" s="257">
        <v>1135994.81</v>
      </c>
      <c r="L483" s="249">
        <f>VLOOKUP(A483,'De x Para'!A:C,3,0)</f>
        <v>0</v>
      </c>
      <c r="M483" s="294">
        <f t="shared" si="6"/>
        <v>4496.54</v>
      </c>
    </row>
    <row r="484" spans="1:13">
      <c r="A484" s="169" t="s">
        <v>1797</v>
      </c>
      <c r="B484" s="164" t="s">
        <v>143</v>
      </c>
      <c r="C484" s="169" t="s">
        <v>1798</v>
      </c>
      <c r="D484" s="9"/>
      <c r="E484" s="258">
        <v>-161705.07999999999</v>
      </c>
      <c r="F484" s="11"/>
      <c r="G484" s="170">
        <v>0</v>
      </c>
      <c r="H484" s="11"/>
      <c r="I484" s="170">
        <v>0</v>
      </c>
      <c r="J484" s="11"/>
      <c r="K484" s="258">
        <v>-161705.07999999999</v>
      </c>
      <c r="L484" s="249" t="str">
        <f>VLOOKUP(A484,'De x Para'!A:C,3,0)</f>
        <v>4.2.2</v>
      </c>
      <c r="M484" s="294">
        <f t="shared" si="6"/>
        <v>0</v>
      </c>
    </row>
    <row r="485" spans="1:13">
      <c r="A485" s="169" t="s">
        <v>1800</v>
      </c>
      <c r="B485" s="164" t="s">
        <v>143</v>
      </c>
      <c r="C485" s="169" t="s">
        <v>1801</v>
      </c>
      <c r="D485" s="9"/>
      <c r="E485" s="258">
        <v>210523.53</v>
      </c>
      <c r="F485" s="11"/>
      <c r="G485" s="170">
        <v>0</v>
      </c>
      <c r="H485" s="11"/>
      <c r="I485" s="170">
        <v>0</v>
      </c>
      <c r="J485" s="11"/>
      <c r="K485" s="258">
        <v>210523.53</v>
      </c>
      <c r="L485" s="249" t="str">
        <f>VLOOKUP(A485,'De x Para'!A:C,3,0)</f>
        <v>4.2.2</v>
      </c>
      <c r="M485" s="294">
        <f t="shared" si="6"/>
        <v>0</v>
      </c>
    </row>
    <row r="486" spans="1:13">
      <c r="A486" s="169" t="s">
        <v>4402</v>
      </c>
      <c r="B486" s="164" t="s">
        <v>143</v>
      </c>
      <c r="C486" s="169" t="s">
        <v>4403</v>
      </c>
      <c r="D486" s="9"/>
      <c r="E486" s="170">
        <v>380.59</v>
      </c>
      <c r="F486" s="11"/>
      <c r="G486" s="170">
        <v>0</v>
      </c>
      <c r="H486" s="11"/>
      <c r="I486" s="170">
        <v>122.58</v>
      </c>
      <c r="J486" s="11"/>
      <c r="K486" s="170">
        <v>503.17</v>
      </c>
      <c r="L486" s="249" t="str">
        <f>VLOOKUP(A486,'De x Para'!A:C,3,0)</f>
        <v>4.2.2</v>
      </c>
      <c r="M486" s="294">
        <f t="shared" si="6"/>
        <v>122.58</v>
      </c>
    </row>
    <row r="487" spans="1:13">
      <c r="A487" s="169" t="s">
        <v>3959</v>
      </c>
      <c r="B487" s="164" t="s">
        <v>143</v>
      </c>
      <c r="C487" s="169" t="s">
        <v>3960</v>
      </c>
      <c r="D487" s="9"/>
      <c r="E487" s="258">
        <v>1082299.23</v>
      </c>
      <c r="F487" s="11"/>
      <c r="G487" s="170">
        <v>0</v>
      </c>
      <c r="H487" s="11"/>
      <c r="I487" s="258">
        <v>4373.96</v>
      </c>
      <c r="J487" s="11"/>
      <c r="K487" s="258">
        <v>1086673.19</v>
      </c>
      <c r="L487" s="249" t="str">
        <f>VLOOKUP(A487,'De x Para'!A:C,3,0)</f>
        <v>4.2.2</v>
      </c>
      <c r="M487" s="294">
        <f t="shared" si="6"/>
        <v>4373.96</v>
      </c>
    </row>
    <row r="488" spans="1:13">
      <c r="A488" s="171"/>
      <c r="B488" s="164"/>
      <c r="C488" s="171"/>
      <c r="D488" s="12"/>
      <c r="E488" s="12"/>
      <c r="F488" s="12"/>
      <c r="G488" s="12"/>
      <c r="H488" s="12"/>
      <c r="I488" s="12"/>
      <c r="J488" s="12"/>
      <c r="K488" s="12"/>
      <c r="L488" s="249"/>
      <c r="M488" s="294"/>
    </row>
    <row r="489" spans="1:13">
      <c r="A489" s="167" t="s">
        <v>1804</v>
      </c>
      <c r="B489" s="164" t="s">
        <v>143</v>
      </c>
      <c r="C489" s="167" t="s">
        <v>1805</v>
      </c>
      <c r="D489" s="6"/>
      <c r="E489" s="257">
        <v>92415.07</v>
      </c>
      <c r="F489" s="8"/>
      <c r="G489" s="168">
        <v>0</v>
      </c>
      <c r="H489" s="8"/>
      <c r="I489" s="257">
        <v>5809.54</v>
      </c>
      <c r="J489" s="8"/>
      <c r="K489" s="257">
        <v>98224.61</v>
      </c>
      <c r="L489" s="249">
        <f>VLOOKUP(A489,'De x Para'!A:C,3,0)</f>
        <v>0</v>
      </c>
      <c r="M489" s="294">
        <f t="shared" si="6"/>
        <v>5809.54</v>
      </c>
    </row>
    <row r="490" spans="1:13">
      <c r="A490" s="167" t="s">
        <v>1809</v>
      </c>
      <c r="B490" s="164" t="s">
        <v>143</v>
      </c>
      <c r="C490" s="167" t="s">
        <v>1805</v>
      </c>
      <c r="D490" s="6"/>
      <c r="E490" s="257">
        <v>92415.07</v>
      </c>
      <c r="F490" s="8"/>
      <c r="G490" s="168">
        <v>0</v>
      </c>
      <c r="H490" s="8"/>
      <c r="I490" s="257">
        <v>5809.54</v>
      </c>
      <c r="J490" s="8"/>
      <c r="K490" s="257">
        <v>98224.61</v>
      </c>
      <c r="L490" s="249">
        <f>VLOOKUP(A490,'De x Para'!A:C,3,0)</f>
        <v>0</v>
      </c>
      <c r="M490" s="294">
        <f t="shared" si="6"/>
        <v>5809.54</v>
      </c>
    </row>
    <row r="491" spans="1:13">
      <c r="A491" s="169" t="s">
        <v>1810</v>
      </c>
      <c r="B491" s="164" t="s">
        <v>143</v>
      </c>
      <c r="C491" s="169" t="s">
        <v>1811</v>
      </c>
      <c r="D491" s="9"/>
      <c r="E491" s="258">
        <v>70190.22</v>
      </c>
      <c r="F491" s="11"/>
      <c r="G491" s="170">
        <v>0</v>
      </c>
      <c r="H491" s="11"/>
      <c r="I491" s="258">
        <v>4898.8599999999997</v>
      </c>
      <c r="J491" s="11"/>
      <c r="K491" s="258">
        <v>75089.08</v>
      </c>
      <c r="L491" s="249" t="str">
        <f>VLOOKUP(A491,'De x Para'!A:C,3,0)</f>
        <v>4.3</v>
      </c>
      <c r="M491" s="294">
        <f t="shared" si="6"/>
        <v>4898.8599999999997</v>
      </c>
    </row>
    <row r="492" spans="1:13">
      <c r="A492" s="169" t="s">
        <v>4408</v>
      </c>
      <c r="B492" s="164" t="s">
        <v>143</v>
      </c>
      <c r="C492" s="169" t="s">
        <v>4409</v>
      </c>
      <c r="D492" s="9"/>
      <c r="E492" s="170">
        <v>19.5</v>
      </c>
      <c r="F492" s="11"/>
      <c r="G492" s="170">
        <v>0</v>
      </c>
      <c r="H492" s="11"/>
      <c r="I492" s="170">
        <v>199.1</v>
      </c>
      <c r="J492" s="11"/>
      <c r="K492" s="170">
        <v>218.6</v>
      </c>
      <c r="L492" s="249" t="str">
        <f>VLOOKUP(A492,'De x Para'!A:C,3,0)</f>
        <v>4.2.5</v>
      </c>
      <c r="M492" s="294">
        <f t="shared" si="6"/>
        <v>199.1</v>
      </c>
    </row>
    <row r="493" spans="1:13">
      <c r="A493" s="169" t="s">
        <v>1815</v>
      </c>
      <c r="B493" s="164" t="s">
        <v>143</v>
      </c>
      <c r="C493" s="169" t="s">
        <v>1816</v>
      </c>
      <c r="D493" s="9"/>
      <c r="E493" s="258">
        <v>2307.98</v>
      </c>
      <c r="F493" s="11"/>
      <c r="G493" s="170">
        <v>0</v>
      </c>
      <c r="H493" s="11"/>
      <c r="I493" s="170">
        <v>0</v>
      </c>
      <c r="J493" s="11"/>
      <c r="K493" s="258">
        <v>2307.98</v>
      </c>
      <c r="L493" s="249" t="str">
        <f>VLOOKUP(A493,'De x Para'!A:C,3,0)</f>
        <v>4.2.2</v>
      </c>
      <c r="M493" s="294">
        <f t="shared" si="6"/>
        <v>0</v>
      </c>
    </row>
    <row r="494" spans="1:13">
      <c r="A494" s="169" t="s">
        <v>3465</v>
      </c>
      <c r="B494" s="164" t="s">
        <v>143</v>
      </c>
      <c r="C494" s="169" t="s">
        <v>3466</v>
      </c>
      <c r="D494" s="9"/>
      <c r="E494" s="258">
        <v>14330.38</v>
      </c>
      <c r="F494" s="11"/>
      <c r="G494" s="170">
        <v>0</v>
      </c>
      <c r="H494" s="11"/>
      <c r="I494" s="170">
        <v>467.08</v>
      </c>
      <c r="J494" s="11"/>
      <c r="K494" s="258">
        <v>14797.46</v>
      </c>
      <c r="L494" s="249" t="str">
        <f>VLOOKUP(A494,'De x Para'!A:C,3,0)</f>
        <v>4.2.2</v>
      </c>
      <c r="M494" s="294">
        <f t="shared" si="6"/>
        <v>467.08</v>
      </c>
    </row>
    <row r="495" spans="1:13">
      <c r="A495" s="169" t="s">
        <v>3468</v>
      </c>
      <c r="B495" s="164" t="s">
        <v>143</v>
      </c>
      <c r="C495" s="169" t="s">
        <v>3469</v>
      </c>
      <c r="D495" s="9"/>
      <c r="E495" s="258">
        <v>5566.99</v>
      </c>
      <c r="F495" s="11"/>
      <c r="G495" s="170">
        <v>0</v>
      </c>
      <c r="H495" s="11"/>
      <c r="I495" s="170">
        <v>244.5</v>
      </c>
      <c r="J495" s="11"/>
      <c r="K495" s="258">
        <v>5811.49</v>
      </c>
      <c r="L495" s="249" t="str">
        <f>VLOOKUP(A495,'De x Para'!A:C,3,0)</f>
        <v>4.2.2</v>
      </c>
      <c r="M495" s="294">
        <f t="shared" si="6"/>
        <v>244.5</v>
      </c>
    </row>
    <row r="496" spans="1:13">
      <c r="A496" s="167"/>
      <c r="B496" s="164"/>
      <c r="C496" s="167"/>
      <c r="D496" s="6"/>
      <c r="E496" s="6"/>
      <c r="F496" s="6"/>
      <c r="G496" s="6"/>
      <c r="H496" s="6"/>
      <c r="I496" s="6"/>
      <c r="J496" s="6"/>
      <c r="K496" s="6"/>
      <c r="L496" s="249"/>
      <c r="M496" s="294"/>
    </row>
    <row r="497" spans="1:15">
      <c r="A497" s="167" t="s">
        <v>1822</v>
      </c>
      <c r="B497" s="164" t="s">
        <v>143</v>
      </c>
      <c r="C497" s="167" t="s">
        <v>1823</v>
      </c>
      <c r="D497" s="6"/>
      <c r="E497" s="257">
        <v>4229.3900000000003</v>
      </c>
      <c r="F497" s="8"/>
      <c r="G497" s="168">
        <v>0</v>
      </c>
      <c r="H497" s="8"/>
      <c r="I497" s="168">
        <v>0</v>
      </c>
      <c r="J497" s="8"/>
      <c r="K497" s="257">
        <v>4229.3900000000003</v>
      </c>
      <c r="L497" s="249">
        <f>VLOOKUP(A497,'De x Para'!A:C,3,0)</f>
        <v>0</v>
      </c>
      <c r="M497" s="294">
        <f t="shared" si="6"/>
        <v>0</v>
      </c>
    </row>
    <row r="498" spans="1:15">
      <c r="A498" s="167" t="s">
        <v>1827</v>
      </c>
      <c r="B498" s="164" t="s">
        <v>143</v>
      </c>
      <c r="C498" s="167" t="s">
        <v>1823</v>
      </c>
      <c r="D498" s="6"/>
      <c r="E498" s="257">
        <v>4229.3900000000003</v>
      </c>
      <c r="F498" s="8"/>
      <c r="G498" s="168">
        <v>0</v>
      </c>
      <c r="H498" s="8"/>
      <c r="I498" s="168">
        <v>0</v>
      </c>
      <c r="J498" s="8"/>
      <c r="K498" s="257">
        <v>4229.3900000000003</v>
      </c>
      <c r="L498" s="249">
        <f>VLOOKUP(A498,'De x Para'!A:C,3,0)</f>
        <v>0</v>
      </c>
      <c r="M498" s="294">
        <f t="shared" si="6"/>
        <v>0</v>
      </c>
    </row>
    <row r="499" spans="1:15">
      <c r="A499" s="169" t="s">
        <v>1828</v>
      </c>
      <c r="B499" s="164" t="s">
        <v>143</v>
      </c>
      <c r="C499" s="169" t="s">
        <v>3472</v>
      </c>
      <c r="D499" s="9"/>
      <c r="E499" s="258">
        <v>4229.3900000000003</v>
      </c>
      <c r="F499" s="11"/>
      <c r="G499" s="170">
        <v>0</v>
      </c>
      <c r="H499" s="11"/>
      <c r="I499" s="170">
        <v>0</v>
      </c>
      <c r="J499" s="11"/>
      <c r="K499" s="258">
        <v>4229.3900000000003</v>
      </c>
      <c r="L499" s="249" t="str">
        <f>VLOOKUP(A499,'De x Para'!A:C,3,0)</f>
        <v>4.2.5</v>
      </c>
      <c r="M499" s="294">
        <f>I499-G499</f>
        <v>0</v>
      </c>
      <c r="O499" s="294">
        <f>K492+K499</f>
        <v>4447.9900000000007</v>
      </c>
    </row>
    <row r="500" spans="1:15">
      <c r="A500" s="172" t="s">
        <v>1835</v>
      </c>
      <c r="B500" s="15"/>
      <c r="C500" s="15"/>
      <c r="D500" s="15"/>
      <c r="E500" s="15"/>
      <c r="F500" s="15"/>
      <c r="G500" s="15"/>
      <c r="H500" s="15"/>
      <c r="I500" s="15"/>
      <c r="J500" s="15"/>
      <c r="K500" s="15"/>
    </row>
    <row r="501" spans="1:15">
      <c r="A501" s="173" t="s">
        <v>222</v>
      </c>
      <c r="B501" s="16"/>
      <c r="C501" s="16"/>
      <c r="D501" s="174" t="s">
        <v>4671</v>
      </c>
      <c r="F501" s="173" t="s">
        <v>500</v>
      </c>
      <c r="G501" s="16"/>
      <c r="H501" s="16"/>
      <c r="I501" s="16"/>
      <c r="J501" s="16"/>
      <c r="K501" s="270">
        <v>5626778.5</v>
      </c>
    </row>
    <row r="502" spans="1:15">
      <c r="A502" s="173" t="s">
        <v>700</v>
      </c>
      <c r="B502" s="16"/>
      <c r="C502" s="16"/>
      <c r="D502" s="174" t="s">
        <v>4672</v>
      </c>
      <c r="F502" s="173" t="s">
        <v>1751</v>
      </c>
      <c r="G502" s="16"/>
      <c r="H502" s="16"/>
      <c r="I502" s="16"/>
      <c r="J502" s="16"/>
      <c r="K502" s="270">
        <v>8999961.25</v>
      </c>
    </row>
    <row r="503" spans="1:15">
      <c r="A503" s="173"/>
      <c r="B503" s="16"/>
      <c r="C503" s="16"/>
      <c r="D503" s="174" t="s">
        <v>143</v>
      </c>
      <c r="F503" s="173" t="s">
        <v>143</v>
      </c>
      <c r="G503" s="16"/>
      <c r="H503" s="16"/>
      <c r="I503" s="16"/>
      <c r="J503" s="16"/>
      <c r="K503" s="174"/>
    </row>
    <row r="504" spans="1:15">
      <c r="A504" s="173" t="s">
        <v>1836</v>
      </c>
      <c r="B504" s="16"/>
      <c r="C504" s="16"/>
      <c r="D504" s="174" t="s">
        <v>4682</v>
      </c>
      <c r="F504" s="173" t="s">
        <v>1838</v>
      </c>
      <c r="G504" s="16"/>
      <c r="H504" s="16"/>
      <c r="I504" s="16"/>
      <c r="J504" s="16"/>
      <c r="K504" s="270">
        <v>5546466.3099999996</v>
      </c>
    </row>
    <row r="505" spans="1:15">
      <c r="D505" s="173" t="s">
        <v>1839</v>
      </c>
      <c r="E505" s="16"/>
      <c r="F505" s="174" t="s">
        <v>248</v>
      </c>
      <c r="G505" s="17"/>
    </row>
    <row r="506" spans="1:15">
      <c r="D506" s="173" t="s">
        <v>1840</v>
      </c>
      <c r="E506" s="16"/>
      <c r="F506" s="174" t="s">
        <v>248</v>
      </c>
      <c r="G506" s="17"/>
    </row>
    <row r="507" spans="1:15">
      <c r="A507" s="164"/>
      <c r="B507" s="3"/>
      <c r="C507" s="3"/>
      <c r="D507" s="3"/>
      <c r="E507" s="3"/>
      <c r="F507" s="3"/>
      <c r="G507" s="3"/>
      <c r="H507" s="3"/>
      <c r="I507" s="3"/>
      <c r="J507" s="3"/>
      <c r="K507" s="3"/>
    </row>
  </sheetData>
  <autoFilter ref="A1:L508" xr:uid="{00000000-0009-0000-0000-000012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54"/>
  <sheetViews>
    <sheetView showGridLines="0" topLeftCell="A346" workbookViewId="0">
      <selection activeCell="C365" sqref="C365"/>
    </sheetView>
  </sheetViews>
  <sheetFormatPr defaultRowHeight="12"/>
  <cols>
    <col min="1" max="1" width="15.85546875" style="223" bestFit="1" customWidth="1"/>
    <col min="2" max="2" width="44.28515625" style="223" bestFit="1" customWidth="1"/>
    <col min="3" max="3" width="7.28515625" style="224" customWidth="1"/>
    <col min="4" max="16384" width="9.140625" style="223"/>
  </cols>
  <sheetData>
    <row r="1" spans="1:3" ht="12.75" thickBot="1">
      <c r="A1" s="232" t="s">
        <v>215</v>
      </c>
      <c r="B1" s="231" t="s">
        <v>216</v>
      </c>
      <c r="C1" s="228"/>
    </row>
    <row r="2" spans="1:3">
      <c r="A2" s="233">
        <v>1</v>
      </c>
      <c r="B2" s="447" t="s">
        <v>222</v>
      </c>
      <c r="C2" s="229">
        <v>0</v>
      </c>
    </row>
    <row r="3" spans="1:3">
      <c r="A3" s="233" t="s">
        <v>227</v>
      </c>
      <c r="B3" s="448" t="s">
        <v>228</v>
      </c>
      <c r="C3" s="229">
        <v>0</v>
      </c>
    </row>
    <row r="4" spans="1:3">
      <c r="A4" s="233" t="s">
        <v>232</v>
      </c>
      <c r="B4" s="448" t="s">
        <v>233</v>
      </c>
      <c r="C4" s="229">
        <v>0</v>
      </c>
    </row>
    <row r="5" spans="1:3">
      <c r="A5" s="233" t="s">
        <v>238</v>
      </c>
      <c r="B5" s="448" t="s">
        <v>233</v>
      </c>
      <c r="C5" s="229">
        <v>0</v>
      </c>
    </row>
    <row r="6" spans="1:3">
      <c r="A6" s="233" t="s">
        <v>239</v>
      </c>
      <c r="B6" s="448" t="s">
        <v>240</v>
      </c>
      <c r="C6" s="229">
        <v>0</v>
      </c>
    </row>
    <row r="7" spans="1:3">
      <c r="A7" s="234" t="s">
        <v>243</v>
      </c>
      <c r="B7" s="449" t="s">
        <v>244</v>
      </c>
      <c r="C7" s="229">
        <v>0</v>
      </c>
    </row>
    <row r="8" spans="1:3">
      <c r="A8" s="234" t="s">
        <v>246</v>
      </c>
      <c r="B8" s="450" t="s">
        <v>247</v>
      </c>
      <c r="C8" s="229">
        <v>0</v>
      </c>
    </row>
    <row r="9" spans="1:3">
      <c r="A9" s="233" t="s">
        <v>249</v>
      </c>
      <c r="B9" s="448" t="s">
        <v>250</v>
      </c>
      <c r="C9" s="229">
        <v>0</v>
      </c>
    </row>
    <row r="10" spans="1:3">
      <c r="A10" s="234" t="s">
        <v>255</v>
      </c>
      <c r="B10" s="449" t="s">
        <v>256</v>
      </c>
      <c r="C10" s="229">
        <v>0</v>
      </c>
    </row>
    <row r="11" spans="1:3">
      <c r="A11" s="234" t="s">
        <v>261</v>
      </c>
      <c r="B11" s="449" t="s">
        <v>262</v>
      </c>
      <c r="C11" s="229">
        <v>0</v>
      </c>
    </row>
    <row r="12" spans="1:3">
      <c r="A12" s="234" t="s">
        <v>267</v>
      </c>
      <c r="B12" s="449" t="s">
        <v>268</v>
      </c>
      <c r="C12" s="229">
        <v>0</v>
      </c>
    </row>
    <row r="13" spans="1:3">
      <c r="A13" s="234" t="s">
        <v>273</v>
      </c>
      <c r="B13" s="449" t="s">
        <v>274</v>
      </c>
      <c r="C13" s="229">
        <v>0</v>
      </c>
    </row>
    <row r="14" spans="1:3">
      <c r="A14" s="234" t="s">
        <v>279</v>
      </c>
      <c r="B14" s="449" t="s">
        <v>280</v>
      </c>
      <c r="C14" s="229">
        <v>0</v>
      </c>
    </row>
    <row r="15" spans="1:3">
      <c r="A15" s="233" t="s">
        <v>287</v>
      </c>
      <c r="B15" s="448" t="s">
        <v>288</v>
      </c>
      <c r="C15" s="229">
        <v>0</v>
      </c>
    </row>
    <row r="16" spans="1:3">
      <c r="A16" s="255" t="s">
        <v>293</v>
      </c>
      <c r="B16" s="449" t="s">
        <v>4202</v>
      </c>
      <c r="C16" s="229">
        <v>0</v>
      </c>
    </row>
    <row r="17" spans="1:3">
      <c r="A17" s="255" t="s">
        <v>298</v>
      </c>
      <c r="B17" s="449" t="s">
        <v>4204</v>
      </c>
      <c r="C17" s="229">
        <v>0</v>
      </c>
    </row>
    <row r="18" spans="1:3">
      <c r="A18" s="255" t="s">
        <v>4206</v>
      </c>
      <c r="B18" s="451" t="s">
        <v>4207</v>
      </c>
      <c r="C18" s="229">
        <v>0</v>
      </c>
    </row>
    <row r="19" spans="1:3">
      <c r="A19" s="234" t="s">
        <v>304</v>
      </c>
      <c r="B19" s="449" t="s">
        <v>305</v>
      </c>
      <c r="C19" s="229">
        <v>0</v>
      </c>
    </row>
    <row r="20" spans="1:3">
      <c r="A20" s="234" t="s">
        <v>317</v>
      </c>
      <c r="B20" s="449" t="s">
        <v>318</v>
      </c>
      <c r="C20" s="229">
        <v>0</v>
      </c>
    </row>
    <row r="21" spans="1:3">
      <c r="A21" s="234" t="s">
        <v>323</v>
      </c>
      <c r="B21" s="449" t="s">
        <v>324</v>
      </c>
      <c r="C21" s="229">
        <v>0</v>
      </c>
    </row>
    <row r="22" spans="1:3">
      <c r="A22" s="234" t="s">
        <v>1843</v>
      </c>
      <c r="B22" s="449" t="s">
        <v>1844</v>
      </c>
      <c r="C22" s="229">
        <v>0</v>
      </c>
    </row>
    <row r="23" spans="1:3">
      <c r="A23" s="234" t="s">
        <v>1881</v>
      </c>
      <c r="B23" s="452" t="s">
        <v>1882</v>
      </c>
      <c r="C23" s="229">
        <v>0</v>
      </c>
    </row>
    <row r="24" spans="1:3">
      <c r="A24" s="234" t="s">
        <v>2452</v>
      </c>
      <c r="B24" s="449" t="s">
        <v>2453</v>
      </c>
      <c r="C24" s="229">
        <v>0</v>
      </c>
    </row>
    <row r="25" spans="1:3">
      <c r="A25" s="234" t="s">
        <v>2455</v>
      </c>
      <c r="B25" s="449" t="s">
        <v>2456</v>
      </c>
      <c r="C25" s="229">
        <v>0</v>
      </c>
    </row>
    <row r="26" spans="1:3">
      <c r="A26" s="234" t="s">
        <v>2457</v>
      </c>
      <c r="B26" s="449" t="s">
        <v>2458</v>
      </c>
      <c r="C26" s="229">
        <v>0</v>
      </c>
    </row>
    <row r="27" spans="1:3">
      <c r="A27" s="234" t="s">
        <v>2513</v>
      </c>
      <c r="B27" s="449" t="s">
        <v>2514</v>
      </c>
      <c r="C27" s="229">
        <v>0</v>
      </c>
    </row>
    <row r="28" spans="1:3">
      <c r="A28" s="234" t="s">
        <v>3233</v>
      </c>
      <c r="B28" s="449" t="s">
        <v>3234</v>
      </c>
      <c r="C28" s="229">
        <v>0</v>
      </c>
    </row>
    <row r="29" spans="1:3">
      <c r="A29" s="255" t="s">
        <v>4847</v>
      </c>
      <c r="B29" s="457" t="s">
        <v>4848</v>
      </c>
      <c r="C29" s="229">
        <v>0</v>
      </c>
    </row>
    <row r="30" spans="1:3">
      <c r="A30" s="233" t="s">
        <v>343</v>
      </c>
      <c r="B30" s="448" t="s">
        <v>344</v>
      </c>
      <c r="C30" s="229">
        <v>0</v>
      </c>
    </row>
    <row r="31" spans="1:3">
      <c r="A31" s="234" t="s">
        <v>349</v>
      </c>
      <c r="B31" s="449" t="s">
        <v>350</v>
      </c>
      <c r="C31" s="229">
        <v>0</v>
      </c>
    </row>
    <row r="32" spans="1:3">
      <c r="A32" s="234" t="s">
        <v>1845</v>
      </c>
      <c r="B32" s="449" t="s">
        <v>1846</v>
      </c>
      <c r="C32" s="229">
        <v>0</v>
      </c>
    </row>
    <row r="33" spans="1:3">
      <c r="A33" s="234" t="s">
        <v>4630</v>
      </c>
      <c r="B33" s="451" t="s">
        <v>4631</v>
      </c>
      <c r="C33" s="229">
        <v>0</v>
      </c>
    </row>
    <row r="34" spans="1:3">
      <c r="A34" s="234" t="s">
        <v>2521</v>
      </c>
      <c r="B34" s="449" t="s">
        <v>2522</v>
      </c>
      <c r="C34" s="229">
        <v>0</v>
      </c>
    </row>
    <row r="35" spans="1:3">
      <c r="A35" s="234" t="s">
        <v>2525</v>
      </c>
      <c r="B35" s="449" t="s">
        <v>2526</v>
      </c>
      <c r="C35" s="229">
        <v>0</v>
      </c>
    </row>
    <row r="36" spans="1:3">
      <c r="A36" s="234" t="s">
        <v>3490</v>
      </c>
      <c r="B36" s="449" t="s">
        <v>3491</v>
      </c>
      <c r="C36" s="229">
        <v>0</v>
      </c>
    </row>
    <row r="37" spans="1:3">
      <c r="A37" s="234" t="s">
        <v>4434</v>
      </c>
      <c r="B37" s="451" t="s">
        <v>4435</v>
      </c>
      <c r="C37" s="229">
        <v>0</v>
      </c>
    </row>
    <row r="38" spans="1:3">
      <c r="A38" s="234" t="s">
        <v>4644</v>
      </c>
      <c r="B38" s="451" t="s">
        <v>4645</v>
      </c>
      <c r="C38" s="229">
        <v>0</v>
      </c>
    </row>
    <row r="39" spans="1:3">
      <c r="A39" s="234" t="s">
        <v>4683</v>
      </c>
      <c r="B39" s="451" t="s">
        <v>4684</v>
      </c>
      <c r="C39" s="229">
        <v>0</v>
      </c>
    </row>
    <row r="40" spans="1:3">
      <c r="A40" s="255" t="s">
        <v>4685</v>
      </c>
      <c r="B40" s="451" t="s">
        <v>4686</v>
      </c>
      <c r="C40" s="229">
        <v>0</v>
      </c>
    </row>
    <row r="41" spans="1:3">
      <c r="A41" s="255" t="s">
        <v>4725</v>
      </c>
      <c r="B41" s="451" t="s">
        <v>4726</v>
      </c>
      <c r="C41" s="229">
        <v>0</v>
      </c>
    </row>
    <row r="42" spans="1:3">
      <c r="A42" s="255" t="s">
        <v>4737</v>
      </c>
      <c r="B42" s="451" t="s">
        <v>4738</v>
      </c>
      <c r="C42" s="229">
        <v>0</v>
      </c>
    </row>
    <row r="43" spans="1:3">
      <c r="A43" s="255" t="s">
        <v>4739</v>
      </c>
      <c r="B43" s="451" t="s">
        <v>4740</v>
      </c>
      <c r="C43" s="229">
        <v>0</v>
      </c>
    </row>
    <row r="44" spans="1:3">
      <c r="A44" s="255" t="s">
        <v>4741</v>
      </c>
      <c r="B44" s="451" t="s">
        <v>4742</v>
      </c>
      <c r="C44" s="229">
        <v>0</v>
      </c>
    </row>
    <row r="45" spans="1:3">
      <c r="A45" s="255" t="s">
        <v>4818</v>
      </c>
      <c r="B45" s="451" t="s">
        <v>4819</v>
      </c>
      <c r="C45" s="229">
        <v>0</v>
      </c>
    </row>
    <row r="46" spans="1:3">
      <c r="A46" s="233" t="s">
        <v>351</v>
      </c>
      <c r="B46" s="448" t="s">
        <v>283</v>
      </c>
      <c r="C46" s="229">
        <v>0</v>
      </c>
    </row>
    <row r="47" spans="1:3">
      <c r="A47" s="255" t="s">
        <v>4219</v>
      </c>
      <c r="B47" s="449" t="s">
        <v>4220</v>
      </c>
      <c r="C47" s="229">
        <v>0</v>
      </c>
    </row>
    <row r="48" spans="1:3">
      <c r="A48" s="234" t="s">
        <v>356</v>
      </c>
      <c r="B48" s="449" t="s">
        <v>350</v>
      </c>
      <c r="C48" s="229">
        <v>0</v>
      </c>
    </row>
    <row r="49" spans="1:3">
      <c r="A49" s="234" t="s">
        <v>2529</v>
      </c>
      <c r="B49" s="449" t="s">
        <v>1846</v>
      </c>
      <c r="C49" s="229">
        <v>0</v>
      </c>
    </row>
    <row r="50" spans="1:3">
      <c r="A50" s="234" t="s">
        <v>2531</v>
      </c>
      <c r="B50" s="449" t="s">
        <v>2532</v>
      </c>
      <c r="C50" s="229">
        <v>0</v>
      </c>
    </row>
    <row r="51" spans="1:3">
      <c r="A51" s="234" t="s">
        <v>3494</v>
      </c>
      <c r="B51" s="449" t="s">
        <v>3491</v>
      </c>
      <c r="C51" s="229">
        <v>0</v>
      </c>
    </row>
    <row r="52" spans="1:3">
      <c r="A52" s="234" t="s">
        <v>4687</v>
      </c>
      <c r="B52" s="449" t="s">
        <v>4688</v>
      </c>
      <c r="C52" s="229">
        <v>0</v>
      </c>
    </row>
    <row r="53" spans="1:3">
      <c r="A53" s="234" t="s">
        <v>4689</v>
      </c>
      <c r="B53" s="449" t="s">
        <v>4690</v>
      </c>
      <c r="C53" s="229">
        <v>0</v>
      </c>
    </row>
    <row r="54" spans="1:3">
      <c r="A54" s="234" t="s">
        <v>4743</v>
      </c>
      <c r="B54" s="449" t="s">
        <v>4744</v>
      </c>
      <c r="C54" s="229">
        <v>0</v>
      </c>
    </row>
    <row r="55" spans="1:3">
      <c r="A55" s="255" t="s">
        <v>4727</v>
      </c>
      <c r="B55" s="449" t="s">
        <v>4728</v>
      </c>
      <c r="C55" s="229">
        <v>0</v>
      </c>
    </row>
    <row r="56" spans="1:3">
      <c r="A56" s="255" t="s">
        <v>4729</v>
      </c>
      <c r="B56" s="449" t="s">
        <v>4730</v>
      </c>
      <c r="C56" s="229">
        <v>0</v>
      </c>
    </row>
    <row r="57" spans="1:3">
      <c r="A57" s="255" t="s">
        <v>4792</v>
      </c>
      <c r="B57" s="451" t="s">
        <v>4793</v>
      </c>
      <c r="C57" s="229">
        <v>0</v>
      </c>
    </row>
    <row r="58" spans="1:3">
      <c r="A58" s="233" t="s">
        <v>357</v>
      </c>
      <c r="B58" s="448" t="s">
        <v>358</v>
      </c>
      <c r="C58" s="229">
        <v>0</v>
      </c>
    </row>
    <row r="59" spans="1:3">
      <c r="A59" s="233" t="s">
        <v>363</v>
      </c>
      <c r="B59" s="448" t="s">
        <v>364</v>
      </c>
      <c r="C59" s="229">
        <v>0</v>
      </c>
    </row>
    <row r="60" spans="1:3">
      <c r="A60" s="233" t="s">
        <v>369</v>
      </c>
      <c r="B60" s="448" t="s">
        <v>370</v>
      </c>
      <c r="C60" s="229">
        <v>0</v>
      </c>
    </row>
    <row r="61" spans="1:3">
      <c r="A61" s="234" t="s">
        <v>375</v>
      </c>
      <c r="B61" s="449" t="s">
        <v>376</v>
      </c>
      <c r="C61" s="229">
        <v>0</v>
      </c>
    </row>
    <row r="62" spans="1:3">
      <c r="A62" s="234" t="s">
        <v>381</v>
      </c>
      <c r="B62" s="449" t="s">
        <v>382</v>
      </c>
      <c r="C62" s="229">
        <v>0</v>
      </c>
    </row>
    <row r="63" spans="1:3">
      <c r="A63" s="234" t="s">
        <v>387</v>
      </c>
      <c r="B63" s="449" t="s">
        <v>388</v>
      </c>
      <c r="C63" s="229">
        <v>0</v>
      </c>
    </row>
    <row r="64" spans="1:3">
      <c r="A64" s="234" t="s">
        <v>391</v>
      </c>
      <c r="B64" s="449" t="s">
        <v>392</v>
      </c>
      <c r="C64" s="229">
        <v>0</v>
      </c>
    </row>
    <row r="65" spans="1:3">
      <c r="A65" s="233" t="s">
        <v>397</v>
      </c>
      <c r="B65" s="448" t="s">
        <v>398</v>
      </c>
      <c r="C65" s="229">
        <v>0</v>
      </c>
    </row>
    <row r="66" spans="1:3">
      <c r="A66" s="233" t="s">
        <v>403</v>
      </c>
      <c r="B66" s="448" t="s">
        <v>404</v>
      </c>
      <c r="C66" s="229">
        <v>0</v>
      </c>
    </row>
    <row r="67" spans="1:3">
      <c r="A67" s="234" t="s">
        <v>405</v>
      </c>
      <c r="B67" s="449" t="s">
        <v>406</v>
      </c>
      <c r="C67" s="229">
        <v>0</v>
      </c>
    </row>
    <row r="68" spans="1:3">
      <c r="A68" s="234" t="s">
        <v>408</v>
      </c>
      <c r="B68" s="449" t="s">
        <v>409</v>
      </c>
      <c r="C68" s="229">
        <v>0</v>
      </c>
    </row>
    <row r="69" spans="1:3">
      <c r="A69" s="234" t="s">
        <v>414</v>
      </c>
      <c r="B69" s="449" t="s">
        <v>415</v>
      </c>
      <c r="C69" s="229">
        <v>0</v>
      </c>
    </row>
    <row r="70" spans="1:3">
      <c r="A70" s="234" t="s">
        <v>1874</v>
      </c>
      <c r="B70" s="449" t="s">
        <v>1875</v>
      </c>
      <c r="C70" s="229">
        <v>0</v>
      </c>
    </row>
    <row r="71" spans="1:3">
      <c r="A71" s="234" t="s">
        <v>420</v>
      </c>
      <c r="B71" s="449" t="s">
        <v>421</v>
      </c>
      <c r="C71" s="229">
        <v>0</v>
      </c>
    </row>
    <row r="72" spans="1:3">
      <c r="A72" s="234" t="s">
        <v>1883</v>
      </c>
      <c r="B72" s="449" t="s">
        <v>1852</v>
      </c>
      <c r="C72" s="229">
        <v>0</v>
      </c>
    </row>
    <row r="73" spans="1:3">
      <c r="A73" s="233" t="s">
        <v>423</v>
      </c>
      <c r="B73" s="448" t="s">
        <v>424</v>
      </c>
      <c r="C73" s="229">
        <v>0</v>
      </c>
    </row>
    <row r="74" spans="1:3">
      <c r="A74" s="233" t="s">
        <v>426</v>
      </c>
      <c r="B74" s="448" t="s">
        <v>427</v>
      </c>
      <c r="C74" s="229">
        <v>0</v>
      </c>
    </row>
    <row r="75" spans="1:3">
      <c r="A75" s="234" t="s">
        <v>428</v>
      </c>
      <c r="B75" s="449" t="s">
        <v>429</v>
      </c>
      <c r="C75" s="229">
        <v>0</v>
      </c>
    </row>
    <row r="76" spans="1:3">
      <c r="A76" s="233" t="s">
        <v>430</v>
      </c>
      <c r="B76" s="448" t="s">
        <v>431</v>
      </c>
      <c r="C76" s="229">
        <v>0</v>
      </c>
    </row>
    <row r="77" spans="1:3">
      <c r="A77" s="233" t="s">
        <v>435</v>
      </c>
      <c r="B77" s="448" t="s">
        <v>431</v>
      </c>
      <c r="C77" s="229">
        <v>0</v>
      </c>
    </row>
    <row r="78" spans="1:3">
      <c r="A78" s="234" t="s">
        <v>436</v>
      </c>
      <c r="B78" s="449" t="s">
        <v>437</v>
      </c>
      <c r="C78" s="229">
        <v>0</v>
      </c>
    </row>
    <row r="79" spans="1:3">
      <c r="A79" s="233" t="s">
        <v>438</v>
      </c>
      <c r="B79" s="448" t="s">
        <v>439</v>
      </c>
      <c r="C79" s="229">
        <v>0</v>
      </c>
    </row>
    <row r="80" spans="1:3">
      <c r="A80" s="233" t="s">
        <v>443</v>
      </c>
      <c r="B80" s="448" t="s">
        <v>444</v>
      </c>
      <c r="C80" s="229">
        <v>0</v>
      </c>
    </row>
    <row r="81" spans="1:3">
      <c r="A81" s="233" t="s">
        <v>445</v>
      </c>
      <c r="B81" s="448" t="s">
        <v>446</v>
      </c>
      <c r="C81" s="229">
        <v>0</v>
      </c>
    </row>
    <row r="82" spans="1:3">
      <c r="A82" s="233" t="s">
        <v>448</v>
      </c>
      <c r="B82" s="448" t="s">
        <v>449</v>
      </c>
      <c r="C82" s="229">
        <v>0</v>
      </c>
    </row>
    <row r="83" spans="1:3">
      <c r="A83" s="234" t="s">
        <v>450</v>
      </c>
      <c r="B83" s="449" t="s">
        <v>451</v>
      </c>
      <c r="C83" s="229" t="s">
        <v>167</v>
      </c>
    </row>
    <row r="84" spans="1:3">
      <c r="A84" s="234" t="s">
        <v>453</v>
      </c>
      <c r="B84" s="449" t="s">
        <v>454</v>
      </c>
      <c r="C84" s="229">
        <v>0</v>
      </c>
    </row>
    <row r="85" spans="1:3">
      <c r="A85" s="234" t="s">
        <v>456</v>
      </c>
      <c r="B85" s="449" t="s">
        <v>457</v>
      </c>
      <c r="C85" s="229">
        <v>0</v>
      </c>
    </row>
    <row r="86" spans="1:3">
      <c r="A86" s="234" t="s">
        <v>459</v>
      </c>
      <c r="B86" s="449" t="s">
        <v>460</v>
      </c>
      <c r="C86" s="229" t="s">
        <v>169</v>
      </c>
    </row>
    <row r="87" spans="1:3">
      <c r="A87" s="234" t="s">
        <v>462</v>
      </c>
      <c r="B87" s="449" t="s">
        <v>463</v>
      </c>
      <c r="C87" s="229" t="s">
        <v>171</v>
      </c>
    </row>
    <row r="88" spans="1:3">
      <c r="A88" s="234" t="s">
        <v>465</v>
      </c>
      <c r="B88" s="449" t="s">
        <v>174</v>
      </c>
      <c r="C88" s="229" t="s">
        <v>173</v>
      </c>
    </row>
    <row r="89" spans="1:3">
      <c r="A89" s="256" t="s">
        <v>4715</v>
      </c>
      <c r="B89" s="451" t="s">
        <v>4716</v>
      </c>
      <c r="C89" s="229">
        <v>0</v>
      </c>
    </row>
    <row r="90" spans="1:3">
      <c r="A90" s="233" t="s">
        <v>467</v>
      </c>
      <c r="B90" s="448" t="s">
        <v>468</v>
      </c>
      <c r="C90" s="229">
        <v>0</v>
      </c>
    </row>
    <row r="91" spans="1:3">
      <c r="A91" s="233" t="s">
        <v>471</v>
      </c>
      <c r="B91" s="448" t="s">
        <v>472</v>
      </c>
      <c r="C91" s="229">
        <v>0</v>
      </c>
    </row>
    <row r="92" spans="1:3">
      <c r="A92" s="234" t="s">
        <v>473</v>
      </c>
      <c r="B92" s="449" t="s">
        <v>474</v>
      </c>
      <c r="C92" s="229">
        <v>0</v>
      </c>
    </row>
    <row r="93" spans="1:3">
      <c r="A93" s="234" t="s">
        <v>476</v>
      </c>
      <c r="B93" s="449" t="s">
        <v>477</v>
      </c>
      <c r="C93" s="229">
        <v>0</v>
      </c>
    </row>
    <row r="94" spans="1:3">
      <c r="A94" s="234" t="s">
        <v>481</v>
      </c>
      <c r="B94" s="449" t="s">
        <v>482</v>
      </c>
      <c r="C94" s="229">
        <v>0</v>
      </c>
    </row>
    <row r="95" spans="1:3">
      <c r="A95" s="234" t="s">
        <v>486</v>
      </c>
      <c r="B95" s="449" t="s">
        <v>487</v>
      </c>
      <c r="C95" s="229">
        <v>0</v>
      </c>
    </row>
    <row r="96" spans="1:3">
      <c r="A96" s="234" t="s">
        <v>491</v>
      </c>
      <c r="B96" s="449" t="s">
        <v>492</v>
      </c>
      <c r="C96" s="229">
        <v>0</v>
      </c>
    </row>
    <row r="97" spans="1:3">
      <c r="A97" s="234" t="s">
        <v>494</v>
      </c>
      <c r="B97" s="449" t="s">
        <v>495</v>
      </c>
      <c r="C97" s="229">
        <v>0</v>
      </c>
    </row>
    <row r="98" spans="1:3">
      <c r="A98" s="233">
        <v>2</v>
      </c>
      <c r="B98" s="448" t="s">
        <v>500</v>
      </c>
      <c r="C98" s="229">
        <v>0</v>
      </c>
    </row>
    <row r="99" spans="1:3">
      <c r="A99" s="233" t="s">
        <v>503</v>
      </c>
      <c r="B99" s="448" t="s">
        <v>504</v>
      </c>
      <c r="C99" s="229">
        <v>0</v>
      </c>
    </row>
    <row r="100" spans="1:3">
      <c r="A100" s="233" t="s">
        <v>506</v>
      </c>
      <c r="B100" s="448" t="s">
        <v>507</v>
      </c>
      <c r="C100" s="229">
        <v>0</v>
      </c>
    </row>
    <row r="101" spans="1:3">
      <c r="A101" s="233" t="s">
        <v>508</v>
      </c>
      <c r="B101" s="448" t="s">
        <v>509</v>
      </c>
      <c r="C101" s="229">
        <v>0</v>
      </c>
    </row>
    <row r="102" spans="1:3">
      <c r="A102" s="233" t="s">
        <v>514</v>
      </c>
      <c r="B102" s="448" t="s">
        <v>509</v>
      </c>
      <c r="C102" s="229">
        <v>0</v>
      </c>
    </row>
    <row r="103" spans="1:3">
      <c r="A103" s="234" t="s">
        <v>519</v>
      </c>
      <c r="B103" s="449" t="s">
        <v>520</v>
      </c>
      <c r="C103" s="229">
        <v>0</v>
      </c>
    </row>
    <row r="104" spans="1:3">
      <c r="A104" s="234" t="s">
        <v>522</v>
      </c>
      <c r="B104" s="449" t="s">
        <v>523</v>
      </c>
      <c r="C104" s="229">
        <v>0</v>
      </c>
    </row>
    <row r="105" spans="1:3">
      <c r="A105" s="234" t="s">
        <v>525</v>
      </c>
      <c r="B105" s="449" t="s">
        <v>526</v>
      </c>
      <c r="C105" s="229">
        <v>0</v>
      </c>
    </row>
    <row r="106" spans="1:3">
      <c r="A106" s="234" t="s">
        <v>528</v>
      </c>
      <c r="B106" s="449" t="s">
        <v>529</v>
      </c>
      <c r="C106" s="229">
        <v>0</v>
      </c>
    </row>
    <row r="107" spans="1:3">
      <c r="A107" s="234" t="s">
        <v>531</v>
      </c>
      <c r="B107" s="449" t="s">
        <v>532</v>
      </c>
      <c r="C107" s="229">
        <v>0</v>
      </c>
    </row>
    <row r="108" spans="1:3">
      <c r="A108" s="234" t="s">
        <v>4691</v>
      </c>
      <c r="B108" s="451" t="s">
        <v>4692</v>
      </c>
      <c r="C108" s="229">
        <v>0</v>
      </c>
    </row>
    <row r="109" spans="1:3">
      <c r="A109" s="234" t="s">
        <v>3265</v>
      </c>
      <c r="B109" s="449" t="s">
        <v>529</v>
      </c>
      <c r="C109" s="229">
        <v>0</v>
      </c>
    </row>
    <row r="110" spans="1:3">
      <c r="A110" s="233" t="s">
        <v>535</v>
      </c>
      <c r="B110" s="448" t="s">
        <v>536</v>
      </c>
      <c r="C110" s="229">
        <v>0</v>
      </c>
    </row>
    <row r="111" spans="1:3">
      <c r="A111" s="234" t="s">
        <v>541</v>
      </c>
      <c r="B111" s="449" t="s">
        <v>542</v>
      </c>
      <c r="C111" s="229">
        <v>0</v>
      </c>
    </row>
    <row r="112" spans="1:3">
      <c r="A112" s="234" t="s">
        <v>547</v>
      </c>
      <c r="B112" s="449" t="s">
        <v>548</v>
      </c>
      <c r="C112" s="229">
        <v>0</v>
      </c>
    </row>
    <row r="113" spans="1:3">
      <c r="A113" s="234" t="s">
        <v>553</v>
      </c>
      <c r="B113" s="449" t="s">
        <v>554</v>
      </c>
      <c r="C113" s="229">
        <v>0</v>
      </c>
    </row>
    <row r="114" spans="1:3">
      <c r="A114" s="234" t="s">
        <v>559</v>
      </c>
      <c r="B114" s="449" t="s">
        <v>560</v>
      </c>
      <c r="C114" s="229">
        <v>0</v>
      </c>
    </row>
    <row r="115" spans="1:3">
      <c r="A115" s="234" t="s">
        <v>565</v>
      </c>
      <c r="B115" s="449" t="s">
        <v>566</v>
      </c>
      <c r="C115" s="229">
        <v>0</v>
      </c>
    </row>
    <row r="116" spans="1:3">
      <c r="A116" s="234" t="s">
        <v>571</v>
      </c>
      <c r="B116" s="449" t="s">
        <v>572</v>
      </c>
      <c r="C116" s="229">
        <v>0</v>
      </c>
    </row>
    <row r="117" spans="1:3">
      <c r="A117" s="234" t="s">
        <v>577</v>
      </c>
      <c r="B117" s="449" t="s">
        <v>578</v>
      </c>
      <c r="C117" s="229">
        <v>0</v>
      </c>
    </row>
    <row r="118" spans="1:3">
      <c r="A118" s="234" t="s">
        <v>583</v>
      </c>
      <c r="B118" s="449" t="s">
        <v>584</v>
      </c>
      <c r="C118" s="229">
        <v>0</v>
      </c>
    </row>
    <row r="119" spans="1:3">
      <c r="A119" s="233" t="s">
        <v>589</v>
      </c>
      <c r="B119" s="448" t="s">
        <v>590</v>
      </c>
      <c r="C119" s="229">
        <v>0</v>
      </c>
    </row>
    <row r="120" spans="1:3">
      <c r="A120" s="233" t="s">
        <v>595</v>
      </c>
      <c r="B120" s="448" t="s">
        <v>590</v>
      </c>
      <c r="C120" s="229">
        <v>0</v>
      </c>
    </row>
    <row r="121" spans="1:3">
      <c r="A121" s="234" t="s">
        <v>596</v>
      </c>
      <c r="B121" s="449" t="s">
        <v>597</v>
      </c>
      <c r="C121" s="229">
        <v>0</v>
      </c>
    </row>
    <row r="122" spans="1:3">
      <c r="A122" s="234" t="s">
        <v>602</v>
      </c>
      <c r="B122" s="449" t="s">
        <v>603</v>
      </c>
      <c r="C122" s="229">
        <v>0</v>
      </c>
    </row>
    <row r="123" spans="1:3">
      <c r="A123" s="234" t="s">
        <v>608</v>
      </c>
      <c r="B123" s="449" t="s">
        <v>609</v>
      </c>
      <c r="C123" s="229">
        <v>0</v>
      </c>
    </row>
    <row r="124" spans="1:3">
      <c r="A124" s="233" t="s">
        <v>614</v>
      </c>
      <c r="B124" s="448" t="s">
        <v>615</v>
      </c>
      <c r="C124" s="229">
        <v>0</v>
      </c>
    </row>
    <row r="125" spans="1:3">
      <c r="A125" s="233" t="s">
        <v>620</v>
      </c>
      <c r="B125" s="448" t="s">
        <v>615</v>
      </c>
      <c r="C125" s="229">
        <v>0</v>
      </c>
    </row>
    <row r="126" spans="1:3">
      <c r="A126" s="234" t="s">
        <v>621</v>
      </c>
      <c r="B126" s="449" t="s">
        <v>622</v>
      </c>
      <c r="C126" s="229">
        <v>0</v>
      </c>
    </row>
    <row r="127" spans="1:3">
      <c r="A127" s="234" t="s">
        <v>627</v>
      </c>
      <c r="B127" s="449" t="s">
        <v>628</v>
      </c>
      <c r="C127" s="229">
        <v>0</v>
      </c>
    </row>
    <row r="128" spans="1:3">
      <c r="A128" s="234" t="s">
        <v>1847</v>
      </c>
      <c r="B128" s="449" t="s">
        <v>1848</v>
      </c>
      <c r="C128" s="229">
        <v>0</v>
      </c>
    </row>
    <row r="129" spans="1:5">
      <c r="A129" s="234" t="s">
        <v>633</v>
      </c>
      <c r="B129" s="449" t="s">
        <v>634</v>
      </c>
      <c r="C129" s="229">
        <v>0</v>
      </c>
    </row>
    <row r="130" spans="1:5">
      <c r="A130" s="234" t="s">
        <v>639</v>
      </c>
      <c r="B130" s="449" t="s">
        <v>640</v>
      </c>
      <c r="C130" s="229">
        <v>0</v>
      </c>
    </row>
    <row r="131" spans="1:5">
      <c r="A131" s="234" t="s">
        <v>645</v>
      </c>
      <c r="B131" s="449" t="s">
        <v>646</v>
      </c>
      <c r="C131" s="229">
        <v>0</v>
      </c>
    </row>
    <row r="132" spans="1:5">
      <c r="A132" s="234" t="s">
        <v>651</v>
      </c>
      <c r="B132" s="449" t="s">
        <v>652</v>
      </c>
      <c r="C132" s="229">
        <v>0</v>
      </c>
    </row>
    <row r="133" spans="1:5">
      <c r="A133" s="255" t="s">
        <v>1876</v>
      </c>
      <c r="B133" s="451" t="s">
        <v>1877</v>
      </c>
      <c r="C133" s="229">
        <v>0</v>
      </c>
    </row>
    <row r="134" spans="1:5">
      <c r="A134" s="233" t="s">
        <v>657</v>
      </c>
      <c r="B134" s="448" t="s">
        <v>658</v>
      </c>
      <c r="C134" s="229">
        <v>0</v>
      </c>
    </row>
    <row r="135" spans="1:5">
      <c r="A135" s="233" t="s">
        <v>663</v>
      </c>
      <c r="B135" s="448" t="s">
        <v>658</v>
      </c>
      <c r="C135" s="229">
        <v>0</v>
      </c>
    </row>
    <row r="136" spans="1:5">
      <c r="A136" s="234" t="s">
        <v>664</v>
      </c>
      <c r="B136" s="449" t="s">
        <v>665</v>
      </c>
      <c r="C136" s="229">
        <v>0</v>
      </c>
    </row>
    <row r="137" spans="1:5">
      <c r="A137" s="234" t="s">
        <v>668</v>
      </c>
      <c r="B137" s="449" t="s">
        <v>669</v>
      </c>
      <c r="C137" s="229">
        <v>0</v>
      </c>
    </row>
    <row r="138" spans="1:5">
      <c r="A138" s="233" t="s">
        <v>1849</v>
      </c>
      <c r="B138" s="448" t="s">
        <v>398</v>
      </c>
      <c r="C138" s="229">
        <v>0</v>
      </c>
    </row>
    <row r="139" spans="1:5">
      <c r="A139" s="233" t="s">
        <v>1850</v>
      </c>
      <c r="B139" s="448" t="s">
        <v>398</v>
      </c>
      <c r="C139" s="229">
        <v>0</v>
      </c>
    </row>
    <row r="140" spans="1:5">
      <c r="A140" s="454" t="s">
        <v>1997</v>
      </c>
      <c r="B140" s="449" t="s">
        <v>1998</v>
      </c>
      <c r="C140" s="229">
        <v>0</v>
      </c>
    </row>
    <row r="141" spans="1:5">
      <c r="A141" s="234" t="s">
        <v>1851</v>
      </c>
      <c r="B141" s="449" t="s">
        <v>1852</v>
      </c>
      <c r="C141" s="229">
        <v>0</v>
      </c>
      <c r="E141" s="169"/>
    </row>
    <row r="142" spans="1:5">
      <c r="A142" s="233" t="s">
        <v>672</v>
      </c>
      <c r="B142" s="448" t="s">
        <v>194</v>
      </c>
      <c r="C142" s="229">
        <v>0</v>
      </c>
    </row>
    <row r="143" spans="1:5">
      <c r="A143" s="233" t="s">
        <v>677</v>
      </c>
      <c r="B143" s="448" t="s">
        <v>194</v>
      </c>
      <c r="C143" s="229">
        <v>0</v>
      </c>
    </row>
    <row r="144" spans="1:5">
      <c r="A144" s="234" t="s">
        <v>678</v>
      </c>
      <c r="B144" s="449" t="s">
        <v>679</v>
      </c>
      <c r="C144" s="229">
        <v>0</v>
      </c>
    </row>
    <row r="145" spans="1:3">
      <c r="A145" s="234" t="s">
        <v>683</v>
      </c>
      <c r="B145" s="449" t="s">
        <v>684</v>
      </c>
      <c r="C145" s="229">
        <v>0</v>
      </c>
    </row>
    <row r="146" spans="1:3">
      <c r="A146" s="234" t="s">
        <v>688</v>
      </c>
      <c r="B146" s="449" t="s">
        <v>689</v>
      </c>
      <c r="C146" s="229">
        <v>0</v>
      </c>
    </row>
    <row r="147" spans="1:3">
      <c r="A147" s="234" t="s">
        <v>2577</v>
      </c>
      <c r="B147" s="449" t="s">
        <v>2578</v>
      </c>
      <c r="C147" s="229">
        <v>0</v>
      </c>
    </row>
    <row r="148" spans="1:3">
      <c r="A148" s="255" t="s">
        <v>4693</v>
      </c>
      <c r="B148" s="451" t="s">
        <v>4694</v>
      </c>
      <c r="C148" s="229">
        <v>0</v>
      </c>
    </row>
    <row r="149" spans="1:3">
      <c r="A149" s="455" t="s">
        <v>4731</v>
      </c>
      <c r="B149" s="451" t="s">
        <v>4732</v>
      </c>
      <c r="C149" s="229">
        <v>0</v>
      </c>
    </row>
    <row r="150" spans="1:3">
      <c r="A150" s="455" t="s">
        <v>4733</v>
      </c>
      <c r="B150" s="451" t="s">
        <v>4734</v>
      </c>
      <c r="C150" s="229">
        <v>0</v>
      </c>
    </row>
    <row r="151" spans="1:3">
      <c r="A151" s="455" t="s">
        <v>4745</v>
      </c>
      <c r="B151" s="451" t="s">
        <v>4746</v>
      </c>
      <c r="C151" s="229">
        <v>0</v>
      </c>
    </row>
    <row r="152" spans="1:3">
      <c r="A152" s="455" t="s">
        <v>4794</v>
      </c>
      <c r="B152" s="451" t="s">
        <v>4795</v>
      </c>
      <c r="C152" s="229">
        <v>0</v>
      </c>
    </row>
    <row r="153" spans="1:3">
      <c r="A153" s="233" t="s">
        <v>690</v>
      </c>
      <c r="B153" s="448" t="s">
        <v>691</v>
      </c>
      <c r="C153" s="229">
        <v>0</v>
      </c>
    </row>
    <row r="154" spans="1:3">
      <c r="A154" s="233" t="s">
        <v>692</v>
      </c>
      <c r="B154" s="448" t="s">
        <v>693</v>
      </c>
      <c r="C154" s="229">
        <v>0</v>
      </c>
    </row>
    <row r="155" spans="1:3">
      <c r="A155" s="233" t="s">
        <v>694</v>
      </c>
      <c r="B155" s="448" t="s">
        <v>695</v>
      </c>
      <c r="C155" s="229">
        <v>0</v>
      </c>
    </row>
    <row r="156" spans="1:3">
      <c r="A156" s="233" t="s">
        <v>696</v>
      </c>
      <c r="B156" s="448" t="s">
        <v>695</v>
      </c>
      <c r="C156" s="229">
        <v>0</v>
      </c>
    </row>
    <row r="157" spans="1:3">
      <c r="A157" s="234" t="s">
        <v>697</v>
      </c>
      <c r="B157" s="449" t="s">
        <v>698</v>
      </c>
      <c r="C157" s="229">
        <v>0</v>
      </c>
    </row>
    <row r="158" spans="1:3">
      <c r="A158" s="233" t="s">
        <v>2582</v>
      </c>
      <c r="B158" s="448" t="s">
        <v>2583</v>
      </c>
      <c r="C158" s="229">
        <v>0</v>
      </c>
    </row>
    <row r="159" spans="1:3">
      <c r="A159" s="233" t="s">
        <v>2586</v>
      </c>
      <c r="B159" s="448" t="s">
        <v>2583</v>
      </c>
      <c r="C159" s="229">
        <v>0</v>
      </c>
    </row>
    <row r="160" spans="1:3">
      <c r="A160" s="234" t="s">
        <v>2587</v>
      </c>
      <c r="B160" s="449" t="s">
        <v>2588</v>
      </c>
      <c r="C160" s="229">
        <v>0</v>
      </c>
    </row>
    <row r="161" spans="1:3">
      <c r="A161" s="233">
        <v>3</v>
      </c>
      <c r="B161" s="448" t="s">
        <v>700</v>
      </c>
      <c r="C161" s="229">
        <v>0</v>
      </c>
    </row>
    <row r="162" spans="1:3">
      <c r="A162" s="233" t="s">
        <v>705</v>
      </c>
      <c r="B162" s="448" t="s">
        <v>706</v>
      </c>
      <c r="C162" s="229">
        <v>0</v>
      </c>
    </row>
    <row r="163" spans="1:3">
      <c r="A163" s="233" t="s">
        <v>711</v>
      </c>
      <c r="B163" s="448" t="s">
        <v>712</v>
      </c>
      <c r="C163" s="229">
        <v>0</v>
      </c>
    </row>
    <row r="164" spans="1:3">
      <c r="A164" s="233" t="s">
        <v>716</v>
      </c>
      <c r="B164" s="448" t="s">
        <v>717</v>
      </c>
      <c r="C164" s="229">
        <v>0</v>
      </c>
    </row>
    <row r="165" spans="1:3">
      <c r="A165" s="233" t="s">
        <v>722</v>
      </c>
      <c r="B165" s="448" t="s">
        <v>723</v>
      </c>
      <c r="C165" s="229">
        <v>0</v>
      </c>
    </row>
    <row r="166" spans="1:3">
      <c r="A166" s="234" t="s">
        <v>728</v>
      </c>
      <c r="B166" s="449" t="s">
        <v>729</v>
      </c>
      <c r="C166" s="229" t="s">
        <v>51</v>
      </c>
    </row>
    <row r="167" spans="1:3">
      <c r="A167" s="234" t="s">
        <v>2595</v>
      </c>
      <c r="B167" s="449" t="s">
        <v>868</v>
      </c>
      <c r="C167" s="229" t="s">
        <v>51</v>
      </c>
    </row>
    <row r="168" spans="1:3">
      <c r="A168" s="234" t="s">
        <v>734</v>
      </c>
      <c r="B168" s="449" t="s">
        <v>735</v>
      </c>
      <c r="C168" s="229" t="s">
        <v>51</v>
      </c>
    </row>
    <row r="169" spans="1:3">
      <c r="A169" s="234" t="s">
        <v>739</v>
      </c>
      <c r="B169" s="449" t="s">
        <v>740</v>
      </c>
      <c r="C169" s="229" t="s">
        <v>51</v>
      </c>
    </row>
    <row r="170" spans="1:3">
      <c r="A170" s="234" t="s">
        <v>744</v>
      </c>
      <c r="B170" s="449" t="s">
        <v>745</v>
      </c>
      <c r="C170" s="229" t="s">
        <v>51</v>
      </c>
    </row>
    <row r="171" spans="1:3">
      <c r="A171" s="234" t="s">
        <v>747</v>
      </c>
      <c r="B171" s="449" t="s">
        <v>748</v>
      </c>
      <c r="C171" s="229" t="s">
        <v>51</v>
      </c>
    </row>
    <row r="172" spans="1:3">
      <c r="A172" s="234" t="s">
        <v>750</v>
      </c>
      <c r="B172" s="449" t="s">
        <v>751</v>
      </c>
      <c r="C172" s="229" t="s">
        <v>51</v>
      </c>
    </row>
    <row r="173" spans="1:3">
      <c r="A173" s="234" t="s">
        <v>755</v>
      </c>
      <c r="B173" s="449" t="s">
        <v>756</v>
      </c>
      <c r="C173" s="229" t="s">
        <v>51</v>
      </c>
    </row>
    <row r="174" spans="1:3">
      <c r="A174" s="234" t="s">
        <v>758</v>
      </c>
      <c r="B174" s="449" t="s">
        <v>542</v>
      </c>
      <c r="C174" s="229" t="s">
        <v>51</v>
      </c>
    </row>
    <row r="175" spans="1:3">
      <c r="A175" s="234" t="s">
        <v>763</v>
      </c>
      <c r="B175" s="449" t="s">
        <v>764</v>
      </c>
      <c r="C175" s="229" t="s">
        <v>51</v>
      </c>
    </row>
    <row r="176" spans="1:3">
      <c r="A176" s="234" t="s">
        <v>768</v>
      </c>
      <c r="B176" s="449" t="s">
        <v>769</v>
      </c>
      <c r="C176" s="229" t="s">
        <v>51</v>
      </c>
    </row>
    <row r="177" spans="1:3">
      <c r="A177" s="234" t="s">
        <v>773</v>
      </c>
      <c r="B177" s="449" t="s">
        <v>774</v>
      </c>
      <c r="C177" s="229" t="s">
        <v>51</v>
      </c>
    </row>
    <row r="178" spans="1:3">
      <c r="A178" s="234" t="s">
        <v>778</v>
      </c>
      <c r="B178" s="449" t="s">
        <v>779</v>
      </c>
      <c r="C178" s="229" t="s">
        <v>51</v>
      </c>
    </row>
    <row r="179" spans="1:3">
      <c r="A179" s="234" t="s">
        <v>783</v>
      </c>
      <c r="B179" s="449" t="s">
        <v>784</v>
      </c>
      <c r="C179" s="229" t="s">
        <v>51</v>
      </c>
    </row>
    <row r="180" spans="1:3">
      <c r="A180" s="234" t="s">
        <v>788</v>
      </c>
      <c r="B180" s="449" t="s">
        <v>789</v>
      </c>
      <c r="C180" s="229" t="s">
        <v>51</v>
      </c>
    </row>
    <row r="181" spans="1:3">
      <c r="A181" s="234" t="s">
        <v>794</v>
      </c>
      <c r="B181" s="449" t="s">
        <v>795</v>
      </c>
      <c r="C181" s="229" t="s">
        <v>51</v>
      </c>
    </row>
    <row r="182" spans="1:3">
      <c r="A182" s="233" t="s">
        <v>799</v>
      </c>
      <c r="B182" s="448" t="s">
        <v>800</v>
      </c>
      <c r="C182" s="229">
        <v>0</v>
      </c>
    </row>
    <row r="183" spans="1:3">
      <c r="A183" s="234" t="s">
        <v>805</v>
      </c>
      <c r="B183" s="449" t="s">
        <v>729</v>
      </c>
      <c r="C183" s="229" t="s">
        <v>53</v>
      </c>
    </row>
    <row r="184" spans="1:3">
      <c r="A184" s="234" t="s">
        <v>2612</v>
      </c>
      <c r="B184" s="449" t="s">
        <v>868</v>
      </c>
      <c r="C184" s="229" t="s">
        <v>53</v>
      </c>
    </row>
    <row r="185" spans="1:3">
      <c r="A185" s="234" t="s">
        <v>3791</v>
      </c>
      <c r="B185" s="449" t="s">
        <v>871</v>
      </c>
      <c r="C185" s="229" t="s">
        <v>53</v>
      </c>
    </row>
    <row r="186" spans="1:3">
      <c r="A186" s="234" t="s">
        <v>810</v>
      </c>
      <c r="B186" s="449" t="s">
        <v>735</v>
      </c>
      <c r="C186" s="229" t="s">
        <v>53</v>
      </c>
    </row>
    <row r="187" spans="1:3">
      <c r="A187" s="234" t="s">
        <v>813</v>
      </c>
      <c r="B187" s="449" t="s">
        <v>740</v>
      </c>
      <c r="C187" s="229" t="s">
        <v>53</v>
      </c>
    </row>
    <row r="188" spans="1:3">
      <c r="A188" s="256" t="s">
        <v>4066</v>
      </c>
      <c r="B188" s="451" t="s">
        <v>4067</v>
      </c>
      <c r="C188" s="229" t="s">
        <v>53</v>
      </c>
    </row>
    <row r="189" spans="1:3">
      <c r="A189" s="234" t="s">
        <v>817</v>
      </c>
      <c r="B189" s="449" t="s">
        <v>745</v>
      </c>
      <c r="C189" s="229" t="s">
        <v>53</v>
      </c>
    </row>
    <row r="190" spans="1:3">
      <c r="A190" s="234" t="s">
        <v>821</v>
      </c>
      <c r="B190" s="449" t="s">
        <v>748</v>
      </c>
      <c r="C190" s="229" t="s">
        <v>53</v>
      </c>
    </row>
    <row r="191" spans="1:3">
      <c r="A191" s="234" t="s">
        <v>823</v>
      </c>
      <c r="B191" s="449" t="s">
        <v>824</v>
      </c>
      <c r="C191" s="229" t="s">
        <v>53</v>
      </c>
    </row>
    <row r="192" spans="1:3">
      <c r="A192" s="234" t="s">
        <v>826</v>
      </c>
      <c r="B192" s="449" t="s">
        <v>756</v>
      </c>
      <c r="C192" s="229" t="s">
        <v>53</v>
      </c>
    </row>
    <row r="193" spans="1:3">
      <c r="A193" s="234" t="s">
        <v>828</v>
      </c>
      <c r="B193" s="449" t="s">
        <v>542</v>
      </c>
      <c r="C193" s="229" t="s">
        <v>53</v>
      </c>
    </row>
    <row r="194" spans="1:3">
      <c r="A194" s="234" t="s">
        <v>829</v>
      </c>
      <c r="B194" s="449" t="s">
        <v>764</v>
      </c>
      <c r="C194" s="229" t="s">
        <v>53</v>
      </c>
    </row>
    <row r="195" spans="1:3">
      <c r="A195" s="234" t="s">
        <v>832</v>
      </c>
      <c r="B195" s="449" t="s">
        <v>769</v>
      </c>
      <c r="C195" s="229" t="s">
        <v>53</v>
      </c>
    </row>
    <row r="196" spans="1:3">
      <c r="A196" s="234" t="s">
        <v>833</v>
      </c>
      <c r="B196" s="449" t="s">
        <v>774</v>
      </c>
      <c r="C196" s="229" t="s">
        <v>53</v>
      </c>
    </row>
    <row r="197" spans="1:3">
      <c r="A197" s="234" t="s">
        <v>837</v>
      </c>
      <c r="B197" s="449" t="s">
        <v>779</v>
      </c>
      <c r="C197" s="229" t="s">
        <v>53</v>
      </c>
    </row>
    <row r="198" spans="1:3">
      <c r="A198" s="234" t="s">
        <v>838</v>
      </c>
      <c r="B198" s="449" t="s">
        <v>784</v>
      </c>
      <c r="C198" s="229" t="s">
        <v>53</v>
      </c>
    </row>
    <row r="199" spans="1:3">
      <c r="A199" s="234" t="s">
        <v>842</v>
      </c>
      <c r="B199" s="449" t="s">
        <v>789</v>
      </c>
      <c r="C199" s="229" t="s">
        <v>53</v>
      </c>
    </row>
    <row r="200" spans="1:3">
      <c r="A200" s="234" t="s">
        <v>843</v>
      </c>
      <c r="B200" s="449" t="s">
        <v>795</v>
      </c>
      <c r="C200" s="229" t="s">
        <v>53</v>
      </c>
    </row>
    <row r="201" spans="1:3">
      <c r="A201" s="233" t="s">
        <v>847</v>
      </c>
      <c r="B201" s="448" t="s">
        <v>848</v>
      </c>
      <c r="C201" s="229">
        <v>0</v>
      </c>
    </row>
    <row r="202" spans="1:3">
      <c r="A202" s="233" t="s">
        <v>853</v>
      </c>
      <c r="B202" s="448" t="s">
        <v>723</v>
      </c>
      <c r="C202" s="229">
        <v>0</v>
      </c>
    </row>
    <row r="203" spans="1:3">
      <c r="A203" s="234" t="s">
        <v>858</v>
      </c>
      <c r="B203" s="449" t="s">
        <v>859</v>
      </c>
      <c r="C203" s="229" t="s">
        <v>57</v>
      </c>
    </row>
    <row r="204" spans="1:3">
      <c r="A204" s="234" t="s">
        <v>864</v>
      </c>
      <c r="B204" s="449" t="s">
        <v>865</v>
      </c>
      <c r="C204" s="229" t="s">
        <v>57</v>
      </c>
    </row>
    <row r="205" spans="1:3">
      <c r="A205" s="234" t="s">
        <v>867</v>
      </c>
      <c r="B205" s="449" t="s">
        <v>868</v>
      </c>
      <c r="C205" s="229" t="s">
        <v>57</v>
      </c>
    </row>
    <row r="206" spans="1:3">
      <c r="A206" s="234" t="s">
        <v>870</v>
      </c>
      <c r="B206" s="449" t="s">
        <v>871</v>
      </c>
      <c r="C206" s="229" t="s">
        <v>57</v>
      </c>
    </row>
    <row r="207" spans="1:3">
      <c r="A207" s="234" t="s">
        <v>873</v>
      </c>
      <c r="B207" s="449" t="s">
        <v>874</v>
      </c>
      <c r="C207" s="229" t="s">
        <v>57</v>
      </c>
    </row>
    <row r="208" spans="1:3">
      <c r="A208" s="234" t="s">
        <v>878</v>
      </c>
      <c r="B208" s="449" t="s">
        <v>879</v>
      </c>
      <c r="C208" s="229" t="s">
        <v>57</v>
      </c>
    </row>
    <row r="209" spans="1:3">
      <c r="A209" s="234" t="s">
        <v>883</v>
      </c>
      <c r="B209" s="449" t="s">
        <v>884</v>
      </c>
      <c r="C209" s="229" t="s">
        <v>57</v>
      </c>
    </row>
    <row r="210" spans="1:3">
      <c r="A210" s="234" t="s">
        <v>888</v>
      </c>
      <c r="B210" s="449" t="s">
        <v>889</v>
      </c>
      <c r="C210" s="229" t="s">
        <v>57</v>
      </c>
    </row>
    <row r="211" spans="1:3">
      <c r="A211" s="234" t="s">
        <v>894</v>
      </c>
      <c r="B211" s="449" t="s">
        <v>895</v>
      </c>
      <c r="C211" s="229" t="s">
        <v>57</v>
      </c>
    </row>
    <row r="212" spans="1:3">
      <c r="A212" s="234" t="s">
        <v>897</v>
      </c>
      <c r="B212" s="449" t="s">
        <v>751</v>
      </c>
      <c r="C212" s="229" t="s">
        <v>57</v>
      </c>
    </row>
    <row r="213" spans="1:3">
      <c r="A213" s="234" t="s">
        <v>901</v>
      </c>
      <c r="B213" s="449" t="s">
        <v>756</v>
      </c>
      <c r="C213" s="229" t="s">
        <v>57</v>
      </c>
    </row>
    <row r="214" spans="1:3">
      <c r="A214" s="234" t="s">
        <v>906</v>
      </c>
      <c r="B214" s="449" t="s">
        <v>907</v>
      </c>
      <c r="C214" s="229" t="s">
        <v>57</v>
      </c>
    </row>
    <row r="215" spans="1:3">
      <c r="A215" s="234" t="s">
        <v>909</v>
      </c>
      <c r="B215" s="449" t="s">
        <v>542</v>
      </c>
      <c r="C215" s="229" t="s">
        <v>57</v>
      </c>
    </row>
    <row r="216" spans="1:3">
      <c r="A216" s="234" t="s">
        <v>914</v>
      </c>
      <c r="B216" s="449" t="s">
        <v>764</v>
      </c>
      <c r="C216" s="229" t="s">
        <v>57</v>
      </c>
    </row>
    <row r="217" spans="1:3">
      <c r="A217" s="234" t="s">
        <v>918</v>
      </c>
      <c r="B217" s="449" t="s">
        <v>769</v>
      </c>
      <c r="C217" s="229" t="s">
        <v>57</v>
      </c>
    </row>
    <row r="218" spans="1:3">
      <c r="A218" s="234" t="s">
        <v>922</v>
      </c>
      <c r="B218" s="449" t="s">
        <v>774</v>
      </c>
      <c r="C218" s="229" t="s">
        <v>57</v>
      </c>
    </row>
    <row r="219" spans="1:3">
      <c r="A219" s="234" t="s">
        <v>927</v>
      </c>
      <c r="B219" s="449" t="s">
        <v>779</v>
      </c>
      <c r="C219" s="229" t="s">
        <v>57</v>
      </c>
    </row>
    <row r="220" spans="1:3">
      <c r="A220" s="234" t="s">
        <v>931</v>
      </c>
      <c r="B220" s="449" t="s">
        <v>784</v>
      </c>
      <c r="C220" s="229" t="s">
        <v>57</v>
      </c>
    </row>
    <row r="221" spans="1:3">
      <c r="A221" s="234" t="s">
        <v>936</v>
      </c>
      <c r="B221" s="449" t="s">
        <v>789</v>
      </c>
      <c r="C221" s="229" t="s">
        <v>57</v>
      </c>
    </row>
    <row r="222" spans="1:3">
      <c r="A222" s="234" t="s">
        <v>940</v>
      </c>
      <c r="B222" s="449" t="s">
        <v>795</v>
      </c>
      <c r="C222" s="229" t="s">
        <v>57</v>
      </c>
    </row>
    <row r="223" spans="1:3">
      <c r="A223" s="233" t="s">
        <v>945</v>
      </c>
      <c r="B223" s="448" t="s">
        <v>800</v>
      </c>
      <c r="C223" s="229">
        <v>0</v>
      </c>
    </row>
    <row r="224" spans="1:3">
      <c r="A224" s="234" t="s">
        <v>950</v>
      </c>
      <c r="B224" s="449" t="s">
        <v>859</v>
      </c>
      <c r="C224" s="229" t="s">
        <v>58</v>
      </c>
    </row>
    <row r="225" spans="1:3">
      <c r="A225" s="234" t="s">
        <v>955</v>
      </c>
      <c r="B225" s="449" t="s">
        <v>865</v>
      </c>
      <c r="C225" s="229" t="s">
        <v>58</v>
      </c>
    </row>
    <row r="226" spans="1:3">
      <c r="A226" s="234" t="s">
        <v>959</v>
      </c>
      <c r="B226" s="449" t="s">
        <v>868</v>
      </c>
      <c r="C226" s="229" t="s">
        <v>58</v>
      </c>
    </row>
    <row r="227" spans="1:3">
      <c r="A227" s="234" t="s">
        <v>961</v>
      </c>
      <c r="B227" s="449" t="s">
        <v>871</v>
      </c>
      <c r="C227" s="229" t="s">
        <v>58</v>
      </c>
    </row>
    <row r="228" spans="1:3">
      <c r="A228" s="234" t="s">
        <v>965</v>
      </c>
      <c r="B228" s="449" t="s">
        <v>966</v>
      </c>
      <c r="C228" s="229" t="s">
        <v>58</v>
      </c>
    </row>
    <row r="229" spans="1:3">
      <c r="A229" s="234" t="s">
        <v>970</v>
      </c>
      <c r="B229" s="449" t="s">
        <v>971</v>
      </c>
      <c r="C229" s="229" t="s">
        <v>58</v>
      </c>
    </row>
    <row r="230" spans="1:3">
      <c r="A230" s="234" t="s">
        <v>975</v>
      </c>
      <c r="B230" s="449" t="s">
        <v>976</v>
      </c>
      <c r="C230" s="229" t="s">
        <v>58</v>
      </c>
    </row>
    <row r="231" spans="1:3">
      <c r="A231" s="234" t="s">
        <v>980</v>
      </c>
      <c r="B231" s="449" t="s">
        <v>981</v>
      </c>
      <c r="C231" s="229" t="s">
        <v>58</v>
      </c>
    </row>
    <row r="232" spans="1:3">
      <c r="A232" s="234" t="s">
        <v>986</v>
      </c>
      <c r="B232" s="449" t="s">
        <v>751</v>
      </c>
      <c r="C232" s="229" t="s">
        <v>58</v>
      </c>
    </row>
    <row r="233" spans="1:3">
      <c r="A233" s="234" t="s">
        <v>990</v>
      </c>
      <c r="B233" s="449" t="s">
        <v>756</v>
      </c>
      <c r="C233" s="229" t="s">
        <v>58</v>
      </c>
    </row>
    <row r="234" spans="1:3">
      <c r="A234" s="234" t="s">
        <v>995</v>
      </c>
      <c r="B234" s="449" t="s">
        <v>907</v>
      </c>
      <c r="C234" s="229" t="s">
        <v>58</v>
      </c>
    </row>
    <row r="235" spans="1:3">
      <c r="A235" s="234" t="s">
        <v>997</v>
      </c>
      <c r="B235" s="449" t="s">
        <v>542</v>
      </c>
      <c r="C235" s="229" t="s">
        <v>58</v>
      </c>
    </row>
    <row r="236" spans="1:3">
      <c r="A236" s="234" t="s">
        <v>1002</v>
      </c>
      <c r="B236" s="449" t="s">
        <v>764</v>
      </c>
      <c r="C236" s="229" t="s">
        <v>58</v>
      </c>
    </row>
    <row r="237" spans="1:3">
      <c r="A237" s="234" t="s">
        <v>1007</v>
      </c>
      <c r="B237" s="449" t="s">
        <v>769</v>
      </c>
      <c r="C237" s="229" t="s">
        <v>58</v>
      </c>
    </row>
    <row r="238" spans="1:3">
      <c r="A238" s="234" t="s">
        <v>1012</v>
      </c>
      <c r="B238" s="449" t="s">
        <v>774</v>
      </c>
      <c r="C238" s="229" t="s">
        <v>58</v>
      </c>
    </row>
    <row r="239" spans="1:3">
      <c r="A239" s="234" t="s">
        <v>1017</v>
      </c>
      <c r="B239" s="449" t="s">
        <v>779</v>
      </c>
      <c r="C239" s="229" t="s">
        <v>58</v>
      </c>
    </row>
    <row r="240" spans="1:3">
      <c r="A240" s="234" t="s">
        <v>1022</v>
      </c>
      <c r="B240" s="449" t="s">
        <v>784</v>
      </c>
      <c r="C240" s="229" t="s">
        <v>58</v>
      </c>
    </row>
    <row r="241" spans="1:3">
      <c r="A241" s="234" t="s">
        <v>1027</v>
      </c>
      <c r="B241" s="449" t="s">
        <v>789</v>
      </c>
      <c r="C241" s="229" t="s">
        <v>58</v>
      </c>
    </row>
    <row r="242" spans="1:3">
      <c r="A242" s="234" t="s">
        <v>1032</v>
      </c>
      <c r="B242" s="449" t="s">
        <v>795</v>
      </c>
      <c r="C242" s="229" t="s">
        <v>58</v>
      </c>
    </row>
    <row r="243" spans="1:3">
      <c r="A243" s="234" t="s">
        <v>1037</v>
      </c>
      <c r="B243" s="449" t="s">
        <v>1038</v>
      </c>
      <c r="C243" s="246" t="s">
        <v>66</v>
      </c>
    </row>
    <row r="244" spans="1:3">
      <c r="A244" s="233" t="s">
        <v>1040</v>
      </c>
      <c r="B244" s="448" t="s">
        <v>1041</v>
      </c>
      <c r="C244" s="229">
        <v>0</v>
      </c>
    </row>
    <row r="245" spans="1:3">
      <c r="A245" s="233" t="s">
        <v>1046</v>
      </c>
      <c r="B245" s="448" t="s">
        <v>800</v>
      </c>
      <c r="C245" s="229">
        <v>0</v>
      </c>
    </row>
    <row r="246" spans="1:3">
      <c r="A246" s="234" t="s">
        <v>1047</v>
      </c>
      <c r="B246" s="449" t="s">
        <v>729</v>
      </c>
      <c r="C246" s="229" t="s">
        <v>62</v>
      </c>
    </row>
    <row r="247" spans="1:3">
      <c r="A247" s="234" t="s">
        <v>1051</v>
      </c>
      <c r="B247" s="449" t="s">
        <v>865</v>
      </c>
      <c r="C247" s="229" t="s">
        <v>62</v>
      </c>
    </row>
    <row r="248" spans="1:3">
      <c r="A248" s="234" t="s">
        <v>2474</v>
      </c>
      <c r="B248" s="449" t="s">
        <v>871</v>
      </c>
      <c r="C248" s="229" t="s">
        <v>62</v>
      </c>
    </row>
    <row r="249" spans="1:3">
      <c r="A249" s="234" t="s">
        <v>1053</v>
      </c>
      <c r="B249" s="449" t="s">
        <v>751</v>
      </c>
      <c r="C249" s="229" t="s">
        <v>62</v>
      </c>
    </row>
    <row r="250" spans="1:3">
      <c r="A250" s="234" t="s">
        <v>1057</v>
      </c>
      <c r="B250" s="449" t="s">
        <v>756</v>
      </c>
      <c r="C250" s="229" t="s">
        <v>62</v>
      </c>
    </row>
    <row r="251" spans="1:3">
      <c r="A251" s="233" t="s">
        <v>1061</v>
      </c>
      <c r="B251" s="448" t="s">
        <v>1062</v>
      </c>
      <c r="C251" s="229">
        <v>0</v>
      </c>
    </row>
    <row r="252" spans="1:3">
      <c r="A252" s="233" t="s">
        <v>1066</v>
      </c>
      <c r="B252" s="448" t="s">
        <v>1062</v>
      </c>
      <c r="C252" s="229">
        <v>0</v>
      </c>
    </row>
    <row r="253" spans="1:3">
      <c r="A253" s="233" t="s">
        <v>1067</v>
      </c>
      <c r="B253" s="448" t="s">
        <v>1062</v>
      </c>
      <c r="C253" s="229">
        <v>0</v>
      </c>
    </row>
    <row r="254" spans="1:3">
      <c r="A254" s="234" t="s">
        <v>1068</v>
      </c>
      <c r="B254" s="449" t="s">
        <v>1069</v>
      </c>
      <c r="C254" s="229" t="s">
        <v>78</v>
      </c>
    </row>
    <row r="255" spans="1:3">
      <c r="A255" s="234" t="s">
        <v>1073</v>
      </c>
      <c r="B255" s="449" t="s">
        <v>1074</v>
      </c>
      <c r="C255" s="229" t="s">
        <v>72</v>
      </c>
    </row>
    <row r="256" spans="1:3">
      <c r="A256" s="234" t="s">
        <v>1078</v>
      </c>
      <c r="B256" s="449" t="s">
        <v>1079</v>
      </c>
      <c r="C256" s="229" t="s">
        <v>80</v>
      </c>
    </row>
    <row r="257" spans="1:3">
      <c r="A257" s="234" t="s">
        <v>1081</v>
      </c>
      <c r="B257" s="449" t="s">
        <v>1082</v>
      </c>
      <c r="C257" s="229" t="s">
        <v>70</v>
      </c>
    </row>
    <row r="258" spans="1:3">
      <c r="A258" s="234" t="s">
        <v>1086</v>
      </c>
      <c r="B258" s="449" t="s">
        <v>1087</v>
      </c>
      <c r="C258" s="229" t="s">
        <v>82</v>
      </c>
    </row>
    <row r="259" spans="1:3">
      <c r="A259" s="234" t="s">
        <v>4820</v>
      </c>
      <c r="B259" s="449" t="s">
        <v>1531</v>
      </c>
      <c r="C259" s="229" t="s">
        <v>82</v>
      </c>
    </row>
    <row r="260" spans="1:3">
      <c r="A260" s="234" t="s">
        <v>1091</v>
      </c>
      <c r="B260" s="449" t="s">
        <v>1092</v>
      </c>
      <c r="C260" s="229" t="s">
        <v>68</v>
      </c>
    </row>
    <row r="261" spans="1:3">
      <c r="A261" s="234" t="s">
        <v>2679</v>
      </c>
      <c r="B261" s="449" t="s">
        <v>1644</v>
      </c>
      <c r="C261" s="229" t="s">
        <v>82</v>
      </c>
    </row>
    <row r="262" spans="1:3">
      <c r="A262" s="234" t="s">
        <v>1096</v>
      </c>
      <c r="B262" s="449" t="s">
        <v>1097</v>
      </c>
      <c r="C262" s="229" t="s">
        <v>70</v>
      </c>
    </row>
    <row r="263" spans="1:3">
      <c r="A263" s="234" t="s">
        <v>1101</v>
      </c>
      <c r="B263" s="449" t="s">
        <v>1102</v>
      </c>
      <c r="C263" s="229" t="s">
        <v>70</v>
      </c>
    </row>
    <row r="264" spans="1:3">
      <c r="A264" s="234" t="s">
        <v>1106</v>
      </c>
      <c r="B264" s="449" t="s">
        <v>1107</v>
      </c>
      <c r="C264" s="229" t="s">
        <v>74</v>
      </c>
    </row>
    <row r="265" spans="1:3">
      <c r="A265" s="234" t="s">
        <v>1111</v>
      </c>
      <c r="B265" s="449" t="s">
        <v>1112</v>
      </c>
      <c r="C265" s="229" t="s">
        <v>76</v>
      </c>
    </row>
    <row r="266" spans="1:3">
      <c r="A266" s="234" t="s">
        <v>1116</v>
      </c>
      <c r="B266" s="449" t="s">
        <v>1117</v>
      </c>
      <c r="C266" s="229" t="s">
        <v>82</v>
      </c>
    </row>
    <row r="267" spans="1:3">
      <c r="A267" s="234" t="s">
        <v>4821</v>
      </c>
      <c r="B267" s="449" t="s">
        <v>4822</v>
      </c>
      <c r="C267" s="229" t="s">
        <v>82</v>
      </c>
    </row>
    <row r="268" spans="1:3">
      <c r="A268" s="234" t="s">
        <v>1121</v>
      </c>
      <c r="B268" s="449" t="s">
        <v>1122</v>
      </c>
      <c r="C268" s="229" t="s">
        <v>82</v>
      </c>
    </row>
    <row r="269" spans="1:3">
      <c r="A269" s="234" t="s">
        <v>4823</v>
      </c>
      <c r="B269" s="449" t="s">
        <v>4824</v>
      </c>
      <c r="C269" s="229" t="s">
        <v>82</v>
      </c>
    </row>
    <row r="270" spans="1:3">
      <c r="A270" s="234" t="s">
        <v>1124</v>
      </c>
      <c r="B270" s="449" t="s">
        <v>1125</v>
      </c>
      <c r="C270" s="229" t="s">
        <v>82</v>
      </c>
    </row>
    <row r="271" spans="1:3">
      <c r="A271" s="234" t="s">
        <v>1127</v>
      </c>
      <c r="B271" s="449" t="s">
        <v>1128</v>
      </c>
      <c r="C271" s="229" t="s">
        <v>70</v>
      </c>
    </row>
    <row r="272" spans="1:3">
      <c r="A272" s="233" t="s">
        <v>1132</v>
      </c>
      <c r="B272" s="448" t="s">
        <v>1133</v>
      </c>
      <c r="C272" s="229">
        <v>0</v>
      </c>
    </row>
    <row r="273" spans="1:3">
      <c r="A273" s="233" t="s">
        <v>1137</v>
      </c>
      <c r="B273" s="448" t="s">
        <v>1133</v>
      </c>
      <c r="C273" s="229">
        <v>0</v>
      </c>
    </row>
    <row r="274" spans="1:3">
      <c r="A274" s="233" t="s">
        <v>1138</v>
      </c>
      <c r="B274" s="448" t="s">
        <v>1133</v>
      </c>
      <c r="C274" s="229">
        <v>0</v>
      </c>
    </row>
    <row r="275" spans="1:3">
      <c r="A275" s="233" t="s">
        <v>2479</v>
      </c>
      <c r="B275" s="448" t="s">
        <v>2480</v>
      </c>
      <c r="C275" s="229">
        <v>0</v>
      </c>
    </row>
    <row r="276" spans="1:3">
      <c r="A276" s="234" t="s">
        <v>2482</v>
      </c>
      <c r="B276" s="449" t="s">
        <v>2480</v>
      </c>
      <c r="C276" s="229" t="s">
        <v>85</v>
      </c>
    </row>
    <row r="277" spans="1:3">
      <c r="A277" s="233" t="s">
        <v>1139</v>
      </c>
      <c r="B277" s="448" t="s">
        <v>1140</v>
      </c>
      <c r="C277" s="229">
        <v>0</v>
      </c>
    </row>
    <row r="278" spans="1:3">
      <c r="A278" s="234" t="s">
        <v>1144</v>
      </c>
      <c r="B278" s="449" t="s">
        <v>1145</v>
      </c>
      <c r="C278" s="229" t="s">
        <v>91</v>
      </c>
    </row>
    <row r="279" spans="1:3">
      <c r="A279" s="234" t="s">
        <v>1149</v>
      </c>
      <c r="B279" s="449" t="s">
        <v>1150</v>
      </c>
      <c r="C279" s="229" t="s">
        <v>95</v>
      </c>
    </row>
    <row r="280" spans="1:3">
      <c r="A280" s="234" t="s">
        <v>4849</v>
      </c>
      <c r="B280" s="457" t="s">
        <v>4850</v>
      </c>
      <c r="C280" s="246" t="s">
        <v>89</v>
      </c>
    </row>
    <row r="281" spans="1:3">
      <c r="A281" s="234" t="s">
        <v>1154</v>
      </c>
      <c r="B281" s="449" t="s">
        <v>1155</v>
      </c>
      <c r="C281" s="229" t="s">
        <v>97</v>
      </c>
    </row>
    <row r="282" spans="1:3">
      <c r="A282" s="233" t="s">
        <v>1853</v>
      </c>
      <c r="B282" s="448" t="s">
        <v>1854</v>
      </c>
      <c r="C282" s="229">
        <v>0</v>
      </c>
    </row>
    <row r="283" spans="1:3">
      <c r="A283" s="234" t="s">
        <v>1855</v>
      </c>
      <c r="B283" s="449" t="s">
        <v>1856</v>
      </c>
      <c r="C283" s="229" t="s">
        <v>99</v>
      </c>
    </row>
    <row r="284" spans="1:3">
      <c r="A284" s="234" t="s">
        <v>1857</v>
      </c>
      <c r="B284" s="449" t="s">
        <v>1858</v>
      </c>
      <c r="C284" s="229" t="s">
        <v>99</v>
      </c>
    </row>
    <row r="285" spans="1:3">
      <c r="A285" s="233" t="s">
        <v>1159</v>
      </c>
      <c r="B285" s="448" t="s">
        <v>1160</v>
      </c>
      <c r="C285" s="229">
        <v>0</v>
      </c>
    </row>
    <row r="286" spans="1:3">
      <c r="A286" s="234" t="s">
        <v>1164</v>
      </c>
      <c r="B286" s="449" t="s">
        <v>1165</v>
      </c>
      <c r="C286" s="229" t="s">
        <v>101</v>
      </c>
    </row>
    <row r="287" spans="1:3">
      <c r="A287" s="234" t="s">
        <v>2697</v>
      </c>
      <c r="B287" s="449" t="s">
        <v>2698</v>
      </c>
      <c r="C287" s="229" t="s">
        <v>101</v>
      </c>
    </row>
    <row r="288" spans="1:3">
      <c r="A288" s="234" t="s">
        <v>1169</v>
      </c>
      <c r="B288" s="449" t="s">
        <v>1170</v>
      </c>
      <c r="C288" s="229" t="s">
        <v>101</v>
      </c>
    </row>
    <row r="289" spans="1:3">
      <c r="A289" s="234" t="s">
        <v>1172</v>
      </c>
      <c r="B289" s="449" t="s">
        <v>1173</v>
      </c>
      <c r="C289" s="229" t="s">
        <v>101</v>
      </c>
    </row>
    <row r="290" spans="1:3">
      <c r="A290" s="234" t="s">
        <v>1175</v>
      </c>
      <c r="B290" s="449" t="s">
        <v>1176</v>
      </c>
      <c r="C290" s="229" t="s">
        <v>101</v>
      </c>
    </row>
    <row r="291" spans="1:3">
      <c r="A291" s="233" t="s">
        <v>1180</v>
      </c>
      <c r="B291" s="448" t="s">
        <v>1181</v>
      </c>
      <c r="C291" s="229">
        <v>0</v>
      </c>
    </row>
    <row r="292" spans="1:3">
      <c r="A292" s="234" t="s">
        <v>1185</v>
      </c>
      <c r="B292" s="449" t="s">
        <v>1186</v>
      </c>
      <c r="C292" s="229" t="s">
        <v>103</v>
      </c>
    </row>
    <row r="293" spans="1:3">
      <c r="A293" s="234" t="s">
        <v>1190</v>
      </c>
      <c r="B293" s="449" t="s">
        <v>1191</v>
      </c>
      <c r="C293" s="229" t="s">
        <v>103</v>
      </c>
    </row>
    <row r="294" spans="1:3">
      <c r="A294" s="234" t="s">
        <v>1195</v>
      </c>
      <c r="B294" s="449" t="s">
        <v>1196</v>
      </c>
      <c r="C294" s="229" t="s">
        <v>103</v>
      </c>
    </row>
    <row r="295" spans="1:3">
      <c r="A295" s="234" t="s">
        <v>1198</v>
      </c>
      <c r="B295" s="449" t="s">
        <v>1199</v>
      </c>
      <c r="C295" s="229" t="s">
        <v>103</v>
      </c>
    </row>
    <row r="296" spans="1:3">
      <c r="A296" s="255" t="s">
        <v>4619</v>
      </c>
      <c r="B296" s="452" t="s">
        <v>4620</v>
      </c>
      <c r="C296" s="229" t="s">
        <v>103</v>
      </c>
    </row>
    <row r="297" spans="1:3">
      <c r="A297" s="233" t="s">
        <v>1203</v>
      </c>
      <c r="B297" s="448" t="s">
        <v>1204</v>
      </c>
      <c r="C297" s="229">
        <v>0</v>
      </c>
    </row>
    <row r="298" spans="1:3">
      <c r="A298" s="255" t="s">
        <v>4851</v>
      </c>
      <c r="B298" s="304" t="s">
        <v>4852</v>
      </c>
      <c r="C298" s="229" t="s">
        <v>105</v>
      </c>
    </row>
    <row r="299" spans="1:3">
      <c r="A299" s="234" t="s">
        <v>1208</v>
      </c>
      <c r="B299" s="449" t="s">
        <v>1209</v>
      </c>
      <c r="C299" s="229" t="s">
        <v>105</v>
      </c>
    </row>
    <row r="300" spans="1:3">
      <c r="A300" s="234" t="s">
        <v>1213</v>
      </c>
      <c r="B300" s="449" t="s">
        <v>1214</v>
      </c>
      <c r="C300" s="229" t="s">
        <v>105</v>
      </c>
    </row>
    <row r="301" spans="1:3">
      <c r="A301" s="234" t="s">
        <v>1859</v>
      </c>
      <c r="B301" s="449" t="s">
        <v>1860</v>
      </c>
      <c r="C301" s="229" t="s">
        <v>105</v>
      </c>
    </row>
    <row r="302" spans="1:3">
      <c r="A302" s="234" t="s">
        <v>1218</v>
      </c>
      <c r="B302" s="449" t="s">
        <v>1219</v>
      </c>
      <c r="C302" s="229" t="s">
        <v>105</v>
      </c>
    </row>
    <row r="303" spans="1:3">
      <c r="A303" s="255" t="s">
        <v>4797</v>
      </c>
      <c r="B303" s="451" t="s">
        <v>4798</v>
      </c>
      <c r="C303" s="229" t="s">
        <v>105</v>
      </c>
    </row>
    <row r="304" spans="1:3">
      <c r="A304" s="234" t="s">
        <v>1223</v>
      </c>
      <c r="B304" s="449" t="s">
        <v>1224</v>
      </c>
      <c r="C304" s="229" t="s">
        <v>105</v>
      </c>
    </row>
    <row r="305" spans="1:3">
      <c r="A305" s="234" t="s">
        <v>1227</v>
      </c>
      <c r="B305" s="449" t="s">
        <v>1228</v>
      </c>
      <c r="C305" s="229" t="s">
        <v>105</v>
      </c>
    </row>
    <row r="306" spans="1:3">
      <c r="A306" s="234" t="s">
        <v>1230</v>
      </c>
      <c r="B306" s="449" t="s">
        <v>1231</v>
      </c>
      <c r="C306" s="229" t="s">
        <v>105</v>
      </c>
    </row>
    <row r="307" spans="1:3">
      <c r="A307" s="234" t="s">
        <v>1235</v>
      </c>
      <c r="B307" s="449" t="s">
        <v>1236</v>
      </c>
      <c r="C307" s="246" t="s">
        <v>105</v>
      </c>
    </row>
    <row r="308" spans="1:3">
      <c r="A308" s="234" t="s">
        <v>1240</v>
      </c>
      <c r="B308" s="449" t="s">
        <v>1241</v>
      </c>
      <c r="C308" s="246" t="s">
        <v>105</v>
      </c>
    </row>
    <row r="309" spans="1:3">
      <c r="A309" s="233" t="s">
        <v>1245</v>
      </c>
      <c r="B309" s="448" t="s">
        <v>1246</v>
      </c>
      <c r="C309" s="229">
        <v>0</v>
      </c>
    </row>
    <row r="310" spans="1:3">
      <c r="A310" s="234" t="s">
        <v>1250</v>
      </c>
      <c r="B310" s="449" t="s">
        <v>1251</v>
      </c>
      <c r="C310" s="229" t="s">
        <v>108</v>
      </c>
    </row>
    <row r="311" spans="1:3">
      <c r="A311" s="234" t="s">
        <v>1253</v>
      </c>
      <c r="B311" s="449" t="s">
        <v>1254</v>
      </c>
      <c r="C311" s="229" t="s">
        <v>108</v>
      </c>
    </row>
    <row r="312" spans="1:3">
      <c r="A312" s="234" t="s">
        <v>1256</v>
      </c>
      <c r="B312" s="449" t="s">
        <v>1257</v>
      </c>
      <c r="C312" s="229" t="s">
        <v>108</v>
      </c>
    </row>
    <row r="313" spans="1:3">
      <c r="A313" s="255" t="s">
        <v>4695</v>
      </c>
      <c r="B313" s="449" t="s">
        <v>4696</v>
      </c>
      <c r="C313" s="229" t="s">
        <v>108</v>
      </c>
    </row>
    <row r="314" spans="1:3">
      <c r="A314" s="234" t="s">
        <v>1261</v>
      </c>
      <c r="B314" s="449" t="s">
        <v>1262</v>
      </c>
      <c r="C314" s="229" t="s">
        <v>108</v>
      </c>
    </row>
    <row r="315" spans="1:3">
      <c r="A315" s="255" t="s">
        <v>4853</v>
      </c>
      <c r="B315" s="304" t="s">
        <v>4854</v>
      </c>
      <c r="C315" s="229" t="s">
        <v>108</v>
      </c>
    </row>
    <row r="316" spans="1:3">
      <c r="A316" s="234" t="s">
        <v>1266</v>
      </c>
      <c r="B316" s="449" t="s">
        <v>1267</v>
      </c>
      <c r="C316" s="229" t="s">
        <v>108</v>
      </c>
    </row>
    <row r="317" spans="1:3">
      <c r="A317" s="234" t="s">
        <v>3392</v>
      </c>
      <c r="B317" s="449" t="s">
        <v>1558</v>
      </c>
      <c r="C317" s="229" t="s">
        <v>108</v>
      </c>
    </row>
    <row r="318" spans="1:3">
      <c r="A318" s="234" t="s">
        <v>1271</v>
      </c>
      <c r="B318" s="449" t="s">
        <v>1272</v>
      </c>
      <c r="C318" s="229" t="s">
        <v>108</v>
      </c>
    </row>
    <row r="319" spans="1:3">
      <c r="A319" s="234" t="s">
        <v>1274</v>
      </c>
      <c r="B319" s="449" t="s">
        <v>1275</v>
      </c>
      <c r="C319" s="229" t="s">
        <v>108</v>
      </c>
    </row>
    <row r="320" spans="1:3">
      <c r="A320" s="234" t="s">
        <v>1279</v>
      </c>
      <c r="B320" s="449" t="s">
        <v>1280</v>
      </c>
      <c r="C320" s="229" t="s">
        <v>108</v>
      </c>
    </row>
    <row r="321" spans="1:4">
      <c r="A321" s="234" t="s">
        <v>1282</v>
      </c>
      <c r="B321" s="449" t="s">
        <v>1283</v>
      </c>
      <c r="C321" s="229" t="s">
        <v>108</v>
      </c>
    </row>
    <row r="322" spans="1:4">
      <c r="A322" s="234" t="s">
        <v>1287</v>
      </c>
      <c r="B322" s="449" t="s">
        <v>1288</v>
      </c>
      <c r="C322" s="229" t="s">
        <v>108</v>
      </c>
    </row>
    <row r="323" spans="1:4">
      <c r="A323" s="234" t="s">
        <v>2728</v>
      </c>
      <c r="B323" s="449" t="s">
        <v>1366</v>
      </c>
      <c r="C323" s="229" t="s">
        <v>108</v>
      </c>
    </row>
    <row r="324" spans="1:4">
      <c r="A324" s="255" t="s">
        <v>4673</v>
      </c>
      <c r="B324" s="452" t="s">
        <v>4674</v>
      </c>
      <c r="C324" s="229" t="s">
        <v>108</v>
      </c>
    </row>
    <row r="325" spans="1:4">
      <c r="A325" s="234" t="s">
        <v>1290</v>
      </c>
      <c r="B325" s="449" t="s">
        <v>1291</v>
      </c>
      <c r="C325" s="229" t="s">
        <v>108</v>
      </c>
    </row>
    <row r="326" spans="1:4">
      <c r="A326" s="234" t="s">
        <v>1295</v>
      </c>
      <c r="B326" s="449" t="s">
        <v>1296</v>
      </c>
      <c r="C326" s="229" t="s">
        <v>108</v>
      </c>
    </row>
    <row r="327" spans="1:4">
      <c r="A327" s="234" t="s">
        <v>1298</v>
      </c>
      <c r="B327" s="449" t="s">
        <v>1299</v>
      </c>
      <c r="C327" s="229" t="s">
        <v>108</v>
      </c>
    </row>
    <row r="328" spans="1:4">
      <c r="A328" s="255" t="s">
        <v>4697</v>
      </c>
      <c r="B328" s="449" t="s">
        <v>4698</v>
      </c>
      <c r="C328" s="229" t="s">
        <v>108</v>
      </c>
    </row>
    <row r="329" spans="1:4">
      <c r="A329" s="233" t="s">
        <v>1303</v>
      </c>
      <c r="B329" s="448" t="s">
        <v>1304</v>
      </c>
      <c r="C329" s="229">
        <v>0</v>
      </c>
    </row>
    <row r="330" spans="1:4">
      <c r="A330" s="234" t="s">
        <v>4855</v>
      </c>
      <c r="B330" s="449" t="s">
        <v>4869</v>
      </c>
      <c r="C330" s="229" t="s">
        <v>114</v>
      </c>
    </row>
    <row r="331" spans="1:4">
      <c r="A331" s="234" t="s">
        <v>1306</v>
      </c>
      <c r="B331" s="449" t="s">
        <v>1307</v>
      </c>
      <c r="C331" s="229" t="s">
        <v>114</v>
      </c>
    </row>
    <row r="332" spans="1:4">
      <c r="A332" s="233" t="s">
        <v>1308</v>
      </c>
      <c r="B332" s="448" t="s">
        <v>1309</v>
      </c>
      <c r="C332" s="229">
        <v>0</v>
      </c>
    </row>
    <row r="333" spans="1:4">
      <c r="A333" s="234" t="s">
        <v>1313</v>
      </c>
      <c r="B333" s="449" t="s">
        <v>1314</v>
      </c>
      <c r="C333" s="229" t="s">
        <v>110</v>
      </c>
    </row>
    <row r="334" spans="1:4">
      <c r="A334" s="233" t="s">
        <v>1315</v>
      </c>
      <c r="B334" s="448" t="s">
        <v>1316</v>
      </c>
      <c r="C334" s="229">
        <v>0</v>
      </c>
    </row>
    <row r="335" spans="1:4">
      <c r="A335" s="234" t="s">
        <v>4825</v>
      </c>
      <c r="B335" s="449" t="s">
        <v>4826</v>
      </c>
      <c r="C335" s="229" t="s">
        <v>108</v>
      </c>
      <c r="D335" s="458" t="s">
        <v>169</v>
      </c>
    </row>
    <row r="336" spans="1:4">
      <c r="A336" s="234" t="s">
        <v>1320</v>
      </c>
      <c r="B336" s="449" t="s">
        <v>460</v>
      </c>
      <c r="C336" s="229" t="s">
        <v>108</v>
      </c>
      <c r="D336" s="458" t="s">
        <v>169</v>
      </c>
    </row>
    <row r="337" spans="1:4">
      <c r="A337" s="234" t="s">
        <v>1323</v>
      </c>
      <c r="B337" s="449" t="s">
        <v>174</v>
      </c>
      <c r="C337" s="229" t="s">
        <v>108</v>
      </c>
      <c r="D337" s="458" t="s">
        <v>169</v>
      </c>
    </row>
    <row r="338" spans="1:4">
      <c r="A338" s="233" t="s">
        <v>1325</v>
      </c>
      <c r="B338" s="448" t="s">
        <v>1326</v>
      </c>
      <c r="C338" s="229">
        <v>0</v>
      </c>
    </row>
    <row r="339" spans="1:4">
      <c r="A339" s="233" t="s">
        <v>1331</v>
      </c>
      <c r="B339" s="448" t="s">
        <v>1326</v>
      </c>
      <c r="C339" s="229">
        <v>0</v>
      </c>
    </row>
    <row r="340" spans="1:4">
      <c r="A340" s="233" t="s">
        <v>1332</v>
      </c>
      <c r="B340" s="448" t="s">
        <v>1326</v>
      </c>
      <c r="C340" s="229">
        <v>0</v>
      </c>
    </row>
    <row r="341" spans="1:4">
      <c r="A341" s="233" t="s">
        <v>1333</v>
      </c>
      <c r="B341" s="448" t="s">
        <v>1334</v>
      </c>
      <c r="C341" s="229">
        <v>0</v>
      </c>
    </row>
    <row r="342" spans="1:4">
      <c r="A342" s="234" t="s">
        <v>1339</v>
      </c>
      <c r="B342" s="449" t="s">
        <v>1340</v>
      </c>
      <c r="C342" s="229" t="s">
        <v>117</v>
      </c>
    </row>
    <row r="343" spans="1:4">
      <c r="A343" s="234" t="s">
        <v>1344</v>
      </c>
      <c r="B343" s="449" t="s">
        <v>1345</v>
      </c>
      <c r="C343" s="229" t="s">
        <v>117</v>
      </c>
    </row>
    <row r="344" spans="1:4">
      <c r="A344" s="234" t="s">
        <v>1349</v>
      </c>
      <c r="B344" s="449" t="s">
        <v>1350</v>
      </c>
      <c r="C344" s="229" t="s">
        <v>117</v>
      </c>
    </row>
    <row r="345" spans="1:4">
      <c r="A345" s="234" t="s">
        <v>1354</v>
      </c>
      <c r="B345" s="449" t="s">
        <v>1355</v>
      </c>
      <c r="C345" s="229" t="s">
        <v>117</v>
      </c>
    </row>
    <row r="346" spans="1:4">
      <c r="A346" s="234" t="s">
        <v>1359</v>
      </c>
      <c r="B346" s="449" t="s">
        <v>1360</v>
      </c>
      <c r="C346" s="229" t="s">
        <v>117</v>
      </c>
    </row>
    <row r="347" spans="1:4">
      <c r="A347" s="234" t="s">
        <v>1362</v>
      </c>
      <c r="B347" s="449" t="s">
        <v>1363</v>
      </c>
      <c r="C347" s="229" t="s">
        <v>117</v>
      </c>
    </row>
    <row r="348" spans="1:4">
      <c r="A348" s="255" t="s">
        <v>4564</v>
      </c>
      <c r="B348" s="451" t="s">
        <v>4565</v>
      </c>
      <c r="C348" s="229" t="s">
        <v>117</v>
      </c>
    </row>
    <row r="349" spans="1:4">
      <c r="A349" s="234" t="s">
        <v>3886</v>
      </c>
      <c r="B349" s="449" t="s">
        <v>3887</v>
      </c>
      <c r="C349" s="229" t="s">
        <v>117</v>
      </c>
    </row>
    <row r="350" spans="1:4">
      <c r="A350" s="234" t="s">
        <v>3889</v>
      </c>
      <c r="B350" s="449" t="s">
        <v>3890</v>
      </c>
      <c r="C350" s="229" t="s">
        <v>117</v>
      </c>
    </row>
    <row r="351" spans="1:4">
      <c r="A351" s="234" t="s">
        <v>1365</v>
      </c>
      <c r="B351" s="449" t="s">
        <v>1366</v>
      </c>
      <c r="C351" s="229" t="s">
        <v>117</v>
      </c>
    </row>
    <row r="352" spans="1:4">
      <c r="A352" s="234" t="s">
        <v>1370</v>
      </c>
      <c r="B352" s="449" t="s">
        <v>1371</v>
      </c>
      <c r="C352" s="229" t="s">
        <v>117</v>
      </c>
    </row>
    <row r="353" spans="1:3">
      <c r="A353" s="234" t="s">
        <v>1375</v>
      </c>
      <c r="B353" s="449" t="s">
        <v>1376</v>
      </c>
      <c r="C353" s="229" t="s">
        <v>117</v>
      </c>
    </row>
    <row r="354" spans="1:3">
      <c r="A354" s="233" t="s">
        <v>1380</v>
      </c>
      <c r="B354" s="448" t="s">
        <v>1381</v>
      </c>
      <c r="C354" s="229">
        <v>0</v>
      </c>
    </row>
    <row r="355" spans="1:3">
      <c r="A355" s="234" t="s">
        <v>1384</v>
      </c>
      <c r="B355" s="449" t="s">
        <v>1381</v>
      </c>
      <c r="C355" s="229" t="s">
        <v>119</v>
      </c>
    </row>
    <row r="356" spans="1:3">
      <c r="A356" s="233" t="s">
        <v>1385</v>
      </c>
      <c r="B356" s="448" t="s">
        <v>1386</v>
      </c>
      <c r="C356" s="229">
        <v>0</v>
      </c>
    </row>
    <row r="357" spans="1:3">
      <c r="A357" s="234" t="s">
        <v>1388</v>
      </c>
      <c r="B357" s="449" t="s">
        <v>1389</v>
      </c>
      <c r="C357" s="246" t="s">
        <v>7263</v>
      </c>
    </row>
    <row r="358" spans="1:3">
      <c r="A358" s="234" t="s">
        <v>1391</v>
      </c>
      <c r="B358" s="449" t="s">
        <v>1386</v>
      </c>
      <c r="C358" s="246" t="s">
        <v>7263</v>
      </c>
    </row>
    <row r="359" spans="1:3">
      <c r="A359" s="233" t="s">
        <v>1393</v>
      </c>
      <c r="B359" s="448" t="s">
        <v>1394</v>
      </c>
      <c r="C359" s="229">
        <v>0</v>
      </c>
    </row>
    <row r="360" spans="1:3">
      <c r="A360" s="234" t="s">
        <v>1398</v>
      </c>
      <c r="B360" s="449" t="s">
        <v>1399</v>
      </c>
      <c r="C360" s="229" t="s">
        <v>120</v>
      </c>
    </row>
    <row r="361" spans="1:3">
      <c r="A361" s="233" t="s">
        <v>1400</v>
      </c>
      <c r="B361" s="448" t="s">
        <v>1401</v>
      </c>
      <c r="C361" s="229">
        <v>0</v>
      </c>
    </row>
    <row r="362" spans="1:3">
      <c r="A362" s="233" t="s">
        <v>1405</v>
      </c>
      <c r="B362" s="448" t="s">
        <v>1401</v>
      </c>
      <c r="C362" s="229">
        <v>0</v>
      </c>
    </row>
    <row r="363" spans="1:3">
      <c r="A363" s="233" t="s">
        <v>1406</v>
      </c>
      <c r="B363" s="448" t="s">
        <v>1401</v>
      </c>
      <c r="C363" s="229">
        <v>0</v>
      </c>
    </row>
    <row r="364" spans="1:3">
      <c r="A364" s="233" t="s">
        <v>1407</v>
      </c>
      <c r="B364" s="448" t="s">
        <v>1408</v>
      </c>
      <c r="C364" s="229">
        <v>0</v>
      </c>
    </row>
    <row r="365" spans="1:3">
      <c r="A365" s="234" t="s">
        <v>4699</v>
      </c>
      <c r="B365" s="449" t="s">
        <v>4700</v>
      </c>
      <c r="C365" s="229" t="s">
        <v>124</v>
      </c>
    </row>
    <row r="366" spans="1:3">
      <c r="A366" s="234" t="s">
        <v>1410</v>
      </c>
      <c r="B366" s="449" t="s">
        <v>1411</v>
      </c>
      <c r="C366" s="229" t="s">
        <v>124</v>
      </c>
    </row>
    <row r="367" spans="1:3">
      <c r="A367" s="234" t="s">
        <v>2762</v>
      </c>
      <c r="B367" s="449" t="s">
        <v>2763</v>
      </c>
      <c r="C367" s="244" t="s">
        <v>124</v>
      </c>
    </row>
    <row r="368" spans="1:3">
      <c r="A368" s="456" t="s">
        <v>4675</v>
      </c>
      <c r="B368" s="448" t="s">
        <v>4676</v>
      </c>
      <c r="C368" s="293">
        <v>0</v>
      </c>
    </row>
    <row r="369" spans="1:3">
      <c r="A369" s="256" t="s">
        <v>4677</v>
      </c>
      <c r="B369" s="449" t="s">
        <v>1889</v>
      </c>
      <c r="C369" s="229" t="s">
        <v>127</v>
      </c>
    </row>
    <row r="370" spans="1:3">
      <c r="A370" s="233" t="s">
        <v>1861</v>
      </c>
      <c r="B370" s="448" t="s">
        <v>1862</v>
      </c>
      <c r="C370" s="229">
        <v>0</v>
      </c>
    </row>
    <row r="371" spans="1:3">
      <c r="A371" s="234" t="s">
        <v>2765</v>
      </c>
      <c r="B371" s="449" t="s">
        <v>2766</v>
      </c>
      <c r="C371" s="229" t="s">
        <v>127</v>
      </c>
    </row>
    <row r="372" spans="1:3">
      <c r="A372" s="234" t="s">
        <v>1863</v>
      </c>
      <c r="B372" s="449" t="s">
        <v>1864</v>
      </c>
      <c r="C372" s="229" t="s">
        <v>127</v>
      </c>
    </row>
    <row r="373" spans="1:3">
      <c r="A373" s="234" t="s">
        <v>1886</v>
      </c>
      <c r="B373" s="449" t="s">
        <v>1887</v>
      </c>
      <c r="C373" s="229" t="s">
        <v>127</v>
      </c>
    </row>
    <row r="374" spans="1:3">
      <c r="A374" s="234" t="s">
        <v>1865</v>
      </c>
      <c r="B374" s="449" t="s">
        <v>1866</v>
      </c>
      <c r="C374" s="246" t="s">
        <v>129</v>
      </c>
    </row>
    <row r="375" spans="1:3">
      <c r="A375" s="234" t="s">
        <v>4661</v>
      </c>
      <c r="B375" s="452" t="s">
        <v>2763</v>
      </c>
      <c r="C375" s="246" t="s">
        <v>129</v>
      </c>
    </row>
    <row r="376" spans="1:3">
      <c r="A376" s="233" t="s">
        <v>1412</v>
      </c>
      <c r="B376" s="448" t="s">
        <v>1413</v>
      </c>
      <c r="C376" s="229">
        <v>0</v>
      </c>
    </row>
    <row r="377" spans="1:3">
      <c r="A377" s="255" t="s">
        <v>4360</v>
      </c>
      <c r="B377" s="449" t="s">
        <v>4361</v>
      </c>
      <c r="C377" s="246" t="s">
        <v>129</v>
      </c>
    </row>
    <row r="378" spans="1:3">
      <c r="A378" s="255" t="s">
        <v>4747</v>
      </c>
      <c r="B378" s="449" t="s">
        <v>4748</v>
      </c>
      <c r="C378" s="246" t="s">
        <v>129</v>
      </c>
    </row>
    <row r="379" spans="1:3">
      <c r="A379" s="234" t="s">
        <v>1417</v>
      </c>
      <c r="B379" s="449" t="s">
        <v>1418</v>
      </c>
      <c r="C379" s="229" t="s">
        <v>127</v>
      </c>
    </row>
    <row r="380" spans="1:3">
      <c r="A380" s="456" t="s">
        <v>4678</v>
      </c>
      <c r="B380" s="448" t="s">
        <v>1316</v>
      </c>
      <c r="C380" s="229">
        <v>0</v>
      </c>
    </row>
    <row r="381" spans="1:3">
      <c r="A381" s="234" t="s">
        <v>4679</v>
      </c>
      <c r="B381" s="449" t="s">
        <v>4680</v>
      </c>
      <c r="C381" s="229" t="s">
        <v>125</v>
      </c>
    </row>
    <row r="382" spans="1:3">
      <c r="A382" s="233" t="s">
        <v>1419</v>
      </c>
      <c r="B382" s="448" t="s">
        <v>1420</v>
      </c>
      <c r="C382" s="229">
        <v>0</v>
      </c>
    </row>
    <row r="383" spans="1:3">
      <c r="A383" s="234" t="s">
        <v>1424</v>
      </c>
      <c r="B383" s="449" t="s">
        <v>1425</v>
      </c>
      <c r="C383" s="246" t="s">
        <v>127</v>
      </c>
    </row>
    <row r="384" spans="1:3">
      <c r="A384" s="234" t="s">
        <v>4632</v>
      </c>
      <c r="B384" s="449" t="s">
        <v>4633</v>
      </c>
      <c r="C384" s="229" t="s">
        <v>127</v>
      </c>
    </row>
    <row r="385" spans="1:3">
      <c r="A385" s="233" t="s">
        <v>1426</v>
      </c>
      <c r="B385" s="448" t="s">
        <v>1427</v>
      </c>
      <c r="C385" s="229">
        <v>0</v>
      </c>
    </row>
    <row r="386" spans="1:3">
      <c r="A386" s="233" t="s">
        <v>1431</v>
      </c>
      <c r="B386" s="448" t="s">
        <v>1427</v>
      </c>
      <c r="C386" s="229">
        <v>0</v>
      </c>
    </row>
    <row r="387" spans="1:3">
      <c r="A387" s="233" t="s">
        <v>1432</v>
      </c>
      <c r="B387" s="448" t="s">
        <v>1427</v>
      </c>
      <c r="C387" s="229">
        <v>0</v>
      </c>
    </row>
    <row r="388" spans="1:3">
      <c r="A388" s="233" t="s">
        <v>1433</v>
      </c>
      <c r="B388" s="448" t="s">
        <v>1434</v>
      </c>
      <c r="C388" s="229">
        <v>0</v>
      </c>
    </row>
    <row r="389" spans="1:3">
      <c r="A389" s="234" t="s">
        <v>1436</v>
      </c>
      <c r="B389" s="449" t="s">
        <v>1437</v>
      </c>
      <c r="C389" s="229" t="s">
        <v>134</v>
      </c>
    </row>
    <row r="390" spans="1:3">
      <c r="A390" s="233" t="s">
        <v>1438</v>
      </c>
      <c r="B390" s="448" t="s">
        <v>1439</v>
      </c>
      <c r="C390" s="229">
        <v>0</v>
      </c>
    </row>
    <row r="391" spans="1:3">
      <c r="A391" s="234" t="s">
        <v>3416</v>
      </c>
      <c r="B391" s="449" t="s">
        <v>1563</v>
      </c>
      <c r="C391" s="229" t="s">
        <v>133</v>
      </c>
    </row>
    <row r="392" spans="1:3">
      <c r="A392" s="234" t="s">
        <v>1443</v>
      </c>
      <c r="B392" s="449" t="s">
        <v>1444</v>
      </c>
      <c r="C392" s="229" t="s">
        <v>133</v>
      </c>
    </row>
    <row r="393" spans="1:3">
      <c r="A393" s="234" t="s">
        <v>1448</v>
      </c>
      <c r="B393" s="449" t="s">
        <v>1449</v>
      </c>
      <c r="C393" s="229" t="s">
        <v>133</v>
      </c>
    </row>
    <row r="394" spans="1:3">
      <c r="A394" s="234" t="s">
        <v>1453</v>
      </c>
      <c r="B394" s="449" t="s">
        <v>1454</v>
      </c>
      <c r="C394" s="229" t="s">
        <v>133</v>
      </c>
    </row>
    <row r="395" spans="1:3">
      <c r="A395" s="234" t="s">
        <v>4662</v>
      </c>
      <c r="B395" s="452" t="s">
        <v>1425</v>
      </c>
      <c r="C395" s="229" t="s">
        <v>133</v>
      </c>
    </row>
    <row r="396" spans="1:3">
      <c r="A396" s="233" t="s">
        <v>1456</v>
      </c>
      <c r="B396" s="448" t="s">
        <v>1457</v>
      </c>
      <c r="C396" s="229">
        <v>0</v>
      </c>
    </row>
    <row r="397" spans="1:3">
      <c r="A397" s="234" t="s">
        <v>1461</v>
      </c>
      <c r="B397" s="449" t="s">
        <v>1462</v>
      </c>
      <c r="C397" s="229" t="s">
        <v>132</v>
      </c>
    </row>
    <row r="398" spans="1:3">
      <c r="A398" s="234" t="s">
        <v>1465</v>
      </c>
      <c r="B398" s="449" t="s">
        <v>1466</v>
      </c>
      <c r="C398" s="246" t="s">
        <v>133</v>
      </c>
    </row>
    <row r="399" spans="1:3">
      <c r="A399" s="233" t="s">
        <v>1468</v>
      </c>
      <c r="B399" s="448" t="s">
        <v>1469</v>
      </c>
      <c r="C399" s="229">
        <v>0</v>
      </c>
    </row>
    <row r="400" spans="1:3">
      <c r="A400" s="234" t="s">
        <v>1471</v>
      </c>
      <c r="B400" s="449" t="s">
        <v>1472</v>
      </c>
      <c r="C400" s="229" t="s">
        <v>132</v>
      </c>
    </row>
    <row r="401" spans="1:3">
      <c r="A401" s="234" t="s">
        <v>1474</v>
      </c>
      <c r="B401" s="449" t="s">
        <v>1475</v>
      </c>
      <c r="C401" s="229" t="s">
        <v>132</v>
      </c>
    </row>
    <row r="402" spans="1:3">
      <c r="A402" s="233" t="s">
        <v>1477</v>
      </c>
      <c r="B402" s="448" t="s">
        <v>1478</v>
      </c>
      <c r="C402" s="229">
        <v>0</v>
      </c>
    </row>
    <row r="403" spans="1:3">
      <c r="A403" s="233" t="s">
        <v>1482</v>
      </c>
      <c r="B403" s="448" t="s">
        <v>1483</v>
      </c>
      <c r="C403" s="229">
        <v>0</v>
      </c>
    </row>
    <row r="404" spans="1:3">
      <c r="A404" s="233" t="s">
        <v>1484</v>
      </c>
      <c r="B404" s="448" t="s">
        <v>1483</v>
      </c>
      <c r="C404" s="229">
        <v>0</v>
      </c>
    </row>
    <row r="405" spans="1:3">
      <c r="A405" s="233" t="s">
        <v>1485</v>
      </c>
      <c r="B405" s="448" t="s">
        <v>1486</v>
      </c>
      <c r="C405" s="229">
        <v>0</v>
      </c>
    </row>
    <row r="406" spans="1:3">
      <c r="A406" s="234" t="s">
        <v>1487</v>
      </c>
      <c r="B406" s="449" t="s">
        <v>1488</v>
      </c>
      <c r="C406" s="246" t="s">
        <v>138</v>
      </c>
    </row>
    <row r="407" spans="1:3">
      <c r="A407" s="234" t="s">
        <v>1490</v>
      </c>
      <c r="B407" s="449" t="s">
        <v>1491</v>
      </c>
      <c r="C407" s="229" t="s">
        <v>140</v>
      </c>
    </row>
    <row r="408" spans="1:3">
      <c r="A408" s="234" t="s">
        <v>1493</v>
      </c>
      <c r="B408" s="449" t="s">
        <v>1494</v>
      </c>
      <c r="C408" s="246" t="s">
        <v>142</v>
      </c>
    </row>
    <row r="409" spans="1:3">
      <c r="A409" s="234" t="s">
        <v>1496</v>
      </c>
      <c r="B409" s="449" t="s">
        <v>1497</v>
      </c>
      <c r="C409" s="229" t="s">
        <v>140</v>
      </c>
    </row>
    <row r="410" spans="1:3">
      <c r="A410" s="233" t="s">
        <v>1500</v>
      </c>
      <c r="B410" s="448" t="s">
        <v>1501</v>
      </c>
      <c r="C410" s="229">
        <v>0</v>
      </c>
    </row>
    <row r="411" spans="1:3">
      <c r="A411" s="233" t="s">
        <v>1505</v>
      </c>
      <c r="B411" s="448" t="s">
        <v>1501</v>
      </c>
      <c r="C411" s="229">
        <v>0</v>
      </c>
    </row>
    <row r="412" spans="1:3">
      <c r="A412" s="233" t="s">
        <v>1506</v>
      </c>
      <c r="B412" s="448" t="s">
        <v>1501</v>
      </c>
      <c r="C412" s="229">
        <v>0</v>
      </c>
    </row>
    <row r="413" spans="1:3">
      <c r="A413" s="233" t="s">
        <v>1507</v>
      </c>
      <c r="B413" s="448" t="s">
        <v>1508</v>
      </c>
      <c r="C413" s="229">
        <v>0</v>
      </c>
    </row>
    <row r="414" spans="1:3">
      <c r="A414" s="234" t="s">
        <v>1511</v>
      </c>
      <c r="B414" s="449" t="s">
        <v>1512</v>
      </c>
      <c r="C414" s="229" t="s">
        <v>151</v>
      </c>
    </row>
    <row r="415" spans="1:3">
      <c r="A415" s="234" t="s">
        <v>3659</v>
      </c>
      <c r="B415" s="450" t="s">
        <v>3660</v>
      </c>
      <c r="C415" s="229" t="s">
        <v>151</v>
      </c>
    </row>
    <row r="416" spans="1:3">
      <c r="A416" s="233" t="s">
        <v>1513</v>
      </c>
      <c r="B416" s="448" t="s">
        <v>1514</v>
      </c>
      <c r="C416" s="229">
        <v>0</v>
      </c>
    </row>
    <row r="417" spans="1:3">
      <c r="A417" s="234" t="s">
        <v>3905</v>
      </c>
      <c r="B417" s="449" t="s">
        <v>3906</v>
      </c>
      <c r="C417" s="229" t="s">
        <v>153</v>
      </c>
    </row>
    <row r="418" spans="1:3">
      <c r="A418" s="234" t="s">
        <v>1516</v>
      </c>
      <c r="B418" s="449" t="s">
        <v>1517</v>
      </c>
      <c r="C418" s="229" t="s">
        <v>152</v>
      </c>
    </row>
    <row r="419" spans="1:3">
      <c r="A419" s="233" t="s">
        <v>1518</v>
      </c>
      <c r="B419" s="448" t="s">
        <v>1519</v>
      </c>
      <c r="C419" s="229">
        <v>0</v>
      </c>
    </row>
    <row r="420" spans="1:3">
      <c r="A420" s="233" t="s">
        <v>1524</v>
      </c>
      <c r="B420" s="448" t="s">
        <v>1519</v>
      </c>
      <c r="C420" s="229">
        <v>0</v>
      </c>
    </row>
    <row r="421" spans="1:3">
      <c r="A421" s="233" t="s">
        <v>1525</v>
      </c>
      <c r="B421" s="448" t="s">
        <v>1519</v>
      </c>
      <c r="C421" s="229">
        <v>0</v>
      </c>
    </row>
    <row r="422" spans="1:3">
      <c r="A422" s="233" t="s">
        <v>1529</v>
      </c>
      <c r="B422" s="448" t="s">
        <v>1519</v>
      </c>
      <c r="C422" s="229">
        <v>0</v>
      </c>
    </row>
    <row r="423" spans="1:3">
      <c r="A423" s="234" t="s">
        <v>1530</v>
      </c>
      <c r="B423" s="449" t="s">
        <v>1531</v>
      </c>
      <c r="C423" s="229" t="s">
        <v>162</v>
      </c>
    </row>
    <row r="424" spans="1:3">
      <c r="A424" s="234" t="s">
        <v>1533</v>
      </c>
      <c r="B424" s="449" t="s">
        <v>1534</v>
      </c>
      <c r="C424" s="229" t="s">
        <v>162</v>
      </c>
    </row>
    <row r="425" spans="1:3">
      <c r="A425" s="234" t="s">
        <v>1536</v>
      </c>
      <c r="B425" s="449" t="s">
        <v>1537</v>
      </c>
      <c r="C425" s="229" t="s">
        <v>162</v>
      </c>
    </row>
    <row r="426" spans="1:3">
      <c r="A426" s="234" t="s">
        <v>1541</v>
      </c>
      <c r="B426" s="449" t="s">
        <v>1542</v>
      </c>
      <c r="C426" s="229" t="s">
        <v>162</v>
      </c>
    </row>
    <row r="427" spans="1:3">
      <c r="A427" s="234" t="s">
        <v>1544</v>
      </c>
      <c r="B427" s="449" t="s">
        <v>1545</v>
      </c>
      <c r="C427" s="229" t="s">
        <v>162</v>
      </c>
    </row>
    <row r="428" spans="1:3">
      <c r="A428" s="234" t="s">
        <v>1549</v>
      </c>
      <c r="B428" s="449" t="s">
        <v>1550</v>
      </c>
      <c r="C428" s="229" t="s">
        <v>162</v>
      </c>
    </row>
    <row r="429" spans="1:3">
      <c r="A429" s="234" t="s">
        <v>1552</v>
      </c>
      <c r="B429" s="449" t="s">
        <v>1553</v>
      </c>
      <c r="C429" s="229" t="s">
        <v>162</v>
      </c>
    </row>
    <row r="430" spans="1:3">
      <c r="A430" s="234" t="s">
        <v>1557</v>
      </c>
      <c r="B430" s="449" t="s">
        <v>1558</v>
      </c>
      <c r="C430" s="229" t="s">
        <v>162</v>
      </c>
    </row>
    <row r="431" spans="1:3">
      <c r="A431" s="234" t="s">
        <v>1562</v>
      </c>
      <c r="B431" s="449" t="s">
        <v>1563</v>
      </c>
      <c r="C431" s="229" t="s">
        <v>162</v>
      </c>
    </row>
    <row r="432" spans="1:3">
      <c r="A432" s="234" t="s">
        <v>1888</v>
      </c>
      <c r="B432" s="449" t="s">
        <v>1889</v>
      </c>
      <c r="C432" s="229" t="s">
        <v>162</v>
      </c>
    </row>
    <row r="433" spans="1:3">
      <c r="A433" s="234" t="s">
        <v>1565</v>
      </c>
      <c r="B433" s="449" t="s">
        <v>1566</v>
      </c>
      <c r="C433" s="229" t="s">
        <v>162</v>
      </c>
    </row>
    <row r="434" spans="1:3">
      <c r="A434" s="234" t="s">
        <v>1568</v>
      </c>
      <c r="B434" s="449" t="s">
        <v>1569</v>
      </c>
      <c r="C434" s="229" t="s">
        <v>162</v>
      </c>
    </row>
    <row r="435" spans="1:3">
      <c r="A435" s="234" t="s">
        <v>1571</v>
      </c>
      <c r="B435" s="449" t="s">
        <v>1572</v>
      </c>
      <c r="C435" s="229" t="s">
        <v>162</v>
      </c>
    </row>
    <row r="436" spans="1:3">
      <c r="A436" s="234" t="s">
        <v>1574</v>
      </c>
      <c r="B436" s="449" t="s">
        <v>1122</v>
      </c>
      <c r="C436" s="229" t="s">
        <v>162</v>
      </c>
    </row>
    <row r="437" spans="1:3">
      <c r="A437" s="234" t="s">
        <v>1579</v>
      </c>
      <c r="B437" s="449" t="s">
        <v>1580</v>
      </c>
      <c r="C437" s="229" t="s">
        <v>162</v>
      </c>
    </row>
    <row r="438" spans="1:3">
      <c r="A438" s="234" t="s">
        <v>1582</v>
      </c>
      <c r="B438" s="449" t="s">
        <v>1583</v>
      </c>
      <c r="C438" s="229" t="s">
        <v>162</v>
      </c>
    </row>
    <row r="439" spans="1:3">
      <c r="A439" s="234" t="s">
        <v>1585</v>
      </c>
      <c r="B439" s="449" t="s">
        <v>1586</v>
      </c>
      <c r="C439" s="229" t="s">
        <v>162</v>
      </c>
    </row>
    <row r="440" spans="1:3">
      <c r="A440" s="234" t="s">
        <v>1589</v>
      </c>
      <c r="B440" s="449" t="s">
        <v>1590</v>
      </c>
      <c r="C440" s="229" t="s">
        <v>162</v>
      </c>
    </row>
    <row r="441" spans="1:3">
      <c r="A441" s="234" t="s">
        <v>1867</v>
      </c>
      <c r="B441" s="449" t="s">
        <v>1868</v>
      </c>
      <c r="C441" s="229" t="s">
        <v>162</v>
      </c>
    </row>
    <row r="442" spans="1:3">
      <c r="A442" s="234" t="s">
        <v>1593</v>
      </c>
      <c r="B442" s="449" t="s">
        <v>1594</v>
      </c>
      <c r="C442" s="229" t="s">
        <v>162</v>
      </c>
    </row>
    <row r="443" spans="1:3">
      <c r="A443" s="234" t="s">
        <v>1598</v>
      </c>
      <c r="B443" s="449" t="s">
        <v>1599</v>
      </c>
      <c r="C443" s="229" t="s">
        <v>162</v>
      </c>
    </row>
    <row r="444" spans="1:3">
      <c r="A444" s="234" t="s">
        <v>1601</v>
      </c>
      <c r="B444" s="449" t="s">
        <v>1602</v>
      </c>
      <c r="C444" s="229" t="s">
        <v>162</v>
      </c>
    </row>
    <row r="445" spans="1:3">
      <c r="A445" s="234" t="s">
        <v>1607</v>
      </c>
      <c r="B445" s="449" t="s">
        <v>1608</v>
      </c>
      <c r="C445" s="229" t="s">
        <v>162</v>
      </c>
    </row>
    <row r="446" spans="1:3">
      <c r="A446" s="234" t="s">
        <v>1610</v>
      </c>
      <c r="B446" s="449" t="s">
        <v>1611</v>
      </c>
      <c r="C446" s="229" t="s">
        <v>162</v>
      </c>
    </row>
    <row r="447" spans="1:3">
      <c r="A447" s="234" t="s">
        <v>1615</v>
      </c>
      <c r="B447" s="449" t="s">
        <v>1616</v>
      </c>
      <c r="C447" s="229" t="s">
        <v>162</v>
      </c>
    </row>
    <row r="448" spans="1:3">
      <c r="A448" s="234" t="s">
        <v>1620</v>
      </c>
      <c r="B448" s="449" t="s">
        <v>1621</v>
      </c>
      <c r="C448" s="229" t="s">
        <v>162</v>
      </c>
    </row>
    <row r="449" spans="1:3">
      <c r="A449" s="234" t="s">
        <v>3672</v>
      </c>
      <c r="B449" s="449" t="s">
        <v>3673</v>
      </c>
      <c r="C449" s="229" t="s">
        <v>162</v>
      </c>
    </row>
    <row r="450" spans="1:3">
      <c r="A450" s="234" t="s">
        <v>1624</v>
      </c>
      <c r="B450" s="449" t="s">
        <v>1625</v>
      </c>
      <c r="C450" s="229" t="s">
        <v>162</v>
      </c>
    </row>
    <row r="451" spans="1:3">
      <c r="A451" s="234" t="s">
        <v>1629</v>
      </c>
      <c r="B451" s="449" t="s">
        <v>1491</v>
      </c>
      <c r="C451" s="229" t="s">
        <v>162</v>
      </c>
    </row>
    <row r="452" spans="1:3">
      <c r="A452" s="234" t="s">
        <v>1632</v>
      </c>
      <c r="B452" s="449" t="s">
        <v>1633</v>
      </c>
      <c r="C452" s="229" t="s">
        <v>162</v>
      </c>
    </row>
    <row r="453" spans="1:3">
      <c r="A453" s="234" t="s">
        <v>1635</v>
      </c>
      <c r="B453" s="449" t="s">
        <v>1636</v>
      </c>
      <c r="C453" s="229" t="s">
        <v>162</v>
      </c>
    </row>
    <row r="454" spans="1:3">
      <c r="A454" s="234" t="s">
        <v>1637</v>
      </c>
      <c r="B454" s="449" t="s">
        <v>1638</v>
      </c>
      <c r="C454" s="229" t="s">
        <v>162</v>
      </c>
    </row>
    <row r="455" spans="1:3">
      <c r="A455" s="234" t="s">
        <v>1643</v>
      </c>
      <c r="B455" s="449" t="s">
        <v>1644</v>
      </c>
      <c r="C455" s="229" t="s">
        <v>162</v>
      </c>
    </row>
    <row r="456" spans="1:3">
      <c r="A456" s="234" t="s">
        <v>1648</v>
      </c>
      <c r="B456" s="449" t="s">
        <v>1649</v>
      </c>
      <c r="C456" s="229" t="s">
        <v>162</v>
      </c>
    </row>
    <row r="457" spans="1:3">
      <c r="A457" s="234" t="s">
        <v>1651</v>
      </c>
      <c r="B457" s="449" t="s">
        <v>1652</v>
      </c>
      <c r="C457" s="229" t="s">
        <v>162</v>
      </c>
    </row>
    <row r="458" spans="1:3">
      <c r="A458" s="234" t="s">
        <v>2803</v>
      </c>
      <c r="B458" s="449" t="s">
        <v>2804</v>
      </c>
      <c r="C458" s="229" t="s">
        <v>162</v>
      </c>
    </row>
    <row r="459" spans="1:3">
      <c r="A459" s="234" t="s">
        <v>1654</v>
      </c>
      <c r="B459" s="449" t="s">
        <v>1655</v>
      </c>
      <c r="C459" s="229" t="s">
        <v>162</v>
      </c>
    </row>
    <row r="460" spans="1:3">
      <c r="A460" s="234" t="s">
        <v>1657</v>
      </c>
      <c r="B460" s="449" t="s">
        <v>1658</v>
      </c>
      <c r="C460" s="229" t="s">
        <v>162</v>
      </c>
    </row>
    <row r="461" spans="1:3">
      <c r="A461" s="234" t="s">
        <v>1662</v>
      </c>
      <c r="B461" s="449" t="s">
        <v>1663</v>
      </c>
      <c r="C461" s="229" t="s">
        <v>162</v>
      </c>
    </row>
    <row r="462" spans="1:3">
      <c r="A462" s="234" t="s">
        <v>1665</v>
      </c>
      <c r="B462" s="449" t="s">
        <v>1666</v>
      </c>
      <c r="C462" s="229" t="s">
        <v>162</v>
      </c>
    </row>
    <row r="463" spans="1:3">
      <c r="A463" s="234" t="s">
        <v>3432</v>
      </c>
      <c r="B463" s="449" t="s">
        <v>1449</v>
      </c>
      <c r="C463" s="229" t="s">
        <v>162</v>
      </c>
    </row>
    <row r="464" spans="1:3">
      <c r="A464" s="234" t="s">
        <v>3677</v>
      </c>
      <c r="B464" s="449" t="s">
        <v>3678</v>
      </c>
      <c r="C464" s="229" t="s">
        <v>162</v>
      </c>
    </row>
    <row r="465" spans="1:3">
      <c r="A465" s="234" t="s">
        <v>3434</v>
      </c>
      <c r="B465" s="449" t="s">
        <v>3435</v>
      </c>
      <c r="C465" s="229" t="s">
        <v>162</v>
      </c>
    </row>
    <row r="466" spans="1:3">
      <c r="A466" s="233" t="s">
        <v>1671</v>
      </c>
      <c r="B466" s="448" t="s">
        <v>1672</v>
      </c>
      <c r="C466" s="229">
        <v>0</v>
      </c>
    </row>
    <row r="467" spans="1:3">
      <c r="A467" s="233" t="s">
        <v>1676</v>
      </c>
      <c r="B467" s="448" t="s">
        <v>1672</v>
      </c>
      <c r="C467" s="229">
        <v>0</v>
      </c>
    </row>
    <row r="468" spans="1:3">
      <c r="A468" s="234" t="s">
        <v>1677</v>
      </c>
      <c r="B468" s="449" t="s">
        <v>1678</v>
      </c>
      <c r="C468" s="229" t="s">
        <v>162</v>
      </c>
    </row>
    <row r="469" spans="1:3">
      <c r="A469" s="234" t="s">
        <v>1890</v>
      </c>
      <c r="B469" s="449" t="s">
        <v>1891</v>
      </c>
      <c r="C469" s="229" t="s">
        <v>162</v>
      </c>
    </row>
    <row r="470" spans="1:3">
      <c r="A470" s="234" t="s">
        <v>1680</v>
      </c>
      <c r="B470" s="449" t="s">
        <v>1681</v>
      </c>
      <c r="C470" s="229" t="s">
        <v>162</v>
      </c>
    </row>
    <row r="471" spans="1:3">
      <c r="A471" s="234" t="s">
        <v>1892</v>
      </c>
      <c r="B471" s="449" t="s">
        <v>1666</v>
      </c>
      <c r="C471" s="229" t="s">
        <v>162</v>
      </c>
    </row>
    <row r="472" spans="1:3">
      <c r="A472" s="233" t="s">
        <v>1684</v>
      </c>
      <c r="B472" s="448" t="s">
        <v>1685</v>
      </c>
      <c r="C472" s="229">
        <v>0</v>
      </c>
    </row>
    <row r="473" spans="1:3">
      <c r="A473" s="233" t="s">
        <v>1689</v>
      </c>
      <c r="B473" s="448" t="s">
        <v>1685</v>
      </c>
      <c r="C473" s="229">
        <v>0</v>
      </c>
    </row>
    <row r="474" spans="1:3">
      <c r="A474" s="234" t="s">
        <v>1690</v>
      </c>
      <c r="B474" s="449" t="s">
        <v>1691</v>
      </c>
      <c r="C474" s="229" t="s">
        <v>164</v>
      </c>
    </row>
    <row r="475" spans="1:3">
      <c r="A475" s="234" t="s">
        <v>1695</v>
      </c>
      <c r="B475" s="449" t="s">
        <v>1696</v>
      </c>
      <c r="C475" s="229" t="s">
        <v>164</v>
      </c>
    </row>
    <row r="476" spans="1:3">
      <c r="A476" s="234" t="s">
        <v>1700</v>
      </c>
      <c r="B476" s="449" t="s">
        <v>1219</v>
      </c>
      <c r="C476" s="229" t="s">
        <v>164</v>
      </c>
    </row>
    <row r="477" spans="1:3">
      <c r="A477" s="233" t="s">
        <v>3440</v>
      </c>
      <c r="B477" s="448" t="s">
        <v>3441</v>
      </c>
      <c r="C477" s="229">
        <v>0</v>
      </c>
    </row>
    <row r="478" spans="1:3">
      <c r="A478" s="233" t="s">
        <v>3443</v>
      </c>
      <c r="B478" s="448" t="s">
        <v>3441</v>
      </c>
      <c r="C478" s="229">
        <v>0</v>
      </c>
    </row>
    <row r="479" spans="1:3">
      <c r="A479" s="233" t="s">
        <v>3916</v>
      </c>
      <c r="B479" s="448" t="s">
        <v>3441</v>
      </c>
      <c r="C479" s="229"/>
    </row>
    <row r="480" spans="1:3">
      <c r="A480" s="233" t="s">
        <v>3918</v>
      </c>
      <c r="B480" s="448" t="s">
        <v>3441</v>
      </c>
      <c r="C480" s="229"/>
    </row>
    <row r="481" spans="1:3">
      <c r="A481" s="255" t="s">
        <v>4590</v>
      </c>
      <c r="B481" s="449" t="s">
        <v>1534</v>
      </c>
      <c r="C481" s="229" t="s">
        <v>162</v>
      </c>
    </row>
    <row r="482" spans="1:3">
      <c r="A482" s="234" t="s">
        <v>3919</v>
      </c>
      <c r="B482" s="449" t="s">
        <v>1586</v>
      </c>
      <c r="C482" s="229" t="s">
        <v>162</v>
      </c>
    </row>
    <row r="483" spans="1:3">
      <c r="A483" s="234" t="s">
        <v>3920</v>
      </c>
      <c r="B483" s="449" t="s">
        <v>1666</v>
      </c>
      <c r="C483" s="229" t="s">
        <v>162</v>
      </c>
    </row>
    <row r="484" spans="1:3">
      <c r="A484" s="234" t="s">
        <v>3922</v>
      </c>
      <c r="B484" s="449" t="s">
        <v>1636</v>
      </c>
      <c r="C484" s="229" t="s">
        <v>162</v>
      </c>
    </row>
    <row r="485" spans="1:3">
      <c r="A485" s="234" t="s">
        <v>3923</v>
      </c>
      <c r="B485" s="449" t="s">
        <v>3678</v>
      </c>
      <c r="C485" s="229" t="s">
        <v>162</v>
      </c>
    </row>
    <row r="486" spans="1:3">
      <c r="A486" s="234" t="s">
        <v>3924</v>
      </c>
      <c r="B486" s="449" t="s">
        <v>1566</v>
      </c>
      <c r="C486" s="229" t="s">
        <v>162</v>
      </c>
    </row>
    <row r="487" spans="1:3">
      <c r="A487" s="234" t="s">
        <v>4164</v>
      </c>
      <c r="B487" s="451" t="s">
        <v>1569</v>
      </c>
      <c r="C487" s="229" t="s">
        <v>162</v>
      </c>
    </row>
    <row r="488" spans="1:3">
      <c r="A488" s="234" t="s">
        <v>3925</v>
      </c>
      <c r="B488" s="449" t="s">
        <v>1594</v>
      </c>
      <c r="C488" s="229" t="s">
        <v>162</v>
      </c>
    </row>
    <row r="489" spans="1:3">
      <c r="A489" s="234" t="s">
        <v>3927</v>
      </c>
      <c r="B489" s="449" t="s">
        <v>1616</v>
      </c>
      <c r="C489" s="229" t="s">
        <v>162</v>
      </c>
    </row>
    <row r="490" spans="1:3">
      <c r="A490" s="234" t="s">
        <v>3929</v>
      </c>
      <c r="B490" s="449" t="s">
        <v>3930</v>
      </c>
      <c r="C490" s="229" t="s">
        <v>162</v>
      </c>
    </row>
    <row r="491" spans="1:3">
      <c r="A491" s="234" t="s">
        <v>3932</v>
      </c>
      <c r="B491" s="449" t="s">
        <v>1608</v>
      </c>
      <c r="C491" s="229" t="s">
        <v>162</v>
      </c>
    </row>
    <row r="492" spans="1:3">
      <c r="A492" s="234" t="s">
        <v>3934</v>
      </c>
      <c r="B492" s="449" t="s">
        <v>1621</v>
      </c>
      <c r="C492" s="229" t="s">
        <v>162</v>
      </c>
    </row>
    <row r="493" spans="1:3">
      <c r="A493" s="234" t="s">
        <v>3936</v>
      </c>
      <c r="B493" s="449" t="s">
        <v>3937</v>
      </c>
      <c r="C493" s="229" t="s">
        <v>162</v>
      </c>
    </row>
    <row r="494" spans="1:3">
      <c r="A494" s="234" t="s">
        <v>3939</v>
      </c>
      <c r="B494" s="449" t="s">
        <v>1572</v>
      </c>
      <c r="C494" s="229" t="s">
        <v>162</v>
      </c>
    </row>
    <row r="495" spans="1:3">
      <c r="A495" s="234" t="s">
        <v>3940</v>
      </c>
      <c r="B495" s="449" t="s">
        <v>1542</v>
      </c>
      <c r="C495" s="229" t="s">
        <v>162</v>
      </c>
    </row>
    <row r="496" spans="1:3">
      <c r="A496" s="255" t="s">
        <v>4681</v>
      </c>
      <c r="B496" s="451" t="s">
        <v>1583</v>
      </c>
      <c r="C496" s="229" t="s">
        <v>162</v>
      </c>
    </row>
    <row r="497" spans="1:3">
      <c r="A497" s="234" t="s">
        <v>3942</v>
      </c>
      <c r="B497" s="449" t="s">
        <v>3435</v>
      </c>
      <c r="C497" s="229" t="s">
        <v>162</v>
      </c>
    </row>
    <row r="498" spans="1:3">
      <c r="A498" s="234" t="s">
        <v>4170</v>
      </c>
      <c r="B498" s="451" t="s">
        <v>1649</v>
      </c>
      <c r="C498" s="229" t="s">
        <v>162</v>
      </c>
    </row>
    <row r="499" spans="1:3">
      <c r="A499" s="234" t="s">
        <v>4384</v>
      </c>
      <c r="B499" s="451" t="s">
        <v>4385</v>
      </c>
      <c r="C499" s="229" t="s">
        <v>162</v>
      </c>
    </row>
    <row r="500" spans="1:3">
      <c r="A500" s="234" t="s">
        <v>4387</v>
      </c>
      <c r="B500" s="451" t="s">
        <v>4388</v>
      </c>
      <c r="C500" s="229" t="s">
        <v>162</v>
      </c>
    </row>
    <row r="501" spans="1:3">
      <c r="A501" s="234" t="s">
        <v>4621</v>
      </c>
      <c r="B501" s="451" t="s">
        <v>1531</v>
      </c>
      <c r="C501" s="229" t="s">
        <v>162</v>
      </c>
    </row>
    <row r="502" spans="1:3">
      <c r="A502" s="234" t="s">
        <v>4622</v>
      </c>
      <c r="B502" s="451" t="s">
        <v>4623</v>
      </c>
      <c r="C502" s="229" t="s">
        <v>162</v>
      </c>
    </row>
    <row r="503" spans="1:3">
      <c r="A503" s="234" t="s">
        <v>4624</v>
      </c>
      <c r="B503" s="451" t="s">
        <v>4625</v>
      </c>
      <c r="C503" s="229" t="s">
        <v>162</v>
      </c>
    </row>
    <row r="504" spans="1:3">
      <c r="A504" s="234" t="s">
        <v>4634</v>
      </c>
      <c r="B504" s="451" t="s">
        <v>4635</v>
      </c>
      <c r="C504" s="229" t="s">
        <v>162</v>
      </c>
    </row>
    <row r="505" spans="1:3">
      <c r="A505" s="234" t="s">
        <v>4636</v>
      </c>
      <c r="B505" s="451" t="s">
        <v>4637</v>
      </c>
      <c r="C505" s="229" t="s">
        <v>162</v>
      </c>
    </row>
    <row r="506" spans="1:3">
      <c r="A506" s="234" t="s">
        <v>4638</v>
      </c>
      <c r="B506" s="451" t="s">
        <v>1553</v>
      </c>
      <c r="C506" s="229" t="s">
        <v>162</v>
      </c>
    </row>
    <row r="507" spans="1:3">
      <c r="A507" s="234" t="s">
        <v>4639</v>
      </c>
      <c r="B507" s="451" t="s">
        <v>1122</v>
      </c>
      <c r="C507" s="229" t="s">
        <v>162</v>
      </c>
    </row>
    <row r="508" spans="1:3">
      <c r="A508" s="234" t="s">
        <v>4640</v>
      </c>
      <c r="B508" s="451" t="s">
        <v>1666</v>
      </c>
      <c r="C508" s="229" t="s">
        <v>162</v>
      </c>
    </row>
    <row r="509" spans="1:3">
      <c r="A509" s="234" t="s">
        <v>4646</v>
      </c>
      <c r="B509" s="451" t="s">
        <v>3930</v>
      </c>
      <c r="C509" s="229" t="s">
        <v>162</v>
      </c>
    </row>
    <row r="510" spans="1:3">
      <c r="A510" s="234" t="s">
        <v>4647</v>
      </c>
      <c r="B510" s="451" t="s">
        <v>1678</v>
      </c>
      <c r="C510" s="229" t="s">
        <v>162</v>
      </c>
    </row>
    <row r="511" spans="1:3">
      <c r="A511" s="234" t="s">
        <v>4648</v>
      </c>
      <c r="B511" s="451" t="s">
        <v>1537</v>
      </c>
      <c r="C511" s="229" t="s">
        <v>162</v>
      </c>
    </row>
    <row r="512" spans="1:3">
      <c r="A512" s="234" t="s">
        <v>4649</v>
      </c>
      <c r="B512" s="451" t="s">
        <v>1868</v>
      </c>
      <c r="C512" s="229" t="s">
        <v>162</v>
      </c>
    </row>
    <row r="513" spans="1:3">
      <c r="A513" s="234" t="s">
        <v>4650</v>
      </c>
      <c r="B513" s="451" t="s">
        <v>4651</v>
      </c>
      <c r="C513" s="229" t="s">
        <v>162</v>
      </c>
    </row>
    <row r="514" spans="1:3">
      <c r="A514" s="234" t="s">
        <v>4652</v>
      </c>
      <c r="B514" s="451" t="s">
        <v>4653</v>
      </c>
      <c r="C514" s="229" t="s">
        <v>162</v>
      </c>
    </row>
    <row r="515" spans="1:3">
      <c r="A515" s="234" t="s">
        <v>4654</v>
      </c>
      <c r="B515" s="451" t="s">
        <v>4655</v>
      </c>
      <c r="C515" s="229" t="s">
        <v>162</v>
      </c>
    </row>
    <row r="516" spans="1:3">
      <c r="A516" s="234" t="s">
        <v>4663</v>
      </c>
      <c r="B516" s="451" t="s">
        <v>1558</v>
      </c>
      <c r="C516" s="229" t="s">
        <v>162</v>
      </c>
    </row>
    <row r="517" spans="1:3">
      <c r="A517" s="234" t="s">
        <v>4664</v>
      </c>
      <c r="B517" s="451" t="s">
        <v>4665</v>
      </c>
      <c r="C517" s="229" t="s">
        <v>162</v>
      </c>
    </row>
    <row r="518" spans="1:3">
      <c r="A518" s="234" t="s">
        <v>4666</v>
      </c>
      <c r="B518" s="451" t="s">
        <v>4667</v>
      </c>
      <c r="C518" s="229" t="s">
        <v>162</v>
      </c>
    </row>
    <row r="519" spans="1:3">
      <c r="A519" s="234" t="s">
        <v>4668</v>
      </c>
      <c r="B519" s="451" t="s">
        <v>4669</v>
      </c>
      <c r="C519" s="229" t="s">
        <v>162</v>
      </c>
    </row>
    <row r="520" spans="1:3">
      <c r="A520" s="234" t="s">
        <v>4701</v>
      </c>
      <c r="B520" s="451" t="s">
        <v>4703</v>
      </c>
      <c r="C520" s="229" t="s">
        <v>162</v>
      </c>
    </row>
    <row r="521" spans="1:3">
      <c r="A521" s="234" t="s">
        <v>4771</v>
      </c>
      <c r="B521" s="451" t="s">
        <v>4772</v>
      </c>
      <c r="C521" s="229" t="s">
        <v>162</v>
      </c>
    </row>
    <row r="522" spans="1:3">
      <c r="A522" s="233" t="s">
        <v>3444</v>
      </c>
      <c r="B522" s="448" t="s">
        <v>1685</v>
      </c>
      <c r="C522" s="229">
        <v>0</v>
      </c>
    </row>
    <row r="523" spans="1:3">
      <c r="A523" s="233" t="s">
        <v>3445</v>
      </c>
      <c r="B523" s="448" t="s">
        <v>1685</v>
      </c>
      <c r="C523" s="229">
        <v>0</v>
      </c>
    </row>
    <row r="524" spans="1:3">
      <c r="A524" s="234" t="s">
        <v>3446</v>
      </c>
      <c r="B524" s="449" t="s">
        <v>1691</v>
      </c>
      <c r="C524" s="229" t="s">
        <v>164</v>
      </c>
    </row>
    <row r="525" spans="1:3">
      <c r="A525" s="234" t="s">
        <v>4172</v>
      </c>
      <c r="B525" s="451" t="s">
        <v>4173</v>
      </c>
      <c r="C525" s="229" t="s">
        <v>164</v>
      </c>
    </row>
    <row r="526" spans="1:3">
      <c r="A526" s="255" t="s">
        <v>4595</v>
      </c>
      <c r="B526" s="451" t="s">
        <v>1219</v>
      </c>
      <c r="C526" s="229" t="s">
        <v>164</v>
      </c>
    </row>
    <row r="527" spans="1:3">
      <c r="A527" s="233" t="s">
        <v>4749</v>
      </c>
      <c r="B527" s="448" t="s">
        <v>4750</v>
      </c>
      <c r="C527" s="229">
        <v>0</v>
      </c>
    </row>
    <row r="528" spans="1:3">
      <c r="A528" s="233" t="s">
        <v>4751</v>
      </c>
      <c r="B528" s="448" t="s">
        <v>4750</v>
      </c>
      <c r="C528" s="229">
        <v>0</v>
      </c>
    </row>
    <row r="529" spans="1:3">
      <c r="A529" s="233" t="s">
        <v>4752</v>
      </c>
      <c r="B529" s="448" t="s">
        <v>4750</v>
      </c>
      <c r="C529" s="229">
        <v>0</v>
      </c>
    </row>
    <row r="530" spans="1:3">
      <c r="A530" s="255" t="s">
        <v>4753</v>
      </c>
      <c r="B530" s="451" t="s">
        <v>1566</v>
      </c>
      <c r="C530" s="229" t="s">
        <v>162</v>
      </c>
    </row>
    <row r="531" spans="1:3">
      <c r="A531" s="234" t="s">
        <v>4754</v>
      </c>
      <c r="B531" s="451" t="s">
        <v>1542</v>
      </c>
      <c r="C531" s="229" t="s">
        <v>162</v>
      </c>
    </row>
    <row r="532" spans="1:3">
      <c r="A532" s="234" t="s">
        <v>4773</v>
      </c>
      <c r="B532" s="451" t="s">
        <v>3937</v>
      </c>
      <c r="C532" s="229" t="s">
        <v>162</v>
      </c>
    </row>
    <row r="533" spans="1:3">
      <c r="A533" s="234" t="s">
        <v>4774</v>
      </c>
      <c r="B533" s="451" t="s">
        <v>1608</v>
      </c>
      <c r="C533" s="229" t="s">
        <v>162</v>
      </c>
    </row>
    <row r="534" spans="1:3">
      <c r="A534" s="234" t="s">
        <v>4775</v>
      </c>
      <c r="B534" s="451" t="s">
        <v>1649</v>
      </c>
      <c r="C534" s="229" t="s">
        <v>162</v>
      </c>
    </row>
    <row r="535" spans="1:3">
      <c r="A535" s="234" t="s">
        <v>4776</v>
      </c>
      <c r="B535" s="451" t="s">
        <v>4777</v>
      </c>
      <c r="C535" s="229" t="s">
        <v>162</v>
      </c>
    </row>
    <row r="536" spans="1:3">
      <c r="A536" s="234" t="s">
        <v>4778</v>
      </c>
      <c r="B536" s="451" t="s">
        <v>4779</v>
      </c>
      <c r="C536" s="229" t="s">
        <v>162</v>
      </c>
    </row>
    <row r="537" spans="1:3">
      <c r="A537" s="234" t="s">
        <v>4799</v>
      </c>
      <c r="B537" s="451" t="s">
        <v>1537</v>
      </c>
      <c r="C537" s="229" t="s">
        <v>162</v>
      </c>
    </row>
    <row r="538" spans="1:3">
      <c r="A538" s="234" t="s">
        <v>4800</v>
      </c>
      <c r="B538" s="451" t="s">
        <v>1644</v>
      </c>
      <c r="C538" s="229" t="s">
        <v>162</v>
      </c>
    </row>
    <row r="539" spans="1:3">
      <c r="A539" s="234" t="s">
        <v>4801</v>
      </c>
      <c r="B539" s="451" t="s">
        <v>1663</v>
      </c>
      <c r="C539" s="229" t="s">
        <v>162</v>
      </c>
    </row>
    <row r="540" spans="1:3">
      <c r="A540" s="234" t="s">
        <v>4827</v>
      </c>
      <c r="B540" s="451" t="s">
        <v>1531</v>
      </c>
      <c r="C540" s="229" t="s">
        <v>162</v>
      </c>
    </row>
    <row r="541" spans="1:3">
      <c r="A541" s="234" t="s">
        <v>4828</v>
      </c>
      <c r="B541" s="451" t="s">
        <v>4829</v>
      </c>
      <c r="C541" s="229" t="s">
        <v>162</v>
      </c>
    </row>
    <row r="542" spans="1:3">
      <c r="A542" s="234" t="s">
        <v>4830</v>
      </c>
      <c r="B542" s="451" t="s">
        <v>4831</v>
      </c>
      <c r="C542" s="229" t="s">
        <v>162</v>
      </c>
    </row>
    <row r="543" spans="1:3">
      <c r="A543" s="234" t="s">
        <v>4832</v>
      </c>
      <c r="B543" s="451" t="s">
        <v>4833</v>
      </c>
      <c r="C543" s="229" t="s">
        <v>162</v>
      </c>
    </row>
    <row r="544" spans="1:3">
      <c r="A544" s="234" t="s">
        <v>4857</v>
      </c>
      <c r="B544" s="451" t="s">
        <v>1572</v>
      </c>
      <c r="C544" s="229" t="s">
        <v>162</v>
      </c>
    </row>
    <row r="545" spans="1:3">
      <c r="A545" s="234" t="s">
        <v>4834</v>
      </c>
      <c r="B545" s="451" t="s">
        <v>4835</v>
      </c>
      <c r="C545" s="229" t="s">
        <v>162</v>
      </c>
    </row>
    <row r="546" spans="1:3">
      <c r="A546" s="234" t="s">
        <v>4858</v>
      </c>
      <c r="B546" s="451" t="s">
        <v>4859</v>
      </c>
      <c r="C546" s="229" t="s">
        <v>162</v>
      </c>
    </row>
    <row r="547" spans="1:3">
      <c r="A547" s="234" t="s">
        <v>4860</v>
      </c>
      <c r="B547" s="451" t="s">
        <v>4861</v>
      </c>
      <c r="C547" s="229" t="s">
        <v>162</v>
      </c>
    </row>
    <row r="548" spans="1:3">
      <c r="A548" s="234" t="s">
        <v>4862</v>
      </c>
      <c r="B548" s="451" t="s">
        <v>1558</v>
      </c>
      <c r="C548" s="229" t="s">
        <v>162</v>
      </c>
    </row>
    <row r="549" spans="1:3">
      <c r="A549" s="234" t="s">
        <v>4863</v>
      </c>
      <c r="B549" s="451" t="s">
        <v>1122</v>
      </c>
      <c r="C549" s="229" t="s">
        <v>162</v>
      </c>
    </row>
    <row r="550" spans="1:3">
      <c r="A550" s="234" t="s">
        <v>4864</v>
      </c>
      <c r="B550" s="451" t="s">
        <v>4865</v>
      </c>
      <c r="C550" s="229" t="s">
        <v>162</v>
      </c>
    </row>
    <row r="551" spans="1:3">
      <c r="A551" s="234" t="s">
        <v>4866</v>
      </c>
      <c r="B551" s="451" t="s">
        <v>1599</v>
      </c>
      <c r="C551" s="229" t="s">
        <v>162</v>
      </c>
    </row>
    <row r="552" spans="1:3">
      <c r="A552" s="233" t="s">
        <v>4836</v>
      </c>
      <c r="B552" s="448" t="s">
        <v>4785</v>
      </c>
      <c r="C552" s="229">
        <v>0</v>
      </c>
    </row>
    <row r="553" spans="1:3">
      <c r="A553" s="255" t="s">
        <v>4837</v>
      </c>
      <c r="B553" s="451" t="s">
        <v>1691</v>
      </c>
      <c r="C553" s="229" t="s">
        <v>164</v>
      </c>
    </row>
    <row r="554" spans="1:3">
      <c r="A554" s="233" t="s">
        <v>4838</v>
      </c>
      <c r="B554" s="448" t="s">
        <v>4839</v>
      </c>
      <c r="C554" s="229">
        <v>0</v>
      </c>
    </row>
    <row r="555" spans="1:3">
      <c r="A555" s="233" t="s">
        <v>4840</v>
      </c>
      <c r="B555" s="448" t="s">
        <v>4785</v>
      </c>
      <c r="C555" s="229">
        <v>0</v>
      </c>
    </row>
    <row r="556" spans="1:3">
      <c r="A556" s="234" t="s">
        <v>4841</v>
      </c>
      <c r="B556" s="451" t="s">
        <v>1691</v>
      </c>
      <c r="C556" s="246" t="s">
        <v>4705</v>
      </c>
    </row>
    <row r="557" spans="1:3">
      <c r="A557" s="233" t="s">
        <v>4802</v>
      </c>
      <c r="B557" s="448" t="s">
        <v>4803</v>
      </c>
      <c r="C557" s="229">
        <v>0</v>
      </c>
    </row>
    <row r="558" spans="1:3">
      <c r="A558" s="233" t="s">
        <v>4804</v>
      </c>
      <c r="B558" s="448" t="s">
        <v>4803</v>
      </c>
      <c r="C558" s="229">
        <v>0</v>
      </c>
    </row>
    <row r="559" spans="1:3">
      <c r="A559" s="234" t="s">
        <v>4805</v>
      </c>
      <c r="B559" s="451" t="s">
        <v>4806</v>
      </c>
      <c r="C559" s="229" t="s">
        <v>4720</v>
      </c>
    </row>
    <row r="560" spans="1:3">
      <c r="A560" s="234" t="s">
        <v>4807</v>
      </c>
      <c r="B560" s="451" t="s">
        <v>4808</v>
      </c>
      <c r="C560" s="229" t="s">
        <v>4720</v>
      </c>
    </row>
    <row r="561" spans="1:3">
      <c r="A561" s="234" t="s">
        <v>4870</v>
      </c>
      <c r="B561" s="451" t="s">
        <v>3937</v>
      </c>
      <c r="C561" s="229" t="s">
        <v>4720</v>
      </c>
    </row>
    <row r="562" spans="1:3">
      <c r="A562" s="234" t="s">
        <v>4871</v>
      </c>
      <c r="B562" s="451" t="s">
        <v>1608</v>
      </c>
      <c r="C562" s="229" t="s">
        <v>4720</v>
      </c>
    </row>
    <row r="563" spans="1:3">
      <c r="A563" s="234" t="s">
        <v>4872</v>
      </c>
      <c r="B563" s="451" t="s">
        <v>4777</v>
      </c>
      <c r="C563" s="229" t="s">
        <v>4720</v>
      </c>
    </row>
    <row r="564" spans="1:3">
      <c r="A564" s="234" t="s">
        <v>4873</v>
      </c>
      <c r="B564" s="451" t="s">
        <v>1649</v>
      </c>
      <c r="C564" s="229" t="s">
        <v>4720</v>
      </c>
    </row>
    <row r="565" spans="1:3">
      <c r="A565" s="233" t="s">
        <v>4809</v>
      </c>
      <c r="B565" s="448" t="s">
        <v>4810</v>
      </c>
      <c r="C565" s="229">
        <v>0</v>
      </c>
    </row>
    <row r="566" spans="1:3">
      <c r="A566" s="234" t="s">
        <v>4811</v>
      </c>
      <c r="B566" s="451" t="s">
        <v>1209</v>
      </c>
      <c r="C566" s="229" t="s">
        <v>4720</v>
      </c>
    </row>
    <row r="567" spans="1:3">
      <c r="A567" s="234" t="s">
        <v>4812</v>
      </c>
      <c r="B567" s="451" t="s">
        <v>1691</v>
      </c>
      <c r="C567" s="229" t="s">
        <v>4720</v>
      </c>
    </row>
    <row r="568" spans="1:3">
      <c r="A568" s="233" t="s">
        <v>4755</v>
      </c>
      <c r="B568" s="448" t="s">
        <v>4756</v>
      </c>
      <c r="C568" s="229">
        <v>0</v>
      </c>
    </row>
    <row r="569" spans="1:3">
      <c r="A569" s="233" t="s">
        <v>4757</v>
      </c>
      <c r="B569" s="448" t="s">
        <v>4756</v>
      </c>
      <c r="C569" s="229">
        <v>0</v>
      </c>
    </row>
    <row r="570" spans="1:3">
      <c r="A570" s="233" t="s">
        <v>4758</v>
      </c>
      <c r="B570" s="448" t="s">
        <v>4756</v>
      </c>
      <c r="C570" s="229">
        <v>0</v>
      </c>
    </row>
    <row r="571" spans="1:3">
      <c r="A571" s="255" t="s">
        <v>4759</v>
      </c>
      <c r="B571" s="451" t="s">
        <v>4760</v>
      </c>
      <c r="C571" s="229" t="s">
        <v>4722</v>
      </c>
    </row>
    <row r="572" spans="1:3">
      <c r="A572" s="255" t="s">
        <v>4761</v>
      </c>
      <c r="B572" s="451" t="s">
        <v>4762</v>
      </c>
      <c r="C572" s="229" t="s">
        <v>4722</v>
      </c>
    </row>
    <row r="573" spans="1:3">
      <c r="A573" s="255" t="s">
        <v>4780</v>
      </c>
      <c r="B573" s="451" t="s">
        <v>4781</v>
      </c>
      <c r="C573" s="229" t="s">
        <v>4722</v>
      </c>
    </row>
    <row r="574" spans="1:3">
      <c r="A574" s="255" t="s">
        <v>4782</v>
      </c>
      <c r="B574" s="451" t="s">
        <v>4783</v>
      </c>
      <c r="C574" s="229" t="s">
        <v>4722</v>
      </c>
    </row>
    <row r="575" spans="1:3">
      <c r="A575" s="255" t="s">
        <v>4817</v>
      </c>
      <c r="B575" s="451" t="s">
        <v>1572</v>
      </c>
      <c r="C575" s="229" t="s">
        <v>4722</v>
      </c>
    </row>
    <row r="576" spans="1:3">
      <c r="A576" s="255" t="s">
        <v>4813</v>
      </c>
      <c r="B576" s="451" t="s">
        <v>4814</v>
      </c>
      <c r="C576" s="229" t="s">
        <v>4722</v>
      </c>
    </row>
    <row r="577" spans="1:3">
      <c r="A577" s="255" t="s">
        <v>4867</v>
      </c>
      <c r="B577" s="451" t="s">
        <v>4868</v>
      </c>
      <c r="C577" s="229" t="s">
        <v>4722</v>
      </c>
    </row>
    <row r="578" spans="1:3">
      <c r="A578" s="233" t="s">
        <v>4784</v>
      </c>
      <c r="B578" s="448" t="s">
        <v>4785</v>
      </c>
      <c r="C578" s="229">
        <v>0</v>
      </c>
    </row>
    <row r="579" spans="1:3">
      <c r="A579" s="255" t="s">
        <v>4786</v>
      </c>
      <c r="B579" s="451" t="s">
        <v>1209</v>
      </c>
      <c r="C579" s="229" t="s">
        <v>4722</v>
      </c>
    </row>
    <row r="580" spans="1:3">
      <c r="A580" s="255" t="s">
        <v>4787</v>
      </c>
      <c r="B580" s="451" t="s">
        <v>1691</v>
      </c>
      <c r="C580" s="229" t="s">
        <v>4722</v>
      </c>
    </row>
    <row r="581" spans="1:3">
      <c r="A581" s="233" t="s">
        <v>1702</v>
      </c>
      <c r="B581" s="448" t="s">
        <v>1703</v>
      </c>
      <c r="C581" s="229">
        <v>0</v>
      </c>
    </row>
    <row r="582" spans="1:3">
      <c r="A582" s="233" t="s">
        <v>1706</v>
      </c>
      <c r="B582" s="448" t="s">
        <v>1703</v>
      </c>
      <c r="C582" s="229">
        <v>0</v>
      </c>
    </row>
    <row r="583" spans="1:3">
      <c r="A583" s="233" t="s">
        <v>1707</v>
      </c>
      <c r="B583" s="448" t="s">
        <v>1703</v>
      </c>
      <c r="C583" s="229">
        <v>0</v>
      </c>
    </row>
    <row r="584" spans="1:3">
      <c r="A584" s="233" t="s">
        <v>1708</v>
      </c>
      <c r="B584" s="448" t="s">
        <v>1703</v>
      </c>
      <c r="C584" s="229">
        <v>0</v>
      </c>
    </row>
    <row r="585" spans="1:3">
      <c r="A585" s="234" t="s">
        <v>1709</v>
      </c>
      <c r="B585" s="449" t="s">
        <v>1710</v>
      </c>
      <c r="C585" s="229" t="s">
        <v>3214</v>
      </c>
    </row>
    <row r="586" spans="1:3">
      <c r="A586" s="255" t="s">
        <v>4842</v>
      </c>
      <c r="B586" s="451" t="s">
        <v>4843</v>
      </c>
      <c r="C586" s="246" t="s">
        <v>3213</v>
      </c>
    </row>
    <row r="587" spans="1:3">
      <c r="A587" s="233" t="s">
        <v>2814</v>
      </c>
      <c r="B587" s="448" t="s">
        <v>2815</v>
      </c>
      <c r="C587" s="229">
        <v>0</v>
      </c>
    </row>
    <row r="588" spans="1:3">
      <c r="A588" s="233" t="s">
        <v>2816</v>
      </c>
      <c r="B588" s="448" t="s">
        <v>2815</v>
      </c>
      <c r="C588" s="229">
        <v>0</v>
      </c>
    </row>
    <row r="589" spans="1:3">
      <c r="A589" s="233" t="s">
        <v>2817</v>
      </c>
      <c r="B589" s="448" t="s">
        <v>2815</v>
      </c>
      <c r="C589" s="229">
        <v>0</v>
      </c>
    </row>
    <row r="590" spans="1:3">
      <c r="A590" s="233" t="s">
        <v>2818</v>
      </c>
      <c r="B590" s="448" t="s">
        <v>2815</v>
      </c>
      <c r="C590" s="229">
        <v>0</v>
      </c>
    </row>
    <row r="591" spans="1:3">
      <c r="A591" s="234" t="s">
        <v>2819</v>
      </c>
      <c r="B591" s="449" t="s">
        <v>2820</v>
      </c>
      <c r="C591" s="229" t="s">
        <v>3208</v>
      </c>
    </row>
    <row r="592" spans="1:3">
      <c r="A592" s="233" t="s">
        <v>1711</v>
      </c>
      <c r="B592" s="448" t="s">
        <v>1712</v>
      </c>
      <c r="C592" s="229">
        <v>0</v>
      </c>
    </row>
    <row r="593" spans="1:3">
      <c r="A593" s="233" t="s">
        <v>1715</v>
      </c>
      <c r="B593" s="448" t="s">
        <v>1712</v>
      </c>
      <c r="C593" s="229">
        <v>0</v>
      </c>
    </row>
    <row r="594" spans="1:3">
      <c r="A594" s="233" t="s">
        <v>1716</v>
      </c>
      <c r="B594" s="448" t="s">
        <v>1712</v>
      </c>
      <c r="C594" s="229">
        <v>0</v>
      </c>
    </row>
    <row r="595" spans="1:3">
      <c r="A595" s="233" t="s">
        <v>1717</v>
      </c>
      <c r="B595" s="448" t="s">
        <v>1712</v>
      </c>
      <c r="C595" s="229">
        <v>0</v>
      </c>
    </row>
    <row r="596" spans="1:3">
      <c r="A596" s="234" t="s">
        <v>1718</v>
      </c>
      <c r="B596" s="449" t="s">
        <v>1719</v>
      </c>
      <c r="C596" s="229" t="s">
        <v>159</v>
      </c>
    </row>
    <row r="597" spans="1:3">
      <c r="A597" s="234" t="s">
        <v>1723</v>
      </c>
      <c r="B597" s="449" t="s">
        <v>1724</v>
      </c>
      <c r="C597" s="229" t="s">
        <v>159</v>
      </c>
    </row>
    <row r="598" spans="1:3">
      <c r="A598" s="233" t="s">
        <v>1727</v>
      </c>
      <c r="B598" s="448" t="s">
        <v>1728</v>
      </c>
      <c r="C598" s="229">
        <v>0</v>
      </c>
    </row>
    <row r="599" spans="1:3">
      <c r="A599" s="233" t="s">
        <v>1730</v>
      </c>
      <c r="B599" s="448" t="s">
        <v>1728</v>
      </c>
      <c r="C599" s="229">
        <v>0</v>
      </c>
    </row>
    <row r="600" spans="1:3">
      <c r="A600" s="233" t="s">
        <v>1731</v>
      </c>
      <c r="B600" s="448" t="s">
        <v>1728</v>
      </c>
      <c r="C600" s="229">
        <v>0</v>
      </c>
    </row>
    <row r="601" spans="1:3">
      <c r="A601" s="233" t="s">
        <v>1732</v>
      </c>
      <c r="B601" s="448" t="s">
        <v>1728</v>
      </c>
      <c r="C601" s="229">
        <v>0</v>
      </c>
    </row>
    <row r="602" spans="1:3">
      <c r="A602" s="234" t="s">
        <v>1733</v>
      </c>
      <c r="B602" s="449" t="s">
        <v>1728</v>
      </c>
      <c r="C602" s="229" t="s">
        <v>160</v>
      </c>
    </row>
    <row r="603" spans="1:3">
      <c r="A603" s="233" t="s">
        <v>1734</v>
      </c>
      <c r="B603" s="448" t="s">
        <v>1735</v>
      </c>
      <c r="C603" s="229">
        <v>0</v>
      </c>
    </row>
    <row r="604" spans="1:3">
      <c r="A604" s="233" t="s">
        <v>1739</v>
      </c>
      <c r="B604" s="448" t="s">
        <v>1740</v>
      </c>
      <c r="C604" s="229">
        <v>0</v>
      </c>
    </row>
    <row r="605" spans="1:3">
      <c r="A605" s="233" t="s">
        <v>1741</v>
      </c>
      <c r="B605" s="448" t="s">
        <v>1740</v>
      </c>
      <c r="C605" s="229">
        <v>0</v>
      </c>
    </row>
    <row r="606" spans="1:3">
      <c r="A606" s="233" t="s">
        <v>1742</v>
      </c>
      <c r="B606" s="448" t="s">
        <v>1740</v>
      </c>
      <c r="C606" s="229">
        <v>0</v>
      </c>
    </row>
    <row r="607" spans="1:3">
      <c r="A607" s="234" t="s">
        <v>2827</v>
      </c>
      <c r="B607" s="449" t="s">
        <v>2828</v>
      </c>
      <c r="C607" s="229" t="s">
        <v>3213</v>
      </c>
    </row>
    <row r="608" spans="1:3">
      <c r="A608" s="234" t="s">
        <v>1743</v>
      </c>
      <c r="B608" s="449" t="s">
        <v>1744</v>
      </c>
      <c r="C608" s="229" t="s">
        <v>3212</v>
      </c>
    </row>
    <row r="609" spans="1:3">
      <c r="A609" s="234" t="s">
        <v>3689</v>
      </c>
      <c r="B609" s="449" t="s">
        <v>3690</v>
      </c>
      <c r="C609" s="229" t="s">
        <v>3211</v>
      </c>
    </row>
    <row r="610" spans="1:3">
      <c r="A610" s="234" t="s">
        <v>4702</v>
      </c>
      <c r="B610" s="449" t="s">
        <v>4703</v>
      </c>
      <c r="C610" s="229" t="s">
        <v>3211</v>
      </c>
    </row>
    <row r="611" spans="1:3">
      <c r="A611" s="234" t="s">
        <v>1747</v>
      </c>
      <c r="B611" s="449" t="s">
        <v>1748</v>
      </c>
      <c r="C611" s="229" t="s">
        <v>3215</v>
      </c>
    </row>
    <row r="612" spans="1:3">
      <c r="A612" s="233">
        <v>4</v>
      </c>
      <c r="B612" s="448" t="s">
        <v>1751</v>
      </c>
      <c r="C612" s="229">
        <v>0</v>
      </c>
    </row>
    <row r="613" spans="1:3">
      <c r="A613" s="233" t="s">
        <v>1753</v>
      </c>
      <c r="B613" s="448" t="s">
        <v>1751</v>
      </c>
      <c r="C613" s="229">
        <v>0</v>
      </c>
    </row>
    <row r="614" spans="1:3">
      <c r="A614" s="233" t="s">
        <v>1754</v>
      </c>
      <c r="B614" s="448" t="s">
        <v>1751</v>
      </c>
      <c r="C614" s="229">
        <v>0</v>
      </c>
    </row>
    <row r="615" spans="1:3">
      <c r="A615" s="233" t="s">
        <v>1755</v>
      </c>
      <c r="B615" s="448" t="s">
        <v>1756</v>
      </c>
      <c r="C615" s="229">
        <v>0</v>
      </c>
    </row>
    <row r="616" spans="1:3">
      <c r="A616" s="233" t="s">
        <v>1759</v>
      </c>
      <c r="B616" s="448" t="s">
        <v>1756</v>
      </c>
      <c r="C616" s="229">
        <v>0</v>
      </c>
    </row>
    <row r="617" spans="1:3">
      <c r="A617" s="234" t="s">
        <v>1760</v>
      </c>
      <c r="B617" s="449" t="s">
        <v>1761</v>
      </c>
      <c r="C617" s="229" t="s">
        <v>28</v>
      </c>
    </row>
    <row r="618" spans="1:3">
      <c r="A618" s="233" t="s">
        <v>1762</v>
      </c>
      <c r="B618" s="448" t="s">
        <v>1763</v>
      </c>
      <c r="C618" s="229">
        <v>0</v>
      </c>
    </row>
    <row r="619" spans="1:3">
      <c r="A619" s="233" t="s">
        <v>1767</v>
      </c>
      <c r="B619" s="448" t="s">
        <v>1768</v>
      </c>
      <c r="C619" s="229">
        <v>0</v>
      </c>
    </row>
    <row r="620" spans="1:3">
      <c r="A620" s="234" t="s">
        <v>1772</v>
      </c>
      <c r="B620" s="449" t="s">
        <v>1773</v>
      </c>
      <c r="C620" s="229" t="s">
        <v>32</v>
      </c>
    </row>
    <row r="621" spans="1:3">
      <c r="A621" s="234" t="s">
        <v>1776</v>
      </c>
      <c r="B621" s="449" t="s">
        <v>1777</v>
      </c>
      <c r="C621" s="229" t="s">
        <v>32</v>
      </c>
    </row>
    <row r="622" spans="1:3">
      <c r="A622" s="233" t="s">
        <v>1781</v>
      </c>
      <c r="B622" s="448" t="s">
        <v>1782</v>
      </c>
      <c r="C622" s="229">
        <v>0</v>
      </c>
    </row>
    <row r="623" spans="1:3">
      <c r="A623" s="234" t="s">
        <v>1785</v>
      </c>
      <c r="B623" s="449" t="s">
        <v>1786</v>
      </c>
      <c r="C623" s="229" t="s">
        <v>32</v>
      </c>
    </row>
    <row r="624" spans="1:3">
      <c r="A624" s="233" t="s">
        <v>1787</v>
      </c>
      <c r="B624" s="448" t="s">
        <v>1788</v>
      </c>
      <c r="C624" s="229">
        <v>0</v>
      </c>
    </row>
    <row r="625" spans="1:3">
      <c r="A625" s="234" t="s">
        <v>1791</v>
      </c>
      <c r="B625" s="449" t="s">
        <v>1792</v>
      </c>
      <c r="C625" s="246" t="s">
        <v>36</v>
      </c>
    </row>
    <row r="626" spans="1:3">
      <c r="A626" s="233" t="s">
        <v>1793</v>
      </c>
      <c r="B626" s="448" t="s">
        <v>1794</v>
      </c>
      <c r="C626" s="229">
        <v>0</v>
      </c>
    </row>
    <row r="627" spans="1:3">
      <c r="A627" s="234" t="s">
        <v>1797</v>
      </c>
      <c r="B627" s="449" t="s">
        <v>1798</v>
      </c>
      <c r="C627" s="229" t="s">
        <v>34</v>
      </c>
    </row>
    <row r="628" spans="1:3">
      <c r="A628" s="234" t="s">
        <v>1800</v>
      </c>
      <c r="B628" s="449" t="s">
        <v>1801</v>
      </c>
      <c r="C628" s="229" t="s">
        <v>34</v>
      </c>
    </row>
    <row r="629" spans="1:3">
      <c r="A629" s="234" t="s">
        <v>4402</v>
      </c>
      <c r="B629" s="451" t="s">
        <v>4403</v>
      </c>
      <c r="C629" s="229" t="s">
        <v>34</v>
      </c>
    </row>
    <row r="630" spans="1:3">
      <c r="A630" s="234" t="s">
        <v>3959</v>
      </c>
      <c r="B630" s="449" t="s">
        <v>3960</v>
      </c>
      <c r="C630" s="229" t="s">
        <v>34</v>
      </c>
    </row>
    <row r="631" spans="1:3">
      <c r="A631" s="234" t="s">
        <v>4763</v>
      </c>
      <c r="B631" s="449" t="s">
        <v>4764</v>
      </c>
      <c r="C631" s="229" t="s">
        <v>34</v>
      </c>
    </row>
    <row r="632" spans="1:3">
      <c r="A632" s="234" t="s">
        <v>4765</v>
      </c>
      <c r="B632" s="449" t="s">
        <v>4766</v>
      </c>
      <c r="C632" s="229" t="s">
        <v>34</v>
      </c>
    </row>
    <row r="633" spans="1:3">
      <c r="A633" s="234" t="s">
        <v>4815</v>
      </c>
      <c r="B633" s="449" t="s">
        <v>4803</v>
      </c>
      <c r="C633" s="229" t="s">
        <v>34</v>
      </c>
    </row>
    <row r="634" spans="1:3">
      <c r="A634" s="233" t="s">
        <v>1804</v>
      </c>
      <c r="B634" s="448" t="s">
        <v>1805</v>
      </c>
      <c r="C634" s="229">
        <v>0</v>
      </c>
    </row>
    <row r="635" spans="1:3">
      <c r="A635" s="233" t="s">
        <v>1809</v>
      </c>
      <c r="B635" s="448" t="s">
        <v>1805</v>
      </c>
      <c r="C635" s="229">
        <v>0</v>
      </c>
    </row>
    <row r="636" spans="1:3">
      <c r="A636" s="234" t="s">
        <v>2845</v>
      </c>
      <c r="B636" s="449" t="s">
        <v>2846</v>
      </c>
      <c r="C636" s="229" t="s">
        <v>40</v>
      </c>
    </row>
    <row r="637" spans="1:3">
      <c r="A637" s="234" t="s">
        <v>1810</v>
      </c>
      <c r="B637" s="449" t="s">
        <v>1811</v>
      </c>
      <c r="C637" s="229" t="s">
        <v>43</v>
      </c>
    </row>
    <row r="638" spans="1:3">
      <c r="A638" s="234" t="s">
        <v>4408</v>
      </c>
      <c r="B638" s="451" t="s">
        <v>4409</v>
      </c>
      <c r="C638" s="229" t="s">
        <v>40</v>
      </c>
    </row>
    <row r="639" spans="1:3">
      <c r="A639" s="234" t="s">
        <v>1815</v>
      </c>
      <c r="B639" s="449" t="s">
        <v>1816</v>
      </c>
      <c r="C639" s="229" t="s">
        <v>34</v>
      </c>
    </row>
    <row r="640" spans="1:3">
      <c r="A640" s="234" t="s">
        <v>1819</v>
      </c>
      <c r="B640" s="449" t="s">
        <v>1820</v>
      </c>
      <c r="C640" s="229" t="s">
        <v>40</v>
      </c>
    </row>
    <row r="641" spans="1:3">
      <c r="A641" s="234" t="s">
        <v>3465</v>
      </c>
      <c r="B641" s="449" t="s">
        <v>3466</v>
      </c>
      <c r="C641" s="229" t="s">
        <v>34</v>
      </c>
    </row>
    <row r="642" spans="1:3">
      <c r="A642" s="234" t="s">
        <v>3468</v>
      </c>
      <c r="B642" s="449" t="s">
        <v>3469</v>
      </c>
      <c r="C642" s="229" t="s">
        <v>34</v>
      </c>
    </row>
    <row r="643" spans="1:3">
      <c r="A643" s="233" t="s">
        <v>4709</v>
      </c>
      <c r="B643" s="448" t="s">
        <v>4710</v>
      </c>
      <c r="C643" s="229">
        <v>0</v>
      </c>
    </row>
    <row r="644" spans="1:3">
      <c r="A644" s="233" t="s">
        <v>4711</v>
      </c>
      <c r="B644" s="448" t="s">
        <v>4712</v>
      </c>
      <c r="C644" s="229">
        <v>0</v>
      </c>
    </row>
    <row r="645" spans="1:3">
      <c r="A645" s="234" t="s">
        <v>4713</v>
      </c>
      <c r="B645" s="449" t="s">
        <v>4714</v>
      </c>
      <c r="C645" s="229" t="s">
        <v>32</v>
      </c>
    </row>
    <row r="646" spans="1:3">
      <c r="A646" s="233" t="s">
        <v>1822</v>
      </c>
      <c r="B646" s="448" t="s">
        <v>1823</v>
      </c>
      <c r="C646" s="229">
        <v>0</v>
      </c>
    </row>
    <row r="647" spans="1:3">
      <c r="A647" s="233" t="s">
        <v>1827</v>
      </c>
      <c r="B647" s="448" t="s">
        <v>1823</v>
      </c>
      <c r="C647" s="229">
        <v>0</v>
      </c>
    </row>
    <row r="648" spans="1:3">
      <c r="A648" s="234" t="s">
        <v>1828</v>
      </c>
      <c r="B648" s="449" t="s">
        <v>1829</v>
      </c>
      <c r="C648" s="229" t="s">
        <v>40</v>
      </c>
    </row>
    <row r="649" spans="1:3">
      <c r="A649" s="234" t="s">
        <v>1832</v>
      </c>
      <c r="B649" s="449" t="s">
        <v>1833</v>
      </c>
      <c r="C649" s="229" t="s">
        <v>40</v>
      </c>
    </row>
    <row r="650" spans="1:3">
      <c r="A650" s="233" t="s">
        <v>2853</v>
      </c>
      <c r="B650" s="448" t="s">
        <v>2854</v>
      </c>
      <c r="C650" s="229">
        <v>0</v>
      </c>
    </row>
    <row r="651" spans="1:3">
      <c r="A651" s="233" t="s">
        <v>2855</v>
      </c>
      <c r="B651" s="448" t="s">
        <v>2856</v>
      </c>
      <c r="C651" s="229">
        <v>0</v>
      </c>
    </row>
    <row r="652" spans="1:3" ht="12.75" thickBot="1">
      <c r="A652" s="235" t="s">
        <v>2857</v>
      </c>
      <c r="B652" s="453" t="s">
        <v>2828</v>
      </c>
      <c r="C652" s="230" t="s">
        <v>38</v>
      </c>
    </row>
    <row r="654" spans="1:3">
      <c r="A654" s="194"/>
      <c r="B654" s="195"/>
      <c r="C654" s="227"/>
    </row>
  </sheetData>
  <autoFilter ref="A1:C669" xr:uid="{00000000-0009-0000-0000-000001000000}"/>
  <sortState xmlns:xlrd2="http://schemas.microsoft.com/office/spreadsheetml/2017/richdata2" ref="A567:C573">
    <sortCondition ref="A567"/>
  </sortState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531"/>
  <sheetViews>
    <sheetView showGridLines="0" workbookViewId="0">
      <selection activeCell="L1" sqref="L1:L1048576"/>
    </sheetView>
  </sheetViews>
  <sheetFormatPr defaultRowHeight="12"/>
  <cols>
    <col min="1" max="1" width="15.85546875" style="292" bestFit="1" customWidth="1"/>
    <col min="2" max="2" width="3.7109375" style="292" customWidth="1"/>
    <col min="3" max="3" width="45.28515625" style="292" bestFit="1" customWidth="1"/>
    <col min="4" max="4" width="3.7109375" style="292" customWidth="1"/>
    <col min="5" max="5" width="12.28515625" style="292" bestFit="1" customWidth="1"/>
    <col min="6" max="6" width="3.7109375" style="292" customWidth="1"/>
    <col min="7" max="7" width="10.85546875" style="292" bestFit="1" customWidth="1"/>
    <col min="8" max="8" width="3.7109375" style="292" customWidth="1"/>
    <col min="9" max="9" width="10" style="292" bestFit="1" customWidth="1"/>
    <col min="10" max="10" width="3.7109375" style="292" customWidth="1"/>
    <col min="11" max="11" width="12.5703125" style="292" bestFit="1" customWidth="1"/>
    <col min="12" max="12" width="6.85546875" style="1" bestFit="1" customWidth="1"/>
    <col min="13" max="13" width="10.5703125" style="292" bestFit="1" customWidth="1"/>
    <col min="14" max="256" width="9.140625" style="292"/>
    <col min="257" max="257" width="15.85546875" style="292" bestFit="1" customWidth="1"/>
    <col min="258" max="258" width="3.7109375" style="292" customWidth="1"/>
    <col min="259" max="259" width="45.28515625" style="292" bestFit="1" customWidth="1"/>
    <col min="260" max="260" width="3.7109375" style="292" customWidth="1"/>
    <col min="261" max="261" width="12.28515625" style="292" bestFit="1" customWidth="1"/>
    <col min="262" max="262" width="3.7109375" style="292" customWidth="1"/>
    <col min="263" max="263" width="10" style="292" bestFit="1" customWidth="1"/>
    <col min="264" max="264" width="3.7109375" style="292" customWidth="1"/>
    <col min="265" max="265" width="10" style="292" bestFit="1" customWidth="1"/>
    <col min="266" max="266" width="3.7109375" style="292" customWidth="1"/>
    <col min="267" max="267" width="12.5703125" style="292" bestFit="1" customWidth="1"/>
    <col min="268" max="268" width="7.28515625" style="292" customWidth="1"/>
    <col min="269" max="512" width="9.140625" style="292"/>
    <col min="513" max="513" width="15.85546875" style="292" bestFit="1" customWidth="1"/>
    <col min="514" max="514" width="3.7109375" style="292" customWidth="1"/>
    <col min="515" max="515" width="45.28515625" style="292" bestFit="1" customWidth="1"/>
    <col min="516" max="516" width="3.7109375" style="292" customWidth="1"/>
    <col min="517" max="517" width="12.28515625" style="292" bestFit="1" customWidth="1"/>
    <col min="518" max="518" width="3.7109375" style="292" customWidth="1"/>
    <col min="519" max="519" width="10" style="292" bestFit="1" customWidth="1"/>
    <col min="520" max="520" width="3.7109375" style="292" customWidth="1"/>
    <col min="521" max="521" width="10" style="292" bestFit="1" customWidth="1"/>
    <col min="522" max="522" width="3.7109375" style="292" customWidth="1"/>
    <col min="523" max="523" width="12.5703125" style="292" bestFit="1" customWidth="1"/>
    <col min="524" max="524" width="7.28515625" style="292" customWidth="1"/>
    <col min="525" max="768" width="9.140625" style="292"/>
    <col min="769" max="769" width="15.85546875" style="292" bestFit="1" customWidth="1"/>
    <col min="770" max="770" width="3.7109375" style="292" customWidth="1"/>
    <col min="771" max="771" width="45.28515625" style="292" bestFit="1" customWidth="1"/>
    <col min="772" max="772" width="3.7109375" style="292" customWidth="1"/>
    <col min="773" max="773" width="12.28515625" style="292" bestFit="1" customWidth="1"/>
    <col min="774" max="774" width="3.7109375" style="292" customWidth="1"/>
    <col min="775" max="775" width="10" style="292" bestFit="1" customWidth="1"/>
    <col min="776" max="776" width="3.7109375" style="292" customWidth="1"/>
    <col min="777" max="777" width="10" style="292" bestFit="1" customWidth="1"/>
    <col min="778" max="778" width="3.7109375" style="292" customWidth="1"/>
    <col min="779" max="779" width="12.5703125" style="292" bestFit="1" customWidth="1"/>
    <col min="780" max="780" width="7.28515625" style="292" customWidth="1"/>
    <col min="781" max="1024" width="9.140625" style="292"/>
    <col min="1025" max="1025" width="15.85546875" style="292" bestFit="1" customWidth="1"/>
    <col min="1026" max="1026" width="3.7109375" style="292" customWidth="1"/>
    <col min="1027" max="1027" width="45.28515625" style="292" bestFit="1" customWidth="1"/>
    <col min="1028" max="1028" width="3.7109375" style="292" customWidth="1"/>
    <col min="1029" max="1029" width="12.28515625" style="292" bestFit="1" customWidth="1"/>
    <col min="1030" max="1030" width="3.7109375" style="292" customWidth="1"/>
    <col min="1031" max="1031" width="10" style="292" bestFit="1" customWidth="1"/>
    <col min="1032" max="1032" width="3.7109375" style="292" customWidth="1"/>
    <col min="1033" max="1033" width="10" style="292" bestFit="1" customWidth="1"/>
    <col min="1034" max="1034" width="3.7109375" style="292" customWidth="1"/>
    <col min="1035" max="1035" width="12.5703125" style="292" bestFit="1" customWidth="1"/>
    <col min="1036" max="1036" width="7.28515625" style="292" customWidth="1"/>
    <col min="1037" max="1280" width="9.140625" style="292"/>
    <col min="1281" max="1281" width="15.85546875" style="292" bestFit="1" customWidth="1"/>
    <col min="1282" max="1282" width="3.7109375" style="292" customWidth="1"/>
    <col min="1283" max="1283" width="45.28515625" style="292" bestFit="1" customWidth="1"/>
    <col min="1284" max="1284" width="3.7109375" style="292" customWidth="1"/>
    <col min="1285" max="1285" width="12.28515625" style="292" bestFit="1" customWidth="1"/>
    <col min="1286" max="1286" width="3.7109375" style="292" customWidth="1"/>
    <col min="1287" max="1287" width="10" style="292" bestFit="1" customWidth="1"/>
    <col min="1288" max="1288" width="3.7109375" style="292" customWidth="1"/>
    <col min="1289" max="1289" width="10" style="292" bestFit="1" customWidth="1"/>
    <col min="1290" max="1290" width="3.7109375" style="292" customWidth="1"/>
    <col min="1291" max="1291" width="12.5703125" style="292" bestFit="1" customWidth="1"/>
    <col min="1292" max="1292" width="7.28515625" style="292" customWidth="1"/>
    <col min="1293" max="1536" width="9.140625" style="292"/>
    <col min="1537" max="1537" width="15.85546875" style="292" bestFit="1" customWidth="1"/>
    <col min="1538" max="1538" width="3.7109375" style="292" customWidth="1"/>
    <col min="1539" max="1539" width="45.28515625" style="292" bestFit="1" customWidth="1"/>
    <col min="1540" max="1540" width="3.7109375" style="292" customWidth="1"/>
    <col min="1541" max="1541" width="12.28515625" style="292" bestFit="1" customWidth="1"/>
    <col min="1542" max="1542" width="3.7109375" style="292" customWidth="1"/>
    <col min="1543" max="1543" width="10" style="292" bestFit="1" customWidth="1"/>
    <col min="1544" max="1544" width="3.7109375" style="292" customWidth="1"/>
    <col min="1545" max="1545" width="10" style="292" bestFit="1" customWidth="1"/>
    <col min="1546" max="1546" width="3.7109375" style="292" customWidth="1"/>
    <col min="1547" max="1547" width="12.5703125" style="292" bestFit="1" customWidth="1"/>
    <col min="1548" max="1548" width="7.28515625" style="292" customWidth="1"/>
    <col min="1549" max="1792" width="9.140625" style="292"/>
    <col min="1793" max="1793" width="15.85546875" style="292" bestFit="1" customWidth="1"/>
    <col min="1794" max="1794" width="3.7109375" style="292" customWidth="1"/>
    <col min="1795" max="1795" width="45.28515625" style="292" bestFit="1" customWidth="1"/>
    <col min="1796" max="1796" width="3.7109375" style="292" customWidth="1"/>
    <col min="1797" max="1797" width="12.28515625" style="292" bestFit="1" customWidth="1"/>
    <col min="1798" max="1798" width="3.7109375" style="292" customWidth="1"/>
    <col min="1799" max="1799" width="10" style="292" bestFit="1" customWidth="1"/>
    <col min="1800" max="1800" width="3.7109375" style="292" customWidth="1"/>
    <col min="1801" max="1801" width="10" style="292" bestFit="1" customWidth="1"/>
    <col min="1802" max="1802" width="3.7109375" style="292" customWidth="1"/>
    <col min="1803" max="1803" width="12.5703125" style="292" bestFit="1" customWidth="1"/>
    <col min="1804" max="1804" width="7.28515625" style="292" customWidth="1"/>
    <col min="1805" max="2048" width="9.140625" style="292"/>
    <col min="2049" max="2049" width="15.85546875" style="292" bestFit="1" customWidth="1"/>
    <col min="2050" max="2050" width="3.7109375" style="292" customWidth="1"/>
    <col min="2051" max="2051" width="45.28515625" style="292" bestFit="1" customWidth="1"/>
    <col min="2052" max="2052" width="3.7109375" style="292" customWidth="1"/>
    <col min="2053" max="2053" width="12.28515625" style="292" bestFit="1" customWidth="1"/>
    <col min="2054" max="2054" width="3.7109375" style="292" customWidth="1"/>
    <col min="2055" max="2055" width="10" style="292" bestFit="1" customWidth="1"/>
    <col min="2056" max="2056" width="3.7109375" style="292" customWidth="1"/>
    <col min="2057" max="2057" width="10" style="292" bestFit="1" customWidth="1"/>
    <col min="2058" max="2058" width="3.7109375" style="292" customWidth="1"/>
    <col min="2059" max="2059" width="12.5703125" style="292" bestFit="1" customWidth="1"/>
    <col min="2060" max="2060" width="7.28515625" style="292" customWidth="1"/>
    <col min="2061" max="2304" width="9.140625" style="292"/>
    <col min="2305" max="2305" width="15.85546875" style="292" bestFit="1" customWidth="1"/>
    <col min="2306" max="2306" width="3.7109375" style="292" customWidth="1"/>
    <col min="2307" max="2307" width="45.28515625" style="292" bestFit="1" customWidth="1"/>
    <col min="2308" max="2308" width="3.7109375" style="292" customWidth="1"/>
    <col min="2309" max="2309" width="12.28515625" style="292" bestFit="1" customWidth="1"/>
    <col min="2310" max="2310" width="3.7109375" style="292" customWidth="1"/>
    <col min="2311" max="2311" width="10" style="292" bestFit="1" customWidth="1"/>
    <col min="2312" max="2312" width="3.7109375" style="292" customWidth="1"/>
    <col min="2313" max="2313" width="10" style="292" bestFit="1" customWidth="1"/>
    <col min="2314" max="2314" width="3.7109375" style="292" customWidth="1"/>
    <col min="2315" max="2315" width="12.5703125" style="292" bestFit="1" customWidth="1"/>
    <col min="2316" max="2316" width="7.28515625" style="292" customWidth="1"/>
    <col min="2317" max="2560" width="9.140625" style="292"/>
    <col min="2561" max="2561" width="15.85546875" style="292" bestFit="1" customWidth="1"/>
    <col min="2562" max="2562" width="3.7109375" style="292" customWidth="1"/>
    <col min="2563" max="2563" width="45.28515625" style="292" bestFit="1" customWidth="1"/>
    <col min="2564" max="2564" width="3.7109375" style="292" customWidth="1"/>
    <col min="2565" max="2565" width="12.28515625" style="292" bestFit="1" customWidth="1"/>
    <col min="2566" max="2566" width="3.7109375" style="292" customWidth="1"/>
    <col min="2567" max="2567" width="10" style="292" bestFit="1" customWidth="1"/>
    <col min="2568" max="2568" width="3.7109375" style="292" customWidth="1"/>
    <col min="2569" max="2569" width="10" style="292" bestFit="1" customWidth="1"/>
    <col min="2570" max="2570" width="3.7109375" style="292" customWidth="1"/>
    <col min="2571" max="2571" width="12.5703125" style="292" bestFit="1" customWidth="1"/>
    <col min="2572" max="2572" width="7.28515625" style="292" customWidth="1"/>
    <col min="2573" max="2816" width="9.140625" style="292"/>
    <col min="2817" max="2817" width="15.85546875" style="292" bestFit="1" customWidth="1"/>
    <col min="2818" max="2818" width="3.7109375" style="292" customWidth="1"/>
    <col min="2819" max="2819" width="45.28515625" style="292" bestFit="1" customWidth="1"/>
    <col min="2820" max="2820" width="3.7109375" style="292" customWidth="1"/>
    <col min="2821" max="2821" width="12.28515625" style="292" bestFit="1" customWidth="1"/>
    <col min="2822" max="2822" width="3.7109375" style="292" customWidth="1"/>
    <col min="2823" max="2823" width="10" style="292" bestFit="1" customWidth="1"/>
    <col min="2824" max="2824" width="3.7109375" style="292" customWidth="1"/>
    <col min="2825" max="2825" width="10" style="292" bestFit="1" customWidth="1"/>
    <col min="2826" max="2826" width="3.7109375" style="292" customWidth="1"/>
    <col min="2827" max="2827" width="12.5703125" style="292" bestFit="1" customWidth="1"/>
    <col min="2828" max="2828" width="7.28515625" style="292" customWidth="1"/>
    <col min="2829" max="3072" width="9.140625" style="292"/>
    <col min="3073" max="3073" width="15.85546875" style="292" bestFit="1" customWidth="1"/>
    <col min="3074" max="3074" width="3.7109375" style="292" customWidth="1"/>
    <col min="3075" max="3075" width="45.28515625" style="292" bestFit="1" customWidth="1"/>
    <col min="3076" max="3076" width="3.7109375" style="292" customWidth="1"/>
    <col min="3077" max="3077" width="12.28515625" style="292" bestFit="1" customWidth="1"/>
    <col min="3078" max="3078" width="3.7109375" style="292" customWidth="1"/>
    <col min="3079" max="3079" width="10" style="292" bestFit="1" customWidth="1"/>
    <col min="3080" max="3080" width="3.7109375" style="292" customWidth="1"/>
    <col min="3081" max="3081" width="10" style="292" bestFit="1" customWidth="1"/>
    <col min="3082" max="3082" width="3.7109375" style="292" customWidth="1"/>
    <col min="3083" max="3083" width="12.5703125" style="292" bestFit="1" customWidth="1"/>
    <col min="3084" max="3084" width="7.28515625" style="292" customWidth="1"/>
    <col min="3085" max="3328" width="9.140625" style="292"/>
    <col min="3329" max="3329" width="15.85546875" style="292" bestFit="1" customWidth="1"/>
    <col min="3330" max="3330" width="3.7109375" style="292" customWidth="1"/>
    <col min="3331" max="3331" width="45.28515625" style="292" bestFit="1" customWidth="1"/>
    <col min="3332" max="3332" width="3.7109375" style="292" customWidth="1"/>
    <col min="3333" max="3333" width="12.28515625" style="292" bestFit="1" customWidth="1"/>
    <col min="3334" max="3334" width="3.7109375" style="292" customWidth="1"/>
    <col min="3335" max="3335" width="10" style="292" bestFit="1" customWidth="1"/>
    <col min="3336" max="3336" width="3.7109375" style="292" customWidth="1"/>
    <col min="3337" max="3337" width="10" style="292" bestFit="1" customWidth="1"/>
    <col min="3338" max="3338" width="3.7109375" style="292" customWidth="1"/>
    <col min="3339" max="3339" width="12.5703125" style="292" bestFit="1" customWidth="1"/>
    <col min="3340" max="3340" width="7.28515625" style="292" customWidth="1"/>
    <col min="3341" max="3584" width="9.140625" style="292"/>
    <col min="3585" max="3585" width="15.85546875" style="292" bestFit="1" customWidth="1"/>
    <col min="3586" max="3586" width="3.7109375" style="292" customWidth="1"/>
    <col min="3587" max="3587" width="45.28515625" style="292" bestFit="1" customWidth="1"/>
    <col min="3588" max="3588" width="3.7109375" style="292" customWidth="1"/>
    <col min="3589" max="3589" width="12.28515625" style="292" bestFit="1" customWidth="1"/>
    <col min="3590" max="3590" width="3.7109375" style="292" customWidth="1"/>
    <col min="3591" max="3591" width="10" style="292" bestFit="1" customWidth="1"/>
    <col min="3592" max="3592" width="3.7109375" style="292" customWidth="1"/>
    <col min="3593" max="3593" width="10" style="292" bestFit="1" customWidth="1"/>
    <col min="3594" max="3594" width="3.7109375" style="292" customWidth="1"/>
    <col min="3595" max="3595" width="12.5703125" style="292" bestFit="1" customWidth="1"/>
    <col min="3596" max="3596" width="7.28515625" style="292" customWidth="1"/>
    <col min="3597" max="3840" width="9.140625" style="292"/>
    <col min="3841" max="3841" width="15.85546875" style="292" bestFit="1" customWidth="1"/>
    <col min="3842" max="3842" width="3.7109375" style="292" customWidth="1"/>
    <col min="3843" max="3843" width="45.28515625" style="292" bestFit="1" customWidth="1"/>
    <col min="3844" max="3844" width="3.7109375" style="292" customWidth="1"/>
    <col min="3845" max="3845" width="12.28515625" style="292" bestFit="1" customWidth="1"/>
    <col min="3846" max="3846" width="3.7109375" style="292" customWidth="1"/>
    <col min="3847" max="3847" width="10" style="292" bestFit="1" customWidth="1"/>
    <col min="3848" max="3848" width="3.7109375" style="292" customWidth="1"/>
    <col min="3849" max="3849" width="10" style="292" bestFit="1" customWidth="1"/>
    <col min="3850" max="3850" width="3.7109375" style="292" customWidth="1"/>
    <col min="3851" max="3851" width="12.5703125" style="292" bestFit="1" customWidth="1"/>
    <col min="3852" max="3852" width="7.28515625" style="292" customWidth="1"/>
    <col min="3853" max="4096" width="9.140625" style="292"/>
    <col min="4097" max="4097" width="15.85546875" style="292" bestFit="1" customWidth="1"/>
    <col min="4098" max="4098" width="3.7109375" style="292" customWidth="1"/>
    <col min="4099" max="4099" width="45.28515625" style="292" bestFit="1" customWidth="1"/>
    <col min="4100" max="4100" width="3.7109375" style="292" customWidth="1"/>
    <col min="4101" max="4101" width="12.28515625" style="292" bestFit="1" customWidth="1"/>
    <col min="4102" max="4102" width="3.7109375" style="292" customWidth="1"/>
    <col min="4103" max="4103" width="10" style="292" bestFit="1" customWidth="1"/>
    <col min="4104" max="4104" width="3.7109375" style="292" customWidth="1"/>
    <col min="4105" max="4105" width="10" style="292" bestFit="1" customWidth="1"/>
    <col min="4106" max="4106" width="3.7109375" style="292" customWidth="1"/>
    <col min="4107" max="4107" width="12.5703125" style="292" bestFit="1" customWidth="1"/>
    <col min="4108" max="4108" width="7.28515625" style="292" customWidth="1"/>
    <col min="4109" max="4352" width="9.140625" style="292"/>
    <col min="4353" max="4353" width="15.85546875" style="292" bestFit="1" customWidth="1"/>
    <col min="4354" max="4354" width="3.7109375" style="292" customWidth="1"/>
    <col min="4355" max="4355" width="45.28515625" style="292" bestFit="1" customWidth="1"/>
    <col min="4356" max="4356" width="3.7109375" style="292" customWidth="1"/>
    <col min="4357" max="4357" width="12.28515625" style="292" bestFit="1" customWidth="1"/>
    <col min="4358" max="4358" width="3.7109375" style="292" customWidth="1"/>
    <col min="4359" max="4359" width="10" style="292" bestFit="1" customWidth="1"/>
    <col min="4360" max="4360" width="3.7109375" style="292" customWidth="1"/>
    <col min="4361" max="4361" width="10" style="292" bestFit="1" customWidth="1"/>
    <col min="4362" max="4362" width="3.7109375" style="292" customWidth="1"/>
    <col min="4363" max="4363" width="12.5703125" style="292" bestFit="1" customWidth="1"/>
    <col min="4364" max="4364" width="7.28515625" style="292" customWidth="1"/>
    <col min="4365" max="4608" width="9.140625" style="292"/>
    <col min="4609" max="4609" width="15.85546875" style="292" bestFit="1" customWidth="1"/>
    <col min="4610" max="4610" width="3.7109375" style="292" customWidth="1"/>
    <col min="4611" max="4611" width="45.28515625" style="292" bestFit="1" customWidth="1"/>
    <col min="4612" max="4612" width="3.7109375" style="292" customWidth="1"/>
    <col min="4613" max="4613" width="12.28515625" style="292" bestFit="1" customWidth="1"/>
    <col min="4614" max="4614" width="3.7109375" style="292" customWidth="1"/>
    <col min="4615" max="4615" width="10" style="292" bestFit="1" customWidth="1"/>
    <col min="4616" max="4616" width="3.7109375" style="292" customWidth="1"/>
    <col min="4617" max="4617" width="10" style="292" bestFit="1" customWidth="1"/>
    <col min="4618" max="4618" width="3.7109375" style="292" customWidth="1"/>
    <col min="4619" max="4619" width="12.5703125" style="292" bestFit="1" customWidth="1"/>
    <col min="4620" max="4620" width="7.28515625" style="292" customWidth="1"/>
    <col min="4621" max="4864" width="9.140625" style="292"/>
    <col min="4865" max="4865" width="15.85546875" style="292" bestFit="1" customWidth="1"/>
    <col min="4866" max="4866" width="3.7109375" style="292" customWidth="1"/>
    <col min="4867" max="4867" width="45.28515625" style="292" bestFit="1" customWidth="1"/>
    <col min="4868" max="4868" width="3.7109375" style="292" customWidth="1"/>
    <col min="4869" max="4869" width="12.28515625" style="292" bestFit="1" customWidth="1"/>
    <col min="4870" max="4870" width="3.7109375" style="292" customWidth="1"/>
    <col min="4871" max="4871" width="10" style="292" bestFit="1" customWidth="1"/>
    <col min="4872" max="4872" width="3.7109375" style="292" customWidth="1"/>
    <col min="4873" max="4873" width="10" style="292" bestFit="1" customWidth="1"/>
    <col min="4874" max="4874" width="3.7109375" style="292" customWidth="1"/>
    <col min="4875" max="4875" width="12.5703125" style="292" bestFit="1" customWidth="1"/>
    <col min="4876" max="4876" width="7.28515625" style="292" customWidth="1"/>
    <col min="4877" max="5120" width="9.140625" style="292"/>
    <col min="5121" max="5121" width="15.85546875" style="292" bestFit="1" customWidth="1"/>
    <col min="5122" max="5122" width="3.7109375" style="292" customWidth="1"/>
    <col min="5123" max="5123" width="45.28515625" style="292" bestFit="1" customWidth="1"/>
    <col min="5124" max="5124" width="3.7109375" style="292" customWidth="1"/>
    <col min="5125" max="5125" width="12.28515625" style="292" bestFit="1" customWidth="1"/>
    <col min="5126" max="5126" width="3.7109375" style="292" customWidth="1"/>
    <col min="5127" max="5127" width="10" style="292" bestFit="1" customWidth="1"/>
    <col min="5128" max="5128" width="3.7109375" style="292" customWidth="1"/>
    <col min="5129" max="5129" width="10" style="292" bestFit="1" customWidth="1"/>
    <col min="5130" max="5130" width="3.7109375" style="292" customWidth="1"/>
    <col min="5131" max="5131" width="12.5703125" style="292" bestFit="1" customWidth="1"/>
    <col min="5132" max="5132" width="7.28515625" style="292" customWidth="1"/>
    <col min="5133" max="5376" width="9.140625" style="292"/>
    <col min="5377" max="5377" width="15.85546875" style="292" bestFit="1" customWidth="1"/>
    <col min="5378" max="5378" width="3.7109375" style="292" customWidth="1"/>
    <col min="5379" max="5379" width="45.28515625" style="292" bestFit="1" customWidth="1"/>
    <col min="5380" max="5380" width="3.7109375" style="292" customWidth="1"/>
    <col min="5381" max="5381" width="12.28515625" style="292" bestFit="1" customWidth="1"/>
    <col min="5382" max="5382" width="3.7109375" style="292" customWidth="1"/>
    <col min="5383" max="5383" width="10" style="292" bestFit="1" customWidth="1"/>
    <col min="5384" max="5384" width="3.7109375" style="292" customWidth="1"/>
    <col min="5385" max="5385" width="10" style="292" bestFit="1" customWidth="1"/>
    <col min="5386" max="5386" width="3.7109375" style="292" customWidth="1"/>
    <col min="5387" max="5387" width="12.5703125" style="292" bestFit="1" customWidth="1"/>
    <col min="5388" max="5388" width="7.28515625" style="292" customWidth="1"/>
    <col min="5389" max="5632" width="9.140625" style="292"/>
    <col min="5633" max="5633" width="15.85546875" style="292" bestFit="1" customWidth="1"/>
    <col min="5634" max="5634" width="3.7109375" style="292" customWidth="1"/>
    <col min="5635" max="5635" width="45.28515625" style="292" bestFit="1" customWidth="1"/>
    <col min="5636" max="5636" width="3.7109375" style="292" customWidth="1"/>
    <col min="5637" max="5637" width="12.28515625" style="292" bestFit="1" customWidth="1"/>
    <col min="5638" max="5638" width="3.7109375" style="292" customWidth="1"/>
    <col min="5639" max="5639" width="10" style="292" bestFit="1" customWidth="1"/>
    <col min="5640" max="5640" width="3.7109375" style="292" customWidth="1"/>
    <col min="5641" max="5641" width="10" style="292" bestFit="1" customWidth="1"/>
    <col min="5642" max="5642" width="3.7109375" style="292" customWidth="1"/>
    <col min="5643" max="5643" width="12.5703125" style="292" bestFit="1" customWidth="1"/>
    <col min="5644" max="5644" width="7.28515625" style="292" customWidth="1"/>
    <col min="5645" max="5888" width="9.140625" style="292"/>
    <col min="5889" max="5889" width="15.85546875" style="292" bestFit="1" customWidth="1"/>
    <col min="5890" max="5890" width="3.7109375" style="292" customWidth="1"/>
    <col min="5891" max="5891" width="45.28515625" style="292" bestFit="1" customWidth="1"/>
    <col min="5892" max="5892" width="3.7109375" style="292" customWidth="1"/>
    <col min="5893" max="5893" width="12.28515625" style="292" bestFit="1" customWidth="1"/>
    <col min="5894" max="5894" width="3.7109375" style="292" customWidth="1"/>
    <col min="5895" max="5895" width="10" style="292" bestFit="1" customWidth="1"/>
    <col min="5896" max="5896" width="3.7109375" style="292" customWidth="1"/>
    <col min="5897" max="5897" width="10" style="292" bestFit="1" customWidth="1"/>
    <col min="5898" max="5898" width="3.7109375" style="292" customWidth="1"/>
    <col min="5899" max="5899" width="12.5703125" style="292" bestFit="1" customWidth="1"/>
    <col min="5900" max="5900" width="7.28515625" style="292" customWidth="1"/>
    <col min="5901" max="6144" width="9.140625" style="292"/>
    <col min="6145" max="6145" width="15.85546875" style="292" bestFit="1" customWidth="1"/>
    <col min="6146" max="6146" width="3.7109375" style="292" customWidth="1"/>
    <col min="6147" max="6147" width="45.28515625" style="292" bestFit="1" customWidth="1"/>
    <col min="6148" max="6148" width="3.7109375" style="292" customWidth="1"/>
    <col min="6149" max="6149" width="12.28515625" style="292" bestFit="1" customWidth="1"/>
    <col min="6150" max="6150" width="3.7109375" style="292" customWidth="1"/>
    <col min="6151" max="6151" width="10" style="292" bestFit="1" customWidth="1"/>
    <col min="6152" max="6152" width="3.7109375" style="292" customWidth="1"/>
    <col min="6153" max="6153" width="10" style="292" bestFit="1" customWidth="1"/>
    <col min="6154" max="6154" width="3.7109375" style="292" customWidth="1"/>
    <col min="6155" max="6155" width="12.5703125" style="292" bestFit="1" customWidth="1"/>
    <col min="6156" max="6156" width="7.28515625" style="292" customWidth="1"/>
    <col min="6157" max="6400" width="9.140625" style="292"/>
    <col min="6401" max="6401" width="15.85546875" style="292" bestFit="1" customWidth="1"/>
    <col min="6402" max="6402" width="3.7109375" style="292" customWidth="1"/>
    <col min="6403" max="6403" width="45.28515625" style="292" bestFit="1" customWidth="1"/>
    <col min="6404" max="6404" width="3.7109375" style="292" customWidth="1"/>
    <col min="6405" max="6405" width="12.28515625" style="292" bestFit="1" customWidth="1"/>
    <col min="6406" max="6406" width="3.7109375" style="292" customWidth="1"/>
    <col min="6407" max="6407" width="10" style="292" bestFit="1" customWidth="1"/>
    <col min="6408" max="6408" width="3.7109375" style="292" customWidth="1"/>
    <col min="6409" max="6409" width="10" style="292" bestFit="1" customWidth="1"/>
    <col min="6410" max="6410" width="3.7109375" style="292" customWidth="1"/>
    <col min="6411" max="6411" width="12.5703125" style="292" bestFit="1" customWidth="1"/>
    <col min="6412" max="6412" width="7.28515625" style="292" customWidth="1"/>
    <col min="6413" max="6656" width="9.140625" style="292"/>
    <col min="6657" max="6657" width="15.85546875" style="292" bestFit="1" customWidth="1"/>
    <col min="6658" max="6658" width="3.7109375" style="292" customWidth="1"/>
    <col min="6659" max="6659" width="45.28515625" style="292" bestFit="1" customWidth="1"/>
    <col min="6660" max="6660" width="3.7109375" style="292" customWidth="1"/>
    <col min="6661" max="6661" width="12.28515625" style="292" bestFit="1" customWidth="1"/>
    <col min="6662" max="6662" width="3.7109375" style="292" customWidth="1"/>
    <col min="6663" max="6663" width="10" style="292" bestFit="1" customWidth="1"/>
    <col min="6664" max="6664" width="3.7109375" style="292" customWidth="1"/>
    <col min="6665" max="6665" width="10" style="292" bestFit="1" customWidth="1"/>
    <col min="6666" max="6666" width="3.7109375" style="292" customWidth="1"/>
    <col min="6667" max="6667" width="12.5703125" style="292" bestFit="1" customWidth="1"/>
    <col min="6668" max="6668" width="7.28515625" style="292" customWidth="1"/>
    <col min="6669" max="6912" width="9.140625" style="292"/>
    <col min="6913" max="6913" width="15.85546875" style="292" bestFit="1" customWidth="1"/>
    <col min="6914" max="6914" width="3.7109375" style="292" customWidth="1"/>
    <col min="6915" max="6915" width="45.28515625" style="292" bestFit="1" customWidth="1"/>
    <col min="6916" max="6916" width="3.7109375" style="292" customWidth="1"/>
    <col min="6917" max="6917" width="12.28515625" style="292" bestFit="1" customWidth="1"/>
    <col min="6918" max="6918" width="3.7109375" style="292" customWidth="1"/>
    <col min="6919" max="6919" width="10" style="292" bestFit="1" customWidth="1"/>
    <col min="6920" max="6920" width="3.7109375" style="292" customWidth="1"/>
    <col min="6921" max="6921" width="10" style="292" bestFit="1" customWidth="1"/>
    <col min="6922" max="6922" width="3.7109375" style="292" customWidth="1"/>
    <col min="6923" max="6923" width="12.5703125" style="292" bestFit="1" customWidth="1"/>
    <col min="6924" max="6924" width="7.28515625" style="292" customWidth="1"/>
    <col min="6925" max="7168" width="9.140625" style="292"/>
    <col min="7169" max="7169" width="15.85546875" style="292" bestFit="1" customWidth="1"/>
    <col min="7170" max="7170" width="3.7109375" style="292" customWidth="1"/>
    <col min="7171" max="7171" width="45.28515625" style="292" bestFit="1" customWidth="1"/>
    <col min="7172" max="7172" width="3.7109375" style="292" customWidth="1"/>
    <col min="7173" max="7173" width="12.28515625" style="292" bestFit="1" customWidth="1"/>
    <col min="7174" max="7174" width="3.7109375" style="292" customWidth="1"/>
    <col min="7175" max="7175" width="10" style="292" bestFit="1" customWidth="1"/>
    <col min="7176" max="7176" width="3.7109375" style="292" customWidth="1"/>
    <col min="7177" max="7177" width="10" style="292" bestFit="1" customWidth="1"/>
    <col min="7178" max="7178" width="3.7109375" style="292" customWidth="1"/>
    <col min="7179" max="7179" width="12.5703125" style="292" bestFit="1" customWidth="1"/>
    <col min="7180" max="7180" width="7.28515625" style="292" customWidth="1"/>
    <col min="7181" max="7424" width="9.140625" style="292"/>
    <col min="7425" max="7425" width="15.85546875" style="292" bestFit="1" customWidth="1"/>
    <col min="7426" max="7426" width="3.7109375" style="292" customWidth="1"/>
    <col min="7427" max="7427" width="45.28515625" style="292" bestFit="1" customWidth="1"/>
    <col min="7428" max="7428" width="3.7109375" style="292" customWidth="1"/>
    <col min="7429" max="7429" width="12.28515625" style="292" bestFit="1" customWidth="1"/>
    <col min="7430" max="7430" width="3.7109375" style="292" customWidth="1"/>
    <col min="7431" max="7431" width="10" style="292" bestFit="1" customWidth="1"/>
    <col min="7432" max="7432" width="3.7109375" style="292" customWidth="1"/>
    <col min="7433" max="7433" width="10" style="292" bestFit="1" customWidth="1"/>
    <col min="7434" max="7434" width="3.7109375" style="292" customWidth="1"/>
    <col min="7435" max="7435" width="12.5703125" style="292" bestFit="1" customWidth="1"/>
    <col min="7436" max="7436" width="7.28515625" style="292" customWidth="1"/>
    <col min="7437" max="7680" width="9.140625" style="292"/>
    <col min="7681" max="7681" width="15.85546875" style="292" bestFit="1" customWidth="1"/>
    <col min="7682" max="7682" width="3.7109375" style="292" customWidth="1"/>
    <col min="7683" max="7683" width="45.28515625" style="292" bestFit="1" customWidth="1"/>
    <col min="7684" max="7684" width="3.7109375" style="292" customWidth="1"/>
    <col min="7685" max="7685" width="12.28515625" style="292" bestFit="1" customWidth="1"/>
    <col min="7686" max="7686" width="3.7109375" style="292" customWidth="1"/>
    <col min="7687" max="7687" width="10" style="292" bestFit="1" customWidth="1"/>
    <col min="7688" max="7688" width="3.7109375" style="292" customWidth="1"/>
    <col min="7689" max="7689" width="10" style="292" bestFit="1" customWidth="1"/>
    <col min="7690" max="7690" width="3.7109375" style="292" customWidth="1"/>
    <col min="7691" max="7691" width="12.5703125" style="292" bestFit="1" customWidth="1"/>
    <col min="7692" max="7692" width="7.28515625" style="292" customWidth="1"/>
    <col min="7693" max="7936" width="9.140625" style="292"/>
    <col min="7937" max="7937" width="15.85546875" style="292" bestFit="1" customWidth="1"/>
    <col min="7938" max="7938" width="3.7109375" style="292" customWidth="1"/>
    <col min="7939" max="7939" width="45.28515625" style="292" bestFit="1" customWidth="1"/>
    <col min="7940" max="7940" width="3.7109375" style="292" customWidth="1"/>
    <col min="7941" max="7941" width="12.28515625" style="292" bestFit="1" customWidth="1"/>
    <col min="7942" max="7942" width="3.7109375" style="292" customWidth="1"/>
    <col min="7943" max="7943" width="10" style="292" bestFit="1" customWidth="1"/>
    <col min="7944" max="7944" width="3.7109375" style="292" customWidth="1"/>
    <col min="7945" max="7945" width="10" style="292" bestFit="1" customWidth="1"/>
    <col min="7946" max="7946" width="3.7109375" style="292" customWidth="1"/>
    <col min="7947" max="7947" width="12.5703125" style="292" bestFit="1" customWidth="1"/>
    <col min="7948" max="7948" width="7.28515625" style="292" customWidth="1"/>
    <col min="7949" max="8192" width="9.140625" style="292"/>
    <col min="8193" max="8193" width="15.85546875" style="292" bestFit="1" customWidth="1"/>
    <col min="8194" max="8194" width="3.7109375" style="292" customWidth="1"/>
    <col min="8195" max="8195" width="45.28515625" style="292" bestFit="1" customWidth="1"/>
    <col min="8196" max="8196" width="3.7109375" style="292" customWidth="1"/>
    <col min="8197" max="8197" width="12.28515625" style="292" bestFit="1" customWidth="1"/>
    <col min="8198" max="8198" width="3.7109375" style="292" customWidth="1"/>
    <col min="8199" max="8199" width="10" style="292" bestFit="1" customWidth="1"/>
    <col min="8200" max="8200" width="3.7109375" style="292" customWidth="1"/>
    <col min="8201" max="8201" width="10" style="292" bestFit="1" customWidth="1"/>
    <col min="8202" max="8202" width="3.7109375" style="292" customWidth="1"/>
    <col min="8203" max="8203" width="12.5703125" style="292" bestFit="1" customWidth="1"/>
    <col min="8204" max="8204" width="7.28515625" style="292" customWidth="1"/>
    <col min="8205" max="8448" width="9.140625" style="292"/>
    <col min="8449" max="8449" width="15.85546875" style="292" bestFit="1" customWidth="1"/>
    <col min="8450" max="8450" width="3.7109375" style="292" customWidth="1"/>
    <col min="8451" max="8451" width="45.28515625" style="292" bestFit="1" customWidth="1"/>
    <col min="8452" max="8452" width="3.7109375" style="292" customWidth="1"/>
    <col min="8453" max="8453" width="12.28515625" style="292" bestFit="1" customWidth="1"/>
    <col min="8454" max="8454" width="3.7109375" style="292" customWidth="1"/>
    <col min="8455" max="8455" width="10" style="292" bestFit="1" customWidth="1"/>
    <col min="8456" max="8456" width="3.7109375" style="292" customWidth="1"/>
    <col min="8457" max="8457" width="10" style="292" bestFit="1" customWidth="1"/>
    <col min="8458" max="8458" width="3.7109375" style="292" customWidth="1"/>
    <col min="8459" max="8459" width="12.5703125" style="292" bestFit="1" customWidth="1"/>
    <col min="8460" max="8460" width="7.28515625" style="292" customWidth="1"/>
    <col min="8461" max="8704" width="9.140625" style="292"/>
    <col min="8705" max="8705" width="15.85546875" style="292" bestFit="1" customWidth="1"/>
    <col min="8706" max="8706" width="3.7109375" style="292" customWidth="1"/>
    <col min="8707" max="8707" width="45.28515625" style="292" bestFit="1" customWidth="1"/>
    <col min="8708" max="8708" width="3.7109375" style="292" customWidth="1"/>
    <col min="8709" max="8709" width="12.28515625" style="292" bestFit="1" customWidth="1"/>
    <col min="8710" max="8710" width="3.7109375" style="292" customWidth="1"/>
    <col min="8711" max="8711" width="10" style="292" bestFit="1" customWidth="1"/>
    <col min="8712" max="8712" width="3.7109375" style="292" customWidth="1"/>
    <col min="8713" max="8713" width="10" style="292" bestFit="1" customWidth="1"/>
    <col min="8714" max="8714" width="3.7109375" style="292" customWidth="1"/>
    <col min="8715" max="8715" width="12.5703125" style="292" bestFit="1" customWidth="1"/>
    <col min="8716" max="8716" width="7.28515625" style="292" customWidth="1"/>
    <col min="8717" max="8960" width="9.140625" style="292"/>
    <col min="8961" max="8961" width="15.85546875" style="292" bestFit="1" customWidth="1"/>
    <col min="8962" max="8962" width="3.7109375" style="292" customWidth="1"/>
    <col min="8963" max="8963" width="45.28515625" style="292" bestFit="1" customWidth="1"/>
    <col min="8964" max="8964" width="3.7109375" style="292" customWidth="1"/>
    <col min="8965" max="8965" width="12.28515625" style="292" bestFit="1" customWidth="1"/>
    <col min="8966" max="8966" width="3.7109375" style="292" customWidth="1"/>
    <col min="8967" max="8967" width="10" style="292" bestFit="1" customWidth="1"/>
    <col min="8968" max="8968" width="3.7109375" style="292" customWidth="1"/>
    <col min="8969" max="8969" width="10" style="292" bestFit="1" customWidth="1"/>
    <col min="8970" max="8970" width="3.7109375" style="292" customWidth="1"/>
    <col min="8971" max="8971" width="12.5703125" style="292" bestFit="1" customWidth="1"/>
    <col min="8972" max="8972" width="7.28515625" style="292" customWidth="1"/>
    <col min="8973" max="9216" width="9.140625" style="292"/>
    <col min="9217" max="9217" width="15.85546875" style="292" bestFit="1" customWidth="1"/>
    <col min="9218" max="9218" width="3.7109375" style="292" customWidth="1"/>
    <col min="9219" max="9219" width="45.28515625" style="292" bestFit="1" customWidth="1"/>
    <col min="9220" max="9220" width="3.7109375" style="292" customWidth="1"/>
    <col min="9221" max="9221" width="12.28515625" style="292" bestFit="1" customWidth="1"/>
    <col min="9222" max="9222" width="3.7109375" style="292" customWidth="1"/>
    <col min="9223" max="9223" width="10" style="292" bestFit="1" customWidth="1"/>
    <col min="9224" max="9224" width="3.7109375" style="292" customWidth="1"/>
    <col min="9225" max="9225" width="10" style="292" bestFit="1" customWidth="1"/>
    <col min="9226" max="9226" width="3.7109375" style="292" customWidth="1"/>
    <col min="9227" max="9227" width="12.5703125" style="292" bestFit="1" customWidth="1"/>
    <col min="9228" max="9228" width="7.28515625" style="292" customWidth="1"/>
    <col min="9229" max="9472" width="9.140625" style="292"/>
    <col min="9473" max="9473" width="15.85546875" style="292" bestFit="1" customWidth="1"/>
    <col min="9474" max="9474" width="3.7109375" style="292" customWidth="1"/>
    <col min="9475" max="9475" width="45.28515625" style="292" bestFit="1" customWidth="1"/>
    <col min="9476" max="9476" width="3.7109375" style="292" customWidth="1"/>
    <col min="9477" max="9477" width="12.28515625" style="292" bestFit="1" customWidth="1"/>
    <col min="9478" max="9478" width="3.7109375" style="292" customWidth="1"/>
    <col min="9479" max="9479" width="10" style="292" bestFit="1" customWidth="1"/>
    <col min="9480" max="9480" width="3.7109375" style="292" customWidth="1"/>
    <col min="9481" max="9481" width="10" style="292" bestFit="1" customWidth="1"/>
    <col min="9482" max="9482" width="3.7109375" style="292" customWidth="1"/>
    <col min="9483" max="9483" width="12.5703125" style="292" bestFit="1" customWidth="1"/>
    <col min="9484" max="9484" width="7.28515625" style="292" customWidth="1"/>
    <col min="9485" max="9728" width="9.140625" style="292"/>
    <col min="9729" max="9729" width="15.85546875" style="292" bestFit="1" customWidth="1"/>
    <col min="9730" max="9730" width="3.7109375" style="292" customWidth="1"/>
    <col min="9731" max="9731" width="45.28515625" style="292" bestFit="1" customWidth="1"/>
    <col min="9732" max="9732" width="3.7109375" style="292" customWidth="1"/>
    <col min="9733" max="9733" width="12.28515625" style="292" bestFit="1" customWidth="1"/>
    <col min="9734" max="9734" width="3.7109375" style="292" customWidth="1"/>
    <col min="9735" max="9735" width="10" style="292" bestFit="1" customWidth="1"/>
    <col min="9736" max="9736" width="3.7109375" style="292" customWidth="1"/>
    <col min="9737" max="9737" width="10" style="292" bestFit="1" customWidth="1"/>
    <col min="9738" max="9738" width="3.7109375" style="292" customWidth="1"/>
    <col min="9739" max="9739" width="12.5703125" style="292" bestFit="1" customWidth="1"/>
    <col min="9740" max="9740" width="7.28515625" style="292" customWidth="1"/>
    <col min="9741" max="9984" width="9.140625" style="292"/>
    <col min="9985" max="9985" width="15.85546875" style="292" bestFit="1" customWidth="1"/>
    <col min="9986" max="9986" width="3.7109375" style="292" customWidth="1"/>
    <col min="9987" max="9987" width="45.28515625" style="292" bestFit="1" customWidth="1"/>
    <col min="9988" max="9988" width="3.7109375" style="292" customWidth="1"/>
    <col min="9989" max="9989" width="12.28515625" style="292" bestFit="1" customWidth="1"/>
    <col min="9990" max="9990" width="3.7109375" style="292" customWidth="1"/>
    <col min="9991" max="9991" width="10" style="292" bestFit="1" customWidth="1"/>
    <col min="9992" max="9992" width="3.7109375" style="292" customWidth="1"/>
    <col min="9993" max="9993" width="10" style="292" bestFit="1" customWidth="1"/>
    <col min="9994" max="9994" width="3.7109375" style="292" customWidth="1"/>
    <col min="9995" max="9995" width="12.5703125" style="292" bestFit="1" customWidth="1"/>
    <col min="9996" max="9996" width="7.28515625" style="292" customWidth="1"/>
    <col min="9997" max="10240" width="9.140625" style="292"/>
    <col min="10241" max="10241" width="15.85546875" style="292" bestFit="1" customWidth="1"/>
    <col min="10242" max="10242" width="3.7109375" style="292" customWidth="1"/>
    <col min="10243" max="10243" width="45.28515625" style="292" bestFit="1" customWidth="1"/>
    <col min="10244" max="10244" width="3.7109375" style="292" customWidth="1"/>
    <col min="10245" max="10245" width="12.28515625" style="292" bestFit="1" customWidth="1"/>
    <col min="10246" max="10246" width="3.7109375" style="292" customWidth="1"/>
    <col min="10247" max="10247" width="10" style="292" bestFit="1" customWidth="1"/>
    <col min="10248" max="10248" width="3.7109375" style="292" customWidth="1"/>
    <col min="10249" max="10249" width="10" style="292" bestFit="1" customWidth="1"/>
    <col min="10250" max="10250" width="3.7109375" style="292" customWidth="1"/>
    <col min="10251" max="10251" width="12.5703125" style="292" bestFit="1" customWidth="1"/>
    <col min="10252" max="10252" width="7.28515625" style="292" customWidth="1"/>
    <col min="10253" max="10496" width="9.140625" style="292"/>
    <col min="10497" max="10497" width="15.85546875" style="292" bestFit="1" customWidth="1"/>
    <col min="10498" max="10498" width="3.7109375" style="292" customWidth="1"/>
    <col min="10499" max="10499" width="45.28515625" style="292" bestFit="1" customWidth="1"/>
    <col min="10500" max="10500" width="3.7109375" style="292" customWidth="1"/>
    <col min="10501" max="10501" width="12.28515625" style="292" bestFit="1" customWidth="1"/>
    <col min="10502" max="10502" width="3.7109375" style="292" customWidth="1"/>
    <col min="10503" max="10503" width="10" style="292" bestFit="1" customWidth="1"/>
    <col min="10504" max="10504" width="3.7109375" style="292" customWidth="1"/>
    <col min="10505" max="10505" width="10" style="292" bestFit="1" customWidth="1"/>
    <col min="10506" max="10506" width="3.7109375" style="292" customWidth="1"/>
    <col min="10507" max="10507" width="12.5703125" style="292" bestFit="1" customWidth="1"/>
    <col min="10508" max="10508" width="7.28515625" style="292" customWidth="1"/>
    <col min="10509" max="10752" width="9.140625" style="292"/>
    <col min="10753" max="10753" width="15.85546875" style="292" bestFit="1" customWidth="1"/>
    <col min="10754" max="10754" width="3.7109375" style="292" customWidth="1"/>
    <col min="10755" max="10755" width="45.28515625" style="292" bestFit="1" customWidth="1"/>
    <col min="10756" max="10756" width="3.7109375" style="292" customWidth="1"/>
    <col min="10757" max="10757" width="12.28515625" style="292" bestFit="1" customWidth="1"/>
    <col min="10758" max="10758" width="3.7109375" style="292" customWidth="1"/>
    <col min="10759" max="10759" width="10" style="292" bestFit="1" customWidth="1"/>
    <col min="10760" max="10760" width="3.7109375" style="292" customWidth="1"/>
    <col min="10761" max="10761" width="10" style="292" bestFit="1" customWidth="1"/>
    <col min="10762" max="10762" width="3.7109375" style="292" customWidth="1"/>
    <col min="10763" max="10763" width="12.5703125" style="292" bestFit="1" customWidth="1"/>
    <col min="10764" max="10764" width="7.28515625" style="292" customWidth="1"/>
    <col min="10765" max="11008" width="9.140625" style="292"/>
    <col min="11009" max="11009" width="15.85546875" style="292" bestFit="1" customWidth="1"/>
    <col min="11010" max="11010" width="3.7109375" style="292" customWidth="1"/>
    <col min="11011" max="11011" width="45.28515625" style="292" bestFit="1" customWidth="1"/>
    <col min="11012" max="11012" width="3.7109375" style="292" customWidth="1"/>
    <col min="11013" max="11013" width="12.28515625" style="292" bestFit="1" customWidth="1"/>
    <col min="11014" max="11014" width="3.7109375" style="292" customWidth="1"/>
    <col min="11015" max="11015" width="10" style="292" bestFit="1" customWidth="1"/>
    <col min="11016" max="11016" width="3.7109375" style="292" customWidth="1"/>
    <col min="11017" max="11017" width="10" style="292" bestFit="1" customWidth="1"/>
    <col min="11018" max="11018" width="3.7109375" style="292" customWidth="1"/>
    <col min="11019" max="11019" width="12.5703125" style="292" bestFit="1" customWidth="1"/>
    <col min="11020" max="11020" width="7.28515625" style="292" customWidth="1"/>
    <col min="11021" max="11264" width="9.140625" style="292"/>
    <col min="11265" max="11265" width="15.85546875" style="292" bestFit="1" customWidth="1"/>
    <col min="11266" max="11266" width="3.7109375" style="292" customWidth="1"/>
    <col min="11267" max="11267" width="45.28515625" style="292" bestFit="1" customWidth="1"/>
    <col min="11268" max="11268" width="3.7109375" style="292" customWidth="1"/>
    <col min="11269" max="11269" width="12.28515625" style="292" bestFit="1" customWidth="1"/>
    <col min="11270" max="11270" width="3.7109375" style="292" customWidth="1"/>
    <col min="11271" max="11271" width="10" style="292" bestFit="1" customWidth="1"/>
    <col min="11272" max="11272" width="3.7109375" style="292" customWidth="1"/>
    <col min="11273" max="11273" width="10" style="292" bestFit="1" customWidth="1"/>
    <col min="11274" max="11274" width="3.7109375" style="292" customWidth="1"/>
    <col min="11275" max="11275" width="12.5703125" style="292" bestFit="1" customWidth="1"/>
    <col min="11276" max="11276" width="7.28515625" style="292" customWidth="1"/>
    <col min="11277" max="11520" width="9.140625" style="292"/>
    <col min="11521" max="11521" width="15.85546875" style="292" bestFit="1" customWidth="1"/>
    <col min="11522" max="11522" width="3.7109375" style="292" customWidth="1"/>
    <col min="11523" max="11523" width="45.28515625" style="292" bestFit="1" customWidth="1"/>
    <col min="11524" max="11524" width="3.7109375" style="292" customWidth="1"/>
    <col min="11525" max="11525" width="12.28515625" style="292" bestFit="1" customWidth="1"/>
    <col min="11526" max="11526" width="3.7109375" style="292" customWidth="1"/>
    <col min="11527" max="11527" width="10" style="292" bestFit="1" customWidth="1"/>
    <col min="11528" max="11528" width="3.7109375" style="292" customWidth="1"/>
    <col min="11529" max="11529" width="10" style="292" bestFit="1" customWidth="1"/>
    <col min="11530" max="11530" width="3.7109375" style="292" customWidth="1"/>
    <col min="11531" max="11531" width="12.5703125" style="292" bestFit="1" customWidth="1"/>
    <col min="11532" max="11532" width="7.28515625" style="292" customWidth="1"/>
    <col min="11533" max="11776" width="9.140625" style="292"/>
    <col min="11777" max="11777" width="15.85546875" style="292" bestFit="1" customWidth="1"/>
    <col min="11778" max="11778" width="3.7109375" style="292" customWidth="1"/>
    <col min="11779" max="11779" width="45.28515625" style="292" bestFit="1" customWidth="1"/>
    <col min="11780" max="11780" width="3.7109375" style="292" customWidth="1"/>
    <col min="11781" max="11781" width="12.28515625" style="292" bestFit="1" customWidth="1"/>
    <col min="11782" max="11782" width="3.7109375" style="292" customWidth="1"/>
    <col min="11783" max="11783" width="10" style="292" bestFit="1" customWidth="1"/>
    <col min="11784" max="11784" width="3.7109375" style="292" customWidth="1"/>
    <col min="11785" max="11785" width="10" style="292" bestFit="1" customWidth="1"/>
    <col min="11786" max="11786" width="3.7109375" style="292" customWidth="1"/>
    <col min="11787" max="11787" width="12.5703125" style="292" bestFit="1" customWidth="1"/>
    <col min="11788" max="11788" width="7.28515625" style="292" customWidth="1"/>
    <col min="11789" max="12032" width="9.140625" style="292"/>
    <col min="12033" max="12033" width="15.85546875" style="292" bestFit="1" customWidth="1"/>
    <col min="12034" max="12034" width="3.7109375" style="292" customWidth="1"/>
    <col min="12035" max="12035" width="45.28515625" style="292" bestFit="1" customWidth="1"/>
    <col min="12036" max="12036" width="3.7109375" style="292" customWidth="1"/>
    <col min="12037" max="12037" width="12.28515625" style="292" bestFit="1" customWidth="1"/>
    <col min="12038" max="12038" width="3.7109375" style="292" customWidth="1"/>
    <col min="12039" max="12039" width="10" style="292" bestFit="1" customWidth="1"/>
    <col min="12040" max="12040" width="3.7109375" style="292" customWidth="1"/>
    <col min="12041" max="12041" width="10" style="292" bestFit="1" customWidth="1"/>
    <col min="12042" max="12042" width="3.7109375" style="292" customWidth="1"/>
    <col min="12043" max="12043" width="12.5703125" style="292" bestFit="1" customWidth="1"/>
    <col min="12044" max="12044" width="7.28515625" style="292" customWidth="1"/>
    <col min="12045" max="12288" width="9.140625" style="292"/>
    <col min="12289" max="12289" width="15.85546875" style="292" bestFit="1" customWidth="1"/>
    <col min="12290" max="12290" width="3.7109375" style="292" customWidth="1"/>
    <col min="12291" max="12291" width="45.28515625" style="292" bestFit="1" customWidth="1"/>
    <col min="12292" max="12292" width="3.7109375" style="292" customWidth="1"/>
    <col min="12293" max="12293" width="12.28515625" style="292" bestFit="1" customWidth="1"/>
    <col min="12294" max="12294" width="3.7109375" style="292" customWidth="1"/>
    <col min="12295" max="12295" width="10" style="292" bestFit="1" customWidth="1"/>
    <col min="12296" max="12296" width="3.7109375" style="292" customWidth="1"/>
    <col min="12297" max="12297" width="10" style="292" bestFit="1" customWidth="1"/>
    <col min="12298" max="12298" width="3.7109375" style="292" customWidth="1"/>
    <col min="12299" max="12299" width="12.5703125" style="292" bestFit="1" customWidth="1"/>
    <col min="12300" max="12300" width="7.28515625" style="292" customWidth="1"/>
    <col min="12301" max="12544" width="9.140625" style="292"/>
    <col min="12545" max="12545" width="15.85546875" style="292" bestFit="1" customWidth="1"/>
    <col min="12546" max="12546" width="3.7109375" style="292" customWidth="1"/>
    <col min="12547" max="12547" width="45.28515625" style="292" bestFit="1" customWidth="1"/>
    <col min="12548" max="12548" width="3.7109375" style="292" customWidth="1"/>
    <col min="12549" max="12549" width="12.28515625" style="292" bestFit="1" customWidth="1"/>
    <col min="12550" max="12550" width="3.7109375" style="292" customWidth="1"/>
    <col min="12551" max="12551" width="10" style="292" bestFit="1" customWidth="1"/>
    <col min="12552" max="12552" width="3.7109375" style="292" customWidth="1"/>
    <col min="12553" max="12553" width="10" style="292" bestFit="1" customWidth="1"/>
    <col min="12554" max="12554" width="3.7109375" style="292" customWidth="1"/>
    <col min="12555" max="12555" width="12.5703125" style="292" bestFit="1" customWidth="1"/>
    <col min="12556" max="12556" width="7.28515625" style="292" customWidth="1"/>
    <col min="12557" max="12800" width="9.140625" style="292"/>
    <col min="12801" max="12801" width="15.85546875" style="292" bestFit="1" customWidth="1"/>
    <col min="12802" max="12802" width="3.7109375" style="292" customWidth="1"/>
    <col min="12803" max="12803" width="45.28515625" style="292" bestFit="1" customWidth="1"/>
    <col min="12804" max="12804" width="3.7109375" style="292" customWidth="1"/>
    <col min="12805" max="12805" width="12.28515625" style="292" bestFit="1" customWidth="1"/>
    <col min="12806" max="12806" width="3.7109375" style="292" customWidth="1"/>
    <col min="12807" max="12807" width="10" style="292" bestFit="1" customWidth="1"/>
    <col min="12808" max="12808" width="3.7109375" style="292" customWidth="1"/>
    <col min="12809" max="12809" width="10" style="292" bestFit="1" customWidth="1"/>
    <col min="12810" max="12810" width="3.7109375" style="292" customWidth="1"/>
    <col min="12811" max="12811" width="12.5703125" style="292" bestFit="1" customWidth="1"/>
    <col min="12812" max="12812" width="7.28515625" style="292" customWidth="1"/>
    <col min="12813" max="13056" width="9.140625" style="292"/>
    <col min="13057" max="13057" width="15.85546875" style="292" bestFit="1" customWidth="1"/>
    <col min="13058" max="13058" width="3.7109375" style="292" customWidth="1"/>
    <col min="13059" max="13059" width="45.28515625" style="292" bestFit="1" customWidth="1"/>
    <col min="13060" max="13060" width="3.7109375" style="292" customWidth="1"/>
    <col min="13061" max="13061" width="12.28515625" style="292" bestFit="1" customWidth="1"/>
    <col min="13062" max="13062" width="3.7109375" style="292" customWidth="1"/>
    <col min="13063" max="13063" width="10" style="292" bestFit="1" customWidth="1"/>
    <col min="13064" max="13064" width="3.7109375" style="292" customWidth="1"/>
    <col min="13065" max="13065" width="10" style="292" bestFit="1" customWidth="1"/>
    <col min="13066" max="13066" width="3.7109375" style="292" customWidth="1"/>
    <col min="13067" max="13067" width="12.5703125" style="292" bestFit="1" customWidth="1"/>
    <col min="13068" max="13068" width="7.28515625" style="292" customWidth="1"/>
    <col min="13069" max="13312" width="9.140625" style="292"/>
    <col min="13313" max="13313" width="15.85546875" style="292" bestFit="1" customWidth="1"/>
    <col min="13314" max="13314" width="3.7109375" style="292" customWidth="1"/>
    <col min="13315" max="13315" width="45.28515625" style="292" bestFit="1" customWidth="1"/>
    <col min="13316" max="13316" width="3.7109375" style="292" customWidth="1"/>
    <col min="13317" max="13317" width="12.28515625" style="292" bestFit="1" customWidth="1"/>
    <col min="13318" max="13318" width="3.7109375" style="292" customWidth="1"/>
    <col min="13319" max="13319" width="10" style="292" bestFit="1" customWidth="1"/>
    <col min="13320" max="13320" width="3.7109375" style="292" customWidth="1"/>
    <col min="13321" max="13321" width="10" style="292" bestFit="1" customWidth="1"/>
    <col min="13322" max="13322" width="3.7109375" style="292" customWidth="1"/>
    <col min="13323" max="13323" width="12.5703125" style="292" bestFit="1" customWidth="1"/>
    <col min="13324" max="13324" width="7.28515625" style="292" customWidth="1"/>
    <col min="13325" max="13568" width="9.140625" style="292"/>
    <col min="13569" max="13569" width="15.85546875" style="292" bestFit="1" customWidth="1"/>
    <col min="13570" max="13570" width="3.7109375" style="292" customWidth="1"/>
    <col min="13571" max="13571" width="45.28515625" style="292" bestFit="1" customWidth="1"/>
    <col min="13572" max="13572" width="3.7109375" style="292" customWidth="1"/>
    <col min="13573" max="13573" width="12.28515625" style="292" bestFit="1" customWidth="1"/>
    <col min="13574" max="13574" width="3.7109375" style="292" customWidth="1"/>
    <col min="13575" max="13575" width="10" style="292" bestFit="1" customWidth="1"/>
    <col min="13576" max="13576" width="3.7109375" style="292" customWidth="1"/>
    <col min="13577" max="13577" width="10" style="292" bestFit="1" customWidth="1"/>
    <col min="13578" max="13578" width="3.7109375" style="292" customWidth="1"/>
    <col min="13579" max="13579" width="12.5703125" style="292" bestFit="1" customWidth="1"/>
    <col min="13580" max="13580" width="7.28515625" style="292" customWidth="1"/>
    <col min="13581" max="13824" width="9.140625" style="292"/>
    <col min="13825" max="13825" width="15.85546875" style="292" bestFit="1" customWidth="1"/>
    <col min="13826" max="13826" width="3.7109375" style="292" customWidth="1"/>
    <col min="13827" max="13827" width="45.28515625" style="292" bestFit="1" customWidth="1"/>
    <col min="13828" max="13828" width="3.7109375" style="292" customWidth="1"/>
    <col min="13829" max="13829" width="12.28515625" style="292" bestFit="1" customWidth="1"/>
    <col min="13830" max="13830" width="3.7109375" style="292" customWidth="1"/>
    <col min="13831" max="13831" width="10" style="292" bestFit="1" customWidth="1"/>
    <col min="13832" max="13832" width="3.7109375" style="292" customWidth="1"/>
    <col min="13833" max="13833" width="10" style="292" bestFit="1" customWidth="1"/>
    <col min="13834" max="13834" width="3.7109375" style="292" customWidth="1"/>
    <col min="13835" max="13835" width="12.5703125" style="292" bestFit="1" customWidth="1"/>
    <col min="13836" max="13836" width="7.28515625" style="292" customWidth="1"/>
    <col min="13837" max="14080" width="9.140625" style="292"/>
    <col min="14081" max="14081" width="15.85546875" style="292" bestFit="1" customWidth="1"/>
    <col min="14082" max="14082" width="3.7109375" style="292" customWidth="1"/>
    <col min="14083" max="14083" width="45.28515625" style="292" bestFit="1" customWidth="1"/>
    <col min="14084" max="14084" width="3.7109375" style="292" customWidth="1"/>
    <col min="14085" max="14085" width="12.28515625" style="292" bestFit="1" customWidth="1"/>
    <col min="14086" max="14086" width="3.7109375" style="292" customWidth="1"/>
    <col min="14087" max="14087" width="10" style="292" bestFit="1" customWidth="1"/>
    <col min="14088" max="14088" width="3.7109375" style="292" customWidth="1"/>
    <col min="14089" max="14089" width="10" style="292" bestFit="1" customWidth="1"/>
    <col min="14090" max="14090" width="3.7109375" style="292" customWidth="1"/>
    <col min="14091" max="14091" width="12.5703125" style="292" bestFit="1" customWidth="1"/>
    <col min="14092" max="14092" width="7.28515625" style="292" customWidth="1"/>
    <col min="14093" max="14336" width="9.140625" style="292"/>
    <col min="14337" max="14337" width="15.85546875" style="292" bestFit="1" customWidth="1"/>
    <col min="14338" max="14338" width="3.7109375" style="292" customWidth="1"/>
    <col min="14339" max="14339" width="45.28515625" style="292" bestFit="1" customWidth="1"/>
    <col min="14340" max="14340" width="3.7109375" style="292" customWidth="1"/>
    <col min="14341" max="14341" width="12.28515625" style="292" bestFit="1" customWidth="1"/>
    <col min="14342" max="14342" width="3.7109375" style="292" customWidth="1"/>
    <col min="14343" max="14343" width="10" style="292" bestFit="1" customWidth="1"/>
    <col min="14344" max="14344" width="3.7109375" style="292" customWidth="1"/>
    <col min="14345" max="14345" width="10" style="292" bestFit="1" customWidth="1"/>
    <col min="14346" max="14346" width="3.7109375" style="292" customWidth="1"/>
    <col min="14347" max="14347" width="12.5703125" style="292" bestFit="1" customWidth="1"/>
    <col min="14348" max="14348" width="7.28515625" style="292" customWidth="1"/>
    <col min="14349" max="14592" width="9.140625" style="292"/>
    <col min="14593" max="14593" width="15.85546875" style="292" bestFit="1" customWidth="1"/>
    <col min="14594" max="14594" width="3.7109375" style="292" customWidth="1"/>
    <col min="14595" max="14595" width="45.28515625" style="292" bestFit="1" customWidth="1"/>
    <col min="14596" max="14596" width="3.7109375" style="292" customWidth="1"/>
    <col min="14597" max="14597" width="12.28515625" style="292" bestFit="1" customWidth="1"/>
    <col min="14598" max="14598" width="3.7109375" style="292" customWidth="1"/>
    <col min="14599" max="14599" width="10" style="292" bestFit="1" customWidth="1"/>
    <col min="14600" max="14600" width="3.7109375" style="292" customWidth="1"/>
    <col min="14601" max="14601" width="10" style="292" bestFit="1" customWidth="1"/>
    <col min="14602" max="14602" width="3.7109375" style="292" customWidth="1"/>
    <col min="14603" max="14603" width="12.5703125" style="292" bestFit="1" customWidth="1"/>
    <col min="14604" max="14604" width="7.28515625" style="292" customWidth="1"/>
    <col min="14605" max="14848" width="9.140625" style="292"/>
    <col min="14849" max="14849" width="15.85546875" style="292" bestFit="1" customWidth="1"/>
    <col min="14850" max="14850" width="3.7109375" style="292" customWidth="1"/>
    <col min="14851" max="14851" width="45.28515625" style="292" bestFit="1" customWidth="1"/>
    <col min="14852" max="14852" width="3.7109375" style="292" customWidth="1"/>
    <col min="14853" max="14853" width="12.28515625" style="292" bestFit="1" customWidth="1"/>
    <col min="14854" max="14854" width="3.7109375" style="292" customWidth="1"/>
    <col min="14855" max="14855" width="10" style="292" bestFit="1" customWidth="1"/>
    <col min="14856" max="14856" width="3.7109375" style="292" customWidth="1"/>
    <col min="14857" max="14857" width="10" style="292" bestFit="1" customWidth="1"/>
    <col min="14858" max="14858" width="3.7109375" style="292" customWidth="1"/>
    <col min="14859" max="14859" width="12.5703125" style="292" bestFit="1" customWidth="1"/>
    <col min="14860" max="14860" width="7.28515625" style="292" customWidth="1"/>
    <col min="14861" max="15104" width="9.140625" style="292"/>
    <col min="15105" max="15105" width="15.85546875" style="292" bestFit="1" customWidth="1"/>
    <col min="15106" max="15106" width="3.7109375" style="292" customWidth="1"/>
    <col min="15107" max="15107" width="45.28515625" style="292" bestFit="1" customWidth="1"/>
    <col min="15108" max="15108" width="3.7109375" style="292" customWidth="1"/>
    <col min="15109" max="15109" width="12.28515625" style="292" bestFit="1" customWidth="1"/>
    <col min="15110" max="15110" width="3.7109375" style="292" customWidth="1"/>
    <col min="15111" max="15111" width="10" style="292" bestFit="1" customWidth="1"/>
    <col min="15112" max="15112" width="3.7109375" style="292" customWidth="1"/>
    <col min="15113" max="15113" width="10" style="292" bestFit="1" customWidth="1"/>
    <col min="15114" max="15114" width="3.7109375" style="292" customWidth="1"/>
    <col min="15115" max="15115" width="12.5703125" style="292" bestFit="1" customWidth="1"/>
    <col min="15116" max="15116" width="7.28515625" style="292" customWidth="1"/>
    <col min="15117" max="15360" width="9.140625" style="292"/>
    <col min="15361" max="15361" width="15.85546875" style="292" bestFit="1" customWidth="1"/>
    <col min="15362" max="15362" width="3.7109375" style="292" customWidth="1"/>
    <col min="15363" max="15363" width="45.28515625" style="292" bestFit="1" customWidth="1"/>
    <col min="15364" max="15364" width="3.7109375" style="292" customWidth="1"/>
    <col min="15365" max="15365" width="12.28515625" style="292" bestFit="1" customWidth="1"/>
    <col min="15366" max="15366" width="3.7109375" style="292" customWidth="1"/>
    <col min="15367" max="15367" width="10" style="292" bestFit="1" customWidth="1"/>
    <col min="15368" max="15368" width="3.7109375" style="292" customWidth="1"/>
    <col min="15369" max="15369" width="10" style="292" bestFit="1" customWidth="1"/>
    <col min="15370" max="15370" width="3.7109375" style="292" customWidth="1"/>
    <col min="15371" max="15371" width="12.5703125" style="292" bestFit="1" customWidth="1"/>
    <col min="15372" max="15372" width="7.28515625" style="292" customWidth="1"/>
    <col min="15373" max="15616" width="9.140625" style="292"/>
    <col min="15617" max="15617" width="15.85546875" style="292" bestFit="1" customWidth="1"/>
    <col min="15618" max="15618" width="3.7109375" style="292" customWidth="1"/>
    <col min="15619" max="15619" width="45.28515625" style="292" bestFit="1" customWidth="1"/>
    <col min="15620" max="15620" width="3.7109375" style="292" customWidth="1"/>
    <col min="15621" max="15621" width="12.28515625" style="292" bestFit="1" customWidth="1"/>
    <col min="15622" max="15622" width="3.7109375" style="292" customWidth="1"/>
    <col min="15623" max="15623" width="10" style="292" bestFit="1" customWidth="1"/>
    <col min="15624" max="15624" width="3.7109375" style="292" customWidth="1"/>
    <col min="15625" max="15625" width="10" style="292" bestFit="1" customWidth="1"/>
    <col min="15626" max="15626" width="3.7109375" style="292" customWidth="1"/>
    <col min="15627" max="15627" width="12.5703125" style="292" bestFit="1" customWidth="1"/>
    <col min="15628" max="15628" width="7.28515625" style="292" customWidth="1"/>
    <col min="15629" max="15872" width="9.140625" style="292"/>
    <col min="15873" max="15873" width="15.85546875" style="292" bestFit="1" customWidth="1"/>
    <col min="15874" max="15874" width="3.7109375" style="292" customWidth="1"/>
    <col min="15875" max="15875" width="45.28515625" style="292" bestFit="1" customWidth="1"/>
    <col min="15876" max="15876" width="3.7109375" style="292" customWidth="1"/>
    <col min="15877" max="15877" width="12.28515625" style="292" bestFit="1" customWidth="1"/>
    <col min="15878" max="15878" width="3.7109375" style="292" customWidth="1"/>
    <col min="15879" max="15879" width="10" style="292" bestFit="1" customWidth="1"/>
    <col min="15880" max="15880" width="3.7109375" style="292" customWidth="1"/>
    <col min="15881" max="15881" width="10" style="292" bestFit="1" customWidth="1"/>
    <col min="15882" max="15882" width="3.7109375" style="292" customWidth="1"/>
    <col min="15883" max="15883" width="12.5703125" style="292" bestFit="1" customWidth="1"/>
    <col min="15884" max="15884" width="7.28515625" style="292" customWidth="1"/>
    <col min="15885" max="16128" width="9.140625" style="292"/>
    <col min="16129" max="16129" width="15.85546875" style="292" bestFit="1" customWidth="1"/>
    <col min="16130" max="16130" width="3.7109375" style="292" customWidth="1"/>
    <col min="16131" max="16131" width="45.28515625" style="292" bestFit="1" customWidth="1"/>
    <col min="16132" max="16132" width="3.7109375" style="292" customWidth="1"/>
    <col min="16133" max="16133" width="12.28515625" style="292" bestFit="1" customWidth="1"/>
    <col min="16134" max="16134" width="3.7109375" style="292" customWidth="1"/>
    <col min="16135" max="16135" width="10" style="292" bestFit="1" customWidth="1"/>
    <col min="16136" max="16136" width="3.7109375" style="292" customWidth="1"/>
    <col min="16137" max="16137" width="10" style="292" bestFit="1" customWidth="1"/>
    <col min="16138" max="16138" width="3.7109375" style="292" customWidth="1"/>
    <col min="16139" max="16139" width="12.5703125" style="292" bestFit="1" customWidth="1"/>
    <col min="16140" max="16140" width="7.28515625" style="292" customWidth="1"/>
    <col min="16141" max="16384" width="9.140625" style="292"/>
  </cols>
  <sheetData>
    <row r="1" spans="1:12">
      <c r="A1" s="164"/>
      <c r="B1" s="3"/>
      <c r="J1" s="164" t="s">
        <v>143</v>
      </c>
      <c r="K1" s="3"/>
      <c r="L1" s="3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</row>
    <row r="3" spans="1:12">
      <c r="A3" s="300">
        <v>1</v>
      </c>
      <c r="B3" s="300" t="s">
        <v>222</v>
      </c>
      <c r="C3" s="301"/>
      <c r="D3" s="301"/>
      <c r="E3" s="316">
        <v>5626778.5</v>
      </c>
      <c r="F3" s="303"/>
      <c r="G3" s="316">
        <v>10670277.199999999</v>
      </c>
      <c r="H3" s="303"/>
      <c r="I3" s="316">
        <v>8058482.6799999997</v>
      </c>
      <c r="J3" s="303"/>
      <c r="K3" s="316">
        <v>8238573.0199999996</v>
      </c>
      <c r="L3" s="249">
        <f>VLOOKUP(A3,'De x Para'!A:C,3,0)</f>
        <v>0</v>
      </c>
    </row>
    <row r="4" spans="1:12">
      <c r="A4" s="300" t="s">
        <v>227</v>
      </c>
      <c r="B4" s="164" t="s">
        <v>143</v>
      </c>
      <c r="C4" s="300" t="s">
        <v>228</v>
      </c>
      <c r="D4" s="301"/>
      <c r="E4" s="316">
        <v>5271986.09</v>
      </c>
      <c r="F4" s="303"/>
      <c r="G4" s="316">
        <v>10110745.99</v>
      </c>
      <c r="H4" s="303"/>
      <c r="I4" s="316">
        <v>8050295.96</v>
      </c>
      <c r="J4" s="303"/>
      <c r="K4" s="316">
        <v>7332436.1200000001</v>
      </c>
      <c r="L4" s="249">
        <f>VLOOKUP(A4,'De x Para'!A:C,3,0)</f>
        <v>0</v>
      </c>
    </row>
    <row r="5" spans="1:12">
      <c r="A5" s="300" t="s">
        <v>232</v>
      </c>
      <c r="B5" s="164" t="s">
        <v>143</v>
      </c>
      <c r="C5" s="300" t="s">
        <v>233</v>
      </c>
      <c r="D5" s="301"/>
      <c r="E5" s="316">
        <v>5075946.32</v>
      </c>
      <c r="F5" s="303"/>
      <c r="G5" s="316">
        <v>9316048.3200000003</v>
      </c>
      <c r="H5" s="303"/>
      <c r="I5" s="316">
        <v>7166897.2300000004</v>
      </c>
      <c r="J5" s="303"/>
      <c r="K5" s="316">
        <v>7225097.4100000001</v>
      </c>
      <c r="L5" s="249">
        <f>VLOOKUP(A5,'De x Para'!A:C,3,0)</f>
        <v>0</v>
      </c>
    </row>
    <row r="6" spans="1:12">
      <c r="A6" s="300" t="s">
        <v>238</v>
      </c>
      <c r="B6" s="164" t="s">
        <v>143</v>
      </c>
      <c r="C6" s="300" t="s">
        <v>233</v>
      </c>
      <c r="D6" s="301"/>
      <c r="E6" s="316">
        <v>5075946.32</v>
      </c>
      <c r="F6" s="303"/>
      <c r="G6" s="316">
        <v>9316048.3200000003</v>
      </c>
      <c r="H6" s="303"/>
      <c r="I6" s="316">
        <v>7166897.2300000004</v>
      </c>
      <c r="J6" s="303"/>
      <c r="K6" s="316">
        <v>7225097.4100000001</v>
      </c>
      <c r="L6" s="249">
        <f>VLOOKUP(A6,'De x Para'!A:C,3,0)</f>
        <v>0</v>
      </c>
    </row>
    <row r="7" spans="1:12">
      <c r="A7" s="300" t="s">
        <v>239</v>
      </c>
      <c r="B7" s="164" t="s">
        <v>143</v>
      </c>
      <c r="C7" s="300" t="s">
        <v>240</v>
      </c>
      <c r="D7" s="301"/>
      <c r="E7" s="316">
        <v>25887.82</v>
      </c>
      <c r="F7" s="303"/>
      <c r="G7" s="316">
        <v>302821</v>
      </c>
      <c r="H7" s="303"/>
      <c r="I7" s="316">
        <v>93523.23</v>
      </c>
      <c r="J7" s="303"/>
      <c r="K7" s="316">
        <v>235185.59</v>
      </c>
      <c r="L7" s="249">
        <f>VLOOKUP(A7,'De x Para'!A:C,3,0)</f>
        <v>0</v>
      </c>
    </row>
    <row r="8" spans="1:12">
      <c r="A8" s="304" t="s">
        <v>243</v>
      </c>
      <c r="B8" s="164" t="s">
        <v>143</v>
      </c>
      <c r="C8" s="304" t="s">
        <v>244</v>
      </c>
      <c r="D8" s="305"/>
      <c r="E8" s="317">
        <v>25887.82</v>
      </c>
      <c r="F8" s="307"/>
      <c r="G8" s="306">
        <v>0</v>
      </c>
      <c r="H8" s="307"/>
      <c r="I8" s="317">
        <v>1000</v>
      </c>
      <c r="J8" s="307"/>
      <c r="K8" s="317">
        <v>24887.82</v>
      </c>
      <c r="L8" s="249">
        <f>VLOOKUP(A8,'De x Para'!A:C,3,0)</f>
        <v>0</v>
      </c>
    </row>
    <row r="9" spans="1:12">
      <c r="A9" s="304" t="s">
        <v>246</v>
      </c>
      <c r="B9" s="164" t="s">
        <v>143</v>
      </c>
      <c r="C9" s="304" t="s">
        <v>4708</v>
      </c>
      <c r="D9" s="305"/>
      <c r="E9" s="306">
        <v>0</v>
      </c>
      <c r="F9" s="307"/>
      <c r="G9" s="317">
        <v>302821</v>
      </c>
      <c r="H9" s="307"/>
      <c r="I9" s="317">
        <v>92523.23</v>
      </c>
      <c r="J9" s="307"/>
      <c r="K9" s="317">
        <v>210297.77</v>
      </c>
      <c r="L9" s="249">
        <f>VLOOKUP(A9,'De x Para'!A:C,3,0)</f>
        <v>0</v>
      </c>
    </row>
    <row r="10" spans="1:12">
      <c r="A10" s="308"/>
      <c r="B10" s="164"/>
      <c r="C10" s="308"/>
      <c r="D10" s="309"/>
      <c r="E10" s="309"/>
      <c r="F10" s="309"/>
      <c r="G10" s="309"/>
      <c r="H10" s="309"/>
      <c r="I10" s="309"/>
      <c r="J10" s="309"/>
      <c r="K10" s="309"/>
      <c r="L10" s="249"/>
    </row>
    <row r="11" spans="1:12">
      <c r="A11" s="300" t="s">
        <v>249</v>
      </c>
      <c r="B11" s="164" t="s">
        <v>143</v>
      </c>
      <c r="C11" s="300" t="s">
        <v>250</v>
      </c>
      <c r="D11" s="301"/>
      <c r="E11" s="316">
        <v>2894.9</v>
      </c>
      <c r="F11" s="303"/>
      <c r="G11" s="316">
        <v>3690432.47</v>
      </c>
      <c r="H11" s="303"/>
      <c r="I11" s="316">
        <v>3691760.83</v>
      </c>
      <c r="J11" s="303"/>
      <c r="K11" s="316">
        <v>1566.54</v>
      </c>
      <c r="L11" s="249">
        <f>VLOOKUP(A11,'De x Para'!A:C,3,0)</f>
        <v>0</v>
      </c>
    </row>
    <row r="12" spans="1:12">
      <c r="A12" s="304" t="s">
        <v>255</v>
      </c>
      <c r="B12" s="164" t="s">
        <v>143</v>
      </c>
      <c r="C12" s="304" t="s">
        <v>3972</v>
      </c>
      <c r="D12" s="305"/>
      <c r="E12" s="317">
        <v>2894.89</v>
      </c>
      <c r="F12" s="307"/>
      <c r="G12" s="317">
        <v>6565</v>
      </c>
      <c r="H12" s="307"/>
      <c r="I12" s="317">
        <v>7893.36</v>
      </c>
      <c r="J12" s="307"/>
      <c r="K12" s="317">
        <v>1566.53</v>
      </c>
      <c r="L12" s="249">
        <f>VLOOKUP(A12,'De x Para'!A:C,3,0)</f>
        <v>0</v>
      </c>
    </row>
    <row r="13" spans="1:12">
      <c r="A13" s="304" t="s">
        <v>261</v>
      </c>
      <c r="B13" s="164" t="s">
        <v>143</v>
      </c>
      <c r="C13" s="304" t="s">
        <v>3974</v>
      </c>
      <c r="D13" s="305"/>
      <c r="E13" s="306">
        <v>0</v>
      </c>
      <c r="F13" s="307"/>
      <c r="G13" s="317">
        <v>2652260.6800000002</v>
      </c>
      <c r="H13" s="307"/>
      <c r="I13" s="317">
        <v>2652260.6800000002</v>
      </c>
      <c r="J13" s="307"/>
      <c r="K13" s="306">
        <v>0</v>
      </c>
      <c r="L13" s="249">
        <f>VLOOKUP(A13,'De x Para'!A:C,3,0)</f>
        <v>0</v>
      </c>
    </row>
    <row r="14" spans="1:12">
      <c r="A14" s="304" t="s">
        <v>267</v>
      </c>
      <c r="B14" s="164" t="s">
        <v>143</v>
      </c>
      <c r="C14" s="304" t="s">
        <v>3976</v>
      </c>
      <c r="D14" s="305"/>
      <c r="E14" s="306">
        <v>0</v>
      </c>
      <c r="F14" s="307"/>
      <c r="G14" s="317">
        <v>668068.79</v>
      </c>
      <c r="H14" s="307"/>
      <c r="I14" s="317">
        <v>668068.79</v>
      </c>
      <c r="J14" s="307"/>
      <c r="K14" s="306">
        <v>0</v>
      </c>
      <c r="L14" s="249">
        <f>VLOOKUP(A14,'De x Para'!A:C,3,0)</f>
        <v>0</v>
      </c>
    </row>
    <row r="15" spans="1:12">
      <c r="A15" s="304" t="s">
        <v>273</v>
      </c>
      <c r="B15" s="164" t="s">
        <v>143</v>
      </c>
      <c r="C15" s="304" t="s">
        <v>3978</v>
      </c>
      <c r="D15" s="305"/>
      <c r="E15" s="306">
        <v>0</v>
      </c>
      <c r="F15" s="307"/>
      <c r="G15" s="317">
        <v>363538</v>
      </c>
      <c r="H15" s="307"/>
      <c r="I15" s="317">
        <v>363538</v>
      </c>
      <c r="J15" s="307"/>
      <c r="K15" s="306">
        <v>0</v>
      </c>
      <c r="L15" s="249">
        <f>VLOOKUP(A15,'De x Para'!A:C,3,0)</f>
        <v>0</v>
      </c>
    </row>
    <row r="16" spans="1:12">
      <c r="A16" s="304" t="s">
        <v>279</v>
      </c>
      <c r="B16" s="164" t="s">
        <v>143</v>
      </c>
      <c r="C16" s="304" t="s">
        <v>3979</v>
      </c>
      <c r="D16" s="305"/>
      <c r="E16" s="306">
        <v>0.01</v>
      </c>
      <c r="F16" s="307"/>
      <c r="G16" s="306">
        <v>0</v>
      </c>
      <c r="H16" s="307"/>
      <c r="I16" s="306">
        <v>0</v>
      </c>
      <c r="J16" s="307"/>
      <c r="K16" s="306">
        <v>0.01</v>
      </c>
      <c r="L16" s="249">
        <f>VLOOKUP(A16,'De x Para'!A:C,3,0)</f>
        <v>0</v>
      </c>
    </row>
    <row r="17" spans="1:12">
      <c r="A17" s="308"/>
      <c r="B17" s="164"/>
      <c r="C17" s="308"/>
      <c r="D17" s="309"/>
      <c r="E17" s="309"/>
      <c r="F17" s="309"/>
      <c r="G17" s="309"/>
      <c r="H17" s="309"/>
      <c r="I17" s="309"/>
      <c r="J17" s="309"/>
      <c r="K17" s="309"/>
      <c r="L17" s="249"/>
    </row>
    <row r="18" spans="1:12">
      <c r="A18" s="300" t="s">
        <v>287</v>
      </c>
      <c r="B18" s="164" t="s">
        <v>143</v>
      </c>
      <c r="C18" s="300" t="s">
        <v>288</v>
      </c>
      <c r="D18" s="301"/>
      <c r="E18" s="316">
        <v>4369118.2699999996</v>
      </c>
      <c r="F18" s="303"/>
      <c r="G18" s="316">
        <v>2354820.16</v>
      </c>
      <c r="H18" s="303"/>
      <c r="I18" s="316">
        <v>1331587.52</v>
      </c>
      <c r="J18" s="303"/>
      <c r="K18" s="316">
        <v>5392350.9100000001</v>
      </c>
      <c r="L18" s="249">
        <f>VLOOKUP(A18,'De x Para'!A:C,3,0)</f>
        <v>0</v>
      </c>
    </row>
    <row r="19" spans="1:12">
      <c r="A19" s="304" t="s">
        <v>293</v>
      </c>
      <c r="B19" s="164" t="s">
        <v>143</v>
      </c>
      <c r="C19" s="304" t="s">
        <v>4202</v>
      </c>
      <c r="D19" s="305"/>
      <c r="E19" s="317">
        <v>103524.95</v>
      </c>
      <c r="F19" s="307"/>
      <c r="G19" s="317">
        <v>434403.12</v>
      </c>
      <c r="H19" s="307"/>
      <c r="I19" s="317">
        <v>233540.44</v>
      </c>
      <c r="J19" s="307"/>
      <c r="K19" s="317">
        <v>304387.63</v>
      </c>
      <c r="L19" s="249">
        <f>VLOOKUP(A19,'De x Para'!A:C,3,0)</f>
        <v>0</v>
      </c>
    </row>
    <row r="20" spans="1:12">
      <c r="A20" s="304" t="s">
        <v>298</v>
      </c>
      <c r="B20" s="164" t="s">
        <v>143</v>
      </c>
      <c r="C20" s="304" t="s">
        <v>4204</v>
      </c>
      <c r="D20" s="305"/>
      <c r="E20" s="317">
        <v>528582.93999999994</v>
      </c>
      <c r="F20" s="307"/>
      <c r="G20" s="317">
        <v>1539312.56</v>
      </c>
      <c r="H20" s="307"/>
      <c r="I20" s="317">
        <v>827027.81</v>
      </c>
      <c r="J20" s="307"/>
      <c r="K20" s="317">
        <v>1240867.69</v>
      </c>
      <c r="L20" s="249">
        <f>VLOOKUP(A20,'De x Para'!A:C,3,0)</f>
        <v>0</v>
      </c>
    </row>
    <row r="21" spans="1:12">
      <c r="A21" s="304" t="s">
        <v>4206</v>
      </c>
      <c r="B21" s="164" t="s">
        <v>143</v>
      </c>
      <c r="C21" s="304" t="s">
        <v>4207</v>
      </c>
      <c r="D21" s="305"/>
      <c r="E21" s="306">
        <v>229.79</v>
      </c>
      <c r="F21" s="307"/>
      <c r="G21" s="317">
        <v>130039.55</v>
      </c>
      <c r="H21" s="307"/>
      <c r="I21" s="306">
        <v>0</v>
      </c>
      <c r="J21" s="307"/>
      <c r="K21" s="317">
        <v>130269.34</v>
      </c>
      <c r="L21" s="249">
        <f>VLOOKUP(A21,'De x Para'!A:C,3,0)</f>
        <v>0</v>
      </c>
    </row>
    <row r="22" spans="1:12">
      <c r="A22" s="304" t="s">
        <v>304</v>
      </c>
      <c r="B22" s="164" t="s">
        <v>143</v>
      </c>
      <c r="C22" s="304" t="s">
        <v>3981</v>
      </c>
      <c r="D22" s="305"/>
      <c r="E22" s="306">
        <v>0.01</v>
      </c>
      <c r="F22" s="307"/>
      <c r="G22" s="306">
        <v>0</v>
      </c>
      <c r="H22" s="307"/>
      <c r="I22" s="306">
        <v>0</v>
      </c>
      <c r="J22" s="307"/>
      <c r="K22" s="306">
        <v>0.01</v>
      </c>
      <c r="L22" s="249">
        <f>VLOOKUP(A22,'De x Para'!A:C,3,0)</f>
        <v>0</v>
      </c>
    </row>
    <row r="23" spans="1:12">
      <c r="A23" s="304" t="s">
        <v>317</v>
      </c>
      <c r="B23" s="164" t="s">
        <v>143</v>
      </c>
      <c r="C23" s="304" t="s">
        <v>3982</v>
      </c>
      <c r="D23" s="305"/>
      <c r="E23" s="317">
        <v>439257.78</v>
      </c>
      <c r="F23" s="307"/>
      <c r="G23" s="317">
        <v>234404.5</v>
      </c>
      <c r="H23" s="307"/>
      <c r="I23" s="306">
        <v>144.69</v>
      </c>
      <c r="J23" s="307"/>
      <c r="K23" s="317">
        <v>673517.59</v>
      </c>
      <c r="L23" s="249">
        <f>VLOOKUP(A23,'De x Para'!A:C,3,0)</f>
        <v>0</v>
      </c>
    </row>
    <row r="24" spans="1:12">
      <c r="A24" s="304" t="s">
        <v>323</v>
      </c>
      <c r="B24" s="164" t="s">
        <v>143</v>
      </c>
      <c r="C24" s="304" t="s">
        <v>3984</v>
      </c>
      <c r="D24" s="305"/>
      <c r="E24" s="317">
        <v>1251325.95</v>
      </c>
      <c r="F24" s="307"/>
      <c r="G24" s="317">
        <v>2941.33</v>
      </c>
      <c r="H24" s="307"/>
      <c r="I24" s="306">
        <v>0</v>
      </c>
      <c r="J24" s="307"/>
      <c r="K24" s="317">
        <v>1254267.28</v>
      </c>
      <c r="L24" s="249">
        <f>VLOOKUP(A24,'De x Para'!A:C,3,0)</f>
        <v>0</v>
      </c>
    </row>
    <row r="25" spans="1:12">
      <c r="A25" s="304" t="s">
        <v>1843</v>
      </c>
      <c r="B25" s="164" t="s">
        <v>143</v>
      </c>
      <c r="C25" s="304" t="s">
        <v>3986</v>
      </c>
      <c r="D25" s="305"/>
      <c r="E25" s="317">
        <v>1223659.7</v>
      </c>
      <c r="F25" s="307"/>
      <c r="G25" s="317">
        <v>12342.44</v>
      </c>
      <c r="H25" s="307"/>
      <c r="I25" s="306">
        <v>0</v>
      </c>
      <c r="J25" s="307"/>
      <c r="K25" s="317">
        <v>1236002.1399999999</v>
      </c>
      <c r="L25" s="249">
        <f>VLOOKUP(A25,'De x Para'!A:C,3,0)</f>
        <v>0</v>
      </c>
    </row>
    <row r="26" spans="1:12">
      <c r="A26" s="304" t="s">
        <v>1881</v>
      </c>
      <c r="B26" s="164" t="s">
        <v>143</v>
      </c>
      <c r="C26" s="304" t="s">
        <v>1882</v>
      </c>
      <c r="D26" s="305"/>
      <c r="E26" s="317">
        <v>136203.89000000001</v>
      </c>
      <c r="F26" s="307"/>
      <c r="G26" s="306">
        <v>32.56</v>
      </c>
      <c r="H26" s="307"/>
      <c r="I26" s="317">
        <v>136236.45000000001</v>
      </c>
      <c r="J26" s="307"/>
      <c r="K26" s="306">
        <v>0</v>
      </c>
      <c r="L26" s="249">
        <f>VLOOKUP(A26,'De x Para'!A:C,3,0)</f>
        <v>0</v>
      </c>
    </row>
    <row r="27" spans="1:12">
      <c r="A27" s="304" t="s">
        <v>2452</v>
      </c>
      <c r="B27" s="164" t="s">
        <v>143</v>
      </c>
      <c r="C27" s="304" t="s">
        <v>3988</v>
      </c>
      <c r="D27" s="305"/>
      <c r="E27" s="317">
        <v>551774.77</v>
      </c>
      <c r="F27" s="307"/>
      <c r="G27" s="317">
        <v>1264.46</v>
      </c>
      <c r="H27" s="307"/>
      <c r="I27" s="306">
        <v>0</v>
      </c>
      <c r="J27" s="307"/>
      <c r="K27" s="317">
        <v>553039.23</v>
      </c>
      <c r="L27" s="249">
        <f>VLOOKUP(A27,'De x Para'!A:C,3,0)</f>
        <v>0</v>
      </c>
    </row>
    <row r="28" spans="1:12">
      <c r="A28" s="304" t="s">
        <v>2455</v>
      </c>
      <c r="B28" s="164" t="s">
        <v>143</v>
      </c>
      <c r="C28" s="304" t="s">
        <v>3990</v>
      </c>
      <c r="D28" s="305"/>
      <c r="E28" s="317">
        <v>134558.49</v>
      </c>
      <c r="F28" s="307"/>
      <c r="G28" s="306">
        <v>79.64</v>
      </c>
      <c r="H28" s="307"/>
      <c r="I28" s="317">
        <v>134638.13</v>
      </c>
      <c r="J28" s="307"/>
      <c r="K28" s="306">
        <v>0</v>
      </c>
      <c r="L28" s="249">
        <f>VLOOKUP(A28,'De x Para'!A:C,3,0)</f>
        <v>0</v>
      </c>
    </row>
    <row r="29" spans="1:12">
      <c r="A29" s="308"/>
      <c r="B29" s="164"/>
      <c r="C29" s="308"/>
      <c r="D29" s="309"/>
      <c r="E29" s="309"/>
      <c r="F29" s="309"/>
      <c r="G29" s="309"/>
      <c r="H29" s="309"/>
      <c r="I29" s="309"/>
      <c r="J29" s="309"/>
      <c r="K29" s="309"/>
      <c r="L29" s="249"/>
    </row>
    <row r="30" spans="1:12">
      <c r="A30" s="300" t="s">
        <v>343</v>
      </c>
      <c r="B30" s="164" t="s">
        <v>143</v>
      </c>
      <c r="C30" s="300" t="s">
        <v>344</v>
      </c>
      <c r="D30" s="301"/>
      <c r="E30" s="316">
        <v>677992.35</v>
      </c>
      <c r="F30" s="303"/>
      <c r="G30" s="316">
        <v>989002.87</v>
      </c>
      <c r="H30" s="303"/>
      <c r="I30" s="316">
        <v>71000.850000000006</v>
      </c>
      <c r="J30" s="303"/>
      <c r="K30" s="316">
        <v>1595994.37</v>
      </c>
      <c r="L30" s="249">
        <f>VLOOKUP(A30,'De x Para'!A:C,3,0)</f>
        <v>0</v>
      </c>
    </row>
    <row r="31" spans="1:12">
      <c r="A31" s="304" t="s">
        <v>1845</v>
      </c>
      <c r="B31" s="164" t="s">
        <v>143</v>
      </c>
      <c r="C31" s="304" t="s">
        <v>3997</v>
      </c>
      <c r="D31" s="305"/>
      <c r="E31" s="317">
        <v>354281.33</v>
      </c>
      <c r="F31" s="307"/>
      <c r="G31" s="306">
        <v>272.08</v>
      </c>
      <c r="H31" s="307"/>
      <c r="I31" s="306">
        <v>0</v>
      </c>
      <c r="J31" s="307"/>
      <c r="K31" s="317">
        <v>354553.41</v>
      </c>
      <c r="L31" s="249">
        <f>VLOOKUP(A31,'De x Para'!A:C,3,0)</f>
        <v>0</v>
      </c>
    </row>
    <row r="32" spans="1:12">
      <c r="A32" s="304" t="s">
        <v>4630</v>
      </c>
      <c r="B32" s="164" t="s">
        <v>143</v>
      </c>
      <c r="C32" s="304" t="s">
        <v>4631</v>
      </c>
      <c r="D32" s="305"/>
      <c r="E32" s="317">
        <v>8003.25</v>
      </c>
      <c r="F32" s="307"/>
      <c r="G32" s="306">
        <v>0.9</v>
      </c>
      <c r="H32" s="307"/>
      <c r="I32" s="306">
        <v>0</v>
      </c>
      <c r="J32" s="307"/>
      <c r="K32" s="317">
        <v>8004.15</v>
      </c>
      <c r="L32" s="249">
        <f>VLOOKUP(A32,'De x Para'!A:C,3,0)</f>
        <v>0</v>
      </c>
    </row>
    <row r="33" spans="1:12">
      <c r="A33" s="304" t="s">
        <v>3490</v>
      </c>
      <c r="B33" s="164" t="s">
        <v>143</v>
      </c>
      <c r="C33" s="304" t="s">
        <v>3999</v>
      </c>
      <c r="D33" s="305"/>
      <c r="E33" s="317">
        <v>315707.77</v>
      </c>
      <c r="F33" s="307"/>
      <c r="G33" s="306">
        <v>681.13</v>
      </c>
      <c r="H33" s="307"/>
      <c r="I33" s="317">
        <v>30025.09</v>
      </c>
      <c r="J33" s="307"/>
      <c r="K33" s="317">
        <v>286363.81</v>
      </c>
      <c r="L33" s="249">
        <f>VLOOKUP(A33,'De x Para'!A:C,3,0)</f>
        <v>0</v>
      </c>
    </row>
    <row r="34" spans="1:12">
      <c r="A34" s="304" t="s">
        <v>4683</v>
      </c>
      <c r="B34" s="164" t="s">
        <v>143</v>
      </c>
      <c r="C34" s="304" t="s">
        <v>4684</v>
      </c>
      <c r="D34" s="305"/>
      <c r="E34" s="306">
        <v>0</v>
      </c>
      <c r="F34" s="307"/>
      <c r="G34" s="317">
        <v>928047.66</v>
      </c>
      <c r="H34" s="307"/>
      <c r="I34" s="317">
        <v>40975.760000000002</v>
      </c>
      <c r="J34" s="307"/>
      <c r="K34" s="317">
        <v>887071.9</v>
      </c>
      <c r="L34" s="249">
        <f>VLOOKUP(A34,'De x Para'!A:C,3,0)</f>
        <v>0</v>
      </c>
    </row>
    <row r="35" spans="1:12">
      <c r="A35" s="304" t="s">
        <v>4685</v>
      </c>
      <c r="B35" s="164" t="s">
        <v>143</v>
      </c>
      <c r="C35" s="304" t="s">
        <v>4686</v>
      </c>
      <c r="D35" s="305"/>
      <c r="E35" s="306">
        <v>0</v>
      </c>
      <c r="F35" s="307"/>
      <c r="G35" s="317">
        <v>60001.1</v>
      </c>
      <c r="H35" s="307"/>
      <c r="I35" s="306">
        <v>0</v>
      </c>
      <c r="J35" s="307"/>
      <c r="K35" s="317">
        <v>60001.1</v>
      </c>
      <c r="L35" s="249">
        <f>VLOOKUP(A35,'De x Para'!A:C,3,0)</f>
        <v>0</v>
      </c>
    </row>
    <row r="36" spans="1:12">
      <c r="A36" s="308"/>
      <c r="B36" s="164"/>
      <c r="C36" s="308"/>
      <c r="D36" s="309"/>
      <c r="E36" s="309"/>
      <c r="F36" s="309"/>
      <c r="G36" s="309"/>
      <c r="H36" s="309"/>
      <c r="I36" s="309"/>
      <c r="J36" s="309"/>
      <c r="K36" s="309"/>
      <c r="L36" s="249"/>
    </row>
    <row r="37" spans="1:12">
      <c r="A37" s="300" t="s">
        <v>351</v>
      </c>
      <c r="B37" s="164" t="s">
        <v>143</v>
      </c>
      <c r="C37" s="300" t="s">
        <v>283</v>
      </c>
      <c r="D37" s="301"/>
      <c r="E37" s="302">
        <v>52.98</v>
      </c>
      <c r="F37" s="303"/>
      <c r="G37" s="316">
        <v>1978971.82</v>
      </c>
      <c r="H37" s="303"/>
      <c r="I37" s="316">
        <v>1979024.8</v>
      </c>
      <c r="J37" s="303"/>
      <c r="K37" s="302">
        <v>0</v>
      </c>
      <c r="L37" s="249">
        <f>VLOOKUP(A37,'De x Para'!A:C,3,0)</f>
        <v>0</v>
      </c>
    </row>
    <row r="38" spans="1:12">
      <c r="A38" s="304" t="s">
        <v>3494</v>
      </c>
      <c r="B38" s="164" t="s">
        <v>143</v>
      </c>
      <c r="C38" s="304" t="s">
        <v>3491</v>
      </c>
      <c r="D38" s="305"/>
      <c r="E38" s="306">
        <v>52.98</v>
      </c>
      <c r="F38" s="307"/>
      <c r="G38" s="317">
        <v>994971.82</v>
      </c>
      <c r="H38" s="307"/>
      <c r="I38" s="317">
        <v>995024.8</v>
      </c>
      <c r="J38" s="307"/>
      <c r="K38" s="306">
        <v>0</v>
      </c>
      <c r="L38" s="249">
        <f>VLOOKUP(A38,'De x Para'!A:C,3,0)</f>
        <v>0</v>
      </c>
    </row>
    <row r="39" spans="1:12">
      <c r="A39" s="304" t="s">
        <v>4687</v>
      </c>
      <c r="B39" s="164" t="s">
        <v>143</v>
      </c>
      <c r="C39" s="304" t="s">
        <v>4688</v>
      </c>
      <c r="D39" s="305"/>
      <c r="E39" s="306">
        <v>0</v>
      </c>
      <c r="F39" s="307"/>
      <c r="G39" s="317">
        <v>60000</v>
      </c>
      <c r="H39" s="307"/>
      <c r="I39" s="317">
        <v>60000</v>
      </c>
      <c r="J39" s="307"/>
      <c r="K39" s="306">
        <v>0</v>
      </c>
      <c r="L39" s="249">
        <f>VLOOKUP(A39,'De x Para'!A:C,3,0)</f>
        <v>0</v>
      </c>
    </row>
    <row r="40" spans="1:12">
      <c r="A40" s="304" t="s">
        <v>4689</v>
      </c>
      <c r="B40" s="164" t="s">
        <v>143</v>
      </c>
      <c r="C40" s="304" t="s">
        <v>4690</v>
      </c>
      <c r="D40" s="305"/>
      <c r="E40" s="306">
        <v>0</v>
      </c>
      <c r="F40" s="307"/>
      <c r="G40" s="317">
        <v>924000</v>
      </c>
      <c r="H40" s="307"/>
      <c r="I40" s="317">
        <v>924000</v>
      </c>
      <c r="J40" s="307"/>
      <c r="K40" s="306">
        <v>0</v>
      </c>
      <c r="L40" s="249">
        <f>VLOOKUP(A40,'De x Para'!A:C,3,0)</f>
        <v>0</v>
      </c>
    </row>
    <row r="41" spans="1:12">
      <c r="A41" s="308"/>
      <c r="B41" s="164"/>
      <c r="C41" s="308"/>
      <c r="D41" s="309"/>
      <c r="E41" s="309"/>
      <c r="F41" s="309"/>
      <c r="G41" s="309"/>
      <c r="H41" s="309"/>
      <c r="I41" s="309"/>
      <c r="J41" s="309"/>
      <c r="K41" s="309"/>
      <c r="L41" s="249"/>
    </row>
    <row r="42" spans="1:12">
      <c r="A42" s="300" t="s">
        <v>357</v>
      </c>
      <c r="B42" s="164" t="s">
        <v>143</v>
      </c>
      <c r="C42" s="300" t="s">
        <v>358</v>
      </c>
      <c r="D42" s="301"/>
      <c r="E42" s="316">
        <v>196039.77</v>
      </c>
      <c r="F42" s="303"/>
      <c r="G42" s="316">
        <v>794697.67</v>
      </c>
      <c r="H42" s="303"/>
      <c r="I42" s="316">
        <v>883398.73</v>
      </c>
      <c r="J42" s="303"/>
      <c r="K42" s="316">
        <v>107338.71</v>
      </c>
      <c r="L42" s="249">
        <f>VLOOKUP(A42,'De x Para'!A:C,3,0)</f>
        <v>0</v>
      </c>
    </row>
    <row r="43" spans="1:12">
      <c r="A43" s="300" t="s">
        <v>363</v>
      </c>
      <c r="B43" s="164" t="s">
        <v>143</v>
      </c>
      <c r="C43" s="300" t="s">
        <v>364</v>
      </c>
      <c r="D43" s="301"/>
      <c r="E43" s="316">
        <v>8460</v>
      </c>
      <c r="F43" s="303"/>
      <c r="G43" s="316">
        <v>652149.49</v>
      </c>
      <c r="H43" s="303"/>
      <c r="I43" s="316">
        <v>609685.59</v>
      </c>
      <c r="J43" s="303"/>
      <c r="K43" s="316">
        <v>50923.9</v>
      </c>
      <c r="L43" s="249">
        <f>VLOOKUP(A43,'De x Para'!A:C,3,0)</f>
        <v>0</v>
      </c>
    </row>
    <row r="44" spans="1:12">
      <c r="A44" s="300" t="s">
        <v>369</v>
      </c>
      <c r="B44" s="164" t="s">
        <v>143</v>
      </c>
      <c r="C44" s="300" t="s">
        <v>370</v>
      </c>
      <c r="D44" s="301"/>
      <c r="E44" s="316">
        <v>8460</v>
      </c>
      <c r="F44" s="303"/>
      <c r="G44" s="316">
        <v>652149.49</v>
      </c>
      <c r="H44" s="303"/>
      <c r="I44" s="316">
        <v>609685.59</v>
      </c>
      <c r="J44" s="303"/>
      <c r="K44" s="316">
        <v>50923.9</v>
      </c>
      <c r="L44" s="249">
        <f>VLOOKUP(A44,'De x Para'!A:C,3,0)</f>
        <v>0</v>
      </c>
    </row>
    <row r="45" spans="1:12">
      <c r="A45" s="304" t="s">
        <v>375</v>
      </c>
      <c r="B45" s="164" t="s">
        <v>143</v>
      </c>
      <c r="C45" s="304" t="s">
        <v>376</v>
      </c>
      <c r="D45" s="305"/>
      <c r="E45" s="306">
        <v>0</v>
      </c>
      <c r="F45" s="307"/>
      <c r="G45" s="317">
        <v>607469.99</v>
      </c>
      <c r="H45" s="307"/>
      <c r="I45" s="317">
        <v>607469.99</v>
      </c>
      <c r="J45" s="307"/>
      <c r="K45" s="306">
        <v>0</v>
      </c>
      <c r="L45" s="249">
        <f>VLOOKUP(A45,'De x Para'!A:C,3,0)</f>
        <v>0</v>
      </c>
    </row>
    <row r="46" spans="1:12">
      <c r="A46" s="304" t="s">
        <v>381</v>
      </c>
      <c r="B46" s="164" t="s">
        <v>143</v>
      </c>
      <c r="C46" s="304" t="s">
        <v>382</v>
      </c>
      <c r="D46" s="305"/>
      <c r="E46" s="317">
        <v>8460</v>
      </c>
      <c r="F46" s="307"/>
      <c r="G46" s="317">
        <v>44679.5</v>
      </c>
      <c r="H46" s="307"/>
      <c r="I46" s="317">
        <v>2215.6</v>
      </c>
      <c r="J46" s="307"/>
      <c r="K46" s="317">
        <v>50923.9</v>
      </c>
      <c r="L46" s="249">
        <f>VLOOKUP(A46,'De x Para'!A:C,3,0)</f>
        <v>0</v>
      </c>
    </row>
    <row r="47" spans="1:12">
      <c r="A47" s="308"/>
      <c r="B47" s="164"/>
      <c r="C47" s="308"/>
      <c r="D47" s="309"/>
      <c r="E47" s="309"/>
      <c r="F47" s="309"/>
      <c r="G47" s="309"/>
      <c r="H47" s="309"/>
      <c r="I47" s="309"/>
      <c r="J47" s="309"/>
      <c r="K47" s="309"/>
      <c r="L47" s="249"/>
    </row>
    <row r="48" spans="1:12">
      <c r="A48" s="300" t="s">
        <v>397</v>
      </c>
      <c r="B48" s="164" t="s">
        <v>143</v>
      </c>
      <c r="C48" s="300" t="s">
        <v>398</v>
      </c>
      <c r="D48" s="301"/>
      <c r="E48" s="316">
        <v>164946.01999999999</v>
      </c>
      <c r="F48" s="303"/>
      <c r="G48" s="316">
        <v>130340</v>
      </c>
      <c r="H48" s="303"/>
      <c r="I48" s="316">
        <v>270946.42</v>
      </c>
      <c r="J48" s="303"/>
      <c r="K48" s="316">
        <v>24339.599999999999</v>
      </c>
      <c r="L48" s="249">
        <f>VLOOKUP(A48,'De x Para'!A:C,3,0)</f>
        <v>0</v>
      </c>
    </row>
    <row r="49" spans="1:12">
      <c r="A49" s="300" t="s">
        <v>403</v>
      </c>
      <c r="B49" s="164" t="s">
        <v>143</v>
      </c>
      <c r="C49" s="300" t="s">
        <v>404</v>
      </c>
      <c r="D49" s="301"/>
      <c r="E49" s="316">
        <v>164946.01999999999</v>
      </c>
      <c r="F49" s="303"/>
      <c r="G49" s="316">
        <v>130340</v>
      </c>
      <c r="H49" s="303"/>
      <c r="I49" s="316">
        <v>270946.42</v>
      </c>
      <c r="J49" s="303"/>
      <c r="K49" s="316">
        <v>24339.599999999999</v>
      </c>
      <c r="L49" s="249">
        <f>VLOOKUP(A49,'De x Para'!A:C,3,0)</f>
        <v>0</v>
      </c>
    </row>
    <row r="50" spans="1:12">
      <c r="A50" s="304" t="s">
        <v>405</v>
      </c>
      <c r="B50" s="164" t="s">
        <v>143</v>
      </c>
      <c r="C50" s="304" t="s">
        <v>406</v>
      </c>
      <c r="D50" s="305"/>
      <c r="E50" s="306">
        <v>0</v>
      </c>
      <c r="F50" s="307"/>
      <c r="G50" s="317">
        <v>102385</v>
      </c>
      <c r="H50" s="307"/>
      <c r="I50" s="317">
        <v>102385</v>
      </c>
      <c r="J50" s="307"/>
      <c r="K50" s="306">
        <v>0</v>
      </c>
      <c r="L50" s="249">
        <f>VLOOKUP(A50,'De x Para'!A:C,3,0)</f>
        <v>0</v>
      </c>
    </row>
    <row r="51" spans="1:12">
      <c r="A51" s="304" t="s">
        <v>408</v>
      </c>
      <c r="B51" s="164" t="s">
        <v>143</v>
      </c>
      <c r="C51" s="304" t="s">
        <v>409</v>
      </c>
      <c r="D51" s="305"/>
      <c r="E51" s="317">
        <v>27366.02</v>
      </c>
      <c r="F51" s="307"/>
      <c r="G51" s="317">
        <v>27955</v>
      </c>
      <c r="H51" s="307"/>
      <c r="I51" s="317">
        <v>30981.42</v>
      </c>
      <c r="J51" s="307"/>
      <c r="K51" s="317">
        <v>24339.599999999999</v>
      </c>
      <c r="L51" s="249">
        <f>VLOOKUP(A51,'De x Para'!A:C,3,0)</f>
        <v>0</v>
      </c>
    </row>
    <row r="52" spans="1:12">
      <c r="A52" s="304" t="s">
        <v>414</v>
      </c>
      <c r="B52" s="164" t="s">
        <v>143</v>
      </c>
      <c r="C52" s="304" t="s">
        <v>415</v>
      </c>
      <c r="D52" s="305"/>
      <c r="E52" s="317">
        <v>137580</v>
      </c>
      <c r="F52" s="307"/>
      <c r="G52" s="306">
        <v>0</v>
      </c>
      <c r="H52" s="307"/>
      <c r="I52" s="317">
        <v>137580</v>
      </c>
      <c r="J52" s="307"/>
      <c r="K52" s="306">
        <v>0</v>
      </c>
      <c r="L52" s="249">
        <f>VLOOKUP(A52,'De x Para'!A:C,3,0)</f>
        <v>0</v>
      </c>
    </row>
    <row r="53" spans="1:12">
      <c r="A53" s="308"/>
      <c r="B53" s="164"/>
      <c r="C53" s="308"/>
      <c r="D53" s="309"/>
      <c r="E53" s="309"/>
      <c r="F53" s="309"/>
      <c r="G53" s="309"/>
      <c r="H53" s="309"/>
      <c r="I53" s="309"/>
      <c r="J53" s="309"/>
      <c r="K53" s="309"/>
      <c r="L53" s="249"/>
    </row>
    <row r="54" spans="1:12">
      <c r="A54" s="300" t="s">
        <v>430</v>
      </c>
      <c r="B54" s="164" t="s">
        <v>143</v>
      </c>
      <c r="C54" s="300" t="s">
        <v>431</v>
      </c>
      <c r="D54" s="301"/>
      <c r="E54" s="316">
        <v>22633.75</v>
      </c>
      <c r="F54" s="303"/>
      <c r="G54" s="316">
        <v>12208.18</v>
      </c>
      <c r="H54" s="303"/>
      <c r="I54" s="316">
        <v>2766.72</v>
      </c>
      <c r="J54" s="303"/>
      <c r="K54" s="316">
        <v>32075.21</v>
      </c>
      <c r="L54" s="249">
        <f>VLOOKUP(A54,'De x Para'!A:C,3,0)</f>
        <v>0</v>
      </c>
    </row>
    <row r="55" spans="1:12">
      <c r="A55" s="300" t="s">
        <v>435</v>
      </c>
      <c r="B55" s="164" t="s">
        <v>143</v>
      </c>
      <c r="C55" s="300" t="s">
        <v>431</v>
      </c>
      <c r="D55" s="301"/>
      <c r="E55" s="316">
        <v>22633.75</v>
      </c>
      <c r="F55" s="303"/>
      <c r="G55" s="316">
        <v>12208.18</v>
      </c>
      <c r="H55" s="303"/>
      <c r="I55" s="316">
        <v>2766.72</v>
      </c>
      <c r="J55" s="303"/>
      <c r="K55" s="316">
        <v>32075.21</v>
      </c>
      <c r="L55" s="249">
        <f>VLOOKUP(A55,'De x Para'!A:C,3,0)</f>
        <v>0</v>
      </c>
    </row>
    <row r="56" spans="1:12">
      <c r="A56" s="304" t="s">
        <v>436</v>
      </c>
      <c r="B56" s="164" t="s">
        <v>143</v>
      </c>
      <c r="C56" s="304" t="s">
        <v>437</v>
      </c>
      <c r="D56" s="305"/>
      <c r="E56" s="317">
        <v>22633.75</v>
      </c>
      <c r="F56" s="307"/>
      <c r="G56" s="317">
        <v>12208.18</v>
      </c>
      <c r="H56" s="307"/>
      <c r="I56" s="317">
        <v>2766.72</v>
      </c>
      <c r="J56" s="307"/>
      <c r="K56" s="317">
        <v>32075.21</v>
      </c>
      <c r="L56" s="249">
        <f>VLOOKUP(A56,'De x Para'!A:C,3,0)</f>
        <v>0</v>
      </c>
    </row>
    <row r="57" spans="1:12">
      <c r="A57" s="308"/>
      <c r="B57" s="164"/>
      <c r="C57" s="308"/>
      <c r="D57" s="309"/>
      <c r="E57" s="309"/>
      <c r="F57" s="309"/>
      <c r="G57" s="309"/>
      <c r="H57" s="309"/>
      <c r="I57" s="309"/>
      <c r="J57" s="309"/>
      <c r="K57" s="309"/>
      <c r="L57" s="249"/>
    </row>
    <row r="58" spans="1:12">
      <c r="A58" s="300" t="s">
        <v>438</v>
      </c>
      <c r="B58" s="164" t="s">
        <v>143</v>
      </c>
      <c r="C58" s="300" t="s">
        <v>439</v>
      </c>
      <c r="D58" s="301"/>
      <c r="E58" s="316">
        <v>354792.41</v>
      </c>
      <c r="F58" s="303"/>
      <c r="G58" s="316">
        <v>559531.21</v>
      </c>
      <c r="H58" s="303"/>
      <c r="I58" s="316">
        <v>8186.72</v>
      </c>
      <c r="J58" s="303"/>
      <c r="K58" s="316">
        <v>906136.9</v>
      </c>
      <c r="L58" s="249">
        <f>VLOOKUP(A58,'De x Para'!A:C,3,0)</f>
        <v>0</v>
      </c>
    </row>
    <row r="59" spans="1:12">
      <c r="A59" s="300" t="s">
        <v>443</v>
      </c>
      <c r="B59" s="164" t="s">
        <v>143</v>
      </c>
      <c r="C59" s="300" t="s">
        <v>444</v>
      </c>
      <c r="D59" s="301"/>
      <c r="E59" s="316">
        <v>354792.41</v>
      </c>
      <c r="F59" s="303"/>
      <c r="G59" s="316">
        <v>559531.21</v>
      </c>
      <c r="H59" s="303"/>
      <c r="I59" s="316">
        <v>8186.72</v>
      </c>
      <c r="J59" s="303"/>
      <c r="K59" s="316">
        <v>906136.9</v>
      </c>
      <c r="L59" s="249">
        <f>VLOOKUP(A59,'De x Para'!A:C,3,0)</f>
        <v>0</v>
      </c>
    </row>
    <row r="60" spans="1:12">
      <c r="A60" s="300" t="s">
        <v>445</v>
      </c>
      <c r="B60" s="164" t="s">
        <v>143</v>
      </c>
      <c r="C60" s="300" t="s">
        <v>446</v>
      </c>
      <c r="D60" s="301"/>
      <c r="E60" s="316">
        <v>1884580.68</v>
      </c>
      <c r="F60" s="303"/>
      <c r="G60" s="316">
        <v>559531.21</v>
      </c>
      <c r="H60" s="303"/>
      <c r="I60" s="302">
        <v>0</v>
      </c>
      <c r="J60" s="303"/>
      <c r="K60" s="316">
        <v>2444111.89</v>
      </c>
      <c r="L60" s="249">
        <f>VLOOKUP(A60,'De x Para'!A:C,3,0)</f>
        <v>0</v>
      </c>
    </row>
    <row r="61" spans="1:12">
      <c r="A61" s="300" t="s">
        <v>448</v>
      </c>
      <c r="B61" s="164" t="s">
        <v>143</v>
      </c>
      <c r="C61" s="300" t="s">
        <v>449</v>
      </c>
      <c r="D61" s="301"/>
      <c r="E61" s="316">
        <v>1884580.68</v>
      </c>
      <c r="F61" s="303"/>
      <c r="G61" s="316">
        <v>559531.21</v>
      </c>
      <c r="H61" s="303"/>
      <c r="I61" s="302">
        <v>0</v>
      </c>
      <c r="J61" s="303"/>
      <c r="K61" s="316">
        <v>2444111.89</v>
      </c>
      <c r="L61" s="249">
        <f>VLOOKUP(A61,'De x Para'!A:C,3,0)</f>
        <v>0</v>
      </c>
    </row>
    <row r="62" spans="1:12">
      <c r="A62" s="304" t="s">
        <v>450</v>
      </c>
      <c r="B62" s="164" t="s">
        <v>143</v>
      </c>
      <c r="C62" s="304" t="s">
        <v>451</v>
      </c>
      <c r="D62" s="305"/>
      <c r="E62" s="317">
        <v>513311.14</v>
      </c>
      <c r="F62" s="307"/>
      <c r="G62" s="306">
        <v>0</v>
      </c>
      <c r="H62" s="307"/>
      <c r="I62" s="306">
        <v>0</v>
      </c>
      <c r="J62" s="307"/>
      <c r="K62" s="317">
        <v>513311.14</v>
      </c>
      <c r="L62" s="249" t="str">
        <f>VLOOKUP(A62,'De x Para'!A:C,3,0)</f>
        <v>16.1</v>
      </c>
    </row>
    <row r="63" spans="1:12">
      <c r="A63" s="304" t="s">
        <v>453</v>
      </c>
      <c r="B63" s="164" t="s">
        <v>143</v>
      </c>
      <c r="C63" s="304" t="s">
        <v>454</v>
      </c>
      <c r="D63" s="305"/>
      <c r="E63" s="317">
        <v>41082.71</v>
      </c>
      <c r="F63" s="307"/>
      <c r="G63" s="306">
        <v>0</v>
      </c>
      <c r="H63" s="307"/>
      <c r="I63" s="306">
        <v>0</v>
      </c>
      <c r="J63" s="307"/>
      <c r="K63" s="317">
        <v>41082.71</v>
      </c>
      <c r="L63" s="249">
        <f>VLOOKUP(A63,'De x Para'!A:C,3,0)</f>
        <v>0</v>
      </c>
    </row>
    <row r="64" spans="1:12">
      <c r="A64" s="304" t="s">
        <v>456</v>
      </c>
      <c r="B64" s="164" t="s">
        <v>143</v>
      </c>
      <c r="C64" s="304" t="s">
        <v>457</v>
      </c>
      <c r="D64" s="305"/>
      <c r="E64" s="317">
        <v>190200</v>
      </c>
      <c r="F64" s="307"/>
      <c r="G64" s="306">
        <v>0</v>
      </c>
      <c r="H64" s="307"/>
      <c r="I64" s="306">
        <v>0</v>
      </c>
      <c r="J64" s="307"/>
      <c r="K64" s="317">
        <v>190200</v>
      </c>
      <c r="L64" s="249">
        <f>VLOOKUP(A64,'De x Para'!A:C,3,0)</f>
        <v>0</v>
      </c>
    </row>
    <row r="65" spans="1:12">
      <c r="A65" s="304" t="s">
        <v>459</v>
      </c>
      <c r="B65" s="164" t="s">
        <v>143</v>
      </c>
      <c r="C65" s="304" t="s">
        <v>460</v>
      </c>
      <c r="D65" s="305"/>
      <c r="E65" s="317">
        <v>330750.93</v>
      </c>
      <c r="F65" s="307"/>
      <c r="G65" s="317">
        <v>4768.96</v>
      </c>
      <c r="H65" s="307"/>
      <c r="I65" s="306">
        <v>0</v>
      </c>
      <c r="J65" s="307"/>
      <c r="K65" s="317">
        <v>335519.89</v>
      </c>
      <c r="L65" s="249" t="str">
        <f>VLOOKUP(A65,'De x Para'!A:C,3,0)</f>
        <v>16.2</v>
      </c>
    </row>
    <row r="66" spans="1:12">
      <c r="A66" s="304" t="s">
        <v>462</v>
      </c>
      <c r="B66" s="164" t="s">
        <v>143</v>
      </c>
      <c r="C66" s="304" t="s">
        <v>463</v>
      </c>
      <c r="D66" s="305"/>
      <c r="E66" s="317">
        <v>626718.81000000006</v>
      </c>
      <c r="F66" s="307"/>
      <c r="G66" s="306">
        <v>0</v>
      </c>
      <c r="H66" s="307"/>
      <c r="I66" s="306">
        <v>0</v>
      </c>
      <c r="J66" s="307"/>
      <c r="K66" s="317">
        <v>626718.81000000006</v>
      </c>
      <c r="L66" s="249" t="str">
        <f>VLOOKUP(A66,'De x Para'!A:C,3,0)</f>
        <v>16.3</v>
      </c>
    </row>
    <row r="67" spans="1:12">
      <c r="A67" s="304" t="s">
        <v>465</v>
      </c>
      <c r="B67" s="164" t="s">
        <v>143</v>
      </c>
      <c r="C67" s="304" t="s">
        <v>174</v>
      </c>
      <c r="D67" s="305"/>
      <c r="E67" s="317">
        <v>182517.09</v>
      </c>
      <c r="F67" s="307"/>
      <c r="G67" s="306">
        <v>0</v>
      </c>
      <c r="H67" s="307"/>
      <c r="I67" s="306">
        <v>0</v>
      </c>
      <c r="J67" s="307"/>
      <c r="K67" s="317">
        <v>182517.09</v>
      </c>
      <c r="L67" s="249" t="str">
        <f>VLOOKUP(A67,'De x Para'!A:C,3,0)</f>
        <v>16.4</v>
      </c>
    </row>
    <row r="68" spans="1:12">
      <c r="A68" s="304" t="s">
        <v>4715</v>
      </c>
      <c r="B68" s="164" t="s">
        <v>143</v>
      </c>
      <c r="C68" s="304" t="s">
        <v>4716</v>
      </c>
      <c r="D68" s="305"/>
      <c r="E68" s="306">
        <v>0</v>
      </c>
      <c r="F68" s="307"/>
      <c r="G68" s="317">
        <v>554762.25</v>
      </c>
      <c r="H68" s="307"/>
      <c r="I68" s="306">
        <v>0</v>
      </c>
      <c r="J68" s="307"/>
      <c r="K68" s="317">
        <v>554762.25</v>
      </c>
      <c r="L68" s="249">
        <f>VLOOKUP(A68,'De x Para'!A:C,3,0)</f>
        <v>0</v>
      </c>
    </row>
    <row r="69" spans="1:12">
      <c r="A69" s="308"/>
      <c r="B69" s="164"/>
      <c r="C69" s="308"/>
      <c r="D69" s="309"/>
      <c r="E69" s="309"/>
      <c r="F69" s="309"/>
      <c r="G69" s="309"/>
      <c r="H69" s="309"/>
      <c r="I69" s="309"/>
      <c r="J69" s="309"/>
      <c r="K69" s="309"/>
      <c r="L69" s="249"/>
    </row>
    <row r="70" spans="1:12">
      <c r="A70" s="300" t="s">
        <v>467</v>
      </c>
      <c r="B70" s="164" t="s">
        <v>143</v>
      </c>
      <c r="C70" s="300" t="s">
        <v>468</v>
      </c>
      <c r="D70" s="301"/>
      <c r="E70" s="316">
        <v>-1529788.27</v>
      </c>
      <c r="F70" s="303"/>
      <c r="G70" s="302">
        <v>0</v>
      </c>
      <c r="H70" s="303"/>
      <c r="I70" s="316">
        <v>8186.72</v>
      </c>
      <c r="J70" s="303"/>
      <c r="K70" s="316">
        <v>-1537974.99</v>
      </c>
      <c r="L70" s="249">
        <f>VLOOKUP(A70,'De x Para'!A:C,3,0)</f>
        <v>0</v>
      </c>
    </row>
    <row r="71" spans="1:12">
      <c r="A71" s="300" t="s">
        <v>471</v>
      </c>
      <c r="B71" s="164" t="s">
        <v>143</v>
      </c>
      <c r="C71" s="300" t="s">
        <v>472</v>
      </c>
      <c r="D71" s="301"/>
      <c r="E71" s="316">
        <v>-1529788.27</v>
      </c>
      <c r="F71" s="303"/>
      <c r="G71" s="302">
        <v>0</v>
      </c>
      <c r="H71" s="303"/>
      <c r="I71" s="316">
        <v>8186.72</v>
      </c>
      <c r="J71" s="303"/>
      <c r="K71" s="316">
        <v>-1537974.99</v>
      </c>
      <c r="L71" s="249">
        <f>VLOOKUP(A71,'De x Para'!A:C,3,0)</f>
        <v>0</v>
      </c>
    </row>
    <row r="72" spans="1:12">
      <c r="A72" s="304" t="s">
        <v>473</v>
      </c>
      <c r="B72" s="164" t="s">
        <v>143</v>
      </c>
      <c r="C72" s="304" t="s">
        <v>474</v>
      </c>
      <c r="D72" s="305"/>
      <c r="E72" s="317">
        <v>-190200</v>
      </c>
      <c r="F72" s="307"/>
      <c r="G72" s="306">
        <v>0</v>
      </c>
      <c r="H72" s="307"/>
      <c r="I72" s="306">
        <v>0</v>
      </c>
      <c r="J72" s="307"/>
      <c r="K72" s="317">
        <v>-190200</v>
      </c>
      <c r="L72" s="249">
        <f>VLOOKUP(A72,'De x Para'!A:C,3,0)</f>
        <v>0</v>
      </c>
    </row>
    <row r="73" spans="1:12">
      <c r="A73" s="304" t="s">
        <v>476</v>
      </c>
      <c r="B73" s="164" t="s">
        <v>143</v>
      </c>
      <c r="C73" s="304" t="s">
        <v>477</v>
      </c>
      <c r="D73" s="305"/>
      <c r="E73" s="317">
        <v>-403377.18</v>
      </c>
      <c r="F73" s="307"/>
      <c r="G73" s="306">
        <v>0</v>
      </c>
      <c r="H73" s="307"/>
      <c r="I73" s="317">
        <v>4810.2</v>
      </c>
      <c r="J73" s="307"/>
      <c r="K73" s="317">
        <v>-408187.38</v>
      </c>
      <c r="L73" s="249">
        <f>VLOOKUP(A73,'De x Para'!A:C,3,0)</f>
        <v>0</v>
      </c>
    </row>
    <row r="74" spans="1:12">
      <c r="A74" s="304" t="s">
        <v>481</v>
      </c>
      <c r="B74" s="164" t="s">
        <v>143</v>
      </c>
      <c r="C74" s="304" t="s">
        <v>482</v>
      </c>
      <c r="D74" s="305"/>
      <c r="E74" s="317">
        <v>-270714.83</v>
      </c>
      <c r="F74" s="307"/>
      <c r="G74" s="306">
        <v>0</v>
      </c>
      <c r="H74" s="307"/>
      <c r="I74" s="317">
        <v>1440.4</v>
      </c>
      <c r="J74" s="307"/>
      <c r="K74" s="317">
        <v>-272155.23</v>
      </c>
      <c r="L74" s="249">
        <f>VLOOKUP(A74,'De x Para'!A:C,3,0)</f>
        <v>0</v>
      </c>
    </row>
    <row r="75" spans="1:12">
      <c r="A75" s="304" t="s">
        <v>486</v>
      </c>
      <c r="B75" s="164" t="s">
        <v>143</v>
      </c>
      <c r="C75" s="304" t="s">
        <v>487</v>
      </c>
      <c r="D75" s="305"/>
      <c r="E75" s="317">
        <v>-447829.17</v>
      </c>
      <c r="F75" s="307"/>
      <c r="G75" s="306">
        <v>0</v>
      </c>
      <c r="H75" s="307"/>
      <c r="I75" s="317">
        <v>1755.82</v>
      </c>
      <c r="J75" s="307"/>
      <c r="K75" s="317">
        <v>-449584.99</v>
      </c>
      <c r="L75" s="249">
        <f>VLOOKUP(A75,'De x Para'!A:C,3,0)</f>
        <v>0</v>
      </c>
    </row>
    <row r="76" spans="1:12">
      <c r="A76" s="304" t="s">
        <v>491</v>
      </c>
      <c r="B76" s="164" t="s">
        <v>143</v>
      </c>
      <c r="C76" s="304" t="s">
        <v>492</v>
      </c>
      <c r="D76" s="305"/>
      <c r="E76" s="317">
        <v>-35770.870000000003</v>
      </c>
      <c r="F76" s="307"/>
      <c r="G76" s="306">
        <v>0</v>
      </c>
      <c r="H76" s="307"/>
      <c r="I76" s="306">
        <v>91.59</v>
      </c>
      <c r="J76" s="307"/>
      <c r="K76" s="317">
        <v>-35862.46</v>
      </c>
      <c r="L76" s="249">
        <f>VLOOKUP(A76,'De x Para'!A:C,3,0)</f>
        <v>0</v>
      </c>
    </row>
    <row r="77" spans="1:12">
      <c r="A77" s="304" t="s">
        <v>494</v>
      </c>
      <c r="B77" s="164" t="s">
        <v>143</v>
      </c>
      <c r="C77" s="304" t="s">
        <v>495</v>
      </c>
      <c r="D77" s="305"/>
      <c r="E77" s="317">
        <v>-181896.22</v>
      </c>
      <c r="F77" s="307"/>
      <c r="G77" s="306">
        <v>0</v>
      </c>
      <c r="H77" s="307"/>
      <c r="I77" s="306">
        <v>88.71</v>
      </c>
      <c r="J77" s="307"/>
      <c r="K77" s="317">
        <v>-181984.93</v>
      </c>
      <c r="L77" s="249">
        <f>VLOOKUP(A77,'De x Para'!A:C,3,0)</f>
        <v>0</v>
      </c>
    </row>
    <row r="78" spans="1:12">
      <c r="A78" s="308"/>
      <c r="B78" s="164"/>
      <c r="C78" s="308"/>
      <c r="D78" s="309"/>
      <c r="E78" s="309"/>
      <c r="F78" s="309"/>
      <c r="G78" s="309"/>
      <c r="H78" s="309"/>
      <c r="I78" s="309"/>
      <c r="J78" s="309"/>
      <c r="K78" s="309"/>
      <c r="L78" s="249"/>
    </row>
    <row r="79" spans="1:12">
      <c r="A79" s="300">
        <v>2</v>
      </c>
      <c r="B79" s="300" t="s">
        <v>500</v>
      </c>
      <c r="C79" s="301"/>
      <c r="D79" s="301"/>
      <c r="E79" s="316">
        <v>5626778.5</v>
      </c>
      <c r="F79" s="303"/>
      <c r="G79" s="316">
        <v>2762845.45</v>
      </c>
      <c r="H79" s="303"/>
      <c r="I79" s="316">
        <v>5374639.9699999997</v>
      </c>
      <c r="J79" s="303"/>
      <c r="K79" s="316">
        <v>8238573.0199999996</v>
      </c>
      <c r="L79" s="249">
        <f>VLOOKUP(A79,'De x Para'!A:C,3,0)</f>
        <v>0</v>
      </c>
    </row>
    <row r="80" spans="1:12">
      <c r="A80" s="300" t="s">
        <v>503</v>
      </c>
      <c r="B80" s="164" t="s">
        <v>143</v>
      </c>
      <c r="C80" s="300" t="s">
        <v>504</v>
      </c>
      <c r="D80" s="301"/>
      <c r="E80" s="316">
        <v>5251786.09</v>
      </c>
      <c r="F80" s="303"/>
      <c r="G80" s="316">
        <v>2742645.45</v>
      </c>
      <c r="H80" s="303"/>
      <c r="I80" s="316">
        <v>4823295.4800000004</v>
      </c>
      <c r="J80" s="303"/>
      <c r="K80" s="316">
        <v>7332436.1200000001</v>
      </c>
      <c r="L80" s="249">
        <f>VLOOKUP(A80,'De x Para'!A:C,3,0)</f>
        <v>0</v>
      </c>
    </row>
    <row r="81" spans="1:12">
      <c r="A81" s="300" t="s">
        <v>506</v>
      </c>
      <c r="B81" s="164" t="s">
        <v>143</v>
      </c>
      <c r="C81" s="300" t="s">
        <v>507</v>
      </c>
      <c r="D81" s="301"/>
      <c r="E81" s="316">
        <v>5251786.09</v>
      </c>
      <c r="F81" s="303"/>
      <c r="G81" s="316">
        <v>2742645.45</v>
      </c>
      <c r="H81" s="303"/>
      <c r="I81" s="316">
        <v>4823295.4800000004</v>
      </c>
      <c r="J81" s="303"/>
      <c r="K81" s="316">
        <v>7332436.1200000001</v>
      </c>
      <c r="L81" s="249">
        <f>VLOOKUP(A81,'De x Para'!A:C,3,0)</f>
        <v>0</v>
      </c>
    </row>
    <row r="82" spans="1:12">
      <c r="A82" s="300" t="s">
        <v>508</v>
      </c>
      <c r="B82" s="164" t="s">
        <v>143</v>
      </c>
      <c r="C82" s="300" t="s">
        <v>509</v>
      </c>
      <c r="D82" s="301"/>
      <c r="E82" s="316">
        <v>810919.02</v>
      </c>
      <c r="F82" s="303"/>
      <c r="G82" s="316">
        <v>1130708.48</v>
      </c>
      <c r="H82" s="303"/>
      <c r="I82" s="316">
        <v>820509.2</v>
      </c>
      <c r="J82" s="303"/>
      <c r="K82" s="316">
        <v>500719.74</v>
      </c>
      <c r="L82" s="249">
        <f>VLOOKUP(A82,'De x Para'!A:C,3,0)</f>
        <v>0</v>
      </c>
    </row>
    <row r="83" spans="1:12">
      <c r="A83" s="300" t="s">
        <v>514</v>
      </c>
      <c r="B83" s="164" t="s">
        <v>143</v>
      </c>
      <c r="C83" s="300" t="s">
        <v>509</v>
      </c>
      <c r="D83" s="301"/>
      <c r="E83" s="316">
        <v>7119.13</v>
      </c>
      <c r="F83" s="303"/>
      <c r="G83" s="316">
        <v>712038.68</v>
      </c>
      <c r="H83" s="303"/>
      <c r="I83" s="316">
        <v>711581.53</v>
      </c>
      <c r="J83" s="303"/>
      <c r="K83" s="316">
        <v>6661.98</v>
      </c>
      <c r="L83" s="249">
        <f>VLOOKUP(A83,'De x Para'!A:C,3,0)</f>
        <v>0</v>
      </c>
    </row>
    <row r="84" spans="1:12">
      <c r="A84" s="304" t="s">
        <v>519</v>
      </c>
      <c r="B84" s="164" t="s">
        <v>143</v>
      </c>
      <c r="C84" s="304" t="s">
        <v>520</v>
      </c>
      <c r="D84" s="305"/>
      <c r="E84" s="306">
        <v>0</v>
      </c>
      <c r="F84" s="307"/>
      <c r="G84" s="317">
        <v>335949.08</v>
      </c>
      <c r="H84" s="307"/>
      <c r="I84" s="317">
        <v>335949.08</v>
      </c>
      <c r="J84" s="307"/>
      <c r="K84" s="306">
        <v>0</v>
      </c>
      <c r="L84" s="249">
        <f>VLOOKUP(A84,'De x Para'!A:C,3,0)</f>
        <v>0</v>
      </c>
    </row>
    <row r="85" spans="1:12">
      <c r="A85" s="304" t="s">
        <v>522</v>
      </c>
      <c r="B85" s="164" t="s">
        <v>143</v>
      </c>
      <c r="C85" s="304" t="s">
        <v>523</v>
      </c>
      <c r="D85" s="305"/>
      <c r="E85" s="306">
        <v>0</v>
      </c>
      <c r="F85" s="307"/>
      <c r="G85" s="317">
        <v>1767.88</v>
      </c>
      <c r="H85" s="307"/>
      <c r="I85" s="317">
        <v>1767.88</v>
      </c>
      <c r="J85" s="307"/>
      <c r="K85" s="306">
        <v>0</v>
      </c>
      <c r="L85" s="249">
        <f>VLOOKUP(A85,'De x Para'!A:C,3,0)</f>
        <v>0</v>
      </c>
    </row>
    <row r="86" spans="1:12">
      <c r="A86" s="304" t="s">
        <v>525</v>
      </c>
      <c r="B86" s="164" t="s">
        <v>143</v>
      </c>
      <c r="C86" s="304" t="s">
        <v>526</v>
      </c>
      <c r="D86" s="305"/>
      <c r="E86" s="306">
        <v>0</v>
      </c>
      <c r="F86" s="307"/>
      <c r="G86" s="317">
        <v>3048.42</v>
      </c>
      <c r="H86" s="307"/>
      <c r="I86" s="317">
        <v>3048.42</v>
      </c>
      <c r="J86" s="307"/>
      <c r="K86" s="306">
        <v>0</v>
      </c>
      <c r="L86" s="249">
        <f>VLOOKUP(A86,'De x Para'!A:C,3,0)</f>
        <v>0</v>
      </c>
    </row>
    <row r="87" spans="1:12">
      <c r="A87" s="304" t="s">
        <v>531</v>
      </c>
      <c r="B87" s="164" t="s">
        <v>143</v>
      </c>
      <c r="C87" s="304" t="s">
        <v>532</v>
      </c>
      <c r="D87" s="305"/>
      <c r="E87" s="317">
        <v>7119.13</v>
      </c>
      <c r="F87" s="307"/>
      <c r="G87" s="317">
        <v>93123.72</v>
      </c>
      <c r="H87" s="307"/>
      <c r="I87" s="317">
        <v>92666.57</v>
      </c>
      <c r="J87" s="307"/>
      <c r="K87" s="317">
        <v>6661.98</v>
      </c>
      <c r="L87" s="249">
        <f>VLOOKUP(A87,'De x Para'!A:C,3,0)</f>
        <v>0</v>
      </c>
    </row>
    <row r="88" spans="1:12">
      <c r="A88" s="304" t="s">
        <v>4691</v>
      </c>
      <c r="B88" s="164" t="s">
        <v>143</v>
      </c>
      <c r="C88" s="304" t="s">
        <v>4692</v>
      </c>
      <c r="D88" s="305"/>
      <c r="E88" s="306">
        <v>0</v>
      </c>
      <c r="F88" s="307"/>
      <c r="G88" s="317">
        <v>278149.58</v>
      </c>
      <c r="H88" s="307"/>
      <c r="I88" s="317">
        <v>278149.58</v>
      </c>
      <c r="J88" s="307"/>
      <c r="K88" s="306">
        <v>0</v>
      </c>
      <c r="L88" s="249">
        <f>VLOOKUP(A88,'De x Para'!A:C,3,0)</f>
        <v>0</v>
      </c>
    </row>
    <row r="89" spans="1:12">
      <c r="A89" s="308"/>
      <c r="B89" s="164"/>
      <c r="C89" s="308"/>
      <c r="D89" s="309"/>
      <c r="E89" s="309"/>
      <c r="F89" s="309"/>
      <c r="G89" s="309"/>
      <c r="H89" s="309"/>
      <c r="I89" s="309"/>
      <c r="J89" s="309"/>
      <c r="K89" s="309"/>
      <c r="L89" s="249"/>
    </row>
    <row r="90" spans="1:12">
      <c r="A90" s="300" t="s">
        <v>535</v>
      </c>
      <c r="B90" s="164" t="s">
        <v>143</v>
      </c>
      <c r="C90" s="300" t="s">
        <v>536</v>
      </c>
      <c r="D90" s="301"/>
      <c r="E90" s="316">
        <v>803799.89</v>
      </c>
      <c r="F90" s="303"/>
      <c r="G90" s="316">
        <v>418669.8</v>
      </c>
      <c r="H90" s="303"/>
      <c r="I90" s="316">
        <v>108927.67</v>
      </c>
      <c r="J90" s="303"/>
      <c r="K90" s="316">
        <v>494057.76</v>
      </c>
      <c r="L90" s="249">
        <f>VLOOKUP(A90,'De x Para'!A:C,3,0)</f>
        <v>0</v>
      </c>
    </row>
    <row r="91" spans="1:12">
      <c r="A91" s="304" t="s">
        <v>541</v>
      </c>
      <c r="B91" s="164" t="s">
        <v>143</v>
      </c>
      <c r="C91" s="304" t="s">
        <v>542</v>
      </c>
      <c r="D91" s="305"/>
      <c r="E91" s="317">
        <v>234643.24</v>
      </c>
      <c r="F91" s="307"/>
      <c r="G91" s="317">
        <v>278452.45</v>
      </c>
      <c r="H91" s="307"/>
      <c r="I91" s="317">
        <v>43809.21</v>
      </c>
      <c r="J91" s="307"/>
      <c r="K91" s="306">
        <v>0</v>
      </c>
      <c r="L91" s="249">
        <f>VLOOKUP(A91,'De x Para'!A:C,3,0)</f>
        <v>0</v>
      </c>
    </row>
    <row r="92" spans="1:12">
      <c r="A92" s="304" t="s">
        <v>547</v>
      </c>
      <c r="B92" s="164" t="s">
        <v>143</v>
      </c>
      <c r="C92" s="304" t="s">
        <v>548</v>
      </c>
      <c r="D92" s="305"/>
      <c r="E92" s="317">
        <v>372181.44</v>
      </c>
      <c r="F92" s="307"/>
      <c r="G92" s="317">
        <v>41920</v>
      </c>
      <c r="H92" s="307"/>
      <c r="I92" s="317">
        <v>37068.06</v>
      </c>
      <c r="J92" s="307"/>
      <c r="K92" s="317">
        <v>367329.5</v>
      </c>
      <c r="L92" s="249">
        <f>VLOOKUP(A92,'De x Para'!A:C,3,0)</f>
        <v>0</v>
      </c>
    </row>
    <row r="93" spans="1:12">
      <c r="A93" s="304" t="s">
        <v>553</v>
      </c>
      <c r="B93" s="164" t="s">
        <v>143</v>
      </c>
      <c r="C93" s="304" t="s">
        <v>554</v>
      </c>
      <c r="D93" s="305"/>
      <c r="E93" s="317">
        <v>7767.6</v>
      </c>
      <c r="F93" s="307"/>
      <c r="G93" s="317">
        <v>11306.79</v>
      </c>
      <c r="H93" s="307"/>
      <c r="I93" s="317">
        <v>3539.19</v>
      </c>
      <c r="J93" s="307"/>
      <c r="K93" s="306">
        <v>0</v>
      </c>
      <c r="L93" s="249">
        <f>VLOOKUP(A93,'De x Para'!A:C,3,0)</f>
        <v>0</v>
      </c>
    </row>
    <row r="94" spans="1:12">
      <c r="A94" s="304" t="s">
        <v>559</v>
      </c>
      <c r="B94" s="164" t="s">
        <v>143</v>
      </c>
      <c r="C94" s="304" t="s">
        <v>560</v>
      </c>
      <c r="D94" s="305"/>
      <c r="E94" s="317">
        <v>29774.080000000002</v>
      </c>
      <c r="F94" s="307"/>
      <c r="G94" s="317">
        <v>3353.33</v>
      </c>
      <c r="H94" s="307"/>
      <c r="I94" s="317">
        <v>2965.06</v>
      </c>
      <c r="J94" s="307"/>
      <c r="K94" s="317">
        <v>29385.81</v>
      </c>
      <c r="L94" s="249">
        <f>VLOOKUP(A94,'De x Para'!A:C,3,0)</f>
        <v>0</v>
      </c>
    </row>
    <row r="95" spans="1:12">
      <c r="A95" s="304" t="s">
        <v>565</v>
      </c>
      <c r="B95" s="164" t="s">
        <v>143</v>
      </c>
      <c r="C95" s="304" t="s">
        <v>566</v>
      </c>
      <c r="D95" s="305"/>
      <c r="E95" s="306">
        <v>971.3</v>
      </c>
      <c r="F95" s="307"/>
      <c r="G95" s="317">
        <v>1413.02</v>
      </c>
      <c r="H95" s="307"/>
      <c r="I95" s="306">
        <v>441.72</v>
      </c>
      <c r="J95" s="307"/>
      <c r="K95" s="306">
        <v>0</v>
      </c>
      <c r="L95" s="249">
        <f>VLOOKUP(A95,'De x Para'!A:C,3,0)</f>
        <v>0</v>
      </c>
    </row>
    <row r="96" spans="1:12">
      <c r="A96" s="304" t="s">
        <v>571</v>
      </c>
      <c r="B96" s="164" t="s">
        <v>143</v>
      </c>
      <c r="C96" s="304" t="s">
        <v>572</v>
      </c>
      <c r="D96" s="305"/>
      <c r="E96" s="317">
        <v>3721.85</v>
      </c>
      <c r="F96" s="307"/>
      <c r="G96" s="306">
        <v>419.19</v>
      </c>
      <c r="H96" s="307"/>
      <c r="I96" s="306">
        <v>370.67</v>
      </c>
      <c r="J96" s="307"/>
      <c r="K96" s="317">
        <v>3673.33</v>
      </c>
      <c r="L96" s="249">
        <f>VLOOKUP(A96,'De x Para'!A:C,3,0)</f>
        <v>0</v>
      </c>
    </row>
    <row r="97" spans="1:12">
      <c r="A97" s="304" t="s">
        <v>577</v>
      </c>
      <c r="B97" s="164" t="s">
        <v>143</v>
      </c>
      <c r="C97" s="304" t="s">
        <v>578</v>
      </c>
      <c r="D97" s="305"/>
      <c r="E97" s="317">
        <v>59834.02</v>
      </c>
      <c r="F97" s="307"/>
      <c r="G97" s="317">
        <v>71115.45</v>
      </c>
      <c r="H97" s="307"/>
      <c r="I97" s="317">
        <v>11281.43</v>
      </c>
      <c r="J97" s="307"/>
      <c r="K97" s="306">
        <v>0</v>
      </c>
      <c r="L97" s="249">
        <f>VLOOKUP(A97,'De x Para'!A:C,3,0)</f>
        <v>0</v>
      </c>
    </row>
    <row r="98" spans="1:12">
      <c r="A98" s="304" t="s">
        <v>583</v>
      </c>
      <c r="B98" s="164" t="s">
        <v>143</v>
      </c>
      <c r="C98" s="304" t="s">
        <v>584</v>
      </c>
      <c r="D98" s="305"/>
      <c r="E98" s="317">
        <v>94906.36</v>
      </c>
      <c r="F98" s="307"/>
      <c r="G98" s="317">
        <v>10689.57</v>
      </c>
      <c r="H98" s="307"/>
      <c r="I98" s="317">
        <v>9452.33</v>
      </c>
      <c r="J98" s="307"/>
      <c r="K98" s="317">
        <v>93669.119999999995</v>
      </c>
      <c r="L98" s="249">
        <f>VLOOKUP(A98,'De x Para'!A:C,3,0)</f>
        <v>0</v>
      </c>
    </row>
    <row r="99" spans="1:12">
      <c r="A99" s="308"/>
      <c r="B99" s="164"/>
      <c r="C99" s="308"/>
      <c r="D99" s="309"/>
      <c r="E99" s="309"/>
      <c r="F99" s="309"/>
      <c r="G99" s="309"/>
      <c r="H99" s="309"/>
      <c r="I99" s="309"/>
      <c r="J99" s="309"/>
      <c r="K99" s="309"/>
      <c r="L99" s="249"/>
    </row>
    <row r="100" spans="1:12">
      <c r="A100" s="300" t="s">
        <v>589</v>
      </c>
      <c r="B100" s="164" t="s">
        <v>143</v>
      </c>
      <c r="C100" s="300" t="s">
        <v>590</v>
      </c>
      <c r="D100" s="301"/>
      <c r="E100" s="316">
        <v>131375.04000000001</v>
      </c>
      <c r="F100" s="303"/>
      <c r="G100" s="316">
        <v>224968.71</v>
      </c>
      <c r="H100" s="303"/>
      <c r="I100" s="316">
        <v>230357.34</v>
      </c>
      <c r="J100" s="303"/>
      <c r="K100" s="316">
        <v>136763.67000000001</v>
      </c>
      <c r="L100" s="249">
        <f>VLOOKUP(A100,'De x Para'!A:C,3,0)</f>
        <v>0</v>
      </c>
    </row>
    <row r="101" spans="1:12">
      <c r="A101" s="300" t="s">
        <v>595</v>
      </c>
      <c r="B101" s="164" t="s">
        <v>143</v>
      </c>
      <c r="C101" s="300" t="s">
        <v>590</v>
      </c>
      <c r="D101" s="301"/>
      <c r="E101" s="316">
        <v>131375.04000000001</v>
      </c>
      <c r="F101" s="303"/>
      <c r="G101" s="316">
        <v>224968.71</v>
      </c>
      <c r="H101" s="303"/>
      <c r="I101" s="316">
        <v>230357.34</v>
      </c>
      <c r="J101" s="303"/>
      <c r="K101" s="316">
        <v>136763.67000000001</v>
      </c>
      <c r="L101" s="249">
        <f>VLOOKUP(A101,'De x Para'!A:C,3,0)</f>
        <v>0</v>
      </c>
    </row>
    <row r="102" spans="1:12">
      <c r="A102" s="304" t="s">
        <v>596</v>
      </c>
      <c r="B102" s="164" t="s">
        <v>143</v>
      </c>
      <c r="C102" s="304" t="s">
        <v>597</v>
      </c>
      <c r="D102" s="305"/>
      <c r="E102" s="317">
        <v>95197.08</v>
      </c>
      <c r="F102" s="307"/>
      <c r="G102" s="317">
        <v>188799.42</v>
      </c>
      <c r="H102" s="307"/>
      <c r="I102" s="317">
        <v>191742.92</v>
      </c>
      <c r="J102" s="307"/>
      <c r="K102" s="317">
        <v>98140.58</v>
      </c>
      <c r="L102" s="249">
        <f>VLOOKUP(A102,'De x Para'!A:C,3,0)</f>
        <v>0</v>
      </c>
    </row>
    <row r="103" spans="1:12">
      <c r="A103" s="304" t="s">
        <v>602</v>
      </c>
      <c r="B103" s="164" t="s">
        <v>143</v>
      </c>
      <c r="C103" s="304" t="s">
        <v>603</v>
      </c>
      <c r="D103" s="305"/>
      <c r="E103" s="317">
        <v>32151.360000000001</v>
      </c>
      <c r="F103" s="307"/>
      <c r="G103" s="317">
        <v>32151.360000000001</v>
      </c>
      <c r="H103" s="307"/>
      <c r="I103" s="317">
        <v>34349.699999999997</v>
      </c>
      <c r="J103" s="307"/>
      <c r="K103" s="317">
        <v>34349.699999999997</v>
      </c>
      <c r="L103" s="249">
        <f>VLOOKUP(A103,'De x Para'!A:C,3,0)</f>
        <v>0</v>
      </c>
    </row>
    <row r="104" spans="1:12">
      <c r="A104" s="304" t="s">
        <v>608</v>
      </c>
      <c r="B104" s="164" t="s">
        <v>143</v>
      </c>
      <c r="C104" s="304" t="s">
        <v>609</v>
      </c>
      <c r="D104" s="305"/>
      <c r="E104" s="317">
        <v>4026.6</v>
      </c>
      <c r="F104" s="307"/>
      <c r="G104" s="317">
        <v>4017.93</v>
      </c>
      <c r="H104" s="307"/>
      <c r="I104" s="317">
        <v>4264.72</v>
      </c>
      <c r="J104" s="307"/>
      <c r="K104" s="317">
        <v>4273.3900000000003</v>
      </c>
      <c r="L104" s="249">
        <f>VLOOKUP(A104,'De x Para'!A:C,3,0)</f>
        <v>0</v>
      </c>
    </row>
    <row r="105" spans="1:12">
      <c r="A105" s="308"/>
      <c r="B105" s="164"/>
      <c r="C105" s="308"/>
      <c r="D105" s="309"/>
      <c r="E105" s="309"/>
      <c r="F105" s="309"/>
      <c r="G105" s="309"/>
      <c r="H105" s="309"/>
      <c r="I105" s="309"/>
      <c r="J105" s="309"/>
      <c r="K105" s="309"/>
      <c r="L105" s="249"/>
    </row>
    <row r="106" spans="1:12">
      <c r="A106" s="300" t="s">
        <v>614</v>
      </c>
      <c r="B106" s="164" t="s">
        <v>143</v>
      </c>
      <c r="C106" s="300" t="s">
        <v>615</v>
      </c>
      <c r="D106" s="301"/>
      <c r="E106" s="316">
        <v>57261.63</v>
      </c>
      <c r="F106" s="303"/>
      <c r="G106" s="316">
        <v>56371.58</v>
      </c>
      <c r="H106" s="303"/>
      <c r="I106" s="316">
        <v>75044.759999999995</v>
      </c>
      <c r="J106" s="303"/>
      <c r="K106" s="316">
        <v>75934.81</v>
      </c>
      <c r="L106" s="249">
        <f>VLOOKUP(A106,'De x Para'!A:C,3,0)</f>
        <v>0</v>
      </c>
    </row>
    <row r="107" spans="1:12">
      <c r="A107" s="300" t="s">
        <v>620</v>
      </c>
      <c r="B107" s="164" t="s">
        <v>143</v>
      </c>
      <c r="C107" s="300" t="s">
        <v>615</v>
      </c>
      <c r="D107" s="301"/>
      <c r="E107" s="316">
        <v>57261.63</v>
      </c>
      <c r="F107" s="303"/>
      <c r="G107" s="316">
        <v>56371.58</v>
      </c>
      <c r="H107" s="303"/>
      <c r="I107" s="316">
        <v>75044.759999999995</v>
      </c>
      <c r="J107" s="303"/>
      <c r="K107" s="316">
        <v>75934.81</v>
      </c>
      <c r="L107" s="249">
        <f>VLOOKUP(A107,'De x Para'!A:C,3,0)</f>
        <v>0</v>
      </c>
    </row>
    <row r="108" spans="1:12">
      <c r="A108" s="304" t="s">
        <v>621</v>
      </c>
      <c r="B108" s="164" t="s">
        <v>143</v>
      </c>
      <c r="C108" s="304" t="s">
        <v>622</v>
      </c>
      <c r="D108" s="305"/>
      <c r="E108" s="306">
        <v>429.03</v>
      </c>
      <c r="F108" s="307"/>
      <c r="G108" s="306">
        <v>429.02</v>
      </c>
      <c r="H108" s="307"/>
      <c r="I108" s="306">
        <v>463.57</v>
      </c>
      <c r="J108" s="307"/>
      <c r="K108" s="306">
        <v>463.58</v>
      </c>
      <c r="L108" s="249">
        <f>VLOOKUP(A108,'De x Para'!A:C,3,0)</f>
        <v>0</v>
      </c>
    </row>
    <row r="109" spans="1:12">
      <c r="A109" s="304" t="s">
        <v>627</v>
      </c>
      <c r="B109" s="164" t="s">
        <v>143</v>
      </c>
      <c r="C109" s="304" t="s">
        <v>628</v>
      </c>
      <c r="D109" s="305"/>
      <c r="E109" s="317">
        <v>29330.51</v>
      </c>
      <c r="F109" s="307"/>
      <c r="G109" s="317">
        <v>29330.51</v>
      </c>
      <c r="H109" s="307"/>
      <c r="I109" s="317">
        <v>51043.72</v>
      </c>
      <c r="J109" s="307"/>
      <c r="K109" s="317">
        <v>51043.72</v>
      </c>
      <c r="L109" s="249">
        <f>VLOOKUP(A109,'De x Para'!A:C,3,0)</f>
        <v>0</v>
      </c>
    </row>
    <row r="110" spans="1:12">
      <c r="A110" s="304" t="s">
        <v>1847</v>
      </c>
      <c r="B110" s="164" t="s">
        <v>143</v>
      </c>
      <c r="C110" s="304" t="s">
        <v>1848</v>
      </c>
      <c r="D110" s="305"/>
      <c r="E110" s="306">
        <v>0</v>
      </c>
      <c r="F110" s="307"/>
      <c r="G110" s="306">
        <v>0</v>
      </c>
      <c r="H110" s="307"/>
      <c r="I110" s="306">
        <v>60.68</v>
      </c>
      <c r="J110" s="307"/>
      <c r="K110" s="306">
        <v>60.68</v>
      </c>
      <c r="L110" s="249">
        <f>VLOOKUP(A110,'De x Para'!A:C,3,0)</f>
        <v>0</v>
      </c>
    </row>
    <row r="111" spans="1:12">
      <c r="A111" s="304" t="s">
        <v>633</v>
      </c>
      <c r="B111" s="164" t="s">
        <v>143</v>
      </c>
      <c r="C111" s="304" t="s">
        <v>634</v>
      </c>
      <c r="D111" s="305"/>
      <c r="E111" s="317">
        <v>1540.38</v>
      </c>
      <c r="F111" s="307"/>
      <c r="G111" s="317">
        <v>1702.14</v>
      </c>
      <c r="H111" s="307"/>
      <c r="I111" s="317">
        <v>1429.74</v>
      </c>
      <c r="J111" s="307"/>
      <c r="K111" s="317">
        <v>1267.98</v>
      </c>
      <c r="L111" s="249">
        <f>VLOOKUP(A111,'De x Para'!A:C,3,0)</f>
        <v>0</v>
      </c>
    </row>
    <row r="112" spans="1:12">
      <c r="A112" s="304" t="s">
        <v>639</v>
      </c>
      <c r="B112" s="164" t="s">
        <v>143</v>
      </c>
      <c r="C112" s="304" t="s">
        <v>640</v>
      </c>
      <c r="D112" s="305"/>
      <c r="E112" s="317">
        <v>6593.38</v>
      </c>
      <c r="F112" s="307"/>
      <c r="G112" s="317">
        <v>7552.48</v>
      </c>
      <c r="H112" s="307"/>
      <c r="I112" s="317">
        <v>6502.3</v>
      </c>
      <c r="J112" s="307"/>
      <c r="K112" s="317">
        <v>5543.2</v>
      </c>
      <c r="L112" s="249">
        <f>VLOOKUP(A112,'De x Para'!A:C,3,0)</f>
        <v>0</v>
      </c>
    </row>
    <row r="113" spans="1:12">
      <c r="A113" s="304" t="s">
        <v>645</v>
      </c>
      <c r="B113" s="164" t="s">
        <v>143</v>
      </c>
      <c r="C113" s="304" t="s">
        <v>646</v>
      </c>
      <c r="D113" s="305"/>
      <c r="E113" s="317">
        <v>14469.32</v>
      </c>
      <c r="F113" s="307"/>
      <c r="G113" s="317">
        <v>14469.32</v>
      </c>
      <c r="H113" s="307"/>
      <c r="I113" s="317">
        <v>12923.31</v>
      </c>
      <c r="J113" s="307"/>
      <c r="K113" s="317">
        <v>12923.31</v>
      </c>
      <c r="L113" s="249">
        <f>VLOOKUP(A113,'De x Para'!A:C,3,0)</f>
        <v>0</v>
      </c>
    </row>
    <row r="114" spans="1:12">
      <c r="A114" s="304" t="s">
        <v>651</v>
      </c>
      <c r="B114" s="164" t="s">
        <v>143</v>
      </c>
      <c r="C114" s="304" t="s">
        <v>652</v>
      </c>
      <c r="D114" s="305"/>
      <c r="E114" s="317">
        <v>2690.97</v>
      </c>
      <c r="F114" s="307"/>
      <c r="G114" s="317">
        <v>2888.11</v>
      </c>
      <c r="H114" s="307"/>
      <c r="I114" s="317">
        <v>2621.44</v>
      </c>
      <c r="J114" s="307"/>
      <c r="K114" s="317">
        <v>2424.3000000000002</v>
      </c>
      <c r="L114" s="249">
        <f>VLOOKUP(A114,'De x Para'!A:C,3,0)</f>
        <v>0</v>
      </c>
    </row>
    <row r="115" spans="1:12">
      <c r="A115" s="304" t="s">
        <v>1876</v>
      </c>
      <c r="B115" s="164" t="s">
        <v>143</v>
      </c>
      <c r="C115" s="304" t="s">
        <v>1877</v>
      </c>
      <c r="D115" s="305"/>
      <c r="E115" s="317">
        <v>2208.04</v>
      </c>
      <c r="F115" s="307"/>
      <c r="G115" s="306">
        <v>0</v>
      </c>
      <c r="H115" s="307"/>
      <c r="I115" s="306">
        <v>0</v>
      </c>
      <c r="J115" s="307"/>
      <c r="K115" s="317">
        <v>2208.04</v>
      </c>
      <c r="L115" s="249">
        <f>VLOOKUP(A115,'De x Para'!A:C,3,0)</f>
        <v>0</v>
      </c>
    </row>
    <row r="116" spans="1:12">
      <c r="A116" s="308"/>
      <c r="B116" s="164"/>
      <c r="C116" s="308"/>
      <c r="D116" s="309"/>
      <c r="E116" s="309"/>
      <c r="F116" s="309"/>
      <c r="G116" s="309"/>
      <c r="H116" s="309"/>
      <c r="I116" s="309"/>
      <c r="J116" s="309"/>
      <c r="K116" s="309"/>
      <c r="L116" s="249"/>
    </row>
    <row r="117" spans="1:12">
      <c r="A117" s="300" t="s">
        <v>657</v>
      </c>
      <c r="B117" s="164" t="s">
        <v>143</v>
      </c>
      <c r="C117" s="300" t="s">
        <v>658</v>
      </c>
      <c r="D117" s="301"/>
      <c r="E117" s="316">
        <v>198879.08</v>
      </c>
      <c r="F117" s="303"/>
      <c r="G117" s="316">
        <v>444638.41</v>
      </c>
      <c r="H117" s="303"/>
      <c r="I117" s="316">
        <v>1024392.1</v>
      </c>
      <c r="J117" s="303"/>
      <c r="K117" s="316">
        <v>778632.77</v>
      </c>
      <c r="L117" s="249">
        <f>VLOOKUP(A117,'De x Para'!A:C,3,0)</f>
        <v>0</v>
      </c>
    </row>
    <row r="118" spans="1:12">
      <c r="A118" s="300" t="s">
        <v>663</v>
      </c>
      <c r="B118" s="164" t="s">
        <v>143</v>
      </c>
      <c r="C118" s="300" t="s">
        <v>658</v>
      </c>
      <c r="D118" s="301"/>
      <c r="E118" s="316">
        <v>198879.08</v>
      </c>
      <c r="F118" s="303"/>
      <c r="G118" s="316">
        <v>444638.41</v>
      </c>
      <c r="H118" s="303"/>
      <c r="I118" s="316">
        <v>1024392.1</v>
      </c>
      <c r="J118" s="303"/>
      <c r="K118" s="316">
        <v>778632.77</v>
      </c>
      <c r="L118" s="249">
        <f>VLOOKUP(A118,'De x Para'!A:C,3,0)</f>
        <v>0</v>
      </c>
    </row>
    <row r="119" spans="1:12">
      <c r="A119" s="304" t="s">
        <v>664</v>
      </c>
      <c r="B119" s="164" t="s">
        <v>143</v>
      </c>
      <c r="C119" s="304" t="s">
        <v>665</v>
      </c>
      <c r="D119" s="305"/>
      <c r="E119" s="317">
        <v>198879.08</v>
      </c>
      <c r="F119" s="307"/>
      <c r="G119" s="317">
        <v>444638.41</v>
      </c>
      <c r="H119" s="307"/>
      <c r="I119" s="317">
        <v>1024392.1</v>
      </c>
      <c r="J119" s="307"/>
      <c r="K119" s="317">
        <v>778632.77</v>
      </c>
      <c r="L119" s="249">
        <f>VLOOKUP(A119,'De x Para'!A:C,3,0)</f>
        <v>0</v>
      </c>
    </row>
    <row r="120" spans="1:12">
      <c r="A120" s="308"/>
      <c r="B120" s="164"/>
      <c r="C120" s="308"/>
      <c r="D120" s="309"/>
      <c r="E120" s="309"/>
      <c r="F120" s="309"/>
      <c r="G120" s="309"/>
      <c r="H120" s="309"/>
      <c r="I120" s="309"/>
      <c r="J120" s="309"/>
      <c r="K120" s="309"/>
      <c r="L120" s="249"/>
    </row>
    <row r="121" spans="1:12">
      <c r="A121" s="300" t="s">
        <v>672</v>
      </c>
      <c r="B121" s="164" t="s">
        <v>143</v>
      </c>
      <c r="C121" s="300" t="s">
        <v>194</v>
      </c>
      <c r="D121" s="301"/>
      <c r="E121" s="316">
        <v>4053351.32</v>
      </c>
      <c r="F121" s="303"/>
      <c r="G121" s="316">
        <v>885958.27</v>
      </c>
      <c r="H121" s="303"/>
      <c r="I121" s="316">
        <v>2672992.08</v>
      </c>
      <c r="J121" s="303"/>
      <c r="K121" s="316">
        <v>5840385.1299999999</v>
      </c>
      <c r="L121" s="249">
        <f>VLOOKUP(A121,'De x Para'!A:C,3,0)</f>
        <v>0</v>
      </c>
    </row>
    <row r="122" spans="1:12">
      <c r="A122" s="300" t="s">
        <v>677</v>
      </c>
      <c r="B122" s="164" t="s">
        <v>143</v>
      </c>
      <c r="C122" s="300" t="s">
        <v>194</v>
      </c>
      <c r="D122" s="301"/>
      <c r="E122" s="316">
        <v>4053351.32</v>
      </c>
      <c r="F122" s="303"/>
      <c r="G122" s="316">
        <v>885958.27</v>
      </c>
      <c r="H122" s="303"/>
      <c r="I122" s="316">
        <v>2672992.08</v>
      </c>
      <c r="J122" s="303"/>
      <c r="K122" s="316">
        <v>5840385.1299999999</v>
      </c>
      <c r="L122" s="249">
        <f>VLOOKUP(A122,'De x Para'!A:C,3,0)</f>
        <v>0</v>
      </c>
    </row>
    <row r="123" spans="1:12">
      <c r="A123" s="304" t="s">
        <v>678</v>
      </c>
      <c r="B123" s="164" t="s">
        <v>143</v>
      </c>
      <c r="C123" s="304" t="s">
        <v>679</v>
      </c>
      <c r="D123" s="305"/>
      <c r="E123" s="317">
        <v>3378157.49</v>
      </c>
      <c r="F123" s="307"/>
      <c r="G123" s="317">
        <v>819633.23</v>
      </c>
      <c r="H123" s="307"/>
      <c r="I123" s="317">
        <v>1688718</v>
      </c>
      <c r="J123" s="307"/>
      <c r="K123" s="317">
        <v>4247242.26</v>
      </c>
      <c r="L123" s="249">
        <f>VLOOKUP(A123,'De x Para'!A:C,3,0)</f>
        <v>0</v>
      </c>
    </row>
    <row r="124" spans="1:12">
      <c r="A124" s="304" t="s">
        <v>688</v>
      </c>
      <c r="B124" s="164" t="s">
        <v>143</v>
      </c>
      <c r="C124" s="304" t="s">
        <v>689</v>
      </c>
      <c r="D124" s="305"/>
      <c r="E124" s="317">
        <v>362284.58</v>
      </c>
      <c r="F124" s="307"/>
      <c r="G124" s="306">
        <v>0</v>
      </c>
      <c r="H124" s="307"/>
      <c r="I124" s="306">
        <v>272.98</v>
      </c>
      <c r="J124" s="307"/>
      <c r="K124" s="317">
        <v>362557.56</v>
      </c>
      <c r="L124" s="249">
        <f>VLOOKUP(A124,'De x Para'!A:C,3,0)</f>
        <v>0</v>
      </c>
    </row>
    <row r="125" spans="1:12">
      <c r="A125" s="304" t="s">
        <v>2577</v>
      </c>
      <c r="B125" s="164" t="s">
        <v>143</v>
      </c>
      <c r="C125" s="304" t="s">
        <v>2578</v>
      </c>
      <c r="D125" s="305"/>
      <c r="E125" s="317">
        <v>312909.25</v>
      </c>
      <c r="F125" s="307"/>
      <c r="G125" s="317">
        <v>66325.039999999994</v>
      </c>
      <c r="H125" s="307"/>
      <c r="I125" s="317">
        <v>924000</v>
      </c>
      <c r="J125" s="307"/>
      <c r="K125" s="317">
        <v>1170584.21</v>
      </c>
      <c r="L125" s="249">
        <f>VLOOKUP(A125,'De x Para'!A:C,3,0)</f>
        <v>0</v>
      </c>
    </row>
    <row r="126" spans="1:12">
      <c r="A126" s="304" t="s">
        <v>4693</v>
      </c>
      <c r="B126" s="164" t="s">
        <v>143</v>
      </c>
      <c r="C126" s="304" t="s">
        <v>4694</v>
      </c>
      <c r="D126" s="305"/>
      <c r="E126" s="306">
        <v>0</v>
      </c>
      <c r="F126" s="307"/>
      <c r="G126" s="306">
        <v>0</v>
      </c>
      <c r="H126" s="307"/>
      <c r="I126" s="317">
        <v>60001.1</v>
      </c>
      <c r="J126" s="307"/>
      <c r="K126" s="317">
        <v>60001.1</v>
      </c>
      <c r="L126" s="249">
        <f>VLOOKUP(A126,'De x Para'!A:C,3,0)</f>
        <v>0</v>
      </c>
    </row>
    <row r="127" spans="1:12">
      <c r="A127" s="308"/>
      <c r="B127" s="164"/>
      <c r="C127" s="308"/>
      <c r="D127" s="309"/>
      <c r="E127" s="309"/>
      <c r="F127" s="309"/>
      <c r="G127" s="309"/>
      <c r="H127" s="309"/>
      <c r="I127" s="309"/>
      <c r="J127" s="309"/>
      <c r="K127" s="309"/>
      <c r="L127" s="249"/>
    </row>
    <row r="128" spans="1:12">
      <c r="A128" s="300" t="s">
        <v>690</v>
      </c>
      <c r="B128" s="164" t="s">
        <v>143</v>
      </c>
      <c r="C128" s="300" t="s">
        <v>691</v>
      </c>
      <c r="D128" s="301"/>
      <c r="E128" s="316">
        <v>374992.41</v>
      </c>
      <c r="F128" s="303"/>
      <c r="G128" s="316">
        <v>20200</v>
      </c>
      <c r="H128" s="303"/>
      <c r="I128" s="316">
        <v>551344.49</v>
      </c>
      <c r="J128" s="303"/>
      <c r="K128" s="316">
        <v>906136.9</v>
      </c>
      <c r="L128" s="249">
        <f>VLOOKUP(A128,'De x Para'!A:C,3,0)</f>
        <v>0</v>
      </c>
    </row>
    <row r="129" spans="1:13">
      <c r="A129" s="300" t="s">
        <v>692</v>
      </c>
      <c r="B129" s="164" t="s">
        <v>143</v>
      </c>
      <c r="C129" s="300" t="s">
        <v>693</v>
      </c>
      <c r="D129" s="301"/>
      <c r="E129" s="316">
        <v>374992.41</v>
      </c>
      <c r="F129" s="303"/>
      <c r="G129" s="316">
        <v>20200</v>
      </c>
      <c r="H129" s="303"/>
      <c r="I129" s="316">
        <v>551344.49</v>
      </c>
      <c r="J129" s="303"/>
      <c r="K129" s="316">
        <v>906136.9</v>
      </c>
      <c r="L129" s="249">
        <f>VLOOKUP(A129,'De x Para'!A:C,3,0)</f>
        <v>0</v>
      </c>
    </row>
    <row r="130" spans="1:13">
      <c r="A130" s="300" t="s">
        <v>694</v>
      </c>
      <c r="B130" s="164" t="s">
        <v>143</v>
      </c>
      <c r="C130" s="300" t="s">
        <v>695</v>
      </c>
      <c r="D130" s="301"/>
      <c r="E130" s="316">
        <v>354792.41</v>
      </c>
      <c r="F130" s="303"/>
      <c r="G130" s="302">
        <v>0</v>
      </c>
      <c r="H130" s="303"/>
      <c r="I130" s="316">
        <v>551344.49</v>
      </c>
      <c r="J130" s="303"/>
      <c r="K130" s="316">
        <v>906136.9</v>
      </c>
      <c r="L130" s="249">
        <f>VLOOKUP(A130,'De x Para'!A:C,3,0)</f>
        <v>0</v>
      </c>
    </row>
    <row r="131" spans="1:13">
      <c r="A131" s="300" t="s">
        <v>696</v>
      </c>
      <c r="B131" s="164" t="s">
        <v>143</v>
      </c>
      <c r="C131" s="300" t="s">
        <v>695</v>
      </c>
      <c r="D131" s="301"/>
      <c r="E131" s="316">
        <v>354792.41</v>
      </c>
      <c r="F131" s="303"/>
      <c r="G131" s="302">
        <v>0</v>
      </c>
      <c r="H131" s="303"/>
      <c r="I131" s="316">
        <v>551344.49</v>
      </c>
      <c r="J131" s="303"/>
      <c r="K131" s="316">
        <v>906136.9</v>
      </c>
      <c r="L131" s="249">
        <f>VLOOKUP(A131,'De x Para'!A:C,3,0)</f>
        <v>0</v>
      </c>
    </row>
    <row r="132" spans="1:13">
      <c r="A132" s="304" t="s">
        <v>697</v>
      </c>
      <c r="B132" s="164" t="s">
        <v>143</v>
      </c>
      <c r="C132" s="304" t="s">
        <v>698</v>
      </c>
      <c r="D132" s="305"/>
      <c r="E132" s="317">
        <v>354792.41</v>
      </c>
      <c r="F132" s="307"/>
      <c r="G132" s="306">
        <v>0</v>
      </c>
      <c r="H132" s="307"/>
      <c r="I132" s="317">
        <v>551344.49</v>
      </c>
      <c r="J132" s="307"/>
      <c r="K132" s="317">
        <v>906136.9</v>
      </c>
      <c r="L132" s="249">
        <f>VLOOKUP(A132,'De x Para'!A:C,3,0)</f>
        <v>0</v>
      </c>
    </row>
    <row r="133" spans="1:13">
      <c r="A133" s="308"/>
      <c r="B133" s="164"/>
      <c r="C133" s="308"/>
      <c r="D133" s="309"/>
      <c r="E133" s="309"/>
      <c r="F133" s="309"/>
      <c r="G133" s="309"/>
      <c r="H133" s="309"/>
      <c r="I133" s="309"/>
      <c r="J133" s="309"/>
      <c r="K133" s="309"/>
      <c r="L133" s="249"/>
    </row>
    <row r="134" spans="1:13">
      <c r="A134" s="300" t="s">
        <v>2582</v>
      </c>
      <c r="B134" s="164" t="s">
        <v>143</v>
      </c>
      <c r="C134" s="300" t="s">
        <v>2583</v>
      </c>
      <c r="D134" s="301"/>
      <c r="E134" s="316">
        <v>20200</v>
      </c>
      <c r="F134" s="303"/>
      <c r="G134" s="316">
        <v>20200</v>
      </c>
      <c r="H134" s="303"/>
      <c r="I134" s="302">
        <v>0</v>
      </c>
      <c r="J134" s="303"/>
      <c r="K134" s="302">
        <v>0</v>
      </c>
      <c r="L134" s="249">
        <f>VLOOKUP(A134,'De x Para'!A:C,3,0)</f>
        <v>0</v>
      </c>
    </row>
    <row r="135" spans="1:13">
      <c r="A135" s="300" t="s">
        <v>2586</v>
      </c>
      <c r="B135" s="164" t="s">
        <v>143</v>
      </c>
      <c r="C135" s="300" t="s">
        <v>2583</v>
      </c>
      <c r="D135" s="301"/>
      <c r="E135" s="316">
        <v>20200</v>
      </c>
      <c r="F135" s="303"/>
      <c r="G135" s="316">
        <v>20200</v>
      </c>
      <c r="H135" s="303"/>
      <c r="I135" s="302">
        <v>0</v>
      </c>
      <c r="J135" s="303"/>
      <c r="K135" s="302">
        <v>0</v>
      </c>
      <c r="L135" s="249">
        <f>VLOOKUP(A135,'De x Para'!A:C,3,0)</f>
        <v>0</v>
      </c>
    </row>
    <row r="136" spans="1:13">
      <c r="A136" s="304" t="s">
        <v>2587</v>
      </c>
      <c r="B136" s="164" t="s">
        <v>143</v>
      </c>
      <c r="C136" s="304" t="s">
        <v>2588</v>
      </c>
      <c r="D136" s="305"/>
      <c r="E136" s="317">
        <v>20200</v>
      </c>
      <c r="F136" s="307"/>
      <c r="G136" s="317">
        <v>20200</v>
      </c>
      <c r="H136" s="307"/>
      <c r="I136" s="306">
        <v>0</v>
      </c>
      <c r="J136" s="307"/>
      <c r="K136" s="306">
        <v>0</v>
      </c>
      <c r="L136" s="249">
        <f>VLOOKUP(A136,'De x Para'!A:C,3,0)</f>
        <v>0</v>
      </c>
    </row>
    <row r="137" spans="1:13">
      <c r="A137" s="308"/>
      <c r="B137" s="164" t="s">
        <v>143</v>
      </c>
      <c r="C137" s="308" t="s">
        <v>143</v>
      </c>
      <c r="D137" s="309"/>
      <c r="E137" s="309"/>
      <c r="F137" s="309"/>
      <c r="G137" s="309"/>
      <c r="H137" s="309"/>
      <c r="I137" s="309"/>
      <c r="J137" s="309"/>
      <c r="K137" s="309"/>
      <c r="L137" s="249"/>
      <c r="M137" s="294"/>
    </row>
    <row r="138" spans="1:13">
      <c r="A138" s="300">
        <v>3</v>
      </c>
      <c r="B138" s="300" t="s">
        <v>700</v>
      </c>
      <c r="C138" s="301"/>
      <c r="D138" s="301"/>
      <c r="E138" s="316">
        <v>8999961.25</v>
      </c>
      <c r="F138" s="303"/>
      <c r="G138" s="316">
        <v>1239986.67</v>
      </c>
      <c r="H138" s="303"/>
      <c r="I138" s="316">
        <v>72963.41</v>
      </c>
      <c r="J138" s="303"/>
      <c r="K138" s="316">
        <v>10166984.51</v>
      </c>
      <c r="L138" s="249">
        <f>VLOOKUP(A138,'De x Para'!A:C,3,0)</f>
        <v>0</v>
      </c>
      <c r="M138" s="294">
        <f t="shared" ref="M138:M201" si="0">G138-I138</f>
        <v>1167023.26</v>
      </c>
    </row>
    <row r="139" spans="1:13">
      <c r="A139" s="300" t="s">
        <v>705</v>
      </c>
      <c r="B139" s="164" t="s">
        <v>143</v>
      </c>
      <c r="C139" s="300" t="s">
        <v>706</v>
      </c>
      <c r="D139" s="301"/>
      <c r="E139" s="316">
        <v>6489621.7199999997</v>
      </c>
      <c r="F139" s="303"/>
      <c r="G139" s="316">
        <v>740549.27</v>
      </c>
      <c r="H139" s="303"/>
      <c r="I139" s="316">
        <v>68194.45</v>
      </c>
      <c r="J139" s="303"/>
      <c r="K139" s="316">
        <v>7161976.54</v>
      </c>
      <c r="L139" s="249">
        <f>VLOOKUP(A139,'De x Para'!A:C,3,0)</f>
        <v>0</v>
      </c>
      <c r="M139" s="294">
        <f t="shared" si="0"/>
        <v>672354.82000000007</v>
      </c>
    </row>
    <row r="140" spans="1:13">
      <c r="A140" s="300" t="s">
        <v>711</v>
      </c>
      <c r="B140" s="164" t="s">
        <v>143</v>
      </c>
      <c r="C140" s="300" t="s">
        <v>712</v>
      </c>
      <c r="D140" s="301"/>
      <c r="E140" s="316">
        <v>5253755.8899999997</v>
      </c>
      <c r="F140" s="303"/>
      <c r="G140" s="316">
        <v>596730.68000000005</v>
      </c>
      <c r="H140" s="303"/>
      <c r="I140" s="316">
        <v>68194.45</v>
      </c>
      <c r="J140" s="303"/>
      <c r="K140" s="316">
        <v>5782292.1200000001</v>
      </c>
      <c r="L140" s="249">
        <f>VLOOKUP(A140,'De x Para'!A:C,3,0)</f>
        <v>0</v>
      </c>
      <c r="M140" s="294">
        <f t="shared" si="0"/>
        <v>528536.2300000001</v>
      </c>
    </row>
    <row r="141" spans="1:13">
      <c r="A141" s="300" t="s">
        <v>716</v>
      </c>
      <c r="B141" s="164" t="s">
        <v>143</v>
      </c>
      <c r="C141" s="300" t="s">
        <v>717</v>
      </c>
      <c r="D141" s="301"/>
      <c r="E141" s="316">
        <v>480619.8</v>
      </c>
      <c r="F141" s="303"/>
      <c r="G141" s="316">
        <v>26997.69</v>
      </c>
      <c r="H141" s="303"/>
      <c r="I141" s="316">
        <v>3784.55</v>
      </c>
      <c r="J141" s="303"/>
      <c r="K141" s="316">
        <v>503832.94</v>
      </c>
      <c r="L141" s="249">
        <f>VLOOKUP(A141,'De x Para'!A:C,3,0)</f>
        <v>0</v>
      </c>
      <c r="M141" s="294">
        <f t="shared" si="0"/>
        <v>23213.14</v>
      </c>
    </row>
    <row r="142" spans="1:13">
      <c r="A142" s="300" t="s">
        <v>722</v>
      </c>
      <c r="B142" s="164" t="s">
        <v>143</v>
      </c>
      <c r="C142" s="300" t="s">
        <v>723</v>
      </c>
      <c r="D142" s="301"/>
      <c r="E142" s="316">
        <v>394725.78</v>
      </c>
      <c r="F142" s="303"/>
      <c r="G142" s="316">
        <v>26997.69</v>
      </c>
      <c r="H142" s="303"/>
      <c r="I142" s="316">
        <v>3784.55</v>
      </c>
      <c r="J142" s="303"/>
      <c r="K142" s="316">
        <v>417938.92</v>
      </c>
      <c r="L142" s="249">
        <f>VLOOKUP(A142,'De x Para'!A:C,3,0)</f>
        <v>0</v>
      </c>
      <c r="M142" s="294">
        <f t="shared" si="0"/>
        <v>23213.14</v>
      </c>
    </row>
    <row r="143" spans="1:13">
      <c r="A143" s="304" t="s">
        <v>728</v>
      </c>
      <c r="B143" s="164" t="s">
        <v>143</v>
      </c>
      <c r="C143" s="304" t="s">
        <v>729</v>
      </c>
      <c r="D143" s="305"/>
      <c r="E143" s="317">
        <v>236365.32</v>
      </c>
      <c r="F143" s="307"/>
      <c r="G143" s="317">
        <v>14805.86</v>
      </c>
      <c r="H143" s="307"/>
      <c r="I143" s="306">
        <v>0.82</v>
      </c>
      <c r="J143" s="307"/>
      <c r="K143" s="317">
        <v>251170.36</v>
      </c>
      <c r="L143" s="249" t="str">
        <f>VLOOKUP(A143,'De x Para'!A:C,3,0)</f>
        <v>7.1.1.1</v>
      </c>
      <c r="M143" s="294">
        <f t="shared" si="0"/>
        <v>14805.04</v>
      </c>
    </row>
    <row r="144" spans="1:13">
      <c r="A144" s="304" t="s">
        <v>734</v>
      </c>
      <c r="B144" s="164" t="s">
        <v>143</v>
      </c>
      <c r="C144" s="304" t="s">
        <v>735</v>
      </c>
      <c r="D144" s="305"/>
      <c r="E144" s="317">
        <v>60048.23</v>
      </c>
      <c r="F144" s="307"/>
      <c r="G144" s="317">
        <v>3775.48</v>
      </c>
      <c r="H144" s="307"/>
      <c r="I144" s="306">
        <v>0</v>
      </c>
      <c r="J144" s="307"/>
      <c r="K144" s="317">
        <v>63823.71</v>
      </c>
      <c r="L144" s="249" t="str">
        <f>VLOOKUP(A144,'De x Para'!A:C,3,0)</f>
        <v>7.1.1.1</v>
      </c>
      <c r="M144" s="294">
        <f t="shared" si="0"/>
        <v>3775.48</v>
      </c>
    </row>
    <row r="145" spans="1:13">
      <c r="A145" s="304" t="s">
        <v>739</v>
      </c>
      <c r="B145" s="164" t="s">
        <v>143</v>
      </c>
      <c r="C145" s="304" t="s">
        <v>740</v>
      </c>
      <c r="D145" s="305"/>
      <c r="E145" s="317">
        <v>17009.580000000002</v>
      </c>
      <c r="F145" s="307"/>
      <c r="G145" s="317">
        <v>1184.46</v>
      </c>
      <c r="H145" s="307"/>
      <c r="I145" s="306">
        <v>0</v>
      </c>
      <c r="J145" s="307"/>
      <c r="K145" s="317">
        <v>18194.04</v>
      </c>
      <c r="L145" s="249" t="str">
        <f>VLOOKUP(A145,'De x Para'!A:C,3,0)</f>
        <v>7.1.1.1</v>
      </c>
      <c r="M145" s="294">
        <f t="shared" si="0"/>
        <v>1184.46</v>
      </c>
    </row>
    <row r="146" spans="1:13">
      <c r="A146" s="304" t="s">
        <v>744</v>
      </c>
      <c r="B146" s="164" t="s">
        <v>143</v>
      </c>
      <c r="C146" s="304" t="s">
        <v>745</v>
      </c>
      <c r="D146" s="305"/>
      <c r="E146" s="317">
        <v>4263.3</v>
      </c>
      <c r="F146" s="307"/>
      <c r="G146" s="306">
        <v>148.06</v>
      </c>
      <c r="H146" s="307"/>
      <c r="I146" s="306">
        <v>0</v>
      </c>
      <c r="J146" s="307"/>
      <c r="K146" s="317">
        <v>4411.3599999999997</v>
      </c>
      <c r="L146" s="249" t="str">
        <f>VLOOKUP(A146,'De x Para'!A:C,3,0)</f>
        <v>7.1.1.1</v>
      </c>
      <c r="M146" s="294">
        <f t="shared" si="0"/>
        <v>148.06</v>
      </c>
    </row>
    <row r="147" spans="1:13">
      <c r="A147" s="304" t="s">
        <v>750</v>
      </c>
      <c r="B147" s="164" t="s">
        <v>143</v>
      </c>
      <c r="C147" s="304" t="s">
        <v>751</v>
      </c>
      <c r="D147" s="305"/>
      <c r="E147" s="317">
        <v>6540</v>
      </c>
      <c r="F147" s="307"/>
      <c r="G147" s="306">
        <v>630</v>
      </c>
      <c r="H147" s="307"/>
      <c r="I147" s="306">
        <v>0</v>
      </c>
      <c r="J147" s="307"/>
      <c r="K147" s="317">
        <v>7170</v>
      </c>
      <c r="L147" s="249" t="str">
        <f>VLOOKUP(A147,'De x Para'!A:C,3,0)</f>
        <v>7.1.1.1</v>
      </c>
      <c r="M147" s="294">
        <f t="shared" si="0"/>
        <v>630</v>
      </c>
    </row>
    <row r="148" spans="1:13">
      <c r="A148" s="304" t="s">
        <v>758</v>
      </c>
      <c r="B148" s="164" t="s">
        <v>143</v>
      </c>
      <c r="C148" s="304" t="s">
        <v>542</v>
      </c>
      <c r="D148" s="305"/>
      <c r="E148" s="317">
        <v>22620.02</v>
      </c>
      <c r="F148" s="307"/>
      <c r="G148" s="317">
        <v>2056.61</v>
      </c>
      <c r="H148" s="307"/>
      <c r="I148" s="306">
        <v>0</v>
      </c>
      <c r="J148" s="307"/>
      <c r="K148" s="317">
        <v>24676.63</v>
      </c>
      <c r="L148" s="249" t="str">
        <f>VLOOKUP(A148,'De x Para'!A:C,3,0)</f>
        <v>7.1.1.1</v>
      </c>
      <c r="M148" s="294">
        <f t="shared" si="0"/>
        <v>2056.61</v>
      </c>
    </row>
    <row r="149" spans="1:13">
      <c r="A149" s="304" t="s">
        <v>763</v>
      </c>
      <c r="B149" s="164" t="s">
        <v>143</v>
      </c>
      <c r="C149" s="304" t="s">
        <v>764</v>
      </c>
      <c r="D149" s="305"/>
      <c r="E149" s="317">
        <v>29795.86</v>
      </c>
      <c r="F149" s="307"/>
      <c r="G149" s="317">
        <v>2741.84</v>
      </c>
      <c r="H149" s="307"/>
      <c r="I149" s="306">
        <v>0</v>
      </c>
      <c r="J149" s="307"/>
      <c r="K149" s="317">
        <v>32537.7</v>
      </c>
      <c r="L149" s="249" t="str">
        <f>VLOOKUP(A149,'De x Para'!A:C,3,0)</f>
        <v>7.1.1.1</v>
      </c>
      <c r="M149" s="294">
        <f t="shared" si="0"/>
        <v>2741.84</v>
      </c>
    </row>
    <row r="150" spans="1:13">
      <c r="A150" s="304" t="s">
        <v>768</v>
      </c>
      <c r="B150" s="164" t="s">
        <v>143</v>
      </c>
      <c r="C150" s="304" t="s">
        <v>769</v>
      </c>
      <c r="D150" s="305"/>
      <c r="E150" s="317">
        <v>1809.6</v>
      </c>
      <c r="F150" s="307"/>
      <c r="G150" s="306">
        <v>164.51</v>
      </c>
      <c r="H150" s="307"/>
      <c r="I150" s="306">
        <v>0.01</v>
      </c>
      <c r="J150" s="307"/>
      <c r="K150" s="317">
        <v>1974.1</v>
      </c>
      <c r="L150" s="249" t="str">
        <f>VLOOKUP(A150,'De x Para'!A:C,3,0)</f>
        <v>7.1.1.1</v>
      </c>
      <c r="M150" s="294">
        <f t="shared" si="0"/>
        <v>164.5</v>
      </c>
    </row>
    <row r="151" spans="1:13">
      <c r="A151" s="304" t="s">
        <v>773</v>
      </c>
      <c r="B151" s="164" t="s">
        <v>143</v>
      </c>
      <c r="C151" s="304" t="s">
        <v>774</v>
      </c>
      <c r="D151" s="305"/>
      <c r="E151" s="317">
        <v>2383.66</v>
      </c>
      <c r="F151" s="307"/>
      <c r="G151" s="306">
        <v>219.34</v>
      </c>
      <c r="H151" s="307"/>
      <c r="I151" s="306">
        <v>877.38</v>
      </c>
      <c r="J151" s="307"/>
      <c r="K151" s="317">
        <v>1725.62</v>
      </c>
      <c r="L151" s="249" t="str">
        <f>VLOOKUP(A151,'De x Para'!A:C,3,0)</f>
        <v>7.1.1.1</v>
      </c>
      <c r="M151" s="294">
        <f t="shared" si="0"/>
        <v>-658.04</v>
      </c>
    </row>
    <row r="152" spans="1:13">
      <c r="A152" s="304" t="s">
        <v>778</v>
      </c>
      <c r="B152" s="164" t="s">
        <v>143</v>
      </c>
      <c r="C152" s="304" t="s">
        <v>779</v>
      </c>
      <c r="D152" s="305"/>
      <c r="E152" s="306">
        <v>226.2</v>
      </c>
      <c r="F152" s="307"/>
      <c r="G152" s="306">
        <v>20.56</v>
      </c>
      <c r="H152" s="307"/>
      <c r="I152" s="306">
        <v>0</v>
      </c>
      <c r="J152" s="307"/>
      <c r="K152" s="306">
        <v>246.76</v>
      </c>
      <c r="L152" s="249" t="str">
        <f>VLOOKUP(A152,'De x Para'!A:C,3,0)</f>
        <v>7.1.1.1</v>
      </c>
      <c r="M152" s="294">
        <f t="shared" si="0"/>
        <v>20.56</v>
      </c>
    </row>
    <row r="153" spans="1:13">
      <c r="A153" s="304" t="s">
        <v>783</v>
      </c>
      <c r="B153" s="164" t="s">
        <v>143</v>
      </c>
      <c r="C153" s="304" t="s">
        <v>784</v>
      </c>
      <c r="D153" s="305"/>
      <c r="E153" s="306">
        <v>297.97000000000003</v>
      </c>
      <c r="F153" s="307"/>
      <c r="G153" s="306">
        <v>27.42</v>
      </c>
      <c r="H153" s="307"/>
      <c r="I153" s="306">
        <v>109.67</v>
      </c>
      <c r="J153" s="307"/>
      <c r="K153" s="306">
        <v>215.72</v>
      </c>
      <c r="L153" s="249" t="str">
        <f>VLOOKUP(A153,'De x Para'!A:C,3,0)</f>
        <v>7.1.1.1</v>
      </c>
      <c r="M153" s="294">
        <f t="shared" si="0"/>
        <v>-82.25</v>
      </c>
    </row>
    <row r="154" spans="1:13">
      <c r="A154" s="304" t="s">
        <v>788</v>
      </c>
      <c r="B154" s="164" t="s">
        <v>143</v>
      </c>
      <c r="C154" s="304" t="s">
        <v>789</v>
      </c>
      <c r="D154" s="305"/>
      <c r="E154" s="317">
        <v>5768.1</v>
      </c>
      <c r="F154" s="307"/>
      <c r="G154" s="306">
        <v>524.38</v>
      </c>
      <c r="H154" s="307"/>
      <c r="I154" s="306">
        <v>0.01</v>
      </c>
      <c r="J154" s="307"/>
      <c r="K154" s="317">
        <v>6292.47</v>
      </c>
      <c r="L154" s="249" t="str">
        <f>VLOOKUP(A154,'De x Para'!A:C,3,0)</f>
        <v>7.1.1.1</v>
      </c>
      <c r="M154" s="294">
        <f t="shared" si="0"/>
        <v>524.37</v>
      </c>
    </row>
    <row r="155" spans="1:13">
      <c r="A155" s="304" t="s">
        <v>794</v>
      </c>
      <c r="B155" s="164" t="s">
        <v>143</v>
      </c>
      <c r="C155" s="304" t="s">
        <v>795</v>
      </c>
      <c r="D155" s="305"/>
      <c r="E155" s="317">
        <v>7597.94</v>
      </c>
      <c r="F155" s="307"/>
      <c r="G155" s="306">
        <v>699.17</v>
      </c>
      <c r="H155" s="307"/>
      <c r="I155" s="317">
        <v>2796.66</v>
      </c>
      <c r="J155" s="307"/>
      <c r="K155" s="317">
        <v>5500.45</v>
      </c>
      <c r="L155" s="249" t="str">
        <f>VLOOKUP(A155,'De x Para'!A:C,3,0)</f>
        <v>7.1.1.1</v>
      </c>
      <c r="M155" s="294">
        <f t="shared" si="0"/>
        <v>-2097.4899999999998</v>
      </c>
    </row>
    <row r="156" spans="1:13">
      <c r="A156" s="308"/>
      <c r="B156" s="164"/>
      <c r="C156" s="308"/>
      <c r="D156" s="309"/>
      <c r="E156" s="309"/>
      <c r="F156" s="309"/>
      <c r="G156" s="309"/>
      <c r="H156" s="309"/>
      <c r="I156" s="309"/>
      <c r="J156" s="309"/>
      <c r="K156" s="309"/>
      <c r="L156" s="249"/>
      <c r="M156" s="294"/>
    </row>
    <row r="157" spans="1:13">
      <c r="A157" s="300" t="s">
        <v>799</v>
      </c>
      <c r="B157" s="164" t="s">
        <v>143</v>
      </c>
      <c r="C157" s="300" t="s">
        <v>800</v>
      </c>
      <c r="D157" s="301"/>
      <c r="E157" s="316">
        <v>85894.02</v>
      </c>
      <c r="F157" s="303"/>
      <c r="G157" s="302">
        <v>0</v>
      </c>
      <c r="H157" s="303"/>
      <c r="I157" s="302">
        <v>0</v>
      </c>
      <c r="J157" s="303"/>
      <c r="K157" s="316">
        <v>85894.02</v>
      </c>
      <c r="L157" s="249">
        <f>VLOOKUP(A157,'De x Para'!A:C,3,0)</f>
        <v>0</v>
      </c>
      <c r="M157" s="294">
        <f t="shared" si="0"/>
        <v>0</v>
      </c>
    </row>
    <row r="158" spans="1:13">
      <c r="A158" s="304" t="s">
        <v>805</v>
      </c>
      <c r="B158" s="164" t="s">
        <v>143</v>
      </c>
      <c r="C158" s="304" t="s">
        <v>729</v>
      </c>
      <c r="D158" s="305"/>
      <c r="E158" s="317">
        <v>32768.35</v>
      </c>
      <c r="F158" s="307"/>
      <c r="G158" s="306">
        <v>0</v>
      </c>
      <c r="H158" s="307"/>
      <c r="I158" s="306">
        <v>0</v>
      </c>
      <c r="J158" s="307"/>
      <c r="K158" s="317">
        <v>32768.35</v>
      </c>
      <c r="L158" s="249" t="str">
        <f>VLOOKUP(A158,'De x Para'!A:C,3,0)</f>
        <v>7.1.1.2</v>
      </c>
      <c r="M158" s="294">
        <f t="shared" si="0"/>
        <v>0</v>
      </c>
    </row>
    <row r="159" spans="1:13">
      <c r="A159" s="304" t="s">
        <v>3791</v>
      </c>
      <c r="B159" s="164" t="s">
        <v>143</v>
      </c>
      <c r="C159" s="304" t="s">
        <v>871</v>
      </c>
      <c r="D159" s="305"/>
      <c r="E159" s="317">
        <v>23412.83</v>
      </c>
      <c r="F159" s="307"/>
      <c r="G159" s="306">
        <v>0</v>
      </c>
      <c r="H159" s="307"/>
      <c r="I159" s="306">
        <v>0</v>
      </c>
      <c r="J159" s="307"/>
      <c r="K159" s="317">
        <v>23412.83</v>
      </c>
      <c r="L159" s="249" t="str">
        <f>VLOOKUP(A159,'De x Para'!A:C,3,0)</f>
        <v>7.1.1.2</v>
      </c>
      <c r="M159" s="294">
        <f t="shared" si="0"/>
        <v>0</v>
      </c>
    </row>
    <row r="160" spans="1:13">
      <c r="A160" s="304" t="s">
        <v>810</v>
      </c>
      <c r="B160" s="164" t="s">
        <v>143</v>
      </c>
      <c r="C160" s="304" t="s">
        <v>735</v>
      </c>
      <c r="D160" s="305"/>
      <c r="E160" s="317">
        <v>16241.18</v>
      </c>
      <c r="F160" s="307"/>
      <c r="G160" s="306">
        <v>0</v>
      </c>
      <c r="H160" s="307"/>
      <c r="I160" s="306">
        <v>0</v>
      </c>
      <c r="J160" s="307"/>
      <c r="K160" s="317">
        <v>16241.18</v>
      </c>
      <c r="L160" s="249" t="str">
        <f>VLOOKUP(A160,'De x Para'!A:C,3,0)</f>
        <v>7.1.1.2</v>
      </c>
      <c r="M160" s="294">
        <f t="shared" si="0"/>
        <v>0</v>
      </c>
    </row>
    <row r="161" spans="1:13">
      <c r="A161" s="304" t="s">
        <v>813</v>
      </c>
      <c r="B161" s="164" t="s">
        <v>143</v>
      </c>
      <c r="C161" s="304" t="s">
        <v>740</v>
      </c>
      <c r="D161" s="305"/>
      <c r="E161" s="317">
        <v>4402.2</v>
      </c>
      <c r="F161" s="307"/>
      <c r="G161" s="306">
        <v>0</v>
      </c>
      <c r="H161" s="307"/>
      <c r="I161" s="306">
        <v>0</v>
      </c>
      <c r="J161" s="307"/>
      <c r="K161" s="317">
        <v>4402.2</v>
      </c>
      <c r="L161" s="249" t="str">
        <f>VLOOKUP(A161,'De x Para'!A:C,3,0)</f>
        <v>7.1.1.2</v>
      </c>
      <c r="M161" s="294">
        <f t="shared" si="0"/>
        <v>0</v>
      </c>
    </row>
    <row r="162" spans="1:13">
      <c r="A162" s="304" t="s">
        <v>4066</v>
      </c>
      <c r="B162" s="164" t="s">
        <v>143</v>
      </c>
      <c r="C162" s="304" t="s">
        <v>4067</v>
      </c>
      <c r="D162" s="305"/>
      <c r="E162" s="306">
        <v>287.94</v>
      </c>
      <c r="F162" s="307"/>
      <c r="G162" s="306">
        <v>0</v>
      </c>
      <c r="H162" s="307"/>
      <c r="I162" s="306">
        <v>0</v>
      </c>
      <c r="J162" s="307"/>
      <c r="K162" s="306">
        <v>287.94</v>
      </c>
      <c r="L162" s="249" t="str">
        <f>VLOOKUP(A162,'De x Para'!A:C,3,0)</f>
        <v>7.1.1.2</v>
      </c>
      <c r="M162" s="294">
        <f t="shared" si="0"/>
        <v>0</v>
      </c>
    </row>
    <row r="163" spans="1:13">
      <c r="A163" s="304" t="s">
        <v>817</v>
      </c>
      <c r="B163" s="164" t="s">
        <v>143</v>
      </c>
      <c r="C163" s="304" t="s">
        <v>745</v>
      </c>
      <c r="D163" s="305"/>
      <c r="E163" s="306">
        <v>538.24</v>
      </c>
      <c r="F163" s="307"/>
      <c r="G163" s="306">
        <v>0</v>
      </c>
      <c r="H163" s="307"/>
      <c r="I163" s="306">
        <v>0</v>
      </c>
      <c r="J163" s="307"/>
      <c r="K163" s="306">
        <v>538.24</v>
      </c>
      <c r="L163" s="249" t="str">
        <f>VLOOKUP(A163,'De x Para'!A:C,3,0)</f>
        <v>7.1.1.2</v>
      </c>
      <c r="M163" s="294">
        <f t="shared" si="0"/>
        <v>0</v>
      </c>
    </row>
    <row r="164" spans="1:13">
      <c r="A164" s="304" t="s">
        <v>823</v>
      </c>
      <c r="B164" s="164" t="s">
        <v>143</v>
      </c>
      <c r="C164" s="304" t="s">
        <v>824</v>
      </c>
      <c r="D164" s="305"/>
      <c r="E164" s="306">
        <v>900</v>
      </c>
      <c r="F164" s="307"/>
      <c r="G164" s="306">
        <v>0</v>
      </c>
      <c r="H164" s="307"/>
      <c r="I164" s="306">
        <v>0</v>
      </c>
      <c r="J164" s="307"/>
      <c r="K164" s="306">
        <v>900</v>
      </c>
      <c r="L164" s="249" t="str">
        <f>VLOOKUP(A164,'De x Para'!A:C,3,0)</f>
        <v>7.1.1.2</v>
      </c>
      <c r="M164" s="294">
        <f t="shared" si="0"/>
        <v>0</v>
      </c>
    </row>
    <row r="165" spans="1:13">
      <c r="A165" s="304" t="s">
        <v>828</v>
      </c>
      <c r="B165" s="164" t="s">
        <v>143</v>
      </c>
      <c r="C165" s="304" t="s">
        <v>542</v>
      </c>
      <c r="D165" s="305"/>
      <c r="E165" s="317">
        <v>5936.39</v>
      </c>
      <c r="F165" s="307"/>
      <c r="G165" s="306">
        <v>0</v>
      </c>
      <c r="H165" s="307"/>
      <c r="I165" s="306">
        <v>0</v>
      </c>
      <c r="J165" s="307"/>
      <c r="K165" s="317">
        <v>5936.39</v>
      </c>
      <c r="L165" s="249" t="str">
        <f>VLOOKUP(A165,'De x Para'!A:C,3,0)</f>
        <v>7.1.1.2</v>
      </c>
      <c r="M165" s="294">
        <f t="shared" si="0"/>
        <v>0</v>
      </c>
    </row>
    <row r="166" spans="1:13">
      <c r="A166" s="304" t="s">
        <v>829</v>
      </c>
      <c r="B166" s="164" t="s">
        <v>143</v>
      </c>
      <c r="C166" s="304" t="s">
        <v>764</v>
      </c>
      <c r="D166" s="305"/>
      <c r="E166" s="317">
        <v>7915.19</v>
      </c>
      <c r="F166" s="307"/>
      <c r="G166" s="306">
        <v>0</v>
      </c>
      <c r="H166" s="307"/>
      <c r="I166" s="306">
        <v>0</v>
      </c>
      <c r="J166" s="307"/>
      <c r="K166" s="317">
        <v>7915.19</v>
      </c>
      <c r="L166" s="249" t="str">
        <f>VLOOKUP(A166,'De x Para'!A:C,3,0)</f>
        <v>7.1.1.2</v>
      </c>
      <c r="M166" s="294">
        <f t="shared" si="0"/>
        <v>0</v>
      </c>
    </row>
    <row r="167" spans="1:13">
      <c r="A167" s="304" t="s">
        <v>832</v>
      </c>
      <c r="B167" s="164" t="s">
        <v>143</v>
      </c>
      <c r="C167" s="304" t="s">
        <v>769</v>
      </c>
      <c r="D167" s="305"/>
      <c r="E167" s="306">
        <v>474.91</v>
      </c>
      <c r="F167" s="307"/>
      <c r="G167" s="306">
        <v>0</v>
      </c>
      <c r="H167" s="307"/>
      <c r="I167" s="306">
        <v>0</v>
      </c>
      <c r="J167" s="307"/>
      <c r="K167" s="306">
        <v>474.91</v>
      </c>
      <c r="L167" s="249" t="str">
        <f>VLOOKUP(A167,'De x Para'!A:C,3,0)</f>
        <v>7.1.1.2</v>
      </c>
      <c r="M167" s="294">
        <f t="shared" si="0"/>
        <v>0</v>
      </c>
    </row>
    <row r="168" spans="1:13">
      <c r="A168" s="304" t="s">
        <v>833</v>
      </c>
      <c r="B168" s="164" t="s">
        <v>143</v>
      </c>
      <c r="C168" s="304" t="s">
        <v>774</v>
      </c>
      <c r="D168" s="305"/>
      <c r="E168" s="317">
        <v>-1984.07</v>
      </c>
      <c r="F168" s="307"/>
      <c r="G168" s="306">
        <v>0</v>
      </c>
      <c r="H168" s="307"/>
      <c r="I168" s="306">
        <v>0</v>
      </c>
      <c r="J168" s="307"/>
      <c r="K168" s="317">
        <v>-1984.07</v>
      </c>
      <c r="L168" s="249" t="str">
        <f>VLOOKUP(A168,'De x Para'!A:C,3,0)</f>
        <v>7.1.1.2</v>
      </c>
      <c r="M168" s="294">
        <f t="shared" si="0"/>
        <v>0</v>
      </c>
    </row>
    <row r="169" spans="1:13">
      <c r="A169" s="304" t="s">
        <v>837</v>
      </c>
      <c r="B169" s="164" t="s">
        <v>143</v>
      </c>
      <c r="C169" s="304" t="s">
        <v>779</v>
      </c>
      <c r="D169" s="305"/>
      <c r="E169" s="306">
        <v>59.36</v>
      </c>
      <c r="F169" s="307"/>
      <c r="G169" s="306">
        <v>0</v>
      </c>
      <c r="H169" s="307"/>
      <c r="I169" s="306">
        <v>0</v>
      </c>
      <c r="J169" s="307"/>
      <c r="K169" s="306">
        <v>59.36</v>
      </c>
      <c r="L169" s="249" t="str">
        <f>VLOOKUP(A169,'De x Para'!A:C,3,0)</f>
        <v>7.1.1.2</v>
      </c>
      <c r="M169" s="294">
        <f t="shared" si="0"/>
        <v>0</v>
      </c>
    </row>
    <row r="170" spans="1:13">
      <c r="A170" s="304" t="s">
        <v>838</v>
      </c>
      <c r="B170" s="164" t="s">
        <v>143</v>
      </c>
      <c r="C170" s="304" t="s">
        <v>784</v>
      </c>
      <c r="D170" s="305"/>
      <c r="E170" s="306">
        <v>-248.01</v>
      </c>
      <c r="F170" s="307"/>
      <c r="G170" s="306">
        <v>0</v>
      </c>
      <c r="H170" s="307"/>
      <c r="I170" s="306">
        <v>0</v>
      </c>
      <c r="J170" s="307"/>
      <c r="K170" s="306">
        <v>-248.01</v>
      </c>
      <c r="L170" s="249" t="str">
        <f>VLOOKUP(A170,'De x Para'!A:C,3,0)</f>
        <v>7.1.1.2</v>
      </c>
      <c r="M170" s="294">
        <f t="shared" si="0"/>
        <v>0</v>
      </c>
    </row>
    <row r="171" spans="1:13">
      <c r="A171" s="304" t="s">
        <v>842</v>
      </c>
      <c r="B171" s="164" t="s">
        <v>143</v>
      </c>
      <c r="C171" s="304" t="s">
        <v>789</v>
      </c>
      <c r="D171" s="305"/>
      <c r="E171" s="317">
        <v>1513.76</v>
      </c>
      <c r="F171" s="307"/>
      <c r="G171" s="306">
        <v>0</v>
      </c>
      <c r="H171" s="307"/>
      <c r="I171" s="306">
        <v>0</v>
      </c>
      <c r="J171" s="307"/>
      <c r="K171" s="317">
        <v>1513.76</v>
      </c>
      <c r="L171" s="249" t="str">
        <f>VLOOKUP(A171,'De x Para'!A:C,3,0)</f>
        <v>7.1.1.2</v>
      </c>
      <c r="M171" s="294">
        <f t="shared" si="0"/>
        <v>0</v>
      </c>
    </row>
    <row r="172" spans="1:13">
      <c r="A172" s="304" t="s">
        <v>843</v>
      </c>
      <c r="B172" s="164" t="s">
        <v>143</v>
      </c>
      <c r="C172" s="304" t="s">
        <v>795</v>
      </c>
      <c r="D172" s="305"/>
      <c r="E172" s="317">
        <v>-6324.25</v>
      </c>
      <c r="F172" s="307"/>
      <c r="G172" s="306">
        <v>0</v>
      </c>
      <c r="H172" s="307"/>
      <c r="I172" s="306">
        <v>0</v>
      </c>
      <c r="J172" s="307"/>
      <c r="K172" s="317">
        <v>-6324.25</v>
      </c>
      <c r="L172" s="249" t="str">
        <f>VLOOKUP(A172,'De x Para'!A:C,3,0)</f>
        <v>7.1.1.2</v>
      </c>
      <c r="M172" s="294">
        <f t="shared" si="0"/>
        <v>0</v>
      </c>
    </row>
    <row r="173" spans="1:13">
      <c r="A173" s="308"/>
      <c r="B173" s="164"/>
      <c r="C173" s="308"/>
      <c r="D173" s="309"/>
      <c r="E173" s="309"/>
      <c r="F173" s="309"/>
      <c r="G173" s="309"/>
      <c r="H173" s="309"/>
      <c r="I173" s="309"/>
      <c r="J173" s="309"/>
      <c r="K173" s="309"/>
      <c r="L173" s="249"/>
      <c r="M173" s="294"/>
    </row>
    <row r="174" spans="1:13">
      <c r="A174" s="300" t="s">
        <v>847</v>
      </c>
      <c r="B174" s="164" t="s">
        <v>143</v>
      </c>
      <c r="C174" s="300" t="s">
        <v>848</v>
      </c>
      <c r="D174" s="301"/>
      <c r="E174" s="316">
        <v>4733992.03</v>
      </c>
      <c r="F174" s="303"/>
      <c r="G174" s="316">
        <v>567360.43999999994</v>
      </c>
      <c r="H174" s="303"/>
      <c r="I174" s="316">
        <v>64409.57</v>
      </c>
      <c r="J174" s="303"/>
      <c r="K174" s="316">
        <v>5236942.9000000004</v>
      </c>
      <c r="L174" s="249">
        <f>VLOOKUP(A174,'De x Para'!A:C,3,0)</f>
        <v>0</v>
      </c>
      <c r="M174" s="294">
        <f t="shared" si="0"/>
        <v>502950.86999999994</v>
      </c>
    </row>
    <row r="175" spans="1:13">
      <c r="A175" s="300" t="s">
        <v>853</v>
      </c>
      <c r="B175" s="164" t="s">
        <v>143</v>
      </c>
      <c r="C175" s="300" t="s">
        <v>723</v>
      </c>
      <c r="D175" s="301"/>
      <c r="E175" s="316">
        <v>945343.29</v>
      </c>
      <c r="F175" s="303"/>
      <c r="G175" s="316">
        <v>123030.08</v>
      </c>
      <c r="H175" s="303"/>
      <c r="I175" s="316">
        <v>9903.74</v>
      </c>
      <c r="J175" s="303"/>
      <c r="K175" s="316">
        <v>1058469.6299999999</v>
      </c>
      <c r="L175" s="249">
        <f>VLOOKUP(A175,'De x Para'!A:C,3,0)</f>
        <v>0</v>
      </c>
      <c r="M175" s="294">
        <f t="shared" si="0"/>
        <v>113126.34</v>
      </c>
    </row>
    <row r="176" spans="1:13">
      <c r="A176" s="304" t="s">
        <v>858</v>
      </c>
      <c r="B176" s="164" t="s">
        <v>143</v>
      </c>
      <c r="C176" s="304" t="s">
        <v>859</v>
      </c>
      <c r="D176" s="305"/>
      <c r="E176" s="317">
        <v>507848.09</v>
      </c>
      <c r="F176" s="307"/>
      <c r="G176" s="317">
        <v>59397.99</v>
      </c>
      <c r="H176" s="307"/>
      <c r="I176" s="306">
        <v>7.29</v>
      </c>
      <c r="J176" s="307"/>
      <c r="K176" s="317">
        <v>567238.79</v>
      </c>
      <c r="L176" s="249" t="str">
        <f>VLOOKUP(A176,'De x Para'!A:C,3,0)</f>
        <v>7.1.2.1</v>
      </c>
      <c r="M176" s="294">
        <f t="shared" si="0"/>
        <v>59390.7</v>
      </c>
    </row>
    <row r="177" spans="1:13">
      <c r="A177" s="304" t="s">
        <v>867</v>
      </c>
      <c r="B177" s="164" t="s">
        <v>143</v>
      </c>
      <c r="C177" s="304" t="s">
        <v>868</v>
      </c>
      <c r="D177" s="305"/>
      <c r="E177" s="306">
        <v>0</v>
      </c>
      <c r="F177" s="307"/>
      <c r="G177" s="317">
        <v>4683.68</v>
      </c>
      <c r="H177" s="307"/>
      <c r="I177" s="317">
        <v>4568.6499999999996</v>
      </c>
      <c r="J177" s="307"/>
      <c r="K177" s="306">
        <v>115.03</v>
      </c>
      <c r="L177" s="249" t="str">
        <f>VLOOKUP(A177,'De x Para'!A:C,3,0)</f>
        <v>7.1.2.1</v>
      </c>
      <c r="M177" s="294">
        <f t="shared" si="0"/>
        <v>115.03000000000065</v>
      </c>
    </row>
    <row r="178" spans="1:13">
      <c r="A178" s="304" t="s">
        <v>870</v>
      </c>
      <c r="B178" s="164" t="s">
        <v>143</v>
      </c>
      <c r="C178" s="304" t="s">
        <v>871</v>
      </c>
      <c r="D178" s="305"/>
      <c r="E178" s="306">
        <v>809.64</v>
      </c>
      <c r="F178" s="307"/>
      <c r="G178" s="306">
        <v>0</v>
      </c>
      <c r="H178" s="307"/>
      <c r="I178" s="306">
        <v>0</v>
      </c>
      <c r="J178" s="307"/>
      <c r="K178" s="306">
        <v>809.64</v>
      </c>
      <c r="L178" s="249" t="str">
        <f>VLOOKUP(A178,'De x Para'!A:C,3,0)</f>
        <v>7.1.2.1</v>
      </c>
      <c r="M178" s="294">
        <f t="shared" si="0"/>
        <v>0</v>
      </c>
    </row>
    <row r="179" spans="1:13">
      <c r="A179" s="304" t="s">
        <v>873</v>
      </c>
      <c r="B179" s="164" t="s">
        <v>143</v>
      </c>
      <c r="C179" s="304" t="s">
        <v>874</v>
      </c>
      <c r="D179" s="305"/>
      <c r="E179" s="317">
        <v>124693.61</v>
      </c>
      <c r="F179" s="307"/>
      <c r="G179" s="317">
        <v>15144.75</v>
      </c>
      <c r="H179" s="307"/>
      <c r="I179" s="306">
        <v>0</v>
      </c>
      <c r="J179" s="307"/>
      <c r="K179" s="317">
        <v>139838.35999999999</v>
      </c>
      <c r="L179" s="249" t="str">
        <f>VLOOKUP(A179,'De x Para'!A:C,3,0)</f>
        <v>7.1.2.1</v>
      </c>
      <c r="M179" s="294">
        <f t="shared" si="0"/>
        <v>15144.75</v>
      </c>
    </row>
    <row r="180" spans="1:13">
      <c r="A180" s="304" t="s">
        <v>878</v>
      </c>
      <c r="B180" s="164" t="s">
        <v>143</v>
      </c>
      <c r="C180" s="304" t="s">
        <v>879</v>
      </c>
      <c r="D180" s="305"/>
      <c r="E180" s="317">
        <v>39502.61</v>
      </c>
      <c r="F180" s="307"/>
      <c r="G180" s="317">
        <v>4751.26</v>
      </c>
      <c r="H180" s="307"/>
      <c r="I180" s="306">
        <v>0</v>
      </c>
      <c r="J180" s="307"/>
      <c r="K180" s="317">
        <v>44253.87</v>
      </c>
      <c r="L180" s="249" t="str">
        <f>VLOOKUP(A180,'De x Para'!A:C,3,0)</f>
        <v>7.1.2.1</v>
      </c>
      <c r="M180" s="294">
        <f t="shared" si="0"/>
        <v>4751.26</v>
      </c>
    </row>
    <row r="181" spans="1:13">
      <c r="A181" s="304" t="s">
        <v>883</v>
      </c>
      <c r="B181" s="164" t="s">
        <v>143</v>
      </c>
      <c r="C181" s="304" t="s">
        <v>884</v>
      </c>
      <c r="D181" s="305"/>
      <c r="E181" s="317">
        <v>4936.47</v>
      </c>
      <c r="F181" s="307"/>
      <c r="G181" s="306">
        <v>566.46</v>
      </c>
      <c r="H181" s="307"/>
      <c r="I181" s="306">
        <v>0</v>
      </c>
      <c r="J181" s="307"/>
      <c r="K181" s="317">
        <v>5502.93</v>
      </c>
      <c r="L181" s="249" t="str">
        <f>VLOOKUP(A181,'De x Para'!A:C,3,0)</f>
        <v>7.1.2.1</v>
      </c>
      <c r="M181" s="294">
        <f t="shared" si="0"/>
        <v>566.46</v>
      </c>
    </row>
    <row r="182" spans="1:13">
      <c r="A182" s="304" t="s">
        <v>888</v>
      </c>
      <c r="B182" s="164" t="s">
        <v>143</v>
      </c>
      <c r="C182" s="304" t="s">
        <v>889</v>
      </c>
      <c r="D182" s="305"/>
      <c r="E182" s="317">
        <v>17856.86</v>
      </c>
      <c r="F182" s="307"/>
      <c r="G182" s="317">
        <v>7504.89</v>
      </c>
      <c r="H182" s="307"/>
      <c r="I182" s="317">
        <v>4917</v>
      </c>
      <c r="J182" s="307"/>
      <c r="K182" s="317">
        <v>20444.75</v>
      </c>
      <c r="L182" s="249" t="str">
        <f>VLOOKUP(A182,'De x Para'!A:C,3,0)</f>
        <v>7.1.2.1</v>
      </c>
      <c r="M182" s="294">
        <f t="shared" si="0"/>
        <v>2587.8900000000003</v>
      </c>
    </row>
    <row r="183" spans="1:13">
      <c r="A183" s="304" t="s">
        <v>897</v>
      </c>
      <c r="B183" s="164" t="s">
        <v>143</v>
      </c>
      <c r="C183" s="304" t="s">
        <v>751</v>
      </c>
      <c r="D183" s="305"/>
      <c r="E183" s="317">
        <v>85309.51</v>
      </c>
      <c r="F183" s="307"/>
      <c r="G183" s="317">
        <v>7980</v>
      </c>
      <c r="H183" s="307"/>
      <c r="I183" s="306">
        <v>0</v>
      </c>
      <c r="J183" s="307"/>
      <c r="K183" s="317">
        <v>93289.51</v>
      </c>
      <c r="L183" s="249" t="str">
        <f>VLOOKUP(A183,'De x Para'!A:C,3,0)</f>
        <v>7.1.2.1</v>
      </c>
      <c r="M183" s="294">
        <f t="shared" si="0"/>
        <v>7980</v>
      </c>
    </row>
    <row r="184" spans="1:13">
      <c r="A184" s="304" t="s">
        <v>901</v>
      </c>
      <c r="B184" s="164" t="s">
        <v>143</v>
      </c>
      <c r="C184" s="304" t="s">
        <v>756</v>
      </c>
      <c r="D184" s="305"/>
      <c r="E184" s="317">
        <v>7518.09</v>
      </c>
      <c r="F184" s="307"/>
      <c r="G184" s="317">
        <v>1614.07</v>
      </c>
      <c r="H184" s="307"/>
      <c r="I184" s="306">
        <v>410.8</v>
      </c>
      <c r="J184" s="307"/>
      <c r="K184" s="317">
        <v>8721.36</v>
      </c>
      <c r="L184" s="249" t="str">
        <f>VLOOKUP(A184,'De x Para'!A:C,3,0)</f>
        <v>7.1.2.1</v>
      </c>
      <c r="M184" s="294">
        <f t="shared" si="0"/>
        <v>1203.27</v>
      </c>
    </row>
    <row r="185" spans="1:13">
      <c r="A185" s="304" t="s">
        <v>909</v>
      </c>
      <c r="B185" s="164" t="s">
        <v>143</v>
      </c>
      <c r="C185" s="304" t="s">
        <v>542</v>
      </c>
      <c r="D185" s="305"/>
      <c r="E185" s="317">
        <v>48731.03</v>
      </c>
      <c r="F185" s="307"/>
      <c r="G185" s="317">
        <v>9479.2800000000007</v>
      </c>
      <c r="H185" s="307"/>
      <c r="I185" s="306">
        <v>0</v>
      </c>
      <c r="J185" s="307"/>
      <c r="K185" s="317">
        <v>58210.31</v>
      </c>
      <c r="L185" s="249" t="str">
        <f>VLOOKUP(A185,'De x Para'!A:C,3,0)</f>
        <v>7.1.2.1</v>
      </c>
      <c r="M185" s="294">
        <f t="shared" si="0"/>
        <v>9479.2800000000007</v>
      </c>
    </row>
    <row r="186" spans="1:13">
      <c r="A186" s="304" t="s">
        <v>914</v>
      </c>
      <c r="B186" s="164" t="s">
        <v>143</v>
      </c>
      <c r="C186" s="304" t="s">
        <v>764</v>
      </c>
      <c r="D186" s="305"/>
      <c r="E186" s="317">
        <v>72444.600000000006</v>
      </c>
      <c r="F186" s="307"/>
      <c r="G186" s="317">
        <v>6422.05</v>
      </c>
      <c r="H186" s="307"/>
      <c r="I186" s="306">
        <v>0</v>
      </c>
      <c r="J186" s="307"/>
      <c r="K186" s="317">
        <v>78866.649999999994</v>
      </c>
      <c r="L186" s="249" t="str">
        <f>VLOOKUP(A186,'De x Para'!A:C,3,0)</f>
        <v>7.1.2.1</v>
      </c>
      <c r="M186" s="294">
        <f t="shared" si="0"/>
        <v>6422.05</v>
      </c>
    </row>
    <row r="187" spans="1:13">
      <c r="A187" s="304" t="s">
        <v>918</v>
      </c>
      <c r="B187" s="164" t="s">
        <v>143</v>
      </c>
      <c r="C187" s="304" t="s">
        <v>769</v>
      </c>
      <c r="D187" s="305"/>
      <c r="E187" s="317">
        <v>3898.39</v>
      </c>
      <c r="F187" s="307"/>
      <c r="G187" s="306">
        <v>758.3</v>
      </c>
      <c r="H187" s="307"/>
      <c r="I187" s="306">
        <v>0</v>
      </c>
      <c r="J187" s="307"/>
      <c r="K187" s="317">
        <v>4656.6899999999996</v>
      </c>
      <c r="L187" s="249" t="str">
        <f>VLOOKUP(A187,'De x Para'!A:C,3,0)</f>
        <v>7.1.2.1</v>
      </c>
      <c r="M187" s="294">
        <f t="shared" si="0"/>
        <v>758.3</v>
      </c>
    </row>
    <row r="188" spans="1:13">
      <c r="A188" s="304" t="s">
        <v>922</v>
      </c>
      <c r="B188" s="164" t="s">
        <v>143</v>
      </c>
      <c r="C188" s="304" t="s">
        <v>774</v>
      </c>
      <c r="D188" s="305"/>
      <c r="E188" s="317">
        <v>4378.1400000000003</v>
      </c>
      <c r="F188" s="307"/>
      <c r="G188" s="306">
        <v>513.76</v>
      </c>
      <c r="H188" s="307"/>
      <c r="I188" s="306">
        <v>0</v>
      </c>
      <c r="J188" s="307"/>
      <c r="K188" s="317">
        <v>4891.8999999999996</v>
      </c>
      <c r="L188" s="249" t="str">
        <f>VLOOKUP(A188,'De x Para'!A:C,3,0)</f>
        <v>7.1.2.1</v>
      </c>
      <c r="M188" s="294">
        <f t="shared" si="0"/>
        <v>513.76</v>
      </c>
    </row>
    <row r="189" spans="1:13">
      <c r="A189" s="304" t="s">
        <v>927</v>
      </c>
      <c r="B189" s="164" t="s">
        <v>143</v>
      </c>
      <c r="C189" s="304" t="s">
        <v>779</v>
      </c>
      <c r="D189" s="305"/>
      <c r="E189" s="306">
        <v>487.3</v>
      </c>
      <c r="F189" s="307"/>
      <c r="G189" s="306">
        <v>94.66</v>
      </c>
      <c r="H189" s="307"/>
      <c r="I189" s="306">
        <v>0</v>
      </c>
      <c r="J189" s="307"/>
      <c r="K189" s="306">
        <v>581.96</v>
      </c>
      <c r="L189" s="249" t="str">
        <f>VLOOKUP(A189,'De x Para'!A:C,3,0)</f>
        <v>7.1.2.1</v>
      </c>
      <c r="M189" s="294">
        <f t="shared" si="0"/>
        <v>94.66</v>
      </c>
    </row>
    <row r="190" spans="1:13">
      <c r="A190" s="304" t="s">
        <v>931</v>
      </c>
      <c r="B190" s="164" t="s">
        <v>143</v>
      </c>
      <c r="C190" s="304" t="s">
        <v>784</v>
      </c>
      <c r="D190" s="305"/>
      <c r="E190" s="306">
        <v>547.24</v>
      </c>
      <c r="F190" s="307"/>
      <c r="G190" s="306">
        <v>64.239999999999995</v>
      </c>
      <c r="H190" s="307"/>
      <c r="I190" s="306">
        <v>0</v>
      </c>
      <c r="J190" s="307"/>
      <c r="K190" s="306">
        <v>611.48</v>
      </c>
      <c r="L190" s="249" t="str">
        <f>VLOOKUP(A190,'De x Para'!A:C,3,0)</f>
        <v>7.1.2.1</v>
      </c>
      <c r="M190" s="294">
        <f t="shared" si="0"/>
        <v>64.239999999999995</v>
      </c>
    </row>
    <row r="191" spans="1:13">
      <c r="A191" s="304" t="s">
        <v>936</v>
      </c>
      <c r="B191" s="164" t="s">
        <v>143</v>
      </c>
      <c r="C191" s="304" t="s">
        <v>789</v>
      </c>
      <c r="D191" s="305"/>
      <c r="E191" s="317">
        <v>12426.4</v>
      </c>
      <c r="F191" s="307"/>
      <c r="G191" s="317">
        <v>2417.0500000000002</v>
      </c>
      <c r="H191" s="307"/>
      <c r="I191" s="306">
        <v>0</v>
      </c>
      <c r="J191" s="307"/>
      <c r="K191" s="317">
        <v>14843.45</v>
      </c>
      <c r="L191" s="249" t="str">
        <f>VLOOKUP(A191,'De x Para'!A:C,3,0)</f>
        <v>7.1.2.1</v>
      </c>
      <c r="M191" s="294">
        <f t="shared" si="0"/>
        <v>2417.0500000000002</v>
      </c>
    </row>
    <row r="192" spans="1:13">
      <c r="A192" s="304" t="s">
        <v>940</v>
      </c>
      <c r="B192" s="164" t="s">
        <v>143</v>
      </c>
      <c r="C192" s="304" t="s">
        <v>795</v>
      </c>
      <c r="D192" s="305"/>
      <c r="E192" s="317">
        <v>13955.31</v>
      </c>
      <c r="F192" s="307"/>
      <c r="G192" s="317">
        <v>1637.64</v>
      </c>
      <c r="H192" s="307"/>
      <c r="I192" s="306">
        <v>0</v>
      </c>
      <c r="J192" s="307"/>
      <c r="K192" s="317">
        <v>15592.95</v>
      </c>
      <c r="L192" s="249" t="str">
        <f>VLOOKUP(A192,'De x Para'!A:C,3,0)</f>
        <v>7.1.2.1</v>
      </c>
      <c r="M192" s="294">
        <f t="shared" si="0"/>
        <v>1637.64</v>
      </c>
    </row>
    <row r="193" spans="1:13">
      <c r="A193" s="308"/>
      <c r="B193" s="164"/>
      <c r="C193" s="308"/>
      <c r="D193" s="309"/>
      <c r="E193" s="309"/>
      <c r="F193" s="309"/>
      <c r="G193" s="309"/>
      <c r="H193" s="309"/>
      <c r="I193" s="309"/>
      <c r="J193" s="309"/>
      <c r="K193" s="309"/>
      <c r="L193" s="249"/>
      <c r="M193" s="294"/>
    </row>
    <row r="194" spans="1:13">
      <c r="A194" s="300" t="s">
        <v>945</v>
      </c>
      <c r="B194" s="164" t="s">
        <v>143</v>
      </c>
      <c r="C194" s="300" t="s">
        <v>800</v>
      </c>
      <c r="D194" s="301"/>
      <c r="E194" s="316">
        <v>3788648.74</v>
      </c>
      <c r="F194" s="303"/>
      <c r="G194" s="316">
        <v>444330.36</v>
      </c>
      <c r="H194" s="303"/>
      <c r="I194" s="316">
        <v>54505.83</v>
      </c>
      <c r="J194" s="303"/>
      <c r="K194" s="316">
        <v>4178473.27</v>
      </c>
      <c r="L194" s="249">
        <f>VLOOKUP(A194,'De x Para'!A:C,3,0)</f>
        <v>0</v>
      </c>
      <c r="M194" s="294">
        <f t="shared" si="0"/>
        <v>389824.52999999997</v>
      </c>
    </row>
    <row r="195" spans="1:13">
      <c r="A195" s="304" t="s">
        <v>950</v>
      </c>
      <c r="B195" s="164" t="s">
        <v>143</v>
      </c>
      <c r="C195" s="304" t="s">
        <v>859</v>
      </c>
      <c r="D195" s="305"/>
      <c r="E195" s="317">
        <v>1970715.02</v>
      </c>
      <c r="F195" s="307"/>
      <c r="G195" s="317">
        <v>191853.02</v>
      </c>
      <c r="H195" s="307"/>
      <c r="I195" s="306">
        <v>28.74</v>
      </c>
      <c r="J195" s="307"/>
      <c r="K195" s="317">
        <v>2162539.2999999998</v>
      </c>
      <c r="L195" s="249" t="str">
        <f>VLOOKUP(A195,'De x Para'!A:C,3,0)</f>
        <v>7.1.2.2</v>
      </c>
      <c r="M195" s="294">
        <f t="shared" si="0"/>
        <v>191824.28</v>
      </c>
    </row>
    <row r="196" spans="1:13">
      <c r="A196" s="304" t="s">
        <v>955</v>
      </c>
      <c r="B196" s="164" t="s">
        <v>143</v>
      </c>
      <c r="C196" s="304" t="s">
        <v>865</v>
      </c>
      <c r="D196" s="305"/>
      <c r="E196" s="306">
        <v>352.11</v>
      </c>
      <c r="F196" s="307"/>
      <c r="G196" s="306">
        <v>0</v>
      </c>
      <c r="H196" s="307"/>
      <c r="I196" s="306">
        <v>0</v>
      </c>
      <c r="J196" s="307"/>
      <c r="K196" s="306">
        <v>352.11</v>
      </c>
      <c r="L196" s="249" t="str">
        <f>VLOOKUP(A196,'De x Para'!A:C,3,0)</f>
        <v>7.1.2.2</v>
      </c>
      <c r="M196" s="294">
        <f t="shared" si="0"/>
        <v>0</v>
      </c>
    </row>
    <row r="197" spans="1:13">
      <c r="A197" s="304" t="s">
        <v>959</v>
      </c>
      <c r="B197" s="164" t="s">
        <v>143</v>
      </c>
      <c r="C197" s="304" t="s">
        <v>868</v>
      </c>
      <c r="D197" s="305"/>
      <c r="E197" s="306">
        <v>0</v>
      </c>
      <c r="F197" s="307"/>
      <c r="G197" s="317">
        <v>28360.01</v>
      </c>
      <c r="H197" s="307"/>
      <c r="I197" s="317">
        <v>28468.34</v>
      </c>
      <c r="J197" s="307"/>
      <c r="K197" s="306">
        <v>-108.33</v>
      </c>
      <c r="L197" s="249" t="str">
        <f>VLOOKUP(A197,'De x Para'!A:C,3,0)</f>
        <v>7.1.2.2</v>
      </c>
      <c r="M197" s="294">
        <f t="shared" si="0"/>
        <v>-108.33000000000175</v>
      </c>
    </row>
    <row r="198" spans="1:13">
      <c r="A198" s="304" t="s">
        <v>961</v>
      </c>
      <c r="B198" s="164" t="s">
        <v>143</v>
      </c>
      <c r="C198" s="304" t="s">
        <v>871</v>
      </c>
      <c r="D198" s="305"/>
      <c r="E198" s="317">
        <v>17282.490000000002</v>
      </c>
      <c r="F198" s="307"/>
      <c r="G198" s="306">
        <v>0</v>
      </c>
      <c r="H198" s="307"/>
      <c r="I198" s="306">
        <v>0</v>
      </c>
      <c r="J198" s="307"/>
      <c r="K198" s="317">
        <v>17282.490000000002</v>
      </c>
      <c r="L198" s="249" t="str">
        <f>VLOOKUP(A198,'De x Para'!A:C,3,0)</f>
        <v>7.1.2.2</v>
      </c>
      <c r="M198" s="294">
        <f t="shared" si="0"/>
        <v>0</v>
      </c>
    </row>
    <row r="199" spans="1:13">
      <c r="A199" s="304" t="s">
        <v>965</v>
      </c>
      <c r="B199" s="164" t="s">
        <v>143</v>
      </c>
      <c r="C199" s="304" t="s">
        <v>966</v>
      </c>
      <c r="D199" s="305"/>
      <c r="E199" s="317">
        <v>486069.41</v>
      </c>
      <c r="F199" s="307"/>
      <c r="G199" s="317">
        <v>48435.5</v>
      </c>
      <c r="H199" s="307"/>
      <c r="I199" s="306">
        <v>0</v>
      </c>
      <c r="J199" s="307"/>
      <c r="K199" s="317">
        <v>534504.91</v>
      </c>
      <c r="L199" s="249" t="str">
        <f>VLOOKUP(A199,'De x Para'!A:C,3,0)</f>
        <v>7.1.2.2</v>
      </c>
      <c r="M199" s="294">
        <f t="shared" si="0"/>
        <v>48435.5</v>
      </c>
    </row>
    <row r="200" spans="1:13">
      <c r="A200" s="304" t="s">
        <v>970</v>
      </c>
      <c r="B200" s="164" t="s">
        <v>143</v>
      </c>
      <c r="C200" s="304" t="s">
        <v>971</v>
      </c>
      <c r="D200" s="305"/>
      <c r="E200" s="317">
        <v>154855.06</v>
      </c>
      <c r="F200" s="307"/>
      <c r="G200" s="317">
        <v>15195.66</v>
      </c>
      <c r="H200" s="307"/>
      <c r="I200" s="306">
        <v>0</v>
      </c>
      <c r="J200" s="307"/>
      <c r="K200" s="317">
        <v>170050.72</v>
      </c>
      <c r="L200" s="249" t="str">
        <f>VLOOKUP(A200,'De x Para'!A:C,3,0)</f>
        <v>7.1.2.2</v>
      </c>
      <c r="M200" s="294">
        <f t="shared" si="0"/>
        <v>15195.66</v>
      </c>
    </row>
    <row r="201" spans="1:13">
      <c r="A201" s="304" t="s">
        <v>975</v>
      </c>
      <c r="B201" s="164" t="s">
        <v>143</v>
      </c>
      <c r="C201" s="304" t="s">
        <v>976</v>
      </c>
      <c r="D201" s="305"/>
      <c r="E201" s="317">
        <v>19353.599999999999</v>
      </c>
      <c r="F201" s="307"/>
      <c r="G201" s="317">
        <v>1898.25</v>
      </c>
      <c r="H201" s="307"/>
      <c r="I201" s="306">
        <v>0</v>
      </c>
      <c r="J201" s="307"/>
      <c r="K201" s="317">
        <v>21251.85</v>
      </c>
      <c r="L201" s="249" t="str">
        <f>VLOOKUP(A201,'De x Para'!A:C,3,0)</f>
        <v>7.1.2.2</v>
      </c>
      <c r="M201" s="294">
        <f t="shared" si="0"/>
        <v>1898.25</v>
      </c>
    </row>
    <row r="202" spans="1:13">
      <c r="A202" s="304" t="s">
        <v>980</v>
      </c>
      <c r="B202" s="164" t="s">
        <v>143</v>
      </c>
      <c r="C202" s="304" t="s">
        <v>981</v>
      </c>
      <c r="D202" s="305"/>
      <c r="E202" s="317">
        <v>129130.1</v>
      </c>
      <c r="F202" s="307"/>
      <c r="G202" s="317">
        <v>26547.24</v>
      </c>
      <c r="H202" s="307"/>
      <c r="I202" s="317">
        <v>13829.61</v>
      </c>
      <c r="J202" s="307"/>
      <c r="K202" s="317">
        <v>141847.73000000001</v>
      </c>
      <c r="L202" s="249" t="str">
        <f>VLOOKUP(A202,'De x Para'!A:C,3,0)</f>
        <v>7.1.2.2</v>
      </c>
      <c r="M202" s="294">
        <f t="shared" ref="M202:M265" si="1">G202-I202</f>
        <v>12717.630000000001</v>
      </c>
    </row>
    <row r="203" spans="1:13">
      <c r="A203" s="304" t="s">
        <v>986</v>
      </c>
      <c r="B203" s="164" t="s">
        <v>143</v>
      </c>
      <c r="C203" s="304" t="s">
        <v>751</v>
      </c>
      <c r="D203" s="305"/>
      <c r="E203" s="317">
        <v>382244.78</v>
      </c>
      <c r="F203" s="307"/>
      <c r="G203" s="317">
        <v>34510.39</v>
      </c>
      <c r="H203" s="307"/>
      <c r="I203" s="306">
        <v>0</v>
      </c>
      <c r="J203" s="307"/>
      <c r="K203" s="317">
        <v>416755.17</v>
      </c>
      <c r="L203" s="249" t="str">
        <f>VLOOKUP(A203,'De x Para'!A:C,3,0)</f>
        <v>7.1.2.2</v>
      </c>
      <c r="M203" s="294">
        <f t="shared" si="1"/>
        <v>34510.39</v>
      </c>
    </row>
    <row r="204" spans="1:13">
      <c r="A204" s="304" t="s">
        <v>990</v>
      </c>
      <c r="B204" s="164" t="s">
        <v>143</v>
      </c>
      <c r="C204" s="304" t="s">
        <v>756</v>
      </c>
      <c r="D204" s="305"/>
      <c r="E204" s="317">
        <v>45936.17</v>
      </c>
      <c r="F204" s="307"/>
      <c r="G204" s="317">
        <v>7725.98</v>
      </c>
      <c r="H204" s="307"/>
      <c r="I204" s="317">
        <v>3119.04</v>
      </c>
      <c r="J204" s="307"/>
      <c r="K204" s="317">
        <v>50543.11</v>
      </c>
      <c r="L204" s="249" t="str">
        <f>VLOOKUP(A204,'De x Para'!A:C,3,0)</f>
        <v>7.1.2.2</v>
      </c>
      <c r="M204" s="294">
        <f t="shared" si="1"/>
        <v>4606.9399999999996</v>
      </c>
    </row>
    <row r="205" spans="1:13">
      <c r="A205" s="304" t="s">
        <v>995</v>
      </c>
      <c r="B205" s="164" t="s">
        <v>143</v>
      </c>
      <c r="C205" s="304" t="s">
        <v>907</v>
      </c>
      <c r="D205" s="305"/>
      <c r="E205" s="306">
        <v>300</v>
      </c>
      <c r="F205" s="307"/>
      <c r="G205" s="317">
        <v>3658.1</v>
      </c>
      <c r="H205" s="307"/>
      <c r="I205" s="306">
        <v>0</v>
      </c>
      <c r="J205" s="307"/>
      <c r="K205" s="317">
        <v>3958.1</v>
      </c>
      <c r="L205" s="249" t="str">
        <f>VLOOKUP(A205,'De x Para'!A:C,3,0)</f>
        <v>7.1.2.2</v>
      </c>
      <c r="M205" s="294">
        <f t="shared" si="1"/>
        <v>3658.1</v>
      </c>
    </row>
    <row r="206" spans="1:13">
      <c r="A206" s="304" t="s">
        <v>997</v>
      </c>
      <c r="B206" s="164" t="s">
        <v>143</v>
      </c>
      <c r="C206" s="304" t="s">
        <v>542</v>
      </c>
      <c r="D206" s="305"/>
      <c r="E206" s="317">
        <v>175603.76</v>
      </c>
      <c r="F206" s="307"/>
      <c r="G206" s="317">
        <v>32273.56</v>
      </c>
      <c r="H206" s="307"/>
      <c r="I206" s="306">
        <v>0</v>
      </c>
      <c r="J206" s="307"/>
      <c r="K206" s="317">
        <v>207877.32</v>
      </c>
      <c r="L206" s="249" t="str">
        <f>VLOOKUP(A206,'De x Para'!A:C,3,0)</f>
        <v>7.1.2.2</v>
      </c>
      <c r="M206" s="294">
        <f t="shared" si="1"/>
        <v>32273.56</v>
      </c>
    </row>
    <row r="207" spans="1:13">
      <c r="A207" s="304" t="s">
        <v>1002</v>
      </c>
      <c r="B207" s="164" t="s">
        <v>143</v>
      </c>
      <c r="C207" s="304" t="s">
        <v>764</v>
      </c>
      <c r="D207" s="305"/>
      <c r="E207" s="317">
        <v>228972.68</v>
      </c>
      <c r="F207" s="307"/>
      <c r="G207" s="317">
        <v>27904.17</v>
      </c>
      <c r="H207" s="307"/>
      <c r="I207" s="317">
        <v>6624.92</v>
      </c>
      <c r="J207" s="307"/>
      <c r="K207" s="317">
        <v>250251.93</v>
      </c>
      <c r="L207" s="249" t="str">
        <f>VLOOKUP(A207,'De x Para'!A:C,3,0)</f>
        <v>7.1.2.2</v>
      </c>
      <c r="M207" s="294">
        <f t="shared" si="1"/>
        <v>21279.25</v>
      </c>
    </row>
    <row r="208" spans="1:13">
      <c r="A208" s="304" t="s">
        <v>1007</v>
      </c>
      <c r="B208" s="164" t="s">
        <v>143</v>
      </c>
      <c r="C208" s="304" t="s">
        <v>769</v>
      </c>
      <c r="D208" s="305"/>
      <c r="E208" s="317">
        <v>14047.92</v>
      </c>
      <c r="F208" s="307"/>
      <c r="G208" s="317">
        <v>2616.38</v>
      </c>
      <c r="H208" s="307"/>
      <c r="I208" s="306">
        <v>34.659999999999997</v>
      </c>
      <c r="J208" s="307"/>
      <c r="K208" s="317">
        <v>16629.64</v>
      </c>
      <c r="L208" s="249" t="str">
        <f>VLOOKUP(A208,'De x Para'!A:C,3,0)</f>
        <v>7.1.2.2</v>
      </c>
      <c r="M208" s="294">
        <f t="shared" si="1"/>
        <v>2581.7200000000003</v>
      </c>
    </row>
    <row r="209" spans="1:13">
      <c r="A209" s="304" t="s">
        <v>1012</v>
      </c>
      <c r="B209" s="164" t="s">
        <v>143</v>
      </c>
      <c r="C209" s="304" t="s">
        <v>774</v>
      </c>
      <c r="D209" s="305"/>
      <c r="E209" s="317">
        <v>14681.59</v>
      </c>
      <c r="F209" s="307"/>
      <c r="G209" s="317">
        <v>2231.96</v>
      </c>
      <c r="H209" s="307"/>
      <c r="I209" s="306">
        <v>529.75</v>
      </c>
      <c r="J209" s="307"/>
      <c r="K209" s="317">
        <v>16383.8</v>
      </c>
      <c r="L209" s="249" t="str">
        <f>VLOOKUP(A209,'De x Para'!A:C,3,0)</f>
        <v>7.1.2.2</v>
      </c>
      <c r="M209" s="294">
        <f t="shared" si="1"/>
        <v>1702.21</v>
      </c>
    </row>
    <row r="210" spans="1:13">
      <c r="A210" s="304" t="s">
        <v>1017</v>
      </c>
      <c r="B210" s="164" t="s">
        <v>143</v>
      </c>
      <c r="C210" s="304" t="s">
        <v>779</v>
      </c>
      <c r="D210" s="305"/>
      <c r="E210" s="317">
        <v>1756.02</v>
      </c>
      <c r="F210" s="307"/>
      <c r="G210" s="306">
        <v>326.5</v>
      </c>
      <c r="H210" s="307"/>
      <c r="I210" s="306">
        <v>4.3499999999999996</v>
      </c>
      <c r="J210" s="307"/>
      <c r="K210" s="317">
        <v>2078.17</v>
      </c>
      <c r="L210" s="249" t="str">
        <f>VLOOKUP(A210,'De x Para'!A:C,3,0)</f>
        <v>7.1.2.2</v>
      </c>
      <c r="M210" s="294">
        <f t="shared" si="1"/>
        <v>322.14999999999998</v>
      </c>
    </row>
    <row r="211" spans="1:13">
      <c r="A211" s="304" t="s">
        <v>1022</v>
      </c>
      <c r="B211" s="164" t="s">
        <v>143</v>
      </c>
      <c r="C211" s="304" t="s">
        <v>784</v>
      </c>
      <c r="D211" s="305"/>
      <c r="E211" s="317">
        <v>1835.28</v>
      </c>
      <c r="F211" s="307"/>
      <c r="G211" s="306">
        <v>279.01</v>
      </c>
      <c r="H211" s="307"/>
      <c r="I211" s="306">
        <v>66.239999999999995</v>
      </c>
      <c r="J211" s="307"/>
      <c r="K211" s="317">
        <v>2048.0500000000002</v>
      </c>
      <c r="L211" s="249" t="str">
        <f>VLOOKUP(A211,'De x Para'!A:C,3,0)</f>
        <v>7.1.2.2</v>
      </c>
      <c r="M211" s="294">
        <f t="shared" si="1"/>
        <v>212.76999999999998</v>
      </c>
    </row>
    <row r="212" spans="1:13">
      <c r="A212" s="304" t="s">
        <v>1027</v>
      </c>
      <c r="B212" s="164" t="s">
        <v>143</v>
      </c>
      <c r="C212" s="304" t="s">
        <v>789</v>
      </c>
      <c r="D212" s="305"/>
      <c r="E212" s="317">
        <v>44778.92</v>
      </c>
      <c r="F212" s="307"/>
      <c r="G212" s="317">
        <v>8340</v>
      </c>
      <c r="H212" s="307"/>
      <c r="I212" s="306">
        <v>110.79</v>
      </c>
      <c r="J212" s="307"/>
      <c r="K212" s="317">
        <v>53008.13</v>
      </c>
      <c r="L212" s="249" t="str">
        <f>VLOOKUP(A212,'De x Para'!A:C,3,0)</f>
        <v>7.1.2.2</v>
      </c>
      <c r="M212" s="294">
        <f t="shared" si="1"/>
        <v>8229.2099999999991</v>
      </c>
    </row>
    <row r="213" spans="1:13">
      <c r="A213" s="304" t="s">
        <v>1032</v>
      </c>
      <c r="B213" s="164" t="s">
        <v>143</v>
      </c>
      <c r="C213" s="304" t="s">
        <v>795</v>
      </c>
      <c r="D213" s="305"/>
      <c r="E213" s="317">
        <v>46798.09</v>
      </c>
      <c r="F213" s="307"/>
      <c r="G213" s="317">
        <v>7115.52</v>
      </c>
      <c r="H213" s="307"/>
      <c r="I213" s="317">
        <v>1689.39</v>
      </c>
      <c r="J213" s="307"/>
      <c r="K213" s="317">
        <v>52224.22</v>
      </c>
      <c r="L213" s="249" t="str">
        <f>VLOOKUP(A213,'De x Para'!A:C,3,0)</f>
        <v>7.1.2.2</v>
      </c>
      <c r="M213" s="294">
        <f t="shared" si="1"/>
        <v>5426.13</v>
      </c>
    </row>
    <row r="214" spans="1:13">
      <c r="A214" s="304" t="s">
        <v>1037</v>
      </c>
      <c r="B214" s="164" t="s">
        <v>143</v>
      </c>
      <c r="C214" s="304" t="s">
        <v>1038</v>
      </c>
      <c r="D214" s="305"/>
      <c r="E214" s="317">
        <v>53935.74</v>
      </c>
      <c r="F214" s="307"/>
      <c r="G214" s="317">
        <v>5059.1099999999997</v>
      </c>
      <c r="H214" s="307"/>
      <c r="I214" s="306">
        <v>0</v>
      </c>
      <c r="J214" s="307"/>
      <c r="K214" s="317">
        <v>58994.85</v>
      </c>
      <c r="L214" s="249" t="str">
        <f>VLOOKUP(A214,'De x Para'!A:C,3,0)</f>
        <v>7.1.4.2</v>
      </c>
      <c r="M214" s="294">
        <f t="shared" si="1"/>
        <v>5059.1099999999997</v>
      </c>
    </row>
    <row r="215" spans="1:13">
      <c r="A215" s="308"/>
      <c r="B215" s="164"/>
      <c r="C215" s="308"/>
      <c r="D215" s="309"/>
      <c r="E215" s="309"/>
      <c r="F215" s="309"/>
      <c r="G215" s="309"/>
      <c r="H215" s="309"/>
      <c r="I215" s="309"/>
      <c r="J215" s="309"/>
      <c r="K215" s="309"/>
      <c r="L215" s="249"/>
      <c r="M215" s="294"/>
    </row>
    <row r="216" spans="1:13">
      <c r="A216" s="300" t="s">
        <v>1040</v>
      </c>
      <c r="B216" s="164" t="s">
        <v>143</v>
      </c>
      <c r="C216" s="300" t="s">
        <v>1041</v>
      </c>
      <c r="D216" s="301"/>
      <c r="E216" s="316">
        <v>39144.06</v>
      </c>
      <c r="F216" s="303"/>
      <c r="G216" s="316">
        <v>2372.5500000000002</v>
      </c>
      <c r="H216" s="303"/>
      <c r="I216" s="302">
        <v>0.33</v>
      </c>
      <c r="J216" s="303"/>
      <c r="K216" s="316">
        <v>41516.28</v>
      </c>
      <c r="L216" s="249">
        <f>VLOOKUP(A216,'De x Para'!A:C,3,0)</f>
        <v>0</v>
      </c>
      <c r="M216" s="294">
        <f t="shared" si="1"/>
        <v>2372.2200000000003</v>
      </c>
    </row>
    <row r="217" spans="1:13">
      <c r="A217" s="300" t="s">
        <v>1046</v>
      </c>
      <c r="B217" s="164" t="s">
        <v>143</v>
      </c>
      <c r="C217" s="300" t="s">
        <v>800</v>
      </c>
      <c r="D217" s="301"/>
      <c r="E217" s="316">
        <v>39144.06</v>
      </c>
      <c r="F217" s="303"/>
      <c r="G217" s="316">
        <v>2372.5500000000002</v>
      </c>
      <c r="H217" s="303"/>
      <c r="I217" s="302">
        <v>0.33</v>
      </c>
      <c r="J217" s="303"/>
      <c r="K217" s="316">
        <v>41516.28</v>
      </c>
      <c r="L217" s="249">
        <f>VLOOKUP(A217,'De x Para'!A:C,3,0)</f>
        <v>0</v>
      </c>
      <c r="M217" s="294">
        <f t="shared" si="1"/>
        <v>2372.2200000000003</v>
      </c>
    </row>
    <row r="218" spans="1:13">
      <c r="A218" s="304" t="s">
        <v>1047</v>
      </c>
      <c r="B218" s="164" t="s">
        <v>143</v>
      </c>
      <c r="C218" s="304" t="s">
        <v>729</v>
      </c>
      <c r="D218" s="305"/>
      <c r="E218" s="317">
        <v>20000</v>
      </c>
      <c r="F218" s="307"/>
      <c r="G218" s="317">
        <v>1250.33</v>
      </c>
      <c r="H218" s="307"/>
      <c r="I218" s="306">
        <v>0.33</v>
      </c>
      <c r="J218" s="307"/>
      <c r="K218" s="317">
        <v>21250</v>
      </c>
      <c r="L218" s="249" t="str">
        <f>VLOOKUP(A218,'De x Para'!A:C,3,0)</f>
        <v>7.1.3.2</v>
      </c>
      <c r="M218" s="294">
        <f t="shared" si="1"/>
        <v>1250</v>
      </c>
    </row>
    <row r="219" spans="1:13">
      <c r="A219" s="304" t="s">
        <v>1051</v>
      </c>
      <c r="B219" s="164" t="s">
        <v>143</v>
      </c>
      <c r="C219" s="304" t="s">
        <v>865</v>
      </c>
      <c r="D219" s="305"/>
      <c r="E219" s="317">
        <v>1500</v>
      </c>
      <c r="F219" s="307"/>
      <c r="G219" s="306">
        <v>0</v>
      </c>
      <c r="H219" s="307"/>
      <c r="I219" s="306">
        <v>0</v>
      </c>
      <c r="J219" s="307"/>
      <c r="K219" s="317">
        <v>1500</v>
      </c>
      <c r="L219" s="249" t="str">
        <f>VLOOKUP(A219,'De x Para'!A:C,3,0)</f>
        <v>7.1.3.2</v>
      </c>
      <c r="M219" s="294">
        <f t="shared" si="1"/>
        <v>0</v>
      </c>
    </row>
    <row r="220" spans="1:13">
      <c r="A220" s="304" t="s">
        <v>2474</v>
      </c>
      <c r="B220" s="164" t="s">
        <v>143</v>
      </c>
      <c r="C220" s="304" t="s">
        <v>871</v>
      </c>
      <c r="D220" s="305"/>
      <c r="E220" s="306">
        <v>625</v>
      </c>
      <c r="F220" s="307"/>
      <c r="G220" s="306">
        <v>0</v>
      </c>
      <c r="H220" s="307"/>
      <c r="I220" s="306">
        <v>0</v>
      </c>
      <c r="J220" s="307"/>
      <c r="K220" s="306">
        <v>625</v>
      </c>
      <c r="L220" s="249" t="str">
        <f>VLOOKUP(A220,'De x Para'!A:C,3,0)</f>
        <v>7.1.3.2</v>
      </c>
      <c r="M220" s="294">
        <f t="shared" si="1"/>
        <v>0</v>
      </c>
    </row>
    <row r="221" spans="1:13">
      <c r="A221" s="304" t="s">
        <v>1053</v>
      </c>
      <c r="B221" s="164" t="s">
        <v>143</v>
      </c>
      <c r="C221" s="304" t="s">
        <v>751</v>
      </c>
      <c r="D221" s="305"/>
      <c r="E221" s="317">
        <v>12540</v>
      </c>
      <c r="F221" s="307"/>
      <c r="G221" s="306">
        <v>630</v>
      </c>
      <c r="H221" s="307"/>
      <c r="I221" s="306">
        <v>0</v>
      </c>
      <c r="J221" s="307"/>
      <c r="K221" s="317">
        <v>13170</v>
      </c>
      <c r="L221" s="249" t="str">
        <f>VLOOKUP(A221,'De x Para'!A:C,3,0)</f>
        <v>7.1.3.2</v>
      </c>
      <c r="M221" s="294">
        <f t="shared" si="1"/>
        <v>630</v>
      </c>
    </row>
    <row r="222" spans="1:13">
      <c r="A222" s="304" t="s">
        <v>1057</v>
      </c>
      <c r="B222" s="164" t="s">
        <v>143</v>
      </c>
      <c r="C222" s="304" t="s">
        <v>756</v>
      </c>
      <c r="D222" s="305"/>
      <c r="E222" s="317">
        <v>4479.0600000000004</v>
      </c>
      <c r="F222" s="307"/>
      <c r="G222" s="306">
        <v>492.22</v>
      </c>
      <c r="H222" s="307"/>
      <c r="I222" s="306">
        <v>0</v>
      </c>
      <c r="J222" s="307"/>
      <c r="K222" s="317">
        <v>4971.28</v>
      </c>
      <c r="L222" s="249" t="str">
        <f>VLOOKUP(A222,'De x Para'!A:C,3,0)</f>
        <v>7.1.3.2</v>
      </c>
      <c r="M222" s="294">
        <f t="shared" si="1"/>
        <v>492.22</v>
      </c>
    </row>
    <row r="223" spans="1:13">
      <c r="A223" s="308"/>
      <c r="B223" s="164"/>
      <c r="C223" s="308"/>
      <c r="D223" s="309"/>
      <c r="E223" s="309"/>
      <c r="F223" s="309"/>
      <c r="G223" s="309"/>
      <c r="H223" s="309"/>
      <c r="I223" s="309"/>
      <c r="J223" s="309"/>
      <c r="K223" s="309"/>
      <c r="L223" s="249"/>
      <c r="M223" s="294"/>
    </row>
    <row r="224" spans="1:13">
      <c r="A224" s="300" t="s">
        <v>1061</v>
      </c>
      <c r="B224" s="164" t="s">
        <v>143</v>
      </c>
      <c r="C224" s="300" t="s">
        <v>1062</v>
      </c>
      <c r="D224" s="301"/>
      <c r="E224" s="316">
        <v>1235865.83</v>
      </c>
      <c r="F224" s="303"/>
      <c r="G224" s="316">
        <v>143818.59</v>
      </c>
      <c r="H224" s="303"/>
      <c r="I224" s="302">
        <v>0</v>
      </c>
      <c r="J224" s="303"/>
      <c r="K224" s="316">
        <v>1379684.42</v>
      </c>
      <c r="L224" s="249">
        <f>VLOOKUP(A224,'De x Para'!A:C,3,0)</f>
        <v>0</v>
      </c>
      <c r="M224" s="294">
        <f t="shared" si="1"/>
        <v>143818.59</v>
      </c>
    </row>
    <row r="225" spans="1:13">
      <c r="A225" s="300" t="s">
        <v>1066</v>
      </c>
      <c r="B225" s="164" t="s">
        <v>143</v>
      </c>
      <c r="C225" s="300" t="s">
        <v>1062</v>
      </c>
      <c r="D225" s="301"/>
      <c r="E225" s="316">
        <v>1235865.83</v>
      </c>
      <c r="F225" s="303"/>
      <c r="G225" s="316">
        <v>143818.59</v>
      </c>
      <c r="H225" s="303"/>
      <c r="I225" s="302">
        <v>0</v>
      </c>
      <c r="J225" s="303"/>
      <c r="K225" s="316">
        <v>1379684.42</v>
      </c>
      <c r="L225" s="249">
        <f>VLOOKUP(A225,'De x Para'!A:C,3,0)</f>
        <v>0</v>
      </c>
      <c r="M225" s="294">
        <f t="shared" si="1"/>
        <v>143818.59</v>
      </c>
    </row>
    <row r="226" spans="1:13">
      <c r="A226" s="300" t="s">
        <v>1067</v>
      </c>
      <c r="B226" s="164" t="s">
        <v>143</v>
      </c>
      <c r="C226" s="300" t="s">
        <v>1062</v>
      </c>
      <c r="D226" s="301"/>
      <c r="E226" s="316">
        <v>1235865.83</v>
      </c>
      <c r="F226" s="303"/>
      <c r="G226" s="316">
        <v>143818.59</v>
      </c>
      <c r="H226" s="303"/>
      <c r="I226" s="302">
        <v>0</v>
      </c>
      <c r="J226" s="303"/>
      <c r="K226" s="316">
        <v>1379684.42</v>
      </c>
      <c r="L226" s="249">
        <f>VLOOKUP(A226,'De x Para'!A:C,3,0)</f>
        <v>0</v>
      </c>
      <c r="M226" s="294">
        <f t="shared" si="1"/>
        <v>143818.59</v>
      </c>
    </row>
    <row r="227" spans="1:13">
      <c r="A227" s="304" t="s">
        <v>1068</v>
      </c>
      <c r="B227" s="164" t="s">
        <v>143</v>
      </c>
      <c r="C227" s="304" t="s">
        <v>1069</v>
      </c>
      <c r="D227" s="305"/>
      <c r="E227" s="317">
        <v>68830.5</v>
      </c>
      <c r="F227" s="307"/>
      <c r="G227" s="317">
        <v>9460.5</v>
      </c>
      <c r="H227" s="307"/>
      <c r="I227" s="306">
        <v>0</v>
      </c>
      <c r="J227" s="307"/>
      <c r="K227" s="317">
        <v>78291</v>
      </c>
      <c r="L227" s="249" t="str">
        <f>VLOOKUP(A227,'De x Para'!A:C,3,0)</f>
        <v>8.6</v>
      </c>
      <c r="M227" s="294">
        <f t="shared" si="1"/>
        <v>9460.5</v>
      </c>
    </row>
    <row r="228" spans="1:13">
      <c r="A228" s="304" t="s">
        <v>1073</v>
      </c>
      <c r="B228" s="164" t="s">
        <v>143</v>
      </c>
      <c r="C228" s="304" t="s">
        <v>1074</v>
      </c>
      <c r="D228" s="305"/>
      <c r="E228" s="317">
        <v>74745.03</v>
      </c>
      <c r="F228" s="307"/>
      <c r="G228" s="317">
        <v>6750</v>
      </c>
      <c r="H228" s="307"/>
      <c r="I228" s="306">
        <v>0</v>
      </c>
      <c r="J228" s="307"/>
      <c r="K228" s="317">
        <v>81495.03</v>
      </c>
      <c r="L228" s="249" t="str">
        <f>VLOOKUP(A228,'De x Para'!A:C,3,0)</f>
        <v>8.3</v>
      </c>
      <c r="M228" s="294">
        <f t="shared" si="1"/>
        <v>6750</v>
      </c>
    </row>
    <row r="229" spans="1:13">
      <c r="A229" s="304" t="s">
        <v>1078</v>
      </c>
      <c r="B229" s="164" t="s">
        <v>143</v>
      </c>
      <c r="C229" s="304" t="s">
        <v>1079</v>
      </c>
      <c r="D229" s="305"/>
      <c r="E229" s="317">
        <v>10530</v>
      </c>
      <c r="F229" s="307"/>
      <c r="G229" s="317">
        <v>3510</v>
      </c>
      <c r="H229" s="307"/>
      <c r="I229" s="306">
        <v>0</v>
      </c>
      <c r="J229" s="307"/>
      <c r="K229" s="317">
        <v>14040</v>
      </c>
      <c r="L229" s="249" t="str">
        <f>VLOOKUP(A229,'De x Para'!A:C,3,0)</f>
        <v>8.7</v>
      </c>
      <c r="M229" s="294">
        <f t="shared" si="1"/>
        <v>3510</v>
      </c>
    </row>
    <row r="230" spans="1:13">
      <c r="A230" s="304" t="s">
        <v>1081</v>
      </c>
      <c r="B230" s="164" t="s">
        <v>143</v>
      </c>
      <c r="C230" s="304" t="s">
        <v>1082</v>
      </c>
      <c r="D230" s="305"/>
      <c r="E230" s="317">
        <v>166210.32999999999</v>
      </c>
      <c r="F230" s="307"/>
      <c r="G230" s="317">
        <v>15110.03</v>
      </c>
      <c r="H230" s="307"/>
      <c r="I230" s="306">
        <v>0</v>
      </c>
      <c r="J230" s="307"/>
      <c r="K230" s="317">
        <v>181320.36</v>
      </c>
      <c r="L230" s="249" t="str">
        <f>VLOOKUP(A230,'De x Para'!A:C,3,0)</f>
        <v>8.2</v>
      </c>
      <c r="M230" s="294">
        <f t="shared" si="1"/>
        <v>15110.03</v>
      </c>
    </row>
    <row r="231" spans="1:13">
      <c r="A231" s="304" t="s">
        <v>1086</v>
      </c>
      <c r="B231" s="164" t="s">
        <v>143</v>
      </c>
      <c r="C231" s="304" t="s">
        <v>1087</v>
      </c>
      <c r="D231" s="305"/>
      <c r="E231" s="317">
        <v>9474.4500000000007</v>
      </c>
      <c r="F231" s="307"/>
      <c r="G231" s="306">
        <v>894.24</v>
      </c>
      <c r="H231" s="307"/>
      <c r="I231" s="306">
        <v>0</v>
      </c>
      <c r="J231" s="307"/>
      <c r="K231" s="317">
        <v>10368.69</v>
      </c>
      <c r="L231" s="249" t="str">
        <f>VLOOKUP(A231,'De x Para'!A:C,3,0)</f>
        <v>8.8</v>
      </c>
      <c r="M231" s="294">
        <f t="shared" si="1"/>
        <v>894.24</v>
      </c>
    </row>
    <row r="232" spans="1:13">
      <c r="A232" s="304" t="s">
        <v>1091</v>
      </c>
      <c r="B232" s="164" t="s">
        <v>143</v>
      </c>
      <c r="C232" s="304" t="s">
        <v>1092</v>
      </c>
      <c r="D232" s="305"/>
      <c r="E232" s="317">
        <v>279148.31</v>
      </c>
      <c r="F232" s="307"/>
      <c r="G232" s="317">
        <v>36524.639999999999</v>
      </c>
      <c r="H232" s="307"/>
      <c r="I232" s="306">
        <v>0</v>
      </c>
      <c r="J232" s="307"/>
      <c r="K232" s="317">
        <v>315672.95</v>
      </c>
      <c r="L232" s="249" t="str">
        <f>VLOOKUP(A232,'De x Para'!A:C,3,0)</f>
        <v>8.1</v>
      </c>
      <c r="M232" s="294">
        <f t="shared" si="1"/>
        <v>36524.639999999999</v>
      </c>
    </row>
    <row r="233" spans="1:13">
      <c r="A233" s="304" t="s">
        <v>1096</v>
      </c>
      <c r="B233" s="164" t="s">
        <v>143</v>
      </c>
      <c r="C233" s="304" t="s">
        <v>1097</v>
      </c>
      <c r="D233" s="305"/>
      <c r="E233" s="317">
        <v>111458.66</v>
      </c>
      <c r="F233" s="307"/>
      <c r="G233" s="317">
        <v>23279.34</v>
      </c>
      <c r="H233" s="307"/>
      <c r="I233" s="306">
        <v>0</v>
      </c>
      <c r="J233" s="307"/>
      <c r="K233" s="317">
        <v>134738</v>
      </c>
      <c r="L233" s="249" t="str">
        <f>VLOOKUP(A233,'De x Para'!A:C,3,0)</f>
        <v>8.2</v>
      </c>
      <c r="M233" s="294">
        <f t="shared" si="1"/>
        <v>23279.34</v>
      </c>
    </row>
    <row r="234" spans="1:13">
      <c r="A234" s="304" t="s">
        <v>1101</v>
      </c>
      <c r="B234" s="164" t="s">
        <v>143</v>
      </c>
      <c r="C234" s="304" t="s">
        <v>1102</v>
      </c>
      <c r="D234" s="305"/>
      <c r="E234" s="317">
        <v>421641.48</v>
      </c>
      <c r="F234" s="307"/>
      <c r="G234" s="317">
        <v>38044.519999999997</v>
      </c>
      <c r="H234" s="307"/>
      <c r="I234" s="306">
        <v>0</v>
      </c>
      <c r="J234" s="307"/>
      <c r="K234" s="317">
        <v>459686</v>
      </c>
      <c r="L234" s="249" t="str">
        <f>VLOOKUP(A234,'De x Para'!A:C,3,0)</f>
        <v>8.2</v>
      </c>
      <c r="M234" s="294">
        <f t="shared" si="1"/>
        <v>38044.519999999997</v>
      </c>
    </row>
    <row r="235" spans="1:13">
      <c r="A235" s="304" t="s">
        <v>1106</v>
      </c>
      <c r="B235" s="164" t="s">
        <v>143</v>
      </c>
      <c r="C235" s="304" t="s">
        <v>1107</v>
      </c>
      <c r="D235" s="305"/>
      <c r="E235" s="317">
        <v>29970</v>
      </c>
      <c r="F235" s="307"/>
      <c r="G235" s="317">
        <v>3436</v>
      </c>
      <c r="H235" s="307"/>
      <c r="I235" s="306">
        <v>0</v>
      </c>
      <c r="J235" s="307"/>
      <c r="K235" s="317">
        <v>33406</v>
      </c>
      <c r="L235" s="249" t="str">
        <f>VLOOKUP(A235,'De x Para'!A:C,3,0)</f>
        <v>8.4</v>
      </c>
      <c r="M235" s="294">
        <f t="shared" si="1"/>
        <v>3436</v>
      </c>
    </row>
    <row r="236" spans="1:13">
      <c r="A236" s="304" t="s">
        <v>1111</v>
      </c>
      <c r="B236" s="164" t="s">
        <v>143</v>
      </c>
      <c r="C236" s="304" t="s">
        <v>1112</v>
      </c>
      <c r="D236" s="305"/>
      <c r="E236" s="317">
        <v>19826.2</v>
      </c>
      <c r="F236" s="307"/>
      <c r="G236" s="306">
        <v>910</v>
      </c>
      <c r="H236" s="307"/>
      <c r="I236" s="306">
        <v>0</v>
      </c>
      <c r="J236" s="307"/>
      <c r="K236" s="317">
        <v>20736.2</v>
      </c>
      <c r="L236" s="249" t="str">
        <f>VLOOKUP(A236,'De x Para'!A:C,3,0)</f>
        <v>8.5</v>
      </c>
      <c r="M236" s="294">
        <f t="shared" si="1"/>
        <v>910</v>
      </c>
    </row>
    <row r="237" spans="1:13">
      <c r="A237" s="304" t="s">
        <v>1116</v>
      </c>
      <c r="B237" s="164" t="s">
        <v>143</v>
      </c>
      <c r="C237" s="304" t="s">
        <v>1117</v>
      </c>
      <c r="D237" s="305"/>
      <c r="E237" s="317">
        <v>2684.23</v>
      </c>
      <c r="F237" s="307"/>
      <c r="G237" s="306">
        <v>0</v>
      </c>
      <c r="H237" s="307"/>
      <c r="I237" s="306">
        <v>0</v>
      </c>
      <c r="J237" s="307"/>
      <c r="K237" s="317">
        <v>2684.23</v>
      </c>
      <c r="L237" s="249" t="str">
        <f>VLOOKUP(A237,'De x Para'!A:C,3,0)</f>
        <v>8.8</v>
      </c>
      <c r="M237" s="294">
        <f t="shared" si="1"/>
        <v>0</v>
      </c>
    </row>
    <row r="238" spans="1:13">
      <c r="A238" s="304" t="s">
        <v>1121</v>
      </c>
      <c r="B238" s="164" t="s">
        <v>143</v>
      </c>
      <c r="C238" s="304" t="s">
        <v>1122</v>
      </c>
      <c r="D238" s="305"/>
      <c r="E238" s="317">
        <v>13794.91</v>
      </c>
      <c r="F238" s="307"/>
      <c r="G238" s="317">
        <v>1863.22</v>
      </c>
      <c r="H238" s="307"/>
      <c r="I238" s="306">
        <v>0</v>
      </c>
      <c r="J238" s="307"/>
      <c r="K238" s="317">
        <v>15658.13</v>
      </c>
      <c r="L238" s="249" t="str">
        <f>VLOOKUP(A238,'De x Para'!A:C,3,0)</f>
        <v>8.8</v>
      </c>
      <c r="M238" s="294">
        <f t="shared" si="1"/>
        <v>1863.22</v>
      </c>
    </row>
    <row r="239" spans="1:13">
      <c r="A239" s="304" t="s">
        <v>1124</v>
      </c>
      <c r="B239" s="164" t="s">
        <v>143</v>
      </c>
      <c r="C239" s="304" t="s">
        <v>1125</v>
      </c>
      <c r="D239" s="305"/>
      <c r="E239" s="317">
        <v>2650</v>
      </c>
      <c r="F239" s="307"/>
      <c r="G239" s="306">
        <v>0</v>
      </c>
      <c r="H239" s="307"/>
      <c r="I239" s="306">
        <v>0</v>
      </c>
      <c r="J239" s="307"/>
      <c r="K239" s="317">
        <v>2650</v>
      </c>
      <c r="L239" s="249" t="str">
        <f>VLOOKUP(A239,'De x Para'!A:C,3,0)</f>
        <v>8.8</v>
      </c>
      <c r="M239" s="294">
        <f t="shared" si="1"/>
        <v>0</v>
      </c>
    </row>
    <row r="240" spans="1:13">
      <c r="A240" s="304" t="s">
        <v>1127</v>
      </c>
      <c r="B240" s="164" t="s">
        <v>143</v>
      </c>
      <c r="C240" s="304" t="s">
        <v>1128</v>
      </c>
      <c r="D240" s="305"/>
      <c r="E240" s="317">
        <v>24901.73</v>
      </c>
      <c r="F240" s="307"/>
      <c r="G240" s="317">
        <v>4036.1</v>
      </c>
      <c r="H240" s="307"/>
      <c r="I240" s="306">
        <v>0</v>
      </c>
      <c r="J240" s="307"/>
      <c r="K240" s="317">
        <v>28937.83</v>
      </c>
      <c r="L240" s="249" t="str">
        <f>VLOOKUP(A240,'De x Para'!A:C,3,0)</f>
        <v>8.2</v>
      </c>
      <c r="M240" s="294">
        <f t="shared" si="1"/>
        <v>4036.1</v>
      </c>
    </row>
    <row r="241" spans="1:15">
      <c r="A241" s="308"/>
      <c r="B241" s="164"/>
      <c r="C241" s="308"/>
      <c r="D241" s="309"/>
      <c r="E241" s="309"/>
      <c r="F241" s="309"/>
      <c r="G241" s="309"/>
      <c r="H241" s="309"/>
      <c r="I241" s="309"/>
      <c r="J241" s="309"/>
      <c r="K241" s="309"/>
      <c r="L241" s="249"/>
      <c r="M241" s="294"/>
    </row>
    <row r="242" spans="1:15">
      <c r="A242" s="300" t="s">
        <v>1132</v>
      </c>
      <c r="B242" s="164" t="s">
        <v>143</v>
      </c>
      <c r="C242" s="300" t="s">
        <v>1133</v>
      </c>
      <c r="D242" s="301"/>
      <c r="E242" s="316">
        <v>576329.04</v>
      </c>
      <c r="F242" s="303"/>
      <c r="G242" s="316">
        <v>62656.38</v>
      </c>
      <c r="H242" s="303"/>
      <c r="I242" s="316">
        <v>4768.96</v>
      </c>
      <c r="J242" s="303"/>
      <c r="K242" s="316">
        <v>634216.46</v>
      </c>
      <c r="L242" s="249">
        <f>VLOOKUP(A242,'De x Para'!A:C,3,0)</f>
        <v>0</v>
      </c>
      <c r="M242" s="294">
        <f t="shared" si="1"/>
        <v>57887.42</v>
      </c>
    </row>
    <row r="243" spans="1:15">
      <c r="A243" s="300" t="s">
        <v>1137</v>
      </c>
      <c r="B243" s="164" t="s">
        <v>143</v>
      </c>
      <c r="C243" s="300" t="s">
        <v>1133</v>
      </c>
      <c r="D243" s="301"/>
      <c r="E243" s="316">
        <v>576329.04</v>
      </c>
      <c r="F243" s="303"/>
      <c r="G243" s="316">
        <v>62656.38</v>
      </c>
      <c r="H243" s="303"/>
      <c r="I243" s="316">
        <v>4768.96</v>
      </c>
      <c r="J243" s="303"/>
      <c r="K243" s="316">
        <v>634216.46</v>
      </c>
      <c r="L243" s="249">
        <f>VLOOKUP(A243,'De x Para'!A:C,3,0)</f>
        <v>0</v>
      </c>
      <c r="M243" s="294">
        <f t="shared" si="1"/>
        <v>57887.42</v>
      </c>
    </row>
    <row r="244" spans="1:15">
      <c r="A244" s="300" t="s">
        <v>1138</v>
      </c>
      <c r="B244" s="164" t="s">
        <v>143</v>
      </c>
      <c r="C244" s="300" t="s">
        <v>1133</v>
      </c>
      <c r="D244" s="301"/>
      <c r="E244" s="316">
        <v>576329.04</v>
      </c>
      <c r="F244" s="303"/>
      <c r="G244" s="316">
        <v>62656.38</v>
      </c>
      <c r="H244" s="303"/>
      <c r="I244" s="316">
        <v>4768.96</v>
      </c>
      <c r="J244" s="303"/>
      <c r="K244" s="316">
        <v>634216.46</v>
      </c>
      <c r="L244" s="249">
        <f>VLOOKUP(A244,'De x Para'!A:C,3,0)</f>
        <v>0</v>
      </c>
      <c r="M244" s="294">
        <f t="shared" si="1"/>
        <v>57887.42</v>
      </c>
      <c r="O244" s="294"/>
    </row>
    <row r="245" spans="1:15">
      <c r="A245" s="300" t="s">
        <v>1139</v>
      </c>
      <c r="B245" s="164" t="s">
        <v>143</v>
      </c>
      <c r="C245" s="300" t="s">
        <v>1140</v>
      </c>
      <c r="D245" s="301"/>
      <c r="E245" s="316">
        <v>358148.96</v>
      </c>
      <c r="F245" s="303"/>
      <c r="G245" s="316">
        <v>43242.83</v>
      </c>
      <c r="H245" s="303"/>
      <c r="I245" s="302">
        <v>0</v>
      </c>
      <c r="J245" s="303"/>
      <c r="K245" s="316">
        <v>401391.79</v>
      </c>
      <c r="L245" s="249">
        <f>VLOOKUP(A245,'De x Para'!A:C,3,0)</f>
        <v>0</v>
      </c>
      <c r="M245" s="294">
        <f t="shared" si="1"/>
        <v>43242.83</v>
      </c>
    </row>
    <row r="246" spans="1:15">
      <c r="A246" s="304" t="s">
        <v>1144</v>
      </c>
      <c r="B246" s="164" t="s">
        <v>143</v>
      </c>
      <c r="C246" s="304" t="s">
        <v>1145</v>
      </c>
      <c r="D246" s="305"/>
      <c r="E246" s="317">
        <v>316658.67</v>
      </c>
      <c r="F246" s="307"/>
      <c r="G246" s="317">
        <v>38049.269999999997</v>
      </c>
      <c r="H246" s="307"/>
      <c r="I246" s="306">
        <v>0</v>
      </c>
      <c r="J246" s="307"/>
      <c r="K246" s="317">
        <v>354707.94</v>
      </c>
      <c r="L246" s="249" t="str">
        <f>VLOOKUP(A246,'De x Para'!A:C,3,0)</f>
        <v>9.2.2</v>
      </c>
      <c r="M246" s="294">
        <f t="shared" si="1"/>
        <v>38049.269999999997</v>
      </c>
    </row>
    <row r="247" spans="1:15">
      <c r="A247" s="304" t="s">
        <v>1149</v>
      </c>
      <c r="B247" s="164" t="s">
        <v>143</v>
      </c>
      <c r="C247" s="304" t="s">
        <v>1150</v>
      </c>
      <c r="D247" s="305"/>
      <c r="E247" s="317">
        <v>20584.71</v>
      </c>
      <c r="F247" s="307"/>
      <c r="G247" s="317">
        <v>1951.27</v>
      </c>
      <c r="H247" s="307"/>
      <c r="I247" s="306">
        <v>0</v>
      </c>
      <c r="J247" s="307"/>
      <c r="K247" s="317">
        <v>22535.98</v>
      </c>
      <c r="L247" s="249" t="str">
        <f>VLOOKUP(A247,'De x Para'!A:C,3,0)</f>
        <v>9.2.4</v>
      </c>
      <c r="M247" s="294">
        <f t="shared" si="1"/>
        <v>1951.27</v>
      </c>
    </row>
    <row r="248" spans="1:15">
      <c r="A248" s="304" t="s">
        <v>1154</v>
      </c>
      <c r="B248" s="164" t="s">
        <v>143</v>
      </c>
      <c r="C248" s="304" t="s">
        <v>1155</v>
      </c>
      <c r="D248" s="305"/>
      <c r="E248" s="317">
        <v>20905.580000000002</v>
      </c>
      <c r="F248" s="307"/>
      <c r="G248" s="317">
        <v>3242.29</v>
      </c>
      <c r="H248" s="307"/>
      <c r="I248" s="306">
        <v>0</v>
      </c>
      <c r="J248" s="307"/>
      <c r="K248" s="317">
        <v>24147.87</v>
      </c>
      <c r="L248" s="249" t="str">
        <f>VLOOKUP(A248,'De x Para'!A:C,3,0)</f>
        <v>9.2.5</v>
      </c>
      <c r="M248" s="294">
        <f t="shared" si="1"/>
        <v>3242.29</v>
      </c>
    </row>
    <row r="249" spans="1:15">
      <c r="A249" s="308"/>
      <c r="B249" s="164"/>
      <c r="C249" s="308"/>
      <c r="D249" s="309"/>
      <c r="E249" s="309"/>
      <c r="F249" s="309"/>
      <c r="G249" s="309"/>
      <c r="H249" s="309"/>
      <c r="I249" s="309"/>
      <c r="J249" s="309"/>
      <c r="K249" s="309"/>
      <c r="L249" s="249"/>
      <c r="M249" s="294"/>
    </row>
    <row r="250" spans="1:15">
      <c r="A250" s="300" t="s">
        <v>1853</v>
      </c>
      <c r="B250" s="164" t="s">
        <v>143</v>
      </c>
      <c r="C250" s="300" t="s">
        <v>1854</v>
      </c>
      <c r="D250" s="301"/>
      <c r="E250" s="316">
        <v>7102.81</v>
      </c>
      <c r="F250" s="303"/>
      <c r="G250" s="316">
        <v>2910</v>
      </c>
      <c r="H250" s="303"/>
      <c r="I250" s="302">
        <v>0</v>
      </c>
      <c r="J250" s="303"/>
      <c r="K250" s="316">
        <v>10012.81</v>
      </c>
      <c r="L250" s="249">
        <f>VLOOKUP(A250,'De x Para'!A:C,3,0)</f>
        <v>0</v>
      </c>
      <c r="M250" s="294">
        <f t="shared" si="1"/>
        <v>2910</v>
      </c>
    </row>
    <row r="251" spans="1:15">
      <c r="A251" s="304" t="s">
        <v>1855</v>
      </c>
      <c r="B251" s="164" t="s">
        <v>143</v>
      </c>
      <c r="C251" s="304" t="s">
        <v>1856</v>
      </c>
      <c r="D251" s="305"/>
      <c r="E251" s="317">
        <v>1351.21</v>
      </c>
      <c r="F251" s="307"/>
      <c r="G251" s="317">
        <v>1260</v>
      </c>
      <c r="H251" s="307"/>
      <c r="I251" s="306">
        <v>0</v>
      </c>
      <c r="J251" s="307"/>
      <c r="K251" s="317">
        <v>2611.21</v>
      </c>
      <c r="L251" s="249" t="str">
        <f>VLOOKUP(A251,'De x Para'!A:C,3,0)</f>
        <v>9.3</v>
      </c>
      <c r="M251" s="294">
        <f t="shared" si="1"/>
        <v>1260</v>
      </c>
    </row>
    <row r="252" spans="1:15">
      <c r="A252" s="304" t="s">
        <v>1857</v>
      </c>
      <c r="B252" s="164" t="s">
        <v>143</v>
      </c>
      <c r="C252" s="304" t="s">
        <v>1858</v>
      </c>
      <c r="D252" s="305"/>
      <c r="E252" s="317">
        <v>5751.6</v>
      </c>
      <c r="F252" s="307"/>
      <c r="G252" s="317">
        <v>1650</v>
      </c>
      <c r="H252" s="307"/>
      <c r="I252" s="306">
        <v>0</v>
      </c>
      <c r="J252" s="307"/>
      <c r="K252" s="317">
        <v>7401.6</v>
      </c>
      <c r="L252" s="249" t="str">
        <f>VLOOKUP(A252,'De x Para'!A:C,3,0)</f>
        <v>9.3</v>
      </c>
      <c r="M252" s="294">
        <f t="shared" si="1"/>
        <v>1650</v>
      </c>
    </row>
    <row r="253" spans="1:15">
      <c r="A253" s="308"/>
      <c r="B253" s="164"/>
      <c r="C253" s="308"/>
      <c r="D253" s="309"/>
      <c r="E253" s="309"/>
      <c r="F253" s="309"/>
      <c r="G253" s="309"/>
      <c r="H253" s="309"/>
      <c r="I253" s="309"/>
      <c r="J253" s="309"/>
      <c r="K253" s="309"/>
      <c r="L253" s="249"/>
      <c r="M253" s="294"/>
    </row>
    <row r="254" spans="1:15">
      <c r="A254" s="300" t="s">
        <v>1159</v>
      </c>
      <c r="B254" s="164" t="s">
        <v>143</v>
      </c>
      <c r="C254" s="300" t="s">
        <v>1160</v>
      </c>
      <c r="D254" s="301"/>
      <c r="E254" s="316">
        <v>2108.11</v>
      </c>
      <c r="F254" s="303"/>
      <c r="G254" s="302">
        <v>102</v>
      </c>
      <c r="H254" s="303"/>
      <c r="I254" s="302">
        <v>0</v>
      </c>
      <c r="J254" s="303"/>
      <c r="K254" s="316">
        <v>2210.11</v>
      </c>
      <c r="L254" s="249">
        <f>VLOOKUP(A254,'De x Para'!A:C,3,0)</f>
        <v>0</v>
      </c>
      <c r="M254" s="294">
        <f t="shared" si="1"/>
        <v>102</v>
      </c>
    </row>
    <row r="255" spans="1:15">
      <c r="A255" s="304" t="s">
        <v>1164</v>
      </c>
      <c r="B255" s="164" t="s">
        <v>143</v>
      </c>
      <c r="C255" s="304" t="s">
        <v>1165</v>
      </c>
      <c r="D255" s="305"/>
      <c r="E255" s="317">
        <v>2108.11</v>
      </c>
      <c r="F255" s="307"/>
      <c r="G255" s="306">
        <v>102</v>
      </c>
      <c r="H255" s="307"/>
      <c r="I255" s="306">
        <v>0</v>
      </c>
      <c r="J255" s="307"/>
      <c r="K255" s="317">
        <v>2210.11</v>
      </c>
      <c r="L255" s="249" t="str">
        <f>VLOOKUP(A255,'De x Para'!A:C,3,0)</f>
        <v>9.4</v>
      </c>
      <c r="M255" s="294">
        <f t="shared" si="1"/>
        <v>102</v>
      </c>
    </row>
    <row r="256" spans="1:15">
      <c r="A256" s="308"/>
      <c r="B256" s="164"/>
      <c r="C256" s="308"/>
      <c r="D256" s="309"/>
      <c r="E256" s="309"/>
      <c r="F256" s="309"/>
      <c r="G256" s="309"/>
      <c r="H256" s="309"/>
      <c r="I256" s="309"/>
      <c r="J256" s="309"/>
      <c r="K256" s="309"/>
      <c r="L256" s="249"/>
      <c r="M256" s="294"/>
    </row>
    <row r="257" spans="1:13">
      <c r="A257" s="300" t="s">
        <v>1180</v>
      </c>
      <c r="B257" s="164" t="s">
        <v>143</v>
      </c>
      <c r="C257" s="300" t="s">
        <v>1181</v>
      </c>
      <c r="D257" s="301"/>
      <c r="E257" s="316">
        <v>61921.27</v>
      </c>
      <c r="F257" s="303"/>
      <c r="G257" s="316">
        <v>5244.04</v>
      </c>
      <c r="H257" s="303"/>
      <c r="I257" s="302">
        <v>0</v>
      </c>
      <c r="J257" s="303"/>
      <c r="K257" s="316">
        <v>67165.31</v>
      </c>
      <c r="L257" s="249">
        <f>VLOOKUP(A257,'De x Para'!A:C,3,0)</f>
        <v>0</v>
      </c>
      <c r="M257" s="294">
        <f t="shared" si="1"/>
        <v>5244.04</v>
      </c>
    </row>
    <row r="258" spans="1:13">
      <c r="A258" s="304" t="s">
        <v>1185</v>
      </c>
      <c r="B258" s="164" t="s">
        <v>143</v>
      </c>
      <c r="C258" s="304" t="s">
        <v>1186</v>
      </c>
      <c r="D258" s="305"/>
      <c r="E258" s="317">
        <v>16590.12</v>
      </c>
      <c r="F258" s="307"/>
      <c r="G258" s="317">
        <v>1684.68</v>
      </c>
      <c r="H258" s="307"/>
      <c r="I258" s="306">
        <v>0</v>
      </c>
      <c r="J258" s="307"/>
      <c r="K258" s="317">
        <v>18274.8</v>
      </c>
      <c r="L258" s="249" t="str">
        <f>VLOOKUP(A258,'De x Para'!A:C,3,0)</f>
        <v>9.5</v>
      </c>
      <c r="M258" s="294">
        <f t="shared" si="1"/>
        <v>1684.68</v>
      </c>
    </row>
    <row r="259" spans="1:13">
      <c r="A259" s="304" t="s">
        <v>1190</v>
      </c>
      <c r="B259" s="164" t="s">
        <v>143</v>
      </c>
      <c r="C259" s="304" t="s">
        <v>1191</v>
      </c>
      <c r="D259" s="305"/>
      <c r="E259" s="317">
        <v>3074.61</v>
      </c>
      <c r="F259" s="307"/>
      <c r="G259" s="306">
        <v>217.86</v>
      </c>
      <c r="H259" s="307"/>
      <c r="I259" s="306">
        <v>0</v>
      </c>
      <c r="J259" s="307"/>
      <c r="K259" s="317">
        <v>3292.47</v>
      </c>
      <c r="L259" s="249" t="str">
        <f>VLOOKUP(A259,'De x Para'!A:C,3,0)</f>
        <v>9.5</v>
      </c>
      <c r="M259" s="294">
        <f t="shared" si="1"/>
        <v>217.86</v>
      </c>
    </row>
    <row r="260" spans="1:13">
      <c r="A260" s="304" t="s">
        <v>1195</v>
      </c>
      <c r="B260" s="164" t="s">
        <v>143</v>
      </c>
      <c r="C260" s="304" t="s">
        <v>1196</v>
      </c>
      <c r="D260" s="305"/>
      <c r="E260" s="306">
        <v>425</v>
      </c>
      <c r="F260" s="307"/>
      <c r="G260" s="306">
        <v>315.5</v>
      </c>
      <c r="H260" s="307"/>
      <c r="I260" s="306">
        <v>0</v>
      </c>
      <c r="J260" s="307"/>
      <c r="K260" s="306">
        <v>740.5</v>
      </c>
      <c r="L260" s="249" t="str">
        <f>VLOOKUP(A260,'De x Para'!A:C,3,0)</f>
        <v>9.5</v>
      </c>
      <c r="M260" s="294">
        <f t="shared" si="1"/>
        <v>315.5</v>
      </c>
    </row>
    <row r="261" spans="1:13">
      <c r="A261" s="304" t="s">
        <v>1198</v>
      </c>
      <c r="B261" s="164" t="s">
        <v>143</v>
      </c>
      <c r="C261" s="304" t="s">
        <v>1199</v>
      </c>
      <c r="D261" s="305"/>
      <c r="E261" s="317">
        <v>4700.13</v>
      </c>
      <c r="F261" s="307"/>
      <c r="G261" s="317">
        <v>2807.61</v>
      </c>
      <c r="H261" s="307"/>
      <c r="I261" s="306">
        <v>0</v>
      </c>
      <c r="J261" s="307"/>
      <c r="K261" s="317">
        <v>7507.74</v>
      </c>
      <c r="L261" s="249" t="str">
        <f>VLOOKUP(A261,'De x Para'!A:C,3,0)</f>
        <v>9.5</v>
      </c>
      <c r="M261" s="294">
        <f t="shared" si="1"/>
        <v>2807.61</v>
      </c>
    </row>
    <row r="262" spans="1:13">
      <c r="A262" s="304" t="s">
        <v>4619</v>
      </c>
      <c r="B262" s="164" t="s">
        <v>143</v>
      </c>
      <c r="C262" s="304" t="s">
        <v>4620</v>
      </c>
      <c r="D262" s="305"/>
      <c r="E262" s="317">
        <v>37131.410000000003</v>
      </c>
      <c r="F262" s="307"/>
      <c r="G262" s="306">
        <v>218.39</v>
      </c>
      <c r="H262" s="307"/>
      <c r="I262" s="306">
        <v>0</v>
      </c>
      <c r="J262" s="307"/>
      <c r="K262" s="317">
        <v>37349.800000000003</v>
      </c>
      <c r="L262" s="249" t="str">
        <f>VLOOKUP(A262,'De x Para'!A:C,3,0)</f>
        <v>9.5</v>
      </c>
      <c r="M262" s="294">
        <f t="shared" si="1"/>
        <v>218.39</v>
      </c>
    </row>
    <row r="263" spans="1:13">
      <c r="A263" s="308"/>
      <c r="B263" s="164"/>
      <c r="C263" s="308"/>
      <c r="D263" s="309"/>
      <c r="E263" s="309"/>
      <c r="F263" s="309"/>
      <c r="G263" s="309"/>
      <c r="H263" s="309"/>
      <c r="I263" s="309"/>
      <c r="J263" s="309"/>
      <c r="K263" s="309"/>
      <c r="L263" s="249"/>
      <c r="M263" s="294"/>
    </row>
    <row r="264" spans="1:13">
      <c r="A264" s="300" t="s">
        <v>1203</v>
      </c>
      <c r="B264" s="164" t="s">
        <v>143</v>
      </c>
      <c r="C264" s="300" t="s">
        <v>1204</v>
      </c>
      <c r="D264" s="301"/>
      <c r="E264" s="316">
        <v>35724.629999999997</v>
      </c>
      <c r="F264" s="303"/>
      <c r="G264" s="316">
        <v>2924.31</v>
      </c>
      <c r="H264" s="303"/>
      <c r="I264" s="302">
        <v>0</v>
      </c>
      <c r="J264" s="303"/>
      <c r="K264" s="316">
        <v>38648.94</v>
      </c>
      <c r="L264" s="249">
        <f>VLOOKUP(A264,'De x Para'!A:C,3,0)</f>
        <v>0</v>
      </c>
      <c r="M264" s="294">
        <f t="shared" si="1"/>
        <v>2924.31</v>
      </c>
    </row>
    <row r="265" spans="1:13">
      <c r="A265" s="304" t="s">
        <v>1208</v>
      </c>
      <c r="B265" s="164" t="s">
        <v>143</v>
      </c>
      <c r="C265" s="304" t="s">
        <v>1209</v>
      </c>
      <c r="D265" s="305"/>
      <c r="E265" s="317">
        <v>8414.77</v>
      </c>
      <c r="F265" s="307"/>
      <c r="G265" s="306">
        <v>925.84</v>
      </c>
      <c r="H265" s="307"/>
      <c r="I265" s="306">
        <v>0</v>
      </c>
      <c r="J265" s="307"/>
      <c r="K265" s="317">
        <v>9340.61</v>
      </c>
      <c r="L265" s="249" t="str">
        <f>VLOOKUP(A265,'De x Para'!A:C,3,0)</f>
        <v>9.6</v>
      </c>
      <c r="M265" s="294">
        <f t="shared" si="1"/>
        <v>925.84</v>
      </c>
    </row>
    <row r="266" spans="1:13">
      <c r="A266" s="304" t="s">
        <v>1213</v>
      </c>
      <c r="B266" s="164" t="s">
        <v>143</v>
      </c>
      <c r="C266" s="304" t="s">
        <v>1214</v>
      </c>
      <c r="D266" s="305"/>
      <c r="E266" s="317">
        <v>6569.94</v>
      </c>
      <c r="F266" s="307"/>
      <c r="G266" s="306">
        <v>272.02999999999997</v>
      </c>
      <c r="H266" s="307"/>
      <c r="I266" s="306">
        <v>0</v>
      </c>
      <c r="J266" s="307"/>
      <c r="K266" s="317">
        <v>6841.97</v>
      </c>
      <c r="L266" s="249" t="str">
        <f>VLOOKUP(A266,'De x Para'!A:C,3,0)</f>
        <v>9.6</v>
      </c>
      <c r="M266" s="294">
        <f t="shared" ref="M266:M329" si="2">G266-I266</f>
        <v>272.02999999999997</v>
      </c>
    </row>
    <row r="267" spans="1:13">
      <c r="A267" s="304" t="s">
        <v>1859</v>
      </c>
      <c r="B267" s="164" t="s">
        <v>143</v>
      </c>
      <c r="C267" s="304" t="s">
        <v>1860</v>
      </c>
      <c r="D267" s="305"/>
      <c r="E267" s="306">
        <v>950.34</v>
      </c>
      <c r="F267" s="307"/>
      <c r="G267" s="306">
        <v>0</v>
      </c>
      <c r="H267" s="307"/>
      <c r="I267" s="306">
        <v>0</v>
      </c>
      <c r="J267" s="307"/>
      <c r="K267" s="306">
        <v>950.34</v>
      </c>
      <c r="L267" s="249" t="str">
        <f>VLOOKUP(A267,'De x Para'!A:C,3,0)</f>
        <v>9.6</v>
      </c>
      <c r="M267" s="294">
        <f t="shared" si="2"/>
        <v>0</v>
      </c>
    </row>
    <row r="268" spans="1:13">
      <c r="A268" s="304" t="s">
        <v>1218</v>
      </c>
      <c r="B268" s="164" t="s">
        <v>143</v>
      </c>
      <c r="C268" s="304" t="s">
        <v>1219</v>
      </c>
      <c r="D268" s="305"/>
      <c r="E268" s="317">
        <v>1593.84</v>
      </c>
      <c r="F268" s="307"/>
      <c r="G268" s="306">
        <v>11.66</v>
      </c>
      <c r="H268" s="307"/>
      <c r="I268" s="306">
        <v>0</v>
      </c>
      <c r="J268" s="307"/>
      <c r="K268" s="317">
        <v>1605.5</v>
      </c>
      <c r="L268" s="249" t="str">
        <f>VLOOKUP(A268,'De x Para'!A:C,3,0)</f>
        <v>9.6</v>
      </c>
      <c r="M268" s="294">
        <f t="shared" si="2"/>
        <v>11.66</v>
      </c>
    </row>
    <row r="269" spans="1:13">
      <c r="A269" s="304" t="s">
        <v>1223</v>
      </c>
      <c r="B269" s="164" t="s">
        <v>143</v>
      </c>
      <c r="C269" s="304" t="s">
        <v>1224</v>
      </c>
      <c r="D269" s="305"/>
      <c r="E269" s="306">
        <v>234</v>
      </c>
      <c r="F269" s="307"/>
      <c r="G269" s="306">
        <v>618.07000000000005</v>
      </c>
      <c r="H269" s="307"/>
      <c r="I269" s="306">
        <v>0</v>
      </c>
      <c r="J269" s="307"/>
      <c r="K269" s="306">
        <v>852.07</v>
      </c>
      <c r="L269" s="249" t="str">
        <f>VLOOKUP(A269,'De x Para'!A:C,3,0)</f>
        <v>9.6</v>
      </c>
      <c r="M269" s="294">
        <f t="shared" si="2"/>
        <v>618.07000000000005</v>
      </c>
    </row>
    <row r="270" spans="1:13">
      <c r="A270" s="304" t="s">
        <v>1227</v>
      </c>
      <c r="B270" s="164" t="s">
        <v>143</v>
      </c>
      <c r="C270" s="304" t="s">
        <v>1228</v>
      </c>
      <c r="D270" s="305"/>
      <c r="E270" s="317">
        <v>4416.08</v>
      </c>
      <c r="F270" s="307"/>
      <c r="G270" s="306">
        <v>0</v>
      </c>
      <c r="H270" s="307"/>
      <c r="I270" s="306">
        <v>0</v>
      </c>
      <c r="J270" s="307"/>
      <c r="K270" s="317">
        <v>4416.08</v>
      </c>
      <c r="L270" s="249" t="str">
        <f>VLOOKUP(A270,'De x Para'!A:C,3,0)</f>
        <v>9.6</v>
      </c>
      <c r="M270" s="294">
        <f t="shared" si="2"/>
        <v>0</v>
      </c>
    </row>
    <row r="271" spans="1:13">
      <c r="A271" s="304" t="s">
        <v>1230</v>
      </c>
      <c r="B271" s="164" t="s">
        <v>143</v>
      </c>
      <c r="C271" s="304" t="s">
        <v>1231</v>
      </c>
      <c r="D271" s="305"/>
      <c r="E271" s="317">
        <v>3854.99</v>
      </c>
      <c r="F271" s="307"/>
      <c r="G271" s="306">
        <v>463.57</v>
      </c>
      <c r="H271" s="307"/>
      <c r="I271" s="306">
        <v>0</v>
      </c>
      <c r="J271" s="307"/>
      <c r="K271" s="317">
        <v>4318.5600000000004</v>
      </c>
      <c r="L271" s="249" t="str">
        <f>VLOOKUP(A271,'De x Para'!A:C,3,0)</f>
        <v>9.6</v>
      </c>
      <c r="M271" s="294">
        <f t="shared" si="2"/>
        <v>463.57</v>
      </c>
    </row>
    <row r="272" spans="1:13">
      <c r="A272" s="304" t="s">
        <v>1235</v>
      </c>
      <c r="B272" s="164" t="s">
        <v>143</v>
      </c>
      <c r="C272" s="304" t="s">
        <v>1236</v>
      </c>
      <c r="D272" s="305"/>
      <c r="E272" s="317">
        <v>6843.89</v>
      </c>
      <c r="F272" s="307"/>
      <c r="G272" s="306">
        <v>567.14</v>
      </c>
      <c r="H272" s="307"/>
      <c r="I272" s="306">
        <v>0</v>
      </c>
      <c r="J272" s="307"/>
      <c r="K272" s="317">
        <v>7411.03</v>
      </c>
      <c r="L272" s="249" t="str">
        <f>VLOOKUP(A272,'De x Para'!A:C,3,0)</f>
        <v>9.6</v>
      </c>
      <c r="M272" s="294">
        <f t="shared" si="2"/>
        <v>567.14</v>
      </c>
    </row>
    <row r="273" spans="1:13">
      <c r="A273" s="304" t="s">
        <v>1240</v>
      </c>
      <c r="B273" s="164" t="s">
        <v>143</v>
      </c>
      <c r="C273" s="304" t="s">
        <v>1241</v>
      </c>
      <c r="D273" s="305"/>
      <c r="E273" s="317">
        <v>2846.78</v>
      </c>
      <c r="F273" s="307"/>
      <c r="G273" s="306">
        <v>66</v>
      </c>
      <c r="H273" s="307"/>
      <c r="I273" s="306">
        <v>0</v>
      </c>
      <c r="J273" s="307"/>
      <c r="K273" s="317">
        <v>2912.78</v>
      </c>
      <c r="L273" s="249" t="str">
        <f>VLOOKUP(A273,'De x Para'!A:C,3,0)</f>
        <v>9.6</v>
      </c>
      <c r="M273" s="294">
        <f t="shared" si="2"/>
        <v>66</v>
      </c>
    </row>
    <row r="274" spans="1:13">
      <c r="A274" s="308"/>
      <c r="B274" s="164"/>
      <c r="C274" s="308"/>
      <c r="D274" s="309"/>
      <c r="E274" s="309"/>
      <c r="F274" s="309"/>
      <c r="G274" s="309"/>
      <c r="H274" s="309"/>
      <c r="I274" s="309"/>
      <c r="J274" s="309"/>
      <c r="K274" s="309"/>
      <c r="L274" s="249"/>
      <c r="M274" s="294"/>
    </row>
    <row r="275" spans="1:13">
      <c r="A275" s="300" t="s">
        <v>1245</v>
      </c>
      <c r="B275" s="164" t="s">
        <v>143</v>
      </c>
      <c r="C275" s="300" t="s">
        <v>1246</v>
      </c>
      <c r="D275" s="301"/>
      <c r="E275" s="316">
        <v>90053.02</v>
      </c>
      <c r="F275" s="303"/>
      <c r="G275" s="316">
        <v>7706.52</v>
      </c>
      <c r="H275" s="303"/>
      <c r="I275" s="302">
        <v>0</v>
      </c>
      <c r="J275" s="303"/>
      <c r="K275" s="316">
        <v>97759.54</v>
      </c>
      <c r="L275" s="249">
        <f>VLOOKUP(A275,'De x Para'!A:C,3,0)</f>
        <v>0</v>
      </c>
      <c r="M275" s="294">
        <f t="shared" si="2"/>
        <v>7706.52</v>
      </c>
    </row>
    <row r="276" spans="1:13">
      <c r="A276" s="304" t="s">
        <v>1250</v>
      </c>
      <c r="B276" s="164" t="s">
        <v>143</v>
      </c>
      <c r="C276" s="304" t="s">
        <v>1251</v>
      </c>
      <c r="D276" s="305"/>
      <c r="E276" s="317">
        <v>19650</v>
      </c>
      <c r="F276" s="307"/>
      <c r="G276" s="306">
        <v>0</v>
      </c>
      <c r="H276" s="307"/>
      <c r="I276" s="306">
        <v>0</v>
      </c>
      <c r="J276" s="307"/>
      <c r="K276" s="317">
        <v>19650</v>
      </c>
      <c r="L276" s="249" t="str">
        <f>VLOOKUP(A276,'De x Para'!A:C,3,0)</f>
        <v>9.7</v>
      </c>
      <c r="M276" s="294">
        <f t="shared" si="2"/>
        <v>0</v>
      </c>
    </row>
    <row r="277" spans="1:13">
      <c r="A277" s="304" t="s">
        <v>1253</v>
      </c>
      <c r="B277" s="164" t="s">
        <v>143</v>
      </c>
      <c r="C277" s="304" t="s">
        <v>1254</v>
      </c>
      <c r="D277" s="305"/>
      <c r="E277" s="317">
        <v>2479.2800000000002</v>
      </c>
      <c r="F277" s="307"/>
      <c r="G277" s="317">
        <v>1301.27</v>
      </c>
      <c r="H277" s="307"/>
      <c r="I277" s="306">
        <v>0</v>
      </c>
      <c r="J277" s="307"/>
      <c r="K277" s="317">
        <v>3780.55</v>
      </c>
      <c r="L277" s="249" t="str">
        <f>VLOOKUP(A277,'De x Para'!A:C,3,0)</f>
        <v>9.7</v>
      </c>
      <c r="M277" s="294">
        <f t="shared" si="2"/>
        <v>1301.27</v>
      </c>
    </row>
    <row r="278" spans="1:13">
      <c r="A278" s="304" t="s">
        <v>1256</v>
      </c>
      <c r="B278" s="164" t="s">
        <v>143</v>
      </c>
      <c r="C278" s="304" t="s">
        <v>1257</v>
      </c>
      <c r="D278" s="305"/>
      <c r="E278" s="306">
        <v>72</v>
      </c>
      <c r="F278" s="307"/>
      <c r="G278" s="306">
        <v>0</v>
      </c>
      <c r="H278" s="307"/>
      <c r="I278" s="306">
        <v>0</v>
      </c>
      <c r="J278" s="307"/>
      <c r="K278" s="306">
        <v>72</v>
      </c>
      <c r="L278" s="249" t="str">
        <f>VLOOKUP(A278,'De x Para'!A:C,3,0)</f>
        <v>9.7</v>
      </c>
      <c r="M278" s="294">
        <f t="shared" si="2"/>
        <v>0</v>
      </c>
    </row>
    <row r="279" spans="1:13">
      <c r="A279" s="304" t="s">
        <v>4695</v>
      </c>
      <c r="B279" s="164" t="s">
        <v>143</v>
      </c>
      <c r="C279" s="304" t="s">
        <v>4696</v>
      </c>
      <c r="D279" s="305"/>
      <c r="E279" s="306">
        <v>0</v>
      </c>
      <c r="F279" s="307"/>
      <c r="G279" s="306">
        <v>376.2</v>
      </c>
      <c r="H279" s="307"/>
      <c r="I279" s="306">
        <v>0</v>
      </c>
      <c r="J279" s="307"/>
      <c r="K279" s="306">
        <v>376.2</v>
      </c>
      <c r="L279" s="249" t="str">
        <f>VLOOKUP(A279,'De x Para'!A:C,3,0)</f>
        <v>9.7</v>
      </c>
      <c r="M279" s="294">
        <f t="shared" si="2"/>
        <v>376.2</v>
      </c>
    </row>
    <row r="280" spans="1:13">
      <c r="A280" s="304" t="s">
        <v>1261</v>
      </c>
      <c r="B280" s="164" t="s">
        <v>143</v>
      </c>
      <c r="C280" s="304" t="s">
        <v>1262</v>
      </c>
      <c r="D280" s="305"/>
      <c r="E280" s="317">
        <v>1425.79</v>
      </c>
      <c r="F280" s="307"/>
      <c r="G280" s="306">
        <v>388.85</v>
      </c>
      <c r="H280" s="307"/>
      <c r="I280" s="306">
        <v>0</v>
      </c>
      <c r="J280" s="307"/>
      <c r="K280" s="317">
        <v>1814.64</v>
      </c>
      <c r="L280" s="249" t="str">
        <f>VLOOKUP(A280,'De x Para'!A:C,3,0)</f>
        <v>9.7</v>
      </c>
      <c r="M280" s="294">
        <f t="shared" si="2"/>
        <v>388.85</v>
      </c>
    </row>
    <row r="281" spans="1:13">
      <c r="A281" s="304" t="s">
        <v>1266</v>
      </c>
      <c r="B281" s="164" t="s">
        <v>143</v>
      </c>
      <c r="C281" s="304" t="s">
        <v>1267</v>
      </c>
      <c r="D281" s="305"/>
      <c r="E281" s="317">
        <v>1120.0899999999999</v>
      </c>
      <c r="F281" s="307"/>
      <c r="G281" s="306">
        <v>0</v>
      </c>
      <c r="H281" s="307"/>
      <c r="I281" s="306">
        <v>0</v>
      </c>
      <c r="J281" s="307"/>
      <c r="K281" s="317">
        <v>1120.0899999999999</v>
      </c>
      <c r="L281" s="249" t="str">
        <f>VLOOKUP(A281,'De x Para'!A:C,3,0)</f>
        <v>9.7</v>
      </c>
      <c r="M281" s="294">
        <f t="shared" si="2"/>
        <v>0</v>
      </c>
    </row>
    <row r="282" spans="1:13">
      <c r="A282" s="304" t="s">
        <v>3392</v>
      </c>
      <c r="B282" s="164" t="s">
        <v>143</v>
      </c>
      <c r="C282" s="304" t="s">
        <v>1558</v>
      </c>
      <c r="D282" s="305"/>
      <c r="E282" s="306">
        <v>280</v>
      </c>
      <c r="F282" s="307"/>
      <c r="G282" s="306">
        <v>0</v>
      </c>
      <c r="H282" s="307"/>
      <c r="I282" s="306">
        <v>0</v>
      </c>
      <c r="J282" s="307"/>
      <c r="K282" s="306">
        <v>280</v>
      </c>
      <c r="L282" s="249" t="str">
        <f>VLOOKUP(A282,'De x Para'!A:C,3,0)</f>
        <v>9.7</v>
      </c>
      <c r="M282" s="294">
        <f t="shared" si="2"/>
        <v>0</v>
      </c>
    </row>
    <row r="283" spans="1:13">
      <c r="A283" s="304" t="s">
        <v>1271</v>
      </c>
      <c r="B283" s="164" t="s">
        <v>143</v>
      </c>
      <c r="C283" s="304" t="s">
        <v>1272</v>
      </c>
      <c r="D283" s="305"/>
      <c r="E283" s="317">
        <v>5120</v>
      </c>
      <c r="F283" s="307"/>
      <c r="G283" s="317">
        <v>1765</v>
      </c>
      <c r="H283" s="307"/>
      <c r="I283" s="306">
        <v>0</v>
      </c>
      <c r="J283" s="307"/>
      <c r="K283" s="317">
        <v>6885</v>
      </c>
      <c r="L283" s="249" t="str">
        <f>VLOOKUP(A283,'De x Para'!A:C,3,0)</f>
        <v>9.7</v>
      </c>
      <c r="M283" s="294">
        <f t="shared" si="2"/>
        <v>1765</v>
      </c>
    </row>
    <row r="284" spans="1:13">
      <c r="A284" s="304" t="s">
        <v>1274</v>
      </c>
      <c r="B284" s="164" t="s">
        <v>143</v>
      </c>
      <c r="C284" s="304" t="s">
        <v>1275</v>
      </c>
      <c r="D284" s="305"/>
      <c r="E284" s="317">
        <v>17679</v>
      </c>
      <c r="F284" s="307"/>
      <c r="G284" s="306">
        <v>0</v>
      </c>
      <c r="H284" s="307"/>
      <c r="I284" s="306">
        <v>0</v>
      </c>
      <c r="J284" s="307"/>
      <c r="K284" s="317">
        <v>17679</v>
      </c>
      <c r="L284" s="249" t="str">
        <f>VLOOKUP(A284,'De x Para'!A:C,3,0)</f>
        <v>9.7</v>
      </c>
      <c r="M284" s="294">
        <f t="shared" si="2"/>
        <v>0</v>
      </c>
    </row>
    <row r="285" spans="1:13">
      <c r="A285" s="304" t="s">
        <v>1279</v>
      </c>
      <c r="B285" s="164" t="s">
        <v>143</v>
      </c>
      <c r="C285" s="304" t="s">
        <v>1280</v>
      </c>
      <c r="D285" s="305"/>
      <c r="E285" s="317">
        <v>5868.87</v>
      </c>
      <c r="F285" s="307"/>
      <c r="G285" s="306">
        <v>0</v>
      </c>
      <c r="H285" s="307"/>
      <c r="I285" s="306">
        <v>0</v>
      </c>
      <c r="J285" s="307"/>
      <c r="K285" s="317">
        <v>5868.87</v>
      </c>
      <c r="L285" s="249" t="str">
        <f>VLOOKUP(A285,'De x Para'!A:C,3,0)</f>
        <v>9.7</v>
      </c>
      <c r="M285" s="294">
        <f t="shared" si="2"/>
        <v>0</v>
      </c>
    </row>
    <row r="286" spans="1:13">
      <c r="A286" s="304" t="s">
        <v>1282</v>
      </c>
      <c r="B286" s="164" t="s">
        <v>143</v>
      </c>
      <c r="C286" s="304" t="s">
        <v>1283</v>
      </c>
      <c r="D286" s="305"/>
      <c r="E286" s="317">
        <v>7308.01</v>
      </c>
      <c r="F286" s="307"/>
      <c r="G286" s="306">
        <v>184.7</v>
      </c>
      <c r="H286" s="307"/>
      <c r="I286" s="306">
        <v>0</v>
      </c>
      <c r="J286" s="307"/>
      <c r="K286" s="317">
        <v>7492.71</v>
      </c>
      <c r="L286" s="249" t="str">
        <f>VLOOKUP(A286,'De x Para'!A:C,3,0)</f>
        <v>9.7</v>
      </c>
      <c r="M286" s="294">
        <f t="shared" si="2"/>
        <v>184.7</v>
      </c>
    </row>
    <row r="287" spans="1:13">
      <c r="A287" s="304" t="s">
        <v>1287</v>
      </c>
      <c r="B287" s="164" t="s">
        <v>143</v>
      </c>
      <c r="C287" s="304" t="s">
        <v>1288</v>
      </c>
      <c r="D287" s="305"/>
      <c r="E287" s="306">
        <v>22</v>
      </c>
      <c r="F287" s="307"/>
      <c r="G287" s="306">
        <v>0</v>
      </c>
      <c r="H287" s="307"/>
      <c r="I287" s="306">
        <v>0</v>
      </c>
      <c r="J287" s="307"/>
      <c r="K287" s="306">
        <v>22</v>
      </c>
      <c r="L287" s="249" t="str">
        <f>VLOOKUP(A287,'De x Para'!A:C,3,0)</f>
        <v>9.7</v>
      </c>
      <c r="M287" s="294">
        <f t="shared" si="2"/>
        <v>0</v>
      </c>
    </row>
    <row r="288" spans="1:13">
      <c r="A288" s="304" t="s">
        <v>4673</v>
      </c>
      <c r="B288" s="164" t="s">
        <v>143</v>
      </c>
      <c r="C288" s="304" t="s">
        <v>4674</v>
      </c>
      <c r="D288" s="305"/>
      <c r="E288" s="306">
        <v>199.99</v>
      </c>
      <c r="F288" s="307"/>
      <c r="G288" s="306">
        <v>0</v>
      </c>
      <c r="H288" s="307"/>
      <c r="I288" s="306">
        <v>0</v>
      </c>
      <c r="J288" s="307"/>
      <c r="K288" s="306">
        <v>199.99</v>
      </c>
      <c r="L288" s="249" t="str">
        <f>VLOOKUP(A288,'De x Para'!A:C,3,0)</f>
        <v>9.7</v>
      </c>
      <c r="M288" s="294">
        <f t="shared" si="2"/>
        <v>0</v>
      </c>
    </row>
    <row r="289" spans="1:13">
      <c r="A289" s="304" t="s">
        <v>1290</v>
      </c>
      <c r="B289" s="164" t="s">
        <v>143</v>
      </c>
      <c r="C289" s="304" t="s">
        <v>1291</v>
      </c>
      <c r="D289" s="305"/>
      <c r="E289" s="317">
        <v>19953</v>
      </c>
      <c r="F289" s="307"/>
      <c r="G289" s="317">
        <v>1350</v>
      </c>
      <c r="H289" s="307"/>
      <c r="I289" s="306">
        <v>0</v>
      </c>
      <c r="J289" s="307"/>
      <c r="K289" s="317">
        <v>21303</v>
      </c>
      <c r="L289" s="249" t="str">
        <f>VLOOKUP(A289,'De x Para'!A:C,3,0)</f>
        <v>9.7</v>
      </c>
      <c r="M289" s="294">
        <f t="shared" si="2"/>
        <v>1350</v>
      </c>
    </row>
    <row r="290" spans="1:13">
      <c r="A290" s="304" t="s">
        <v>1298</v>
      </c>
      <c r="B290" s="164" t="s">
        <v>143</v>
      </c>
      <c r="C290" s="304" t="s">
        <v>1299</v>
      </c>
      <c r="D290" s="305"/>
      <c r="E290" s="317">
        <v>8874.99</v>
      </c>
      <c r="F290" s="307"/>
      <c r="G290" s="306">
        <v>0</v>
      </c>
      <c r="H290" s="307"/>
      <c r="I290" s="306">
        <v>0</v>
      </c>
      <c r="J290" s="307"/>
      <c r="K290" s="317">
        <v>8874.99</v>
      </c>
      <c r="L290" s="249" t="str">
        <f>VLOOKUP(A290,'De x Para'!A:C,3,0)</f>
        <v>9.7</v>
      </c>
      <c r="M290" s="294">
        <f t="shared" si="2"/>
        <v>0</v>
      </c>
    </row>
    <row r="291" spans="1:13">
      <c r="A291" s="304" t="s">
        <v>4697</v>
      </c>
      <c r="B291" s="164" t="s">
        <v>143</v>
      </c>
      <c r="C291" s="304" t="s">
        <v>4698</v>
      </c>
      <c r="D291" s="305"/>
      <c r="E291" s="306">
        <v>0</v>
      </c>
      <c r="F291" s="307"/>
      <c r="G291" s="317">
        <v>2340.5</v>
      </c>
      <c r="H291" s="307"/>
      <c r="I291" s="306">
        <v>0</v>
      </c>
      <c r="J291" s="307"/>
      <c r="K291" s="317">
        <v>2340.5</v>
      </c>
      <c r="L291" s="249" t="str">
        <f>VLOOKUP(A291,'De x Para'!A:C,3,0)</f>
        <v>9.7</v>
      </c>
      <c r="M291" s="294">
        <f t="shared" si="2"/>
        <v>2340.5</v>
      </c>
    </row>
    <row r="292" spans="1:13">
      <c r="A292" s="308"/>
      <c r="B292" s="164"/>
      <c r="C292" s="308"/>
      <c r="D292" s="309"/>
      <c r="E292" s="309"/>
      <c r="F292" s="309"/>
      <c r="G292" s="309"/>
      <c r="H292" s="309"/>
      <c r="I292" s="309"/>
      <c r="J292" s="309"/>
      <c r="K292" s="309"/>
      <c r="L292" s="249"/>
      <c r="M292" s="294"/>
    </row>
    <row r="293" spans="1:13">
      <c r="A293" s="300" t="s">
        <v>1303</v>
      </c>
      <c r="B293" s="164" t="s">
        <v>143</v>
      </c>
      <c r="C293" s="300" t="s">
        <v>1304</v>
      </c>
      <c r="D293" s="301"/>
      <c r="E293" s="302">
        <v>628</v>
      </c>
      <c r="F293" s="303"/>
      <c r="G293" s="302">
        <v>0</v>
      </c>
      <c r="H293" s="303"/>
      <c r="I293" s="302">
        <v>0</v>
      </c>
      <c r="J293" s="303"/>
      <c r="K293" s="302">
        <v>628</v>
      </c>
      <c r="L293" s="249">
        <f>VLOOKUP(A293,'De x Para'!A:C,3,0)</f>
        <v>0</v>
      </c>
      <c r="M293" s="294">
        <f t="shared" si="2"/>
        <v>0</v>
      </c>
    </row>
    <row r="294" spans="1:13">
      <c r="A294" s="304" t="s">
        <v>1306</v>
      </c>
      <c r="B294" s="164" t="s">
        <v>143</v>
      </c>
      <c r="C294" s="304" t="s">
        <v>1307</v>
      </c>
      <c r="D294" s="305"/>
      <c r="E294" s="306">
        <v>628</v>
      </c>
      <c r="F294" s="307"/>
      <c r="G294" s="306">
        <v>0</v>
      </c>
      <c r="H294" s="307"/>
      <c r="I294" s="306">
        <v>0</v>
      </c>
      <c r="J294" s="307"/>
      <c r="K294" s="306">
        <v>628</v>
      </c>
      <c r="L294" s="249" t="str">
        <f>VLOOKUP(A294,'De x Para'!A:C,3,0)</f>
        <v>9.10</v>
      </c>
      <c r="M294" s="294">
        <f t="shared" si="2"/>
        <v>0</v>
      </c>
    </row>
    <row r="295" spans="1:13">
      <c r="A295" s="308"/>
      <c r="B295" s="164"/>
      <c r="C295" s="308"/>
      <c r="D295" s="309"/>
      <c r="E295" s="309"/>
      <c r="F295" s="309"/>
      <c r="G295" s="309"/>
      <c r="H295" s="309"/>
      <c r="I295" s="309"/>
      <c r="J295" s="309"/>
      <c r="K295" s="309"/>
      <c r="L295" s="249"/>
      <c r="M295" s="294"/>
    </row>
    <row r="296" spans="1:13">
      <c r="A296" s="300" t="s">
        <v>1308</v>
      </c>
      <c r="B296" s="164" t="s">
        <v>143</v>
      </c>
      <c r="C296" s="300" t="s">
        <v>1309</v>
      </c>
      <c r="D296" s="301"/>
      <c r="E296" s="316">
        <v>15873.28</v>
      </c>
      <c r="F296" s="303"/>
      <c r="G296" s="302">
        <v>526.67999999999995</v>
      </c>
      <c r="H296" s="303"/>
      <c r="I296" s="302">
        <v>0</v>
      </c>
      <c r="J296" s="303"/>
      <c r="K296" s="316">
        <v>16399.96</v>
      </c>
      <c r="L296" s="249">
        <f>VLOOKUP(A296,'De x Para'!A:C,3,0)</f>
        <v>0</v>
      </c>
      <c r="M296" s="294">
        <f t="shared" si="2"/>
        <v>526.67999999999995</v>
      </c>
    </row>
    <row r="297" spans="1:13">
      <c r="A297" s="304" t="s">
        <v>1313</v>
      </c>
      <c r="B297" s="164" t="s">
        <v>143</v>
      </c>
      <c r="C297" s="304" t="s">
        <v>1314</v>
      </c>
      <c r="D297" s="305"/>
      <c r="E297" s="317">
        <v>15873.28</v>
      </c>
      <c r="F297" s="307"/>
      <c r="G297" s="306">
        <v>526.67999999999995</v>
      </c>
      <c r="H297" s="307"/>
      <c r="I297" s="306">
        <v>0</v>
      </c>
      <c r="J297" s="307"/>
      <c r="K297" s="317">
        <v>16399.96</v>
      </c>
      <c r="L297" s="249" t="str">
        <f>VLOOKUP(A297,'De x Para'!A:C,3,0)</f>
        <v>9.8</v>
      </c>
      <c r="M297" s="294">
        <f t="shared" si="2"/>
        <v>526.67999999999995</v>
      </c>
    </row>
    <row r="298" spans="1:13">
      <c r="A298" s="308"/>
      <c r="B298" s="164"/>
      <c r="C298" s="308"/>
      <c r="D298" s="309"/>
      <c r="E298" s="309"/>
      <c r="F298" s="309"/>
      <c r="G298" s="309"/>
      <c r="H298" s="309"/>
      <c r="I298" s="309"/>
      <c r="J298" s="309"/>
      <c r="K298" s="309"/>
      <c r="L298" s="249"/>
      <c r="M298" s="294"/>
    </row>
    <row r="299" spans="1:13">
      <c r="A299" s="300" t="s">
        <v>1315</v>
      </c>
      <c r="B299" s="164" t="s">
        <v>143</v>
      </c>
      <c r="C299" s="300" t="s">
        <v>1316</v>
      </c>
      <c r="D299" s="301"/>
      <c r="E299" s="316">
        <v>4768.96</v>
      </c>
      <c r="F299" s="303"/>
      <c r="G299" s="302">
        <v>0</v>
      </c>
      <c r="H299" s="303"/>
      <c r="I299" s="316">
        <v>4768.96</v>
      </c>
      <c r="J299" s="303"/>
      <c r="K299" s="302">
        <v>0</v>
      </c>
      <c r="L299" s="249">
        <f>VLOOKUP(A299,'De x Para'!A:C,3,0)</f>
        <v>0</v>
      </c>
      <c r="M299" s="294">
        <f t="shared" si="2"/>
        <v>-4768.96</v>
      </c>
    </row>
    <row r="300" spans="1:13">
      <c r="A300" s="304" t="s">
        <v>1320</v>
      </c>
      <c r="B300" s="164" t="s">
        <v>143</v>
      </c>
      <c r="C300" s="304" t="s">
        <v>460</v>
      </c>
      <c r="D300" s="305"/>
      <c r="E300" s="317">
        <v>4768.96</v>
      </c>
      <c r="F300" s="307"/>
      <c r="G300" s="306">
        <v>0</v>
      </c>
      <c r="H300" s="307"/>
      <c r="I300" s="317">
        <v>4768.96</v>
      </c>
      <c r="J300" s="307"/>
      <c r="K300" s="306">
        <v>0</v>
      </c>
      <c r="L300" s="249" t="str">
        <f>VLOOKUP(A300,'De x Para'!A:C,3,0)</f>
        <v>9.7</v>
      </c>
      <c r="M300" s="294">
        <f t="shared" si="2"/>
        <v>-4768.96</v>
      </c>
    </row>
    <row r="301" spans="1:13">
      <c r="A301" s="308"/>
      <c r="B301" s="164"/>
      <c r="C301" s="308"/>
      <c r="D301" s="309"/>
      <c r="E301" s="309"/>
      <c r="F301" s="309"/>
      <c r="G301" s="309"/>
      <c r="H301" s="309"/>
      <c r="I301" s="309"/>
      <c r="J301" s="309"/>
      <c r="K301" s="309"/>
      <c r="L301" s="249"/>
      <c r="M301" s="294"/>
    </row>
    <row r="302" spans="1:13">
      <c r="A302" s="300" t="s">
        <v>1325</v>
      </c>
      <c r="B302" s="164" t="s">
        <v>143</v>
      </c>
      <c r="C302" s="300" t="s">
        <v>1326</v>
      </c>
      <c r="D302" s="301"/>
      <c r="E302" s="316">
        <v>320176.37</v>
      </c>
      <c r="F302" s="303"/>
      <c r="G302" s="316">
        <v>75306.37</v>
      </c>
      <c r="H302" s="303"/>
      <c r="I302" s="302">
        <v>0</v>
      </c>
      <c r="J302" s="303"/>
      <c r="K302" s="316">
        <v>395482.74</v>
      </c>
      <c r="L302" s="249">
        <f>VLOOKUP(A302,'De x Para'!A:C,3,0)</f>
        <v>0</v>
      </c>
      <c r="M302" s="294">
        <f t="shared" si="2"/>
        <v>75306.37</v>
      </c>
    </row>
    <row r="303" spans="1:13">
      <c r="A303" s="300" t="s">
        <v>1331</v>
      </c>
      <c r="B303" s="164" t="s">
        <v>143</v>
      </c>
      <c r="C303" s="300" t="s">
        <v>1326</v>
      </c>
      <c r="D303" s="301"/>
      <c r="E303" s="316">
        <v>320176.37</v>
      </c>
      <c r="F303" s="303"/>
      <c r="G303" s="316">
        <v>75306.37</v>
      </c>
      <c r="H303" s="303"/>
      <c r="I303" s="302">
        <v>0</v>
      </c>
      <c r="J303" s="303"/>
      <c r="K303" s="316">
        <v>395482.74</v>
      </c>
      <c r="L303" s="249">
        <f>VLOOKUP(A303,'De x Para'!A:C,3,0)</f>
        <v>0</v>
      </c>
      <c r="M303" s="294">
        <f t="shared" si="2"/>
        <v>75306.37</v>
      </c>
    </row>
    <row r="304" spans="1:13">
      <c r="A304" s="300" t="s">
        <v>1332</v>
      </c>
      <c r="B304" s="164" t="s">
        <v>143</v>
      </c>
      <c r="C304" s="300" t="s">
        <v>1326</v>
      </c>
      <c r="D304" s="301"/>
      <c r="E304" s="316">
        <v>320176.37</v>
      </c>
      <c r="F304" s="303"/>
      <c r="G304" s="316">
        <v>75306.37</v>
      </c>
      <c r="H304" s="303"/>
      <c r="I304" s="302">
        <v>0</v>
      </c>
      <c r="J304" s="303"/>
      <c r="K304" s="316">
        <v>395482.74</v>
      </c>
      <c r="L304" s="249">
        <f>VLOOKUP(A304,'De x Para'!A:C,3,0)</f>
        <v>0</v>
      </c>
      <c r="M304" s="294">
        <f t="shared" si="2"/>
        <v>75306.37</v>
      </c>
    </row>
    <row r="305" spans="1:13">
      <c r="A305" s="300" t="s">
        <v>1333</v>
      </c>
      <c r="B305" s="164" t="s">
        <v>143</v>
      </c>
      <c r="C305" s="300" t="s">
        <v>1334</v>
      </c>
      <c r="D305" s="301"/>
      <c r="E305" s="316">
        <v>271866.49</v>
      </c>
      <c r="F305" s="303"/>
      <c r="G305" s="316">
        <v>60191.65</v>
      </c>
      <c r="H305" s="303"/>
      <c r="I305" s="302">
        <v>0</v>
      </c>
      <c r="J305" s="303"/>
      <c r="K305" s="316">
        <v>332058.14</v>
      </c>
      <c r="L305" s="249">
        <f>VLOOKUP(A305,'De x Para'!A:C,3,0)</f>
        <v>0</v>
      </c>
      <c r="M305" s="294">
        <f t="shared" si="2"/>
        <v>60191.65</v>
      </c>
    </row>
    <row r="306" spans="1:13">
      <c r="A306" s="304" t="s">
        <v>1339</v>
      </c>
      <c r="B306" s="164" t="s">
        <v>143</v>
      </c>
      <c r="C306" s="304" t="s">
        <v>1340</v>
      </c>
      <c r="D306" s="305"/>
      <c r="E306" s="317">
        <v>5390</v>
      </c>
      <c r="F306" s="307"/>
      <c r="G306" s="306">
        <v>490</v>
      </c>
      <c r="H306" s="307"/>
      <c r="I306" s="306">
        <v>0</v>
      </c>
      <c r="J306" s="307"/>
      <c r="K306" s="317">
        <v>5880</v>
      </c>
      <c r="L306" s="249" t="str">
        <f>VLOOKUP(A306,'De x Para'!A:C,3,0)</f>
        <v>10.1</v>
      </c>
      <c r="M306" s="294">
        <f t="shared" si="2"/>
        <v>490</v>
      </c>
    </row>
    <row r="307" spans="1:13">
      <c r="A307" s="304" t="s">
        <v>1344</v>
      </c>
      <c r="B307" s="164" t="s">
        <v>143</v>
      </c>
      <c r="C307" s="304" t="s">
        <v>1345</v>
      </c>
      <c r="D307" s="305"/>
      <c r="E307" s="317">
        <v>42656.959999999999</v>
      </c>
      <c r="F307" s="307"/>
      <c r="G307" s="317">
        <v>7342.09</v>
      </c>
      <c r="H307" s="307"/>
      <c r="I307" s="306">
        <v>0</v>
      </c>
      <c r="J307" s="307"/>
      <c r="K307" s="317">
        <v>49999.05</v>
      </c>
      <c r="L307" s="249" t="str">
        <f>VLOOKUP(A307,'De x Para'!A:C,3,0)</f>
        <v>10.1</v>
      </c>
      <c r="M307" s="294">
        <f t="shared" si="2"/>
        <v>7342.09</v>
      </c>
    </row>
    <row r="308" spans="1:13">
      <c r="A308" s="304" t="s">
        <v>1349</v>
      </c>
      <c r="B308" s="164" t="s">
        <v>143</v>
      </c>
      <c r="C308" s="304" t="s">
        <v>1350</v>
      </c>
      <c r="D308" s="305"/>
      <c r="E308" s="317">
        <v>13729.97</v>
      </c>
      <c r="F308" s="307"/>
      <c r="G308" s="317">
        <v>16710.38</v>
      </c>
      <c r="H308" s="307"/>
      <c r="I308" s="306">
        <v>0</v>
      </c>
      <c r="J308" s="307"/>
      <c r="K308" s="317">
        <v>30440.35</v>
      </c>
      <c r="L308" s="249" t="str">
        <f>VLOOKUP(A308,'De x Para'!A:C,3,0)</f>
        <v>10.1</v>
      </c>
      <c r="M308" s="294">
        <f t="shared" si="2"/>
        <v>16710.38</v>
      </c>
    </row>
    <row r="309" spans="1:13">
      <c r="A309" s="304" t="s">
        <v>1354</v>
      </c>
      <c r="B309" s="164" t="s">
        <v>143</v>
      </c>
      <c r="C309" s="304" t="s">
        <v>1355</v>
      </c>
      <c r="D309" s="305"/>
      <c r="E309" s="317">
        <v>101274.01</v>
      </c>
      <c r="F309" s="307"/>
      <c r="G309" s="317">
        <v>15410</v>
      </c>
      <c r="H309" s="307"/>
      <c r="I309" s="306">
        <v>0</v>
      </c>
      <c r="J309" s="307"/>
      <c r="K309" s="317">
        <v>116684.01</v>
      </c>
      <c r="L309" s="249" t="str">
        <f>VLOOKUP(A309,'De x Para'!A:C,3,0)</f>
        <v>10.1</v>
      </c>
      <c r="M309" s="294">
        <f t="shared" si="2"/>
        <v>15410</v>
      </c>
    </row>
    <row r="310" spans="1:13">
      <c r="A310" s="304" t="s">
        <v>1359</v>
      </c>
      <c r="B310" s="164" t="s">
        <v>143</v>
      </c>
      <c r="C310" s="304" t="s">
        <v>1360</v>
      </c>
      <c r="D310" s="305"/>
      <c r="E310" s="317">
        <v>1566</v>
      </c>
      <c r="F310" s="307"/>
      <c r="G310" s="306">
        <v>0</v>
      </c>
      <c r="H310" s="307"/>
      <c r="I310" s="306">
        <v>0</v>
      </c>
      <c r="J310" s="307"/>
      <c r="K310" s="317">
        <v>1566</v>
      </c>
      <c r="L310" s="249" t="str">
        <f>VLOOKUP(A310,'De x Para'!A:C,3,0)</f>
        <v>10.1</v>
      </c>
      <c r="M310" s="294">
        <f t="shared" si="2"/>
        <v>0</v>
      </c>
    </row>
    <row r="311" spans="1:13">
      <c r="A311" s="304" t="s">
        <v>1362</v>
      </c>
      <c r="B311" s="164" t="s">
        <v>143</v>
      </c>
      <c r="C311" s="304" t="s">
        <v>1363</v>
      </c>
      <c r="D311" s="305"/>
      <c r="E311" s="317">
        <v>2489.6</v>
      </c>
      <c r="F311" s="307"/>
      <c r="G311" s="317">
        <v>1643.1</v>
      </c>
      <c r="H311" s="307"/>
      <c r="I311" s="306">
        <v>0</v>
      </c>
      <c r="J311" s="307"/>
      <c r="K311" s="317">
        <v>4132.7</v>
      </c>
      <c r="L311" s="249" t="str">
        <f>VLOOKUP(A311,'De x Para'!A:C,3,0)</f>
        <v>10.1</v>
      </c>
      <c r="M311" s="294">
        <f t="shared" si="2"/>
        <v>1643.1</v>
      </c>
    </row>
    <row r="312" spans="1:13">
      <c r="A312" s="304" t="s">
        <v>4564</v>
      </c>
      <c r="B312" s="164" t="s">
        <v>143</v>
      </c>
      <c r="C312" s="304" t="s">
        <v>4565</v>
      </c>
      <c r="D312" s="305"/>
      <c r="E312" s="306">
        <v>161</v>
      </c>
      <c r="F312" s="307"/>
      <c r="G312" s="306">
        <v>0</v>
      </c>
      <c r="H312" s="307"/>
      <c r="I312" s="306">
        <v>0</v>
      </c>
      <c r="J312" s="307"/>
      <c r="K312" s="306">
        <v>161</v>
      </c>
      <c r="L312" s="249" t="str">
        <f>VLOOKUP(A312,'De x Para'!A:C,3,0)</f>
        <v>10.1</v>
      </c>
      <c r="M312" s="294">
        <f t="shared" si="2"/>
        <v>0</v>
      </c>
    </row>
    <row r="313" spans="1:13">
      <c r="A313" s="304" t="s">
        <v>3886</v>
      </c>
      <c r="B313" s="164" t="s">
        <v>143</v>
      </c>
      <c r="C313" s="304" t="s">
        <v>3887</v>
      </c>
      <c r="D313" s="305"/>
      <c r="E313" s="317">
        <v>1054</v>
      </c>
      <c r="F313" s="307"/>
      <c r="G313" s="306">
        <v>0</v>
      </c>
      <c r="H313" s="307"/>
      <c r="I313" s="306">
        <v>0</v>
      </c>
      <c r="J313" s="307"/>
      <c r="K313" s="317">
        <v>1054</v>
      </c>
      <c r="L313" s="249" t="str">
        <f>VLOOKUP(A313,'De x Para'!A:C,3,0)</f>
        <v>10.1</v>
      </c>
      <c r="M313" s="294">
        <f t="shared" si="2"/>
        <v>0</v>
      </c>
    </row>
    <row r="314" spans="1:13">
      <c r="A314" s="304" t="s">
        <v>3889</v>
      </c>
      <c r="B314" s="164" t="s">
        <v>143</v>
      </c>
      <c r="C314" s="304" t="s">
        <v>3890</v>
      </c>
      <c r="D314" s="305"/>
      <c r="E314" s="317">
        <v>2548.04</v>
      </c>
      <c r="F314" s="307"/>
      <c r="G314" s="306">
        <v>0</v>
      </c>
      <c r="H314" s="307"/>
      <c r="I314" s="306">
        <v>0</v>
      </c>
      <c r="J314" s="307"/>
      <c r="K314" s="317">
        <v>2548.04</v>
      </c>
      <c r="L314" s="249" t="str">
        <f>VLOOKUP(A314,'De x Para'!A:C,3,0)</f>
        <v>10.1</v>
      </c>
      <c r="M314" s="294">
        <f t="shared" si="2"/>
        <v>0</v>
      </c>
    </row>
    <row r="315" spans="1:13">
      <c r="A315" s="304" t="s">
        <v>1365</v>
      </c>
      <c r="B315" s="164" t="s">
        <v>143</v>
      </c>
      <c r="C315" s="304" t="s">
        <v>1366</v>
      </c>
      <c r="D315" s="305"/>
      <c r="E315" s="317">
        <v>26597.96</v>
      </c>
      <c r="F315" s="307"/>
      <c r="G315" s="317">
        <v>13219.99</v>
      </c>
      <c r="H315" s="307"/>
      <c r="I315" s="306">
        <v>0</v>
      </c>
      <c r="J315" s="307"/>
      <c r="K315" s="317">
        <v>39817.949999999997</v>
      </c>
      <c r="L315" s="249" t="str">
        <f>VLOOKUP(A315,'De x Para'!A:C,3,0)</f>
        <v>10.1</v>
      </c>
      <c r="M315" s="294">
        <f t="shared" si="2"/>
        <v>13219.99</v>
      </c>
    </row>
    <row r="316" spans="1:13">
      <c r="A316" s="304" t="s">
        <v>1370</v>
      </c>
      <c r="B316" s="164" t="s">
        <v>143</v>
      </c>
      <c r="C316" s="304" t="s">
        <v>1371</v>
      </c>
      <c r="D316" s="305"/>
      <c r="E316" s="317">
        <v>68991.09</v>
      </c>
      <c r="F316" s="307"/>
      <c r="G316" s="317">
        <v>4595.09</v>
      </c>
      <c r="H316" s="307"/>
      <c r="I316" s="306">
        <v>0</v>
      </c>
      <c r="J316" s="307"/>
      <c r="K316" s="317">
        <v>73586.179999999993</v>
      </c>
      <c r="L316" s="249" t="str">
        <f>VLOOKUP(A316,'De x Para'!A:C,3,0)</f>
        <v>10.1</v>
      </c>
      <c r="M316" s="294">
        <f t="shared" si="2"/>
        <v>4595.09</v>
      </c>
    </row>
    <row r="317" spans="1:13">
      <c r="A317" s="304" t="s">
        <v>1375</v>
      </c>
      <c r="B317" s="164" t="s">
        <v>143</v>
      </c>
      <c r="C317" s="304" t="s">
        <v>1376</v>
      </c>
      <c r="D317" s="305"/>
      <c r="E317" s="317">
        <v>5407.86</v>
      </c>
      <c r="F317" s="307"/>
      <c r="G317" s="306">
        <v>781</v>
      </c>
      <c r="H317" s="307"/>
      <c r="I317" s="306">
        <v>0</v>
      </c>
      <c r="J317" s="307"/>
      <c r="K317" s="317">
        <v>6188.86</v>
      </c>
      <c r="L317" s="249" t="str">
        <f>VLOOKUP(A317,'De x Para'!A:C,3,0)</f>
        <v>10.1</v>
      </c>
      <c r="M317" s="294">
        <f t="shared" si="2"/>
        <v>781</v>
      </c>
    </row>
    <row r="318" spans="1:13">
      <c r="A318" s="308"/>
      <c r="B318" s="164"/>
      <c r="C318" s="308"/>
      <c r="D318" s="309"/>
      <c r="E318" s="309"/>
      <c r="F318" s="309"/>
      <c r="G318" s="309"/>
      <c r="H318" s="309"/>
      <c r="I318" s="309"/>
      <c r="J318" s="309"/>
      <c r="K318" s="309"/>
      <c r="L318" s="249"/>
      <c r="M318" s="294"/>
    </row>
    <row r="319" spans="1:13">
      <c r="A319" s="300" t="s">
        <v>1380</v>
      </c>
      <c r="B319" s="164" t="s">
        <v>143</v>
      </c>
      <c r="C319" s="300" t="s">
        <v>1381</v>
      </c>
      <c r="D319" s="301"/>
      <c r="E319" s="316">
        <v>12860.55</v>
      </c>
      <c r="F319" s="303"/>
      <c r="G319" s="316">
        <v>7689</v>
      </c>
      <c r="H319" s="303"/>
      <c r="I319" s="302">
        <v>0</v>
      </c>
      <c r="J319" s="303"/>
      <c r="K319" s="316">
        <v>20549.55</v>
      </c>
      <c r="L319" s="249">
        <f>VLOOKUP(A319,'De x Para'!A:C,3,0)</f>
        <v>0</v>
      </c>
      <c r="M319" s="294">
        <f t="shared" si="2"/>
        <v>7689</v>
      </c>
    </row>
    <row r="320" spans="1:13">
      <c r="A320" s="304" t="s">
        <v>1384</v>
      </c>
      <c r="B320" s="164" t="s">
        <v>143</v>
      </c>
      <c r="C320" s="304" t="s">
        <v>1381</v>
      </c>
      <c r="D320" s="305"/>
      <c r="E320" s="317">
        <v>12860.55</v>
      </c>
      <c r="F320" s="307"/>
      <c r="G320" s="317">
        <v>7689</v>
      </c>
      <c r="H320" s="307"/>
      <c r="I320" s="306">
        <v>0</v>
      </c>
      <c r="J320" s="307"/>
      <c r="K320" s="317">
        <v>20549.55</v>
      </c>
      <c r="L320" s="249" t="str">
        <f>VLOOKUP(A320,'De x Para'!A:C,3,0)</f>
        <v>10.2</v>
      </c>
      <c r="M320" s="294">
        <f t="shared" si="2"/>
        <v>7689</v>
      </c>
    </row>
    <row r="321" spans="1:13">
      <c r="A321" s="308"/>
      <c r="B321" s="164"/>
      <c r="C321" s="308"/>
      <c r="D321" s="309"/>
      <c r="E321" s="309"/>
      <c r="F321" s="309"/>
      <c r="G321" s="309"/>
      <c r="H321" s="309"/>
      <c r="I321" s="309"/>
      <c r="J321" s="309"/>
      <c r="K321" s="309"/>
      <c r="L321" s="249"/>
      <c r="M321" s="294"/>
    </row>
    <row r="322" spans="1:13">
      <c r="A322" s="300" t="s">
        <v>1385</v>
      </c>
      <c r="B322" s="164" t="s">
        <v>143</v>
      </c>
      <c r="C322" s="300" t="s">
        <v>1386</v>
      </c>
      <c r="D322" s="301"/>
      <c r="E322" s="302">
        <v>421.45</v>
      </c>
      <c r="F322" s="303"/>
      <c r="G322" s="316">
        <v>4909</v>
      </c>
      <c r="H322" s="303"/>
      <c r="I322" s="302">
        <v>0</v>
      </c>
      <c r="J322" s="303"/>
      <c r="K322" s="316">
        <v>5330.45</v>
      </c>
      <c r="L322" s="249">
        <f>VLOOKUP(A322,'De x Para'!A:C,3,0)</f>
        <v>0</v>
      </c>
      <c r="M322" s="294">
        <f t="shared" si="2"/>
        <v>4909</v>
      </c>
    </row>
    <row r="323" spans="1:13">
      <c r="A323" s="304" t="s">
        <v>1388</v>
      </c>
      <c r="B323" s="164" t="s">
        <v>143</v>
      </c>
      <c r="C323" s="304" t="s">
        <v>1389</v>
      </c>
      <c r="D323" s="305"/>
      <c r="E323" s="306">
        <v>98.47</v>
      </c>
      <c r="F323" s="307"/>
      <c r="G323" s="317">
        <v>4909</v>
      </c>
      <c r="H323" s="307"/>
      <c r="I323" s="306">
        <v>0</v>
      </c>
      <c r="J323" s="307"/>
      <c r="K323" s="317">
        <v>5007.47</v>
      </c>
      <c r="L323" s="249" t="str">
        <f>VLOOKUP(A323,'De x Para'!A:C,3,0)</f>
        <v>10.2.1</v>
      </c>
      <c r="M323" s="294">
        <f t="shared" si="2"/>
        <v>4909</v>
      </c>
    </row>
    <row r="324" spans="1:13">
      <c r="A324" s="304" t="s">
        <v>1391</v>
      </c>
      <c r="B324" s="164" t="s">
        <v>143</v>
      </c>
      <c r="C324" s="304" t="s">
        <v>1386</v>
      </c>
      <c r="D324" s="305"/>
      <c r="E324" s="306">
        <v>322.98</v>
      </c>
      <c r="F324" s="307"/>
      <c r="G324" s="306">
        <v>0</v>
      </c>
      <c r="H324" s="307"/>
      <c r="I324" s="306">
        <v>0</v>
      </c>
      <c r="J324" s="307"/>
      <c r="K324" s="306">
        <v>322.98</v>
      </c>
      <c r="L324" s="249" t="str">
        <f>VLOOKUP(A324,'De x Para'!A:C,3,0)</f>
        <v>10.2.1</v>
      </c>
      <c r="M324" s="294">
        <f t="shared" si="2"/>
        <v>0</v>
      </c>
    </row>
    <row r="325" spans="1:13">
      <c r="A325" s="308"/>
      <c r="B325" s="164"/>
      <c r="C325" s="308"/>
      <c r="D325" s="309"/>
      <c r="E325" s="309"/>
      <c r="F325" s="309"/>
      <c r="G325" s="309"/>
      <c r="H325" s="309"/>
      <c r="I325" s="309"/>
      <c r="J325" s="309"/>
      <c r="K325" s="309"/>
      <c r="L325" s="249"/>
      <c r="M325" s="294"/>
    </row>
    <row r="326" spans="1:13">
      <c r="A326" s="300" t="s">
        <v>1393</v>
      </c>
      <c r="B326" s="164" t="s">
        <v>143</v>
      </c>
      <c r="C326" s="300" t="s">
        <v>1394</v>
      </c>
      <c r="D326" s="301"/>
      <c r="E326" s="316">
        <v>35027.879999999997</v>
      </c>
      <c r="F326" s="303"/>
      <c r="G326" s="316">
        <v>2516.7199999999998</v>
      </c>
      <c r="H326" s="303"/>
      <c r="I326" s="302">
        <v>0</v>
      </c>
      <c r="J326" s="303"/>
      <c r="K326" s="316">
        <v>37544.6</v>
      </c>
      <c r="L326" s="249">
        <f>VLOOKUP(A326,'De x Para'!A:C,3,0)</f>
        <v>0</v>
      </c>
      <c r="M326" s="294">
        <f t="shared" si="2"/>
        <v>2516.7199999999998</v>
      </c>
    </row>
    <row r="327" spans="1:13">
      <c r="A327" s="304" t="s">
        <v>1398</v>
      </c>
      <c r="B327" s="164" t="s">
        <v>143</v>
      </c>
      <c r="C327" s="304" t="s">
        <v>1399</v>
      </c>
      <c r="D327" s="305"/>
      <c r="E327" s="317">
        <v>35027.879999999997</v>
      </c>
      <c r="F327" s="307"/>
      <c r="G327" s="317">
        <v>2516.7199999999998</v>
      </c>
      <c r="H327" s="307"/>
      <c r="I327" s="306">
        <v>0</v>
      </c>
      <c r="J327" s="307"/>
      <c r="K327" s="317">
        <v>37544.6</v>
      </c>
      <c r="L327" s="249" t="str">
        <f>VLOOKUP(A327,'De x Para'!A:C,3,0)</f>
        <v>10.3</v>
      </c>
      <c r="M327" s="294">
        <f t="shared" si="2"/>
        <v>2516.7199999999998</v>
      </c>
    </row>
    <row r="328" spans="1:13">
      <c r="A328" s="308"/>
      <c r="B328" s="164"/>
      <c r="C328" s="308"/>
      <c r="D328" s="309"/>
      <c r="E328" s="309"/>
      <c r="F328" s="309"/>
      <c r="G328" s="309"/>
      <c r="H328" s="309"/>
      <c r="I328" s="309"/>
      <c r="J328" s="309"/>
      <c r="K328" s="309"/>
      <c r="L328" s="249"/>
      <c r="M328" s="294"/>
    </row>
    <row r="329" spans="1:13">
      <c r="A329" s="300" t="s">
        <v>1400</v>
      </c>
      <c r="B329" s="164" t="s">
        <v>143</v>
      </c>
      <c r="C329" s="300" t="s">
        <v>1401</v>
      </c>
      <c r="D329" s="301"/>
      <c r="E329" s="316">
        <v>18718.88</v>
      </c>
      <c r="F329" s="303"/>
      <c r="G329" s="316">
        <v>11134.88</v>
      </c>
      <c r="H329" s="303"/>
      <c r="I329" s="302">
        <v>0</v>
      </c>
      <c r="J329" s="303"/>
      <c r="K329" s="316">
        <v>29853.759999999998</v>
      </c>
      <c r="L329" s="249">
        <f>VLOOKUP(A329,'De x Para'!A:C,3,0)</f>
        <v>0</v>
      </c>
      <c r="M329" s="294">
        <f t="shared" si="2"/>
        <v>11134.88</v>
      </c>
    </row>
    <row r="330" spans="1:13">
      <c r="A330" s="300" t="s">
        <v>1405</v>
      </c>
      <c r="B330" s="164" t="s">
        <v>143</v>
      </c>
      <c r="C330" s="300" t="s">
        <v>1401</v>
      </c>
      <c r="D330" s="301"/>
      <c r="E330" s="316">
        <v>18718.88</v>
      </c>
      <c r="F330" s="303"/>
      <c r="G330" s="316">
        <v>11134.88</v>
      </c>
      <c r="H330" s="303"/>
      <c r="I330" s="302">
        <v>0</v>
      </c>
      <c r="J330" s="303"/>
      <c r="K330" s="316">
        <v>29853.759999999998</v>
      </c>
      <c r="L330" s="249">
        <f>VLOOKUP(A330,'De x Para'!A:C,3,0)</f>
        <v>0</v>
      </c>
      <c r="M330" s="294">
        <f t="shared" ref="M330:M393" si="3">G330-I330</f>
        <v>11134.88</v>
      </c>
    </row>
    <row r="331" spans="1:13">
      <c r="A331" s="300" t="s">
        <v>1406</v>
      </c>
      <c r="B331" s="164" t="s">
        <v>143</v>
      </c>
      <c r="C331" s="300" t="s">
        <v>1401</v>
      </c>
      <c r="D331" s="301"/>
      <c r="E331" s="316">
        <v>18718.88</v>
      </c>
      <c r="F331" s="303"/>
      <c r="G331" s="316">
        <v>11134.88</v>
      </c>
      <c r="H331" s="303"/>
      <c r="I331" s="302">
        <v>0</v>
      </c>
      <c r="J331" s="303"/>
      <c r="K331" s="316">
        <v>29853.759999999998</v>
      </c>
      <c r="L331" s="249">
        <f>VLOOKUP(A331,'De x Para'!A:C,3,0)</f>
        <v>0</v>
      </c>
      <c r="M331" s="294">
        <f t="shared" si="3"/>
        <v>11134.88</v>
      </c>
    </row>
    <row r="332" spans="1:13">
      <c r="A332" s="300" t="s">
        <v>1407</v>
      </c>
      <c r="B332" s="164" t="s">
        <v>143</v>
      </c>
      <c r="C332" s="300" t="s">
        <v>1408</v>
      </c>
      <c r="D332" s="301"/>
      <c r="E332" s="316">
        <v>2290.88</v>
      </c>
      <c r="F332" s="303"/>
      <c r="G332" s="302">
        <v>483.82</v>
      </c>
      <c r="H332" s="303"/>
      <c r="I332" s="302">
        <v>0</v>
      </c>
      <c r="J332" s="303"/>
      <c r="K332" s="316">
        <v>2774.7</v>
      </c>
      <c r="L332" s="249">
        <f>VLOOKUP(A332,'De x Para'!A:C,3,0)</f>
        <v>0</v>
      </c>
      <c r="M332" s="294">
        <f t="shared" si="3"/>
        <v>483.82</v>
      </c>
    </row>
    <row r="333" spans="1:13">
      <c r="A333" s="304" t="s">
        <v>4699</v>
      </c>
      <c r="B333" s="164" t="s">
        <v>143</v>
      </c>
      <c r="C333" s="304" t="s">
        <v>4700</v>
      </c>
      <c r="D333" s="305"/>
      <c r="E333" s="306">
        <v>0</v>
      </c>
      <c r="F333" s="307"/>
      <c r="G333" s="306">
        <v>483.82</v>
      </c>
      <c r="H333" s="307"/>
      <c r="I333" s="306">
        <v>0</v>
      </c>
      <c r="J333" s="307"/>
      <c r="K333" s="306">
        <v>483.82</v>
      </c>
      <c r="L333" s="249" t="str">
        <f>VLOOKUP(A333,'De x Para'!A:C,3,0)</f>
        <v>11.1.1</v>
      </c>
      <c r="M333" s="294">
        <f t="shared" si="3"/>
        <v>483.82</v>
      </c>
    </row>
    <row r="334" spans="1:13">
      <c r="A334" s="304" t="s">
        <v>1410</v>
      </c>
      <c r="B334" s="164" t="s">
        <v>143</v>
      </c>
      <c r="C334" s="304" t="s">
        <v>1411</v>
      </c>
      <c r="D334" s="305"/>
      <c r="E334" s="306">
        <v>290.88</v>
      </c>
      <c r="F334" s="307"/>
      <c r="G334" s="306">
        <v>0</v>
      </c>
      <c r="H334" s="307"/>
      <c r="I334" s="306">
        <v>0</v>
      </c>
      <c r="J334" s="307"/>
      <c r="K334" s="306">
        <v>290.88</v>
      </c>
      <c r="L334" s="249" t="str">
        <f>VLOOKUP(A334,'De x Para'!A:C,3,0)</f>
        <v>11.1.1</v>
      </c>
      <c r="M334" s="294">
        <f t="shared" si="3"/>
        <v>0</v>
      </c>
    </row>
    <row r="335" spans="1:13">
      <c r="A335" s="304" t="s">
        <v>2762</v>
      </c>
      <c r="B335" s="164" t="s">
        <v>143</v>
      </c>
      <c r="C335" s="304" t="s">
        <v>2763</v>
      </c>
      <c r="D335" s="305"/>
      <c r="E335" s="317">
        <v>2000</v>
      </c>
      <c r="F335" s="307"/>
      <c r="G335" s="306">
        <v>0</v>
      </c>
      <c r="H335" s="307"/>
      <c r="I335" s="306">
        <v>0</v>
      </c>
      <c r="J335" s="307"/>
      <c r="K335" s="317">
        <v>2000</v>
      </c>
      <c r="L335" s="249" t="str">
        <f>VLOOKUP(A335,'De x Para'!A:C,3,0)</f>
        <v>11.1.1</v>
      </c>
      <c r="M335" s="294">
        <f t="shared" si="3"/>
        <v>0</v>
      </c>
    </row>
    <row r="336" spans="1:13">
      <c r="A336" s="308"/>
      <c r="B336" s="164"/>
      <c r="C336" s="308"/>
      <c r="D336" s="309"/>
      <c r="E336" s="309"/>
      <c r="F336" s="309"/>
      <c r="G336" s="309"/>
      <c r="H336" s="309"/>
      <c r="I336" s="309"/>
      <c r="J336" s="309"/>
      <c r="K336" s="309"/>
      <c r="L336" s="249"/>
      <c r="M336" s="294"/>
    </row>
    <row r="337" spans="1:13">
      <c r="A337" s="300" t="s">
        <v>4675</v>
      </c>
      <c r="B337" s="164" t="s">
        <v>143</v>
      </c>
      <c r="C337" s="300" t="s">
        <v>4676</v>
      </c>
      <c r="D337" s="301"/>
      <c r="E337" s="302">
        <v>250</v>
      </c>
      <c r="F337" s="303"/>
      <c r="G337" s="302">
        <v>250</v>
      </c>
      <c r="H337" s="303"/>
      <c r="I337" s="302">
        <v>0</v>
      </c>
      <c r="J337" s="303"/>
      <c r="K337" s="302">
        <v>500</v>
      </c>
      <c r="L337" s="249">
        <f>VLOOKUP(A337,'De x Para'!A:C,3,0)</f>
        <v>0</v>
      </c>
      <c r="M337" s="294">
        <f t="shared" si="3"/>
        <v>250</v>
      </c>
    </row>
    <row r="338" spans="1:13">
      <c r="A338" s="304" t="s">
        <v>4677</v>
      </c>
      <c r="B338" s="164" t="s">
        <v>143</v>
      </c>
      <c r="C338" s="304" t="s">
        <v>1889</v>
      </c>
      <c r="D338" s="305"/>
      <c r="E338" s="306">
        <v>250</v>
      </c>
      <c r="F338" s="307"/>
      <c r="G338" s="306">
        <v>250</v>
      </c>
      <c r="H338" s="307"/>
      <c r="I338" s="306">
        <v>0</v>
      </c>
      <c r="J338" s="307"/>
      <c r="K338" s="306">
        <v>500</v>
      </c>
      <c r="L338" s="249" t="str">
        <f>VLOOKUP(A338,'De x Para'!A:C,3,0)</f>
        <v>11.1.3</v>
      </c>
      <c r="M338" s="294">
        <f t="shared" si="3"/>
        <v>250</v>
      </c>
    </row>
    <row r="339" spans="1:13">
      <c r="A339" s="308"/>
      <c r="B339" s="164"/>
      <c r="C339" s="308"/>
      <c r="D339" s="309"/>
      <c r="E339" s="309"/>
      <c r="F339" s="309"/>
      <c r="G339" s="309"/>
      <c r="H339" s="309"/>
      <c r="I339" s="309"/>
      <c r="J339" s="309"/>
      <c r="K339" s="309"/>
      <c r="L339" s="249"/>
      <c r="M339" s="294"/>
    </row>
    <row r="340" spans="1:13">
      <c r="A340" s="300" t="s">
        <v>1861</v>
      </c>
      <c r="B340" s="164" t="s">
        <v>143</v>
      </c>
      <c r="C340" s="300" t="s">
        <v>1862</v>
      </c>
      <c r="D340" s="301"/>
      <c r="E340" s="316">
        <v>6065.63</v>
      </c>
      <c r="F340" s="303"/>
      <c r="G340" s="302">
        <v>0</v>
      </c>
      <c r="H340" s="303"/>
      <c r="I340" s="302">
        <v>0</v>
      </c>
      <c r="J340" s="303"/>
      <c r="K340" s="316">
        <v>6065.63</v>
      </c>
      <c r="L340" s="249">
        <f>VLOOKUP(A340,'De x Para'!A:C,3,0)</f>
        <v>0</v>
      </c>
      <c r="M340" s="294">
        <f t="shared" si="3"/>
        <v>0</v>
      </c>
    </row>
    <row r="341" spans="1:13">
      <c r="A341" s="304" t="s">
        <v>1865</v>
      </c>
      <c r="B341" s="164" t="s">
        <v>143</v>
      </c>
      <c r="C341" s="304" t="s">
        <v>1866</v>
      </c>
      <c r="D341" s="305"/>
      <c r="E341" s="317">
        <v>2354.84</v>
      </c>
      <c r="F341" s="307"/>
      <c r="G341" s="306">
        <v>0</v>
      </c>
      <c r="H341" s="307"/>
      <c r="I341" s="306">
        <v>0</v>
      </c>
      <c r="J341" s="307"/>
      <c r="K341" s="317">
        <v>2354.84</v>
      </c>
      <c r="L341" s="249" t="str">
        <f>VLOOKUP(A341,'De x Para'!A:C,3,0)</f>
        <v>11.1.4</v>
      </c>
      <c r="M341" s="294">
        <f t="shared" si="3"/>
        <v>0</v>
      </c>
    </row>
    <row r="342" spans="1:13">
      <c r="A342" s="304" t="s">
        <v>4661</v>
      </c>
      <c r="B342" s="164" t="s">
        <v>143</v>
      </c>
      <c r="C342" s="304" t="s">
        <v>2763</v>
      </c>
      <c r="D342" s="305"/>
      <c r="E342" s="317">
        <v>3710.79</v>
      </c>
      <c r="F342" s="307"/>
      <c r="G342" s="306">
        <v>0</v>
      </c>
      <c r="H342" s="307"/>
      <c r="I342" s="306">
        <v>0</v>
      </c>
      <c r="J342" s="307"/>
      <c r="K342" s="317">
        <v>3710.79</v>
      </c>
      <c r="L342" s="249" t="str">
        <f>VLOOKUP(A342,'De x Para'!A:C,3,0)</f>
        <v>11.1.4</v>
      </c>
      <c r="M342" s="294">
        <f t="shared" si="3"/>
        <v>0</v>
      </c>
    </row>
    <row r="343" spans="1:13">
      <c r="A343" s="308"/>
      <c r="B343" s="164"/>
      <c r="C343" s="308"/>
      <c r="D343" s="309"/>
      <c r="E343" s="309"/>
      <c r="F343" s="309"/>
      <c r="G343" s="309"/>
      <c r="H343" s="309"/>
      <c r="I343" s="309"/>
      <c r="J343" s="309"/>
      <c r="K343" s="309"/>
      <c r="L343" s="249"/>
      <c r="M343" s="294"/>
    </row>
    <row r="344" spans="1:13">
      <c r="A344" s="300" t="s">
        <v>1412</v>
      </c>
      <c r="B344" s="164" t="s">
        <v>143</v>
      </c>
      <c r="C344" s="300" t="s">
        <v>1413</v>
      </c>
      <c r="D344" s="301"/>
      <c r="E344" s="316">
        <v>7646.94</v>
      </c>
      <c r="F344" s="303"/>
      <c r="G344" s="316">
        <v>1274.49</v>
      </c>
      <c r="H344" s="303"/>
      <c r="I344" s="302">
        <v>0</v>
      </c>
      <c r="J344" s="303"/>
      <c r="K344" s="316">
        <v>8921.43</v>
      </c>
      <c r="L344" s="249">
        <f>VLOOKUP(A344,'De x Para'!A:C,3,0)</f>
        <v>0</v>
      </c>
      <c r="M344" s="294">
        <f t="shared" si="3"/>
        <v>1274.49</v>
      </c>
    </row>
    <row r="345" spans="1:13">
      <c r="A345" s="304" t="s">
        <v>1417</v>
      </c>
      <c r="B345" s="164" t="s">
        <v>143</v>
      </c>
      <c r="C345" s="304" t="s">
        <v>1418</v>
      </c>
      <c r="D345" s="305"/>
      <c r="E345" s="317">
        <v>7646.94</v>
      </c>
      <c r="F345" s="307"/>
      <c r="G345" s="317">
        <v>1274.49</v>
      </c>
      <c r="H345" s="307"/>
      <c r="I345" s="306">
        <v>0</v>
      </c>
      <c r="J345" s="307"/>
      <c r="K345" s="317">
        <v>8921.43</v>
      </c>
      <c r="L345" s="249" t="str">
        <f>VLOOKUP(A345,'De x Para'!A:C,3,0)</f>
        <v>11.1.3</v>
      </c>
      <c r="M345" s="294">
        <f t="shared" si="3"/>
        <v>1274.49</v>
      </c>
    </row>
    <row r="346" spans="1:13">
      <c r="A346" s="308"/>
      <c r="B346" s="164"/>
      <c r="C346" s="308"/>
      <c r="D346" s="309"/>
      <c r="E346" s="309"/>
      <c r="F346" s="309"/>
      <c r="G346" s="309"/>
      <c r="H346" s="309"/>
      <c r="I346" s="309"/>
      <c r="J346" s="309"/>
      <c r="K346" s="309"/>
      <c r="L346" s="249"/>
      <c r="M346" s="294"/>
    </row>
    <row r="347" spans="1:13">
      <c r="A347" s="300" t="s">
        <v>4678</v>
      </c>
      <c r="B347" s="164" t="s">
        <v>143</v>
      </c>
      <c r="C347" s="300" t="s">
        <v>1316</v>
      </c>
      <c r="D347" s="301"/>
      <c r="E347" s="302">
        <v>73.430000000000007</v>
      </c>
      <c r="F347" s="303"/>
      <c r="G347" s="316">
        <v>7626.57</v>
      </c>
      <c r="H347" s="303"/>
      <c r="I347" s="302">
        <v>0</v>
      </c>
      <c r="J347" s="303"/>
      <c r="K347" s="316">
        <v>7700</v>
      </c>
      <c r="L347" s="249">
        <f>VLOOKUP(A347,'De x Para'!A:C,3,0)</f>
        <v>0</v>
      </c>
      <c r="M347" s="294">
        <f t="shared" si="3"/>
        <v>7626.57</v>
      </c>
    </row>
    <row r="348" spans="1:13">
      <c r="A348" s="304" t="s">
        <v>4679</v>
      </c>
      <c r="B348" s="164" t="s">
        <v>143</v>
      </c>
      <c r="C348" s="304" t="s">
        <v>4680</v>
      </c>
      <c r="D348" s="305"/>
      <c r="E348" s="306">
        <v>73.430000000000007</v>
      </c>
      <c r="F348" s="307"/>
      <c r="G348" s="317">
        <v>7626.57</v>
      </c>
      <c r="H348" s="307"/>
      <c r="I348" s="306">
        <v>0</v>
      </c>
      <c r="J348" s="307"/>
      <c r="K348" s="317">
        <v>7700</v>
      </c>
      <c r="L348" s="249" t="str">
        <f>VLOOKUP(A348,'De x Para'!A:C,3,0)</f>
        <v>11.1.2</v>
      </c>
      <c r="M348" s="294">
        <f t="shared" si="3"/>
        <v>7626.57</v>
      </c>
    </row>
    <row r="349" spans="1:13">
      <c r="A349" s="308"/>
      <c r="B349" s="164"/>
      <c r="C349" s="308"/>
      <c r="D349" s="309"/>
      <c r="E349" s="309"/>
      <c r="F349" s="309"/>
      <c r="G349" s="309"/>
      <c r="H349" s="309"/>
      <c r="I349" s="309"/>
      <c r="J349" s="309"/>
      <c r="K349" s="309"/>
      <c r="L349" s="249"/>
      <c r="M349" s="294"/>
    </row>
    <row r="350" spans="1:13">
      <c r="A350" s="300" t="s">
        <v>1419</v>
      </c>
      <c r="B350" s="164" t="s">
        <v>143</v>
      </c>
      <c r="C350" s="300" t="s">
        <v>1420</v>
      </c>
      <c r="D350" s="301"/>
      <c r="E350" s="316">
        <v>2392</v>
      </c>
      <c r="F350" s="303"/>
      <c r="G350" s="316">
        <v>1500</v>
      </c>
      <c r="H350" s="303"/>
      <c r="I350" s="302">
        <v>0</v>
      </c>
      <c r="J350" s="303"/>
      <c r="K350" s="316">
        <v>3892</v>
      </c>
      <c r="L350" s="249">
        <f>VLOOKUP(A350,'De x Para'!A:C,3,0)</f>
        <v>0</v>
      </c>
      <c r="M350" s="294">
        <f t="shared" si="3"/>
        <v>1500</v>
      </c>
    </row>
    <row r="351" spans="1:13">
      <c r="A351" s="304" t="s">
        <v>1424</v>
      </c>
      <c r="B351" s="164" t="s">
        <v>143</v>
      </c>
      <c r="C351" s="304" t="s">
        <v>1425</v>
      </c>
      <c r="D351" s="305"/>
      <c r="E351" s="306">
        <v>0</v>
      </c>
      <c r="F351" s="307"/>
      <c r="G351" s="317">
        <v>1500</v>
      </c>
      <c r="H351" s="307"/>
      <c r="I351" s="306">
        <v>0</v>
      </c>
      <c r="J351" s="307"/>
      <c r="K351" s="317">
        <v>1500</v>
      </c>
      <c r="L351" s="249" t="str">
        <f>VLOOKUP(A351,'De x Para'!A:C,3,0)</f>
        <v>11.1.3</v>
      </c>
      <c r="M351" s="294">
        <f t="shared" si="3"/>
        <v>1500</v>
      </c>
    </row>
    <row r="352" spans="1:13">
      <c r="A352" s="304" t="s">
        <v>4632</v>
      </c>
      <c r="B352" s="164" t="s">
        <v>143</v>
      </c>
      <c r="C352" s="304" t="s">
        <v>4633</v>
      </c>
      <c r="D352" s="305"/>
      <c r="E352" s="317">
        <v>2392</v>
      </c>
      <c r="F352" s="307"/>
      <c r="G352" s="306">
        <v>0</v>
      </c>
      <c r="H352" s="307"/>
      <c r="I352" s="306">
        <v>0</v>
      </c>
      <c r="J352" s="307"/>
      <c r="K352" s="317">
        <v>2392</v>
      </c>
      <c r="L352" s="249" t="str">
        <f>VLOOKUP(A352,'De x Para'!A:C,3,0)</f>
        <v>11.1.3</v>
      </c>
      <c r="M352" s="294">
        <f t="shared" si="3"/>
        <v>0</v>
      </c>
    </row>
    <row r="353" spans="1:13">
      <c r="A353" s="308"/>
      <c r="B353" s="164"/>
      <c r="C353" s="308"/>
      <c r="D353" s="309"/>
      <c r="E353" s="309"/>
      <c r="F353" s="309"/>
      <c r="G353" s="309"/>
      <c r="H353" s="309"/>
      <c r="I353" s="309"/>
      <c r="J353" s="309"/>
      <c r="K353" s="309"/>
      <c r="L353" s="249"/>
      <c r="M353" s="294"/>
    </row>
    <row r="354" spans="1:13">
      <c r="A354" s="300" t="s">
        <v>1426</v>
      </c>
      <c r="B354" s="164" t="s">
        <v>143</v>
      </c>
      <c r="C354" s="300" t="s">
        <v>1427</v>
      </c>
      <c r="D354" s="301"/>
      <c r="E354" s="316">
        <v>30151.73</v>
      </c>
      <c r="F354" s="303"/>
      <c r="G354" s="316">
        <v>3403.8</v>
      </c>
      <c r="H354" s="303"/>
      <c r="I354" s="302">
        <v>0</v>
      </c>
      <c r="J354" s="303"/>
      <c r="K354" s="316">
        <v>33555.53</v>
      </c>
      <c r="L354" s="249">
        <f>VLOOKUP(A354,'De x Para'!A:C,3,0)</f>
        <v>0</v>
      </c>
      <c r="M354" s="294">
        <f t="shared" si="3"/>
        <v>3403.8</v>
      </c>
    </row>
    <row r="355" spans="1:13">
      <c r="A355" s="300" t="s">
        <v>1431</v>
      </c>
      <c r="B355" s="164" t="s">
        <v>143</v>
      </c>
      <c r="C355" s="300" t="s">
        <v>1427</v>
      </c>
      <c r="D355" s="301"/>
      <c r="E355" s="316">
        <v>30151.73</v>
      </c>
      <c r="F355" s="303"/>
      <c r="G355" s="316">
        <v>3403.8</v>
      </c>
      <c r="H355" s="303"/>
      <c r="I355" s="302">
        <v>0</v>
      </c>
      <c r="J355" s="303"/>
      <c r="K355" s="316">
        <v>33555.53</v>
      </c>
      <c r="L355" s="249">
        <f>VLOOKUP(A355,'De x Para'!A:C,3,0)</f>
        <v>0</v>
      </c>
      <c r="M355" s="294">
        <f t="shared" si="3"/>
        <v>3403.8</v>
      </c>
    </row>
    <row r="356" spans="1:13">
      <c r="A356" s="300" t="s">
        <v>1432</v>
      </c>
      <c r="B356" s="164" t="s">
        <v>143</v>
      </c>
      <c r="C356" s="300" t="s">
        <v>1427</v>
      </c>
      <c r="D356" s="301"/>
      <c r="E356" s="316">
        <v>30151.73</v>
      </c>
      <c r="F356" s="303"/>
      <c r="G356" s="316">
        <v>3403.8</v>
      </c>
      <c r="H356" s="303"/>
      <c r="I356" s="302">
        <v>0</v>
      </c>
      <c r="J356" s="303"/>
      <c r="K356" s="316">
        <v>33555.53</v>
      </c>
      <c r="L356" s="249">
        <f>VLOOKUP(A356,'De x Para'!A:C,3,0)</f>
        <v>0</v>
      </c>
      <c r="M356" s="294">
        <f t="shared" si="3"/>
        <v>3403.8</v>
      </c>
    </row>
    <row r="357" spans="1:13">
      <c r="A357" s="300" t="s">
        <v>1438</v>
      </c>
      <c r="B357" s="164" t="s">
        <v>143</v>
      </c>
      <c r="C357" s="300" t="s">
        <v>1439</v>
      </c>
      <c r="D357" s="301"/>
      <c r="E357" s="316">
        <v>30151.73</v>
      </c>
      <c r="F357" s="303"/>
      <c r="G357" s="316">
        <v>3403.8</v>
      </c>
      <c r="H357" s="303"/>
      <c r="I357" s="302">
        <v>0</v>
      </c>
      <c r="J357" s="303"/>
      <c r="K357" s="316">
        <v>33555.53</v>
      </c>
      <c r="L357" s="249">
        <f>VLOOKUP(A357,'De x Para'!A:C,3,0)</f>
        <v>0</v>
      </c>
      <c r="M357" s="294">
        <f t="shared" si="3"/>
        <v>3403.8</v>
      </c>
    </row>
    <row r="358" spans="1:13">
      <c r="A358" s="304" t="s">
        <v>3416</v>
      </c>
      <c r="B358" s="164" t="s">
        <v>143</v>
      </c>
      <c r="C358" s="304" t="s">
        <v>1563</v>
      </c>
      <c r="D358" s="305"/>
      <c r="E358" s="317">
        <v>3366.37</v>
      </c>
      <c r="F358" s="307"/>
      <c r="G358" s="306">
        <v>0</v>
      </c>
      <c r="H358" s="307"/>
      <c r="I358" s="306">
        <v>0</v>
      </c>
      <c r="J358" s="307"/>
      <c r="K358" s="317">
        <v>3366.37</v>
      </c>
      <c r="L358" s="249" t="str">
        <f>VLOOKUP(A358,'De x Para'!A:C,3,0)</f>
        <v>11.2.2</v>
      </c>
      <c r="M358" s="294">
        <f t="shared" si="3"/>
        <v>0</v>
      </c>
    </row>
    <row r="359" spans="1:13">
      <c r="A359" s="304" t="s">
        <v>1443</v>
      </c>
      <c r="B359" s="164" t="s">
        <v>143</v>
      </c>
      <c r="C359" s="304" t="s">
        <v>1444</v>
      </c>
      <c r="D359" s="305"/>
      <c r="E359" s="317">
        <v>3129.65</v>
      </c>
      <c r="F359" s="307"/>
      <c r="G359" s="317">
        <v>3403.8</v>
      </c>
      <c r="H359" s="307"/>
      <c r="I359" s="306">
        <v>0</v>
      </c>
      <c r="J359" s="307"/>
      <c r="K359" s="317">
        <v>6533.45</v>
      </c>
      <c r="L359" s="249" t="str">
        <f>VLOOKUP(A359,'De x Para'!A:C,3,0)</f>
        <v>11.2.2</v>
      </c>
      <c r="M359" s="294">
        <f t="shared" si="3"/>
        <v>3403.8</v>
      </c>
    </row>
    <row r="360" spans="1:13">
      <c r="A360" s="304" t="s">
        <v>1448</v>
      </c>
      <c r="B360" s="164" t="s">
        <v>143</v>
      </c>
      <c r="C360" s="304" t="s">
        <v>1449</v>
      </c>
      <c r="D360" s="305"/>
      <c r="E360" s="317">
        <v>16578.150000000001</v>
      </c>
      <c r="F360" s="307"/>
      <c r="G360" s="306">
        <v>0</v>
      </c>
      <c r="H360" s="307"/>
      <c r="I360" s="306">
        <v>0</v>
      </c>
      <c r="J360" s="307"/>
      <c r="K360" s="317">
        <v>16578.150000000001</v>
      </c>
      <c r="L360" s="249" t="str">
        <f>VLOOKUP(A360,'De x Para'!A:C,3,0)</f>
        <v>11.2.2</v>
      </c>
      <c r="M360" s="294">
        <f t="shared" si="3"/>
        <v>0</v>
      </c>
    </row>
    <row r="361" spans="1:13">
      <c r="A361" s="304" t="s">
        <v>4662</v>
      </c>
      <c r="B361" s="164" t="s">
        <v>143</v>
      </c>
      <c r="C361" s="304" t="s">
        <v>1425</v>
      </c>
      <c r="D361" s="305"/>
      <c r="E361" s="317">
        <v>7077.56</v>
      </c>
      <c r="F361" s="307"/>
      <c r="G361" s="306">
        <v>0</v>
      </c>
      <c r="H361" s="307"/>
      <c r="I361" s="306">
        <v>0</v>
      </c>
      <c r="J361" s="307"/>
      <c r="K361" s="317">
        <v>7077.56</v>
      </c>
      <c r="L361" s="249" t="str">
        <f>VLOOKUP(A361,'De x Para'!A:C,3,0)</f>
        <v>11.2.2</v>
      </c>
      <c r="M361" s="294">
        <f t="shared" si="3"/>
        <v>0</v>
      </c>
    </row>
    <row r="362" spans="1:13">
      <c r="A362" s="308"/>
      <c r="B362" s="164"/>
      <c r="C362" s="308"/>
      <c r="D362" s="309"/>
      <c r="E362" s="309"/>
      <c r="F362" s="309"/>
      <c r="G362" s="309"/>
      <c r="H362" s="309"/>
      <c r="I362" s="309"/>
      <c r="J362" s="309"/>
      <c r="K362" s="309"/>
      <c r="L362" s="249"/>
      <c r="M362" s="294"/>
    </row>
    <row r="363" spans="1:13">
      <c r="A363" s="300" t="s">
        <v>1477</v>
      </c>
      <c r="B363" s="164" t="s">
        <v>143</v>
      </c>
      <c r="C363" s="300" t="s">
        <v>1478</v>
      </c>
      <c r="D363" s="301"/>
      <c r="E363" s="316">
        <v>14470.29</v>
      </c>
      <c r="F363" s="303"/>
      <c r="G363" s="302">
        <v>0</v>
      </c>
      <c r="H363" s="303"/>
      <c r="I363" s="302">
        <v>0</v>
      </c>
      <c r="J363" s="303"/>
      <c r="K363" s="316">
        <v>14470.29</v>
      </c>
      <c r="L363" s="249">
        <f>VLOOKUP(A363,'De x Para'!A:C,3,0)</f>
        <v>0</v>
      </c>
      <c r="M363" s="294">
        <f t="shared" si="3"/>
        <v>0</v>
      </c>
    </row>
    <row r="364" spans="1:13">
      <c r="A364" s="300" t="s">
        <v>1482</v>
      </c>
      <c r="B364" s="164" t="s">
        <v>143</v>
      </c>
      <c r="C364" s="300" t="s">
        <v>1483</v>
      </c>
      <c r="D364" s="301"/>
      <c r="E364" s="316">
        <v>14470.29</v>
      </c>
      <c r="F364" s="303"/>
      <c r="G364" s="302">
        <v>0</v>
      </c>
      <c r="H364" s="303"/>
      <c r="I364" s="302">
        <v>0</v>
      </c>
      <c r="J364" s="303"/>
      <c r="K364" s="316">
        <v>14470.29</v>
      </c>
      <c r="L364" s="249">
        <f>VLOOKUP(A364,'De x Para'!A:C,3,0)</f>
        <v>0</v>
      </c>
      <c r="M364" s="294">
        <f t="shared" si="3"/>
        <v>0</v>
      </c>
    </row>
    <row r="365" spans="1:13">
      <c r="A365" s="300" t="s">
        <v>1484</v>
      </c>
      <c r="B365" s="164" t="s">
        <v>143</v>
      </c>
      <c r="C365" s="300" t="s">
        <v>1483</v>
      </c>
      <c r="D365" s="301"/>
      <c r="E365" s="316">
        <v>14470.29</v>
      </c>
      <c r="F365" s="303"/>
      <c r="G365" s="302">
        <v>0</v>
      </c>
      <c r="H365" s="303"/>
      <c r="I365" s="302">
        <v>0</v>
      </c>
      <c r="J365" s="303"/>
      <c r="K365" s="316">
        <v>14470.29</v>
      </c>
      <c r="L365" s="249">
        <f>VLOOKUP(A365,'De x Para'!A:C,3,0)</f>
        <v>0</v>
      </c>
      <c r="M365" s="294">
        <f t="shared" si="3"/>
        <v>0</v>
      </c>
    </row>
    <row r="366" spans="1:13">
      <c r="A366" s="300" t="s">
        <v>1485</v>
      </c>
      <c r="B366" s="164" t="s">
        <v>143</v>
      </c>
      <c r="C366" s="300" t="s">
        <v>1486</v>
      </c>
      <c r="D366" s="301"/>
      <c r="E366" s="316">
        <v>14470.29</v>
      </c>
      <c r="F366" s="303"/>
      <c r="G366" s="302">
        <v>0</v>
      </c>
      <c r="H366" s="303"/>
      <c r="I366" s="302">
        <v>0</v>
      </c>
      <c r="J366" s="303"/>
      <c r="K366" s="316">
        <v>14470.29</v>
      </c>
      <c r="L366" s="249">
        <f>VLOOKUP(A366,'De x Para'!A:C,3,0)</f>
        <v>0</v>
      </c>
      <c r="M366" s="294">
        <f t="shared" si="3"/>
        <v>0</v>
      </c>
    </row>
    <row r="367" spans="1:13">
      <c r="A367" s="304" t="s">
        <v>1490</v>
      </c>
      <c r="B367" s="164" t="s">
        <v>143</v>
      </c>
      <c r="C367" s="304" t="s">
        <v>1491</v>
      </c>
      <c r="D367" s="305"/>
      <c r="E367" s="317">
        <v>10373.09</v>
      </c>
      <c r="F367" s="307"/>
      <c r="G367" s="306">
        <v>0</v>
      </c>
      <c r="H367" s="307"/>
      <c r="I367" s="306">
        <v>0</v>
      </c>
      <c r="J367" s="307"/>
      <c r="K367" s="317">
        <v>10373.09</v>
      </c>
      <c r="L367" s="249" t="str">
        <f>VLOOKUP(A367,'De x Para'!A:C,3,0)</f>
        <v>11.3.4</v>
      </c>
      <c r="M367" s="294">
        <f t="shared" si="3"/>
        <v>0</v>
      </c>
    </row>
    <row r="368" spans="1:13">
      <c r="A368" s="304" t="s">
        <v>1493</v>
      </c>
      <c r="B368" s="164" t="s">
        <v>143</v>
      </c>
      <c r="C368" s="304" t="s">
        <v>1494</v>
      </c>
      <c r="D368" s="305"/>
      <c r="E368" s="317">
        <v>4097.2</v>
      </c>
      <c r="F368" s="307"/>
      <c r="G368" s="306">
        <v>0</v>
      </c>
      <c r="H368" s="307"/>
      <c r="I368" s="306">
        <v>0</v>
      </c>
      <c r="J368" s="307"/>
      <c r="K368" s="317">
        <v>4097.2</v>
      </c>
      <c r="L368" s="249" t="str">
        <f>VLOOKUP(A368,'De x Para'!A:C,3,0)</f>
        <v>11.3.6</v>
      </c>
      <c r="M368" s="294">
        <f t="shared" si="3"/>
        <v>0</v>
      </c>
    </row>
    <row r="369" spans="1:13">
      <c r="A369" s="308"/>
      <c r="B369" s="164"/>
      <c r="C369" s="308"/>
      <c r="D369" s="309"/>
      <c r="E369" s="309"/>
      <c r="F369" s="309"/>
      <c r="G369" s="309"/>
      <c r="H369" s="309"/>
      <c r="I369" s="309"/>
      <c r="J369" s="309"/>
      <c r="K369" s="309"/>
      <c r="L369" s="249"/>
      <c r="M369" s="294"/>
    </row>
    <row r="370" spans="1:13">
      <c r="A370" s="300" t="s">
        <v>1500</v>
      </c>
      <c r="B370" s="164" t="s">
        <v>143</v>
      </c>
      <c r="C370" s="300" t="s">
        <v>1501</v>
      </c>
      <c r="D370" s="301"/>
      <c r="E370" s="316">
        <v>59132.51</v>
      </c>
      <c r="F370" s="303"/>
      <c r="G370" s="316">
        <v>9719.42</v>
      </c>
      <c r="H370" s="303"/>
      <c r="I370" s="302">
        <v>0</v>
      </c>
      <c r="J370" s="303"/>
      <c r="K370" s="316">
        <v>68851.929999999993</v>
      </c>
      <c r="L370" s="249">
        <f>VLOOKUP(A370,'De x Para'!A:C,3,0)</f>
        <v>0</v>
      </c>
      <c r="M370" s="294">
        <f t="shared" si="3"/>
        <v>9719.42</v>
      </c>
    </row>
    <row r="371" spans="1:13">
      <c r="A371" s="300" t="s">
        <v>1505</v>
      </c>
      <c r="B371" s="164" t="s">
        <v>143</v>
      </c>
      <c r="C371" s="300" t="s">
        <v>1501</v>
      </c>
      <c r="D371" s="301"/>
      <c r="E371" s="316">
        <v>59132.51</v>
      </c>
      <c r="F371" s="303"/>
      <c r="G371" s="316">
        <v>9719.42</v>
      </c>
      <c r="H371" s="303"/>
      <c r="I371" s="302">
        <v>0</v>
      </c>
      <c r="J371" s="303"/>
      <c r="K371" s="316">
        <v>68851.929999999993</v>
      </c>
      <c r="L371" s="249">
        <f>VLOOKUP(A371,'De x Para'!A:C,3,0)</f>
        <v>0</v>
      </c>
      <c r="M371" s="294">
        <f t="shared" si="3"/>
        <v>9719.42</v>
      </c>
    </row>
    <row r="372" spans="1:13">
      <c r="A372" s="300" t="s">
        <v>1506</v>
      </c>
      <c r="B372" s="164" t="s">
        <v>143</v>
      </c>
      <c r="C372" s="300" t="s">
        <v>1501</v>
      </c>
      <c r="D372" s="301"/>
      <c r="E372" s="316">
        <v>59132.51</v>
      </c>
      <c r="F372" s="303"/>
      <c r="G372" s="316">
        <v>9719.42</v>
      </c>
      <c r="H372" s="303"/>
      <c r="I372" s="302">
        <v>0</v>
      </c>
      <c r="J372" s="303"/>
      <c r="K372" s="316">
        <v>68851.929999999993</v>
      </c>
      <c r="L372" s="249">
        <f>VLOOKUP(A372,'De x Para'!A:C,3,0)</f>
        <v>0</v>
      </c>
      <c r="M372" s="294">
        <f t="shared" si="3"/>
        <v>9719.42</v>
      </c>
    </row>
    <row r="373" spans="1:13">
      <c r="A373" s="300" t="s">
        <v>1507</v>
      </c>
      <c r="B373" s="164" t="s">
        <v>143</v>
      </c>
      <c r="C373" s="300" t="s">
        <v>1508</v>
      </c>
      <c r="D373" s="301"/>
      <c r="E373" s="316">
        <v>41423.15</v>
      </c>
      <c r="F373" s="303"/>
      <c r="G373" s="316">
        <v>9182.64</v>
      </c>
      <c r="H373" s="303"/>
      <c r="I373" s="302">
        <v>0</v>
      </c>
      <c r="J373" s="303"/>
      <c r="K373" s="316">
        <v>50605.79</v>
      </c>
      <c r="L373" s="249">
        <f>VLOOKUP(A373,'De x Para'!A:C,3,0)</f>
        <v>0</v>
      </c>
      <c r="M373" s="294">
        <f t="shared" si="3"/>
        <v>9182.64</v>
      </c>
    </row>
    <row r="374" spans="1:13">
      <c r="A374" s="304" t="s">
        <v>1511</v>
      </c>
      <c r="B374" s="164" t="s">
        <v>143</v>
      </c>
      <c r="C374" s="304" t="s">
        <v>1512</v>
      </c>
      <c r="D374" s="305"/>
      <c r="E374" s="317">
        <v>40823.15</v>
      </c>
      <c r="F374" s="307"/>
      <c r="G374" s="317">
        <v>9182.64</v>
      </c>
      <c r="H374" s="307"/>
      <c r="I374" s="306">
        <v>0</v>
      </c>
      <c r="J374" s="307"/>
      <c r="K374" s="317">
        <v>50005.79</v>
      </c>
      <c r="L374" s="249" t="str">
        <f>VLOOKUP(A374,'De x Para'!A:C,3,0)</f>
        <v>11.5.1</v>
      </c>
      <c r="M374" s="294">
        <f t="shared" si="3"/>
        <v>9182.64</v>
      </c>
    </row>
    <row r="375" spans="1:13">
      <c r="A375" s="304" t="s">
        <v>3659</v>
      </c>
      <c r="B375" s="164" t="s">
        <v>143</v>
      </c>
      <c r="C375" s="304" t="s">
        <v>3660</v>
      </c>
      <c r="D375" s="305"/>
      <c r="E375" s="306">
        <v>600</v>
      </c>
      <c r="F375" s="307"/>
      <c r="G375" s="306">
        <v>0</v>
      </c>
      <c r="H375" s="307"/>
      <c r="I375" s="306">
        <v>0</v>
      </c>
      <c r="J375" s="307"/>
      <c r="K375" s="306">
        <v>600</v>
      </c>
      <c r="L375" s="249" t="str">
        <f>VLOOKUP(A375,'De x Para'!A:C,3,0)</f>
        <v>11.5.1</v>
      </c>
      <c r="M375" s="294">
        <f t="shared" si="3"/>
        <v>0</v>
      </c>
    </row>
    <row r="376" spans="1:13">
      <c r="A376" s="308"/>
      <c r="B376" s="164"/>
      <c r="C376" s="308"/>
      <c r="D376" s="309"/>
      <c r="E376" s="309"/>
      <c r="F376" s="309"/>
      <c r="G376" s="309"/>
      <c r="H376" s="309"/>
      <c r="I376" s="309"/>
      <c r="J376" s="309"/>
      <c r="K376" s="309"/>
      <c r="L376" s="249"/>
      <c r="M376" s="294"/>
    </row>
    <row r="377" spans="1:13">
      <c r="A377" s="300" t="s">
        <v>1513</v>
      </c>
      <c r="B377" s="164" t="s">
        <v>143</v>
      </c>
      <c r="C377" s="300" t="s">
        <v>1514</v>
      </c>
      <c r="D377" s="301"/>
      <c r="E377" s="316">
        <v>17709.36</v>
      </c>
      <c r="F377" s="303"/>
      <c r="G377" s="302">
        <v>536.78</v>
      </c>
      <c r="H377" s="303"/>
      <c r="I377" s="302">
        <v>0</v>
      </c>
      <c r="J377" s="303"/>
      <c r="K377" s="316">
        <v>18246.14</v>
      </c>
      <c r="L377" s="249">
        <f>VLOOKUP(A377,'De x Para'!A:C,3,0)</f>
        <v>0</v>
      </c>
      <c r="M377" s="294">
        <f t="shared" si="3"/>
        <v>536.78</v>
      </c>
    </row>
    <row r="378" spans="1:13">
      <c r="A378" s="304" t="s">
        <v>3905</v>
      </c>
      <c r="B378" s="164" t="s">
        <v>143</v>
      </c>
      <c r="C378" s="304" t="s">
        <v>4155</v>
      </c>
      <c r="D378" s="305"/>
      <c r="E378" s="317">
        <v>1720.66</v>
      </c>
      <c r="F378" s="307"/>
      <c r="G378" s="306">
        <v>536.78</v>
      </c>
      <c r="H378" s="307"/>
      <c r="I378" s="306">
        <v>0</v>
      </c>
      <c r="J378" s="307"/>
      <c r="K378" s="317">
        <v>2257.44</v>
      </c>
      <c r="L378" s="249" t="str">
        <f>VLOOKUP(A378,'De x Para'!A:C,3,0)</f>
        <v>11.5.3</v>
      </c>
      <c r="M378" s="294">
        <f t="shared" si="3"/>
        <v>536.78</v>
      </c>
    </row>
    <row r="379" spans="1:13">
      <c r="A379" s="304" t="s">
        <v>1516</v>
      </c>
      <c r="B379" s="164" t="s">
        <v>143</v>
      </c>
      <c r="C379" s="304" t="s">
        <v>1517</v>
      </c>
      <c r="D379" s="305"/>
      <c r="E379" s="317">
        <v>15988.7</v>
      </c>
      <c r="F379" s="307"/>
      <c r="G379" s="306">
        <v>0</v>
      </c>
      <c r="H379" s="307"/>
      <c r="I379" s="306">
        <v>0</v>
      </c>
      <c r="J379" s="307"/>
      <c r="K379" s="317">
        <v>15988.7</v>
      </c>
      <c r="L379" s="249" t="str">
        <f>VLOOKUP(A379,'De x Para'!A:C,3,0)</f>
        <v>11.5.2</v>
      </c>
      <c r="M379" s="294">
        <f t="shared" si="3"/>
        <v>0</v>
      </c>
    </row>
    <row r="380" spans="1:13">
      <c r="A380" s="308"/>
      <c r="B380" s="164"/>
      <c r="C380" s="308"/>
      <c r="D380" s="309"/>
      <c r="E380" s="309"/>
      <c r="F380" s="309"/>
      <c r="G380" s="309"/>
      <c r="H380" s="309"/>
      <c r="I380" s="309"/>
      <c r="J380" s="309"/>
      <c r="K380" s="309"/>
      <c r="L380" s="249"/>
      <c r="M380" s="294"/>
    </row>
    <row r="381" spans="1:13">
      <c r="A381" s="300" t="s">
        <v>1518</v>
      </c>
      <c r="B381" s="164" t="s">
        <v>143</v>
      </c>
      <c r="C381" s="300" t="s">
        <v>3425</v>
      </c>
      <c r="D381" s="301"/>
      <c r="E381" s="316">
        <v>59575.51</v>
      </c>
      <c r="F381" s="303"/>
      <c r="G381" s="302">
        <v>0</v>
      </c>
      <c r="H381" s="303"/>
      <c r="I381" s="302">
        <v>0</v>
      </c>
      <c r="J381" s="303"/>
      <c r="K381" s="316">
        <v>59575.51</v>
      </c>
      <c r="L381" s="249">
        <f>VLOOKUP(A381,'De x Para'!A:C,3,0)</f>
        <v>0</v>
      </c>
      <c r="M381" s="294">
        <f t="shared" si="3"/>
        <v>0</v>
      </c>
    </row>
    <row r="382" spans="1:13">
      <c r="A382" s="300" t="s">
        <v>1524</v>
      </c>
      <c r="B382" s="164" t="s">
        <v>143</v>
      </c>
      <c r="C382" s="300" t="s">
        <v>3425</v>
      </c>
      <c r="D382" s="301"/>
      <c r="E382" s="316">
        <v>59575.51</v>
      </c>
      <c r="F382" s="303"/>
      <c r="G382" s="302">
        <v>0</v>
      </c>
      <c r="H382" s="303"/>
      <c r="I382" s="302">
        <v>0</v>
      </c>
      <c r="J382" s="303"/>
      <c r="K382" s="316">
        <v>59575.51</v>
      </c>
      <c r="L382" s="249">
        <f>VLOOKUP(A382,'De x Para'!A:C,3,0)</f>
        <v>0</v>
      </c>
      <c r="M382" s="294">
        <f t="shared" si="3"/>
        <v>0</v>
      </c>
    </row>
    <row r="383" spans="1:13">
      <c r="A383" s="300" t="s">
        <v>1525</v>
      </c>
      <c r="B383" s="164" t="s">
        <v>143</v>
      </c>
      <c r="C383" s="300" t="s">
        <v>3425</v>
      </c>
      <c r="D383" s="301"/>
      <c r="E383" s="316">
        <v>57108.37</v>
      </c>
      <c r="F383" s="303"/>
      <c r="G383" s="302">
        <v>0</v>
      </c>
      <c r="H383" s="303"/>
      <c r="I383" s="302">
        <v>0</v>
      </c>
      <c r="J383" s="303"/>
      <c r="K383" s="316">
        <v>57108.37</v>
      </c>
      <c r="L383" s="249">
        <f>VLOOKUP(A383,'De x Para'!A:C,3,0)</f>
        <v>0</v>
      </c>
      <c r="M383" s="294">
        <f t="shared" si="3"/>
        <v>0</v>
      </c>
    </row>
    <row r="384" spans="1:13">
      <c r="A384" s="300" t="s">
        <v>1529</v>
      </c>
      <c r="B384" s="164" t="s">
        <v>143</v>
      </c>
      <c r="C384" s="300" t="s">
        <v>3425</v>
      </c>
      <c r="D384" s="301"/>
      <c r="E384" s="316">
        <v>57108.37</v>
      </c>
      <c r="F384" s="303"/>
      <c r="G384" s="302">
        <v>0</v>
      </c>
      <c r="H384" s="303"/>
      <c r="I384" s="302">
        <v>0</v>
      </c>
      <c r="J384" s="303"/>
      <c r="K384" s="316">
        <v>57108.37</v>
      </c>
      <c r="L384" s="249">
        <f>VLOOKUP(A384,'De x Para'!A:C,3,0)</f>
        <v>0</v>
      </c>
      <c r="M384" s="294">
        <f t="shared" si="3"/>
        <v>0</v>
      </c>
    </row>
    <row r="385" spans="1:13">
      <c r="A385" s="304" t="s">
        <v>1544</v>
      </c>
      <c r="B385" s="164" t="s">
        <v>143</v>
      </c>
      <c r="C385" s="304" t="s">
        <v>1545</v>
      </c>
      <c r="D385" s="305"/>
      <c r="E385" s="317">
        <v>7697</v>
      </c>
      <c r="F385" s="307"/>
      <c r="G385" s="306">
        <v>0</v>
      </c>
      <c r="H385" s="307"/>
      <c r="I385" s="306">
        <v>0</v>
      </c>
      <c r="J385" s="307"/>
      <c r="K385" s="317">
        <v>7697</v>
      </c>
      <c r="L385" s="249" t="str">
        <f>VLOOKUP(A385,'De x Para'!A:C,3,0)</f>
        <v>14.1.1</v>
      </c>
      <c r="M385" s="294">
        <f t="shared" si="3"/>
        <v>0</v>
      </c>
    </row>
    <row r="386" spans="1:13">
      <c r="A386" s="304" t="s">
        <v>1557</v>
      </c>
      <c r="B386" s="164" t="s">
        <v>143</v>
      </c>
      <c r="C386" s="304" t="s">
        <v>1558</v>
      </c>
      <c r="D386" s="305"/>
      <c r="E386" s="317">
        <v>1140</v>
      </c>
      <c r="F386" s="307"/>
      <c r="G386" s="306">
        <v>0</v>
      </c>
      <c r="H386" s="307"/>
      <c r="I386" s="306">
        <v>0</v>
      </c>
      <c r="J386" s="307"/>
      <c r="K386" s="317">
        <v>1140</v>
      </c>
      <c r="L386" s="249" t="str">
        <f>VLOOKUP(A386,'De x Para'!A:C,3,0)</f>
        <v>14.1.1</v>
      </c>
      <c r="M386" s="294">
        <f t="shared" si="3"/>
        <v>0</v>
      </c>
    </row>
    <row r="387" spans="1:13">
      <c r="A387" s="304" t="s">
        <v>1888</v>
      </c>
      <c r="B387" s="164" t="s">
        <v>143</v>
      </c>
      <c r="C387" s="304" t="s">
        <v>1889</v>
      </c>
      <c r="D387" s="305"/>
      <c r="E387" s="317">
        <v>2237.08</v>
      </c>
      <c r="F387" s="307"/>
      <c r="G387" s="306">
        <v>0</v>
      </c>
      <c r="H387" s="307"/>
      <c r="I387" s="306">
        <v>0</v>
      </c>
      <c r="J387" s="307"/>
      <c r="K387" s="317">
        <v>2237.08</v>
      </c>
      <c r="L387" s="249" t="str">
        <f>VLOOKUP(A387,'De x Para'!A:C,3,0)</f>
        <v>14.1.1</v>
      </c>
      <c r="M387" s="294">
        <f t="shared" si="3"/>
        <v>0</v>
      </c>
    </row>
    <row r="388" spans="1:13">
      <c r="A388" s="304" t="s">
        <v>1579</v>
      </c>
      <c r="B388" s="164" t="s">
        <v>143</v>
      </c>
      <c r="C388" s="304" t="s">
        <v>1580</v>
      </c>
      <c r="D388" s="305"/>
      <c r="E388" s="306">
        <v>218.33</v>
      </c>
      <c r="F388" s="307"/>
      <c r="G388" s="306">
        <v>0</v>
      </c>
      <c r="H388" s="307"/>
      <c r="I388" s="306">
        <v>0</v>
      </c>
      <c r="J388" s="307"/>
      <c r="K388" s="306">
        <v>218.33</v>
      </c>
      <c r="L388" s="249" t="str">
        <f>VLOOKUP(A388,'De x Para'!A:C,3,0)</f>
        <v>14.1.1</v>
      </c>
      <c r="M388" s="294">
        <f t="shared" si="3"/>
        <v>0</v>
      </c>
    </row>
    <row r="389" spans="1:13">
      <c r="A389" s="304" t="s">
        <v>1593</v>
      </c>
      <c r="B389" s="164" t="s">
        <v>143</v>
      </c>
      <c r="C389" s="304" t="s">
        <v>1594</v>
      </c>
      <c r="D389" s="305"/>
      <c r="E389" s="306">
        <v>611.1</v>
      </c>
      <c r="F389" s="307"/>
      <c r="G389" s="306">
        <v>0</v>
      </c>
      <c r="H389" s="307"/>
      <c r="I389" s="306">
        <v>0</v>
      </c>
      <c r="J389" s="307"/>
      <c r="K389" s="306">
        <v>611.1</v>
      </c>
      <c r="L389" s="249" t="str">
        <f>VLOOKUP(A389,'De x Para'!A:C,3,0)</f>
        <v>14.1.1</v>
      </c>
      <c r="M389" s="294">
        <f t="shared" si="3"/>
        <v>0</v>
      </c>
    </row>
    <row r="390" spans="1:13">
      <c r="A390" s="304" t="s">
        <v>1601</v>
      </c>
      <c r="B390" s="164" t="s">
        <v>143</v>
      </c>
      <c r="C390" s="304" t="s">
        <v>1602</v>
      </c>
      <c r="D390" s="305"/>
      <c r="E390" s="317">
        <v>2420</v>
      </c>
      <c r="F390" s="307"/>
      <c r="G390" s="306">
        <v>0</v>
      </c>
      <c r="H390" s="307"/>
      <c r="I390" s="306">
        <v>0</v>
      </c>
      <c r="J390" s="307"/>
      <c r="K390" s="317">
        <v>2420</v>
      </c>
      <c r="L390" s="249" t="str">
        <f>VLOOKUP(A390,'De x Para'!A:C,3,0)</f>
        <v>14.1.1</v>
      </c>
      <c r="M390" s="294">
        <f t="shared" si="3"/>
        <v>0</v>
      </c>
    </row>
    <row r="391" spans="1:13">
      <c r="A391" s="304" t="s">
        <v>1610</v>
      </c>
      <c r="B391" s="164" t="s">
        <v>143</v>
      </c>
      <c r="C391" s="304" t="s">
        <v>1611</v>
      </c>
      <c r="D391" s="305"/>
      <c r="E391" s="317">
        <v>3500</v>
      </c>
      <c r="F391" s="307"/>
      <c r="G391" s="306">
        <v>0</v>
      </c>
      <c r="H391" s="307"/>
      <c r="I391" s="306">
        <v>0</v>
      </c>
      <c r="J391" s="307"/>
      <c r="K391" s="317">
        <v>3500</v>
      </c>
      <c r="L391" s="249" t="str">
        <f>VLOOKUP(A391,'De x Para'!A:C,3,0)</f>
        <v>14.1.1</v>
      </c>
      <c r="M391" s="294">
        <f t="shared" si="3"/>
        <v>0</v>
      </c>
    </row>
    <row r="392" spans="1:13">
      <c r="A392" s="304" t="s">
        <v>1615</v>
      </c>
      <c r="B392" s="164" t="s">
        <v>143</v>
      </c>
      <c r="C392" s="304" t="s">
        <v>1616</v>
      </c>
      <c r="D392" s="305"/>
      <c r="E392" s="317">
        <v>6352.36</v>
      </c>
      <c r="F392" s="307"/>
      <c r="G392" s="306">
        <v>0</v>
      </c>
      <c r="H392" s="307"/>
      <c r="I392" s="306">
        <v>0</v>
      </c>
      <c r="J392" s="307"/>
      <c r="K392" s="317">
        <v>6352.36</v>
      </c>
      <c r="L392" s="249" t="str">
        <f>VLOOKUP(A392,'De x Para'!A:C,3,0)</f>
        <v>14.1.1</v>
      </c>
      <c r="M392" s="294">
        <f t="shared" si="3"/>
        <v>0</v>
      </c>
    </row>
    <row r="393" spans="1:13">
      <c r="A393" s="304" t="s">
        <v>3672</v>
      </c>
      <c r="B393" s="164" t="s">
        <v>143</v>
      </c>
      <c r="C393" s="304" t="s">
        <v>3673</v>
      </c>
      <c r="D393" s="305"/>
      <c r="E393" s="317">
        <v>2750</v>
      </c>
      <c r="F393" s="307"/>
      <c r="G393" s="306">
        <v>0</v>
      </c>
      <c r="H393" s="307"/>
      <c r="I393" s="306">
        <v>0</v>
      </c>
      <c r="J393" s="307"/>
      <c r="K393" s="317">
        <v>2750</v>
      </c>
      <c r="L393" s="249" t="str">
        <f>VLOOKUP(A393,'De x Para'!A:C,3,0)</f>
        <v>14.1.1</v>
      </c>
      <c r="M393" s="294">
        <f t="shared" si="3"/>
        <v>0</v>
      </c>
    </row>
    <row r="394" spans="1:13">
      <c r="A394" s="304" t="s">
        <v>1632</v>
      </c>
      <c r="B394" s="164" t="s">
        <v>143</v>
      </c>
      <c r="C394" s="304" t="s">
        <v>1633</v>
      </c>
      <c r="D394" s="305"/>
      <c r="E394" s="306">
        <v>78.5</v>
      </c>
      <c r="F394" s="307"/>
      <c r="G394" s="306">
        <v>0</v>
      </c>
      <c r="H394" s="307"/>
      <c r="I394" s="306">
        <v>0</v>
      </c>
      <c r="J394" s="307"/>
      <c r="K394" s="306">
        <v>78.5</v>
      </c>
      <c r="L394" s="249" t="str">
        <f>VLOOKUP(A394,'De x Para'!A:C,3,0)</f>
        <v>14.1.1</v>
      </c>
      <c r="M394" s="294">
        <f t="shared" ref="M394:M456" si="4">G394-I394</f>
        <v>0</v>
      </c>
    </row>
    <row r="395" spans="1:13">
      <c r="A395" s="304" t="s">
        <v>1648</v>
      </c>
      <c r="B395" s="164" t="s">
        <v>143</v>
      </c>
      <c r="C395" s="304" t="s">
        <v>1649</v>
      </c>
      <c r="D395" s="305"/>
      <c r="E395" s="317">
        <v>16950</v>
      </c>
      <c r="F395" s="307"/>
      <c r="G395" s="306">
        <v>0</v>
      </c>
      <c r="H395" s="307"/>
      <c r="I395" s="306">
        <v>0</v>
      </c>
      <c r="J395" s="307"/>
      <c r="K395" s="317">
        <v>16950</v>
      </c>
      <c r="L395" s="249" t="str">
        <f>VLOOKUP(A395,'De x Para'!A:C,3,0)</f>
        <v>14.1.1</v>
      </c>
      <c r="M395" s="294">
        <f t="shared" si="4"/>
        <v>0</v>
      </c>
    </row>
    <row r="396" spans="1:13">
      <c r="A396" s="304" t="s">
        <v>1657</v>
      </c>
      <c r="B396" s="164" t="s">
        <v>143</v>
      </c>
      <c r="C396" s="304" t="s">
        <v>1658</v>
      </c>
      <c r="D396" s="305"/>
      <c r="E396" s="317">
        <v>7770</v>
      </c>
      <c r="F396" s="307"/>
      <c r="G396" s="306">
        <v>0</v>
      </c>
      <c r="H396" s="307"/>
      <c r="I396" s="306">
        <v>0</v>
      </c>
      <c r="J396" s="307"/>
      <c r="K396" s="317">
        <v>7770</v>
      </c>
      <c r="L396" s="249" t="str">
        <f>VLOOKUP(A396,'De x Para'!A:C,3,0)</f>
        <v>14.1.1</v>
      </c>
      <c r="M396" s="294">
        <f t="shared" si="4"/>
        <v>0</v>
      </c>
    </row>
    <row r="397" spans="1:13">
      <c r="A397" s="304" t="s">
        <v>3432</v>
      </c>
      <c r="B397" s="164" t="s">
        <v>143</v>
      </c>
      <c r="C397" s="304" t="s">
        <v>1449</v>
      </c>
      <c r="D397" s="305"/>
      <c r="E397" s="317">
        <v>5384</v>
      </c>
      <c r="F397" s="307"/>
      <c r="G397" s="306">
        <v>0</v>
      </c>
      <c r="H397" s="307"/>
      <c r="I397" s="306">
        <v>0</v>
      </c>
      <c r="J397" s="307"/>
      <c r="K397" s="317">
        <v>5384</v>
      </c>
      <c r="L397" s="249" t="str">
        <f>VLOOKUP(A397,'De x Para'!A:C,3,0)</f>
        <v>14.1.1</v>
      </c>
      <c r="M397" s="294">
        <f t="shared" si="4"/>
        <v>0</v>
      </c>
    </row>
    <row r="398" spans="1:13">
      <c r="A398" s="308"/>
      <c r="B398" s="164"/>
      <c r="C398" s="308"/>
      <c r="D398" s="309"/>
      <c r="E398" s="309"/>
      <c r="F398" s="309"/>
      <c r="G398" s="309"/>
      <c r="H398" s="309"/>
      <c r="I398" s="309"/>
      <c r="J398" s="309"/>
      <c r="K398" s="309"/>
      <c r="L398" s="249"/>
      <c r="M398" s="294"/>
    </row>
    <row r="399" spans="1:13">
      <c r="A399" s="300" t="s">
        <v>1671</v>
      </c>
      <c r="B399" s="164" t="s">
        <v>143</v>
      </c>
      <c r="C399" s="300" t="s">
        <v>1672</v>
      </c>
      <c r="D399" s="301"/>
      <c r="E399" s="316">
        <v>1800</v>
      </c>
      <c r="F399" s="303"/>
      <c r="G399" s="302">
        <v>0</v>
      </c>
      <c r="H399" s="303"/>
      <c r="I399" s="302">
        <v>0</v>
      </c>
      <c r="J399" s="303"/>
      <c r="K399" s="316">
        <v>1800</v>
      </c>
      <c r="L399" s="249">
        <f>VLOOKUP(A399,'De x Para'!A:C,3,0)</f>
        <v>0</v>
      </c>
      <c r="M399" s="294">
        <f t="shared" si="4"/>
        <v>0</v>
      </c>
    </row>
    <row r="400" spans="1:13">
      <c r="A400" s="300" t="s">
        <v>1676</v>
      </c>
      <c r="B400" s="164" t="s">
        <v>143</v>
      </c>
      <c r="C400" s="300" t="s">
        <v>1672</v>
      </c>
      <c r="D400" s="301"/>
      <c r="E400" s="316">
        <v>1800</v>
      </c>
      <c r="F400" s="303"/>
      <c r="G400" s="302">
        <v>0</v>
      </c>
      <c r="H400" s="303"/>
      <c r="I400" s="302">
        <v>0</v>
      </c>
      <c r="J400" s="303"/>
      <c r="K400" s="316">
        <v>1800</v>
      </c>
      <c r="L400" s="249">
        <f>VLOOKUP(A400,'De x Para'!A:C,3,0)</f>
        <v>0</v>
      </c>
      <c r="M400" s="294">
        <f t="shared" si="4"/>
        <v>0</v>
      </c>
    </row>
    <row r="401" spans="1:13">
      <c r="A401" s="304" t="s">
        <v>1892</v>
      </c>
      <c r="B401" s="164" t="s">
        <v>143</v>
      </c>
      <c r="C401" s="304" t="s">
        <v>1666</v>
      </c>
      <c r="D401" s="305"/>
      <c r="E401" s="317">
        <v>1800</v>
      </c>
      <c r="F401" s="307"/>
      <c r="G401" s="306">
        <v>0</v>
      </c>
      <c r="H401" s="307"/>
      <c r="I401" s="306">
        <v>0</v>
      </c>
      <c r="J401" s="307"/>
      <c r="K401" s="317">
        <v>1800</v>
      </c>
      <c r="L401" s="249" t="str">
        <f>VLOOKUP(A401,'De x Para'!A:C,3,0)</f>
        <v>14.1.1</v>
      </c>
      <c r="M401" s="294">
        <f t="shared" si="4"/>
        <v>0</v>
      </c>
    </row>
    <row r="402" spans="1:13">
      <c r="A402" s="308"/>
      <c r="B402" s="164"/>
      <c r="C402" s="308"/>
      <c r="D402" s="309"/>
      <c r="E402" s="309"/>
      <c r="F402" s="309"/>
      <c r="G402" s="309"/>
      <c r="H402" s="309"/>
      <c r="I402" s="309"/>
      <c r="J402" s="309"/>
      <c r="K402" s="309"/>
      <c r="L402" s="249"/>
      <c r="M402" s="294"/>
    </row>
    <row r="403" spans="1:13">
      <c r="A403" s="300" t="s">
        <v>1684</v>
      </c>
      <c r="B403" s="164" t="s">
        <v>143</v>
      </c>
      <c r="C403" s="300" t="s">
        <v>1685</v>
      </c>
      <c r="D403" s="301"/>
      <c r="E403" s="302">
        <v>667.14</v>
      </c>
      <c r="F403" s="303"/>
      <c r="G403" s="302">
        <v>0</v>
      </c>
      <c r="H403" s="303"/>
      <c r="I403" s="302">
        <v>0</v>
      </c>
      <c r="J403" s="303"/>
      <c r="K403" s="302">
        <v>667.14</v>
      </c>
      <c r="L403" s="249">
        <f>VLOOKUP(A403,'De x Para'!A:C,3,0)</f>
        <v>0</v>
      </c>
      <c r="M403" s="294">
        <f t="shared" si="4"/>
        <v>0</v>
      </c>
    </row>
    <row r="404" spans="1:13">
      <c r="A404" s="300" t="s">
        <v>1689</v>
      </c>
      <c r="B404" s="164" t="s">
        <v>143</v>
      </c>
      <c r="C404" s="300" t="s">
        <v>1685</v>
      </c>
      <c r="D404" s="301"/>
      <c r="E404" s="302">
        <v>667.14</v>
      </c>
      <c r="F404" s="303"/>
      <c r="G404" s="302">
        <v>0</v>
      </c>
      <c r="H404" s="303"/>
      <c r="I404" s="302">
        <v>0</v>
      </c>
      <c r="J404" s="303"/>
      <c r="K404" s="302">
        <v>667.14</v>
      </c>
      <c r="L404" s="249">
        <f>VLOOKUP(A404,'De x Para'!A:C,3,0)</f>
        <v>0</v>
      </c>
      <c r="M404" s="294">
        <f t="shared" si="4"/>
        <v>0</v>
      </c>
    </row>
    <row r="405" spans="1:13">
      <c r="A405" s="304" t="s">
        <v>1690</v>
      </c>
      <c r="B405" s="164" t="s">
        <v>143</v>
      </c>
      <c r="C405" s="304" t="s">
        <v>1691</v>
      </c>
      <c r="D405" s="305"/>
      <c r="E405" s="306">
        <v>594.29</v>
      </c>
      <c r="F405" s="307"/>
      <c r="G405" s="306">
        <v>0</v>
      </c>
      <c r="H405" s="307"/>
      <c r="I405" s="306">
        <v>0</v>
      </c>
      <c r="J405" s="307"/>
      <c r="K405" s="306">
        <v>594.29</v>
      </c>
      <c r="L405" s="249" t="str">
        <f>VLOOKUP(A405,'De x Para'!A:C,3,0)</f>
        <v>14.1.2</v>
      </c>
      <c r="M405" s="294">
        <f t="shared" si="4"/>
        <v>0</v>
      </c>
    </row>
    <row r="406" spans="1:13">
      <c r="A406" s="304" t="s">
        <v>1695</v>
      </c>
      <c r="B406" s="164" t="s">
        <v>143</v>
      </c>
      <c r="C406" s="304" t="s">
        <v>1696</v>
      </c>
      <c r="D406" s="305"/>
      <c r="E406" s="306">
        <v>72.849999999999994</v>
      </c>
      <c r="F406" s="307"/>
      <c r="G406" s="306">
        <v>0</v>
      </c>
      <c r="H406" s="307"/>
      <c r="I406" s="306">
        <v>0</v>
      </c>
      <c r="J406" s="307"/>
      <c r="K406" s="306">
        <v>72.849999999999994</v>
      </c>
      <c r="L406" s="249" t="str">
        <f>VLOOKUP(A406,'De x Para'!A:C,3,0)</f>
        <v>14.1.2</v>
      </c>
      <c r="M406" s="294">
        <f t="shared" si="4"/>
        <v>0</v>
      </c>
    </row>
    <row r="407" spans="1:13">
      <c r="A407" s="308"/>
      <c r="B407" s="164"/>
      <c r="C407" s="308"/>
      <c r="D407" s="309"/>
      <c r="E407" s="309"/>
      <c r="F407" s="309"/>
      <c r="G407" s="309"/>
      <c r="H407" s="309"/>
      <c r="I407" s="309"/>
      <c r="J407" s="309"/>
      <c r="K407" s="309"/>
      <c r="L407" s="249"/>
      <c r="M407" s="294"/>
    </row>
    <row r="408" spans="1:13">
      <c r="A408" s="300" t="s">
        <v>3440</v>
      </c>
      <c r="B408" s="164" t="s">
        <v>143</v>
      </c>
      <c r="C408" s="300" t="s">
        <v>3441</v>
      </c>
      <c r="D408" s="301"/>
      <c r="E408" s="316">
        <v>1098608.43</v>
      </c>
      <c r="F408" s="303"/>
      <c r="G408" s="316">
        <v>67184.850000000006</v>
      </c>
      <c r="H408" s="303"/>
      <c r="I408" s="302">
        <v>0</v>
      </c>
      <c r="J408" s="303"/>
      <c r="K408" s="316">
        <v>1165793.28</v>
      </c>
      <c r="L408" s="249">
        <f>VLOOKUP(A408,'De x Para'!A:C,3,0)</f>
        <v>0</v>
      </c>
      <c r="M408" s="294">
        <f t="shared" si="4"/>
        <v>67184.850000000006</v>
      </c>
    </row>
    <row r="409" spans="1:13">
      <c r="A409" s="300" t="s">
        <v>3443</v>
      </c>
      <c r="B409" s="164" t="s">
        <v>143</v>
      </c>
      <c r="C409" s="300" t="s">
        <v>3441</v>
      </c>
      <c r="D409" s="301"/>
      <c r="E409" s="316">
        <v>1098608.43</v>
      </c>
      <c r="F409" s="303"/>
      <c r="G409" s="316">
        <v>67184.850000000006</v>
      </c>
      <c r="H409" s="303"/>
      <c r="I409" s="302">
        <v>0</v>
      </c>
      <c r="J409" s="303"/>
      <c r="K409" s="316">
        <v>1165793.28</v>
      </c>
      <c r="L409" s="249">
        <f>VLOOKUP(A409,'De x Para'!A:C,3,0)</f>
        <v>0</v>
      </c>
      <c r="M409" s="294">
        <f t="shared" si="4"/>
        <v>67184.850000000006</v>
      </c>
    </row>
    <row r="410" spans="1:13">
      <c r="A410" s="300" t="s">
        <v>3916</v>
      </c>
      <c r="B410" s="164" t="s">
        <v>143</v>
      </c>
      <c r="C410" s="300" t="s">
        <v>3441</v>
      </c>
      <c r="D410" s="301"/>
      <c r="E410" s="316">
        <v>1095458.21</v>
      </c>
      <c r="F410" s="303"/>
      <c r="G410" s="316">
        <v>67155.820000000007</v>
      </c>
      <c r="H410" s="303"/>
      <c r="I410" s="302">
        <v>0</v>
      </c>
      <c r="J410" s="303"/>
      <c r="K410" s="316">
        <v>1162614.03</v>
      </c>
      <c r="L410" s="249">
        <f>VLOOKUP(A410,'De x Para'!A:C,3,0)</f>
        <v>0</v>
      </c>
      <c r="M410" s="294">
        <f t="shared" si="4"/>
        <v>67155.820000000007</v>
      </c>
    </row>
    <row r="411" spans="1:13">
      <c r="A411" s="300" t="s">
        <v>3918</v>
      </c>
      <c r="B411" s="164" t="s">
        <v>143</v>
      </c>
      <c r="C411" s="300" t="s">
        <v>3441</v>
      </c>
      <c r="D411" s="301"/>
      <c r="E411" s="316">
        <v>1095458.21</v>
      </c>
      <c r="F411" s="303"/>
      <c r="G411" s="316">
        <v>67155.820000000007</v>
      </c>
      <c r="H411" s="303"/>
      <c r="I411" s="302">
        <v>0</v>
      </c>
      <c r="J411" s="303"/>
      <c r="K411" s="316">
        <v>1162614.03</v>
      </c>
      <c r="L411" s="249">
        <f>VLOOKUP(A411,'De x Para'!A:C,3,0)</f>
        <v>0</v>
      </c>
      <c r="M411" s="294">
        <f t="shared" si="4"/>
        <v>67155.820000000007</v>
      </c>
    </row>
    <row r="412" spans="1:13">
      <c r="A412" s="304" t="s">
        <v>4590</v>
      </c>
      <c r="B412" s="164" t="s">
        <v>143</v>
      </c>
      <c r="C412" s="304" t="s">
        <v>1534</v>
      </c>
      <c r="D412" s="305"/>
      <c r="E412" s="317">
        <v>2877.13</v>
      </c>
      <c r="F412" s="307"/>
      <c r="G412" s="306">
        <v>0</v>
      </c>
      <c r="H412" s="307"/>
      <c r="I412" s="306">
        <v>0</v>
      </c>
      <c r="J412" s="307"/>
      <c r="K412" s="317">
        <v>2877.13</v>
      </c>
      <c r="L412" s="249" t="str">
        <f>VLOOKUP(A412,'De x Para'!A:C,3,0)</f>
        <v>14.1.1</v>
      </c>
      <c r="M412" s="294">
        <f t="shared" si="4"/>
        <v>0</v>
      </c>
    </row>
    <row r="413" spans="1:13">
      <c r="A413" s="304" t="s">
        <v>3919</v>
      </c>
      <c r="B413" s="164" t="s">
        <v>143</v>
      </c>
      <c r="C413" s="304" t="s">
        <v>1586</v>
      </c>
      <c r="D413" s="305"/>
      <c r="E413" s="317">
        <v>1500</v>
      </c>
      <c r="F413" s="307"/>
      <c r="G413" s="306">
        <v>0</v>
      </c>
      <c r="H413" s="307"/>
      <c r="I413" s="306">
        <v>0</v>
      </c>
      <c r="J413" s="307"/>
      <c r="K413" s="317">
        <v>1500</v>
      </c>
      <c r="L413" s="249" t="str">
        <f>VLOOKUP(A413,'De x Para'!A:C,3,0)</f>
        <v>14.1.1</v>
      </c>
      <c r="M413" s="294">
        <f t="shared" si="4"/>
        <v>0</v>
      </c>
    </row>
    <row r="414" spans="1:13">
      <c r="A414" s="304" t="s">
        <v>3920</v>
      </c>
      <c r="B414" s="164" t="s">
        <v>143</v>
      </c>
      <c r="C414" s="304" t="s">
        <v>1666</v>
      </c>
      <c r="D414" s="305"/>
      <c r="E414" s="317">
        <v>19000</v>
      </c>
      <c r="F414" s="307"/>
      <c r="G414" s="306">
        <v>0</v>
      </c>
      <c r="H414" s="307"/>
      <c r="I414" s="306">
        <v>0</v>
      </c>
      <c r="J414" s="307"/>
      <c r="K414" s="317">
        <v>19000</v>
      </c>
      <c r="L414" s="249" t="str">
        <f>VLOOKUP(A414,'De x Para'!A:C,3,0)</f>
        <v>14.1.1</v>
      </c>
      <c r="M414" s="294">
        <f t="shared" si="4"/>
        <v>0</v>
      </c>
    </row>
    <row r="415" spans="1:13">
      <c r="A415" s="304" t="s">
        <v>3922</v>
      </c>
      <c r="B415" s="164" t="s">
        <v>143</v>
      </c>
      <c r="C415" s="304" t="s">
        <v>1636</v>
      </c>
      <c r="D415" s="305"/>
      <c r="E415" s="317">
        <v>2439.9</v>
      </c>
      <c r="F415" s="307"/>
      <c r="G415" s="306">
        <v>0</v>
      </c>
      <c r="H415" s="307"/>
      <c r="I415" s="306">
        <v>0</v>
      </c>
      <c r="J415" s="307"/>
      <c r="K415" s="317">
        <v>2439.9</v>
      </c>
      <c r="L415" s="249" t="str">
        <f>VLOOKUP(A415,'De x Para'!A:C,3,0)</f>
        <v>14.1.1</v>
      </c>
      <c r="M415" s="294">
        <f t="shared" si="4"/>
        <v>0</v>
      </c>
    </row>
    <row r="416" spans="1:13">
      <c r="A416" s="304" t="s">
        <v>3923</v>
      </c>
      <c r="B416" s="164" t="s">
        <v>143</v>
      </c>
      <c r="C416" s="304" t="s">
        <v>3678</v>
      </c>
      <c r="D416" s="305"/>
      <c r="E416" s="317">
        <v>35000</v>
      </c>
      <c r="F416" s="307"/>
      <c r="G416" s="306">
        <v>0</v>
      </c>
      <c r="H416" s="307"/>
      <c r="I416" s="306">
        <v>0</v>
      </c>
      <c r="J416" s="307"/>
      <c r="K416" s="317">
        <v>35000</v>
      </c>
      <c r="L416" s="249" t="str">
        <f>VLOOKUP(A416,'De x Para'!A:C,3,0)</f>
        <v>14.1.1</v>
      </c>
      <c r="M416" s="294">
        <f t="shared" si="4"/>
        <v>0</v>
      </c>
    </row>
    <row r="417" spans="1:13">
      <c r="A417" s="304" t="s">
        <v>3924</v>
      </c>
      <c r="B417" s="164" t="s">
        <v>143</v>
      </c>
      <c r="C417" s="304" t="s">
        <v>1566</v>
      </c>
      <c r="D417" s="305"/>
      <c r="E417" s="317">
        <v>50000</v>
      </c>
      <c r="F417" s="307"/>
      <c r="G417" s="306">
        <v>0</v>
      </c>
      <c r="H417" s="307"/>
      <c r="I417" s="306">
        <v>0</v>
      </c>
      <c r="J417" s="307"/>
      <c r="K417" s="317">
        <v>50000</v>
      </c>
      <c r="L417" s="249" t="str">
        <f>VLOOKUP(A417,'De x Para'!A:C,3,0)</f>
        <v>14.1.1</v>
      </c>
      <c r="M417" s="294">
        <f t="shared" si="4"/>
        <v>0</v>
      </c>
    </row>
    <row r="418" spans="1:13">
      <c r="A418" s="304" t="s">
        <v>4164</v>
      </c>
      <c r="B418" s="164" t="s">
        <v>143</v>
      </c>
      <c r="C418" s="304" t="s">
        <v>1569</v>
      </c>
      <c r="D418" s="305"/>
      <c r="E418" s="317">
        <v>65000</v>
      </c>
      <c r="F418" s="307"/>
      <c r="G418" s="306">
        <v>0</v>
      </c>
      <c r="H418" s="307"/>
      <c r="I418" s="306">
        <v>0</v>
      </c>
      <c r="J418" s="307"/>
      <c r="K418" s="317">
        <v>65000</v>
      </c>
      <c r="L418" s="249" t="str">
        <f>VLOOKUP(A418,'De x Para'!A:C,3,0)</f>
        <v>14.1.1</v>
      </c>
      <c r="M418" s="294">
        <f t="shared" si="4"/>
        <v>0</v>
      </c>
    </row>
    <row r="419" spans="1:13">
      <c r="A419" s="304" t="s">
        <v>3925</v>
      </c>
      <c r="B419" s="164" t="s">
        <v>143</v>
      </c>
      <c r="C419" s="304" t="s">
        <v>1594</v>
      </c>
      <c r="D419" s="305"/>
      <c r="E419" s="317">
        <v>9830.9500000000007</v>
      </c>
      <c r="F419" s="307"/>
      <c r="G419" s="306">
        <v>0</v>
      </c>
      <c r="H419" s="307"/>
      <c r="I419" s="306">
        <v>0</v>
      </c>
      <c r="J419" s="307"/>
      <c r="K419" s="317">
        <v>9830.9500000000007</v>
      </c>
      <c r="L419" s="249" t="str">
        <f>VLOOKUP(A419,'De x Para'!A:C,3,0)</f>
        <v>14.1.1</v>
      </c>
      <c r="M419" s="294">
        <f t="shared" si="4"/>
        <v>0</v>
      </c>
    </row>
    <row r="420" spans="1:13">
      <c r="A420" s="304" t="s">
        <v>3927</v>
      </c>
      <c r="B420" s="164" t="s">
        <v>143</v>
      </c>
      <c r="C420" s="304" t="s">
        <v>1616</v>
      </c>
      <c r="D420" s="305"/>
      <c r="E420" s="317">
        <v>5749.11</v>
      </c>
      <c r="F420" s="307"/>
      <c r="G420" s="306">
        <v>0</v>
      </c>
      <c r="H420" s="307"/>
      <c r="I420" s="306">
        <v>0</v>
      </c>
      <c r="J420" s="307"/>
      <c r="K420" s="317">
        <v>5749.11</v>
      </c>
      <c r="L420" s="249" t="str">
        <f>VLOOKUP(A420,'De x Para'!A:C,3,0)</f>
        <v>14.1.1</v>
      </c>
      <c r="M420" s="294">
        <f t="shared" si="4"/>
        <v>0</v>
      </c>
    </row>
    <row r="421" spans="1:13">
      <c r="A421" s="304" t="s">
        <v>3929</v>
      </c>
      <c r="B421" s="164" t="s">
        <v>143</v>
      </c>
      <c r="C421" s="304" t="s">
        <v>3930</v>
      </c>
      <c r="D421" s="305"/>
      <c r="E421" s="317">
        <v>30000</v>
      </c>
      <c r="F421" s="307"/>
      <c r="G421" s="306">
        <v>0</v>
      </c>
      <c r="H421" s="307"/>
      <c r="I421" s="306">
        <v>0</v>
      </c>
      <c r="J421" s="307"/>
      <c r="K421" s="317">
        <v>30000</v>
      </c>
      <c r="L421" s="249" t="str">
        <f>VLOOKUP(A421,'De x Para'!A:C,3,0)</f>
        <v>14.1.1</v>
      </c>
      <c r="M421" s="294">
        <f t="shared" si="4"/>
        <v>0</v>
      </c>
    </row>
    <row r="422" spans="1:13">
      <c r="A422" s="304" t="s">
        <v>3932</v>
      </c>
      <c r="B422" s="164" t="s">
        <v>143</v>
      </c>
      <c r="C422" s="304" t="s">
        <v>1608</v>
      </c>
      <c r="D422" s="305"/>
      <c r="E422" s="317">
        <v>30000</v>
      </c>
      <c r="F422" s="307"/>
      <c r="G422" s="317">
        <v>4000</v>
      </c>
      <c r="H422" s="307"/>
      <c r="I422" s="306">
        <v>0</v>
      </c>
      <c r="J422" s="307"/>
      <c r="K422" s="317">
        <v>34000</v>
      </c>
      <c r="L422" s="249" t="str">
        <f>VLOOKUP(A422,'De x Para'!A:C,3,0)</f>
        <v>14.1.1</v>
      </c>
      <c r="M422" s="294">
        <f t="shared" si="4"/>
        <v>4000</v>
      </c>
    </row>
    <row r="423" spans="1:13">
      <c r="A423" s="304" t="s">
        <v>3934</v>
      </c>
      <c r="B423" s="164" t="s">
        <v>143</v>
      </c>
      <c r="C423" s="304" t="s">
        <v>1621</v>
      </c>
      <c r="D423" s="305"/>
      <c r="E423" s="317">
        <v>12000</v>
      </c>
      <c r="F423" s="307"/>
      <c r="G423" s="306">
        <v>0</v>
      </c>
      <c r="H423" s="307"/>
      <c r="I423" s="306">
        <v>0</v>
      </c>
      <c r="J423" s="307"/>
      <c r="K423" s="317">
        <v>12000</v>
      </c>
      <c r="L423" s="249" t="str">
        <f>VLOOKUP(A423,'De x Para'!A:C,3,0)</f>
        <v>14.1.1</v>
      </c>
      <c r="M423" s="294">
        <f t="shared" si="4"/>
        <v>0</v>
      </c>
    </row>
    <row r="424" spans="1:13">
      <c r="A424" s="304" t="s">
        <v>3936</v>
      </c>
      <c r="B424" s="164" t="s">
        <v>143</v>
      </c>
      <c r="C424" s="304" t="s">
        <v>3937</v>
      </c>
      <c r="D424" s="305"/>
      <c r="E424" s="317">
        <v>20000</v>
      </c>
      <c r="F424" s="307"/>
      <c r="G424" s="306">
        <v>0</v>
      </c>
      <c r="H424" s="307"/>
      <c r="I424" s="306">
        <v>0</v>
      </c>
      <c r="J424" s="307"/>
      <c r="K424" s="317">
        <v>20000</v>
      </c>
      <c r="L424" s="249" t="str">
        <f>VLOOKUP(A424,'De x Para'!A:C,3,0)</f>
        <v>14.1.1</v>
      </c>
      <c r="M424" s="294">
        <f t="shared" si="4"/>
        <v>0</v>
      </c>
    </row>
    <row r="425" spans="1:13">
      <c r="A425" s="304" t="s">
        <v>3939</v>
      </c>
      <c r="B425" s="164" t="s">
        <v>143</v>
      </c>
      <c r="C425" s="304" t="s">
        <v>1572</v>
      </c>
      <c r="D425" s="305"/>
      <c r="E425" s="317">
        <v>9000</v>
      </c>
      <c r="F425" s="307"/>
      <c r="G425" s="306">
        <v>0</v>
      </c>
      <c r="H425" s="307"/>
      <c r="I425" s="306">
        <v>0</v>
      </c>
      <c r="J425" s="307"/>
      <c r="K425" s="317">
        <v>9000</v>
      </c>
      <c r="L425" s="249" t="str">
        <f>VLOOKUP(A425,'De x Para'!A:C,3,0)</f>
        <v>14.1.1</v>
      </c>
      <c r="M425" s="294">
        <f t="shared" si="4"/>
        <v>0</v>
      </c>
    </row>
    <row r="426" spans="1:13">
      <c r="A426" s="304" t="s">
        <v>3940</v>
      </c>
      <c r="B426" s="164" t="s">
        <v>143</v>
      </c>
      <c r="C426" s="304" t="s">
        <v>1542</v>
      </c>
      <c r="D426" s="305"/>
      <c r="E426" s="317">
        <v>118000</v>
      </c>
      <c r="F426" s="307"/>
      <c r="G426" s="306">
        <v>0</v>
      </c>
      <c r="H426" s="307"/>
      <c r="I426" s="306">
        <v>0</v>
      </c>
      <c r="J426" s="307"/>
      <c r="K426" s="317">
        <v>118000</v>
      </c>
      <c r="L426" s="249" t="str">
        <f>VLOOKUP(A426,'De x Para'!A:C,3,0)</f>
        <v>14.1.1</v>
      </c>
      <c r="M426" s="294">
        <f t="shared" si="4"/>
        <v>0</v>
      </c>
    </row>
    <row r="427" spans="1:13">
      <c r="A427" s="304" t="s">
        <v>4681</v>
      </c>
      <c r="B427" s="164" t="s">
        <v>143</v>
      </c>
      <c r="C427" s="304" t="s">
        <v>1583</v>
      </c>
      <c r="D427" s="305"/>
      <c r="E427" s="317">
        <v>1500</v>
      </c>
      <c r="F427" s="307"/>
      <c r="G427" s="306">
        <v>0</v>
      </c>
      <c r="H427" s="307"/>
      <c r="I427" s="306">
        <v>0</v>
      </c>
      <c r="J427" s="307"/>
      <c r="K427" s="317">
        <v>1500</v>
      </c>
      <c r="L427" s="249" t="str">
        <f>VLOOKUP(A427,'De x Para'!A:C,3,0)</f>
        <v>14.1.1</v>
      </c>
      <c r="M427" s="294">
        <f t="shared" si="4"/>
        <v>0</v>
      </c>
    </row>
    <row r="428" spans="1:13">
      <c r="A428" s="304" t="s">
        <v>4170</v>
      </c>
      <c r="B428" s="164" t="s">
        <v>143</v>
      </c>
      <c r="C428" s="304" t="s">
        <v>1649</v>
      </c>
      <c r="D428" s="305"/>
      <c r="E428" s="317">
        <v>6080</v>
      </c>
      <c r="F428" s="307"/>
      <c r="G428" s="317">
        <v>20334</v>
      </c>
      <c r="H428" s="307"/>
      <c r="I428" s="306">
        <v>0</v>
      </c>
      <c r="J428" s="307"/>
      <c r="K428" s="317">
        <v>26414</v>
      </c>
      <c r="L428" s="249" t="str">
        <f>VLOOKUP(A428,'De x Para'!A:C,3,0)</f>
        <v>14.1.1</v>
      </c>
      <c r="M428" s="294">
        <f t="shared" si="4"/>
        <v>20334</v>
      </c>
    </row>
    <row r="429" spans="1:13">
      <c r="A429" s="304" t="s">
        <v>4384</v>
      </c>
      <c r="B429" s="164" t="s">
        <v>143</v>
      </c>
      <c r="C429" s="304" t="s">
        <v>4385</v>
      </c>
      <c r="D429" s="305"/>
      <c r="E429" s="317">
        <v>7650</v>
      </c>
      <c r="F429" s="307"/>
      <c r="G429" s="317">
        <v>1700</v>
      </c>
      <c r="H429" s="307"/>
      <c r="I429" s="306">
        <v>0</v>
      </c>
      <c r="J429" s="307"/>
      <c r="K429" s="317">
        <v>9350</v>
      </c>
      <c r="L429" s="249" t="str">
        <f>VLOOKUP(A429,'De x Para'!A:C,3,0)</f>
        <v>14.1.1</v>
      </c>
      <c r="M429" s="294">
        <f t="shared" si="4"/>
        <v>1700</v>
      </c>
    </row>
    <row r="430" spans="1:13">
      <c r="A430" s="304" t="s">
        <v>4387</v>
      </c>
      <c r="B430" s="164" t="s">
        <v>143</v>
      </c>
      <c r="C430" s="304" t="s">
        <v>4388</v>
      </c>
      <c r="D430" s="305"/>
      <c r="E430" s="317">
        <v>4500</v>
      </c>
      <c r="F430" s="307"/>
      <c r="G430" s="306">
        <v>0</v>
      </c>
      <c r="H430" s="307"/>
      <c r="I430" s="306">
        <v>0</v>
      </c>
      <c r="J430" s="307"/>
      <c r="K430" s="317">
        <v>4500</v>
      </c>
      <c r="L430" s="249" t="str">
        <f>VLOOKUP(A430,'De x Para'!A:C,3,0)</f>
        <v>14.1.1</v>
      </c>
      <c r="M430" s="294">
        <f t="shared" si="4"/>
        <v>0</v>
      </c>
    </row>
    <row r="431" spans="1:13">
      <c r="A431" s="304" t="s">
        <v>4621</v>
      </c>
      <c r="B431" s="164" t="s">
        <v>143</v>
      </c>
      <c r="C431" s="304" t="s">
        <v>1531</v>
      </c>
      <c r="D431" s="305"/>
      <c r="E431" s="317">
        <v>84328.8</v>
      </c>
      <c r="F431" s="307"/>
      <c r="G431" s="306">
        <v>0</v>
      </c>
      <c r="H431" s="307"/>
      <c r="I431" s="306">
        <v>0</v>
      </c>
      <c r="J431" s="307"/>
      <c r="K431" s="317">
        <v>84328.8</v>
      </c>
      <c r="L431" s="249" t="str">
        <f>VLOOKUP(A431,'De x Para'!A:C,3,0)</f>
        <v>14.1.1</v>
      </c>
      <c r="M431" s="294">
        <f t="shared" si="4"/>
        <v>0</v>
      </c>
    </row>
    <row r="432" spans="1:13">
      <c r="A432" s="304" t="s">
        <v>4622</v>
      </c>
      <c r="B432" s="164" t="s">
        <v>143</v>
      </c>
      <c r="C432" s="304" t="s">
        <v>4623</v>
      </c>
      <c r="D432" s="305"/>
      <c r="E432" s="317">
        <v>79000</v>
      </c>
      <c r="F432" s="307"/>
      <c r="G432" s="306">
        <v>0</v>
      </c>
      <c r="H432" s="307"/>
      <c r="I432" s="306">
        <v>0</v>
      </c>
      <c r="J432" s="307"/>
      <c r="K432" s="317">
        <v>79000</v>
      </c>
      <c r="L432" s="249" t="str">
        <f>VLOOKUP(A432,'De x Para'!A:C,3,0)</f>
        <v>14.1.1</v>
      </c>
      <c r="M432" s="294">
        <f t="shared" si="4"/>
        <v>0</v>
      </c>
    </row>
    <row r="433" spans="1:13">
      <c r="A433" s="304" t="s">
        <v>4624</v>
      </c>
      <c r="B433" s="164" t="s">
        <v>143</v>
      </c>
      <c r="C433" s="304" t="s">
        <v>4625</v>
      </c>
      <c r="D433" s="305"/>
      <c r="E433" s="317">
        <v>87872</v>
      </c>
      <c r="F433" s="307"/>
      <c r="G433" s="306">
        <v>0</v>
      </c>
      <c r="H433" s="307"/>
      <c r="I433" s="306">
        <v>0</v>
      </c>
      <c r="J433" s="307"/>
      <c r="K433" s="317">
        <v>87872</v>
      </c>
      <c r="L433" s="249" t="str">
        <f>VLOOKUP(A433,'De x Para'!A:C,3,0)</f>
        <v>14.1.1</v>
      </c>
      <c r="M433" s="294">
        <f t="shared" si="4"/>
        <v>0</v>
      </c>
    </row>
    <row r="434" spans="1:13">
      <c r="A434" s="304" t="s">
        <v>4634</v>
      </c>
      <c r="B434" s="164" t="s">
        <v>143</v>
      </c>
      <c r="C434" s="304" t="s">
        <v>4635</v>
      </c>
      <c r="D434" s="305"/>
      <c r="E434" s="317">
        <v>10000</v>
      </c>
      <c r="F434" s="307"/>
      <c r="G434" s="306">
        <v>0</v>
      </c>
      <c r="H434" s="307"/>
      <c r="I434" s="306">
        <v>0</v>
      </c>
      <c r="J434" s="307"/>
      <c r="K434" s="317">
        <v>10000</v>
      </c>
      <c r="L434" s="249" t="str">
        <f>VLOOKUP(A434,'De x Para'!A:C,3,0)</f>
        <v>14.1.1</v>
      </c>
      <c r="M434" s="294">
        <f t="shared" si="4"/>
        <v>0</v>
      </c>
    </row>
    <row r="435" spans="1:13">
      <c r="A435" s="304" t="s">
        <v>4636</v>
      </c>
      <c r="B435" s="164" t="s">
        <v>143</v>
      </c>
      <c r="C435" s="304" t="s">
        <v>4637</v>
      </c>
      <c r="D435" s="305"/>
      <c r="E435" s="317">
        <v>8000</v>
      </c>
      <c r="F435" s="307"/>
      <c r="G435" s="306">
        <v>0</v>
      </c>
      <c r="H435" s="307"/>
      <c r="I435" s="306">
        <v>0</v>
      </c>
      <c r="J435" s="307"/>
      <c r="K435" s="317">
        <v>8000</v>
      </c>
      <c r="L435" s="249" t="str">
        <f>VLOOKUP(A435,'De x Para'!A:C,3,0)</f>
        <v>14.1.1</v>
      </c>
      <c r="M435" s="294">
        <f t="shared" si="4"/>
        <v>0</v>
      </c>
    </row>
    <row r="436" spans="1:13">
      <c r="A436" s="304" t="s">
        <v>4638</v>
      </c>
      <c r="B436" s="164" t="s">
        <v>143</v>
      </c>
      <c r="C436" s="304" t="s">
        <v>1553</v>
      </c>
      <c r="D436" s="305"/>
      <c r="E436" s="317">
        <v>59090</v>
      </c>
      <c r="F436" s="307"/>
      <c r="G436" s="306">
        <v>0</v>
      </c>
      <c r="H436" s="307"/>
      <c r="I436" s="306">
        <v>0</v>
      </c>
      <c r="J436" s="307"/>
      <c r="K436" s="317">
        <v>59090</v>
      </c>
      <c r="L436" s="249" t="str">
        <f>VLOOKUP(A436,'De x Para'!A:C,3,0)</f>
        <v>14.1.1</v>
      </c>
      <c r="M436" s="294">
        <f t="shared" si="4"/>
        <v>0</v>
      </c>
    </row>
    <row r="437" spans="1:13">
      <c r="A437" s="304" t="s">
        <v>4639</v>
      </c>
      <c r="B437" s="164" t="s">
        <v>143</v>
      </c>
      <c r="C437" s="304" t="s">
        <v>1122</v>
      </c>
      <c r="D437" s="305"/>
      <c r="E437" s="317">
        <v>142543</v>
      </c>
      <c r="F437" s="307"/>
      <c r="G437" s="306">
        <v>0</v>
      </c>
      <c r="H437" s="307"/>
      <c r="I437" s="306">
        <v>0</v>
      </c>
      <c r="J437" s="307"/>
      <c r="K437" s="317">
        <v>142543</v>
      </c>
      <c r="L437" s="249" t="str">
        <f>VLOOKUP(A437,'De x Para'!A:C,3,0)</f>
        <v>14.1.1</v>
      </c>
      <c r="M437" s="294">
        <f t="shared" si="4"/>
        <v>0</v>
      </c>
    </row>
    <row r="438" spans="1:13">
      <c r="A438" s="304" t="s">
        <v>4640</v>
      </c>
      <c r="B438" s="164" t="s">
        <v>143</v>
      </c>
      <c r="C438" s="304" t="s">
        <v>1666</v>
      </c>
      <c r="D438" s="305"/>
      <c r="E438" s="317">
        <v>9904</v>
      </c>
      <c r="F438" s="307"/>
      <c r="G438" s="306">
        <v>410</v>
      </c>
      <c r="H438" s="307"/>
      <c r="I438" s="306">
        <v>0</v>
      </c>
      <c r="J438" s="307"/>
      <c r="K438" s="317">
        <v>10314</v>
      </c>
      <c r="L438" s="249" t="str">
        <f>VLOOKUP(A438,'De x Para'!A:C,3,0)</f>
        <v>14.1.1</v>
      </c>
      <c r="M438" s="294">
        <f t="shared" si="4"/>
        <v>410</v>
      </c>
    </row>
    <row r="439" spans="1:13">
      <c r="A439" s="304" t="s">
        <v>4646</v>
      </c>
      <c r="B439" s="164" t="s">
        <v>143</v>
      </c>
      <c r="C439" s="304" t="s">
        <v>3930</v>
      </c>
      <c r="D439" s="305"/>
      <c r="E439" s="317">
        <v>10000</v>
      </c>
      <c r="F439" s="307"/>
      <c r="G439" s="306">
        <v>0</v>
      </c>
      <c r="H439" s="307"/>
      <c r="I439" s="306">
        <v>0</v>
      </c>
      <c r="J439" s="307"/>
      <c r="K439" s="317">
        <v>10000</v>
      </c>
      <c r="L439" s="249" t="str">
        <f>VLOOKUP(A439,'De x Para'!A:C,3,0)</f>
        <v>14.1.1</v>
      </c>
      <c r="M439" s="294">
        <f t="shared" si="4"/>
        <v>0</v>
      </c>
    </row>
    <row r="440" spans="1:13">
      <c r="A440" s="304" t="s">
        <v>4647</v>
      </c>
      <c r="B440" s="164" t="s">
        <v>143</v>
      </c>
      <c r="C440" s="304" t="s">
        <v>1678</v>
      </c>
      <c r="D440" s="305"/>
      <c r="E440" s="317">
        <v>5000</v>
      </c>
      <c r="F440" s="307"/>
      <c r="G440" s="317">
        <v>12000</v>
      </c>
      <c r="H440" s="307"/>
      <c r="I440" s="306">
        <v>0</v>
      </c>
      <c r="J440" s="307"/>
      <c r="K440" s="317">
        <v>17000</v>
      </c>
      <c r="L440" s="249" t="str">
        <f>VLOOKUP(A440,'De x Para'!A:C,3,0)</f>
        <v>14.1.1</v>
      </c>
      <c r="M440" s="294">
        <f t="shared" si="4"/>
        <v>12000</v>
      </c>
    </row>
    <row r="441" spans="1:13">
      <c r="A441" s="304" t="s">
        <v>4648</v>
      </c>
      <c r="B441" s="164" t="s">
        <v>143</v>
      </c>
      <c r="C441" s="304" t="s">
        <v>1537</v>
      </c>
      <c r="D441" s="305"/>
      <c r="E441" s="317">
        <v>7000</v>
      </c>
      <c r="F441" s="307"/>
      <c r="G441" s="306">
        <v>0</v>
      </c>
      <c r="H441" s="307"/>
      <c r="I441" s="306">
        <v>0</v>
      </c>
      <c r="J441" s="307"/>
      <c r="K441" s="317">
        <v>7000</v>
      </c>
      <c r="L441" s="249" t="str">
        <f>VLOOKUP(A441,'De x Para'!A:C,3,0)</f>
        <v>14.1.1</v>
      </c>
      <c r="M441" s="294">
        <f t="shared" si="4"/>
        <v>0</v>
      </c>
    </row>
    <row r="442" spans="1:13">
      <c r="A442" s="304" t="s">
        <v>4649</v>
      </c>
      <c r="B442" s="164" t="s">
        <v>143</v>
      </c>
      <c r="C442" s="304" t="s">
        <v>1868</v>
      </c>
      <c r="D442" s="305"/>
      <c r="E442" s="317">
        <v>2532.6</v>
      </c>
      <c r="F442" s="307"/>
      <c r="G442" s="306">
        <v>0</v>
      </c>
      <c r="H442" s="307"/>
      <c r="I442" s="306">
        <v>0</v>
      </c>
      <c r="J442" s="307"/>
      <c r="K442" s="317">
        <v>2532.6</v>
      </c>
      <c r="L442" s="249" t="str">
        <f>VLOOKUP(A442,'De x Para'!A:C,3,0)</f>
        <v>14.1.1</v>
      </c>
      <c r="M442" s="294">
        <f t="shared" si="4"/>
        <v>0</v>
      </c>
    </row>
    <row r="443" spans="1:13">
      <c r="A443" s="304" t="s">
        <v>4650</v>
      </c>
      <c r="B443" s="164" t="s">
        <v>143</v>
      </c>
      <c r="C443" s="304" t="s">
        <v>4651</v>
      </c>
      <c r="D443" s="305"/>
      <c r="E443" s="317">
        <v>4300</v>
      </c>
      <c r="F443" s="307"/>
      <c r="G443" s="306">
        <v>0</v>
      </c>
      <c r="H443" s="307"/>
      <c r="I443" s="306">
        <v>0</v>
      </c>
      <c r="J443" s="307"/>
      <c r="K443" s="317">
        <v>4300</v>
      </c>
      <c r="L443" s="249" t="str">
        <f>VLOOKUP(A443,'De x Para'!A:C,3,0)</f>
        <v>14.1.1</v>
      </c>
      <c r="M443" s="294">
        <f t="shared" si="4"/>
        <v>0</v>
      </c>
    </row>
    <row r="444" spans="1:13">
      <c r="A444" s="304" t="s">
        <v>4652</v>
      </c>
      <c r="B444" s="164" t="s">
        <v>143</v>
      </c>
      <c r="C444" s="304" t="s">
        <v>4653</v>
      </c>
      <c r="D444" s="305"/>
      <c r="E444" s="317">
        <v>20000</v>
      </c>
      <c r="F444" s="307"/>
      <c r="G444" s="306">
        <v>0</v>
      </c>
      <c r="H444" s="307"/>
      <c r="I444" s="306">
        <v>0</v>
      </c>
      <c r="J444" s="307"/>
      <c r="K444" s="317">
        <v>20000</v>
      </c>
      <c r="L444" s="249" t="str">
        <f>VLOOKUP(A444,'De x Para'!A:C,3,0)</f>
        <v>14.1.1</v>
      </c>
      <c r="M444" s="294">
        <f t="shared" si="4"/>
        <v>0</v>
      </c>
    </row>
    <row r="445" spans="1:13">
      <c r="A445" s="304" t="s">
        <v>4654</v>
      </c>
      <c r="B445" s="164" t="s">
        <v>143</v>
      </c>
      <c r="C445" s="304" t="s">
        <v>4655</v>
      </c>
      <c r="D445" s="305"/>
      <c r="E445" s="317">
        <v>2410</v>
      </c>
      <c r="F445" s="307"/>
      <c r="G445" s="306">
        <v>0</v>
      </c>
      <c r="H445" s="307"/>
      <c r="I445" s="306">
        <v>0</v>
      </c>
      <c r="J445" s="307"/>
      <c r="K445" s="317">
        <v>2410</v>
      </c>
      <c r="L445" s="249" t="str">
        <f>VLOOKUP(A445,'De x Para'!A:C,3,0)</f>
        <v>14.1.1</v>
      </c>
      <c r="M445" s="294">
        <f t="shared" si="4"/>
        <v>0</v>
      </c>
    </row>
    <row r="446" spans="1:13">
      <c r="A446" s="304" t="s">
        <v>4663</v>
      </c>
      <c r="B446" s="164" t="s">
        <v>143</v>
      </c>
      <c r="C446" s="304" t="s">
        <v>1558</v>
      </c>
      <c r="D446" s="305"/>
      <c r="E446" s="317">
        <v>15947.98</v>
      </c>
      <c r="F446" s="307"/>
      <c r="G446" s="306">
        <v>0</v>
      </c>
      <c r="H446" s="307"/>
      <c r="I446" s="306">
        <v>0</v>
      </c>
      <c r="J446" s="307"/>
      <c r="K446" s="317">
        <v>15947.98</v>
      </c>
      <c r="L446" s="249" t="str">
        <f>VLOOKUP(A446,'De x Para'!A:C,3,0)</f>
        <v>14.1.1</v>
      </c>
      <c r="M446" s="294">
        <f t="shared" si="4"/>
        <v>0</v>
      </c>
    </row>
    <row r="447" spans="1:13">
      <c r="A447" s="304" t="s">
        <v>4664</v>
      </c>
      <c r="B447" s="164" t="s">
        <v>143</v>
      </c>
      <c r="C447" s="304" t="s">
        <v>4665</v>
      </c>
      <c r="D447" s="305"/>
      <c r="E447" s="317">
        <v>74943</v>
      </c>
      <c r="F447" s="307"/>
      <c r="G447" s="306">
        <v>0</v>
      </c>
      <c r="H447" s="307"/>
      <c r="I447" s="306">
        <v>0</v>
      </c>
      <c r="J447" s="307"/>
      <c r="K447" s="317">
        <v>74943</v>
      </c>
      <c r="L447" s="249" t="str">
        <f>VLOOKUP(A447,'De x Para'!A:C,3,0)</f>
        <v>14.1.1</v>
      </c>
      <c r="M447" s="294">
        <f t="shared" si="4"/>
        <v>0</v>
      </c>
    </row>
    <row r="448" spans="1:13">
      <c r="A448" s="304" t="s">
        <v>4666</v>
      </c>
      <c r="B448" s="164" t="s">
        <v>143</v>
      </c>
      <c r="C448" s="304" t="s">
        <v>4667</v>
      </c>
      <c r="D448" s="305"/>
      <c r="E448" s="317">
        <v>36186</v>
      </c>
      <c r="F448" s="307"/>
      <c r="G448" s="306">
        <v>0</v>
      </c>
      <c r="H448" s="307"/>
      <c r="I448" s="306">
        <v>0</v>
      </c>
      <c r="J448" s="307"/>
      <c r="K448" s="317">
        <v>36186</v>
      </c>
      <c r="L448" s="249" t="str">
        <f>VLOOKUP(A448,'De x Para'!A:C,3,0)</f>
        <v>14.1.1</v>
      </c>
      <c r="M448" s="294">
        <f t="shared" si="4"/>
        <v>0</v>
      </c>
    </row>
    <row r="449" spans="1:13">
      <c r="A449" s="304" t="s">
        <v>4668</v>
      </c>
      <c r="B449" s="164" t="s">
        <v>143</v>
      </c>
      <c r="C449" s="304" t="s">
        <v>4669</v>
      </c>
      <c r="D449" s="305"/>
      <c r="E449" s="317">
        <v>6273.74</v>
      </c>
      <c r="F449" s="307"/>
      <c r="G449" s="306">
        <v>0</v>
      </c>
      <c r="H449" s="307"/>
      <c r="I449" s="306">
        <v>0</v>
      </c>
      <c r="J449" s="307"/>
      <c r="K449" s="317">
        <v>6273.74</v>
      </c>
      <c r="L449" s="249" t="str">
        <f>VLOOKUP(A449,'De x Para'!A:C,3,0)</f>
        <v>14.1.1</v>
      </c>
      <c r="M449" s="294">
        <f t="shared" si="4"/>
        <v>0</v>
      </c>
    </row>
    <row r="450" spans="1:13">
      <c r="A450" s="304" t="s">
        <v>4701</v>
      </c>
      <c r="B450" s="164" t="s">
        <v>143</v>
      </c>
      <c r="C450" s="304" t="s">
        <v>1658</v>
      </c>
      <c r="D450" s="305"/>
      <c r="E450" s="306">
        <v>0</v>
      </c>
      <c r="F450" s="307"/>
      <c r="G450" s="317">
        <v>28711.82</v>
      </c>
      <c r="H450" s="307"/>
      <c r="I450" s="306">
        <v>0</v>
      </c>
      <c r="J450" s="307"/>
      <c r="K450" s="317">
        <v>28711.82</v>
      </c>
      <c r="L450" s="249" t="str">
        <f>VLOOKUP(A450,'De x Para'!A:C,3,0)</f>
        <v>14.1.1</v>
      </c>
      <c r="M450" s="294">
        <f t="shared" si="4"/>
        <v>28711.82</v>
      </c>
    </row>
    <row r="451" spans="1:13">
      <c r="A451" s="308"/>
      <c r="B451" s="164"/>
      <c r="C451" s="308"/>
      <c r="D451" s="309"/>
      <c r="E451" s="309"/>
      <c r="F451" s="309"/>
      <c r="G451" s="309"/>
      <c r="H451" s="309"/>
      <c r="I451" s="309"/>
      <c r="J451" s="309"/>
      <c r="K451" s="309"/>
      <c r="L451" s="249"/>
      <c r="M451" s="294"/>
    </row>
    <row r="452" spans="1:13">
      <c r="A452" s="300" t="s">
        <v>3444</v>
      </c>
      <c r="B452" s="164" t="s">
        <v>143</v>
      </c>
      <c r="C452" s="300" t="s">
        <v>1685</v>
      </c>
      <c r="D452" s="301"/>
      <c r="E452" s="316">
        <v>3150.22</v>
      </c>
      <c r="F452" s="303"/>
      <c r="G452" s="302">
        <v>29.03</v>
      </c>
      <c r="H452" s="303"/>
      <c r="I452" s="302">
        <v>0</v>
      </c>
      <c r="J452" s="303"/>
      <c r="K452" s="316">
        <v>3179.25</v>
      </c>
      <c r="L452" s="249">
        <f>VLOOKUP(A452,'De x Para'!A:C,3,0)</f>
        <v>0</v>
      </c>
      <c r="M452" s="294">
        <f t="shared" si="4"/>
        <v>29.03</v>
      </c>
    </row>
    <row r="453" spans="1:13">
      <c r="A453" s="300" t="s">
        <v>3445</v>
      </c>
      <c r="B453" s="164" t="s">
        <v>143</v>
      </c>
      <c r="C453" s="300" t="s">
        <v>1685</v>
      </c>
      <c r="D453" s="301"/>
      <c r="E453" s="316">
        <v>3150.22</v>
      </c>
      <c r="F453" s="303"/>
      <c r="G453" s="302">
        <v>29.03</v>
      </c>
      <c r="H453" s="303"/>
      <c r="I453" s="302">
        <v>0</v>
      </c>
      <c r="J453" s="303"/>
      <c r="K453" s="316">
        <v>3179.25</v>
      </c>
      <c r="L453" s="249">
        <f>VLOOKUP(A453,'De x Para'!A:C,3,0)</f>
        <v>0</v>
      </c>
      <c r="M453" s="294">
        <f t="shared" si="4"/>
        <v>29.03</v>
      </c>
    </row>
    <row r="454" spans="1:13">
      <c r="A454" s="304" t="s">
        <v>3446</v>
      </c>
      <c r="B454" s="164" t="s">
        <v>143</v>
      </c>
      <c r="C454" s="304" t="s">
        <v>1691</v>
      </c>
      <c r="D454" s="305"/>
      <c r="E454" s="317">
        <v>2912.36</v>
      </c>
      <c r="F454" s="307"/>
      <c r="G454" s="306">
        <v>26.78</v>
      </c>
      <c r="H454" s="307"/>
      <c r="I454" s="306">
        <v>0</v>
      </c>
      <c r="J454" s="307"/>
      <c r="K454" s="317">
        <v>2939.14</v>
      </c>
      <c r="L454" s="249" t="str">
        <f>VLOOKUP(A454,'De x Para'!A:C,3,0)</f>
        <v>14.1.2</v>
      </c>
      <c r="M454" s="294">
        <f t="shared" si="4"/>
        <v>26.78</v>
      </c>
    </row>
    <row r="455" spans="1:13">
      <c r="A455" s="304" t="s">
        <v>4172</v>
      </c>
      <c r="B455" s="164" t="s">
        <v>143</v>
      </c>
      <c r="C455" s="304" t="s">
        <v>4173</v>
      </c>
      <c r="D455" s="305"/>
      <c r="E455" s="306">
        <v>195.07</v>
      </c>
      <c r="F455" s="307"/>
      <c r="G455" s="306">
        <v>0</v>
      </c>
      <c r="H455" s="307"/>
      <c r="I455" s="306">
        <v>0</v>
      </c>
      <c r="J455" s="307"/>
      <c r="K455" s="306">
        <v>195.07</v>
      </c>
      <c r="L455" s="249" t="str">
        <f>VLOOKUP(A455,'De x Para'!A:C,3,0)</f>
        <v>14.1.2</v>
      </c>
      <c r="M455" s="294">
        <f t="shared" si="4"/>
        <v>0</v>
      </c>
    </row>
    <row r="456" spans="1:13">
      <c r="A456" s="304" t="s">
        <v>4595</v>
      </c>
      <c r="B456" s="164" t="s">
        <v>143</v>
      </c>
      <c r="C456" s="304" t="s">
        <v>1219</v>
      </c>
      <c r="D456" s="305"/>
      <c r="E456" s="306">
        <v>42.79</v>
      </c>
      <c r="F456" s="307"/>
      <c r="G456" s="306">
        <v>2.25</v>
      </c>
      <c r="H456" s="307"/>
      <c r="I456" s="306">
        <v>0</v>
      </c>
      <c r="J456" s="307"/>
      <c r="K456" s="306">
        <v>45.04</v>
      </c>
      <c r="L456" s="249" t="str">
        <f>VLOOKUP(A456,'De x Para'!A:C,3,0)</f>
        <v>14.1.2</v>
      </c>
      <c r="M456" s="294">
        <f t="shared" si="4"/>
        <v>2.25</v>
      </c>
    </row>
    <row r="457" spans="1:13">
      <c r="A457" s="300"/>
      <c r="B457" s="164"/>
      <c r="C457" s="300"/>
      <c r="D457" s="301"/>
      <c r="E457" s="301"/>
      <c r="F457" s="301"/>
      <c r="G457" s="301"/>
      <c r="H457" s="301"/>
      <c r="I457" s="301"/>
      <c r="J457" s="301"/>
      <c r="K457" s="301"/>
      <c r="L457" s="249"/>
      <c r="M457" s="294"/>
    </row>
    <row r="458" spans="1:13">
      <c r="A458" s="300" t="s">
        <v>1702</v>
      </c>
      <c r="B458" s="164" t="s">
        <v>143</v>
      </c>
      <c r="C458" s="300" t="s">
        <v>1703</v>
      </c>
      <c r="D458" s="301"/>
      <c r="E458" s="316">
        <v>86769</v>
      </c>
      <c r="F458" s="303"/>
      <c r="G458" s="316">
        <v>92523.23</v>
      </c>
      <c r="H458" s="303"/>
      <c r="I458" s="302">
        <v>0</v>
      </c>
      <c r="J458" s="303"/>
      <c r="K458" s="316">
        <v>179292.23</v>
      </c>
      <c r="L458" s="249">
        <f>VLOOKUP(A458,'De x Para'!A:C,3,0)</f>
        <v>0</v>
      </c>
      <c r="M458" s="294">
        <f t="shared" ref="M458:M479" si="5">G458-I458</f>
        <v>92523.23</v>
      </c>
    </row>
    <row r="459" spans="1:13">
      <c r="A459" s="300" t="s">
        <v>1706</v>
      </c>
      <c r="B459" s="164" t="s">
        <v>143</v>
      </c>
      <c r="C459" s="300" t="s">
        <v>1703</v>
      </c>
      <c r="D459" s="301"/>
      <c r="E459" s="316">
        <v>86769</v>
      </c>
      <c r="F459" s="303"/>
      <c r="G459" s="316">
        <v>92523.23</v>
      </c>
      <c r="H459" s="303"/>
      <c r="I459" s="302">
        <v>0</v>
      </c>
      <c r="J459" s="303"/>
      <c r="K459" s="316">
        <v>179292.23</v>
      </c>
      <c r="L459" s="249">
        <f>VLOOKUP(A459,'De x Para'!A:C,3,0)</f>
        <v>0</v>
      </c>
      <c r="M459" s="294">
        <f t="shared" si="5"/>
        <v>92523.23</v>
      </c>
    </row>
    <row r="460" spans="1:13">
      <c r="A460" s="300" t="s">
        <v>1707</v>
      </c>
      <c r="B460" s="164" t="s">
        <v>143</v>
      </c>
      <c r="C460" s="300" t="s">
        <v>1703</v>
      </c>
      <c r="D460" s="301"/>
      <c r="E460" s="316">
        <v>86769</v>
      </c>
      <c r="F460" s="303"/>
      <c r="G460" s="316">
        <v>92523.23</v>
      </c>
      <c r="H460" s="303"/>
      <c r="I460" s="302">
        <v>0</v>
      </c>
      <c r="J460" s="303"/>
      <c r="K460" s="316">
        <v>179292.23</v>
      </c>
      <c r="L460" s="249">
        <f>VLOOKUP(A460,'De x Para'!A:C,3,0)</f>
        <v>0</v>
      </c>
      <c r="M460" s="294">
        <f t="shared" si="5"/>
        <v>92523.23</v>
      </c>
    </row>
    <row r="461" spans="1:13">
      <c r="A461" s="300" t="s">
        <v>1708</v>
      </c>
      <c r="B461" s="164" t="s">
        <v>143</v>
      </c>
      <c r="C461" s="300" t="s">
        <v>1703</v>
      </c>
      <c r="D461" s="301"/>
      <c r="E461" s="316">
        <v>86769</v>
      </c>
      <c r="F461" s="303"/>
      <c r="G461" s="316">
        <v>92523.23</v>
      </c>
      <c r="H461" s="303"/>
      <c r="I461" s="302">
        <v>0</v>
      </c>
      <c r="J461" s="303"/>
      <c r="K461" s="316">
        <v>179292.23</v>
      </c>
      <c r="L461" s="249">
        <f>VLOOKUP(A461,'De x Para'!A:C,3,0)</f>
        <v>0</v>
      </c>
      <c r="M461" s="294">
        <f t="shared" si="5"/>
        <v>92523.23</v>
      </c>
    </row>
    <row r="462" spans="1:13">
      <c r="A462" s="304" t="s">
        <v>1709</v>
      </c>
      <c r="B462" s="164" t="s">
        <v>143</v>
      </c>
      <c r="C462" s="304" t="s">
        <v>1710</v>
      </c>
      <c r="D462" s="305"/>
      <c r="E462" s="317">
        <v>86769</v>
      </c>
      <c r="F462" s="307"/>
      <c r="G462" s="317">
        <v>92523.23</v>
      </c>
      <c r="H462" s="307"/>
      <c r="I462" s="306">
        <v>0</v>
      </c>
      <c r="J462" s="307"/>
      <c r="K462" s="317">
        <v>179292.23</v>
      </c>
      <c r="L462" s="249" t="str">
        <f>VLOOKUP(A462,'De x Para'!A:C,3,0)</f>
        <v>11.6.5</v>
      </c>
      <c r="M462" s="294">
        <f t="shared" si="5"/>
        <v>92523.23</v>
      </c>
    </row>
    <row r="463" spans="1:13">
      <c r="A463" s="308"/>
      <c r="B463" s="164"/>
      <c r="C463" s="308"/>
      <c r="D463" s="309"/>
      <c r="E463" s="309"/>
      <c r="F463" s="309"/>
      <c r="G463" s="309"/>
      <c r="H463" s="309"/>
      <c r="I463" s="309"/>
      <c r="J463" s="309"/>
      <c r="K463" s="309"/>
      <c r="L463" s="249"/>
      <c r="M463" s="294"/>
    </row>
    <row r="464" spans="1:13">
      <c r="A464" s="300" t="s">
        <v>1711</v>
      </c>
      <c r="B464" s="164" t="s">
        <v>143</v>
      </c>
      <c r="C464" s="300" t="s">
        <v>1712</v>
      </c>
      <c r="D464" s="301"/>
      <c r="E464" s="316">
        <v>90963.63</v>
      </c>
      <c r="F464" s="303"/>
      <c r="G464" s="316">
        <v>8186.72</v>
      </c>
      <c r="H464" s="303"/>
      <c r="I464" s="302">
        <v>0</v>
      </c>
      <c r="J464" s="303"/>
      <c r="K464" s="316">
        <v>99150.35</v>
      </c>
      <c r="L464" s="249">
        <f>VLOOKUP(A464,'De x Para'!A:C,3,0)</f>
        <v>0</v>
      </c>
      <c r="M464" s="294">
        <f t="shared" si="5"/>
        <v>8186.72</v>
      </c>
    </row>
    <row r="465" spans="1:13">
      <c r="A465" s="300" t="s">
        <v>1715</v>
      </c>
      <c r="B465" s="164" t="s">
        <v>143</v>
      </c>
      <c r="C465" s="300" t="s">
        <v>1712</v>
      </c>
      <c r="D465" s="301"/>
      <c r="E465" s="316">
        <v>90963.63</v>
      </c>
      <c r="F465" s="303"/>
      <c r="G465" s="316">
        <v>8186.72</v>
      </c>
      <c r="H465" s="303"/>
      <c r="I465" s="302">
        <v>0</v>
      </c>
      <c r="J465" s="303"/>
      <c r="K465" s="316">
        <v>99150.35</v>
      </c>
      <c r="L465" s="249">
        <f>VLOOKUP(A465,'De x Para'!A:C,3,0)</f>
        <v>0</v>
      </c>
      <c r="M465" s="294">
        <f t="shared" si="5"/>
        <v>8186.72</v>
      </c>
    </row>
    <row r="466" spans="1:13">
      <c r="A466" s="300" t="s">
        <v>1716</v>
      </c>
      <c r="B466" s="164" t="s">
        <v>143</v>
      </c>
      <c r="C466" s="300" t="s">
        <v>1712</v>
      </c>
      <c r="D466" s="301"/>
      <c r="E466" s="316">
        <v>90963.63</v>
      </c>
      <c r="F466" s="303"/>
      <c r="G466" s="316">
        <v>8186.72</v>
      </c>
      <c r="H466" s="303"/>
      <c r="I466" s="302">
        <v>0</v>
      </c>
      <c r="J466" s="303"/>
      <c r="K466" s="316">
        <v>99150.35</v>
      </c>
      <c r="L466" s="249">
        <f>VLOOKUP(A466,'De x Para'!A:C,3,0)</f>
        <v>0</v>
      </c>
      <c r="M466" s="294">
        <f t="shared" si="5"/>
        <v>8186.72</v>
      </c>
    </row>
    <row r="467" spans="1:13">
      <c r="A467" s="300" t="s">
        <v>1717</v>
      </c>
      <c r="B467" s="164" t="s">
        <v>143</v>
      </c>
      <c r="C467" s="300" t="s">
        <v>1712</v>
      </c>
      <c r="D467" s="301"/>
      <c r="E467" s="316">
        <v>90963.63</v>
      </c>
      <c r="F467" s="303"/>
      <c r="G467" s="316">
        <v>8186.72</v>
      </c>
      <c r="H467" s="303"/>
      <c r="I467" s="302">
        <v>0</v>
      </c>
      <c r="J467" s="303"/>
      <c r="K467" s="316">
        <v>99150.35</v>
      </c>
      <c r="L467" s="249">
        <f>VLOOKUP(A467,'De x Para'!A:C,3,0)</f>
        <v>0</v>
      </c>
      <c r="M467" s="294">
        <f t="shared" si="5"/>
        <v>8186.72</v>
      </c>
    </row>
    <row r="468" spans="1:13">
      <c r="A468" s="304" t="s">
        <v>1718</v>
      </c>
      <c r="B468" s="164" t="s">
        <v>143</v>
      </c>
      <c r="C468" s="304" t="s">
        <v>1719</v>
      </c>
      <c r="D468" s="305"/>
      <c r="E468" s="317">
        <v>89988.02</v>
      </c>
      <c r="F468" s="307"/>
      <c r="G468" s="317">
        <v>8098.01</v>
      </c>
      <c r="H468" s="307"/>
      <c r="I468" s="306">
        <v>0</v>
      </c>
      <c r="J468" s="307"/>
      <c r="K468" s="317">
        <v>98086.03</v>
      </c>
      <c r="L468" s="249" t="str">
        <f>VLOOKUP(A468,'De x Para'!A:C,3,0)</f>
        <v>13.1</v>
      </c>
      <c r="M468" s="294">
        <f t="shared" si="5"/>
        <v>8098.01</v>
      </c>
    </row>
    <row r="469" spans="1:13">
      <c r="A469" s="304" t="s">
        <v>1723</v>
      </c>
      <c r="B469" s="164" t="s">
        <v>143</v>
      </c>
      <c r="C469" s="304" t="s">
        <v>1724</v>
      </c>
      <c r="D469" s="305"/>
      <c r="E469" s="306">
        <v>975.61</v>
      </c>
      <c r="F469" s="307"/>
      <c r="G469" s="306">
        <v>88.71</v>
      </c>
      <c r="H469" s="307"/>
      <c r="I469" s="306">
        <v>0</v>
      </c>
      <c r="J469" s="307"/>
      <c r="K469" s="317">
        <v>1064.32</v>
      </c>
      <c r="L469" s="249" t="str">
        <f>VLOOKUP(A469,'De x Para'!A:C,3,0)</f>
        <v>13.1</v>
      </c>
      <c r="M469" s="294">
        <f t="shared" si="5"/>
        <v>88.71</v>
      </c>
    </row>
    <row r="470" spans="1:13">
      <c r="A470" s="300"/>
      <c r="B470" s="164"/>
      <c r="C470" s="300"/>
      <c r="D470" s="301"/>
      <c r="E470" s="301"/>
      <c r="F470" s="301"/>
      <c r="G470" s="301"/>
      <c r="H470" s="301"/>
      <c r="I470" s="301"/>
      <c r="J470" s="301"/>
      <c r="K470" s="301"/>
      <c r="L470" s="249"/>
      <c r="M470" s="294"/>
    </row>
    <row r="471" spans="1:13">
      <c r="A471" s="300" t="s">
        <v>1734</v>
      </c>
      <c r="B471" s="164" t="s">
        <v>143</v>
      </c>
      <c r="C471" s="300" t="s">
        <v>1735</v>
      </c>
      <c r="D471" s="301"/>
      <c r="E471" s="316">
        <v>155444.14000000001</v>
      </c>
      <c r="F471" s="303"/>
      <c r="G471" s="316">
        <v>169321.75</v>
      </c>
      <c r="H471" s="303"/>
      <c r="I471" s="302">
        <v>0</v>
      </c>
      <c r="J471" s="303"/>
      <c r="K471" s="316">
        <v>324765.89</v>
      </c>
      <c r="L471" s="249">
        <f>VLOOKUP(A471,'De x Para'!A:C,3,0)</f>
        <v>0</v>
      </c>
      <c r="M471" s="294">
        <f t="shared" si="5"/>
        <v>169321.75</v>
      </c>
    </row>
    <row r="472" spans="1:13">
      <c r="A472" s="300" t="s">
        <v>1739</v>
      </c>
      <c r="B472" s="164" t="s">
        <v>143</v>
      </c>
      <c r="C472" s="300" t="s">
        <v>1740</v>
      </c>
      <c r="D472" s="301"/>
      <c r="E472" s="316">
        <v>155444.14000000001</v>
      </c>
      <c r="F472" s="303"/>
      <c r="G472" s="316">
        <v>169321.75</v>
      </c>
      <c r="H472" s="303"/>
      <c r="I472" s="302">
        <v>0</v>
      </c>
      <c r="J472" s="303"/>
      <c r="K472" s="316">
        <v>324765.89</v>
      </c>
      <c r="L472" s="249">
        <f>VLOOKUP(A472,'De x Para'!A:C,3,0)</f>
        <v>0</v>
      </c>
      <c r="M472" s="294">
        <f t="shared" si="5"/>
        <v>169321.75</v>
      </c>
    </row>
    <row r="473" spans="1:13">
      <c r="A473" s="300" t="s">
        <v>1741</v>
      </c>
      <c r="B473" s="164" t="s">
        <v>143</v>
      </c>
      <c r="C473" s="300" t="s">
        <v>1740</v>
      </c>
      <c r="D473" s="301"/>
      <c r="E473" s="316">
        <v>155444.14000000001</v>
      </c>
      <c r="F473" s="303"/>
      <c r="G473" s="316">
        <v>169321.75</v>
      </c>
      <c r="H473" s="303"/>
      <c r="I473" s="302">
        <v>0</v>
      </c>
      <c r="J473" s="303"/>
      <c r="K473" s="316">
        <v>324765.89</v>
      </c>
      <c r="L473" s="249">
        <f>VLOOKUP(A473,'De x Para'!A:C,3,0)</f>
        <v>0</v>
      </c>
      <c r="M473" s="294">
        <f t="shared" si="5"/>
        <v>169321.75</v>
      </c>
    </row>
    <row r="474" spans="1:13">
      <c r="A474" s="300" t="s">
        <v>1742</v>
      </c>
      <c r="B474" s="164" t="s">
        <v>143</v>
      </c>
      <c r="C474" s="300" t="s">
        <v>1740</v>
      </c>
      <c r="D474" s="301"/>
      <c r="E474" s="316">
        <v>155444.14000000001</v>
      </c>
      <c r="F474" s="303"/>
      <c r="G474" s="316">
        <v>169321.75</v>
      </c>
      <c r="H474" s="303"/>
      <c r="I474" s="302">
        <v>0</v>
      </c>
      <c r="J474" s="303"/>
      <c r="K474" s="316">
        <v>324765.89</v>
      </c>
      <c r="L474" s="249">
        <f>VLOOKUP(A474,'De x Para'!A:C,3,0)</f>
        <v>0</v>
      </c>
      <c r="M474" s="294">
        <f t="shared" si="5"/>
        <v>169321.75</v>
      </c>
    </row>
    <row r="475" spans="1:13">
      <c r="A475" s="304" t="s">
        <v>2827</v>
      </c>
      <c r="B475" s="164" t="s">
        <v>143</v>
      </c>
      <c r="C475" s="304" t="s">
        <v>2828</v>
      </c>
      <c r="D475" s="305"/>
      <c r="E475" s="306">
        <v>0</v>
      </c>
      <c r="F475" s="307"/>
      <c r="G475" s="317">
        <v>148736.79999999999</v>
      </c>
      <c r="H475" s="307"/>
      <c r="I475" s="306">
        <v>0</v>
      </c>
      <c r="J475" s="307"/>
      <c r="K475" s="317">
        <v>148736.79999999999</v>
      </c>
      <c r="L475" s="249" t="str">
        <f>VLOOKUP(A475,'De x Para'!A:C,3,0)</f>
        <v>11.6.4</v>
      </c>
      <c r="M475" s="294">
        <f t="shared" si="5"/>
        <v>148736.79999999999</v>
      </c>
    </row>
    <row r="476" spans="1:13">
      <c r="A476" s="304" t="s">
        <v>1743</v>
      </c>
      <c r="B476" s="164" t="s">
        <v>143</v>
      </c>
      <c r="C476" s="304" t="s">
        <v>1744</v>
      </c>
      <c r="D476" s="305"/>
      <c r="E476" s="317">
        <v>5493.99</v>
      </c>
      <c r="F476" s="307"/>
      <c r="G476" s="306">
        <v>536.71</v>
      </c>
      <c r="H476" s="307"/>
      <c r="I476" s="306">
        <v>0</v>
      </c>
      <c r="J476" s="307"/>
      <c r="K476" s="317">
        <v>6030.7</v>
      </c>
      <c r="L476" s="249" t="str">
        <f>VLOOKUP(A476,'De x Para'!A:C,3,0)</f>
        <v>11.6.2</v>
      </c>
      <c r="M476" s="294">
        <f t="shared" si="5"/>
        <v>536.71</v>
      </c>
    </row>
    <row r="477" spans="1:13">
      <c r="A477" s="304" t="s">
        <v>3689</v>
      </c>
      <c r="B477" s="164" t="s">
        <v>143</v>
      </c>
      <c r="C477" s="304" t="s">
        <v>3690</v>
      </c>
      <c r="D477" s="305"/>
      <c r="E477" s="317">
        <v>120000</v>
      </c>
      <c r="F477" s="307"/>
      <c r="G477" s="306">
        <v>0</v>
      </c>
      <c r="H477" s="307"/>
      <c r="I477" s="306">
        <v>0</v>
      </c>
      <c r="J477" s="307"/>
      <c r="K477" s="317">
        <v>120000</v>
      </c>
      <c r="L477" s="249" t="str">
        <f>VLOOKUP(A477,'De x Para'!A:C,3,0)</f>
        <v>11.6.1</v>
      </c>
      <c r="M477" s="294">
        <f t="shared" si="5"/>
        <v>0</v>
      </c>
    </row>
    <row r="478" spans="1:13">
      <c r="A478" s="304" t="s">
        <v>4702</v>
      </c>
      <c r="B478" s="164" t="s">
        <v>143</v>
      </c>
      <c r="C478" s="304" t="s">
        <v>4703</v>
      </c>
      <c r="D478" s="305"/>
      <c r="E478" s="306">
        <v>0</v>
      </c>
      <c r="F478" s="307"/>
      <c r="G478" s="317">
        <v>13000</v>
      </c>
      <c r="H478" s="307"/>
      <c r="I478" s="306">
        <v>0</v>
      </c>
      <c r="J478" s="307"/>
      <c r="K478" s="317">
        <v>13000</v>
      </c>
      <c r="L478" s="249" t="str">
        <f>VLOOKUP(A478,'De x Para'!A:C,3,0)</f>
        <v>11.6.1</v>
      </c>
      <c r="M478" s="294">
        <f t="shared" si="5"/>
        <v>13000</v>
      </c>
    </row>
    <row r="479" spans="1:13">
      <c r="A479" s="304" t="s">
        <v>1747</v>
      </c>
      <c r="B479" s="164" t="s">
        <v>143</v>
      </c>
      <c r="C479" s="304" t="s">
        <v>1748</v>
      </c>
      <c r="D479" s="305"/>
      <c r="E479" s="317">
        <v>29950.15</v>
      </c>
      <c r="F479" s="307"/>
      <c r="G479" s="317">
        <v>7048.24</v>
      </c>
      <c r="H479" s="307"/>
      <c r="I479" s="306">
        <v>0</v>
      </c>
      <c r="J479" s="307"/>
      <c r="K479" s="317">
        <v>36998.39</v>
      </c>
      <c r="L479" s="249" t="str">
        <f>VLOOKUP(A479,'De x Para'!A:C,3,0)</f>
        <v>11.6.6</v>
      </c>
      <c r="M479" s="294">
        <f t="shared" si="5"/>
        <v>7048.24</v>
      </c>
    </row>
    <row r="480" spans="1:13">
      <c r="A480" s="308"/>
      <c r="B480" s="164" t="s">
        <v>143</v>
      </c>
      <c r="C480" s="308" t="s">
        <v>143</v>
      </c>
      <c r="D480" s="309"/>
      <c r="E480" s="309"/>
      <c r="F480" s="309"/>
      <c r="G480" s="309"/>
      <c r="H480" s="309"/>
      <c r="I480" s="309"/>
      <c r="J480" s="309"/>
      <c r="K480" s="309"/>
      <c r="L480" s="249"/>
      <c r="M480" s="294"/>
    </row>
    <row r="481" spans="1:13">
      <c r="A481" s="300">
        <v>4</v>
      </c>
      <c r="B481" s="300" t="s">
        <v>1751</v>
      </c>
      <c r="C481" s="301"/>
      <c r="D481" s="301"/>
      <c r="E481" s="316">
        <v>8999961.25</v>
      </c>
      <c r="F481" s="303"/>
      <c r="G481" s="302">
        <v>274.08</v>
      </c>
      <c r="H481" s="303"/>
      <c r="I481" s="316">
        <v>1167297.3400000001</v>
      </c>
      <c r="J481" s="303"/>
      <c r="K481" s="316">
        <v>10166984.51</v>
      </c>
      <c r="L481" s="249">
        <f>VLOOKUP(A481,'De x Para'!A:C,3,0)</f>
        <v>0</v>
      </c>
      <c r="M481" s="294">
        <f>I481-G481</f>
        <v>1167023.26</v>
      </c>
    </row>
    <row r="482" spans="1:13">
      <c r="A482" s="300" t="s">
        <v>1753</v>
      </c>
      <c r="B482" s="164" t="s">
        <v>143</v>
      </c>
      <c r="C482" s="300" t="s">
        <v>1751</v>
      </c>
      <c r="D482" s="301"/>
      <c r="E482" s="316">
        <v>8999961.25</v>
      </c>
      <c r="F482" s="303"/>
      <c r="G482" s="302">
        <v>274.08</v>
      </c>
      <c r="H482" s="303"/>
      <c r="I482" s="316">
        <v>1167297.3400000001</v>
      </c>
      <c r="J482" s="303"/>
      <c r="K482" s="316">
        <v>10166984.51</v>
      </c>
      <c r="L482" s="249">
        <f>VLOOKUP(A482,'De x Para'!A:C,3,0)</f>
        <v>0</v>
      </c>
      <c r="M482" s="294">
        <f t="shared" ref="M482:M523" si="6">I482-G482</f>
        <v>1167023.26</v>
      </c>
    </row>
    <row r="483" spans="1:13">
      <c r="A483" s="300" t="s">
        <v>1754</v>
      </c>
      <c r="B483" s="164" t="s">
        <v>143</v>
      </c>
      <c r="C483" s="300" t="s">
        <v>1751</v>
      </c>
      <c r="D483" s="301"/>
      <c r="E483" s="316">
        <v>8999961.25</v>
      </c>
      <c r="F483" s="303"/>
      <c r="G483" s="302">
        <v>274.08</v>
      </c>
      <c r="H483" s="303"/>
      <c r="I483" s="316">
        <v>1167297.3400000001</v>
      </c>
      <c r="J483" s="303"/>
      <c r="K483" s="316">
        <v>10166984.51</v>
      </c>
      <c r="L483" s="249">
        <f>VLOOKUP(A483,'De x Para'!A:C,3,0)</f>
        <v>0</v>
      </c>
      <c r="M483" s="294">
        <f t="shared" si="6"/>
        <v>1167023.26</v>
      </c>
    </row>
    <row r="484" spans="1:13">
      <c r="A484" s="300" t="s">
        <v>1755</v>
      </c>
      <c r="B484" s="164" t="s">
        <v>143</v>
      </c>
      <c r="C484" s="300" t="s">
        <v>1756</v>
      </c>
      <c r="D484" s="301"/>
      <c r="E484" s="316">
        <v>6976384.6399999997</v>
      </c>
      <c r="F484" s="303"/>
      <c r="G484" s="302">
        <v>0</v>
      </c>
      <c r="H484" s="303"/>
      <c r="I484" s="316">
        <v>268288.74</v>
      </c>
      <c r="J484" s="303"/>
      <c r="K484" s="316">
        <v>7244673.3799999999</v>
      </c>
      <c r="L484" s="249">
        <f>VLOOKUP(A484,'De x Para'!A:C,3,0)</f>
        <v>0</v>
      </c>
      <c r="M484" s="294">
        <f t="shared" si="6"/>
        <v>268288.74</v>
      </c>
    </row>
    <row r="485" spans="1:13">
      <c r="A485" s="300" t="s">
        <v>1759</v>
      </c>
      <c r="B485" s="164" t="s">
        <v>143</v>
      </c>
      <c r="C485" s="300" t="s">
        <v>1756</v>
      </c>
      <c r="D485" s="301"/>
      <c r="E485" s="316">
        <v>6976384.6399999997</v>
      </c>
      <c r="F485" s="303"/>
      <c r="G485" s="302">
        <v>0</v>
      </c>
      <c r="H485" s="303"/>
      <c r="I485" s="316">
        <v>268288.74</v>
      </c>
      <c r="J485" s="303"/>
      <c r="K485" s="316">
        <v>7244673.3799999999</v>
      </c>
      <c r="L485" s="249">
        <f>VLOOKUP(A485,'De x Para'!A:C,3,0)</f>
        <v>0</v>
      </c>
      <c r="M485" s="294">
        <f t="shared" si="6"/>
        <v>268288.74</v>
      </c>
    </row>
    <row r="486" spans="1:13">
      <c r="A486" s="304" t="s">
        <v>1760</v>
      </c>
      <c r="B486" s="164" t="s">
        <v>143</v>
      </c>
      <c r="C486" s="304" t="s">
        <v>1761</v>
      </c>
      <c r="D486" s="305"/>
      <c r="E486" s="317">
        <v>6976384.6399999997</v>
      </c>
      <c r="F486" s="307"/>
      <c r="G486" s="306">
        <v>0</v>
      </c>
      <c r="H486" s="307"/>
      <c r="I486" s="317">
        <v>268288.74</v>
      </c>
      <c r="J486" s="307"/>
      <c r="K486" s="317">
        <v>7244673.3799999999</v>
      </c>
      <c r="L486" s="249" t="str">
        <f>VLOOKUP(A486,'De x Para'!A:C,3,0)</f>
        <v>4.1</v>
      </c>
      <c r="M486" s="294">
        <f t="shared" si="6"/>
        <v>268288.74</v>
      </c>
    </row>
    <row r="487" spans="1:13">
      <c r="A487" s="308"/>
      <c r="B487" s="164"/>
      <c r="C487" s="308"/>
      <c r="D487" s="309"/>
      <c r="E487" s="309"/>
      <c r="F487" s="309"/>
      <c r="G487" s="309"/>
      <c r="H487" s="309"/>
      <c r="I487" s="309"/>
      <c r="J487" s="309"/>
      <c r="K487" s="309"/>
      <c r="L487" s="249"/>
      <c r="M487" s="294"/>
    </row>
    <row r="488" spans="1:13">
      <c r="A488" s="300" t="s">
        <v>1762</v>
      </c>
      <c r="B488" s="164" t="s">
        <v>143</v>
      </c>
      <c r="C488" s="300" t="s">
        <v>1763</v>
      </c>
      <c r="D488" s="301"/>
      <c r="E488" s="316">
        <v>1921122.61</v>
      </c>
      <c r="F488" s="303"/>
      <c r="G488" s="302">
        <v>274.08</v>
      </c>
      <c r="H488" s="303"/>
      <c r="I488" s="316">
        <v>718174.94</v>
      </c>
      <c r="J488" s="303"/>
      <c r="K488" s="316">
        <v>2639023.4700000002</v>
      </c>
      <c r="L488" s="249">
        <f>VLOOKUP(A488,'De x Para'!A:C,3,0)</f>
        <v>0</v>
      </c>
      <c r="M488" s="294">
        <f t="shared" si="6"/>
        <v>717900.86</v>
      </c>
    </row>
    <row r="489" spans="1:13">
      <c r="A489" s="300" t="s">
        <v>1767</v>
      </c>
      <c r="B489" s="164" t="s">
        <v>143</v>
      </c>
      <c r="C489" s="300" t="s">
        <v>1768</v>
      </c>
      <c r="D489" s="301"/>
      <c r="E489" s="316">
        <v>175599.61</v>
      </c>
      <c r="F489" s="303"/>
      <c r="G489" s="302">
        <v>0</v>
      </c>
      <c r="H489" s="303"/>
      <c r="I489" s="302">
        <v>0</v>
      </c>
      <c r="J489" s="303"/>
      <c r="K489" s="316">
        <v>175599.61</v>
      </c>
      <c r="L489" s="249">
        <f>VLOOKUP(A489,'De x Para'!A:C,3,0)</f>
        <v>0</v>
      </c>
      <c r="M489" s="294">
        <f t="shared" si="6"/>
        <v>0</v>
      </c>
    </row>
    <row r="490" spans="1:13">
      <c r="A490" s="304" t="s">
        <v>1772</v>
      </c>
      <c r="B490" s="164" t="s">
        <v>143</v>
      </c>
      <c r="C490" s="304" t="s">
        <v>1773</v>
      </c>
      <c r="D490" s="305"/>
      <c r="E490" s="317">
        <v>67899.61</v>
      </c>
      <c r="F490" s="307"/>
      <c r="G490" s="306">
        <v>0</v>
      </c>
      <c r="H490" s="307"/>
      <c r="I490" s="306">
        <v>0</v>
      </c>
      <c r="J490" s="307"/>
      <c r="K490" s="317">
        <v>67899.61</v>
      </c>
      <c r="L490" s="249" t="str">
        <f>VLOOKUP(A490,'De x Para'!A:C,3,0)</f>
        <v>4.2.1</v>
      </c>
      <c r="M490" s="294">
        <f t="shared" si="6"/>
        <v>0</v>
      </c>
    </row>
    <row r="491" spans="1:13">
      <c r="A491" s="304" t="s">
        <v>1776</v>
      </c>
      <c r="B491" s="164" t="s">
        <v>143</v>
      </c>
      <c r="C491" s="304" t="s">
        <v>4626</v>
      </c>
      <c r="D491" s="305"/>
      <c r="E491" s="317">
        <v>107700</v>
      </c>
      <c r="F491" s="307"/>
      <c r="G491" s="306">
        <v>0</v>
      </c>
      <c r="H491" s="307"/>
      <c r="I491" s="306">
        <v>0</v>
      </c>
      <c r="J491" s="307"/>
      <c r="K491" s="317">
        <v>107700</v>
      </c>
      <c r="L491" s="249" t="str">
        <f>VLOOKUP(A491,'De x Para'!A:C,3,0)</f>
        <v>4.2.1</v>
      </c>
      <c r="M491" s="294">
        <f t="shared" si="6"/>
        <v>0</v>
      </c>
    </row>
    <row r="492" spans="1:13">
      <c r="A492" s="308"/>
      <c r="B492" s="164"/>
      <c r="C492" s="308"/>
      <c r="D492" s="309"/>
      <c r="E492" s="309"/>
      <c r="F492" s="309"/>
      <c r="G492" s="309"/>
      <c r="H492" s="309"/>
      <c r="I492" s="309"/>
      <c r="J492" s="309"/>
      <c r="K492" s="309"/>
      <c r="L492" s="249"/>
      <c r="M492" s="294"/>
    </row>
    <row r="493" spans="1:13">
      <c r="A493" s="300" t="s">
        <v>1781</v>
      </c>
      <c r="B493" s="164" t="s">
        <v>143</v>
      </c>
      <c r="C493" s="300" t="s">
        <v>1782</v>
      </c>
      <c r="D493" s="301"/>
      <c r="E493" s="316">
        <v>449259.19</v>
      </c>
      <c r="F493" s="303"/>
      <c r="G493" s="302">
        <v>0</v>
      </c>
      <c r="H493" s="303"/>
      <c r="I493" s="316">
        <v>49028.9</v>
      </c>
      <c r="J493" s="303"/>
      <c r="K493" s="316">
        <v>498288.09</v>
      </c>
      <c r="L493" s="249">
        <f>VLOOKUP(A493,'De x Para'!A:C,3,0)</f>
        <v>0</v>
      </c>
      <c r="M493" s="294">
        <f t="shared" si="6"/>
        <v>49028.9</v>
      </c>
    </row>
    <row r="494" spans="1:13">
      <c r="A494" s="304" t="s">
        <v>1785</v>
      </c>
      <c r="B494" s="164" t="s">
        <v>143</v>
      </c>
      <c r="C494" s="304" t="s">
        <v>1786</v>
      </c>
      <c r="D494" s="305"/>
      <c r="E494" s="317">
        <v>449259.19</v>
      </c>
      <c r="F494" s="307"/>
      <c r="G494" s="306">
        <v>0</v>
      </c>
      <c r="H494" s="307"/>
      <c r="I494" s="317">
        <v>49028.9</v>
      </c>
      <c r="J494" s="307"/>
      <c r="K494" s="317">
        <v>498288.09</v>
      </c>
      <c r="L494" s="249" t="str">
        <f>VLOOKUP(A494,'De x Para'!A:C,3,0)</f>
        <v>4.2.1</v>
      </c>
      <c r="M494" s="294">
        <f t="shared" si="6"/>
        <v>49028.9</v>
      </c>
    </row>
    <row r="495" spans="1:13">
      <c r="A495" s="308"/>
      <c r="B495" s="164"/>
      <c r="C495" s="308"/>
      <c r="D495" s="309"/>
      <c r="E495" s="309"/>
      <c r="F495" s="309"/>
      <c r="G495" s="309"/>
      <c r="H495" s="309"/>
      <c r="I495" s="309"/>
      <c r="J495" s="309"/>
      <c r="K495" s="309"/>
      <c r="L495" s="249"/>
      <c r="M495" s="294"/>
    </row>
    <row r="496" spans="1:13">
      <c r="A496" s="300" t="s">
        <v>1787</v>
      </c>
      <c r="B496" s="164" t="s">
        <v>143</v>
      </c>
      <c r="C496" s="300" t="s">
        <v>3458</v>
      </c>
      <c r="D496" s="301"/>
      <c r="E496" s="316">
        <v>160269</v>
      </c>
      <c r="F496" s="303"/>
      <c r="G496" s="302">
        <v>0</v>
      </c>
      <c r="H496" s="303"/>
      <c r="I496" s="316">
        <v>602821</v>
      </c>
      <c r="J496" s="303"/>
      <c r="K496" s="316">
        <v>763090</v>
      </c>
      <c r="L496" s="249">
        <f>VLOOKUP(A496,'De x Para'!A:C,3,0)</f>
        <v>0</v>
      </c>
      <c r="M496" s="294">
        <f t="shared" si="6"/>
        <v>602821</v>
      </c>
    </row>
    <row r="497" spans="1:15">
      <c r="A497" s="304" t="s">
        <v>1791</v>
      </c>
      <c r="B497" s="164" t="s">
        <v>143</v>
      </c>
      <c r="C497" s="304" t="s">
        <v>1792</v>
      </c>
      <c r="D497" s="305"/>
      <c r="E497" s="317">
        <v>160269</v>
      </c>
      <c r="F497" s="307"/>
      <c r="G497" s="306">
        <v>0</v>
      </c>
      <c r="H497" s="307"/>
      <c r="I497" s="317">
        <v>602821</v>
      </c>
      <c r="J497" s="307"/>
      <c r="K497" s="317">
        <v>763090</v>
      </c>
      <c r="L497" s="249" t="str">
        <f>VLOOKUP(A497,'De x Para'!A:C,3,0)</f>
        <v>4.2.3</v>
      </c>
      <c r="M497" s="294">
        <f t="shared" si="6"/>
        <v>602821</v>
      </c>
    </row>
    <row r="498" spans="1:15">
      <c r="A498" s="308"/>
      <c r="B498" s="164"/>
      <c r="C498" s="308"/>
      <c r="D498" s="309"/>
      <c r="E498" s="309"/>
      <c r="F498" s="309"/>
      <c r="G498" s="309"/>
      <c r="H498" s="309"/>
      <c r="I498" s="309"/>
      <c r="J498" s="309"/>
      <c r="K498" s="309"/>
      <c r="L498" s="249"/>
      <c r="M498" s="294"/>
    </row>
    <row r="499" spans="1:15">
      <c r="A499" s="300" t="s">
        <v>1793</v>
      </c>
      <c r="B499" s="164" t="s">
        <v>143</v>
      </c>
      <c r="C499" s="300" t="s">
        <v>1794</v>
      </c>
      <c r="D499" s="301"/>
      <c r="E499" s="316">
        <v>1135994.81</v>
      </c>
      <c r="F499" s="303"/>
      <c r="G499" s="302">
        <v>274.08</v>
      </c>
      <c r="H499" s="303"/>
      <c r="I499" s="316">
        <v>66325.039999999994</v>
      </c>
      <c r="J499" s="303"/>
      <c r="K499" s="316">
        <v>1202045.77</v>
      </c>
      <c r="L499" s="249">
        <f>VLOOKUP(A499,'De x Para'!A:C,3,0)</f>
        <v>0</v>
      </c>
      <c r="M499" s="294">
        <f t="shared" si="6"/>
        <v>66050.959999999992</v>
      </c>
    </row>
    <row r="500" spans="1:15">
      <c r="A500" s="304" t="s">
        <v>1797</v>
      </c>
      <c r="B500" s="164" t="s">
        <v>143</v>
      </c>
      <c r="C500" s="304" t="s">
        <v>1798</v>
      </c>
      <c r="D500" s="305"/>
      <c r="E500" s="317">
        <v>-161705.07999999999</v>
      </c>
      <c r="F500" s="307"/>
      <c r="G500" s="306">
        <v>274.08</v>
      </c>
      <c r="H500" s="307"/>
      <c r="I500" s="306">
        <v>0</v>
      </c>
      <c r="J500" s="307"/>
      <c r="K500" s="317">
        <v>-161979.16</v>
      </c>
      <c r="L500" s="249" t="str">
        <f>VLOOKUP(A500,'De x Para'!A:C,3,0)</f>
        <v>4.2.2</v>
      </c>
      <c r="M500" s="294">
        <f t="shared" si="6"/>
        <v>-274.08</v>
      </c>
    </row>
    <row r="501" spans="1:15">
      <c r="A501" s="304" t="s">
        <v>1800</v>
      </c>
      <c r="B501" s="164" t="s">
        <v>143</v>
      </c>
      <c r="C501" s="304" t="s">
        <v>1801</v>
      </c>
      <c r="D501" s="305"/>
      <c r="E501" s="317">
        <v>210523.53</v>
      </c>
      <c r="F501" s="307"/>
      <c r="G501" s="306">
        <v>0</v>
      </c>
      <c r="H501" s="307"/>
      <c r="I501" s="306">
        <v>0</v>
      </c>
      <c r="J501" s="307"/>
      <c r="K501" s="317">
        <v>210523.53</v>
      </c>
      <c r="L501" s="249" t="str">
        <f>VLOOKUP(A501,'De x Para'!A:C,3,0)</f>
        <v>4.2.2</v>
      </c>
      <c r="M501" s="294">
        <f t="shared" si="6"/>
        <v>0</v>
      </c>
    </row>
    <row r="502" spans="1:15">
      <c r="A502" s="304" t="s">
        <v>4402</v>
      </c>
      <c r="B502" s="164" t="s">
        <v>143</v>
      </c>
      <c r="C502" s="304" t="s">
        <v>4403</v>
      </c>
      <c r="D502" s="305"/>
      <c r="E502" s="306">
        <v>503.17</v>
      </c>
      <c r="F502" s="307"/>
      <c r="G502" s="306">
        <v>0</v>
      </c>
      <c r="H502" s="307"/>
      <c r="I502" s="306">
        <v>0</v>
      </c>
      <c r="J502" s="307"/>
      <c r="K502" s="306">
        <v>503.17</v>
      </c>
      <c r="L502" s="249" t="str">
        <f>VLOOKUP(A502,'De x Para'!A:C,3,0)</f>
        <v>4.2.2</v>
      </c>
      <c r="M502" s="294">
        <f t="shared" si="6"/>
        <v>0</v>
      </c>
    </row>
    <row r="503" spans="1:15">
      <c r="A503" s="304" t="s">
        <v>3959</v>
      </c>
      <c r="B503" s="164" t="s">
        <v>143</v>
      </c>
      <c r="C503" s="304" t="s">
        <v>3960</v>
      </c>
      <c r="D503" s="305"/>
      <c r="E503" s="317">
        <v>1086673.19</v>
      </c>
      <c r="F503" s="307"/>
      <c r="G503" s="306">
        <v>0</v>
      </c>
      <c r="H503" s="307"/>
      <c r="I503" s="317">
        <v>66325.039999999994</v>
      </c>
      <c r="J503" s="307"/>
      <c r="K503" s="317">
        <v>1152998.23</v>
      </c>
      <c r="L503" s="249" t="str">
        <f>VLOOKUP(A503,'De x Para'!A:C,3,0)</f>
        <v>4.2.2</v>
      </c>
      <c r="M503" s="294">
        <f t="shared" si="6"/>
        <v>66325.039999999994</v>
      </c>
    </row>
    <row r="504" spans="1:15">
      <c r="A504" s="308"/>
      <c r="B504" s="164"/>
      <c r="C504" s="308"/>
      <c r="D504" s="309"/>
      <c r="E504" s="309"/>
      <c r="F504" s="309"/>
      <c r="G504" s="309"/>
      <c r="H504" s="309"/>
      <c r="I504" s="309"/>
      <c r="J504" s="309"/>
      <c r="K504" s="309"/>
      <c r="L504" s="249"/>
      <c r="M504" s="294"/>
    </row>
    <row r="505" spans="1:15">
      <c r="A505" s="300" t="s">
        <v>1804</v>
      </c>
      <c r="B505" s="164" t="s">
        <v>143</v>
      </c>
      <c r="C505" s="300" t="s">
        <v>1805</v>
      </c>
      <c r="D505" s="301"/>
      <c r="E505" s="316">
        <v>98224.61</v>
      </c>
      <c r="F505" s="303"/>
      <c r="G505" s="302">
        <v>0</v>
      </c>
      <c r="H505" s="303"/>
      <c r="I505" s="316">
        <v>11589.22</v>
      </c>
      <c r="J505" s="303"/>
      <c r="K505" s="316">
        <v>109813.83</v>
      </c>
      <c r="L505" s="249">
        <f>VLOOKUP(A505,'De x Para'!A:C,3,0)</f>
        <v>0</v>
      </c>
      <c r="M505" s="294">
        <f t="shared" si="6"/>
        <v>11589.22</v>
      </c>
      <c r="O505" s="294"/>
    </row>
    <row r="506" spans="1:15">
      <c r="A506" s="300" t="s">
        <v>1809</v>
      </c>
      <c r="B506" s="164" t="s">
        <v>143</v>
      </c>
      <c r="C506" s="300" t="s">
        <v>1805</v>
      </c>
      <c r="D506" s="301"/>
      <c r="E506" s="316">
        <v>98224.61</v>
      </c>
      <c r="F506" s="303"/>
      <c r="G506" s="302">
        <v>0</v>
      </c>
      <c r="H506" s="303"/>
      <c r="I506" s="316">
        <v>11589.22</v>
      </c>
      <c r="J506" s="303"/>
      <c r="K506" s="316">
        <v>109813.83</v>
      </c>
      <c r="L506" s="249">
        <f>VLOOKUP(A506,'De x Para'!A:C,3,0)</f>
        <v>0</v>
      </c>
      <c r="M506" s="294">
        <f t="shared" si="6"/>
        <v>11589.22</v>
      </c>
    </row>
    <row r="507" spans="1:15">
      <c r="A507" s="304" t="s">
        <v>1810</v>
      </c>
      <c r="B507" s="164" t="s">
        <v>143</v>
      </c>
      <c r="C507" s="304" t="s">
        <v>1811</v>
      </c>
      <c r="D507" s="305"/>
      <c r="E507" s="317">
        <v>75089.08</v>
      </c>
      <c r="F507" s="307"/>
      <c r="G507" s="306">
        <v>0</v>
      </c>
      <c r="H507" s="307"/>
      <c r="I507" s="317">
        <v>10455.33</v>
      </c>
      <c r="J507" s="307"/>
      <c r="K507" s="317">
        <v>85544.41</v>
      </c>
      <c r="L507" s="249" t="str">
        <f>VLOOKUP(A507,'De x Para'!A:C,3,0)</f>
        <v>4.3</v>
      </c>
      <c r="M507" s="294">
        <f t="shared" si="6"/>
        <v>10455.33</v>
      </c>
    </row>
    <row r="508" spans="1:15">
      <c r="A508" s="304" t="s">
        <v>4408</v>
      </c>
      <c r="B508" s="164" t="s">
        <v>143</v>
      </c>
      <c r="C508" s="304" t="s">
        <v>4409</v>
      </c>
      <c r="D508" s="305"/>
      <c r="E508" s="306">
        <v>218.6</v>
      </c>
      <c r="F508" s="307"/>
      <c r="G508" s="306">
        <v>0</v>
      </c>
      <c r="H508" s="307"/>
      <c r="I508" s="306">
        <v>0</v>
      </c>
      <c r="J508" s="307"/>
      <c r="K508" s="306">
        <v>218.6</v>
      </c>
      <c r="L508" s="249" t="str">
        <f>VLOOKUP(A508,'De x Para'!A:C,3,0)</f>
        <v>4.2.5</v>
      </c>
      <c r="M508" s="294">
        <f t="shared" si="6"/>
        <v>0</v>
      </c>
    </row>
    <row r="509" spans="1:15">
      <c r="A509" s="304" t="s">
        <v>1815</v>
      </c>
      <c r="B509" s="164" t="s">
        <v>143</v>
      </c>
      <c r="C509" s="304" t="s">
        <v>1816</v>
      </c>
      <c r="D509" s="305"/>
      <c r="E509" s="317">
        <v>2307.98</v>
      </c>
      <c r="F509" s="307"/>
      <c r="G509" s="306">
        <v>0</v>
      </c>
      <c r="H509" s="307"/>
      <c r="I509" s="306">
        <v>0</v>
      </c>
      <c r="J509" s="307"/>
      <c r="K509" s="317">
        <v>2307.98</v>
      </c>
      <c r="L509" s="249" t="str">
        <f>VLOOKUP(A509,'De x Para'!A:C,3,0)</f>
        <v>4.2.2</v>
      </c>
      <c r="M509" s="294">
        <f t="shared" si="6"/>
        <v>0</v>
      </c>
    </row>
    <row r="510" spans="1:15">
      <c r="A510" s="304" t="s">
        <v>3465</v>
      </c>
      <c r="B510" s="164" t="s">
        <v>143</v>
      </c>
      <c r="C510" s="304" t="s">
        <v>3466</v>
      </c>
      <c r="D510" s="305"/>
      <c r="E510" s="317">
        <v>14797.46</v>
      </c>
      <c r="F510" s="307"/>
      <c r="G510" s="306">
        <v>0</v>
      </c>
      <c r="H510" s="307"/>
      <c r="I510" s="306">
        <v>859.81</v>
      </c>
      <c r="J510" s="307"/>
      <c r="K510" s="317">
        <v>15657.27</v>
      </c>
      <c r="L510" s="249" t="str">
        <f>VLOOKUP(A510,'De x Para'!A:C,3,0)</f>
        <v>4.2.2</v>
      </c>
      <c r="M510" s="294">
        <f t="shared" si="6"/>
        <v>859.81</v>
      </c>
    </row>
    <row r="511" spans="1:15">
      <c r="A511" s="304" t="s">
        <v>3468</v>
      </c>
      <c r="B511" s="164" t="s">
        <v>143</v>
      </c>
      <c r="C511" s="304" t="s">
        <v>3469</v>
      </c>
      <c r="D511" s="305"/>
      <c r="E511" s="317">
        <v>5811.49</v>
      </c>
      <c r="F511" s="307"/>
      <c r="G511" s="306">
        <v>0</v>
      </c>
      <c r="H511" s="307"/>
      <c r="I511" s="306">
        <v>274.08</v>
      </c>
      <c r="J511" s="307"/>
      <c r="K511" s="317">
        <v>6085.57</v>
      </c>
      <c r="L511" s="249" t="str">
        <f>VLOOKUP(A511,'De x Para'!A:C,3,0)</f>
        <v>4.2.2</v>
      </c>
      <c r="M511" s="294">
        <f t="shared" si="6"/>
        <v>274.08</v>
      </c>
    </row>
    <row r="512" spans="1:15">
      <c r="A512" s="308"/>
      <c r="B512" s="164"/>
      <c r="C512" s="308"/>
      <c r="D512" s="309"/>
      <c r="E512" s="309"/>
      <c r="F512" s="309"/>
      <c r="G512" s="309"/>
      <c r="H512" s="309"/>
      <c r="I512" s="309"/>
      <c r="J512" s="309"/>
      <c r="K512" s="309"/>
      <c r="L512" s="249"/>
      <c r="M512" s="294"/>
    </row>
    <row r="513" spans="1:13">
      <c r="A513" s="300" t="s">
        <v>4709</v>
      </c>
      <c r="B513" s="164" t="s">
        <v>143</v>
      </c>
      <c r="C513" s="300" t="s">
        <v>4710</v>
      </c>
      <c r="D513" s="301"/>
      <c r="E513" s="302">
        <v>0</v>
      </c>
      <c r="F513" s="303"/>
      <c r="G513" s="302">
        <v>0</v>
      </c>
      <c r="H513" s="303"/>
      <c r="I513" s="316">
        <v>20200</v>
      </c>
      <c r="J513" s="303"/>
      <c r="K513" s="316">
        <v>20200</v>
      </c>
      <c r="L513" s="249">
        <f>VLOOKUP(A513,'De x Para'!A:C,3,0)</f>
        <v>0</v>
      </c>
      <c r="M513" s="294">
        <f t="shared" si="6"/>
        <v>20200</v>
      </c>
    </row>
    <row r="514" spans="1:13">
      <c r="A514" s="300" t="s">
        <v>4711</v>
      </c>
      <c r="B514" s="164" t="s">
        <v>143</v>
      </c>
      <c r="C514" s="300" t="s">
        <v>4712</v>
      </c>
      <c r="D514" s="301"/>
      <c r="E514" s="302">
        <v>0</v>
      </c>
      <c r="F514" s="303"/>
      <c r="G514" s="302">
        <v>0</v>
      </c>
      <c r="H514" s="303"/>
      <c r="I514" s="316">
        <v>20200</v>
      </c>
      <c r="J514" s="303"/>
      <c r="K514" s="316">
        <v>20200</v>
      </c>
      <c r="L514" s="249">
        <f>VLOOKUP(A514,'De x Para'!A:C,3,0)</f>
        <v>0</v>
      </c>
      <c r="M514" s="294">
        <f t="shared" si="6"/>
        <v>20200</v>
      </c>
    </row>
    <row r="515" spans="1:13">
      <c r="A515" s="304" t="s">
        <v>4713</v>
      </c>
      <c r="B515" s="164" t="s">
        <v>143</v>
      </c>
      <c r="C515" s="304" t="s">
        <v>4714</v>
      </c>
      <c r="D515" s="305"/>
      <c r="E515" s="306">
        <v>0</v>
      </c>
      <c r="F515" s="307"/>
      <c r="G515" s="306">
        <v>0</v>
      </c>
      <c r="H515" s="307"/>
      <c r="I515" s="317">
        <v>20200</v>
      </c>
      <c r="J515" s="307"/>
      <c r="K515" s="317">
        <v>20200</v>
      </c>
      <c r="L515" s="249" t="str">
        <f>VLOOKUP(A515,'De x Para'!A:C,3,0)</f>
        <v>4.2.1</v>
      </c>
      <c r="M515" s="294">
        <f t="shared" si="6"/>
        <v>20200</v>
      </c>
    </row>
    <row r="516" spans="1:13">
      <c r="A516" s="300"/>
      <c r="B516" s="164"/>
      <c r="C516" s="300"/>
      <c r="D516" s="301"/>
      <c r="E516" s="301"/>
      <c r="F516" s="301"/>
      <c r="G516" s="301"/>
      <c r="H516" s="301"/>
      <c r="I516" s="301"/>
      <c r="J516" s="301"/>
      <c r="K516" s="301"/>
      <c r="L516" s="249"/>
      <c r="M516" s="294"/>
    </row>
    <row r="517" spans="1:13">
      <c r="A517" s="300" t="s">
        <v>1822</v>
      </c>
      <c r="B517" s="164" t="s">
        <v>143</v>
      </c>
      <c r="C517" s="300" t="s">
        <v>1823</v>
      </c>
      <c r="D517" s="301"/>
      <c r="E517" s="316">
        <v>4229.3900000000003</v>
      </c>
      <c r="F517" s="303"/>
      <c r="G517" s="302">
        <v>0</v>
      </c>
      <c r="H517" s="303"/>
      <c r="I517" s="302">
        <v>307.64</v>
      </c>
      <c r="J517" s="303"/>
      <c r="K517" s="316">
        <v>4537.03</v>
      </c>
      <c r="L517" s="249">
        <f>VLOOKUP(A517,'De x Para'!A:C,3,0)</f>
        <v>0</v>
      </c>
      <c r="M517" s="294">
        <f t="shared" si="6"/>
        <v>307.64</v>
      </c>
    </row>
    <row r="518" spans="1:13">
      <c r="A518" s="300" t="s">
        <v>1827</v>
      </c>
      <c r="B518" s="164" t="s">
        <v>143</v>
      </c>
      <c r="C518" s="300" t="s">
        <v>1823</v>
      </c>
      <c r="D518" s="301"/>
      <c r="E518" s="316">
        <v>4229.3900000000003</v>
      </c>
      <c r="F518" s="303"/>
      <c r="G518" s="302">
        <v>0</v>
      </c>
      <c r="H518" s="303"/>
      <c r="I518" s="302">
        <v>307.64</v>
      </c>
      <c r="J518" s="303"/>
      <c r="K518" s="316">
        <v>4537.03</v>
      </c>
      <c r="L518" s="249">
        <f>VLOOKUP(A518,'De x Para'!A:C,3,0)</f>
        <v>0</v>
      </c>
      <c r="M518" s="294">
        <f t="shared" si="6"/>
        <v>307.64</v>
      </c>
    </row>
    <row r="519" spans="1:13">
      <c r="A519" s="304" t="s">
        <v>1828</v>
      </c>
      <c r="B519" s="164" t="s">
        <v>143</v>
      </c>
      <c r="C519" s="304" t="s">
        <v>3472</v>
      </c>
      <c r="D519" s="305"/>
      <c r="E519" s="317">
        <v>4229.3900000000003</v>
      </c>
      <c r="F519" s="307"/>
      <c r="G519" s="306">
        <v>0</v>
      </c>
      <c r="H519" s="307"/>
      <c r="I519" s="306">
        <v>307.64</v>
      </c>
      <c r="J519" s="307"/>
      <c r="K519" s="317">
        <v>4537.03</v>
      </c>
      <c r="L519" s="249" t="str">
        <f>VLOOKUP(A519,'De x Para'!A:C,3,0)</f>
        <v>4.2.5</v>
      </c>
      <c r="M519" s="294">
        <f t="shared" si="6"/>
        <v>307.64</v>
      </c>
    </row>
    <row r="520" spans="1:13">
      <c r="A520" s="308"/>
      <c r="B520" s="164"/>
      <c r="C520" s="308"/>
      <c r="D520" s="309"/>
      <c r="E520" s="309"/>
      <c r="F520" s="309"/>
      <c r="G520" s="309"/>
      <c r="H520" s="309"/>
      <c r="I520" s="309"/>
      <c r="J520" s="309"/>
      <c r="K520" s="309"/>
      <c r="L520" s="249"/>
      <c r="M520" s="294"/>
    </row>
    <row r="521" spans="1:13">
      <c r="A521" s="300" t="s">
        <v>2853</v>
      </c>
      <c r="B521" s="164" t="s">
        <v>143</v>
      </c>
      <c r="C521" s="300" t="s">
        <v>2854</v>
      </c>
      <c r="D521" s="301"/>
      <c r="E521" s="302">
        <v>0</v>
      </c>
      <c r="F521" s="303"/>
      <c r="G521" s="302">
        <v>0</v>
      </c>
      <c r="H521" s="303"/>
      <c r="I521" s="316">
        <v>148736.79999999999</v>
      </c>
      <c r="J521" s="303"/>
      <c r="K521" s="316">
        <v>148736.79999999999</v>
      </c>
      <c r="L521" s="249">
        <f>VLOOKUP(A521,'De x Para'!A:C,3,0)</f>
        <v>0</v>
      </c>
      <c r="M521" s="294">
        <f t="shared" si="6"/>
        <v>148736.79999999999</v>
      </c>
    </row>
    <row r="522" spans="1:13">
      <c r="A522" s="300" t="s">
        <v>2855</v>
      </c>
      <c r="B522" s="164" t="s">
        <v>143</v>
      </c>
      <c r="C522" s="300" t="s">
        <v>2856</v>
      </c>
      <c r="D522" s="301"/>
      <c r="E522" s="302">
        <v>0</v>
      </c>
      <c r="F522" s="303"/>
      <c r="G522" s="302">
        <v>0</v>
      </c>
      <c r="H522" s="303"/>
      <c r="I522" s="316">
        <v>148736.79999999999</v>
      </c>
      <c r="J522" s="303"/>
      <c r="K522" s="316">
        <v>148736.79999999999</v>
      </c>
      <c r="L522" s="249">
        <f>VLOOKUP(A522,'De x Para'!A:C,3,0)</f>
        <v>0</v>
      </c>
      <c r="M522" s="294">
        <f t="shared" si="6"/>
        <v>148736.79999999999</v>
      </c>
    </row>
    <row r="523" spans="1:13">
      <c r="A523" s="304" t="s">
        <v>2857</v>
      </c>
      <c r="B523" s="164" t="s">
        <v>143</v>
      </c>
      <c r="C523" s="304" t="s">
        <v>2828</v>
      </c>
      <c r="D523" s="305"/>
      <c r="E523" s="306">
        <v>0</v>
      </c>
      <c r="F523" s="307"/>
      <c r="G523" s="306">
        <v>0</v>
      </c>
      <c r="H523" s="307"/>
      <c r="I523" s="317">
        <v>148736.79999999999</v>
      </c>
      <c r="J523" s="307"/>
      <c r="K523" s="317">
        <v>148736.79999999999</v>
      </c>
      <c r="L523" s="249" t="str">
        <f>VLOOKUP(A523,'De x Para'!A:C,3,0)</f>
        <v>4.2.4</v>
      </c>
      <c r="M523" s="294">
        <f t="shared" si="6"/>
        <v>148736.79999999999</v>
      </c>
    </row>
    <row r="524" spans="1:13">
      <c r="A524" s="310" t="s">
        <v>1835</v>
      </c>
      <c r="B524" s="311"/>
      <c r="C524" s="311"/>
      <c r="D524" s="311"/>
      <c r="E524" s="311"/>
      <c r="F524" s="311"/>
      <c r="G524" s="311"/>
      <c r="H524" s="311"/>
      <c r="I524" s="311"/>
      <c r="J524" s="311"/>
      <c r="K524" s="311"/>
      <c r="L524" s="249"/>
      <c r="M524" s="294"/>
    </row>
    <row r="525" spans="1:13" ht="15">
      <c r="A525" s="312" t="s">
        <v>222</v>
      </c>
      <c r="B525" s="313"/>
      <c r="C525" s="313"/>
      <c r="D525" s="314" t="s">
        <v>4717</v>
      </c>
      <c r="E525" s="299"/>
      <c r="F525" s="312" t="s">
        <v>500</v>
      </c>
      <c r="G525" s="313"/>
      <c r="H525" s="313"/>
      <c r="I525" s="313"/>
      <c r="J525" s="313"/>
      <c r="K525" s="318">
        <v>8238573.0199999996</v>
      </c>
      <c r="L525" s="249"/>
      <c r="M525" s="294"/>
    </row>
    <row r="526" spans="1:13" ht="15">
      <c r="A526" s="312" t="s">
        <v>700</v>
      </c>
      <c r="B526" s="313"/>
      <c r="C526" s="313"/>
      <c r="D526" s="314" t="s">
        <v>4718</v>
      </c>
      <c r="E526" s="299"/>
      <c r="F526" s="312" t="s">
        <v>1751</v>
      </c>
      <c r="G526" s="313"/>
      <c r="H526" s="313"/>
      <c r="I526" s="313"/>
      <c r="J526" s="313"/>
      <c r="K526" s="318">
        <v>10166984.51</v>
      </c>
    </row>
    <row r="527" spans="1:13" ht="15">
      <c r="A527" s="312"/>
      <c r="B527" s="313"/>
      <c r="C527" s="313"/>
      <c r="D527" s="314" t="s">
        <v>143</v>
      </c>
      <c r="E527" s="299"/>
      <c r="F527" s="312" t="s">
        <v>143</v>
      </c>
      <c r="G527" s="313"/>
      <c r="H527" s="313"/>
      <c r="I527" s="313"/>
      <c r="J527" s="313"/>
      <c r="K527" s="314"/>
    </row>
    <row r="528" spans="1:13" ht="15">
      <c r="A528" s="312" t="s">
        <v>1836</v>
      </c>
      <c r="B528" s="313"/>
      <c r="C528" s="313"/>
      <c r="D528" s="314" t="s">
        <v>4719</v>
      </c>
      <c r="E528" s="299"/>
      <c r="F528" s="312" t="s">
        <v>1838</v>
      </c>
      <c r="G528" s="313"/>
      <c r="H528" s="313"/>
      <c r="I528" s="313"/>
      <c r="J528" s="313"/>
      <c r="K528" s="318">
        <v>14673383.4</v>
      </c>
    </row>
    <row r="529" spans="1:11" ht="15">
      <c r="A529" s="299"/>
      <c r="B529" s="299"/>
      <c r="C529" s="299"/>
      <c r="D529" s="312" t="s">
        <v>1839</v>
      </c>
      <c r="E529" s="313"/>
      <c r="F529" s="314" t="s">
        <v>248</v>
      </c>
      <c r="G529" s="315"/>
      <c r="H529" s="299"/>
      <c r="I529" s="299"/>
      <c r="J529" s="299"/>
      <c r="K529" s="299"/>
    </row>
    <row r="530" spans="1:11" ht="15">
      <c r="A530" s="299"/>
      <c r="B530" s="299"/>
      <c r="C530" s="299"/>
      <c r="D530" s="312" t="s">
        <v>1840</v>
      </c>
      <c r="E530" s="313"/>
      <c r="F530" s="314" t="s">
        <v>248</v>
      </c>
      <c r="G530" s="315"/>
      <c r="H530" s="299"/>
      <c r="I530" s="299"/>
      <c r="J530" s="299"/>
      <c r="K530" s="299"/>
    </row>
    <row r="531" spans="1:11">
      <c r="A531" s="164"/>
      <c r="B531" s="3"/>
      <c r="C531" s="3"/>
      <c r="D531" s="3"/>
      <c r="E531" s="3"/>
      <c r="F531" s="3"/>
      <c r="G531" s="3"/>
      <c r="H531" s="3"/>
      <c r="I531" s="3"/>
      <c r="J531" s="3"/>
      <c r="K531" s="3"/>
    </row>
  </sheetData>
  <autoFilter ref="A1:L531" xr:uid="{00000000-0009-0000-0000-00001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525"/>
  <sheetViews>
    <sheetView showGridLines="0" topLeftCell="A296" workbookViewId="0">
      <selection activeCell="A327" sqref="A327:XFD328"/>
    </sheetView>
  </sheetViews>
  <sheetFormatPr defaultRowHeight="15"/>
  <cols>
    <col min="1" max="1" width="15.85546875" bestFit="1" customWidth="1"/>
    <col min="2" max="2" width="3.7109375" customWidth="1"/>
    <col min="3" max="3" width="45.28515625" bestFit="1" customWidth="1"/>
    <col min="4" max="4" width="3.7109375" customWidth="1"/>
    <col min="5" max="5" width="12.28515625" bestFit="1" customWidth="1"/>
    <col min="6" max="6" width="3.7109375" customWidth="1"/>
    <col min="7" max="7" width="10" bestFit="1" customWidth="1"/>
    <col min="8" max="8" width="3.7109375" customWidth="1"/>
    <col min="9" max="9" width="10" bestFit="1" customWidth="1"/>
    <col min="10" max="10" width="3.7109375" customWidth="1"/>
    <col min="11" max="11" width="12.28515625" bestFit="1" customWidth="1"/>
    <col min="12" max="12" width="6.85546875" style="1" bestFit="1" customWidth="1"/>
    <col min="13" max="13" width="10.140625" bestFit="1" customWidth="1"/>
  </cols>
  <sheetData>
    <row r="1" spans="1:12">
      <c r="A1" s="326" t="s">
        <v>215</v>
      </c>
      <c r="B1" s="326" t="s">
        <v>216</v>
      </c>
      <c r="C1" s="327"/>
      <c r="D1" s="327"/>
      <c r="E1" s="328" t="s">
        <v>217</v>
      </c>
      <c r="F1" s="329"/>
      <c r="G1" s="328" t="s">
        <v>218</v>
      </c>
      <c r="H1" s="329"/>
      <c r="I1" s="328" t="s">
        <v>219</v>
      </c>
      <c r="J1" s="329"/>
      <c r="K1" s="328" t="s">
        <v>220</v>
      </c>
      <c r="L1" s="347"/>
    </row>
    <row r="2" spans="1:12">
      <c r="A2" s="330">
        <v>1</v>
      </c>
      <c r="B2" s="330" t="s">
        <v>222</v>
      </c>
      <c r="C2" s="331"/>
      <c r="D2" s="331"/>
      <c r="E2" s="324">
        <v>8238573.0199999996</v>
      </c>
      <c r="F2" s="333"/>
      <c r="G2" s="324">
        <v>2663396.4500000002</v>
      </c>
      <c r="H2" s="333"/>
      <c r="I2" s="324">
        <v>2829033.53</v>
      </c>
      <c r="J2" s="333"/>
      <c r="K2" s="324">
        <v>8072935.9400000004</v>
      </c>
      <c r="L2" s="249">
        <f>VLOOKUP(A2,'De x Para'!A:C,3,0)</f>
        <v>0</v>
      </c>
    </row>
    <row r="3" spans="1:12">
      <c r="A3" s="330" t="s">
        <v>227</v>
      </c>
      <c r="B3" s="164" t="s">
        <v>143</v>
      </c>
      <c r="C3" s="330" t="s">
        <v>228</v>
      </c>
      <c r="D3" s="331"/>
      <c r="E3" s="324">
        <v>7332436.1200000001</v>
      </c>
      <c r="F3" s="333"/>
      <c r="G3" s="324">
        <v>2631487.85</v>
      </c>
      <c r="H3" s="333"/>
      <c r="I3" s="324">
        <v>2821003.11</v>
      </c>
      <c r="J3" s="333"/>
      <c r="K3" s="324">
        <v>7142920.8600000003</v>
      </c>
      <c r="L3" s="249">
        <f>VLOOKUP(A3,'De x Para'!A:C,3,0)</f>
        <v>0</v>
      </c>
    </row>
    <row r="4" spans="1:12">
      <c r="A4" s="330" t="s">
        <v>232</v>
      </c>
      <c r="B4" s="164" t="s">
        <v>143</v>
      </c>
      <c r="C4" s="330" t="s">
        <v>233</v>
      </c>
      <c r="D4" s="331"/>
      <c r="E4" s="324">
        <v>7225097.4100000001</v>
      </c>
      <c r="F4" s="333"/>
      <c r="G4" s="324">
        <v>2495821.88</v>
      </c>
      <c r="H4" s="333"/>
      <c r="I4" s="324">
        <v>2615099.73</v>
      </c>
      <c r="J4" s="333"/>
      <c r="K4" s="324">
        <v>7105819.5599999996</v>
      </c>
      <c r="L4" s="249">
        <f>VLOOKUP(A4,'De x Para'!A:C,3,0)</f>
        <v>0</v>
      </c>
    </row>
    <row r="5" spans="1:12">
      <c r="A5" s="330" t="s">
        <v>238</v>
      </c>
      <c r="B5" s="164" t="s">
        <v>143</v>
      </c>
      <c r="C5" s="330" t="s">
        <v>233</v>
      </c>
      <c r="D5" s="331"/>
      <c r="E5" s="324">
        <v>7225097.4100000001</v>
      </c>
      <c r="F5" s="333"/>
      <c r="G5" s="324">
        <v>2495821.88</v>
      </c>
      <c r="H5" s="333"/>
      <c r="I5" s="324">
        <v>2615099.73</v>
      </c>
      <c r="J5" s="333"/>
      <c r="K5" s="324">
        <v>7105819.5599999996</v>
      </c>
      <c r="L5" s="249">
        <f>VLOOKUP(A5,'De x Para'!A:C,3,0)</f>
        <v>0</v>
      </c>
    </row>
    <row r="6" spans="1:12">
      <c r="A6" s="330" t="s">
        <v>239</v>
      </c>
      <c r="B6" s="164" t="s">
        <v>143</v>
      </c>
      <c r="C6" s="330" t="s">
        <v>240</v>
      </c>
      <c r="D6" s="331"/>
      <c r="E6" s="324">
        <v>235185.59</v>
      </c>
      <c r="F6" s="333"/>
      <c r="G6" s="324">
        <v>2387</v>
      </c>
      <c r="H6" s="333"/>
      <c r="I6" s="324">
        <v>212684.77</v>
      </c>
      <c r="J6" s="333"/>
      <c r="K6" s="324">
        <v>24887.82</v>
      </c>
      <c r="L6" s="249">
        <f>VLOOKUP(A6,'De x Para'!A:C,3,0)</f>
        <v>0</v>
      </c>
    </row>
    <row r="7" spans="1:12">
      <c r="A7" s="334" t="s">
        <v>243</v>
      </c>
      <c r="B7" s="164" t="s">
        <v>143</v>
      </c>
      <c r="C7" s="334" t="s">
        <v>244</v>
      </c>
      <c r="D7" s="335"/>
      <c r="E7" s="323">
        <v>24887.82</v>
      </c>
      <c r="F7" s="337"/>
      <c r="G7" s="336">
        <v>0</v>
      </c>
      <c r="H7" s="337"/>
      <c r="I7" s="336">
        <v>0</v>
      </c>
      <c r="J7" s="337"/>
      <c r="K7" s="323">
        <v>24887.82</v>
      </c>
      <c r="L7" s="249">
        <f>VLOOKUP(A7,'De x Para'!A:C,3,0)</f>
        <v>0</v>
      </c>
    </row>
    <row r="8" spans="1:12">
      <c r="A8" s="334" t="s">
        <v>246</v>
      </c>
      <c r="B8" s="164" t="s">
        <v>143</v>
      </c>
      <c r="C8" s="334" t="s">
        <v>4708</v>
      </c>
      <c r="D8" s="335"/>
      <c r="E8" s="323">
        <v>210297.77</v>
      </c>
      <c r="F8" s="337"/>
      <c r="G8" s="323">
        <v>2387</v>
      </c>
      <c r="H8" s="337"/>
      <c r="I8" s="323">
        <v>212684.77</v>
      </c>
      <c r="J8" s="337"/>
      <c r="K8" s="336">
        <v>0</v>
      </c>
      <c r="L8" s="249">
        <f>VLOOKUP(A8,'De x Para'!A:C,3,0)</f>
        <v>0</v>
      </c>
    </row>
    <row r="9" spans="1:12">
      <c r="A9" s="338"/>
      <c r="B9" s="164" t="s">
        <v>143</v>
      </c>
      <c r="C9" s="338" t="s">
        <v>143</v>
      </c>
      <c r="D9" s="339"/>
      <c r="E9" s="339"/>
      <c r="F9" s="339"/>
      <c r="G9" s="339"/>
      <c r="H9" s="339"/>
      <c r="I9" s="339"/>
      <c r="J9" s="339"/>
      <c r="K9" s="339"/>
      <c r="L9" s="249"/>
    </row>
    <row r="10" spans="1:12">
      <c r="A10" s="330" t="s">
        <v>249</v>
      </c>
      <c r="B10" s="164" t="s">
        <v>143</v>
      </c>
      <c r="C10" s="330" t="s">
        <v>250</v>
      </c>
      <c r="D10" s="331"/>
      <c r="E10" s="324">
        <v>146865.01999999999</v>
      </c>
      <c r="F10" s="333"/>
      <c r="G10" s="324">
        <v>1573382.14</v>
      </c>
      <c r="H10" s="333"/>
      <c r="I10" s="324">
        <v>1572057.94</v>
      </c>
      <c r="J10" s="333"/>
      <c r="K10" s="324">
        <v>148189.22</v>
      </c>
      <c r="L10" s="249">
        <f>VLOOKUP(A10,'De x Para'!A:C,3,0)</f>
        <v>0</v>
      </c>
    </row>
    <row r="11" spans="1:12">
      <c r="A11" s="334" t="s">
        <v>255</v>
      </c>
      <c r="B11" s="164" t="s">
        <v>143</v>
      </c>
      <c r="C11" s="334" t="s">
        <v>3972</v>
      </c>
      <c r="D11" s="335"/>
      <c r="E11" s="323">
        <v>1566.53</v>
      </c>
      <c r="F11" s="337"/>
      <c r="G11" s="323">
        <v>57169.5</v>
      </c>
      <c r="H11" s="337"/>
      <c r="I11" s="323">
        <v>55845.3</v>
      </c>
      <c r="J11" s="337"/>
      <c r="K11" s="323">
        <v>2890.73</v>
      </c>
      <c r="L11" s="249">
        <f>VLOOKUP(A11,'De x Para'!A:C,3,0)</f>
        <v>0</v>
      </c>
    </row>
    <row r="12" spans="1:12">
      <c r="A12" s="334" t="s">
        <v>261</v>
      </c>
      <c r="B12" s="164" t="s">
        <v>143</v>
      </c>
      <c r="C12" s="334" t="s">
        <v>3974</v>
      </c>
      <c r="D12" s="335"/>
      <c r="E12" s="323">
        <v>145298.48000000001</v>
      </c>
      <c r="F12" s="337"/>
      <c r="G12" s="323">
        <v>1516077.14</v>
      </c>
      <c r="H12" s="337"/>
      <c r="I12" s="323">
        <v>1516077.14</v>
      </c>
      <c r="J12" s="337"/>
      <c r="K12" s="323">
        <v>145298.48000000001</v>
      </c>
      <c r="L12" s="249">
        <f>VLOOKUP(A12,'De x Para'!A:C,3,0)</f>
        <v>0</v>
      </c>
    </row>
    <row r="13" spans="1:12">
      <c r="A13" s="334" t="s">
        <v>267</v>
      </c>
      <c r="B13" s="164" t="s">
        <v>143</v>
      </c>
      <c r="C13" s="334" t="s">
        <v>3976</v>
      </c>
      <c r="D13" s="335"/>
      <c r="E13" s="336">
        <v>0</v>
      </c>
      <c r="F13" s="337"/>
      <c r="G13" s="336">
        <v>135.5</v>
      </c>
      <c r="H13" s="337"/>
      <c r="I13" s="336">
        <v>135.5</v>
      </c>
      <c r="J13" s="337"/>
      <c r="K13" s="336">
        <v>0</v>
      </c>
      <c r="L13" s="249">
        <f>VLOOKUP(A13,'De x Para'!A:C,3,0)</f>
        <v>0</v>
      </c>
    </row>
    <row r="14" spans="1:12">
      <c r="A14" s="334" t="s">
        <v>279</v>
      </c>
      <c r="B14" s="164" t="s">
        <v>143</v>
      </c>
      <c r="C14" s="334" t="s">
        <v>3979</v>
      </c>
      <c r="D14" s="335"/>
      <c r="E14" s="336">
        <v>0.01</v>
      </c>
      <c r="F14" s="337"/>
      <c r="G14" s="336">
        <v>0</v>
      </c>
      <c r="H14" s="337"/>
      <c r="I14" s="336">
        <v>0</v>
      </c>
      <c r="J14" s="337"/>
      <c r="K14" s="336">
        <v>0.01</v>
      </c>
      <c r="L14" s="249">
        <f>VLOOKUP(A14,'De x Para'!A:C,3,0)</f>
        <v>0</v>
      </c>
    </row>
    <row r="15" spans="1:12">
      <c r="A15" s="338"/>
      <c r="B15" s="164" t="s">
        <v>143</v>
      </c>
      <c r="C15" s="338" t="s">
        <v>143</v>
      </c>
      <c r="D15" s="339"/>
      <c r="E15" s="339"/>
      <c r="F15" s="339"/>
      <c r="G15" s="339"/>
      <c r="H15" s="339"/>
      <c r="I15" s="339"/>
      <c r="J15" s="339"/>
      <c r="K15" s="339"/>
      <c r="L15" s="249"/>
    </row>
    <row r="16" spans="1:12">
      <c r="A16" s="330" t="s">
        <v>287</v>
      </c>
      <c r="B16" s="164" t="s">
        <v>143</v>
      </c>
      <c r="C16" s="330" t="s">
        <v>288</v>
      </c>
      <c r="D16" s="331"/>
      <c r="E16" s="324">
        <v>5247052.43</v>
      </c>
      <c r="F16" s="333"/>
      <c r="G16" s="324">
        <v>789867.92</v>
      </c>
      <c r="H16" s="333"/>
      <c r="I16" s="324">
        <v>785852.57</v>
      </c>
      <c r="J16" s="333"/>
      <c r="K16" s="324">
        <v>5251067.78</v>
      </c>
      <c r="L16" s="249">
        <f>VLOOKUP(A16,'De x Para'!A:C,3,0)</f>
        <v>0</v>
      </c>
    </row>
    <row r="17" spans="1:12">
      <c r="A17" s="334" t="s">
        <v>293</v>
      </c>
      <c r="B17" s="164" t="s">
        <v>143</v>
      </c>
      <c r="C17" s="334" t="s">
        <v>4202</v>
      </c>
      <c r="D17" s="335"/>
      <c r="E17" s="323">
        <v>304387.63</v>
      </c>
      <c r="F17" s="337"/>
      <c r="G17" s="336">
        <v>30.98</v>
      </c>
      <c r="H17" s="337"/>
      <c r="I17" s="336">
        <v>135.5</v>
      </c>
      <c r="J17" s="337"/>
      <c r="K17" s="323">
        <v>304283.11</v>
      </c>
      <c r="L17" s="249">
        <f>VLOOKUP(A17,'De x Para'!A:C,3,0)</f>
        <v>0</v>
      </c>
    </row>
    <row r="18" spans="1:12">
      <c r="A18" s="334" t="s">
        <v>298</v>
      </c>
      <c r="B18" s="164" t="s">
        <v>143</v>
      </c>
      <c r="C18" s="334" t="s">
        <v>4204</v>
      </c>
      <c r="D18" s="335"/>
      <c r="E18" s="323">
        <v>1095569.21</v>
      </c>
      <c r="F18" s="337"/>
      <c r="G18" s="323">
        <v>728808.17</v>
      </c>
      <c r="H18" s="337"/>
      <c r="I18" s="323">
        <v>785541.92</v>
      </c>
      <c r="J18" s="337"/>
      <c r="K18" s="323">
        <v>1038835.46</v>
      </c>
      <c r="L18" s="249">
        <f>VLOOKUP(A18,'De x Para'!A:C,3,0)</f>
        <v>0</v>
      </c>
    </row>
    <row r="19" spans="1:12">
      <c r="A19" s="334" t="s">
        <v>4206</v>
      </c>
      <c r="B19" s="164" t="s">
        <v>143</v>
      </c>
      <c r="C19" s="334" t="s">
        <v>4207</v>
      </c>
      <c r="D19" s="335"/>
      <c r="E19" s="323">
        <v>130269.34</v>
      </c>
      <c r="F19" s="337"/>
      <c r="G19" s="336">
        <v>13.26</v>
      </c>
      <c r="H19" s="337"/>
      <c r="I19" s="336">
        <v>0</v>
      </c>
      <c r="J19" s="337"/>
      <c r="K19" s="323">
        <v>130282.6</v>
      </c>
      <c r="L19" s="249">
        <f>VLOOKUP(A19,'De x Para'!A:C,3,0)</f>
        <v>0</v>
      </c>
    </row>
    <row r="20" spans="1:12">
      <c r="A20" s="334" t="s">
        <v>304</v>
      </c>
      <c r="B20" s="164" t="s">
        <v>143</v>
      </c>
      <c r="C20" s="334" t="s">
        <v>3981</v>
      </c>
      <c r="D20" s="335"/>
      <c r="E20" s="336">
        <v>0.01</v>
      </c>
      <c r="F20" s="337"/>
      <c r="G20" s="336">
        <v>0</v>
      </c>
      <c r="H20" s="337"/>
      <c r="I20" s="336">
        <v>0</v>
      </c>
      <c r="J20" s="337"/>
      <c r="K20" s="336">
        <v>0.01</v>
      </c>
      <c r="L20" s="249">
        <f>VLOOKUP(A20,'De x Para'!A:C,3,0)</f>
        <v>0</v>
      </c>
    </row>
    <row r="21" spans="1:12">
      <c r="A21" s="334" t="s">
        <v>317</v>
      </c>
      <c r="B21" s="164" t="s">
        <v>143</v>
      </c>
      <c r="C21" s="334" t="s">
        <v>3982</v>
      </c>
      <c r="D21" s="335"/>
      <c r="E21" s="323">
        <v>673517.59</v>
      </c>
      <c r="F21" s="337"/>
      <c r="G21" s="336">
        <v>918.53</v>
      </c>
      <c r="H21" s="337"/>
      <c r="I21" s="336">
        <v>175.15</v>
      </c>
      <c r="J21" s="337"/>
      <c r="K21" s="323">
        <v>674260.97</v>
      </c>
      <c r="L21" s="249">
        <f>VLOOKUP(A21,'De x Para'!A:C,3,0)</f>
        <v>0</v>
      </c>
    </row>
    <row r="22" spans="1:12">
      <c r="A22" s="334" t="s">
        <v>323</v>
      </c>
      <c r="B22" s="164" t="s">
        <v>143</v>
      </c>
      <c r="C22" s="334" t="s">
        <v>3984</v>
      </c>
      <c r="D22" s="335"/>
      <c r="E22" s="323">
        <v>1254267.28</v>
      </c>
      <c r="F22" s="337"/>
      <c r="G22" s="323">
        <v>2140.37</v>
      </c>
      <c r="H22" s="337"/>
      <c r="I22" s="336">
        <v>0</v>
      </c>
      <c r="J22" s="337"/>
      <c r="K22" s="323">
        <v>1256407.6499999999</v>
      </c>
      <c r="L22" s="249">
        <f>VLOOKUP(A22,'De x Para'!A:C,3,0)</f>
        <v>0</v>
      </c>
    </row>
    <row r="23" spans="1:12">
      <c r="A23" s="334" t="s">
        <v>1843</v>
      </c>
      <c r="B23" s="164" t="s">
        <v>143</v>
      </c>
      <c r="C23" s="334" t="s">
        <v>3986</v>
      </c>
      <c r="D23" s="335"/>
      <c r="E23" s="323">
        <v>1236002.1399999999</v>
      </c>
      <c r="F23" s="337"/>
      <c r="G23" s="323">
        <v>57071.73</v>
      </c>
      <c r="H23" s="337"/>
      <c r="I23" s="336">
        <v>0</v>
      </c>
      <c r="J23" s="337"/>
      <c r="K23" s="323">
        <v>1293073.8700000001</v>
      </c>
      <c r="L23" s="249">
        <f>VLOOKUP(A23,'De x Para'!A:C,3,0)</f>
        <v>0</v>
      </c>
    </row>
    <row r="24" spans="1:12">
      <c r="A24" s="334" t="s">
        <v>2452</v>
      </c>
      <c r="B24" s="164" t="s">
        <v>143</v>
      </c>
      <c r="C24" s="334" t="s">
        <v>3988</v>
      </c>
      <c r="D24" s="335"/>
      <c r="E24" s="323">
        <v>553039.23</v>
      </c>
      <c r="F24" s="337"/>
      <c r="G24" s="336">
        <v>884.88</v>
      </c>
      <c r="H24" s="337"/>
      <c r="I24" s="336">
        <v>0</v>
      </c>
      <c r="J24" s="337"/>
      <c r="K24" s="323">
        <v>553924.11</v>
      </c>
      <c r="L24" s="249">
        <f>VLOOKUP(A24,'De x Para'!A:C,3,0)</f>
        <v>0</v>
      </c>
    </row>
    <row r="25" spans="1:12">
      <c r="A25" s="338"/>
      <c r="B25" s="164" t="s">
        <v>143</v>
      </c>
      <c r="C25" s="338" t="s">
        <v>143</v>
      </c>
      <c r="D25" s="339"/>
      <c r="E25" s="339"/>
      <c r="F25" s="339"/>
      <c r="G25" s="339"/>
      <c r="H25" s="339"/>
      <c r="I25" s="339"/>
      <c r="J25" s="339"/>
      <c r="K25" s="339"/>
      <c r="L25" s="249"/>
    </row>
    <row r="26" spans="1:12">
      <c r="A26" s="330" t="s">
        <v>343</v>
      </c>
      <c r="B26" s="164" t="s">
        <v>143</v>
      </c>
      <c r="C26" s="330" t="s">
        <v>344</v>
      </c>
      <c r="D26" s="331"/>
      <c r="E26" s="324">
        <v>1595994.37</v>
      </c>
      <c r="F26" s="333"/>
      <c r="G26" s="324">
        <v>45502.85</v>
      </c>
      <c r="H26" s="333"/>
      <c r="I26" s="332">
        <v>4.45</v>
      </c>
      <c r="J26" s="333"/>
      <c r="K26" s="324">
        <v>1641492.77</v>
      </c>
      <c r="L26" s="249">
        <f>VLOOKUP(A26,'De x Para'!A:C,3,0)</f>
        <v>0</v>
      </c>
    </row>
    <row r="27" spans="1:12">
      <c r="A27" s="334" t="s">
        <v>1845</v>
      </c>
      <c r="B27" s="164" t="s">
        <v>143</v>
      </c>
      <c r="C27" s="334" t="s">
        <v>3997</v>
      </c>
      <c r="D27" s="335"/>
      <c r="E27" s="323">
        <v>354553.41</v>
      </c>
      <c r="F27" s="337"/>
      <c r="G27" s="336">
        <v>243.97</v>
      </c>
      <c r="H27" s="337"/>
      <c r="I27" s="336">
        <v>0</v>
      </c>
      <c r="J27" s="337"/>
      <c r="K27" s="323">
        <v>354797.38</v>
      </c>
      <c r="L27" s="249">
        <f>VLOOKUP(A27,'De x Para'!A:C,3,0)</f>
        <v>0</v>
      </c>
    </row>
    <row r="28" spans="1:12">
      <c r="A28" s="334" t="s">
        <v>4630</v>
      </c>
      <c r="B28" s="164" t="s">
        <v>143</v>
      </c>
      <c r="C28" s="334" t="s">
        <v>4631</v>
      </c>
      <c r="D28" s="335"/>
      <c r="E28" s="323">
        <v>8004.15</v>
      </c>
      <c r="F28" s="337"/>
      <c r="G28" s="336">
        <v>0.7</v>
      </c>
      <c r="H28" s="337"/>
      <c r="I28" s="336">
        <v>0</v>
      </c>
      <c r="J28" s="337"/>
      <c r="K28" s="323">
        <v>8004.85</v>
      </c>
      <c r="L28" s="249">
        <f>VLOOKUP(A28,'De x Para'!A:C,3,0)</f>
        <v>0</v>
      </c>
    </row>
    <row r="29" spans="1:12">
      <c r="A29" s="334" t="s">
        <v>3490</v>
      </c>
      <c r="B29" s="164" t="s">
        <v>143</v>
      </c>
      <c r="C29" s="334" t="s">
        <v>3999</v>
      </c>
      <c r="D29" s="335"/>
      <c r="E29" s="323">
        <v>286363.81</v>
      </c>
      <c r="F29" s="337"/>
      <c r="G29" s="336">
        <v>458.19</v>
      </c>
      <c r="H29" s="337"/>
      <c r="I29" s="336">
        <v>0</v>
      </c>
      <c r="J29" s="337"/>
      <c r="K29" s="323">
        <v>286822</v>
      </c>
      <c r="L29" s="249">
        <f>VLOOKUP(A29,'De x Para'!A:C,3,0)</f>
        <v>0</v>
      </c>
    </row>
    <row r="30" spans="1:12">
      <c r="A30" s="334" t="s">
        <v>4683</v>
      </c>
      <c r="B30" s="164" t="s">
        <v>143</v>
      </c>
      <c r="C30" s="334" t="s">
        <v>4684</v>
      </c>
      <c r="D30" s="335"/>
      <c r="E30" s="323">
        <v>887071.9</v>
      </c>
      <c r="F30" s="337"/>
      <c r="G30" s="336">
        <v>257.36</v>
      </c>
      <c r="H30" s="337"/>
      <c r="I30" s="336">
        <v>0</v>
      </c>
      <c r="J30" s="337"/>
      <c r="K30" s="323">
        <v>887329.26</v>
      </c>
      <c r="L30" s="249">
        <f>VLOOKUP(A30,'De x Para'!A:C,3,0)</f>
        <v>0</v>
      </c>
    </row>
    <row r="31" spans="1:12">
      <c r="A31" s="334" t="s">
        <v>4685</v>
      </c>
      <c r="B31" s="164" t="s">
        <v>143</v>
      </c>
      <c r="C31" s="334" t="s">
        <v>4686</v>
      </c>
      <c r="D31" s="335"/>
      <c r="E31" s="323">
        <v>60001.1</v>
      </c>
      <c r="F31" s="337"/>
      <c r="G31" s="336">
        <v>5.25</v>
      </c>
      <c r="H31" s="337"/>
      <c r="I31" s="336">
        <v>0</v>
      </c>
      <c r="J31" s="337"/>
      <c r="K31" s="323">
        <v>60006.35</v>
      </c>
      <c r="L31" s="249">
        <f>VLOOKUP(A31,'De x Para'!A:C,3,0)</f>
        <v>0</v>
      </c>
    </row>
    <row r="32" spans="1:12">
      <c r="A32" s="334" t="s">
        <v>4725</v>
      </c>
      <c r="B32" s="164" t="s">
        <v>143</v>
      </c>
      <c r="C32" s="334" t="s">
        <v>4726</v>
      </c>
      <c r="D32" s="335"/>
      <c r="E32" s="336">
        <v>0</v>
      </c>
      <c r="F32" s="337"/>
      <c r="G32" s="323">
        <v>44537.38</v>
      </c>
      <c r="H32" s="337"/>
      <c r="I32" s="336">
        <v>4.45</v>
      </c>
      <c r="J32" s="337"/>
      <c r="K32" s="323">
        <v>44532.93</v>
      </c>
      <c r="L32" s="249">
        <f>VLOOKUP(A32,'De x Para'!A:C,3,0)</f>
        <v>0</v>
      </c>
    </row>
    <row r="33" spans="1:12">
      <c r="A33" s="338"/>
      <c r="B33" s="164" t="s">
        <v>143</v>
      </c>
      <c r="C33" s="338" t="s">
        <v>143</v>
      </c>
      <c r="D33" s="339"/>
      <c r="E33" s="339"/>
      <c r="F33" s="339"/>
      <c r="G33" s="339"/>
      <c r="H33" s="339"/>
      <c r="I33" s="339"/>
      <c r="J33" s="339"/>
      <c r="K33" s="339"/>
      <c r="L33" s="249"/>
    </row>
    <row r="34" spans="1:12">
      <c r="A34" s="330" t="s">
        <v>351</v>
      </c>
      <c r="B34" s="164" t="s">
        <v>143</v>
      </c>
      <c r="C34" s="330" t="s">
        <v>283</v>
      </c>
      <c r="D34" s="331"/>
      <c r="E34" s="332">
        <v>0</v>
      </c>
      <c r="F34" s="333"/>
      <c r="G34" s="324">
        <v>84681.97</v>
      </c>
      <c r="H34" s="333"/>
      <c r="I34" s="324">
        <v>44500</v>
      </c>
      <c r="J34" s="333"/>
      <c r="K34" s="324">
        <v>40181.97</v>
      </c>
      <c r="L34" s="249">
        <f>VLOOKUP(A34,'De x Para'!A:C,3,0)</f>
        <v>0</v>
      </c>
    </row>
    <row r="35" spans="1:12">
      <c r="A35" s="334" t="s">
        <v>4727</v>
      </c>
      <c r="B35" s="164" t="s">
        <v>143</v>
      </c>
      <c r="C35" s="334" t="s">
        <v>4728</v>
      </c>
      <c r="D35" s="335"/>
      <c r="E35" s="336">
        <v>0</v>
      </c>
      <c r="F35" s="337"/>
      <c r="G35" s="323">
        <v>40000</v>
      </c>
      <c r="H35" s="337"/>
      <c r="I35" s="336">
        <v>0</v>
      </c>
      <c r="J35" s="337"/>
      <c r="K35" s="323">
        <v>40000</v>
      </c>
      <c r="L35" s="249">
        <f>VLOOKUP(A35,'De x Para'!A:C,3,0)</f>
        <v>0</v>
      </c>
    </row>
    <row r="36" spans="1:12">
      <c r="A36" s="334" t="s">
        <v>4729</v>
      </c>
      <c r="B36" s="164" t="s">
        <v>143</v>
      </c>
      <c r="C36" s="334" t="s">
        <v>4730</v>
      </c>
      <c r="D36" s="335"/>
      <c r="E36" s="336">
        <v>0</v>
      </c>
      <c r="F36" s="337"/>
      <c r="G36" s="323">
        <v>44681.97</v>
      </c>
      <c r="H36" s="337"/>
      <c r="I36" s="323">
        <v>44500</v>
      </c>
      <c r="J36" s="337"/>
      <c r="K36" s="336">
        <v>181.97</v>
      </c>
      <c r="L36" s="249">
        <f>VLOOKUP(A36,'De x Para'!A:C,3,0)</f>
        <v>0</v>
      </c>
    </row>
    <row r="37" spans="1:12">
      <c r="A37" s="338"/>
      <c r="B37" s="164" t="s">
        <v>143</v>
      </c>
      <c r="C37" s="338" t="s">
        <v>143</v>
      </c>
      <c r="D37" s="339"/>
      <c r="E37" s="339"/>
      <c r="F37" s="339"/>
      <c r="G37" s="339"/>
      <c r="H37" s="339"/>
      <c r="I37" s="339"/>
      <c r="J37" s="339"/>
      <c r="K37" s="339"/>
      <c r="L37" s="249"/>
    </row>
    <row r="38" spans="1:12">
      <c r="A38" s="330" t="s">
        <v>357</v>
      </c>
      <c r="B38" s="164" t="s">
        <v>143</v>
      </c>
      <c r="C38" s="330" t="s">
        <v>358</v>
      </c>
      <c r="D38" s="331"/>
      <c r="E38" s="324">
        <v>107338.71</v>
      </c>
      <c r="F38" s="333"/>
      <c r="G38" s="324">
        <v>135665.97</v>
      </c>
      <c r="H38" s="333"/>
      <c r="I38" s="324">
        <v>205903.38</v>
      </c>
      <c r="J38" s="333"/>
      <c r="K38" s="324">
        <v>37101.300000000003</v>
      </c>
      <c r="L38" s="249">
        <f>VLOOKUP(A38,'De x Para'!A:C,3,0)</f>
        <v>0</v>
      </c>
    </row>
    <row r="39" spans="1:12">
      <c r="A39" s="330" t="s">
        <v>363</v>
      </c>
      <c r="B39" s="164" t="s">
        <v>143</v>
      </c>
      <c r="C39" s="330" t="s">
        <v>364</v>
      </c>
      <c r="D39" s="331"/>
      <c r="E39" s="324">
        <v>50923.9</v>
      </c>
      <c r="F39" s="333"/>
      <c r="G39" s="324">
        <v>11457</v>
      </c>
      <c r="H39" s="333"/>
      <c r="I39" s="324">
        <v>59965.9</v>
      </c>
      <c r="J39" s="333"/>
      <c r="K39" s="324">
        <v>2415</v>
      </c>
      <c r="L39" s="249">
        <f>VLOOKUP(A39,'De x Para'!A:C,3,0)</f>
        <v>0</v>
      </c>
    </row>
    <row r="40" spans="1:12">
      <c r="A40" s="330" t="s">
        <v>369</v>
      </c>
      <c r="B40" s="164" t="s">
        <v>143</v>
      </c>
      <c r="C40" s="330" t="s">
        <v>370</v>
      </c>
      <c r="D40" s="331"/>
      <c r="E40" s="324">
        <v>50923.9</v>
      </c>
      <c r="F40" s="333"/>
      <c r="G40" s="324">
        <v>11457</v>
      </c>
      <c r="H40" s="333"/>
      <c r="I40" s="324">
        <v>59965.9</v>
      </c>
      <c r="J40" s="333"/>
      <c r="K40" s="324">
        <v>2415</v>
      </c>
      <c r="L40" s="249">
        <f>VLOOKUP(A40,'De x Para'!A:C,3,0)</f>
        <v>0</v>
      </c>
    </row>
    <row r="41" spans="1:12">
      <c r="A41" s="334" t="s">
        <v>375</v>
      </c>
      <c r="B41" s="164" t="s">
        <v>143</v>
      </c>
      <c r="C41" s="334" t="s">
        <v>376</v>
      </c>
      <c r="D41" s="335"/>
      <c r="E41" s="336">
        <v>0</v>
      </c>
      <c r="F41" s="337"/>
      <c r="G41" s="323">
        <v>2387</v>
      </c>
      <c r="H41" s="337"/>
      <c r="I41" s="323">
        <v>2387</v>
      </c>
      <c r="J41" s="337"/>
      <c r="K41" s="336">
        <v>0</v>
      </c>
      <c r="L41" s="249">
        <f>VLOOKUP(A41,'De x Para'!A:C,3,0)</f>
        <v>0</v>
      </c>
    </row>
    <row r="42" spans="1:12">
      <c r="A42" s="334" t="s">
        <v>381</v>
      </c>
      <c r="B42" s="164" t="s">
        <v>143</v>
      </c>
      <c r="C42" s="334" t="s">
        <v>382</v>
      </c>
      <c r="D42" s="335"/>
      <c r="E42" s="323">
        <v>50923.9</v>
      </c>
      <c r="F42" s="337"/>
      <c r="G42" s="323">
        <v>9070</v>
      </c>
      <c r="H42" s="337"/>
      <c r="I42" s="323">
        <v>57578.9</v>
      </c>
      <c r="J42" s="337"/>
      <c r="K42" s="323">
        <v>2415</v>
      </c>
      <c r="L42" s="249">
        <f>VLOOKUP(A42,'De x Para'!A:C,3,0)</f>
        <v>0</v>
      </c>
    </row>
    <row r="43" spans="1:12">
      <c r="A43" s="338"/>
      <c r="B43" s="164" t="s">
        <v>143</v>
      </c>
      <c r="C43" s="338" t="s">
        <v>143</v>
      </c>
      <c r="D43" s="339"/>
      <c r="E43" s="339"/>
      <c r="F43" s="339"/>
      <c r="G43" s="339"/>
      <c r="H43" s="339"/>
      <c r="I43" s="339"/>
      <c r="J43" s="339"/>
      <c r="K43" s="339"/>
      <c r="L43" s="249"/>
    </row>
    <row r="44" spans="1:12">
      <c r="A44" s="330" t="s">
        <v>397</v>
      </c>
      <c r="B44" s="164" t="s">
        <v>143</v>
      </c>
      <c r="C44" s="330" t="s">
        <v>398</v>
      </c>
      <c r="D44" s="331"/>
      <c r="E44" s="324">
        <v>24339.599999999999</v>
      </c>
      <c r="F44" s="333"/>
      <c r="G44" s="324">
        <v>124208.97</v>
      </c>
      <c r="H44" s="333"/>
      <c r="I44" s="324">
        <v>142153.42000000001</v>
      </c>
      <c r="J44" s="333"/>
      <c r="K44" s="324">
        <v>6395.15</v>
      </c>
      <c r="L44" s="249">
        <f>VLOOKUP(A44,'De x Para'!A:C,3,0)</f>
        <v>0</v>
      </c>
    </row>
    <row r="45" spans="1:12">
      <c r="A45" s="330" t="s">
        <v>403</v>
      </c>
      <c r="B45" s="164" t="s">
        <v>143</v>
      </c>
      <c r="C45" s="330" t="s">
        <v>404</v>
      </c>
      <c r="D45" s="331"/>
      <c r="E45" s="324">
        <v>24339.599999999999</v>
      </c>
      <c r="F45" s="333"/>
      <c r="G45" s="324">
        <v>124208.97</v>
      </c>
      <c r="H45" s="333"/>
      <c r="I45" s="324">
        <v>142153.42000000001</v>
      </c>
      <c r="J45" s="333"/>
      <c r="K45" s="324">
        <v>6395.15</v>
      </c>
      <c r="L45" s="249">
        <f>VLOOKUP(A45,'De x Para'!A:C,3,0)</f>
        <v>0</v>
      </c>
    </row>
    <row r="46" spans="1:12">
      <c r="A46" s="334" t="s">
        <v>405</v>
      </c>
      <c r="B46" s="164" t="s">
        <v>143</v>
      </c>
      <c r="C46" s="334" t="s">
        <v>406</v>
      </c>
      <c r="D46" s="335"/>
      <c r="E46" s="336">
        <v>0</v>
      </c>
      <c r="F46" s="337"/>
      <c r="G46" s="323">
        <v>101764</v>
      </c>
      <c r="H46" s="337"/>
      <c r="I46" s="323">
        <v>101764</v>
      </c>
      <c r="J46" s="337"/>
      <c r="K46" s="336">
        <v>0</v>
      </c>
      <c r="L46" s="249">
        <f>VLOOKUP(A46,'De x Para'!A:C,3,0)</f>
        <v>0</v>
      </c>
    </row>
    <row r="47" spans="1:12">
      <c r="A47" s="334" t="s">
        <v>408</v>
      </c>
      <c r="B47" s="164" t="s">
        <v>143</v>
      </c>
      <c r="C47" s="334" t="s">
        <v>409</v>
      </c>
      <c r="D47" s="335"/>
      <c r="E47" s="323">
        <v>24339.599999999999</v>
      </c>
      <c r="F47" s="337"/>
      <c r="G47" s="323">
        <v>11075</v>
      </c>
      <c r="H47" s="337"/>
      <c r="I47" s="323">
        <v>29019.45</v>
      </c>
      <c r="J47" s="337"/>
      <c r="K47" s="323">
        <v>6395.15</v>
      </c>
      <c r="L47" s="249">
        <f>VLOOKUP(A47,'De x Para'!A:C,3,0)</f>
        <v>0</v>
      </c>
    </row>
    <row r="48" spans="1:12">
      <c r="A48" s="334" t="s">
        <v>1874</v>
      </c>
      <c r="B48" s="164" t="s">
        <v>143</v>
      </c>
      <c r="C48" s="334" t="s">
        <v>1875</v>
      </c>
      <c r="D48" s="335"/>
      <c r="E48" s="336">
        <v>0</v>
      </c>
      <c r="F48" s="337"/>
      <c r="G48" s="323">
        <v>11369.97</v>
      </c>
      <c r="H48" s="337"/>
      <c r="I48" s="323">
        <v>11369.97</v>
      </c>
      <c r="J48" s="337"/>
      <c r="K48" s="336">
        <v>0</v>
      </c>
      <c r="L48" s="249">
        <f>VLOOKUP(A48,'De x Para'!A:C,3,0)</f>
        <v>0</v>
      </c>
    </row>
    <row r="49" spans="1:13">
      <c r="A49" s="338"/>
      <c r="B49" s="164" t="s">
        <v>143</v>
      </c>
      <c r="C49" s="338" t="s">
        <v>143</v>
      </c>
      <c r="D49" s="339"/>
      <c r="E49" s="339"/>
      <c r="F49" s="339"/>
      <c r="G49" s="339"/>
      <c r="H49" s="339"/>
      <c r="I49" s="339"/>
      <c r="J49" s="339"/>
      <c r="K49" s="339"/>
      <c r="L49" s="249"/>
    </row>
    <row r="50" spans="1:13">
      <c r="A50" s="330" t="s">
        <v>430</v>
      </c>
      <c r="B50" s="164" t="s">
        <v>143</v>
      </c>
      <c r="C50" s="330" t="s">
        <v>431</v>
      </c>
      <c r="D50" s="331"/>
      <c r="E50" s="324">
        <v>32075.21</v>
      </c>
      <c r="F50" s="333"/>
      <c r="G50" s="332">
        <v>0</v>
      </c>
      <c r="H50" s="333"/>
      <c r="I50" s="324">
        <v>3784.06</v>
      </c>
      <c r="J50" s="333"/>
      <c r="K50" s="324">
        <v>28291.15</v>
      </c>
      <c r="L50" s="249">
        <f>VLOOKUP(A50,'De x Para'!A:C,3,0)</f>
        <v>0</v>
      </c>
    </row>
    <row r="51" spans="1:13">
      <c r="A51" s="330" t="s">
        <v>435</v>
      </c>
      <c r="B51" s="164" t="s">
        <v>143</v>
      </c>
      <c r="C51" s="330" t="s">
        <v>431</v>
      </c>
      <c r="D51" s="331"/>
      <c r="E51" s="324">
        <v>32075.21</v>
      </c>
      <c r="F51" s="333"/>
      <c r="G51" s="332">
        <v>0</v>
      </c>
      <c r="H51" s="333"/>
      <c r="I51" s="324">
        <v>3784.06</v>
      </c>
      <c r="J51" s="333"/>
      <c r="K51" s="324">
        <v>28291.15</v>
      </c>
      <c r="L51" s="249">
        <f>VLOOKUP(A51,'De x Para'!A:C,3,0)</f>
        <v>0</v>
      </c>
    </row>
    <row r="52" spans="1:13">
      <c r="A52" s="334" t="s">
        <v>436</v>
      </c>
      <c r="B52" s="164" t="s">
        <v>143</v>
      </c>
      <c r="C52" s="334" t="s">
        <v>437</v>
      </c>
      <c r="D52" s="335"/>
      <c r="E52" s="323">
        <v>32075.21</v>
      </c>
      <c r="F52" s="337"/>
      <c r="G52" s="336">
        <v>0</v>
      </c>
      <c r="H52" s="337"/>
      <c r="I52" s="323">
        <v>3784.06</v>
      </c>
      <c r="J52" s="337"/>
      <c r="K52" s="323">
        <v>28291.15</v>
      </c>
      <c r="L52" s="249">
        <f>VLOOKUP(A52,'De x Para'!A:C,3,0)</f>
        <v>0</v>
      </c>
    </row>
    <row r="53" spans="1:13">
      <c r="A53" s="338"/>
      <c r="B53" s="164" t="s">
        <v>143</v>
      </c>
      <c r="C53" s="338" t="s">
        <v>143</v>
      </c>
      <c r="D53" s="339"/>
      <c r="E53" s="339"/>
      <c r="F53" s="339"/>
      <c r="G53" s="339"/>
      <c r="H53" s="339"/>
      <c r="I53" s="339"/>
      <c r="J53" s="339"/>
      <c r="K53" s="339"/>
      <c r="L53" s="249"/>
    </row>
    <row r="54" spans="1:13">
      <c r="A54" s="330" t="s">
        <v>438</v>
      </c>
      <c r="B54" s="164" t="s">
        <v>143</v>
      </c>
      <c r="C54" s="330" t="s">
        <v>439</v>
      </c>
      <c r="D54" s="331"/>
      <c r="E54" s="324">
        <v>906136.9</v>
      </c>
      <c r="F54" s="333"/>
      <c r="G54" s="324">
        <v>31908.6</v>
      </c>
      <c r="H54" s="333"/>
      <c r="I54" s="324">
        <v>8030.42</v>
      </c>
      <c r="J54" s="333"/>
      <c r="K54" s="324">
        <v>930015.08</v>
      </c>
      <c r="L54" s="249">
        <f>VLOOKUP(A54,'De x Para'!A:C,3,0)</f>
        <v>0</v>
      </c>
    </row>
    <row r="55" spans="1:13">
      <c r="A55" s="330" t="s">
        <v>443</v>
      </c>
      <c r="B55" s="164" t="s">
        <v>143</v>
      </c>
      <c r="C55" s="330" t="s">
        <v>444</v>
      </c>
      <c r="D55" s="331"/>
      <c r="E55" s="324">
        <v>906136.9</v>
      </c>
      <c r="F55" s="333"/>
      <c r="G55" s="324">
        <v>31908.6</v>
      </c>
      <c r="H55" s="333"/>
      <c r="I55" s="324">
        <v>8030.42</v>
      </c>
      <c r="J55" s="333"/>
      <c r="K55" s="324">
        <v>930015.08</v>
      </c>
      <c r="L55" s="249">
        <f>VLOOKUP(A55,'De x Para'!A:C,3,0)</f>
        <v>0</v>
      </c>
    </row>
    <row r="56" spans="1:13">
      <c r="A56" s="330" t="s">
        <v>445</v>
      </c>
      <c r="B56" s="164" t="s">
        <v>143</v>
      </c>
      <c r="C56" s="330" t="s">
        <v>446</v>
      </c>
      <c r="D56" s="331"/>
      <c r="E56" s="324">
        <v>2444111.89</v>
      </c>
      <c r="F56" s="333"/>
      <c r="G56" s="324">
        <v>31908.6</v>
      </c>
      <c r="H56" s="333"/>
      <c r="I56" s="332">
        <v>0</v>
      </c>
      <c r="J56" s="333"/>
      <c r="K56" s="324">
        <v>2476020.4900000002</v>
      </c>
      <c r="L56" s="249">
        <f>VLOOKUP(A56,'De x Para'!A:C,3,0)</f>
        <v>0</v>
      </c>
    </row>
    <row r="57" spans="1:13">
      <c r="A57" s="330" t="s">
        <v>448</v>
      </c>
      <c r="B57" s="164" t="s">
        <v>143</v>
      </c>
      <c r="C57" s="330" t="s">
        <v>449</v>
      </c>
      <c r="D57" s="331"/>
      <c r="E57" s="324">
        <v>2444111.89</v>
      </c>
      <c r="F57" s="333"/>
      <c r="G57" s="324">
        <v>31908.6</v>
      </c>
      <c r="H57" s="333"/>
      <c r="I57" s="332">
        <v>0</v>
      </c>
      <c r="J57" s="333"/>
      <c r="K57" s="324">
        <v>2476020.4900000002</v>
      </c>
      <c r="L57" s="249">
        <f>VLOOKUP(A57,'De x Para'!A:C,3,0)</f>
        <v>0</v>
      </c>
    </row>
    <row r="58" spans="1:13">
      <c r="A58" s="334" t="s">
        <v>450</v>
      </c>
      <c r="B58" s="164" t="s">
        <v>143</v>
      </c>
      <c r="C58" s="334" t="s">
        <v>451</v>
      </c>
      <c r="D58" s="335"/>
      <c r="E58" s="323">
        <v>513311.14</v>
      </c>
      <c r="F58" s="337"/>
      <c r="G58" s="323">
        <v>31908.6</v>
      </c>
      <c r="H58" s="337"/>
      <c r="I58" s="336">
        <v>0</v>
      </c>
      <c r="J58" s="337"/>
      <c r="K58" s="323">
        <v>545219.74</v>
      </c>
      <c r="L58" s="249" t="str">
        <f>VLOOKUP(A58,'De x Para'!A:C,3,0)</f>
        <v>16.1</v>
      </c>
      <c r="M58" s="348">
        <f>G58-I58</f>
        <v>31908.6</v>
      </c>
    </row>
    <row r="59" spans="1:13">
      <c r="A59" s="334" t="s">
        <v>453</v>
      </c>
      <c r="B59" s="164" t="s">
        <v>143</v>
      </c>
      <c r="C59" s="334" t="s">
        <v>454</v>
      </c>
      <c r="D59" s="335"/>
      <c r="E59" s="323">
        <v>41082.71</v>
      </c>
      <c r="F59" s="337"/>
      <c r="G59" s="336">
        <v>0</v>
      </c>
      <c r="H59" s="337"/>
      <c r="I59" s="336">
        <v>0</v>
      </c>
      <c r="J59" s="337"/>
      <c r="K59" s="323">
        <v>41082.71</v>
      </c>
      <c r="L59" s="249">
        <f>VLOOKUP(A59,'De x Para'!A:C,3,0)</f>
        <v>0</v>
      </c>
      <c r="M59" s="348">
        <f t="shared" ref="M59:M64" si="0">G59-I59</f>
        <v>0</v>
      </c>
    </row>
    <row r="60" spans="1:13">
      <c r="A60" s="334" t="s">
        <v>456</v>
      </c>
      <c r="B60" s="164" t="s">
        <v>143</v>
      </c>
      <c r="C60" s="334" t="s">
        <v>457</v>
      </c>
      <c r="D60" s="335"/>
      <c r="E60" s="323">
        <v>190200</v>
      </c>
      <c r="F60" s="337"/>
      <c r="G60" s="336">
        <v>0</v>
      </c>
      <c r="H60" s="337"/>
      <c r="I60" s="336">
        <v>0</v>
      </c>
      <c r="J60" s="337"/>
      <c r="K60" s="323">
        <v>190200</v>
      </c>
      <c r="L60" s="249">
        <f>VLOOKUP(A60,'De x Para'!A:C,3,0)</f>
        <v>0</v>
      </c>
      <c r="M60" s="348">
        <f t="shared" si="0"/>
        <v>0</v>
      </c>
    </row>
    <row r="61" spans="1:13">
      <c r="A61" s="334" t="s">
        <v>459</v>
      </c>
      <c r="B61" s="164" t="s">
        <v>143</v>
      </c>
      <c r="C61" s="334" t="s">
        <v>460</v>
      </c>
      <c r="D61" s="335"/>
      <c r="E61" s="323">
        <v>335519.89</v>
      </c>
      <c r="F61" s="337"/>
      <c r="G61" s="336">
        <v>0</v>
      </c>
      <c r="H61" s="337"/>
      <c r="I61" s="336">
        <v>0</v>
      </c>
      <c r="J61" s="337"/>
      <c r="K61" s="323">
        <v>335519.89</v>
      </c>
      <c r="L61" s="249" t="str">
        <f>VLOOKUP(A61,'De x Para'!A:C,3,0)</f>
        <v>16.2</v>
      </c>
      <c r="M61" s="348">
        <f t="shared" si="0"/>
        <v>0</v>
      </c>
    </row>
    <row r="62" spans="1:13">
      <c r="A62" s="334" t="s">
        <v>462</v>
      </c>
      <c r="B62" s="164" t="s">
        <v>143</v>
      </c>
      <c r="C62" s="334" t="s">
        <v>463</v>
      </c>
      <c r="D62" s="335"/>
      <c r="E62" s="323">
        <v>626718.81000000006</v>
      </c>
      <c r="F62" s="337"/>
      <c r="G62" s="336">
        <v>0</v>
      </c>
      <c r="H62" s="337"/>
      <c r="I62" s="336">
        <v>0</v>
      </c>
      <c r="J62" s="337"/>
      <c r="K62" s="323">
        <v>626718.81000000006</v>
      </c>
      <c r="L62" s="249" t="str">
        <f>VLOOKUP(A62,'De x Para'!A:C,3,0)</f>
        <v>16.3</v>
      </c>
      <c r="M62" s="348">
        <f t="shared" si="0"/>
        <v>0</v>
      </c>
    </row>
    <row r="63" spans="1:13">
      <c r="A63" s="334" t="s">
        <v>465</v>
      </c>
      <c r="B63" s="164" t="s">
        <v>143</v>
      </c>
      <c r="C63" s="334" t="s">
        <v>174</v>
      </c>
      <c r="D63" s="335"/>
      <c r="E63" s="323">
        <v>182517.09</v>
      </c>
      <c r="F63" s="337"/>
      <c r="G63" s="336">
        <v>0</v>
      </c>
      <c r="H63" s="337"/>
      <c r="I63" s="336">
        <v>0</v>
      </c>
      <c r="J63" s="337"/>
      <c r="K63" s="323">
        <v>182517.09</v>
      </c>
      <c r="L63" s="249" t="str">
        <f>VLOOKUP(A63,'De x Para'!A:C,3,0)</f>
        <v>16.4</v>
      </c>
      <c r="M63" s="348">
        <f t="shared" si="0"/>
        <v>0</v>
      </c>
    </row>
    <row r="64" spans="1:13">
      <c r="A64" s="334" t="s">
        <v>4715</v>
      </c>
      <c r="B64" s="164" t="s">
        <v>143</v>
      </c>
      <c r="C64" s="334" t="s">
        <v>4716</v>
      </c>
      <c r="D64" s="335"/>
      <c r="E64" s="323">
        <v>554762.25</v>
      </c>
      <c r="F64" s="337"/>
      <c r="G64" s="336">
        <v>0</v>
      </c>
      <c r="H64" s="337"/>
      <c r="I64" s="336">
        <v>0</v>
      </c>
      <c r="J64" s="337"/>
      <c r="K64" s="323">
        <v>554762.25</v>
      </c>
      <c r="L64" s="249">
        <f>VLOOKUP(A64,'De x Para'!A:C,3,0)</f>
        <v>0</v>
      </c>
      <c r="M64" s="348">
        <f t="shared" si="0"/>
        <v>0</v>
      </c>
    </row>
    <row r="65" spans="1:12">
      <c r="A65" s="338"/>
      <c r="B65" s="164" t="s">
        <v>143</v>
      </c>
      <c r="C65" s="338" t="s">
        <v>143</v>
      </c>
      <c r="D65" s="339"/>
      <c r="E65" s="339"/>
      <c r="F65" s="339"/>
      <c r="G65" s="339"/>
      <c r="H65" s="339"/>
      <c r="I65" s="339"/>
      <c r="J65" s="339"/>
      <c r="K65" s="339"/>
      <c r="L65" s="249"/>
    </row>
    <row r="66" spans="1:12">
      <c r="A66" s="330" t="s">
        <v>467</v>
      </c>
      <c r="B66" s="164" t="s">
        <v>143</v>
      </c>
      <c r="C66" s="330" t="s">
        <v>468</v>
      </c>
      <c r="D66" s="331"/>
      <c r="E66" s="324">
        <v>-1537974.99</v>
      </c>
      <c r="F66" s="333"/>
      <c r="G66" s="332">
        <v>0</v>
      </c>
      <c r="H66" s="333"/>
      <c r="I66" s="324">
        <v>8030.42</v>
      </c>
      <c r="J66" s="333"/>
      <c r="K66" s="324">
        <v>-1546005.41</v>
      </c>
      <c r="L66" s="249">
        <f>VLOOKUP(A66,'De x Para'!A:C,3,0)</f>
        <v>0</v>
      </c>
    </row>
    <row r="67" spans="1:12">
      <c r="A67" s="330" t="s">
        <v>471</v>
      </c>
      <c r="B67" s="164" t="s">
        <v>143</v>
      </c>
      <c r="C67" s="330" t="s">
        <v>472</v>
      </c>
      <c r="D67" s="331"/>
      <c r="E67" s="324">
        <v>-1537974.99</v>
      </c>
      <c r="F67" s="333"/>
      <c r="G67" s="332">
        <v>0</v>
      </c>
      <c r="H67" s="333"/>
      <c r="I67" s="324">
        <v>8030.42</v>
      </c>
      <c r="J67" s="333"/>
      <c r="K67" s="324">
        <v>-1546005.41</v>
      </c>
      <c r="L67" s="249">
        <f>VLOOKUP(A67,'De x Para'!A:C,3,0)</f>
        <v>0</v>
      </c>
    </row>
    <row r="68" spans="1:12">
      <c r="A68" s="334" t="s">
        <v>473</v>
      </c>
      <c r="B68" s="164" t="s">
        <v>143</v>
      </c>
      <c r="C68" s="334" t="s">
        <v>474</v>
      </c>
      <c r="D68" s="335"/>
      <c r="E68" s="323">
        <v>-190200</v>
      </c>
      <c r="F68" s="337"/>
      <c r="G68" s="336">
        <v>0</v>
      </c>
      <c r="H68" s="337"/>
      <c r="I68" s="336">
        <v>0</v>
      </c>
      <c r="J68" s="337"/>
      <c r="K68" s="323">
        <v>-190200</v>
      </c>
      <c r="L68" s="249">
        <f>VLOOKUP(A68,'De x Para'!A:C,3,0)</f>
        <v>0</v>
      </c>
    </row>
    <row r="69" spans="1:12">
      <c r="A69" s="334" t="s">
        <v>476</v>
      </c>
      <c r="B69" s="164" t="s">
        <v>143</v>
      </c>
      <c r="C69" s="334" t="s">
        <v>477</v>
      </c>
      <c r="D69" s="335"/>
      <c r="E69" s="323">
        <v>-408187.38</v>
      </c>
      <c r="F69" s="337"/>
      <c r="G69" s="336">
        <v>0</v>
      </c>
      <c r="H69" s="337"/>
      <c r="I69" s="323">
        <v>4773.9399999999996</v>
      </c>
      <c r="J69" s="337"/>
      <c r="K69" s="323">
        <v>-412961.32</v>
      </c>
      <c r="L69" s="249">
        <f>VLOOKUP(A69,'De x Para'!A:C,3,0)</f>
        <v>0</v>
      </c>
    </row>
    <row r="70" spans="1:12">
      <c r="A70" s="334" t="s">
        <v>481</v>
      </c>
      <c r="B70" s="164" t="s">
        <v>143</v>
      </c>
      <c r="C70" s="334" t="s">
        <v>482</v>
      </c>
      <c r="D70" s="335"/>
      <c r="E70" s="323">
        <v>-272155.23</v>
      </c>
      <c r="F70" s="337"/>
      <c r="G70" s="336">
        <v>0</v>
      </c>
      <c r="H70" s="337"/>
      <c r="I70" s="323">
        <v>1352.01</v>
      </c>
      <c r="J70" s="337"/>
      <c r="K70" s="323">
        <v>-273507.24</v>
      </c>
      <c r="L70" s="249">
        <f>VLOOKUP(A70,'De x Para'!A:C,3,0)</f>
        <v>0</v>
      </c>
    </row>
    <row r="71" spans="1:12">
      <c r="A71" s="334" t="s">
        <v>486</v>
      </c>
      <c r="B71" s="164" t="s">
        <v>143</v>
      </c>
      <c r="C71" s="334" t="s">
        <v>487</v>
      </c>
      <c r="D71" s="335"/>
      <c r="E71" s="323">
        <v>-449584.99</v>
      </c>
      <c r="F71" s="337"/>
      <c r="G71" s="336">
        <v>0</v>
      </c>
      <c r="H71" s="337"/>
      <c r="I71" s="323">
        <v>1724.19</v>
      </c>
      <c r="J71" s="337"/>
      <c r="K71" s="323">
        <v>-451309.18</v>
      </c>
      <c r="L71" s="249">
        <f>VLOOKUP(A71,'De x Para'!A:C,3,0)</f>
        <v>0</v>
      </c>
    </row>
    <row r="72" spans="1:12">
      <c r="A72" s="334" t="s">
        <v>491</v>
      </c>
      <c r="B72" s="164" t="s">
        <v>143</v>
      </c>
      <c r="C72" s="334" t="s">
        <v>492</v>
      </c>
      <c r="D72" s="335"/>
      <c r="E72" s="323">
        <v>-35862.46</v>
      </c>
      <c r="F72" s="337"/>
      <c r="G72" s="336">
        <v>0</v>
      </c>
      <c r="H72" s="337"/>
      <c r="I72" s="336">
        <v>91.58</v>
      </c>
      <c r="J72" s="337"/>
      <c r="K72" s="323">
        <v>-35954.04</v>
      </c>
      <c r="L72" s="249">
        <f>VLOOKUP(A72,'De x Para'!A:C,3,0)</f>
        <v>0</v>
      </c>
    </row>
    <row r="73" spans="1:12">
      <c r="A73" s="334" t="s">
        <v>494</v>
      </c>
      <c r="B73" s="164" t="s">
        <v>143</v>
      </c>
      <c r="C73" s="334" t="s">
        <v>495</v>
      </c>
      <c r="D73" s="335"/>
      <c r="E73" s="323">
        <v>-181984.93</v>
      </c>
      <c r="F73" s="337"/>
      <c r="G73" s="336">
        <v>0</v>
      </c>
      <c r="H73" s="337"/>
      <c r="I73" s="336">
        <v>88.7</v>
      </c>
      <c r="J73" s="337"/>
      <c r="K73" s="323">
        <v>-182073.63</v>
      </c>
      <c r="L73" s="249">
        <f>VLOOKUP(A73,'De x Para'!A:C,3,0)</f>
        <v>0</v>
      </c>
    </row>
    <row r="74" spans="1:12">
      <c r="A74" s="338"/>
      <c r="B74" s="164" t="s">
        <v>143</v>
      </c>
      <c r="C74" s="338" t="s">
        <v>143</v>
      </c>
      <c r="D74" s="339"/>
      <c r="E74" s="339"/>
      <c r="F74" s="339"/>
      <c r="G74" s="339"/>
      <c r="H74" s="339"/>
      <c r="I74" s="339"/>
      <c r="J74" s="339"/>
      <c r="K74" s="339"/>
      <c r="L74" s="249"/>
    </row>
    <row r="75" spans="1:12">
      <c r="A75" s="330">
        <v>2</v>
      </c>
      <c r="B75" s="330" t="s">
        <v>500</v>
      </c>
      <c r="C75" s="331"/>
      <c r="D75" s="331"/>
      <c r="E75" s="324">
        <v>8238573.0199999996</v>
      </c>
      <c r="F75" s="333"/>
      <c r="G75" s="324">
        <v>2134228.48</v>
      </c>
      <c r="H75" s="333"/>
      <c r="I75" s="324">
        <v>1968591.4</v>
      </c>
      <c r="J75" s="333"/>
      <c r="K75" s="324">
        <v>8072935.9400000004</v>
      </c>
      <c r="L75" s="249">
        <f>VLOOKUP(A75,'De x Para'!A:C,3,0)</f>
        <v>0</v>
      </c>
    </row>
    <row r="76" spans="1:12">
      <c r="A76" s="330" t="s">
        <v>503</v>
      </c>
      <c r="B76" s="164" t="s">
        <v>143</v>
      </c>
      <c r="C76" s="330" t="s">
        <v>504</v>
      </c>
      <c r="D76" s="331"/>
      <c r="E76" s="324">
        <v>7332436.1200000001</v>
      </c>
      <c r="F76" s="333"/>
      <c r="G76" s="324">
        <v>2134228.48</v>
      </c>
      <c r="H76" s="333"/>
      <c r="I76" s="324">
        <v>1944713.22</v>
      </c>
      <c r="J76" s="333"/>
      <c r="K76" s="324">
        <v>7142920.8600000003</v>
      </c>
      <c r="L76" s="249">
        <f>VLOOKUP(A76,'De x Para'!A:C,3,0)</f>
        <v>0</v>
      </c>
    </row>
    <row r="77" spans="1:12">
      <c r="A77" s="330" t="s">
        <v>506</v>
      </c>
      <c r="B77" s="164" t="s">
        <v>143</v>
      </c>
      <c r="C77" s="330" t="s">
        <v>507</v>
      </c>
      <c r="D77" s="331"/>
      <c r="E77" s="324">
        <v>7332436.1200000001</v>
      </c>
      <c r="F77" s="333"/>
      <c r="G77" s="324">
        <v>2134228.48</v>
      </c>
      <c r="H77" s="333"/>
      <c r="I77" s="324">
        <v>1944713.22</v>
      </c>
      <c r="J77" s="333"/>
      <c r="K77" s="324">
        <v>7142920.8600000003</v>
      </c>
      <c r="L77" s="249">
        <f>VLOOKUP(A77,'De x Para'!A:C,3,0)</f>
        <v>0</v>
      </c>
    </row>
    <row r="78" spans="1:12">
      <c r="A78" s="330" t="s">
        <v>508</v>
      </c>
      <c r="B78" s="164" t="s">
        <v>143</v>
      </c>
      <c r="C78" s="330" t="s">
        <v>509</v>
      </c>
      <c r="D78" s="331"/>
      <c r="E78" s="324">
        <v>500719.74</v>
      </c>
      <c r="F78" s="333"/>
      <c r="G78" s="324">
        <v>455449.59</v>
      </c>
      <c r="H78" s="333"/>
      <c r="I78" s="324">
        <v>516541.15</v>
      </c>
      <c r="J78" s="333"/>
      <c r="K78" s="324">
        <v>561811.30000000005</v>
      </c>
      <c r="L78" s="249">
        <f>VLOOKUP(A78,'De x Para'!A:C,3,0)</f>
        <v>0</v>
      </c>
    </row>
    <row r="79" spans="1:12">
      <c r="A79" s="330" t="s">
        <v>514</v>
      </c>
      <c r="B79" s="164" t="s">
        <v>143</v>
      </c>
      <c r="C79" s="330" t="s">
        <v>509</v>
      </c>
      <c r="D79" s="331"/>
      <c r="E79" s="324">
        <v>6661.98</v>
      </c>
      <c r="F79" s="333"/>
      <c r="G79" s="324">
        <v>403094.44</v>
      </c>
      <c r="H79" s="333"/>
      <c r="I79" s="324">
        <v>404560.39</v>
      </c>
      <c r="J79" s="333"/>
      <c r="K79" s="324">
        <v>8127.93</v>
      </c>
      <c r="L79" s="249">
        <f>VLOOKUP(A79,'De x Para'!A:C,3,0)</f>
        <v>0</v>
      </c>
    </row>
    <row r="80" spans="1:12">
      <c r="A80" s="334" t="s">
        <v>519</v>
      </c>
      <c r="B80" s="164" t="s">
        <v>143</v>
      </c>
      <c r="C80" s="334" t="s">
        <v>520</v>
      </c>
      <c r="D80" s="335"/>
      <c r="E80" s="336">
        <v>0</v>
      </c>
      <c r="F80" s="337"/>
      <c r="G80" s="323">
        <v>308755.26</v>
      </c>
      <c r="H80" s="337"/>
      <c r="I80" s="323">
        <v>308755.26</v>
      </c>
      <c r="J80" s="337"/>
      <c r="K80" s="336">
        <v>0</v>
      </c>
      <c r="L80" s="249">
        <f>VLOOKUP(A80,'De x Para'!A:C,3,0)</f>
        <v>0</v>
      </c>
    </row>
    <row r="81" spans="1:12">
      <c r="A81" s="334" t="s">
        <v>522</v>
      </c>
      <c r="B81" s="164" t="s">
        <v>143</v>
      </c>
      <c r="C81" s="334" t="s">
        <v>523</v>
      </c>
      <c r="D81" s="335"/>
      <c r="E81" s="336">
        <v>0</v>
      </c>
      <c r="F81" s="337"/>
      <c r="G81" s="336">
        <v>885.42</v>
      </c>
      <c r="H81" s="337"/>
      <c r="I81" s="336">
        <v>885.42</v>
      </c>
      <c r="J81" s="337"/>
      <c r="K81" s="336">
        <v>0</v>
      </c>
      <c r="L81" s="249">
        <f>VLOOKUP(A81,'De x Para'!A:C,3,0)</f>
        <v>0</v>
      </c>
    </row>
    <row r="82" spans="1:12">
      <c r="A82" s="334" t="s">
        <v>531</v>
      </c>
      <c r="B82" s="164" t="s">
        <v>143</v>
      </c>
      <c r="C82" s="334" t="s">
        <v>532</v>
      </c>
      <c r="D82" s="335"/>
      <c r="E82" s="323">
        <v>6661.98</v>
      </c>
      <c r="F82" s="337"/>
      <c r="G82" s="323">
        <v>93453.759999999995</v>
      </c>
      <c r="H82" s="337"/>
      <c r="I82" s="323">
        <v>94919.71</v>
      </c>
      <c r="J82" s="337"/>
      <c r="K82" s="323">
        <v>8127.93</v>
      </c>
      <c r="L82" s="249">
        <f>VLOOKUP(A82,'De x Para'!A:C,3,0)</f>
        <v>0</v>
      </c>
    </row>
    <row r="83" spans="1:12">
      <c r="A83" s="338"/>
      <c r="B83" s="164" t="s">
        <v>143</v>
      </c>
      <c r="C83" s="338" t="s">
        <v>143</v>
      </c>
      <c r="D83" s="339"/>
      <c r="E83" s="339"/>
      <c r="F83" s="339"/>
      <c r="G83" s="339"/>
      <c r="H83" s="339"/>
      <c r="I83" s="339"/>
      <c r="J83" s="339"/>
      <c r="K83" s="339"/>
      <c r="L83" s="249"/>
    </row>
    <row r="84" spans="1:12">
      <c r="A84" s="330" t="s">
        <v>535</v>
      </c>
      <c r="B84" s="164" t="s">
        <v>143</v>
      </c>
      <c r="C84" s="330" t="s">
        <v>536</v>
      </c>
      <c r="D84" s="331"/>
      <c r="E84" s="324">
        <v>494057.76</v>
      </c>
      <c r="F84" s="333"/>
      <c r="G84" s="324">
        <v>52355.15</v>
      </c>
      <c r="H84" s="333"/>
      <c r="I84" s="324">
        <v>111980.76</v>
      </c>
      <c r="J84" s="333"/>
      <c r="K84" s="324">
        <v>553683.37</v>
      </c>
      <c r="L84" s="249">
        <f>VLOOKUP(A84,'De x Para'!A:C,3,0)</f>
        <v>0</v>
      </c>
    </row>
    <row r="85" spans="1:12">
      <c r="A85" s="334" t="s">
        <v>541</v>
      </c>
      <c r="B85" s="164" t="s">
        <v>143</v>
      </c>
      <c r="C85" s="334" t="s">
        <v>542</v>
      </c>
      <c r="D85" s="335"/>
      <c r="E85" s="336">
        <v>0</v>
      </c>
      <c r="F85" s="337"/>
      <c r="G85" s="336">
        <v>233.24</v>
      </c>
      <c r="H85" s="337"/>
      <c r="I85" s="323">
        <v>23615.19</v>
      </c>
      <c r="J85" s="337"/>
      <c r="K85" s="323">
        <v>23381.95</v>
      </c>
      <c r="L85" s="249">
        <f>VLOOKUP(A85,'De x Para'!A:C,3,0)</f>
        <v>0</v>
      </c>
    </row>
    <row r="86" spans="1:12">
      <c r="A86" s="334" t="s">
        <v>547</v>
      </c>
      <c r="B86" s="164" t="s">
        <v>143</v>
      </c>
      <c r="C86" s="334" t="s">
        <v>548</v>
      </c>
      <c r="D86" s="335"/>
      <c r="E86" s="323">
        <v>367329.5</v>
      </c>
      <c r="F86" s="337"/>
      <c r="G86" s="323">
        <v>38264.06</v>
      </c>
      <c r="H86" s="337"/>
      <c r="I86" s="323">
        <v>54304.95</v>
      </c>
      <c r="J86" s="337"/>
      <c r="K86" s="323">
        <v>383370.39</v>
      </c>
      <c r="L86" s="249">
        <f>VLOOKUP(A86,'De x Para'!A:C,3,0)</f>
        <v>0</v>
      </c>
    </row>
    <row r="87" spans="1:12">
      <c r="A87" s="334" t="s">
        <v>553</v>
      </c>
      <c r="B87" s="164" t="s">
        <v>143</v>
      </c>
      <c r="C87" s="334" t="s">
        <v>554</v>
      </c>
      <c r="D87" s="335"/>
      <c r="E87" s="336">
        <v>0</v>
      </c>
      <c r="F87" s="337"/>
      <c r="G87" s="336">
        <v>18.649999999999999</v>
      </c>
      <c r="H87" s="337"/>
      <c r="I87" s="323">
        <v>1888.89</v>
      </c>
      <c r="J87" s="337"/>
      <c r="K87" s="323">
        <v>1870.24</v>
      </c>
      <c r="L87" s="249">
        <f>VLOOKUP(A87,'De x Para'!A:C,3,0)</f>
        <v>0</v>
      </c>
    </row>
    <row r="88" spans="1:12">
      <c r="A88" s="334" t="s">
        <v>559</v>
      </c>
      <c r="B88" s="164" t="s">
        <v>143</v>
      </c>
      <c r="C88" s="334" t="s">
        <v>560</v>
      </c>
      <c r="D88" s="335"/>
      <c r="E88" s="323">
        <v>29385.81</v>
      </c>
      <c r="F88" s="337"/>
      <c r="G88" s="323">
        <v>3034.44</v>
      </c>
      <c r="H88" s="337"/>
      <c r="I88" s="323">
        <v>4317.66</v>
      </c>
      <c r="J88" s="337"/>
      <c r="K88" s="323">
        <v>30669.03</v>
      </c>
      <c r="L88" s="249">
        <f>VLOOKUP(A88,'De x Para'!A:C,3,0)</f>
        <v>0</v>
      </c>
    </row>
    <row r="89" spans="1:12">
      <c r="A89" s="334" t="s">
        <v>565</v>
      </c>
      <c r="B89" s="164" t="s">
        <v>143</v>
      </c>
      <c r="C89" s="334" t="s">
        <v>566</v>
      </c>
      <c r="D89" s="335"/>
      <c r="E89" s="336">
        <v>0</v>
      </c>
      <c r="F89" s="337"/>
      <c r="G89" s="336">
        <v>2.33</v>
      </c>
      <c r="H89" s="337"/>
      <c r="I89" s="336">
        <v>236.16</v>
      </c>
      <c r="J89" s="337"/>
      <c r="K89" s="336">
        <v>233.83</v>
      </c>
      <c r="L89" s="249">
        <f>VLOOKUP(A89,'De x Para'!A:C,3,0)</f>
        <v>0</v>
      </c>
    </row>
    <row r="90" spans="1:12">
      <c r="A90" s="334" t="s">
        <v>571</v>
      </c>
      <c r="B90" s="164" t="s">
        <v>143</v>
      </c>
      <c r="C90" s="334" t="s">
        <v>572</v>
      </c>
      <c r="D90" s="335"/>
      <c r="E90" s="323">
        <v>3673.33</v>
      </c>
      <c r="F90" s="337"/>
      <c r="G90" s="336">
        <v>379.35</v>
      </c>
      <c r="H90" s="337"/>
      <c r="I90" s="336">
        <v>539.72</v>
      </c>
      <c r="J90" s="337"/>
      <c r="K90" s="323">
        <v>3833.7</v>
      </c>
      <c r="L90" s="249">
        <f>VLOOKUP(A90,'De x Para'!A:C,3,0)</f>
        <v>0</v>
      </c>
    </row>
    <row r="91" spans="1:12">
      <c r="A91" s="334" t="s">
        <v>577</v>
      </c>
      <c r="B91" s="164" t="s">
        <v>143</v>
      </c>
      <c r="C91" s="334" t="s">
        <v>578</v>
      </c>
      <c r="D91" s="335"/>
      <c r="E91" s="336">
        <v>0</v>
      </c>
      <c r="F91" s="337"/>
      <c r="G91" s="336">
        <v>63.27</v>
      </c>
      <c r="H91" s="337"/>
      <c r="I91" s="323">
        <v>6405.09</v>
      </c>
      <c r="J91" s="337"/>
      <c r="K91" s="323">
        <v>6341.82</v>
      </c>
      <c r="L91" s="249">
        <f>VLOOKUP(A91,'De x Para'!A:C,3,0)</f>
        <v>0</v>
      </c>
    </row>
    <row r="92" spans="1:12">
      <c r="A92" s="334" t="s">
        <v>583</v>
      </c>
      <c r="B92" s="164" t="s">
        <v>143</v>
      </c>
      <c r="C92" s="334" t="s">
        <v>584</v>
      </c>
      <c r="D92" s="335"/>
      <c r="E92" s="323">
        <v>93669.119999999995</v>
      </c>
      <c r="F92" s="337"/>
      <c r="G92" s="323">
        <v>10359.81</v>
      </c>
      <c r="H92" s="337"/>
      <c r="I92" s="323">
        <v>20673.099999999999</v>
      </c>
      <c r="J92" s="337"/>
      <c r="K92" s="323">
        <v>103982.41</v>
      </c>
      <c r="L92" s="249">
        <f>VLOOKUP(A92,'De x Para'!A:C,3,0)</f>
        <v>0</v>
      </c>
    </row>
    <row r="93" spans="1:12">
      <c r="A93" s="338"/>
      <c r="B93" s="164" t="s">
        <v>143</v>
      </c>
      <c r="C93" s="338" t="s">
        <v>143</v>
      </c>
      <c r="D93" s="339"/>
      <c r="E93" s="339"/>
      <c r="F93" s="339"/>
      <c r="G93" s="339"/>
      <c r="H93" s="339"/>
      <c r="I93" s="339"/>
      <c r="J93" s="339"/>
      <c r="K93" s="339"/>
      <c r="L93" s="249"/>
    </row>
    <row r="94" spans="1:12">
      <c r="A94" s="330" t="s">
        <v>589</v>
      </c>
      <c r="B94" s="164" t="s">
        <v>143</v>
      </c>
      <c r="C94" s="330" t="s">
        <v>590</v>
      </c>
      <c r="D94" s="331"/>
      <c r="E94" s="324">
        <v>136763.67000000001</v>
      </c>
      <c r="F94" s="333"/>
      <c r="G94" s="324">
        <v>142293.69</v>
      </c>
      <c r="H94" s="333"/>
      <c r="I94" s="324">
        <v>133472.20000000001</v>
      </c>
      <c r="J94" s="333"/>
      <c r="K94" s="324">
        <v>127942.18</v>
      </c>
      <c r="L94" s="249">
        <f>VLOOKUP(A94,'De x Para'!A:C,3,0)</f>
        <v>0</v>
      </c>
    </row>
    <row r="95" spans="1:12">
      <c r="A95" s="330" t="s">
        <v>595</v>
      </c>
      <c r="B95" s="164" t="s">
        <v>143</v>
      </c>
      <c r="C95" s="330" t="s">
        <v>590</v>
      </c>
      <c r="D95" s="331"/>
      <c r="E95" s="324">
        <v>136763.67000000001</v>
      </c>
      <c r="F95" s="333"/>
      <c r="G95" s="324">
        <v>142293.69</v>
      </c>
      <c r="H95" s="333"/>
      <c r="I95" s="324">
        <v>133472.20000000001</v>
      </c>
      <c r="J95" s="333"/>
      <c r="K95" s="324">
        <v>127942.18</v>
      </c>
      <c r="L95" s="249">
        <f>VLOOKUP(A95,'De x Para'!A:C,3,0)</f>
        <v>0</v>
      </c>
    </row>
    <row r="96" spans="1:12">
      <c r="A96" s="334" t="s">
        <v>596</v>
      </c>
      <c r="B96" s="164" t="s">
        <v>143</v>
      </c>
      <c r="C96" s="334" t="s">
        <v>597</v>
      </c>
      <c r="D96" s="335"/>
      <c r="E96" s="323">
        <v>98140.58</v>
      </c>
      <c r="F96" s="337"/>
      <c r="G96" s="323">
        <v>98342.080000000002</v>
      </c>
      <c r="H96" s="337"/>
      <c r="I96" s="323">
        <v>102289.37</v>
      </c>
      <c r="J96" s="337"/>
      <c r="K96" s="323">
        <v>102087.87</v>
      </c>
      <c r="L96" s="249">
        <f>VLOOKUP(A96,'De x Para'!A:C,3,0)</f>
        <v>0</v>
      </c>
    </row>
    <row r="97" spans="1:12">
      <c r="A97" s="334" t="s">
        <v>602</v>
      </c>
      <c r="B97" s="164" t="s">
        <v>143</v>
      </c>
      <c r="C97" s="334" t="s">
        <v>603</v>
      </c>
      <c r="D97" s="335"/>
      <c r="E97" s="323">
        <v>34349.699999999997</v>
      </c>
      <c r="F97" s="337"/>
      <c r="G97" s="323">
        <v>39686.89</v>
      </c>
      <c r="H97" s="337"/>
      <c r="I97" s="323">
        <v>28317.46</v>
      </c>
      <c r="J97" s="337"/>
      <c r="K97" s="323">
        <v>22980.27</v>
      </c>
      <c r="L97" s="249">
        <f>VLOOKUP(A97,'De x Para'!A:C,3,0)</f>
        <v>0</v>
      </c>
    </row>
    <row r="98" spans="1:12">
      <c r="A98" s="334" t="s">
        <v>608</v>
      </c>
      <c r="B98" s="164" t="s">
        <v>143</v>
      </c>
      <c r="C98" s="334" t="s">
        <v>609</v>
      </c>
      <c r="D98" s="335"/>
      <c r="E98" s="323">
        <v>4273.3900000000003</v>
      </c>
      <c r="F98" s="337"/>
      <c r="G98" s="323">
        <v>4264.72</v>
      </c>
      <c r="H98" s="337"/>
      <c r="I98" s="323">
        <v>2865.37</v>
      </c>
      <c r="J98" s="337"/>
      <c r="K98" s="323">
        <v>2874.04</v>
      </c>
      <c r="L98" s="249">
        <f>VLOOKUP(A98,'De x Para'!A:C,3,0)</f>
        <v>0</v>
      </c>
    </row>
    <row r="99" spans="1:12">
      <c r="A99" s="338"/>
      <c r="B99" s="164" t="s">
        <v>143</v>
      </c>
      <c r="C99" s="338" t="s">
        <v>143</v>
      </c>
      <c r="D99" s="339"/>
      <c r="E99" s="339"/>
      <c r="F99" s="339"/>
      <c r="G99" s="339"/>
      <c r="H99" s="339"/>
      <c r="I99" s="339"/>
      <c r="J99" s="339"/>
      <c r="K99" s="339"/>
      <c r="L99" s="249"/>
    </row>
    <row r="100" spans="1:12">
      <c r="A100" s="330" t="s">
        <v>614</v>
      </c>
      <c r="B100" s="164" t="s">
        <v>143</v>
      </c>
      <c r="C100" s="330" t="s">
        <v>615</v>
      </c>
      <c r="D100" s="331"/>
      <c r="E100" s="324">
        <v>75934.81</v>
      </c>
      <c r="F100" s="333"/>
      <c r="G100" s="324">
        <v>74768.25</v>
      </c>
      <c r="H100" s="333"/>
      <c r="I100" s="324">
        <v>47098.62</v>
      </c>
      <c r="J100" s="333"/>
      <c r="K100" s="324">
        <v>48265.18</v>
      </c>
      <c r="L100" s="249">
        <f>VLOOKUP(A100,'De x Para'!A:C,3,0)</f>
        <v>0</v>
      </c>
    </row>
    <row r="101" spans="1:12">
      <c r="A101" s="330" t="s">
        <v>620</v>
      </c>
      <c r="B101" s="164" t="s">
        <v>143</v>
      </c>
      <c r="C101" s="330" t="s">
        <v>615</v>
      </c>
      <c r="D101" s="331"/>
      <c r="E101" s="324">
        <v>75934.81</v>
      </c>
      <c r="F101" s="333"/>
      <c r="G101" s="324">
        <v>74768.25</v>
      </c>
      <c r="H101" s="333"/>
      <c r="I101" s="324">
        <v>47098.62</v>
      </c>
      <c r="J101" s="333"/>
      <c r="K101" s="324">
        <v>48265.18</v>
      </c>
      <c r="L101" s="249">
        <f>VLOOKUP(A101,'De x Para'!A:C,3,0)</f>
        <v>0</v>
      </c>
    </row>
    <row r="102" spans="1:12">
      <c r="A102" s="334" t="s">
        <v>621</v>
      </c>
      <c r="B102" s="164" t="s">
        <v>143</v>
      </c>
      <c r="C102" s="334" t="s">
        <v>622</v>
      </c>
      <c r="D102" s="335"/>
      <c r="E102" s="336">
        <v>463.58</v>
      </c>
      <c r="F102" s="337"/>
      <c r="G102" s="336">
        <v>463.58</v>
      </c>
      <c r="H102" s="337"/>
      <c r="I102" s="336">
        <v>281.3</v>
      </c>
      <c r="J102" s="337"/>
      <c r="K102" s="336">
        <v>281.3</v>
      </c>
      <c r="L102" s="249">
        <f>VLOOKUP(A102,'De x Para'!A:C,3,0)</f>
        <v>0</v>
      </c>
    </row>
    <row r="103" spans="1:12">
      <c r="A103" s="334" t="s">
        <v>627</v>
      </c>
      <c r="B103" s="164" t="s">
        <v>143</v>
      </c>
      <c r="C103" s="334" t="s">
        <v>628</v>
      </c>
      <c r="D103" s="335"/>
      <c r="E103" s="323">
        <v>51043.72</v>
      </c>
      <c r="F103" s="337"/>
      <c r="G103" s="323">
        <v>51359.42</v>
      </c>
      <c r="H103" s="337"/>
      <c r="I103" s="323">
        <v>24335.38</v>
      </c>
      <c r="J103" s="337"/>
      <c r="K103" s="323">
        <v>24019.68</v>
      </c>
      <c r="L103" s="249">
        <f>VLOOKUP(A103,'De x Para'!A:C,3,0)</f>
        <v>0</v>
      </c>
    </row>
    <row r="104" spans="1:12">
      <c r="A104" s="334" t="s">
        <v>1847</v>
      </c>
      <c r="B104" s="164" t="s">
        <v>143</v>
      </c>
      <c r="C104" s="334" t="s">
        <v>1848</v>
      </c>
      <c r="D104" s="335"/>
      <c r="E104" s="336">
        <v>60.68</v>
      </c>
      <c r="F104" s="337"/>
      <c r="G104" s="336">
        <v>60.68</v>
      </c>
      <c r="H104" s="337"/>
      <c r="I104" s="336">
        <v>0</v>
      </c>
      <c r="J104" s="337"/>
      <c r="K104" s="336">
        <v>0</v>
      </c>
      <c r="L104" s="249">
        <f>VLOOKUP(A104,'De x Para'!A:C,3,0)</f>
        <v>0</v>
      </c>
    </row>
    <row r="105" spans="1:12">
      <c r="A105" s="334" t="s">
        <v>633</v>
      </c>
      <c r="B105" s="164" t="s">
        <v>143</v>
      </c>
      <c r="C105" s="334" t="s">
        <v>634</v>
      </c>
      <c r="D105" s="335"/>
      <c r="E105" s="323">
        <v>1267.98</v>
      </c>
      <c r="F105" s="337"/>
      <c r="G105" s="323">
        <v>1310.3699999999999</v>
      </c>
      <c r="H105" s="337"/>
      <c r="I105" s="323">
        <v>1298.93</v>
      </c>
      <c r="J105" s="337"/>
      <c r="K105" s="323">
        <v>1256.54</v>
      </c>
      <c r="L105" s="249">
        <f>VLOOKUP(A105,'De x Para'!A:C,3,0)</f>
        <v>0</v>
      </c>
    </row>
    <row r="106" spans="1:12">
      <c r="A106" s="334" t="s">
        <v>639</v>
      </c>
      <c r="B106" s="164" t="s">
        <v>143</v>
      </c>
      <c r="C106" s="334" t="s">
        <v>640</v>
      </c>
      <c r="D106" s="335"/>
      <c r="E106" s="323">
        <v>5543.2</v>
      </c>
      <c r="F106" s="337"/>
      <c r="G106" s="323">
        <v>6184.46</v>
      </c>
      <c r="H106" s="337"/>
      <c r="I106" s="323">
        <v>6100.55</v>
      </c>
      <c r="J106" s="337"/>
      <c r="K106" s="323">
        <v>5459.29</v>
      </c>
      <c r="L106" s="249">
        <f>VLOOKUP(A106,'De x Para'!A:C,3,0)</f>
        <v>0</v>
      </c>
    </row>
    <row r="107" spans="1:12">
      <c r="A107" s="334" t="s">
        <v>645</v>
      </c>
      <c r="B107" s="164" t="s">
        <v>143</v>
      </c>
      <c r="C107" s="334" t="s">
        <v>646</v>
      </c>
      <c r="D107" s="335"/>
      <c r="E107" s="323">
        <v>12923.31</v>
      </c>
      <c r="F107" s="337"/>
      <c r="G107" s="323">
        <v>12923.31</v>
      </c>
      <c r="H107" s="337"/>
      <c r="I107" s="323">
        <v>12734.73</v>
      </c>
      <c r="J107" s="337"/>
      <c r="K107" s="323">
        <v>12734.73</v>
      </c>
      <c r="L107" s="249">
        <f>VLOOKUP(A107,'De x Para'!A:C,3,0)</f>
        <v>0</v>
      </c>
    </row>
    <row r="108" spans="1:12">
      <c r="A108" s="334" t="s">
        <v>651</v>
      </c>
      <c r="B108" s="164" t="s">
        <v>143</v>
      </c>
      <c r="C108" s="334" t="s">
        <v>652</v>
      </c>
      <c r="D108" s="335"/>
      <c r="E108" s="323">
        <v>2424.3000000000002</v>
      </c>
      <c r="F108" s="337"/>
      <c r="G108" s="323">
        <v>2466.4299999999998</v>
      </c>
      <c r="H108" s="337"/>
      <c r="I108" s="323">
        <v>2347.73</v>
      </c>
      <c r="J108" s="337"/>
      <c r="K108" s="323">
        <v>2305.6</v>
      </c>
      <c r="L108" s="249">
        <f>VLOOKUP(A108,'De x Para'!A:C,3,0)</f>
        <v>0</v>
      </c>
    </row>
    <row r="109" spans="1:12">
      <c r="A109" s="334" t="s">
        <v>1876</v>
      </c>
      <c r="B109" s="164" t="s">
        <v>143</v>
      </c>
      <c r="C109" s="334" t="s">
        <v>1877</v>
      </c>
      <c r="D109" s="335"/>
      <c r="E109" s="323">
        <v>2208.04</v>
      </c>
      <c r="F109" s="337"/>
      <c r="G109" s="336">
        <v>0</v>
      </c>
      <c r="H109" s="337"/>
      <c r="I109" s="336">
        <v>0</v>
      </c>
      <c r="J109" s="337"/>
      <c r="K109" s="323">
        <v>2208.04</v>
      </c>
      <c r="L109" s="249">
        <f>VLOOKUP(A109,'De x Para'!A:C,3,0)</f>
        <v>0</v>
      </c>
    </row>
    <row r="110" spans="1:12">
      <c r="A110" s="338"/>
      <c r="B110" s="164" t="s">
        <v>143</v>
      </c>
      <c r="C110" s="338" t="s">
        <v>143</v>
      </c>
      <c r="D110" s="339"/>
      <c r="E110" s="339"/>
      <c r="F110" s="339"/>
      <c r="G110" s="339"/>
      <c r="H110" s="339"/>
      <c r="I110" s="339"/>
      <c r="J110" s="339"/>
      <c r="K110" s="339"/>
      <c r="L110" s="249"/>
    </row>
    <row r="111" spans="1:12">
      <c r="A111" s="330" t="s">
        <v>657</v>
      </c>
      <c r="B111" s="164" t="s">
        <v>143</v>
      </c>
      <c r="C111" s="330" t="s">
        <v>658</v>
      </c>
      <c r="D111" s="331"/>
      <c r="E111" s="324">
        <v>778632.77</v>
      </c>
      <c r="F111" s="333"/>
      <c r="G111" s="324">
        <v>474858.02</v>
      </c>
      <c r="H111" s="333"/>
      <c r="I111" s="324">
        <v>430640.63</v>
      </c>
      <c r="J111" s="333"/>
      <c r="K111" s="324">
        <v>734415.38</v>
      </c>
      <c r="L111" s="249">
        <f>VLOOKUP(A111,'De x Para'!A:C,3,0)</f>
        <v>0</v>
      </c>
    </row>
    <row r="112" spans="1:12">
      <c r="A112" s="330" t="s">
        <v>663</v>
      </c>
      <c r="B112" s="164" t="s">
        <v>143</v>
      </c>
      <c r="C112" s="330" t="s">
        <v>658</v>
      </c>
      <c r="D112" s="331"/>
      <c r="E112" s="324">
        <v>778632.77</v>
      </c>
      <c r="F112" s="333"/>
      <c r="G112" s="324">
        <v>474858.02</v>
      </c>
      <c r="H112" s="333"/>
      <c r="I112" s="324">
        <v>430640.63</v>
      </c>
      <c r="J112" s="333"/>
      <c r="K112" s="324">
        <v>734415.38</v>
      </c>
      <c r="L112" s="249">
        <f>VLOOKUP(A112,'De x Para'!A:C,3,0)</f>
        <v>0</v>
      </c>
    </row>
    <row r="113" spans="1:12">
      <c r="A113" s="334" t="s">
        <v>664</v>
      </c>
      <c r="B113" s="164" t="s">
        <v>143</v>
      </c>
      <c r="C113" s="334" t="s">
        <v>665</v>
      </c>
      <c r="D113" s="335"/>
      <c r="E113" s="323">
        <v>778632.77</v>
      </c>
      <c r="F113" s="337"/>
      <c r="G113" s="323">
        <v>474858.02</v>
      </c>
      <c r="H113" s="337"/>
      <c r="I113" s="323">
        <v>430640.63</v>
      </c>
      <c r="J113" s="337"/>
      <c r="K113" s="323">
        <v>734415.38</v>
      </c>
      <c r="L113" s="249">
        <f>VLOOKUP(A113,'De x Para'!A:C,3,0)</f>
        <v>0</v>
      </c>
    </row>
    <row r="114" spans="1:12">
      <c r="A114" s="338"/>
      <c r="B114" s="164" t="s">
        <v>143</v>
      </c>
      <c r="C114" s="338" t="s">
        <v>143</v>
      </c>
      <c r="D114" s="339"/>
      <c r="E114" s="339"/>
      <c r="F114" s="339"/>
      <c r="G114" s="339"/>
      <c r="H114" s="339"/>
      <c r="I114" s="339"/>
      <c r="J114" s="339"/>
      <c r="K114" s="339"/>
      <c r="L114" s="249"/>
    </row>
    <row r="115" spans="1:12">
      <c r="A115" s="330" t="s">
        <v>672</v>
      </c>
      <c r="B115" s="164" t="s">
        <v>143</v>
      </c>
      <c r="C115" s="330" t="s">
        <v>194</v>
      </c>
      <c r="D115" s="331"/>
      <c r="E115" s="324">
        <v>5840385.1299999999</v>
      </c>
      <c r="F115" s="333"/>
      <c r="G115" s="324">
        <v>986858.93</v>
      </c>
      <c r="H115" s="333"/>
      <c r="I115" s="324">
        <v>816960.62</v>
      </c>
      <c r="J115" s="333"/>
      <c r="K115" s="324">
        <v>5670486.8200000003</v>
      </c>
      <c r="L115" s="249">
        <f>VLOOKUP(A115,'De x Para'!A:C,3,0)</f>
        <v>0</v>
      </c>
    </row>
    <row r="116" spans="1:12">
      <c r="A116" s="330" t="s">
        <v>677</v>
      </c>
      <c r="B116" s="164" t="s">
        <v>143</v>
      </c>
      <c r="C116" s="330" t="s">
        <v>194</v>
      </c>
      <c r="D116" s="331"/>
      <c r="E116" s="324">
        <v>5840385.1299999999</v>
      </c>
      <c r="F116" s="333"/>
      <c r="G116" s="324">
        <v>986858.93</v>
      </c>
      <c r="H116" s="333"/>
      <c r="I116" s="324">
        <v>816960.62</v>
      </c>
      <c r="J116" s="333"/>
      <c r="K116" s="324">
        <v>5670486.8200000003</v>
      </c>
      <c r="L116" s="249">
        <f>VLOOKUP(A116,'De x Para'!A:C,3,0)</f>
        <v>0</v>
      </c>
    </row>
    <row r="117" spans="1:12">
      <c r="A117" s="334" t="s">
        <v>678</v>
      </c>
      <c r="B117" s="164" t="s">
        <v>143</v>
      </c>
      <c r="C117" s="334" t="s">
        <v>679</v>
      </c>
      <c r="D117" s="335"/>
      <c r="E117" s="323">
        <v>4247242.26</v>
      </c>
      <c r="F117" s="337"/>
      <c r="G117" s="323">
        <v>986724.48</v>
      </c>
      <c r="H117" s="337"/>
      <c r="I117" s="323">
        <v>729144.3</v>
      </c>
      <c r="J117" s="337"/>
      <c r="K117" s="323">
        <v>3989662.08</v>
      </c>
      <c r="L117" s="249">
        <f>VLOOKUP(A117,'De x Para'!A:C,3,0)</f>
        <v>0</v>
      </c>
    </row>
    <row r="118" spans="1:12">
      <c r="A118" s="334" t="s">
        <v>688</v>
      </c>
      <c r="B118" s="164" t="s">
        <v>143</v>
      </c>
      <c r="C118" s="334" t="s">
        <v>689</v>
      </c>
      <c r="D118" s="335"/>
      <c r="E118" s="323">
        <v>362557.56</v>
      </c>
      <c r="F118" s="337"/>
      <c r="G118" s="336">
        <v>0</v>
      </c>
      <c r="H118" s="337"/>
      <c r="I118" s="336">
        <v>244.67</v>
      </c>
      <c r="J118" s="337"/>
      <c r="K118" s="323">
        <v>362802.23</v>
      </c>
      <c r="L118" s="249">
        <f>VLOOKUP(A118,'De x Para'!A:C,3,0)</f>
        <v>0</v>
      </c>
    </row>
    <row r="119" spans="1:12">
      <c r="A119" s="334" t="s">
        <v>2577</v>
      </c>
      <c r="B119" s="164" t="s">
        <v>143</v>
      </c>
      <c r="C119" s="334" t="s">
        <v>2578</v>
      </c>
      <c r="D119" s="335"/>
      <c r="E119" s="323">
        <v>1170584.21</v>
      </c>
      <c r="F119" s="337"/>
      <c r="G119" s="336">
        <v>134.44999999999999</v>
      </c>
      <c r="H119" s="337"/>
      <c r="I119" s="323">
        <v>2851.5</v>
      </c>
      <c r="J119" s="337"/>
      <c r="K119" s="323">
        <v>1173301.26</v>
      </c>
      <c r="L119" s="249">
        <f>VLOOKUP(A119,'De x Para'!A:C,3,0)</f>
        <v>0</v>
      </c>
    </row>
    <row r="120" spans="1:12">
      <c r="A120" s="334" t="s">
        <v>4693</v>
      </c>
      <c r="B120" s="164" t="s">
        <v>143</v>
      </c>
      <c r="C120" s="334" t="s">
        <v>4694</v>
      </c>
      <c r="D120" s="335"/>
      <c r="E120" s="323">
        <v>60001.1</v>
      </c>
      <c r="F120" s="337"/>
      <c r="G120" s="336">
        <v>0</v>
      </c>
      <c r="H120" s="337"/>
      <c r="I120" s="336">
        <v>5.25</v>
      </c>
      <c r="J120" s="337"/>
      <c r="K120" s="323">
        <v>60006.35</v>
      </c>
      <c r="L120" s="249">
        <f>VLOOKUP(A120,'De x Para'!A:C,3,0)</f>
        <v>0</v>
      </c>
    </row>
    <row r="121" spans="1:12">
      <c r="A121" s="334" t="s">
        <v>4731</v>
      </c>
      <c r="B121" s="164" t="s">
        <v>143</v>
      </c>
      <c r="C121" s="334" t="s">
        <v>4732</v>
      </c>
      <c r="D121" s="335"/>
      <c r="E121" s="336">
        <v>0</v>
      </c>
      <c r="F121" s="337"/>
      <c r="G121" s="336">
        <v>0</v>
      </c>
      <c r="H121" s="337"/>
      <c r="I121" s="323">
        <v>40000</v>
      </c>
      <c r="J121" s="337"/>
      <c r="K121" s="323">
        <v>40000</v>
      </c>
      <c r="L121" s="249">
        <f>VLOOKUP(A121,'De x Para'!A:C,3,0)</f>
        <v>0</v>
      </c>
    </row>
    <row r="122" spans="1:12">
      <c r="A122" s="334" t="s">
        <v>4733</v>
      </c>
      <c r="B122" s="164" t="s">
        <v>143</v>
      </c>
      <c r="C122" s="334" t="s">
        <v>4734</v>
      </c>
      <c r="D122" s="335"/>
      <c r="E122" s="336">
        <v>0</v>
      </c>
      <c r="F122" s="337"/>
      <c r="G122" s="336">
        <v>0</v>
      </c>
      <c r="H122" s="337"/>
      <c r="I122" s="323">
        <v>44714.9</v>
      </c>
      <c r="J122" s="337"/>
      <c r="K122" s="323">
        <v>44714.9</v>
      </c>
      <c r="L122" s="249">
        <f>VLOOKUP(A122,'De x Para'!A:C,3,0)</f>
        <v>0</v>
      </c>
    </row>
    <row r="123" spans="1:12">
      <c r="A123" s="338"/>
      <c r="B123" s="164" t="s">
        <v>143</v>
      </c>
      <c r="C123" s="338" t="s">
        <v>143</v>
      </c>
      <c r="D123" s="339"/>
      <c r="E123" s="339"/>
      <c r="F123" s="339"/>
      <c r="G123" s="339"/>
      <c r="H123" s="339"/>
      <c r="I123" s="339"/>
      <c r="J123" s="339"/>
      <c r="K123" s="339"/>
      <c r="L123" s="249"/>
    </row>
    <row r="124" spans="1:12">
      <c r="A124" s="330" t="s">
        <v>690</v>
      </c>
      <c r="B124" s="164" t="s">
        <v>143</v>
      </c>
      <c r="C124" s="330" t="s">
        <v>691</v>
      </c>
      <c r="D124" s="331"/>
      <c r="E124" s="324">
        <v>906136.9</v>
      </c>
      <c r="F124" s="333"/>
      <c r="G124" s="332">
        <v>0</v>
      </c>
      <c r="H124" s="333"/>
      <c r="I124" s="324">
        <v>23878.18</v>
      </c>
      <c r="J124" s="333"/>
      <c r="K124" s="324">
        <v>930015.08</v>
      </c>
      <c r="L124" s="249">
        <f>VLOOKUP(A124,'De x Para'!A:C,3,0)</f>
        <v>0</v>
      </c>
    </row>
    <row r="125" spans="1:12">
      <c r="A125" s="330" t="s">
        <v>692</v>
      </c>
      <c r="B125" s="164" t="s">
        <v>143</v>
      </c>
      <c r="C125" s="330" t="s">
        <v>693</v>
      </c>
      <c r="D125" s="331"/>
      <c r="E125" s="324">
        <v>906136.9</v>
      </c>
      <c r="F125" s="333"/>
      <c r="G125" s="332">
        <v>0</v>
      </c>
      <c r="H125" s="333"/>
      <c r="I125" s="324">
        <v>23878.18</v>
      </c>
      <c r="J125" s="333"/>
      <c r="K125" s="324">
        <v>930015.08</v>
      </c>
      <c r="L125" s="249">
        <f>VLOOKUP(A125,'De x Para'!A:C,3,0)</f>
        <v>0</v>
      </c>
    </row>
    <row r="126" spans="1:12">
      <c r="A126" s="330" t="s">
        <v>694</v>
      </c>
      <c r="B126" s="164" t="s">
        <v>143</v>
      </c>
      <c r="C126" s="330" t="s">
        <v>695</v>
      </c>
      <c r="D126" s="331"/>
      <c r="E126" s="324">
        <v>906136.9</v>
      </c>
      <c r="F126" s="333"/>
      <c r="G126" s="332">
        <v>0</v>
      </c>
      <c r="H126" s="333"/>
      <c r="I126" s="324">
        <v>23878.18</v>
      </c>
      <c r="J126" s="333"/>
      <c r="K126" s="324">
        <v>930015.08</v>
      </c>
      <c r="L126" s="249">
        <f>VLOOKUP(A126,'De x Para'!A:C,3,0)</f>
        <v>0</v>
      </c>
    </row>
    <row r="127" spans="1:12">
      <c r="A127" s="330" t="s">
        <v>696</v>
      </c>
      <c r="B127" s="164" t="s">
        <v>143</v>
      </c>
      <c r="C127" s="330" t="s">
        <v>695</v>
      </c>
      <c r="D127" s="331"/>
      <c r="E127" s="324">
        <v>906136.9</v>
      </c>
      <c r="F127" s="333"/>
      <c r="G127" s="332">
        <v>0</v>
      </c>
      <c r="H127" s="333"/>
      <c r="I127" s="324">
        <v>23878.18</v>
      </c>
      <c r="J127" s="333"/>
      <c r="K127" s="324">
        <v>930015.08</v>
      </c>
      <c r="L127" s="249">
        <f>VLOOKUP(A127,'De x Para'!A:C,3,0)</f>
        <v>0</v>
      </c>
    </row>
    <row r="128" spans="1:12">
      <c r="A128" s="334" t="s">
        <v>697</v>
      </c>
      <c r="B128" s="164" t="s">
        <v>143</v>
      </c>
      <c r="C128" s="334" t="s">
        <v>698</v>
      </c>
      <c r="D128" s="335"/>
      <c r="E128" s="323">
        <v>906136.9</v>
      </c>
      <c r="F128" s="337"/>
      <c r="G128" s="336">
        <v>0</v>
      </c>
      <c r="H128" s="337"/>
      <c r="I128" s="323">
        <v>23878.18</v>
      </c>
      <c r="J128" s="337"/>
      <c r="K128" s="323">
        <v>930015.08</v>
      </c>
      <c r="L128" s="249">
        <f>VLOOKUP(A128,'De x Para'!A:C,3,0)</f>
        <v>0</v>
      </c>
    </row>
    <row r="129" spans="1:13">
      <c r="A129" s="338"/>
      <c r="B129" s="164" t="s">
        <v>143</v>
      </c>
      <c r="C129" s="338" t="s">
        <v>143</v>
      </c>
      <c r="D129" s="339"/>
      <c r="E129" s="339"/>
      <c r="F129" s="339"/>
      <c r="G129" s="339"/>
      <c r="H129" s="339"/>
      <c r="I129" s="339"/>
      <c r="J129" s="339"/>
      <c r="K129" s="339"/>
      <c r="L129" s="249"/>
    </row>
    <row r="130" spans="1:13">
      <c r="A130" s="330">
        <v>3</v>
      </c>
      <c r="B130" s="330" t="s">
        <v>700</v>
      </c>
      <c r="C130" s="331"/>
      <c r="D130" s="331"/>
      <c r="E130" s="332">
        <v>0</v>
      </c>
      <c r="F130" s="333"/>
      <c r="G130" s="324">
        <v>1015349.63</v>
      </c>
      <c r="H130" s="333"/>
      <c r="I130" s="324">
        <v>32934.61</v>
      </c>
      <c r="J130" s="333"/>
      <c r="K130" s="324">
        <v>982415.02</v>
      </c>
      <c r="L130" s="249">
        <f>VLOOKUP(A130,'De x Para'!A:C,3,0)</f>
        <v>0</v>
      </c>
      <c r="M130" s="348">
        <f>G130-I130</f>
        <v>982415.02</v>
      </c>
    </row>
    <row r="131" spans="1:13">
      <c r="A131" s="330" t="s">
        <v>705</v>
      </c>
      <c r="B131" s="164" t="s">
        <v>143</v>
      </c>
      <c r="C131" s="330" t="s">
        <v>706</v>
      </c>
      <c r="D131" s="331"/>
      <c r="E131" s="332">
        <v>0</v>
      </c>
      <c r="F131" s="333"/>
      <c r="G131" s="324">
        <v>713656.77</v>
      </c>
      <c r="H131" s="333"/>
      <c r="I131" s="324">
        <v>32881.129999999997</v>
      </c>
      <c r="J131" s="333"/>
      <c r="K131" s="324">
        <v>680775.64</v>
      </c>
      <c r="L131" s="249">
        <f>VLOOKUP(A131,'De x Para'!A:C,3,0)</f>
        <v>0</v>
      </c>
      <c r="M131" s="348">
        <f t="shared" ref="M131:M193" si="1">G131-I131</f>
        <v>680775.64</v>
      </c>
    </row>
    <row r="132" spans="1:13">
      <c r="A132" s="330" t="s">
        <v>711</v>
      </c>
      <c r="B132" s="164" t="s">
        <v>143</v>
      </c>
      <c r="C132" s="330" t="s">
        <v>712</v>
      </c>
      <c r="D132" s="331"/>
      <c r="E132" s="332">
        <v>0</v>
      </c>
      <c r="F132" s="333"/>
      <c r="G132" s="324">
        <v>580546.29</v>
      </c>
      <c r="H132" s="333"/>
      <c r="I132" s="324">
        <v>32881.129999999997</v>
      </c>
      <c r="J132" s="333"/>
      <c r="K132" s="324">
        <v>547665.16</v>
      </c>
      <c r="L132" s="249">
        <f>VLOOKUP(A132,'De x Para'!A:C,3,0)</f>
        <v>0</v>
      </c>
      <c r="M132" s="348">
        <f t="shared" si="1"/>
        <v>547665.16</v>
      </c>
    </row>
    <row r="133" spans="1:13">
      <c r="A133" s="330" t="s">
        <v>716</v>
      </c>
      <c r="B133" s="164" t="s">
        <v>143</v>
      </c>
      <c r="C133" s="330" t="s">
        <v>717</v>
      </c>
      <c r="D133" s="331"/>
      <c r="E133" s="332">
        <v>0</v>
      </c>
      <c r="F133" s="333"/>
      <c r="G133" s="324">
        <v>41330.75</v>
      </c>
      <c r="H133" s="333"/>
      <c r="I133" s="332">
        <v>0.05</v>
      </c>
      <c r="J133" s="333"/>
      <c r="K133" s="324">
        <v>41330.699999999997</v>
      </c>
      <c r="L133" s="249">
        <f>VLOOKUP(A133,'De x Para'!A:C,3,0)</f>
        <v>0</v>
      </c>
      <c r="M133" s="348">
        <f t="shared" si="1"/>
        <v>41330.699999999997</v>
      </c>
    </row>
    <row r="134" spans="1:13">
      <c r="A134" s="330" t="s">
        <v>722</v>
      </c>
      <c r="B134" s="164" t="s">
        <v>143</v>
      </c>
      <c r="C134" s="330" t="s">
        <v>723</v>
      </c>
      <c r="D134" s="331"/>
      <c r="E134" s="332">
        <v>0</v>
      </c>
      <c r="F134" s="333"/>
      <c r="G134" s="324">
        <v>41330.75</v>
      </c>
      <c r="H134" s="333"/>
      <c r="I134" s="332">
        <v>0.05</v>
      </c>
      <c r="J134" s="333"/>
      <c r="K134" s="324">
        <v>41330.699999999997</v>
      </c>
      <c r="L134" s="249">
        <f>VLOOKUP(A134,'De x Para'!A:C,3,0)</f>
        <v>0</v>
      </c>
      <c r="M134" s="348">
        <f t="shared" si="1"/>
        <v>41330.699999999997</v>
      </c>
    </row>
    <row r="135" spans="1:13">
      <c r="A135" s="334" t="s">
        <v>728</v>
      </c>
      <c r="B135" s="164" t="s">
        <v>143</v>
      </c>
      <c r="C135" s="334" t="s">
        <v>729</v>
      </c>
      <c r="D135" s="335"/>
      <c r="E135" s="336">
        <v>0</v>
      </c>
      <c r="F135" s="337"/>
      <c r="G135" s="323">
        <v>24676.86</v>
      </c>
      <c r="H135" s="337"/>
      <c r="I135" s="336">
        <v>0.03</v>
      </c>
      <c r="J135" s="337"/>
      <c r="K135" s="323">
        <v>24676.83</v>
      </c>
      <c r="L135" s="249" t="str">
        <f>VLOOKUP(A135,'De x Para'!A:C,3,0)</f>
        <v>7.1.1.1</v>
      </c>
      <c r="M135" s="348">
        <f t="shared" si="1"/>
        <v>24676.83</v>
      </c>
    </row>
    <row r="136" spans="1:13">
      <c r="A136" s="334" t="s">
        <v>734</v>
      </c>
      <c r="B136" s="164" t="s">
        <v>143</v>
      </c>
      <c r="C136" s="334" t="s">
        <v>735</v>
      </c>
      <c r="D136" s="335"/>
      <c r="E136" s="336">
        <v>0</v>
      </c>
      <c r="F136" s="337"/>
      <c r="G136" s="323">
        <v>6693.01</v>
      </c>
      <c r="H136" s="337"/>
      <c r="I136" s="336">
        <v>0</v>
      </c>
      <c r="J136" s="337"/>
      <c r="K136" s="323">
        <v>6693.01</v>
      </c>
      <c r="L136" s="249" t="str">
        <f>VLOOKUP(A136,'De x Para'!A:C,3,0)</f>
        <v>7.1.1.1</v>
      </c>
      <c r="M136" s="348">
        <f t="shared" si="1"/>
        <v>6693.01</v>
      </c>
    </row>
    <row r="137" spans="1:13">
      <c r="A137" s="334" t="s">
        <v>739</v>
      </c>
      <c r="B137" s="164" t="s">
        <v>143</v>
      </c>
      <c r="C137" s="334" t="s">
        <v>740</v>
      </c>
      <c r="D137" s="335"/>
      <c r="E137" s="336">
        <v>0</v>
      </c>
      <c r="F137" s="337"/>
      <c r="G137" s="323">
        <v>1974.11</v>
      </c>
      <c r="H137" s="337"/>
      <c r="I137" s="336">
        <v>0</v>
      </c>
      <c r="J137" s="337"/>
      <c r="K137" s="323">
        <v>1974.11</v>
      </c>
      <c r="L137" s="249" t="str">
        <f>VLOOKUP(A137,'De x Para'!A:C,3,0)</f>
        <v>7.1.1.1</v>
      </c>
      <c r="M137" s="348">
        <f t="shared" si="1"/>
        <v>1974.11</v>
      </c>
    </row>
    <row r="138" spans="1:13">
      <c r="A138" s="334" t="s">
        <v>744</v>
      </c>
      <c r="B138" s="164" t="s">
        <v>143</v>
      </c>
      <c r="C138" s="334" t="s">
        <v>745</v>
      </c>
      <c r="D138" s="335"/>
      <c r="E138" s="336">
        <v>0</v>
      </c>
      <c r="F138" s="337"/>
      <c r="G138" s="336">
        <v>246.76</v>
      </c>
      <c r="H138" s="337"/>
      <c r="I138" s="336">
        <v>0</v>
      </c>
      <c r="J138" s="337"/>
      <c r="K138" s="336">
        <v>246.76</v>
      </c>
      <c r="L138" s="249" t="str">
        <f>VLOOKUP(A138,'De x Para'!A:C,3,0)</f>
        <v>7.1.1.1</v>
      </c>
      <c r="M138" s="348">
        <f t="shared" si="1"/>
        <v>246.76</v>
      </c>
    </row>
    <row r="139" spans="1:13">
      <c r="A139" s="334" t="s">
        <v>750</v>
      </c>
      <c r="B139" s="164" t="s">
        <v>143</v>
      </c>
      <c r="C139" s="334" t="s">
        <v>751</v>
      </c>
      <c r="D139" s="335"/>
      <c r="E139" s="336">
        <v>0</v>
      </c>
      <c r="F139" s="337"/>
      <c r="G139" s="336">
        <v>630</v>
      </c>
      <c r="H139" s="337"/>
      <c r="I139" s="336">
        <v>0</v>
      </c>
      <c r="J139" s="337"/>
      <c r="K139" s="336">
        <v>630</v>
      </c>
      <c r="L139" s="249" t="str">
        <f>VLOOKUP(A139,'De x Para'!A:C,3,0)</f>
        <v>7.1.1.1</v>
      </c>
      <c r="M139" s="348">
        <f t="shared" si="1"/>
        <v>630</v>
      </c>
    </row>
    <row r="140" spans="1:13">
      <c r="A140" s="334" t="s">
        <v>758</v>
      </c>
      <c r="B140" s="164" t="s">
        <v>143</v>
      </c>
      <c r="C140" s="334" t="s">
        <v>542</v>
      </c>
      <c r="D140" s="335"/>
      <c r="E140" s="336">
        <v>0</v>
      </c>
      <c r="F140" s="337"/>
      <c r="G140" s="323">
        <v>2056.37</v>
      </c>
      <c r="H140" s="337"/>
      <c r="I140" s="336">
        <v>0</v>
      </c>
      <c r="J140" s="337"/>
      <c r="K140" s="323">
        <v>2056.37</v>
      </c>
      <c r="L140" s="249" t="str">
        <f>VLOOKUP(A140,'De x Para'!A:C,3,0)</f>
        <v>7.1.1.1</v>
      </c>
      <c r="M140" s="348">
        <f t="shared" si="1"/>
        <v>2056.37</v>
      </c>
    </row>
    <row r="141" spans="1:13">
      <c r="A141" s="334" t="s">
        <v>763</v>
      </c>
      <c r="B141" s="164" t="s">
        <v>143</v>
      </c>
      <c r="C141" s="334" t="s">
        <v>764</v>
      </c>
      <c r="D141" s="335"/>
      <c r="E141" s="336">
        <v>0</v>
      </c>
      <c r="F141" s="337"/>
      <c r="G141" s="323">
        <v>2741.82</v>
      </c>
      <c r="H141" s="337"/>
      <c r="I141" s="336">
        <v>0.01</v>
      </c>
      <c r="J141" s="337"/>
      <c r="K141" s="323">
        <v>2741.81</v>
      </c>
      <c r="L141" s="249" t="str">
        <f>VLOOKUP(A141,'De x Para'!A:C,3,0)</f>
        <v>7.1.1.1</v>
      </c>
      <c r="M141" s="348">
        <f t="shared" si="1"/>
        <v>2741.81</v>
      </c>
    </row>
    <row r="142" spans="1:13">
      <c r="A142" s="334" t="s">
        <v>768</v>
      </c>
      <c r="B142" s="164" t="s">
        <v>143</v>
      </c>
      <c r="C142" s="334" t="s">
        <v>769</v>
      </c>
      <c r="D142" s="335"/>
      <c r="E142" s="336">
        <v>0</v>
      </c>
      <c r="F142" s="337"/>
      <c r="G142" s="336">
        <v>164.5</v>
      </c>
      <c r="H142" s="337"/>
      <c r="I142" s="336">
        <v>0</v>
      </c>
      <c r="J142" s="337"/>
      <c r="K142" s="336">
        <v>164.5</v>
      </c>
      <c r="L142" s="249" t="str">
        <f>VLOOKUP(A142,'De x Para'!A:C,3,0)</f>
        <v>7.1.1.1</v>
      </c>
      <c r="M142" s="348">
        <f t="shared" si="1"/>
        <v>164.5</v>
      </c>
    </row>
    <row r="143" spans="1:13">
      <c r="A143" s="334" t="s">
        <v>773</v>
      </c>
      <c r="B143" s="164" t="s">
        <v>143</v>
      </c>
      <c r="C143" s="334" t="s">
        <v>774</v>
      </c>
      <c r="D143" s="335"/>
      <c r="E143" s="336">
        <v>0</v>
      </c>
      <c r="F143" s="337"/>
      <c r="G143" s="336">
        <v>219.35</v>
      </c>
      <c r="H143" s="337"/>
      <c r="I143" s="336">
        <v>0</v>
      </c>
      <c r="J143" s="337"/>
      <c r="K143" s="336">
        <v>219.35</v>
      </c>
      <c r="L143" s="249" t="str">
        <f>VLOOKUP(A143,'De x Para'!A:C,3,0)</f>
        <v>7.1.1.1</v>
      </c>
      <c r="M143" s="348">
        <f t="shared" si="1"/>
        <v>219.35</v>
      </c>
    </row>
    <row r="144" spans="1:13">
      <c r="A144" s="334" t="s">
        <v>778</v>
      </c>
      <c r="B144" s="164" t="s">
        <v>143</v>
      </c>
      <c r="C144" s="334" t="s">
        <v>779</v>
      </c>
      <c r="D144" s="335"/>
      <c r="E144" s="336">
        <v>0</v>
      </c>
      <c r="F144" s="337"/>
      <c r="G144" s="336">
        <v>20.56</v>
      </c>
      <c r="H144" s="337"/>
      <c r="I144" s="336">
        <v>0</v>
      </c>
      <c r="J144" s="337"/>
      <c r="K144" s="336">
        <v>20.56</v>
      </c>
      <c r="L144" s="249" t="str">
        <f>VLOOKUP(A144,'De x Para'!A:C,3,0)</f>
        <v>7.1.1.1</v>
      </c>
      <c r="M144" s="348">
        <f t="shared" si="1"/>
        <v>20.56</v>
      </c>
    </row>
    <row r="145" spans="1:13">
      <c r="A145" s="334" t="s">
        <v>783</v>
      </c>
      <c r="B145" s="164" t="s">
        <v>143</v>
      </c>
      <c r="C145" s="334" t="s">
        <v>784</v>
      </c>
      <c r="D145" s="335"/>
      <c r="E145" s="336">
        <v>0</v>
      </c>
      <c r="F145" s="337"/>
      <c r="G145" s="336">
        <v>27.42</v>
      </c>
      <c r="H145" s="337"/>
      <c r="I145" s="336">
        <v>0</v>
      </c>
      <c r="J145" s="337"/>
      <c r="K145" s="336">
        <v>27.42</v>
      </c>
      <c r="L145" s="249" t="str">
        <f>VLOOKUP(A145,'De x Para'!A:C,3,0)</f>
        <v>7.1.1.1</v>
      </c>
      <c r="M145" s="348">
        <f t="shared" si="1"/>
        <v>27.42</v>
      </c>
    </row>
    <row r="146" spans="1:13">
      <c r="A146" s="334" t="s">
        <v>788</v>
      </c>
      <c r="B146" s="164" t="s">
        <v>143</v>
      </c>
      <c r="C146" s="334" t="s">
        <v>789</v>
      </c>
      <c r="D146" s="335"/>
      <c r="E146" s="336">
        <v>0</v>
      </c>
      <c r="F146" s="337"/>
      <c r="G146" s="336">
        <v>557.75</v>
      </c>
      <c r="H146" s="337"/>
      <c r="I146" s="336">
        <v>0</v>
      </c>
      <c r="J146" s="337"/>
      <c r="K146" s="336">
        <v>557.75</v>
      </c>
      <c r="L146" s="249" t="str">
        <f>VLOOKUP(A146,'De x Para'!A:C,3,0)</f>
        <v>7.1.1.1</v>
      </c>
      <c r="M146" s="348">
        <f t="shared" si="1"/>
        <v>557.75</v>
      </c>
    </row>
    <row r="147" spans="1:13">
      <c r="A147" s="334" t="s">
        <v>794</v>
      </c>
      <c r="B147" s="164" t="s">
        <v>143</v>
      </c>
      <c r="C147" s="334" t="s">
        <v>795</v>
      </c>
      <c r="D147" s="335"/>
      <c r="E147" s="336">
        <v>0</v>
      </c>
      <c r="F147" s="337"/>
      <c r="G147" s="323">
        <v>1322.24</v>
      </c>
      <c r="H147" s="337"/>
      <c r="I147" s="336">
        <v>0.01</v>
      </c>
      <c r="J147" s="337"/>
      <c r="K147" s="323">
        <v>1322.23</v>
      </c>
      <c r="L147" s="249" t="str">
        <f>VLOOKUP(A147,'De x Para'!A:C,3,0)</f>
        <v>7.1.1.1</v>
      </c>
      <c r="M147" s="348">
        <f t="shared" si="1"/>
        <v>1322.23</v>
      </c>
    </row>
    <row r="148" spans="1:13">
      <c r="A148" s="338"/>
      <c r="B148" s="164" t="s">
        <v>143</v>
      </c>
      <c r="C148" s="338" t="s">
        <v>143</v>
      </c>
      <c r="D148" s="339"/>
      <c r="E148" s="339"/>
      <c r="F148" s="339"/>
      <c r="G148" s="339"/>
      <c r="H148" s="339"/>
      <c r="I148" s="339"/>
      <c r="J148" s="339"/>
      <c r="K148" s="339"/>
      <c r="L148" s="249"/>
      <c r="M148" s="348"/>
    </row>
    <row r="149" spans="1:13">
      <c r="A149" s="330" t="s">
        <v>847</v>
      </c>
      <c r="B149" s="164" t="s">
        <v>143</v>
      </c>
      <c r="C149" s="330" t="s">
        <v>848</v>
      </c>
      <c r="D149" s="331"/>
      <c r="E149" s="332">
        <v>0</v>
      </c>
      <c r="F149" s="333"/>
      <c r="G149" s="324">
        <v>537154.89</v>
      </c>
      <c r="H149" s="333"/>
      <c r="I149" s="324">
        <v>32880.75</v>
      </c>
      <c r="J149" s="333"/>
      <c r="K149" s="324">
        <v>504274.14</v>
      </c>
      <c r="L149" s="249">
        <f>VLOOKUP(A149,'De x Para'!A:C,3,0)</f>
        <v>0</v>
      </c>
      <c r="M149" s="348">
        <f t="shared" si="1"/>
        <v>504274.14</v>
      </c>
    </row>
    <row r="150" spans="1:13">
      <c r="A150" s="330" t="s">
        <v>853</v>
      </c>
      <c r="B150" s="164" t="s">
        <v>143</v>
      </c>
      <c r="C150" s="330" t="s">
        <v>723</v>
      </c>
      <c r="D150" s="331"/>
      <c r="E150" s="332">
        <v>0</v>
      </c>
      <c r="F150" s="333"/>
      <c r="G150" s="324">
        <v>112992.94</v>
      </c>
      <c r="H150" s="333"/>
      <c r="I150" s="324">
        <v>6370.2</v>
      </c>
      <c r="J150" s="333"/>
      <c r="K150" s="324">
        <v>106622.74</v>
      </c>
      <c r="L150" s="249">
        <f>VLOOKUP(A150,'De x Para'!A:C,3,0)</f>
        <v>0</v>
      </c>
      <c r="M150" s="348">
        <f t="shared" si="1"/>
        <v>106622.74</v>
      </c>
    </row>
    <row r="151" spans="1:13">
      <c r="A151" s="334" t="s">
        <v>858</v>
      </c>
      <c r="B151" s="164" t="s">
        <v>143</v>
      </c>
      <c r="C151" s="334" t="s">
        <v>859</v>
      </c>
      <c r="D151" s="335"/>
      <c r="E151" s="336">
        <v>0</v>
      </c>
      <c r="F151" s="337"/>
      <c r="G151" s="323">
        <v>57379.1</v>
      </c>
      <c r="H151" s="337"/>
      <c r="I151" s="336">
        <v>6.75</v>
      </c>
      <c r="J151" s="337"/>
      <c r="K151" s="323">
        <v>57372.35</v>
      </c>
      <c r="L151" s="249" t="str">
        <f>VLOOKUP(A151,'De x Para'!A:C,3,0)</f>
        <v>7.1.2.1</v>
      </c>
      <c r="M151" s="348">
        <f t="shared" si="1"/>
        <v>57372.35</v>
      </c>
    </row>
    <row r="152" spans="1:13">
      <c r="A152" s="334" t="s">
        <v>867</v>
      </c>
      <c r="B152" s="164" t="s">
        <v>143</v>
      </c>
      <c r="C152" s="334" t="s">
        <v>868</v>
      </c>
      <c r="D152" s="335"/>
      <c r="E152" s="336">
        <v>0</v>
      </c>
      <c r="F152" s="337"/>
      <c r="G152" s="336">
        <v>0</v>
      </c>
      <c r="H152" s="337"/>
      <c r="I152" s="336">
        <v>1.28</v>
      </c>
      <c r="J152" s="337"/>
      <c r="K152" s="336">
        <v>-1.28</v>
      </c>
      <c r="L152" s="249" t="str">
        <f>VLOOKUP(A152,'De x Para'!A:C,3,0)</f>
        <v>7.1.2.1</v>
      </c>
      <c r="M152" s="348">
        <f t="shared" si="1"/>
        <v>-1.28</v>
      </c>
    </row>
    <row r="153" spans="1:13">
      <c r="A153" s="334" t="s">
        <v>873</v>
      </c>
      <c r="B153" s="164" t="s">
        <v>143</v>
      </c>
      <c r="C153" s="334" t="s">
        <v>874</v>
      </c>
      <c r="D153" s="335"/>
      <c r="E153" s="336">
        <v>0</v>
      </c>
      <c r="F153" s="337"/>
      <c r="G153" s="323">
        <v>15561.75</v>
      </c>
      <c r="H153" s="337"/>
      <c r="I153" s="336">
        <v>0</v>
      </c>
      <c r="J153" s="337"/>
      <c r="K153" s="323">
        <v>15561.75</v>
      </c>
      <c r="L153" s="249" t="str">
        <f>VLOOKUP(A153,'De x Para'!A:C,3,0)</f>
        <v>7.1.2.1</v>
      </c>
      <c r="M153" s="348">
        <f t="shared" si="1"/>
        <v>15561.75</v>
      </c>
    </row>
    <row r="154" spans="1:13">
      <c r="A154" s="334" t="s">
        <v>878</v>
      </c>
      <c r="B154" s="164" t="s">
        <v>143</v>
      </c>
      <c r="C154" s="334" t="s">
        <v>879</v>
      </c>
      <c r="D154" s="335"/>
      <c r="E154" s="336">
        <v>0</v>
      </c>
      <c r="F154" s="337"/>
      <c r="G154" s="323">
        <v>4589.8900000000003</v>
      </c>
      <c r="H154" s="337"/>
      <c r="I154" s="336">
        <v>0</v>
      </c>
      <c r="J154" s="337"/>
      <c r="K154" s="323">
        <v>4589.8900000000003</v>
      </c>
      <c r="L154" s="249" t="str">
        <f>VLOOKUP(A154,'De x Para'!A:C,3,0)</f>
        <v>7.1.2.1</v>
      </c>
      <c r="M154" s="348">
        <f t="shared" si="1"/>
        <v>4589.8900000000003</v>
      </c>
    </row>
    <row r="155" spans="1:13">
      <c r="A155" s="334" t="s">
        <v>883</v>
      </c>
      <c r="B155" s="164" t="s">
        <v>143</v>
      </c>
      <c r="C155" s="334" t="s">
        <v>884</v>
      </c>
      <c r="D155" s="335"/>
      <c r="E155" s="336">
        <v>0</v>
      </c>
      <c r="F155" s="337"/>
      <c r="G155" s="336">
        <v>573.74</v>
      </c>
      <c r="H155" s="337"/>
      <c r="I155" s="336">
        <v>0</v>
      </c>
      <c r="J155" s="337"/>
      <c r="K155" s="336">
        <v>573.74</v>
      </c>
      <c r="L155" s="249" t="str">
        <f>VLOOKUP(A155,'De x Para'!A:C,3,0)</f>
        <v>7.1.2.1</v>
      </c>
      <c r="M155" s="348">
        <f t="shared" si="1"/>
        <v>573.74</v>
      </c>
    </row>
    <row r="156" spans="1:13">
      <c r="A156" s="334" t="s">
        <v>888</v>
      </c>
      <c r="B156" s="164" t="s">
        <v>143</v>
      </c>
      <c r="C156" s="334" t="s">
        <v>889</v>
      </c>
      <c r="D156" s="335"/>
      <c r="E156" s="336">
        <v>0</v>
      </c>
      <c r="F156" s="337"/>
      <c r="G156" s="323">
        <v>8729.2099999999991</v>
      </c>
      <c r="H156" s="337"/>
      <c r="I156" s="323">
        <v>5838.05</v>
      </c>
      <c r="J156" s="337"/>
      <c r="K156" s="323">
        <v>2891.16</v>
      </c>
      <c r="L156" s="249" t="str">
        <f>VLOOKUP(A156,'De x Para'!A:C,3,0)</f>
        <v>7.1.2.1</v>
      </c>
      <c r="M156" s="348">
        <f t="shared" si="1"/>
        <v>2891.1599999999989</v>
      </c>
    </row>
    <row r="157" spans="1:13">
      <c r="A157" s="334" t="s">
        <v>897</v>
      </c>
      <c r="B157" s="164" t="s">
        <v>143</v>
      </c>
      <c r="C157" s="334" t="s">
        <v>751</v>
      </c>
      <c r="D157" s="335"/>
      <c r="E157" s="336">
        <v>0</v>
      </c>
      <c r="F157" s="337"/>
      <c r="G157" s="323">
        <v>7860</v>
      </c>
      <c r="H157" s="337"/>
      <c r="I157" s="336">
        <v>0</v>
      </c>
      <c r="J157" s="337"/>
      <c r="K157" s="323">
        <v>7860</v>
      </c>
      <c r="L157" s="249" t="str">
        <f>VLOOKUP(A157,'De x Para'!A:C,3,0)</f>
        <v>7.1.2.1</v>
      </c>
      <c r="M157" s="348">
        <f t="shared" si="1"/>
        <v>7860</v>
      </c>
    </row>
    <row r="158" spans="1:13">
      <c r="A158" s="334" t="s">
        <v>901</v>
      </c>
      <c r="B158" s="164" t="s">
        <v>143</v>
      </c>
      <c r="C158" s="334" t="s">
        <v>756</v>
      </c>
      <c r="D158" s="335"/>
      <c r="E158" s="336">
        <v>0</v>
      </c>
      <c r="F158" s="337"/>
      <c r="G158" s="323">
        <v>1600.11</v>
      </c>
      <c r="H158" s="337"/>
      <c r="I158" s="336">
        <v>365.92</v>
      </c>
      <c r="J158" s="337"/>
      <c r="K158" s="323">
        <v>1234.19</v>
      </c>
      <c r="L158" s="249" t="str">
        <f>VLOOKUP(A158,'De x Para'!A:C,3,0)</f>
        <v>7.1.2.1</v>
      </c>
      <c r="M158" s="348">
        <f t="shared" si="1"/>
        <v>1234.1899999999998</v>
      </c>
    </row>
    <row r="159" spans="1:13">
      <c r="A159" s="334" t="s">
        <v>909</v>
      </c>
      <c r="B159" s="164" t="s">
        <v>143</v>
      </c>
      <c r="C159" s="334" t="s">
        <v>542</v>
      </c>
      <c r="D159" s="335"/>
      <c r="E159" s="336">
        <v>0</v>
      </c>
      <c r="F159" s="337"/>
      <c r="G159" s="323">
        <v>4781.2</v>
      </c>
      <c r="H159" s="337"/>
      <c r="I159" s="336">
        <v>0</v>
      </c>
      <c r="J159" s="337"/>
      <c r="K159" s="323">
        <v>4781.2</v>
      </c>
      <c r="L159" s="249" t="str">
        <f>VLOOKUP(A159,'De x Para'!A:C,3,0)</f>
        <v>7.1.2.1</v>
      </c>
      <c r="M159" s="348">
        <f t="shared" si="1"/>
        <v>4781.2</v>
      </c>
    </row>
    <row r="160" spans="1:13">
      <c r="A160" s="334" t="s">
        <v>914</v>
      </c>
      <c r="B160" s="164" t="s">
        <v>143</v>
      </c>
      <c r="C160" s="334" t="s">
        <v>764</v>
      </c>
      <c r="D160" s="335"/>
      <c r="E160" s="336">
        <v>0</v>
      </c>
      <c r="F160" s="337"/>
      <c r="G160" s="323">
        <v>6424.83</v>
      </c>
      <c r="H160" s="337"/>
      <c r="I160" s="336">
        <v>118.56</v>
      </c>
      <c r="J160" s="337"/>
      <c r="K160" s="323">
        <v>6306.27</v>
      </c>
      <c r="L160" s="249" t="str">
        <f>VLOOKUP(A160,'De x Para'!A:C,3,0)</f>
        <v>7.1.2.1</v>
      </c>
      <c r="M160" s="348">
        <f t="shared" si="1"/>
        <v>6306.2699999999995</v>
      </c>
    </row>
    <row r="161" spans="1:13">
      <c r="A161" s="334" t="s">
        <v>918</v>
      </c>
      <c r="B161" s="164" t="s">
        <v>143</v>
      </c>
      <c r="C161" s="334" t="s">
        <v>769</v>
      </c>
      <c r="D161" s="335"/>
      <c r="E161" s="336">
        <v>0</v>
      </c>
      <c r="F161" s="337"/>
      <c r="G161" s="336">
        <v>382.41</v>
      </c>
      <c r="H161" s="337"/>
      <c r="I161" s="336">
        <v>0</v>
      </c>
      <c r="J161" s="337"/>
      <c r="K161" s="336">
        <v>382.41</v>
      </c>
      <c r="L161" s="249" t="str">
        <f>VLOOKUP(A161,'De x Para'!A:C,3,0)</f>
        <v>7.1.2.1</v>
      </c>
      <c r="M161" s="348">
        <f t="shared" si="1"/>
        <v>382.41</v>
      </c>
    </row>
    <row r="162" spans="1:13">
      <c r="A162" s="334" t="s">
        <v>922</v>
      </c>
      <c r="B162" s="164" t="s">
        <v>143</v>
      </c>
      <c r="C162" s="334" t="s">
        <v>774</v>
      </c>
      <c r="D162" s="335"/>
      <c r="E162" s="336">
        <v>0</v>
      </c>
      <c r="F162" s="337"/>
      <c r="G162" s="336">
        <v>513.91</v>
      </c>
      <c r="H162" s="337"/>
      <c r="I162" s="336">
        <v>9.42</v>
      </c>
      <c r="J162" s="337"/>
      <c r="K162" s="336">
        <v>504.49</v>
      </c>
      <c r="L162" s="249" t="str">
        <f>VLOOKUP(A162,'De x Para'!A:C,3,0)</f>
        <v>7.1.2.1</v>
      </c>
      <c r="M162" s="348">
        <f t="shared" si="1"/>
        <v>504.48999999999995</v>
      </c>
    </row>
    <row r="163" spans="1:13">
      <c r="A163" s="334" t="s">
        <v>927</v>
      </c>
      <c r="B163" s="164" t="s">
        <v>143</v>
      </c>
      <c r="C163" s="334" t="s">
        <v>779</v>
      </c>
      <c r="D163" s="335"/>
      <c r="E163" s="336">
        <v>0</v>
      </c>
      <c r="F163" s="337"/>
      <c r="G163" s="336">
        <v>47.82</v>
      </c>
      <c r="H163" s="337"/>
      <c r="I163" s="336">
        <v>0</v>
      </c>
      <c r="J163" s="337"/>
      <c r="K163" s="336">
        <v>47.82</v>
      </c>
      <c r="L163" s="249" t="str">
        <f>VLOOKUP(A163,'De x Para'!A:C,3,0)</f>
        <v>7.1.2.1</v>
      </c>
      <c r="M163" s="348">
        <f t="shared" si="1"/>
        <v>47.82</v>
      </c>
    </row>
    <row r="164" spans="1:13">
      <c r="A164" s="334" t="s">
        <v>931</v>
      </c>
      <c r="B164" s="164" t="s">
        <v>143</v>
      </c>
      <c r="C164" s="334" t="s">
        <v>784</v>
      </c>
      <c r="D164" s="335"/>
      <c r="E164" s="336">
        <v>0</v>
      </c>
      <c r="F164" s="337"/>
      <c r="G164" s="336">
        <v>64.239999999999995</v>
      </c>
      <c r="H164" s="337"/>
      <c r="I164" s="336">
        <v>1.18</v>
      </c>
      <c r="J164" s="337"/>
      <c r="K164" s="336">
        <v>63.06</v>
      </c>
      <c r="L164" s="249" t="str">
        <f>VLOOKUP(A164,'De x Para'!A:C,3,0)</f>
        <v>7.1.2.1</v>
      </c>
      <c r="M164" s="348">
        <f t="shared" si="1"/>
        <v>63.059999999999995</v>
      </c>
    </row>
    <row r="165" spans="1:13">
      <c r="A165" s="334" t="s">
        <v>936</v>
      </c>
      <c r="B165" s="164" t="s">
        <v>143</v>
      </c>
      <c r="C165" s="334" t="s">
        <v>789</v>
      </c>
      <c r="D165" s="335"/>
      <c r="E165" s="336">
        <v>0</v>
      </c>
      <c r="F165" s="337"/>
      <c r="G165" s="323">
        <v>1296.79</v>
      </c>
      <c r="H165" s="337"/>
      <c r="I165" s="336">
        <v>0</v>
      </c>
      <c r="J165" s="337"/>
      <c r="K165" s="323">
        <v>1296.79</v>
      </c>
      <c r="L165" s="249" t="str">
        <f>VLOOKUP(A165,'De x Para'!A:C,3,0)</f>
        <v>7.1.2.1</v>
      </c>
      <c r="M165" s="348">
        <f t="shared" si="1"/>
        <v>1296.79</v>
      </c>
    </row>
    <row r="166" spans="1:13">
      <c r="A166" s="334" t="s">
        <v>940</v>
      </c>
      <c r="B166" s="164" t="s">
        <v>143</v>
      </c>
      <c r="C166" s="334" t="s">
        <v>795</v>
      </c>
      <c r="D166" s="335"/>
      <c r="E166" s="336">
        <v>0</v>
      </c>
      <c r="F166" s="337"/>
      <c r="G166" s="323">
        <v>3187.94</v>
      </c>
      <c r="H166" s="337"/>
      <c r="I166" s="336">
        <v>29.04</v>
      </c>
      <c r="J166" s="337"/>
      <c r="K166" s="323">
        <v>3158.9</v>
      </c>
      <c r="L166" s="249" t="str">
        <f>VLOOKUP(A166,'De x Para'!A:C,3,0)</f>
        <v>7.1.2.1</v>
      </c>
      <c r="M166" s="348">
        <f t="shared" si="1"/>
        <v>3158.9</v>
      </c>
    </row>
    <row r="167" spans="1:13">
      <c r="A167" s="338"/>
      <c r="B167" s="164" t="s">
        <v>143</v>
      </c>
      <c r="C167" s="338" t="s">
        <v>143</v>
      </c>
      <c r="D167" s="339"/>
      <c r="E167" s="339"/>
      <c r="F167" s="339"/>
      <c r="G167" s="339"/>
      <c r="H167" s="339"/>
      <c r="I167" s="339"/>
      <c r="J167" s="339"/>
      <c r="K167" s="339"/>
      <c r="L167" s="249"/>
      <c r="M167" s="348"/>
    </row>
    <row r="168" spans="1:13">
      <c r="A168" s="330" t="s">
        <v>945</v>
      </c>
      <c r="B168" s="164" t="s">
        <v>143</v>
      </c>
      <c r="C168" s="330" t="s">
        <v>800</v>
      </c>
      <c r="D168" s="331"/>
      <c r="E168" s="332">
        <v>0</v>
      </c>
      <c r="F168" s="333"/>
      <c r="G168" s="324">
        <v>424161.95</v>
      </c>
      <c r="H168" s="333"/>
      <c r="I168" s="324">
        <v>26510.55</v>
      </c>
      <c r="J168" s="333"/>
      <c r="K168" s="324">
        <v>397651.4</v>
      </c>
      <c r="L168" s="249">
        <f>VLOOKUP(A168,'De x Para'!A:C,3,0)</f>
        <v>0</v>
      </c>
      <c r="M168" s="348">
        <f t="shared" si="1"/>
        <v>397651.4</v>
      </c>
    </row>
    <row r="169" spans="1:13">
      <c r="A169" s="334" t="s">
        <v>950</v>
      </c>
      <c r="B169" s="164" t="s">
        <v>143</v>
      </c>
      <c r="C169" s="334" t="s">
        <v>859</v>
      </c>
      <c r="D169" s="335"/>
      <c r="E169" s="336">
        <v>0</v>
      </c>
      <c r="F169" s="337"/>
      <c r="G169" s="323">
        <v>180788.86</v>
      </c>
      <c r="H169" s="337"/>
      <c r="I169" s="336">
        <v>207.11</v>
      </c>
      <c r="J169" s="337"/>
      <c r="K169" s="323">
        <v>180581.75</v>
      </c>
      <c r="L169" s="249" t="str">
        <f>VLOOKUP(A169,'De x Para'!A:C,3,0)</f>
        <v>7.1.2.2</v>
      </c>
      <c r="M169" s="348">
        <f t="shared" si="1"/>
        <v>180581.75</v>
      </c>
    </row>
    <row r="170" spans="1:13">
      <c r="A170" s="334" t="s">
        <v>955</v>
      </c>
      <c r="B170" s="164" t="s">
        <v>143</v>
      </c>
      <c r="C170" s="334" t="s">
        <v>865</v>
      </c>
      <c r="D170" s="335"/>
      <c r="E170" s="336">
        <v>0</v>
      </c>
      <c r="F170" s="337"/>
      <c r="G170" s="336">
        <v>621.97</v>
      </c>
      <c r="H170" s="337"/>
      <c r="I170" s="336">
        <v>0</v>
      </c>
      <c r="J170" s="337"/>
      <c r="K170" s="336">
        <v>621.97</v>
      </c>
      <c r="L170" s="249" t="str">
        <f>VLOOKUP(A170,'De x Para'!A:C,3,0)</f>
        <v>7.1.2.2</v>
      </c>
      <c r="M170" s="348">
        <f t="shared" si="1"/>
        <v>621.97</v>
      </c>
    </row>
    <row r="171" spans="1:13">
      <c r="A171" s="334" t="s">
        <v>959</v>
      </c>
      <c r="B171" s="164" t="s">
        <v>143</v>
      </c>
      <c r="C171" s="334" t="s">
        <v>868</v>
      </c>
      <c r="D171" s="335"/>
      <c r="E171" s="336">
        <v>0</v>
      </c>
      <c r="F171" s="337"/>
      <c r="G171" s="336">
        <v>233.24</v>
      </c>
      <c r="H171" s="337"/>
      <c r="I171" s="336">
        <v>5.42</v>
      </c>
      <c r="J171" s="337"/>
      <c r="K171" s="336">
        <v>227.82</v>
      </c>
      <c r="L171" s="249" t="str">
        <f>VLOOKUP(A171,'De x Para'!A:C,3,0)</f>
        <v>7.1.2.2</v>
      </c>
      <c r="M171" s="348">
        <f t="shared" si="1"/>
        <v>227.82000000000002</v>
      </c>
    </row>
    <row r="172" spans="1:13">
      <c r="A172" s="334" t="s">
        <v>961</v>
      </c>
      <c r="B172" s="164" t="s">
        <v>143</v>
      </c>
      <c r="C172" s="334" t="s">
        <v>871</v>
      </c>
      <c r="D172" s="335"/>
      <c r="E172" s="336">
        <v>0</v>
      </c>
      <c r="F172" s="337"/>
      <c r="G172" s="323">
        <v>8116.73</v>
      </c>
      <c r="H172" s="337"/>
      <c r="I172" s="336">
        <v>0</v>
      </c>
      <c r="J172" s="337"/>
      <c r="K172" s="323">
        <v>8116.73</v>
      </c>
      <c r="L172" s="249" t="str">
        <f>VLOOKUP(A172,'De x Para'!A:C,3,0)</f>
        <v>7.1.2.2</v>
      </c>
      <c r="M172" s="348">
        <f t="shared" si="1"/>
        <v>8116.73</v>
      </c>
    </row>
    <row r="173" spans="1:13">
      <c r="A173" s="334" t="s">
        <v>965</v>
      </c>
      <c r="B173" s="164" t="s">
        <v>143</v>
      </c>
      <c r="C173" s="334" t="s">
        <v>966</v>
      </c>
      <c r="D173" s="335"/>
      <c r="E173" s="336">
        <v>0</v>
      </c>
      <c r="F173" s="337"/>
      <c r="G173" s="323">
        <v>54225.4</v>
      </c>
      <c r="H173" s="337"/>
      <c r="I173" s="336">
        <v>0.01</v>
      </c>
      <c r="J173" s="337"/>
      <c r="K173" s="323">
        <v>54225.39</v>
      </c>
      <c r="L173" s="249" t="str">
        <f>VLOOKUP(A173,'De x Para'!A:C,3,0)</f>
        <v>7.1.2.2</v>
      </c>
      <c r="M173" s="348">
        <f t="shared" si="1"/>
        <v>54225.39</v>
      </c>
    </row>
    <row r="174" spans="1:13">
      <c r="A174" s="334" t="s">
        <v>970</v>
      </c>
      <c r="B174" s="164" t="s">
        <v>143</v>
      </c>
      <c r="C174" s="334" t="s">
        <v>971</v>
      </c>
      <c r="D174" s="335"/>
      <c r="E174" s="336">
        <v>0</v>
      </c>
      <c r="F174" s="337"/>
      <c r="G174" s="323">
        <v>14884.2</v>
      </c>
      <c r="H174" s="337"/>
      <c r="I174" s="336">
        <v>0</v>
      </c>
      <c r="J174" s="337"/>
      <c r="K174" s="323">
        <v>14884.2</v>
      </c>
      <c r="L174" s="249" t="str">
        <f>VLOOKUP(A174,'De x Para'!A:C,3,0)</f>
        <v>7.1.2.2</v>
      </c>
      <c r="M174" s="348">
        <f t="shared" si="1"/>
        <v>14884.2</v>
      </c>
    </row>
    <row r="175" spans="1:13">
      <c r="A175" s="334" t="s">
        <v>975</v>
      </c>
      <c r="B175" s="164" t="s">
        <v>143</v>
      </c>
      <c r="C175" s="334" t="s">
        <v>976</v>
      </c>
      <c r="D175" s="335"/>
      <c r="E175" s="336">
        <v>0</v>
      </c>
      <c r="F175" s="337"/>
      <c r="G175" s="323">
        <v>1795.49</v>
      </c>
      <c r="H175" s="337"/>
      <c r="I175" s="336">
        <v>0</v>
      </c>
      <c r="J175" s="337"/>
      <c r="K175" s="323">
        <v>1795.49</v>
      </c>
      <c r="L175" s="249" t="str">
        <f>VLOOKUP(A175,'De x Para'!A:C,3,0)</f>
        <v>7.1.2.2</v>
      </c>
      <c r="M175" s="348">
        <f t="shared" si="1"/>
        <v>1795.49</v>
      </c>
    </row>
    <row r="176" spans="1:13">
      <c r="A176" s="334" t="s">
        <v>980</v>
      </c>
      <c r="B176" s="164" t="s">
        <v>143</v>
      </c>
      <c r="C176" s="334" t="s">
        <v>981</v>
      </c>
      <c r="D176" s="335"/>
      <c r="E176" s="336">
        <v>0</v>
      </c>
      <c r="F176" s="337"/>
      <c r="G176" s="323">
        <v>29656.05</v>
      </c>
      <c r="H176" s="337"/>
      <c r="I176" s="323">
        <v>15636.85</v>
      </c>
      <c r="J176" s="337"/>
      <c r="K176" s="323">
        <v>14019.2</v>
      </c>
      <c r="L176" s="249" t="str">
        <f>VLOOKUP(A176,'De x Para'!A:C,3,0)</f>
        <v>7.1.2.2</v>
      </c>
      <c r="M176" s="348">
        <f t="shared" si="1"/>
        <v>14019.199999999999</v>
      </c>
    </row>
    <row r="177" spans="1:13">
      <c r="A177" s="334" t="s">
        <v>986</v>
      </c>
      <c r="B177" s="164" t="s">
        <v>143</v>
      </c>
      <c r="C177" s="334" t="s">
        <v>751</v>
      </c>
      <c r="D177" s="335"/>
      <c r="E177" s="336">
        <v>0</v>
      </c>
      <c r="F177" s="337"/>
      <c r="G177" s="323">
        <v>32940</v>
      </c>
      <c r="H177" s="337"/>
      <c r="I177" s="336">
        <v>300</v>
      </c>
      <c r="J177" s="337"/>
      <c r="K177" s="323">
        <v>32640</v>
      </c>
      <c r="L177" s="249" t="str">
        <f>VLOOKUP(A177,'De x Para'!A:C,3,0)</f>
        <v>7.1.2.2</v>
      </c>
      <c r="M177" s="348">
        <f t="shared" si="1"/>
        <v>32640</v>
      </c>
    </row>
    <row r="178" spans="1:13">
      <c r="A178" s="334" t="s">
        <v>990</v>
      </c>
      <c r="B178" s="164" t="s">
        <v>143</v>
      </c>
      <c r="C178" s="334" t="s">
        <v>756</v>
      </c>
      <c r="D178" s="335"/>
      <c r="E178" s="336">
        <v>0</v>
      </c>
      <c r="F178" s="337"/>
      <c r="G178" s="323">
        <v>6203.34</v>
      </c>
      <c r="H178" s="337"/>
      <c r="I178" s="323">
        <v>2860.9</v>
      </c>
      <c r="J178" s="337"/>
      <c r="K178" s="323">
        <v>3342.44</v>
      </c>
      <c r="L178" s="249" t="str">
        <f>VLOOKUP(A178,'De x Para'!A:C,3,0)</f>
        <v>7.1.2.2</v>
      </c>
      <c r="M178" s="348">
        <f t="shared" si="1"/>
        <v>3342.44</v>
      </c>
    </row>
    <row r="179" spans="1:13">
      <c r="A179" s="334" t="s">
        <v>997</v>
      </c>
      <c r="B179" s="164" t="s">
        <v>143</v>
      </c>
      <c r="C179" s="334" t="s">
        <v>542</v>
      </c>
      <c r="D179" s="335"/>
      <c r="E179" s="336">
        <v>0</v>
      </c>
      <c r="F179" s="337"/>
      <c r="G179" s="323">
        <v>16777.62</v>
      </c>
      <c r="H179" s="337"/>
      <c r="I179" s="336">
        <v>0</v>
      </c>
      <c r="J179" s="337"/>
      <c r="K179" s="323">
        <v>16777.62</v>
      </c>
      <c r="L179" s="249" t="str">
        <f>VLOOKUP(A179,'De x Para'!A:C,3,0)</f>
        <v>7.1.2.2</v>
      </c>
      <c r="M179" s="348">
        <f t="shared" si="1"/>
        <v>16777.62</v>
      </c>
    </row>
    <row r="180" spans="1:13">
      <c r="A180" s="334" t="s">
        <v>1002</v>
      </c>
      <c r="B180" s="164" t="s">
        <v>143</v>
      </c>
      <c r="C180" s="334" t="s">
        <v>764</v>
      </c>
      <c r="D180" s="335"/>
      <c r="E180" s="336">
        <v>0</v>
      </c>
      <c r="F180" s="337"/>
      <c r="G180" s="323">
        <v>45138.3</v>
      </c>
      <c r="H180" s="337"/>
      <c r="I180" s="323">
        <v>2690.56</v>
      </c>
      <c r="J180" s="337"/>
      <c r="K180" s="323">
        <v>42447.74</v>
      </c>
      <c r="L180" s="249" t="str">
        <f>VLOOKUP(A180,'De x Para'!A:C,3,0)</f>
        <v>7.1.2.2</v>
      </c>
      <c r="M180" s="348">
        <f t="shared" si="1"/>
        <v>42447.740000000005</v>
      </c>
    </row>
    <row r="181" spans="1:13">
      <c r="A181" s="334" t="s">
        <v>1007</v>
      </c>
      <c r="B181" s="164" t="s">
        <v>143</v>
      </c>
      <c r="C181" s="334" t="s">
        <v>769</v>
      </c>
      <c r="D181" s="335"/>
      <c r="E181" s="336">
        <v>0</v>
      </c>
      <c r="F181" s="337"/>
      <c r="G181" s="323">
        <v>1341.98</v>
      </c>
      <c r="H181" s="337"/>
      <c r="I181" s="336">
        <v>0</v>
      </c>
      <c r="J181" s="337"/>
      <c r="K181" s="323">
        <v>1341.98</v>
      </c>
      <c r="L181" s="249" t="str">
        <f>VLOOKUP(A181,'De x Para'!A:C,3,0)</f>
        <v>7.1.2.2</v>
      </c>
      <c r="M181" s="348">
        <f t="shared" si="1"/>
        <v>1341.98</v>
      </c>
    </row>
    <row r="182" spans="1:13">
      <c r="A182" s="334" t="s">
        <v>1012</v>
      </c>
      <c r="B182" s="164" t="s">
        <v>143</v>
      </c>
      <c r="C182" s="334" t="s">
        <v>774</v>
      </c>
      <c r="D182" s="335"/>
      <c r="E182" s="336">
        <v>0</v>
      </c>
      <c r="F182" s="337"/>
      <c r="G182" s="323">
        <v>3584.4</v>
      </c>
      <c r="H182" s="337"/>
      <c r="I182" s="323">
        <v>1048.6300000000001</v>
      </c>
      <c r="J182" s="337"/>
      <c r="K182" s="323">
        <v>2535.77</v>
      </c>
      <c r="L182" s="249" t="str">
        <f>VLOOKUP(A182,'De x Para'!A:C,3,0)</f>
        <v>7.1.2.2</v>
      </c>
      <c r="M182" s="348">
        <f t="shared" si="1"/>
        <v>2535.77</v>
      </c>
    </row>
    <row r="183" spans="1:13">
      <c r="A183" s="334" t="s">
        <v>1017</v>
      </c>
      <c r="B183" s="164" t="s">
        <v>143</v>
      </c>
      <c r="C183" s="334" t="s">
        <v>779</v>
      </c>
      <c r="D183" s="335"/>
      <c r="E183" s="336">
        <v>0</v>
      </c>
      <c r="F183" s="337"/>
      <c r="G183" s="336">
        <v>167.78</v>
      </c>
      <c r="H183" s="337"/>
      <c r="I183" s="336">
        <v>0</v>
      </c>
      <c r="J183" s="337"/>
      <c r="K183" s="336">
        <v>167.78</v>
      </c>
      <c r="L183" s="249" t="str">
        <f>VLOOKUP(A183,'De x Para'!A:C,3,0)</f>
        <v>7.1.2.2</v>
      </c>
      <c r="M183" s="348">
        <f t="shared" si="1"/>
        <v>167.78</v>
      </c>
    </row>
    <row r="184" spans="1:13">
      <c r="A184" s="334" t="s">
        <v>1022</v>
      </c>
      <c r="B184" s="164" t="s">
        <v>143</v>
      </c>
      <c r="C184" s="334" t="s">
        <v>784</v>
      </c>
      <c r="D184" s="335"/>
      <c r="E184" s="336">
        <v>0</v>
      </c>
      <c r="F184" s="337"/>
      <c r="G184" s="336">
        <v>448.06</v>
      </c>
      <c r="H184" s="337"/>
      <c r="I184" s="336">
        <v>131.12</v>
      </c>
      <c r="J184" s="337"/>
      <c r="K184" s="336">
        <v>316.94</v>
      </c>
      <c r="L184" s="249" t="str">
        <f>VLOOKUP(A184,'De x Para'!A:C,3,0)</f>
        <v>7.1.2.2</v>
      </c>
      <c r="M184" s="348">
        <f t="shared" si="1"/>
        <v>316.94</v>
      </c>
    </row>
    <row r="185" spans="1:13">
      <c r="A185" s="334" t="s">
        <v>1027</v>
      </c>
      <c r="B185" s="164" t="s">
        <v>143</v>
      </c>
      <c r="C185" s="334" t="s">
        <v>789</v>
      </c>
      <c r="D185" s="335"/>
      <c r="E185" s="336">
        <v>0</v>
      </c>
      <c r="F185" s="337"/>
      <c r="G185" s="323">
        <v>4550.55</v>
      </c>
      <c r="H185" s="337"/>
      <c r="I185" s="336">
        <v>0.03</v>
      </c>
      <c r="J185" s="337"/>
      <c r="K185" s="323">
        <v>4550.5200000000004</v>
      </c>
      <c r="L185" s="249" t="str">
        <f>VLOOKUP(A185,'De x Para'!A:C,3,0)</f>
        <v>7.1.2.2</v>
      </c>
      <c r="M185" s="348">
        <f t="shared" si="1"/>
        <v>4550.5200000000004</v>
      </c>
    </row>
    <row r="186" spans="1:13">
      <c r="A186" s="334" t="s">
        <v>1032</v>
      </c>
      <c r="B186" s="164" t="s">
        <v>143</v>
      </c>
      <c r="C186" s="334" t="s">
        <v>795</v>
      </c>
      <c r="D186" s="335"/>
      <c r="E186" s="336">
        <v>0</v>
      </c>
      <c r="F186" s="337"/>
      <c r="G186" s="323">
        <v>16162.92</v>
      </c>
      <c r="H186" s="337"/>
      <c r="I186" s="323">
        <v>3629.92</v>
      </c>
      <c r="J186" s="337"/>
      <c r="K186" s="323">
        <v>12533</v>
      </c>
      <c r="L186" s="249" t="str">
        <f>VLOOKUP(A186,'De x Para'!A:C,3,0)</f>
        <v>7.1.2.2</v>
      </c>
      <c r="M186" s="348">
        <f t="shared" si="1"/>
        <v>12533</v>
      </c>
    </row>
    <row r="187" spans="1:13">
      <c r="A187" s="334" t="s">
        <v>1037</v>
      </c>
      <c r="B187" s="164" t="s">
        <v>143</v>
      </c>
      <c r="C187" s="334" t="s">
        <v>1038</v>
      </c>
      <c r="D187" s="335"/>
      <c r="E187" s="336">
        <v>0</v>
      </c>
      <c r="F187" s="337"/>
      <c r="G187" s="323">
        <v>6525.06</v>
      </c>
      <c r="H187" s="337"/>
      <c r="I187" s="336">
        <v>0</v>
      </c>
      <c r="J187" s="337"/>
      <c r="K187" s="323">
        <v>6525.06</v>
      </c>
      <c r="L187" s="249" t="str">
        <f>VLOOKUP(A187,'De x Para'!A:C,3,0)</f>
        <v>7.1.4.2</v>
      </c>
      <c r="M187" s="348">
        <f t="shared" si="1"/>
        <v>6525.06</v>
      </c>
    </row>
    <row r="188" spans="1:13">
      <c r="A188" s="338"/>
      <c r="B188" s="164" t="s">
        <v>143</v>
      </c>
      <c r="C188" s="338" t="s">
        <v>143</v>
      </c>
      <c r="D188" s="339"/>
      <c r="E188" s="339"/>
      <c r="F188" s="339"/>
      <c r="G188" s="339"/>
      <c r="H188" s="339"/>
      <c r="I188" s="339"/>
      <c r="J188" s="339"/>
      <c r="K188" s="339"/>
      <c r="L188" s="249"/>
      <c r="M188" s="348"/>
    </row>
    <row r="189" spans="1:13">
      <c r="A189" s="330" t="s">
        <v>1040</v>
      </c>
      <c r="B189" s="164" t="s">
        <v>143</v>
      </c>
      <c r="C189" s="330" t="s">
        <v>1041</v>
      </c>
      <c r="D189" s="331"/>
      <c r="E189" s="332">
        <v>0</v>
      </c>
      <c r="F189" s="333"/>
      <c r="G189" s="324">
        <v>2060.65</v>
      </c>
      <c r="H189" s="333"/>
      <c r="I189" s="332">
        <v>0.33</v>
      </c>
      <c r="J189" s="333"/>
      <c r="K189" s="324">
        <v>2060.3200000000002</v>
      </c>
      <c r="L189" s="249">
        <f>VLOOKUP(A189,'De x Para'!A:C,3,0)</f>
        <v>0</v>
      </c>
      <c r="M189" s="348">
        <f t="shared" si="1"/>
        <v>2060.3200000000002</v>
      </c>
    </row>
    <row r="190" spans="1:13">
      <c r="A190" s="330" t="s">
        <v>1046</v>
      </c>
      <c r="B190" s="164" t="s">
        <v>143</v>
      </c>
      <c r="C190" s="330" t="s">
        <v>800</v>
      </c>
      <c r="D190" s="331"/>
      <c r="E190" s="332">
        <v>0</v>
      </c>
      <c r="F190" s="333"/>
      <c r="G190" s="324">
        <v>2060.65</v>
      </c>
      <c r="H190" s="333"/>
      <c r="I190" s="332">
        <v>0.33</v>
      </c>
      <c r="J190" s="333"/>
      <c r="K190" s="324">
        <v>2060.3200000000002</v>
      </c>
      <c r="L190" s="249">
        <f>VLOOKUP(A190,'De x Para'!A:C,3,0)</f>
        <v>0</v>
      </c>
      <c r="M190" s="348">
        <f t="shared" si="1"/>
        <v>2060.3200000000002</v>
      </c>
    </row>
    <row r="191" spans="1:13">
      <c r="A191" s="334" t="s">
        <v>1047</v>
      </c>
      <c r="B191" s="164" t="s">
        <v>143</v>
      </c>
      <c r="C191" s="334" t="s">
        <v>729</v>
      </c>
      <c r="D191" s="335"/>
      <c r="E191" s="336">
        <v>0</v>
      </c>
      <c r="F191" s="337"/>
      <c r="G191" s="323">
        <v>1250.33</v>
      </c>
      <c r="H191" s="337"/>
      <c r="I191" s="336">
        <v>0.33</v>
      </c>
      <c r="J191" s="337"/>
      <c r="K191" s="323">
        <v>1250</v>
      </c>
      <c r="L191" s="249" t="str">
        <f>VLOOKUP(A191,'De x Para'!A:C,3,0)</f>
        <v>7.1.3.2</v>
      </c>
      <c r="M191" s="348">
        <f t="shared" si="1"/>
        <v>1250</v>
      </c>
    </row>
    <row r="192" spans="1:13">
      <c r="A192" s="334" t="s">
        <v>1053</v>
      </c>
      <c r="B192" s="164" t="s">
        <v>143</v>
      </c>
      <c r="C192" s="334" t="s">
        <v>751</v>
      </c>
      <c r="D192" s="335"/>
      <c r="E192" s="336">
        <v>0</v>
      </c>
      <c r="F192" s="337"/>
      <c r="G192" s="336">
        <v>630</v>
      </c>
      <c r="H192" s="337"/>
      <c r="I192" s="336">
        <v>0</v>
      </c>
      <c r="J192" s="337"/>
      <c r="K192" s="336">
        <v>630</v>
      </c>
      <c r="L192" s="249" t="str">
        <f>VLOOKUP(A192,'De x Para'!A:C,3,0)</f>
        <v>7.1.3.2</v>
      </c>
      <c r="M192" s="348">
        <f t="shared" si="1"/>
        <v>630</v>
      </c>
    </row>
    <row r="193" spans="1:13">
      <c r="A193" s="334" t="s">
        <v>1057</v>
      </c>
      <c r="B193" s="164" t="s">
        <v>143</v>
      </c>
      <c r="C193" s="334" t="s">
        <v>756</v>
      </c>
      <c r="D193" s="335"/>
      <c r="E193" s="336">
        <v>0</v>
      </c>
      <c r="F193" s="337"/>
      <c r="G193" s="336">
        <v>180.32</v>
      </c>
      <c r="H193" s="337"/>
      <c r="I193" s="336">
        <v>0</v>
      </c>
      <c r="J193" s="337"/>
      <c r="K193" s="336">
        <v>180.32</v>
      </c>
      <c r="L193" s="249" t="str">
        <f>VLOOKUP(A193,'De x Para'!A:C,3,0)</f>
        <v>7.1.3.2</v>
      </c>
      <c r="M193" s="348">
        <f t="shared" si="1"/>
        <v>180.32</v>
      </c>
    </row>
    <row r="194" spans="1:13">
      <c r="A194" s="338"/>
      <c r="B194" s="164" t="s">
        <v>143</v>
      </c>
      <c r="C194" s="338" t="s">
        <v>143</v>
      </c>
      <c r="D194" s="339"/>
      <c r="E194" s="339"/>
      <c r="F194" s="339"/>
      <c r="G194" s="339"/>
      <c r="H194" s="339"/>
      <c r="I194" s="339"/>
      <c r="J194" s="339"/>
      <c r="K194" s="339"/>
      <c r="L194" s="249"/>
      <c r="M194" s="348"/>
    </row>
    <row r="195" spans="1:13">
      <c r="A195" s="330" t="s">
        <v>1061</v>
      </c>
      <c r="B195" s="164" t="s">
        <v>143</v>
      </c>
      <c r="C195" s="330" t="s">
        <v>1062</v>
      </c>
      <c r="D195" s="331"/>
      <c r="E195" s="332">
        <v>0</v>
      </c>
      <c r="F195" s="333"/>
      <c r="G195" s="324">
        <v>133110.48000000001</v>
      </c>
      <c r="H195" s="333"/>
      <c r="I195" s="332">
        <v>0</v>
      </c>
      <c r="J195" s="333"/>
      <c r="K195" s="324">
        <v>133110.48000000001</v>
      </c>
      <c r="L195" s="249">
        <f>VLOOKUP(A195,'De x Para'!A:C,3,0)</f>
        <v>0</v>
      </c>
      <c r="M195" s="348">
        <f t="shared" ref="M195:M257" si="2">G195-I195</f>
        <v>133110.48000000001</v>
      </c>
    </row>
    <row r="196" spans="1:13">
      <c r="A196" s="330" t="s">
        <v>1066</v>
      </c>
      <c r="B196" s="164" t="s">
        <v>143</v>
      </c>
      <c r="C196" s="330" t="s">
        <v>1062</v>
      </c>
      <c r="D196" s="331"/>
      <c r="E196" s="332">
        <v>0</v>
      </c>
      <c r="F196" s="333"/>
      <c r="G196" s="324">
        <v>133110.48000000001</v>
      </c>
      <c r="H196" s="333"/>
      <c r="I196" s="332">
        <v>0</v>
      </c>
      <c r="J196" s="333"/>
      <c r="K196" s="324">
        <v>133110.48000000001</v>
      </c>
      <c r="L196" s="249">
        <f>VLOOKUP(A196,'De x Para'!A:C,3,0)</f>
        <v>0</v>
      </c>
      <c r="M196" s="348">
        <f t="shared" si="2"/>
        <v>133110.48000000001</v>
      </c>
    </row>
    <row r="197" spans="1:13">
      <c r="A197" s="330" t="s">
        <v>1067</v>
      </c>
      <c r="B197" s="164" t="s">
        <v>143</v>
      </c>
      <c r="C197" s="330" t="s">
        <v>1062</v>
      </c>
      <c r="D197" s="331"/>
      <c r="E197" s="332">
        <v>0</v>
      </c>
      <c r="F197" s="333"/>
      <c r="G197" s="324">
        <v>133110.48000000001</v>
      </c>
      <c r="H197" s="333"/>
      <c r="I197" s="332">
        <v>0</v>
      </c>
      <c r="J197" s="333"/>
      <c r="K197" s="324">
        <v>133110.48000000001</v>
      </c>
      <c r="L197" s="249">
        <f>VLOOKUP(A197,'De x Para'!A:C,3,0)</f>
        <v>0</v>
      </c>
      <c r="M197" s="348">
        <f t="shared" si="2"/>
        <v>133110.48000000001</v>
      </c>
    </row>
    <row r="198" spans="1:13">
      <c r="A198" s="334" t="s">
        <v>1068</v>
      </c>
      <c r="B198" s="164" t="s">
        <v>143</v>
      </c>
      <c r="C198" s="334" t="s">
        <v>1069</v>
      </c>
      <c r="D198" s="335"/>
      <c r="E198" s="336">
        <v>0</v>
      </c>
      <c r="F198" s="337"/>
      <c r="G198" s="323">
        <v>6498</v>
      </c>
      <c r="H198" s="337"/>
      <c r="I198" s="336">
        <v>0</v>
      </c>
      <c r="J198" s="337"/>
      <c r="K198" s="323">
        <v>6498</v>
      </c>
      <c r="L198" s="249" t="str">
        <f>VLOOKUP(A198,'De x Para'!A:C,3,0)</f>
        <v>8.6</v>
      </c>
      <c r="M198" s="348">
        <f t="shared" si="2"/>
        <v>6498</v>
      </c>
    </row>
    <row r="199" spans="1:13">
      <c r="A199" s="334" t="s">
        <v>1073</v>
      </c>
      <c r="B199" s="164" t="s">
        <v>143</v>
      </c>
      <c r="C199" s="334" t="s">
        <v>1074</v>
      </c>
      <c r="D199" s="335"/>
      <c r="E199" s="336">
        <v>0</v>
      </c>
      <c r="F199" s="337"/>
      <c r="G199" s="323">
        <v>6750</v>
      </c>
      <c r="H199" s="337"/>
      <c r="I199" s="336">
        <v>0</v>
      </c>
      <c r="J199" s="337"/>
      <c r="K199" s="323">
        <v>6750</v>
      </c>
      <c r="L199" s="249" t="str">
        <f>VLOOKUP(A199,'De x Para'!A:C,3,0)</f>
        <v>8.3</v>
      </c>
      <c r="M199" s="348">
        <f t="shared" si="2"/>
        <v>6750</v>
      </c>
    </row>
    <row r="200" spans="1:13">
      <c r="A200" s="334" t="s">
        <v>1081</v>
      </c>
      <c r="B200" s="164" t="s">
        <v>143</v>
      </c>
      <c r="C200" s="334" t="s">
        <v>1082</v>
      </c>
      <c r="D200" s="335"/>
      <c r="E200" s="336">
        <v>0</v>
      </c>
      <c r="F200" s="337"/>
      <c r="G200" s="323">
        <v>15110.03</v>
      </c>
      <c r="H200" s="337"/>
      <c r="I200" s="336">
        <v>0</v>
      </c>
      <c r="J200" s="337"/>
      <c r="K200" s="323">
        <v>15110.03</v>
      </c>
      <c r="L200" s="249" t="str">
        <f>VLOOKUP(A200,'De x Para'!A:C,3,0)</f>
        <v>8.2</v>
      </c>
      <c r="M200" s="348">
        <f t="shared" si="2"/>
        <v>15110.03</v>
      </c>
    </row>
    <row r="201" spans="1:13">
      <c r="A201" s="334" t="s">
        <v>1086</v>
      </c>
      <c r="B201" s="164" t="s">
        <v>143</v>
      </c>
      <c r="C201" s="334" t="s">
        <v>1087</v>
      </c>
      <c r="D201" s="335"/>
      <c r="E201" s="336">
        <v>0</v>
      </c>
      <c r="F201" s="337"/>
      <c r="G201" s="336">
        <v>842.4</v>
      </c>
      <c r="H201" s="337"/>
      <c r="I201" s="336">
        <v>0</v>
      </c>
      <c r="J201" s="337"/>
      <c r="K201" s="336">
        <v>842.4</v>
      </c>
      <c r="L201" s="249" t="str">
        <f>VLOOKUP(A201,'De x Para'!A:C,3,0)</f>
        <v>8.8</v>
      </c>
      <c r="M201" s="348">
        <f t="shared" si="2"/>
        <v>842.4</v>
      </c>
    </row>
    <row r="202" spans="1:13">
      <c r="A202" s="334" t="s">
        <v>1091</v>
      </c>
      <c r="B202" s="164" t="s">
        <v>143</v>
      </c>
      <c r="C202" s="334" t="s">
        <v>1092</v>
      </c>
      <c r="D202" s="335"/>
      <c r="E202" s="336">
        <v>0</v>
      </c>
      <c r="F202" s="337"/>
      <c r="G202" s="323">
        <v>36524.639999999999</v>
      </c>
      <c r="H202" s="337"/>
      <c r="I202" s="336">
        <v>0</v>
      </c>
      <c r="J202" s="337"/>
      <c r="K202" s="323">
        <v>36524.639999999999</v>
      </c>
      <c r="L202" s="249" t="str">
        <f>VLOOKUP(A202,'De x Para'!A:C,3,0)</f>
        <v>8.1</v>
      </c>
      <c r="M202" s="348">
        <f t="shared" si="2"/>
        <v>36524.639999999999</v>
      </c>
    </row>
    <row r="203" spans="1:13">
      <c r="A203" s="334" t="s">
        <v>1096</v>
      </c>
      <c r="B203" s="164" t="s">
        <v>143</v>
      </c>
      <c r="C203" s="334" t="s">
        <v>1097</v>
      </c>
      <c r="D203" s="335"/>
      <c r="E203" s="336">
        <v>0</v>
      </c>
      <c r="F203" s="337"/>
      <c r="G203" s="323">
        <v>21605.83</v>
      </c>
      <c r="H203" s="337"/>
      <c r="I203" s="336">
        <v>0</v>
      </c>
      <c r="J203" s="337"/>
      <c r="K203" s="323">
        <v>21605.83</v>
      </c>
      <c r="L203" s="249" t="str">
        <f>VLOOKUP(A203,'De x Para'!A:C,3,0)</f>
        <v>8.2</v>
      </c>
      <c r="M203" s="348">
        <f t="shared" si="2"/>
        <v>21605.83</v>
      </c>
    </row>
    <row r="204" spans="1:13">
      <c r="A204" s="334" t="s">
        <v>1101</v>
      </c>
      <c r="B204" s="164" t="s">
        <v>143</v>
      </c>
      <c r="C204" s="334" t="s">
        <v>1102</v>
      </c>
      <c r="D204" s="335"/>
      <c r="E204" s="336">
        <v>0</v>
      </c>
      <c r="F204" s="337"/>
      <c r="G204" s="323">
        <v>38044.519999999997</v>
      </c>
      <c r="H204" s="337"/>
      <c r="I204" s="336">
        <v>0</v>
      </c>
      <c r="J204" s="337"/>
      <c r="K204" s="323">
        <v>38044.519999999997</v>
      </c>
      <c r="L204" s="249" t="str">
        <f>VLOOKUP(A204,'De x Para'!A:C,3,0)</f>
        <v>8.2</v>
      </c>
      <c r="M204" s="348">
        <f t="shared" si="2"/>
        <v>38044.519999999997</v>
      </c>
    </row>
    <row r="205" spans="1:13">
      <c r="A205" s="334" t="s">
        <v>1106</v>
      </c>
      <c r="B205" s="164" t="s">
        <v>143</v>
      </c>
      <c r="C205" s="334" t="s">
        <v>1107</v>
      </c>
      <c r="D205" s="335"/>
      <c r="E205" s="336">
        <v>0</v>
      </c>
      <c r="F205" s="337"/>
      <c r="G205" s="323">
        <v>2436</v>
      </c>
      <c r="H205" s="337"/>
      <c r="I205" s="336">
        <v>0</v>
      </c>
      <c r="J205" s="337"/>
      <c r="K205" s="323">
        <v>2436</v>
      </c>
      <c r="L205" s="249" t="str">
        <f>VLOOKUP(A205,'De x Para'!A:C,3,0)</f>
        <v>8.4</v>
      </c>
      <c r="M205" s="348">
        <f t="shared" si="2"/>
        <v>2436</v>
      </c>
    </row>
    <row r="206" spans="1:13">
      <c r="A206" s="334" t="s">
        <v>1121</v>
      </c>
      <c r="B206" s="164" t="s">
        <v>143</v>
      </c>
      <c r="C206" s="334" t="s">
        <v>1122</v>
      </c>
      <c r="D206" s="335"/>
      <c r="E206" s="336">
        <v>0</v>
      </c>
      <c r="F206" s="337"/>
      <c r="G206" s="323">
        <v>1303.8</v>
      </c>
      <c r="H206" s="337"/>
      <c r="I206" s="336">
        <v>0</v>
      </c>
      <c r="J206" s="337"/>
      <c r="K206" s="323">
        <v>1303.8</v>
      </c>
      <c r="L206" s="249" t="str">
        <f>VLOOKUP(A206,'De x Para'!A:C,3,0)</f>
        <v>8.8</v>
      </c>
      <c r="M206" s="348">
        <f t="shared" si="2"/>
        <v>1303.8</v>
      </c>
    </row>
    <row r="207" spans="1:13">
      <c r="A207" s="334" t="s">
        <v>1127</v>
      </c>
      <c r="B207" s="164" t="s">
        <v>143</v>
      </c>
      <c r="C207" s="334" t="s">
        <v>1128</v>
      </c>
      <c r="D207" s="335"/>
      <c r="E207" s="336">
        <v>0</v>
      </c>
      <c r="F207" s="337"/>
      <c r="G207" s="323">
        <v>3995.26</v>
      </c>
      <c r="H207" s="337"/>
      <c r="I207" s="336">
        <v>0</v>
      </c>
      <c r="J207" s="337"/>
      <c r="K207" s="323">
        <v>3995.26</v>
      </c>
      <c r="L207" s="249" t="str">
        <f>VLOOKUP(A207,'De x Para'!A:C,3,0)</f>
        <v>8.2</v>
      </c>
      <c r="M207" s="348">
        <f t="shared" si="2"/>
        <v>3995.26</v>
      </c>
    </row>
    <row r="208" spans="1:13">
      <c r="A208" s="338"/>
      <c r="B208" s="164" t="s">
        <v>143</v>
      </c>
      <c r="C208" s="338" t="s">
        <v>143</v>
      </c>
      <c r="D208" s="339"/>
      <c r="E208" s="339"/>
      <c r="F208" s="339"/>
      <c r="G208" s="339"/>
      <c r="H208" s="339"/>
      <c r="I208" s="339"/>
      <c r="J208" s="339"/>
      <c r="K208" s="339"/>
      <c r="L208" s="249"/>
      <c r="M208" s="348"/>
    </row>
    <row r="209" spans="1:13">
      <c r="A209" s="330" t="s">
        <v>1132</v>
      </c>
      <c r="B209" s="164" t="s">
        <v>143</v>
      </c>
      <c r="C209" s="330" t="s">
        <v>1133</v>
      </c>
      <c r="D209" s="331"/>
      <c r="E209" s="332">
        <v>0</v>
      </c>
      <c r="F209" s="333"/>
      <c r="G209" s="324">
        <v>40747.410000000003</v>
      </c>
      <c r="H209" s="333"/>
      <c r="I209" s="332">
        <v>53.48</v>
      </c>
      <c r="J209" s="333"/>
      <c r="K209" s="324">
        <v>40693.93</v>
      </c>
      <c r="L209" s="249">
        <f>VLOOKUP(A209,'De x Para'!A:C,3,0)</f>
        <v>0</v>
      </c>
      <c r="M209" s="348">
        <f t="shared" si="2"/>
        <v>40693.93</v>
      </c>
    </row>
    <row r="210" spans="1:13">
      <c r="A210" s="330" t="s">
        <v>1137</v>
      </c>
      <c r="B210" s="164" t="s">
        <v>143</v>
      </c>
      <c r="C210" s="330" t="s">
        <v>1133</v>
      </c>
      <c r="D210" s="331"/>
      <c r="E210" s="332">
        <v>0</v>
      </c>
      <c r="F210" s="333"/>
      <c r="G210" s="324">
        <v>40747.410000000003</v>
      </c>
      <c r="H210" s="333"/>
      <c r="I210" s="332">
        <v>53.48</v>
      </c>
      <c r="J210" s="333"/>
      <c r="K210" s="324">
        <v>40693.93</v>
      </c>
      <c r="L210" s="249">
        <f>VLOOKUP(A210,'De x Para'!A:C,3,0)</f>
        <v>0</v>
      </c>
      <c r="M210" s="348">
        <f t="shared" si="2"/>
        <v>40693.93</v>
      </c>
    </row>
    <row r="211" spans="1:13">
      <c r="A211" s="330" t="s">
        <v>1138</v>
      </c>
      <c r="B211" s="164" t="s">
        <v>143</v>
      </c>
      <c r="C211" s="330" t="s">
        <v>1133</v>
      </c>
      <c r="D211" s="331"/>
      <c r="E211" s="332">
        <v>0</v>
      </c>
      <c r="F211" s="333"/>
      <c r="G211" s="324">
        <v>40747.410000000003</v>
      </c>
      <c r="H211" s="333"/>
      <c r="I211" s="332">
        <v>53.48</v>
      </c>
      <c r="J211" s="333"/>
      <c r="K211" s="324">
        <v>40693.93</v>
      </c>
      <c r="L211" s="249">
        <f>VLOOKUP(A211,'De x Para'!A:C,3,0)</f>
        <v>0</v>
      </c>
      <c r="M211" s="348">
        <f t="shared" si="2"/>
        <v>40693.93</v>
      </c>
    </row>
    <row r="212" spans="1:13">
      <c r="A212" s="330" t="s">
        <v>1139</v>
      </c>
      <c r="B212" s="164" t="s">
        <v>143</v>
      </c>
      <c r="C212" s="330" t="s">
        <v>1140</v>
      </c>
      <c r="D212" s="331"/>
      <c r="E212" s="332">
        <v>0</v>
      </c>
      <c r="F212" s="333"/>
      <c r="G212" s="324">
        <v>28628.400000000001</v>
      </c>
      <c r="H212" s="333"/>
      <c r="I212" s="332">
        <v>0</v>
      </c>
      <c r="J212" s="333"/>
      <c r="K212" s="324">
        <v>28628.400000000001</v>
      </c>
      <c r="L212" s="249">
        <f>VLOOKUP(A212,'De x Para'!A:C,3,0)</f>
        <v>0</v>
      </c>
      <c r="M212" s="348">
        <f t="shared" si="2"/>
        <v>28628.400000000001</v>
      </c>
    </row>
    <row r="213" spans="1:13">
      <c r="A213" s="334" t="s">
        <v>1144</v>
      </c>
      <c r="B213" s="164" t="s">
        <v>143</v>
      </c>
      <c r="C213" s="334" t="s">
        <v>1145</v>
      </c>
      <c r="D213" s="335"/>
      <c r="E213" s="336">
        <v>0</v>
      </c>
      <c r="F213" s="337"/>
      <c r="G213" s="323">
        <v>24165.439999999999</v>
      </c>
      <c r="H213" s="337"/>
      <c r="I213" s="336">
        <v>0</v>
      </c>
      <c r="J213" s="337"/>
      <c r="K213" s="323">
        <v>24165.439999999999</v>
      </c>
      <c r="L213" s="249" t="str">
        <f>VLOOKUP(A213,'De x Para'!A:C,3,0)</f>
        <v>9.2.2</v>
      </c>
      <c r="M213" s="348">
        <f t="shared" si="2"/>
        <v>24165.439999999999</v>
      </c>
    </row>
    <row r="214" spans="1:13">
      <c r="A214" s="334" t="s">
        <v>1149</v>
      </c>
      <c r="B214" s="164" t="s">
        <v>143</v>
      </c>
      <c r="C214" s="334" t="s">
        <v>1150</v>
      </c>
      <c r="D214" s="335"/>
      <c r="E214" s="336">
        <v>0</v>
      </c>
      <c r="F214" s="337"/>
      <c r="G214" s="323">
        <v>2494.9499999999998</v>
      </c>
      <c r="H214" s="337"/>
      <c r="I214" s="336">
        <v>0</v>
      </c>
      <c r="J214" s="337"/>
      <c r="K214" s="323">
        <v>2494.9499999999998</v>
      </c>
      <c r="L214" s="249" t="str">
        <f>VLOOKUP(A214,'De x Para'!A:C,3,0)</f>
        <v>9.2.4</v>
      </c>
      <c r="M214" s="348">
        <f t="shared" si="2"/>
        <v>2494.9499999999998</v>
      </c>
    </row>
    <row r="215" spans="1:13">
      <c r="A215" s="334" t="s">
        <v>1154</v>
      </c>
      <c r="B215" s="164" t="s">
        <v>143</v>
      </c>
      <c r="C215" s="334" t="s">
        <v>1155</v>
      </c>
      <c r="D215" s="335"/>
      <c r="E215" s="336">
        <v>0</v>
      </c>
      <c r="F215" s="337"/>
      <c r="G215" s="323">
        <v>1968.01</v>
      </c>
      <c r="H215" s="337"/>
      <c r="I215" s="336">
        <v>0</v>
      </c>
      <c r="J215" s="337"/>
      <c r="K215" s="323">
        <v>1968.01</v>
      </c>
      <c r="L215" s="249" t="str">
        <f>VLOOKUP(A215,'De x Para'!A:C,3,0)</f>
        <v>9.2.5</v>
      </c>
      <c r="M215" s="348">
        <f t="shared" si="2"/>
        <v>1968.01</v>
      </c>
    </row>
    <row r="216" spans="1:13">
      <c r="A216" s="338"/>
      <c r="B216" s="164" t="s">
        <v>143</v>
      </c>
      <c r="C216" s="338" t="s">
        <v>143</v>
      </c>
      <c r="D216" s="339"/>
      <c r="E216" s="339"/>
      <c r="F216" s="339"/>
      <c r="G216" s="339"/>
      <c r="H216" s="339"/>
      <c r="I216" s="339"/>
      <c r="J216" s="339"/>
      <c r="K216" s="339"/>
      <c r="L216" s="249"/>
      <c r="M216" s="348"/>
    </row>
    <row r="217" spans="1:13">
      <c r="A217" s="330" t="s">
        <v>1180</v>
      </c>
      <c r="B217" s="164" t="s">
        <v>143</v>
      </c>
      <c r="C217" s="330" t="s">
        <v>1181</v>
      </c>
      <c r="D217" s="331"/>
      <c r="E217" s="332">
        <v>0</v>
      </c>
      <c r="F217" s="333"/>
      <c r="G217" s="324">
        <v>1298.8</v>
      </c>
      <c r="H217" s="333"/>
      <c r="I217" s="332">
        <v>53.45</v>
      </c>
      <c r="J217" s="333"/>
      <c r="K217" s="324">
        <v>1245.3499999999999</v>
      </c>
      <c r="L217" s="249">
        <f>VLOOKUP(A217,'De x Para'!A:C,3,0)</f>
        <v>0</v>
      </c>
      <c r="M217" s="348">
        <f t="shared" si="2"/>
        <v>1245.3499999999999</v>
      </c>
    </row>
    <row r="218" spans="1:13">
      <c r="A218" s="334" t="s">
        <v>1185</v>
      </c>
      <c r="B218" s="164" t="s">
        <v>143</v>
      </c>
      <c r="C218" s="334" t="s">
        <v>1186</v>
      </c>
      <c r="D218" s="335"/>
      <c r="E218" s="336">
        <v>0</v>
      </c>
      <c r="F218" s="337"/>
      <c r="G218" s="323">
        <v>1109.5</v>
      </c>
      <c r="H218" s="337"/>
      <c r="I218" s="336">
        <v>0</v>
      </c>
      <c r="J218" s="337"/>
      <c r="K218" s="323">
        <v>1109.5</v>
      </c>
      <c r="L218" s="249" t="str">
        <f>VLOOKUP(A218,'De x Para'!A:C,3,0)</f>
        <v>9.5</v>
      </c>
      <c r="M218" s="348">
        <f t="shared" si="2"/>
        <v>1109.5</v>
      </c>
    </row>
    <row r="219" spans="1:13">
      <c r="A219" s="334" t="s">
        <v>1190</v>
      </c>
      <c r="B219" s="164" t="s">
        <v>143</v>
      </c>
      <c r="C219" s="334" t="s">
        <v>1191</v>
      </c>
      <c r="D219" s="335"/>
      <c r="E219" s="336">
        <v>0</v>
      </c>
      <c r="F219" s="337"/>
      <c r="G219" s="336">
        <v>189.3</v>
      </c>
      <c r="H219" s="337"/>
      <c r="I219" s="336">
        <v>0</v>
      </c>
      <c r="J219" s="337"/>
      <c r="K219" s="336">
        <v>189.3</v>
      </c>
      <c r="L219" s="249" t="str">
        <f>VLOOKUP(A219,'De x Para'!A:C,3,0)</f>
        <v>9.5</v>
      </c>
      <c r="M219" s="348">
        <f t="shared" si="2"/>
        <v>189.3</v>
      </c>
    </row>
    <row r="220" spans="1:13">
      <c r="A220" s="334" t="s">
        <v>1198</v>
      </c>
      <c r="B220" s="164" t="s">
        <v>143</v>
      </c>
      <c r="C220" s="334" t="s">
        <v>1199</v>
      </c>
      <c r="D220" s="335"/>
      <c r="E220" s="336">
        <v>0</v>
      </c>
      <c r="F220" s="337"/>
      <c r="G220" s="336">
        <v>0</v>
      </c>
      <c r="H220" s="337"/>
      <c r="I220" s="336">
        <v>53.45</v>
      </c>
      <c r="J220" s="337"/>
      <c r="K220" s="336">
        <v>-53.45</v>
      </c>
      <c r="L220" s="249" t="str">
        <f>VLOOKUP(A220,'De x Para'!A:C,3,0)</f>
        <v>9.5</v>
      </c>
      <c r="M220" s="348">
        <f t="shared" si="2"/>
        <v>-53.45</v>
      </c>
    </row>
    <row r="221" spans="1:13">
      <c r="A221" s="338"/>
      <c r="B221" s="164" t="s">
        <v>143</v>
      </c>
      <c r="C221" s="338" t="s">
        <v>143</v>
      </c>
      <c r="D221" s="339"/>
      <c r="E221" s="339"/>
      <c r="F221" s="339"/>
      <c r="G221" s="339"/>
      <c r="H221" s="339"/>
      <c r="I221" s="339"/>
      <c r="J221" s="339"/>
      <c r="K221" s="339"/>
      <c r="L221" s="249"/>
      <c r="M221" s="348"/>
    </row>
    <row r="222" spans="1:13">
      <c r="A222" s="330" t="s">
        <v>1203</v>
      </c>
      <c r="B222" s="164" t="s">
        <v>143</v>
      </c>
      <c r="C222" s="330" t="s">
        <v>1204</v>
      </c>
      <c r="D222" s="331"/>
      <c r="E222" s="332">
        <v>0</v>
      </c>
      <c r="F222" s="333"/>
      <c r="G222" s="324">
        <v>1817.46</v>
      </c>
      <c r="H222" s="333"/>
      <c r="I222" s="332">
        <v>0.03</v>
      </c>
      <c r="J222" s="333"/>
      <c r="K222" s="324">
        <v>1817.43</v>
      </c>
      <c r="L222" s="249">
        <f>VLOOKUP(A222,'De x Para'!A:C,3,0)</f>
        <v>0</v>
      </c>
      <c r="M222" s="348">
        <f t="shared" si="2"/>
        <v>1817.43</v>
      </c>
    </row>
    <row r="223" spans="1:13">
      <c r="A223" s="334" t="s">
        <v>1208</v>
      </c>
      <c r="B223" s="164" t="s">
        <v>143</v>
      </c>
      <c r="C223" s="334" t="s">
        <v>1209</v>
      </c>
      <c r="D223" s="335"/>
      <c r="E223" s="336">
        <v>0</v>
      </c>
      <c r="F223" s="337"/>
      <c r="G223" s="336">
        <v>542.86</v>
      </c>
      <c r="H223" s="337"/>
      <c r="I223" s="336">
        <v>0</v>
      </c>
      <c r="J223" s="337"/>
      <c r="K223" s="336">
        <v>542.86</v>
      </c>
      <c r="L223" s="249" t="str">
        <f>VLOOKUP(A223,'De x Para'!A:C,3,0)</f>
        <v>9.6</v>
      </c>
      <c r="M223" s="348">
        <f t="shared" si="2"/>
        <v>542.86</v>
      </c>
    </row>
    <row r="224" spans="1:13">
      <c r="A224" s="334" t="s">
        <v>1213</v>
      </c>
      <c r="B224" s="164" t="s">
        <v>143</v>
      </c>
      <c r="C224" s="334" t="s">
        <v>1214</v>
      </c>
      <c r="D224" s="335"/>
      <c r="E224" s="336">
        <v>0</v>
      </c>
      <c r="F224" s="337"/>
      <c r="G224" s="336">
        <v>326.14</v>
      </c>
      <c r="H224" s="337"/>
      <c r="I224" s="336">
        <v>0</v>
      </c>
      <c r="J224" s="337"/>
      <c r="K224" s="336">
        <v>326.14</v>
      </c>
      <c r="L224" s="249" t="str">
        <f>VLOOKUP(A224,'De x Para'!A:C,3,0)</f>
        <v>9.6</v>
      </c>
      <c r="M224" s="348">
        <f t="shared" si="2"/>
        <v>326.14</v>
      </c>
    </row>
    <row r="225" spans="1:13">
      <c r="A225" s="334" t="s">
        <v>1218</v>
      </c>
      <c r="B225" s="164" t="s">
        <v>143</v>
      </c>
      <c r="C225" s="334" t="s">
        <v>1219</v>
      </c>
      <c r="D225" s="335"/>
      <c r="E225" s="336">
        <v>0</v>
      </c>
      <c r="F225" s="337"/>
      <c r="G225" s="336">
        <v>10.119999999999999</v>
      </c>
      <c r="H225" s="337"/>
      <c r="I225" s="336">
        <v>0</v>
      </c>
      <c r="J225" s="337"/>
      <c r="K225" s="336">
        <v>10.119999999999999</v>
      </c>
      <c r="L225" s="249" t="str">
        <f>VLOOKUP(A225,'De x Para'!A:C,3,0)</f>
        <v>9.6</v>
      </c>
      <c r="M225" s="348">
        <f t="shared" si="2"/>
        <v>10.119999999999999</v>
      </c>
    </row>
    <row r="226" spans="1:13">
      <c r="A226" s="334" t="s">
        <v>1230</v>
      </c>
      <c r="B226" s="164" t="s">
        <v>143</v>
      </c>
      <c r="C226" s="334" t="s">
        <v>1231</v>
      </c>
      <c r="D226" s="335"/>
      <c r="E226" s="336">
        <v>0</v>
      </c>
      <c r="F226" s="337"/>
      <c r="G226" s="336">
        <v>281.3</v>
      </c>
      <c r="H226" s="337"/>
      <c r="I226" s="336">
        <v>0.03</v>
      </c>
      <c r="J226" s="337"/>
      <c r="K226" s="336">
        <v>281.27</v>
      </c>
      <c r="L226" s="249" t="str">
        <f>VLOOKUP(A226,'De x Para'!A:C,3,0)</f>
        <v>9.6</v>
      </c>
      <c r="M226" s="348">
        <f t="shared" si="2"/>
        <v>281.27000000000004</v>
      </c>
    </row>
    <row r="227" spans="1:13">
      <c r="A227" s="334" t="s">
        <v>1235</v>
      </c>
      <c r="B227" s="164" t="s">
        <v>143</v>
      </c>
      <c r="C227" s="334" t="s">
        <v>1236</v>
      </c>
      <c r="D227" s="335"/>
      <c r="E227" s="336">
        <v>0</v>
      </c>
      <c r="F227" s="337"/>
      <c r="G227" s="336">
        <v>653.74</v>
      </c>
      <c r="H227" s="337"/>
      <c r="I227" s="336">
        <v>0</v>
      </c>
      <c r="J227" s="337"/>
      <c r="K227" s="336">
        <v>653.74</v>
      </c>
      <c r="L227" s="249" t="str">
        <f>VLOOKUP(A227,'De x Para'!A:C,3,0)</f>
        <v>9.6</v>
      </c>
      <c r="M227" s="348">
        <f t="shared" si="2"/>
        <v>653.74</v>
      </c>
    </row>
    <row r="228" spans="1:13">
      <c r="A228" s="334" t="s">
        <v>1240</v>
      </c>
      <c r="B228" s="164" t="s">
        <v>143</v>
      </c>
      <c r="C228" s="334" t="s">
        <v>1241</v>
      </c>
      <c r="D228" s="335"/>
      <c r="E228" s="336">
        <v>0</v>
      </c>
      <c r="F228" s="337"/>
      <c r="G228" s="336">
        <v>3.3</v>
      </c>
      <c r="H228" s="337"/>
      <c r="I228" s="336">
        <v>0</v>
      </c>
      <c r="J228" s="337"/>
      <c r="K228" s="336">
        <v>3.3</v>
      </c>
      <c r="L228" s="249" t="str">
        <f>VLOOKUP(A228,'De x Para'!A:C,3,0)</f>
        <v>9.6</v>
      </c>
      <c r="M228" s="348">
        <f t="shared" si="2"/>
        <v>3.3</v>
      </c>
    </row>
    <row r="229" spans="1:13">
      <c r="A229" s="338"/>
      <c r="B229" s="164" t="s">
        <v>143</v>
      </c>
      <c r="C229" s="338" t="s">
        <v>143</v>
      </c>
      <c r="D229" s="339"/>
      <c r="E229" s="339"/>
      <c r="F229" s="339"/>
      <c r="G229" s="339"/>
      <c r="H229" s="339"/>
      <c r="I229" s="339"/>
      <c r="J229" s="339"/>
      <c r="K229" s="339"/>
      <c r="L229" s="249"/>
      <c r="M229" s="348"/>
    </row>
    <row r="230" spans="1:13">
      <c r="A230" s="330" t="s">
        <v>1245</v>
      </c>
      <c r="B230" s="164" t="s">
        <v>143</v>
      </c>
      <c r="C230" s="330" t="s">
        <v>1246</v>
      </c>
      <c r="D230" s="331"/>
      <c r="E230" s="332">
        <v>0</v>
      </c>
      <c r="F230" s="333"/>
      <c r="G230" s="324">
        <v>5335.25</v>
      </c>
      <c r="H230" s="333"/>
      <c r="I230" s="332">
        <v>0</v>
      </c>
      <c r="J230" s="333"/>
      <c r="K230" s="324">
        <v>5335.25</v>
      </c>
      <c r="L230" s="249">
        <f>VLOOKUP(A230,'De x Para'!A:C,3,0)</f>
        <v>0</v>
      </c>
      <c r="M230" s="348">
        <f t="shared" si="2"/>
        <v>5335.25</v>
      </c>
    </row>
    <row r="231" spans="1:13">
      <c r="A231" s="334" t="s">
        <v>1271</v>
      </c>
      <c r="B231" s="164" t="s">
        <v>143</v>
      </c>
      <c r="C231" s="334" t="s">
        <v>1272</v>
      </c>
      <c r="D231" s="335"/>
      <c r="E231" s="336">
        <v>0</v>
      </c>
      <c r="F231" s="337"/>
      <c r="G231" s="323">
        <v>2550</v>
      </c>
      <c r="H231" s="337"/>
      <c r="I231" s="336">
        <v>0</v>
      </c>
      <c r="J231" s="337"/>
      <c r="K231" s="323">
        <v>2550</v>
      </c>
      <c r="L231" s="249" t="str">
        <f>VLOOKUP(A231,'De x Para'!A:C,3,0)</f>
        <v>9.7</v>
      </c>
      <c r="M231" s="348">
        <f t="shared" si="2"/>
        <v>2550</v>
      </c>
    </row>
    <row r="232" spans="1:13">
      <c r="A232" s="334" t="s">
        <v>1274</v>
      </c>
      <c r="B232" s="164" t="s">
        <v>143</v>
      </c>
      <c r="C232" s="334" t="s">
        <v>1275</v>
      </c>
      <c r="D232" s="335"/>
      <c r="E232" s="336">
        <v>0</v>
      </c>
      <c r="F232" s="337"/>
      <c r="G232" s="336">
        <v>381</v>
      </c>
      <c r="H232" s="337"/>
      <c r="I232" s="336">
        <v>0</v>
      </c>
      <c r="J232" s="337"/>
      <c r="K232" s="336">
        <v>381</v>
      </c>
      <c r="L232" s="249" t="str">
        <f>VLOOKUP(A232,'De x Para'!A:C,3,0)</f>
        <v>9.7</v>
      </c>
      <c r="M232" s="348">
        <f t="shared" si="2"/>
        <v>381</v>
      </c>
    </row>
    <row r="233" spans="1:13">
      <c r="A233" s="334" t="s">
        <v>1282</v>
      </c>
      <c r="B233" s="164" t="s">
        <v>143</v>
      </c>
      <c r="C233" s="334" t="s">
        <v>1283</v>
      </c>
      <c r="D233" s="335"/>
      <c r="E233" s="336">
        <v>0</v>
      </c>
      <c r="F233" s="337"/>
      <c r="G233" s="336">
        <v>36.9</v>
      </c>
      <c r="H233" s="337"/>
      <c r="I233" s="336">
        <v>0</v>
      </c>
      <c r="J233" s="337"/>
      <c r="K233" s="336">
        <v>36.9</v>
      </c>
      <c r="L233" s="249" t="str">
        <f>VLOOKUP(A233,'De x Para'!A:C,3,0)</f>
        <v>9.7</v>
      </c>
      <c r="M233" s="348">
        <f t="shared" si="2"/>
        <v>36.9</v>
      </c>
    </row>
    <row r="234" spans="1:13">
      <c r="A234" s="334" t="s">
        <v>1290</v>
      </c>
      <c r="B234" s="164" t="s">
        <v>143</v>
      </c>
      <c r="C234" s="334" t="s">
        <v>1291</v>
      </c>
      <c r="D234" s="335"/>
      <c r="E234" s="336">
        <v>0</v>
      </c>
      <c r="F234" s="337"/>
      <c r="G234" s="323">
        <v>1350</v>
      </c>
      <c r="H234" s="337"/>
      <c r="I234" s="336">
        <v>0</v>
      </c>
      <c r="J234" s="337"/>
      <c r="K234" s="323">
        <v>1350</v>
      </c>
      <c r="L234" s="249" t="str">
        <f>VLOOKUP(A234,'De x Para'!A:C,3,0)</f>
        <v>9.7</v>
      </c>
      <c r="M234" s="348">
        <f t="shared" si="2"/>
        <v>1350</v>
      </c>
    </row>
    <row r="235" spans="1:13">
      <c r="A235" s="334" t="s">
        <v>1298</v>
      </c>
      <c r="B235" s="164" t="s">
        <v>143</v>
      </c>
      <c r="C235" s="334" t="s">
        <v>1299</v>
      </c>
      <c r="D235" s="335"/>
      <c r="E235" s="336">
        <v>0</v>
      </c>
      <c r="F235" s="337"/>
      <c r="G235" s="323">
        <v>1017.35</v>
      </c>
      <c r="H235" s="337"/>
      <c r="I235" s="336">
        <v>0</v>
      </c>
      <c r="J235" s="337"/>
      <c r="K235" s="323">
        <v>1017.35</v>
      </c>
      <c r="L235" s="249" t="str">
        <f>VLOOKUP(A235,'De x Para'!A:C,3,0)</f>
        <v>9.7</v>
      </c>
      <c r="M235" s="348">
        <f t="shared" si="2"/>
        <v>1017.35</v>
      </c>
    </row>
    <row r="236" spans="1:13">
      <c r="A236" s="338"/>
      <c r="B236" s="164" t="s">
        <v>143</v>
      </c>
      <c r="C236" s="338" t="s">
        <v>143</v>
      </c>
      <c r="D236" s="339"/>
      <c r="E236" s="339"/>
      <c r="F236" s="339"/>
      <c r="G236" s="339"/>
      <c r="H236" s="339"/>
      <c r="I236" s="339"/>
      <c r="J236" s="339"/>
      <c r="K236" s="339"/>
      <c r="L236" s="249"/>
      <c r="M236" s="348"/>
    </row>
    <row r="237" spans="1:13">
      <c r="A237" s="330" t="s">
        <v>1303</v>
      </c>
      <c r="B237" s="164" t="s">
        <v>143</v>
      </c>
      <c r="C237" s="330" t="s">
        <v>1304</v>
      </c>
      <c r="D237" s="331"/>
      <c r="E237" s="332">
        <v>0</v>
      </c>
      <c r="F237" s="333"/>
      <c r="G237" s="324">
        <v>2968.5</v>
      </c>
      <c r="H237" s="333"/>
      <c r="I237" s="332">
        <v>0</v>
      </c>
      <c r="J237" s="333"/>
      <c r="K237" s="324">
        <v>2968.5</v>
      </c>
      <c r="L237" s="249">
        <f>VLOOKUP(A237,'De x Para'!A:C,3,0)</f>
        <v>0</v>
      </c>
      <c r="M237" s="348">
        <f t="shared" si="2"/>
        <v>2968.5</v>
      </c>
    </row>
    <row r="238" spans="1:13">
      <c r="A238" s="334" t="s">
        <v>1306</v>
      </c>
      <c r="B238" s="164" t="s">
        <v>143</v>
      </c>
      <c r="C238" s="334" t="s">
        <v>1307</v>
      </c>
      <c r="D238" s="335"/>
      <c r="E238" s="336">
        <v>0</v>
      </c>
      <c r="F238" s="337"/>
      <c r="G238" s="323">
        <v>2968.5</v>
      </c>
      <c r="H238" s="337"/>
      <c r="I238" s="336">
        <v>0</v>
      </c>
      <c r="J238" s="337"/>
      <c r="K238" s="323">
        <v>2968.5</v>
      </c>
      <c r="L238" s="249" t="str">
        <f>VLOOKUP(A238,'De x Para'!A:C,3,0)</f>
        <v>9.10</v>
      </c>
      <c r="M238" s="348">
        <f t="shared" si="2"/>
        <v>2968.5</v>
      </c>
    </row>
    <row r="239" spans="1:13">
      <c r="A239" s="338"/>
      <c r="B239" s="164" t="s">
        <v>143</v>
      </c>
      <c r="C239" s="338" t="s">
        <v>143</v>
      </c>
      <c r="D239" s="339"/>
      <c r="E239" s="339"/>
      <c r="F239" s="339"/>
      <c r="G239" s="339"/>
      <c r="H239" s="339"/>
      <c r="I239" s="339"/>
      <c r="J239" s="339"/>
      <c r="K239" s="339"/>
      <c r="L239" s="249"/>
      <c r="M239" s="348"/>
    </row>
    <row r="240" spans="1:13">
      <c r="A240" s="330" t="s">
        <v>1308</v>
      </c>
      <c r="B240" s="164" t="s">
        <v>143</v>
      </c>
      <c r="C240" s="330" t="s">
        <v>1309</v>
      </c>
      <c r="D240" s="331"/>
      <c r="E240" s="332">
        <v>0</v>
      </c>
      <c r="F240" s="333"/>
      <c r="G240" s="332">
        <v>699</v>
      </c>
      <c r="H240" s="333"/>
      <c r="I240" s="332">
        <v>0</v>
      </c>
      <c r="J240" s="333"/>
      <c r="K240" s="332">
        <v>699</v>
      </c>
      <c r="L240" s="249">
        <f>VLOOKUP(A240,'De x Para'!A:C,3,0)</f>
        <v>0</v>
      </c>
      <c r="M240" s="348">
        <f t="shared" si="2"/>
        <v>699</v>
      </c>
    </row>
    <row r="241" spans="1:13">
      <c r="A241" s="334" t="s">
        <v>1313</v>
      </c>
      <c r="B241" s="164" t="s">
        <v>143</v>
      </c>
      <c r="C241" s="334" t="s">
        <v>1314</v>
      </c>
      <c r="D241" s="335"/>
      <c r="E241" s="336">
        <v>0</v>
      </c>
      <c r="F241" s="337"/>
      <c r="G241" s="336">
        <v>699</v>
      </c>
      <c r="H241" s="337"/>
      <c r="I241" s="336">
        <v>0</v>
      </c>
      <c r="J241" s="337"/>
      <c r="K241" s="336">
        <v>699</v>
      </c>
      <c r="L241" s="249" t="str">
        <f>VLOOKUP(A241,'De x Para'!A:C,3,0)</f>
        <v>9.8</v>
      </c>
      <c r="M241" s="348">
        <f t="shared" si="2"/>
        <v>699</v>
      </c>
    </row>
    <row r="242" spans="1:13">
      <c r="A242" s="338"/>
      <c r="B242" s="164" t="s">
        <v>143</v>
      </c>
      <c r="C242" s="338" t="s">
        <v>143</v>
      </c>
      <c r="D242" s="339"/>
      <c r="E242" s="339"/>
      <c r="F242" s="339"/>
      <c r="G242" s="339"/>
      <c r="H242" s="339"/>
      <c r="I242" s="339"/>
      <c r="J242" s="339"/>
      <c r="K242" s="339"/>
      <c r="L242" s="249"/>
      <c r="M242" s="348"/>
    </row>
    <row r="243" spans="1:13">
      <c r="A243" s="330" t="s">
        <v>1325</v>
      </c>
      <c r="B243" s="164" t="s">
        <v>143</v>
      </c>
      <c r="C243" s="330" t="s">
        <v>1326</v>
      </c>
      <c r="D243" s="331"/>
      <c r="E243" s="332">
        <v>0</v>
      </c>
      <c r="F243" s="333"/>
      <c r="G243" s="324">
        <v>33758.28</v>
      </c>
      <c r="H243" s="333"/>
      <c r="I243" s="332">
        <v>0</v>
      </c>
      <c r="J243" s="333"/>
      <c r="K243" s="324">
        <v>33758.28</v>
      </c>
      <c r="L243" s="249">
        <f>VLOOKUP(A243,'De x Para'!A:C,3,0)</f>
        <v>0</v>
      </c>
      <c r="M243" s="348">
        <f t="shared" si="2"/>
        <v>33758.28</v>
      </c>
    </row>
    <row r="244" spans="1:13">
      <c r="A244" s="330" t="s">
        <v>1331</v>
      </c>
      <c r="B244" s="164" t="s">
        <v>143</v>
      </c>
      <c r="C244" s="330" t="s">
        <v>1326</v>
      </c>
      <c r="D244" s="331"/>
      <c r="E244" s="332">
        <v>0</v>
      </c>
      <c r="F244" s="333"/>
      <c r="G244" s="324">
        <v>33758.28</v>
      </c>
      <c r="H244" s="333"/>
      <c r="I244" s="332">
        <v>0</v>
      </c>
      <c r="J244" s="333"/>
      <c r="K244" s="324">
        <v>33758.28</v>
      </c>
      <c r="L244" s="249">
        <f>VLOOKUP(A244,'De x Para'!A:C,3,0)</f>
        <v>0</v>
      </c>
      <c r="M244" s="348">
        <f t="shared" si="2"/>
        <v>33758.28</v>
      </c>
    </row>
    <row r="245" spans="1:13">
      <c r="A245" s="330" t="s">
        <v>1332</v>
      </c>
      <c r="B245" s="164" t="s">
        <v>143</v>
      </c>
      <c r="C245" s="330" t="s">
        <v>1326</v>
      </c>
      <c r="D245" s="331"/>
      <c r="E245" s="332">
        <v>0</v>
      </c>
      <c r="F245" s="333"/>
      <c r="G245" s="324">
        <v>33758.28</v>
      </c>
      <c r="H245" s="333"/>
      <c r="I245" s="332">
        <v>0</v>
      </c>
      <c r="J245" s="333"/>
      <c r="K245" s="324">
        <v>33758.28</v>
      </c>
      <c r="L245" s="249">
        <f>VLOOKUP(A245,'De x Para'!A:C,3,0)</f>
        <v>0</v>
      </c>
      <c r="M245" s="348">
        <f t="shared" si="2"/>
        <v>33758.28</v>
      </c>
    </row>
    <row r="246" spans="1:13">
      <c r="A246" s="330" t="s">
        <v>1333</v>
      </c>
      <c r="B246" s="164" t="s">
        <v>143</v>
      </c>
      <c r="C246" s="330" t="s">
        <v>1334</v>
      </c>
      <c r="D246" s="331"/>
      <c r="E246" s="332">
        <v>0</v>
      </c>
      <c r="F246" s="333"/>
      <c r="G246" s="324">
        <v>28241.57</v>
      </c>
      <c r="H246" s="333"/>
      <c r="I246" s="332">
        <v>0</v>
      </c>
      <c r="J246" s="333"/>
      <c r="K246" s="324">
        <v>28241.57</v>
      </c>
      <c r="L246" s="249">
        <f>VLOOKUP(A246,'De x Para'!A:C,3,0)</f>
        <v>0</v>
      </c>
      <c r="M246" s="348">
        <f t="shared" si="2"/>
        <v>28241.57</v>
      </c>
    </row>
    <row r="247" spans="1:13">
      <c r="A247" s="334" t="s">
        <v>1339</v>
      </c>
      <c r="B247" s="164" t="s">
        <v>143</v>
      </c>
      <c r="C247" s="334" t="s">
        <v>1340</v>
      </c>
      <c r="D247" s="335"/>
      <c r="E247" s="336">
        <v>0</v>
      </c>
      <c r="F247" s="337"/>
      <c r="G247" s="336">
        <v>490</v>
      </c>
      <c r="H247" s="337"/>
      <c r="I247" s="336">
        <v>0</v>
      </c>
      <c r="J247" s="337"/>
      <c r="K247" s="336">
        <v>490</v>
      </c>
      <c r="L247" s="249" t="str">
        <f>VLOOKUP(A247,'De x Para'!A:C,3,0)</f>
        <v>10.1</v>
      </c>
      <c r="M247" s="348">
        <f t="shared" si="2"/>
        <v>490</v>
      </c>
    </row>
    <row r="248" spans="1:13">
      <c r="A248" s="334" t="s">
        <v>1344</v>
      </c>
      <c r="B248" s="164" t="s">
        <v>143</v>
      </c>
      <c r="C248" s="334" t="s">
        <v>1345</v>
      </c>
      <c r="D248" s="335"/>
      <c r="E248" s="336">
        <v>0</v>
      </c>
      <c r="F248" s="337"/>
      <c r="G248" s="323">
        <v>7802.14</v>
      </c>
      <c r="H248" s="337"/>
      <c r="I248" s="336">
        <v>0</v>
      </c>
      <c r="J248" s="337"/>
      <c r="K248" s="323">
        <v>7802.14</v>
      </c>
      <c r="L248" s="249" t="str">
        <f>VLOOKUP(A248,'De x Para'!A:C,3,0)</f>
        <v>10.1</v>
      </c>
      <c r="M248" s="348">
        <f t="shared" si="2"/>
        <v>7802.14</v>
      </c>
    </row>
    <row r="249" spans="1:13">
      <c r="A249" s="334" t="s">
        <v>1349</v>
      </c>
      <c r="B249" s="164" t="s">
        <v>143</v>
      </c>
      <c r="C249" s="334" t="s">
        <v>1350</v>
      </c>
      <c r="D249" s="335"/>
      <c r="E249" s="336">
        <v>0</v>
      </c>
      <c r="F249" s="337"/>
      <c r="G249" s="336">
        <v>106.65</v>
      </c>
      <c r="H249" s="337"/>
      <c r="I249" s="336">
        <v>0</v>
      </c>
      <c r="J249" s="337"/>
      <c r="K249" s="336">
        <v>106.65</v>
      </c>
      <c r="L249" s="249" t="str">
        <f>VLOOKUP(A249,'De x Para'!A:C,3,0)</f>
        <v>10.1</v>
      </c>
      <c r="M249" s="348">
        <f t="shared" si="2"/>
        <v>106.65</v>
      </c>
    </row>
    <row r="250" spans="1:13">
      <c r="A250" s="334" t="s">
        <v>1354</v>
      </c>
      <c r="B250" s="164" t="s">
        <v>143</v>
      </c>
      <c r="C250" s="334" t="s">
        <v>1355</v>
      </c>
      <c r="D250" s="335"/>
      <c r="E250" s="336">
        <v>0</v>
      </c>
      <c r="F250" s="337"/>
      <c r="G250" s="323">
        <v>10600</v>
      </c>
      <c r="H250" s="337"/>
      <c r="I250" s="336">
        <v>0</v>
      </c>
      <c r="J250" s="337"/>
      <c r="K250" s="323">
        <v>10600</v>
      </c>
      <c r="L250" s="249" t="str">
        <f>VLOOKUP(A250,'De x Para'!A:C,3,0)</f>
        <v>10.1</v>
      </c>
      <c r="M250" s="348">
        <f t="shared" si="2"/>
        <v>10600</v>
      </c>
    </row>
    <row r="251" spans="1:13">
      <c r="A251" s="334" t="s">
        <v>1359</v>
      </c>
      <c r="B251" s="164" t="s">
        <v>143</v>
      </c>
      <c r="C251" s="334" t="s">
        <v>1360</v>
      </c>
      <c r="D251" s="335"/>
      <c r="E251" s="336">
        <v>0</v>
      </c>
      <c r="F251" s="337"/>
      <c r="G251" s="323">
        <v>1676</v>
      </c>
      <c r="H251" s="337"/>
      <c r="I251" s="336">
        <v>0</v>
      </c>
      <c r="J251" s="337"/>
      <c r="K251" s="323">
        <v>1676</v>
      </c>
      <c r="L251" s="249" t="str">
        <f>VLOOKUP(A251,'De x Para'!A:C,3,0)</f>
        <v>10.1</v>
      </c>
      <c r="M251" s="348">
        <f t="shared" si="2"/>
        <v>1676</v>
      </c>
    </row>
    <row r="252" spans="1:13">
      <c r="A252" s="334" t="s">
        <v>1365</v>
      </c>
      <c r="B252" s="164" t="s">
        <v>143</v>
      </c>
      <c r="C252" s="334" t="s">
        <v>1366</v>
      </c>
      <c r="D252" s="335"/>
      <c r="E252" s="336">
        <v>0</v>
      </c>
      <c r="F252" s="337"/>
      <c r="G252" s="323">
        <v>1728.99</v>
      </c>
      <c r="H252" s="337"/>
      <c r="I252" s="336">
        <v>0</v>
      </c>
      <c r="J252" s="337"/>
      <c r="K252" s="323">
        <v>1728.99</v>
      </c>
      <c r="L252" s="249" t="str">
        <f>VLOOKUP(A252,'De x Para'!A:C,3,0)</f>
        <v>10.1</v>
      </c>
      <c r="M252" s="348">
        <f t="shared" si="2"/>
        <v>1728.99</v>
      </c>
    </row>
    <row r="253" spans="1:13">
      <c r="A253" s="334" t="s">
        <v>1370</v>
      </c>
      <c r="B253" s="164" t="s">
        <v>143</v>
      </c>
      <c r="C253" s="334" t="s">
        <v>1371</v>
      </c>
      <c r="D253" s="335"/>
      <c r="E253" s="336">
        <v>0</v>
      </c>
      <c r="F253" s="337"/>
      <c r="G253" s="323">
        <v>5447.29</v>
      </c>
      <c r="H253" s="337"/>
      <c r="I253" s="336">
        <v>0</v>
      </c>
      <c r="J253" s="337"/>
      <c r="K253" s="323">
        <v>5447.29</v>
      </c>
      <c r="L253" s="249" t="str">
        <f>VLOOKUP(A253,'De x Para'!A:C,3,0)</f>
        <v>10.1</v>
      </c>
      <c r="M253" s="348">
        <f t="shared" si="2"/>
        <v>5447.29</v>
      </c>
    </row>
    <row r="254" spans="1:13">
      <c r="A254" s="334" t="s">
        <v>1375</v>
      </c>
      <c r="B254" s="164" t="s">
        <v>143</v>
      </c>
      <c r="C254" s="334" t="s">
        <v>1376</v>
      </c>
      <c r="D254" s="335"/>
      <c r="E254" s="336">
        <v>0</v>
      </c>
      <c r="F254" s="337"/>
      <c r="G254" s="336">
        <v>390.5</v>
      </c>
      <c r="H254" s="337"/>
      <c r="I254" s="336">
        <v>0</v>
      </c>
      <c r="J254" s="337"/>
      <c r="K254" s="336">
        <v>390.5</v>
      </c>
      <c r="L254" s="249" t="str">
        <f>VLOOKUP(A254,'De x Para'!A:C,3,0)</f>
        <v>10.1</v>
      </c>
      <c r="M254" s="348">
        <f t="shared" si="2"/>
        <v>390.5</v>
      </c>
    </row>
    <row r="255" spans="1:13">
      <c r="A255" s="338"/>
      <c r="B255" s="164" t="s">
        <v>143</v>
      </c>
      <c r="C255" s="338" t="s">
        <v>143</v>
      </c>
      <c r="D255" s="339"/>
      <c r="E255" s="339"/>
      <c r="F255" s="339"/>
      <c r="G255" s="339"/>
      <c r="H255" s="339"/>
      <c r="I255" s="339"/>
      <c r="J255" s="339"/>
      <c r="K255" s="339"/>
      <c r="L255" s="249"/>
      <c r="M255" s="348"/>
    </row>
    <row r="256" spans="1:13">
      <c r="A256" s="330" t="s">
        <v>1380</v>
      </c>
      <c r="B256" s="164" t="s">
        <v>143</v>
      </c>
      <c r="C256" s="330" t="s">
        <v>1381</v>
      </c>
      <c r="D256" s="331"/>
      <c r="E256" s="332">
        <v>0</v>
      </c>
      <c r="F256" s="333"/>
      <c r="G256" s="324">
        <v>3000</v>
      </c>
      <c r="H256" s="333"/>
      <c r="I256" s="332">
        <v>0</v>
      </c>
      <c r="J256" s="333"/>
      <c r="K256" s="324">
        <v>3000</v>
      </c>
      <c r="L256" s="249">
        <f>VLOOKUP(A256,'De x Para'!A:C,3,0)</f>
        <v>0</v>
      </c>
      <c r="M256" s="348">
        <f t="shared" si="2"/>
        <v>3000</v>
      </c>
    </row>
    <row r="257" spans="1:13">
      <c r="A257" s="334" t="s">
        <v>1384</v>
      </c>
      <c r="B257" s="164" t="s">
        <v>143</v>
      </c>
      <c r="C257" s="334" t="s">
        <v>1381</v>
      </c>
      <c r="D257" s="335"/>
      <c r="E257" s="336">
        <v>0</v>
      </c>
      <c r="F257" s="337"/>
      <c r="G257" s="323">
        <v>3000</v>
      </c>
      <c r="H257" s="337"/>
      <c r="I257" s="336">
        <v>0</v>
      </c>
      <c r="J257" s="337"/>
      <c r="K257" s="323">
        <v>3000</v>
      </c>
      <c r="L257" s="249" t="str">
        <f>VLOOKUP(A257,'De x Para'!A:C,3,0)</f>
        <v>10.2</v>
      </c>
      <c r="M257" s="348">
        <f t="shared" si="2"/>
        <v>3000</v>
      </c>
    </row>
    <row r="258" spans="1:13">
      <c r="A258" s="338"/>
      <c r="B258" s="164" t="s">
        <v>143</v>
      </c>
      <c r="C258" s="338" t="s">
        <v>143</v>
      </c>
      <c r="D258" s="339"/>
      <c r="E258" s="339"/>
      <c r="F258" s="339"/>
      <c r="G258" s="339"/>
      <c r="H258" s="339"/>
      <c r="I258" s="339"/>
      <c r="J258" s="339"/>
      <c r="K258" s="339"/>
      <c r="L258" s="249"/>
      <c r="M258" s="348"/>
    </row>
    <row r="259" spans="1:13">
      <c r="A259" s="330" t="s">
        <v>1393</v>
      </c>
      <c r="B259" s="164" t="s">
        <v>143</v>
      </c>
      <c r="C259" s="330" t="s">
        <v>1394</v>
      </c>
      <c r="D259" s="331"/>
      <c r="E259" s="332">
        <v>0</v>
      </c>
      <c r="F259" s="333"/>
      <c r="G259" s="324">
        <v>2516.71</v>
      </c>
      <c r="H259" s="333"/>
      <c r="I259" s="332">
        <v>0</v>
      </c>
      <c r="J259" s="333"/>
      <c r="K259" s="324">
        <v>2516.71</v>
      </c>
      <c r="L259" s="249">
        <f>VLOOKUP(A259,'De x Para'!A:C,3,0)</f>
        <v>0</v>
      </c>
      <c r="M259" s="348">
        <f t="shared" ref="M259:M304" si="3">G259-I259</f>
        <v>2516.71</v>
      </c>
    </row>
    <row r="260" spans="1:13">
      <c r="A260" s="334" t="s">
        <v>1398</v>
      </c>
      <c r="B260" s="164" t="s">
        <v>143</v>
      </c>
      <c r="C260" s="334" t="s">
        <v>1399</v>
      </c>
      <c r="D260" s="335"/>
      <c r="E260" s="336">
        <v>0</v>
      </c>
      <c r="F260" s="337"/>
      <c r="G260" s="323">
        <v>2516.71</v>
      </c>
      <c r="H260" s="337"/>
      <c r="I260" s="336">
        <v>0</v>
      </c>
      <c r="J260" s="337"/>
      <c r="K260" s="323">
        <v>2516.71</v>
      </c>
      <c r="L260" s="249" t="str">
        <f>VLOOKUP(A260,'De x Para'!A:C,3,0)</f>
        <v>10.3</v>
      </c>
      <c r="M260" s="348">
        <f t="shared" si="3"/>
        <v>2516.71</v>
      </c>
    </row>
    <row r="261" spans="1:13">
      <c r="A261" s="338"/>
      <c r="B261" s="164" t="s">
        <v>143</v>
      </c>
      <c r="C261" s="338" t="s">
        <v>143</v>
      </c>
      <c r="D261" s="339"/>
      <c r="E261" s="339"/>
      <c r="F261" s="339"/>
      <c r="G261" s="339"/>
      <c r="H261" s="339"/>
      <c r="I261" s="339"/>
      <c r="J261" s="339"/>
      <c r="K261" s="339"/>
      <c r="L261" s="249"/>
      <c r="M261" s="348"/>
    </row>
    <row r="262" spans="1:13">
      <c r="A262" s="330" t="s">
        <v>1400</v>
      </c>
      <c r="B262" s="164" t="s">
        <v>143</v>
      </c>
      <c r="C262" s="330" t="s">
        <v>1401</v>
      </c>
      <c r="D262" s="331"/>
      <c r="E262" s="332">
        <v>0</v>
      </c>
      <c r="F262" s="333"/>
      <c r="G262" s="324">
        <v>1524.49</v>
      </c>
      <c r="H262" s="333"/>
      <c r="I262" s="332">
        <v>0</v>
      </c>
      <c r="J262" s="333"/>
      <c r="K262" s="324">
        <v>1524.49</v>
      </c>
      <c r="L262" s="249">
        <f>VLOOKUP(A262,'De x Para'!A:C,3,0)</f>
        <v>0</v>
      </c>
      <c r="M262" s="348">
        <f t="shared" si="3"/>
        <v>1524.49</v>
      </c>
    </row>
    <row r="263" spans="1:13">
      <c r="A263" s="330" t="s">
        <v>1405</v>
      </c>
      <c r="B263" s="164" t="s">
        <v>143</v>
      </c>
      <c r="C263" s="330" t="s">
        <v>1401</v>
      </c>
      <c r="D263" s="331"/>
      <c r="E263" s="332">
        <v>0</v>
      </c>
      <c r="F263" s="333"/>
      <c r="G263" s="324">
        <v>1524.49</v>
      </c>
      <c r="H263" s="333"/>
      <c r="I263" s="332">
        <v>0</v>
      </c>
      <c r="J263" s="333"/>
      <c r="K263" s="324">
        <v>1524.49</v>
      </c>
      <c r="L263" s="249">
        <f>VLOOKUP(A263,'De x Para'!A:C,3,0)</f>
        <v>0</v>
      </c>
      <c r="M263" s="348">
        <f t="shared" si="3"/>
        <v>1524.49</v>
      </c>
    </row>
    <row r="264" spans="1:13">
      <c r="A264" s="330" t="s">
        <v>1406</v>
      </c>
      <c r="B264" s="164" t="s">
        <v>143</v>
      </c>
      <c r="C264" s="330" t="s">
        <v>1401</v>
      </c>
      <c r="D264" s="331"/>
      <c r="E264" s="332">
        <v>0</v>
      </c>
      <c r="F264" s="333"/>
      <c r="G264" s="324">
        <v>1524.49</v>
      </c>
      <c r="H264" s="333"/>
      <c r="I264" s="332">
        <v>0</v>
      </c>
      <c r="J264" s="333"/>
      <c r="K264" s="324">
        <v>1524.49</v>
      </c>
      <c r="L264" s="249">
        <f>VLOOKUP(A264,'De x Para'!A:C,3,0)</f>
        <v>0</v>
      </c>
      <c r="M264" s="348">
        <f t="shared" si="3"/>
        <v>1524.49</v>
      </c>
    </row>
    <row r="265" spans="1:13">
      <c r="A265" s="330" t="s">
        <v>4675</v>
      </c>
      <c r="B265" s="164" t="s">
        <v>143</v>
      </c>
      <c r="C265" s="330" t="s">
        <v>4676</v>
      </c>
      <c r="D265" s="331"/>
      <c r="E265" s="332">
        <v>0</v>
      </c>
      <c r="F265" s="333"/>
      <c r="G265" s="332">
        <v>250</v>
      </c>
      <c r="H265" s="333"/>
      <c r="I265" s="332">
        <v>0</v>
      </c>
      <c r="J265" s="333"/>
      <c r="K265" s="332">
        <v>250</v>
      </c>
      <c r="L265" s="249">
        <f>VLOOKUP(A265,'De x Para'!A:C,3,0)</f>
        <v>0</v>
      </c>
      <c r="M265" s="348">
        <f t="shared" si="3"/>
        <v>250</v>
      </c>
    </row>
    <row r="266" spans="1:13">
      <c r="A266" s="334" t="s">
        <v>4677</v>
      </c>
      <c r="B266" s="164" t="s">
        <v>143</v>
      </c>
      <c r="C266" s="334" t="s">
        <v>1889</v>
      </c>
      <c r="D266" s="335"/>
      <c r="E266" s="336">
        <v>0</v>
      </c>
      <c r="F266" s="337"/>
      <c r="G266" s="336">
        <v>250</v>
      </c>
      <c r="H266" s="337"/>
      <c r="I266" s="336">
        <v>0</v>
      </c>
      <c r="J266" s="337"/>
      <c r="K266" s="336">
        <v>250</v>
      </c>
      <c r="L266" s="249" t="str">
        <f>VLOOKUP(A266,'De x Para'!A:C,3,0)</f>
        <v>11.1.3</v>
      </c>
      <c r="M266" s="348">
        <f t="shared" si="3"/>
        <v>250</v>
      </c>
    </row>
    <row r="267" spans="1:13">
      <c r="A267" s="338"/>
      <c r="B267" s="164" t="s">
        <v>143</v>
      </c>
      <c r="C267" s="338" t="s">
        <v>143</v>
      </c>
      <c r="D267" s="339"/>
      <c r="E267" s="339"/>
      <c r="F267" s="339"/>
      <c r="G267" s="339"/>
      <c r="H267" s="339"/>
      <c r="I267" s="339"/>
      <c r="J267" s="339"/>
      <c r="K267" s="339"/>
      <c r="L267" s="249"/>
      <c r="M267" s="348"/>
    </row>
    <row r="268" spans="1:13">
      <c r="A268" s="330" t="s">
        <v>1412</v>
      </c>
      <c r="B268" s="164" t="s">
        <v>143</v>
      </c>
      <c r="C268" s="330" t="s">
        <v>1413</v>
      </c>
      <c r="D268" s="331"/>
      <c r="E268" s="332">
        <v>0</v>
      </c>
      <c r="F268" s="333"/>
      <c r="G268" s="324">
        <v>1274.49</v>
      </c>
      <c r="H268" s="333"/>
      <c r="I268" s="332">
        <v>0</v>
      </c>
      <c r="J268" s="333"/>
      <c r="K268" s="324">
        <v>1274.49</v>
      </c>
      <c r="L268" s="249">
        <f>VLOOKUP(A268,'De x Para'!A:C,3,0)</f>
        <v>0</v>
      </c>
      <c r="M268" s="348">
        <f t="shared" si="3"/>
        <v>1274.49</v>
      </c>
    </row>
    <row r="269" spans="1:13">
      <c r="A269" s="334" t="s">
        <v>1417</v>
      </c>
      <c r="B269" s="164" t="s">
        <v>143</v>
      </c>
      <c r="C269" s="334" t="s">
        <v>1418</v>
      </c>
      <c r="D269" s="335"/>
      <c r="E269" s="336">
        <v>0</v>
      </c>
      <c r="F269" s="337"/>
      <c r="G269" s="323">
        <v>1274.49</v>
      </c>
      <c r="H269" s="337"/>
      <c r="I269" s="336">
        <v>0</v>
      </c>
      <c r="J269" s="337"/>
      <c r="K269" s="323">
        <v>1274.49</v>
      </c>
      <c r="L269" s="249" t="str">
        <f>VLOOKUP(A269,'De x Para'!A:C,3,0)</f>
        <v>11.1.3</v>
      </c>
      <c r="M269" s="348">
        <f t="shared" si="3"/>
        <v>1274.49</v>
      </c>
    </row>
    <row r="270" spans="1:13">
      <c r="A270" s="338"/>
      <c r="B270" s="164" t="s">
        <v>143</v>
      </c>
      <c r="C270" s="338" t="s">
        <v>143</v>
      </c>
      <c r="D270" s="339"/>
      <c r="E270" s="339"/>
      <c r="F270" s="339"/>
      <c r="G270" s="339"/>
      <c r="H270" s="339"/>
      <c r="I270" s="339"/>
      <c r="J270" s="339"/>
      <c r="K270" s="339"/>
      <c r="L270" s="249"/>
      <c r="M270" s="348"/>
    </row>
    <row r="271" spans="1:13">
      <c r="A271" s="330" t="s">
        <v>1500</v>
      </c>
      <c r="B271" s="164" t="s">
        <v>143</v>
      </c>
      <c r="C271" s="330" t="s">
        <v>1501</v>
      </c>
      <c r="D271" s="331"/>
      <c r="E271" s="332">
        <v>0</v>
      </c>
      <c r="F271" s="333"/>
      <c r="G271" s="324">
        <v>3560.78</v>
      </c>
      <c r="H271" s="333"/>
      <c r="I271" s="332">
        <v>0</v>
      </c>
      <c r="J271" s="333"/>
      <c r="K271" s="324">
        <v>3560.78</v>
      </c>
      <c r="L271" s="249">
        <f>VLOOKUP(A271,'De x Para'!A:C,3,0)</f>
        <v>0</v>
      </c>
      <c r="M271" s="348">
        <f t="shared" si="3"/>
        <v>3560.78</v>
      </c>
    </row>
    <row r="272" spans="1:13">
      <c r="A272" s="330" t="s">
        <v>1505</v>
      </c>
      <c r="B272" s="164" t="s">
        <v>143</v>
      </c>
      <c r="C272" s="330" t="s">
        <v>1501</v>
      </c>
      <c r="D272" s="331"/>
      <c r="E272" s="332">
        <v>0</v>
      </c>
      <c r="F272" s="333"/>
      <c r="G272" s="324">
        <v>3560.78</v>
      </c>
      <c r="H272" s="333"/>
      <c r="I272" s="332">
        <v>0</v>
      </c>
      <c r="J272" s="333"/>
      <c r="K272" s="324">
        <v>3560.78</v>
      </c>
      <c r="L272" s="249">
        <f>VLOOKUP(A272,'De x Para'!A:C,3,0)</f>
        <v>0</v>
      </c>
      <c r="M272" s="348">
        <f t="shared" si="3"/>
        <v>3560.78</v>
      </c>
    </row>
    <row r="273" spans="1:13">
      <c r="A273" s="330" t="s">
        <v>1506</v>
      </c>
      <c r="B273" s="164" t="s">
        <v>143</v>
      </c>
      <c r="C273" s="330" t="s">
        <v>1501</v>
      </c>
      <c r="D273" s="331"/>
      <c r="E273" s="332">
        <v>0</v>
      </c>
      <c r="F273" s="333"/>
      <c r="G273" s="324">
        <v>3560.78</v>
      </c>
      <c r="H273" s="333"/>
      <c r="I273" s="332">
        <v>0</v>
      </c>
      <c r="J273" s="333"/>
      <c r="K273" s="324">
        <v>3560.78</v>
      </c>
      <c r="L273" s="249">
        <f>VLOOKUP(A273,'De x Para'!A:C,3,0)</f>
        <v>0</v>
      </c>
      <c r="M273" s="348">
        <f t="shared" si="3"/>
        <v>3560.78</v>
      </c>
    </row>
    <row r="274" spans="1:13">
      <c r="A274" s="330" t="s">
        <v>1507</v>
      </c>
      <c r="B274" s="164" t="s">
        <v>143</v>
      </c>
      <c r="C274" s="330" t="s">
        <v>1508</v>
      </c>
      <c r="D274" s="331"/>
      <c r="E274" s="332">
        <v>0</v>
      </c>
      <c r="F274" s="333"/>
      <c r="G274" s="324">
        <v>3278</v>
      </c>
      <c r="H274" s="333"/>
      <c r="I274" s="332">
        <v>0</v>
      </c>
      <c r="J274" s="333"/>
      <c r="K274" s="324">
        <v>3278</v>
      </c>
      <c r="L274" s="249">
        <f>VLOOKUP(A274,'De x Para'!A:C,3,0)</f>
        <v>0</v>
      </c>
      <c r="M274" s="348">
        <f t="shared" si="3"/>
        <v>3278</v>
      </c>
    </row>
    <row r="275" spans="1:13">
      <c r="A275" s="334" t="s">
        <v>1511</v>
      </c>
      <c r="B275" s="164" t="s">
        <v>143</v>
      </c>
      <c r="C275" s="334" t="s">
        <v>1512</v>
      </c>
      <c r="D275" s="335"/>
      <c r="E275" s="336">
        <v>0</v>
      </c>
      <c r="F275" s="337"/>
      <c r="G275" s="323">
        <v>2863</v>
      </c>
      <c r="H275" s="337"/>
      <c r="I275" s="336">
        <v>0</v>
      </c>
      <c r="J275" s="337"/>
      <c r="K275" s="323">
        <v>2863</v>
      </c>
      <c r="L275" s="249" t="str">
        <f>VLOOKUP(A275,'De x Para'!A:C,3,0)</f>
        <v>11.5.1</v>
      </c>
      <c r="M275" s="348">
        <f t="shared" si="3"/>
        <v>2863</v>
      </c>
    </row>
    <row r="276" spans="1:13">
      <c r="A276" s="334" t="s">
        <v>3659</v>
      </c>
      <c r="B276" s="164" t="s">
        <v>143</v>
      </c>
      <c r="C276" s="334" t="s">
        <v>3660</v>
      </c>
      <c r="D276" s="335"/>
      <c r="E276" s="336">
        <v>0</v>
      </c>
      <c r="F276" s="337"/>
      <c r="G276" s="336">
        <v>415</v>
      </c>
      <c r="H276" s="337"/>
      <c r="I276" s="336">
        <v>0</v>
      </c>
      <c r="J276" s="337"/>
      <c r="K276" s="336">
        <v>415</v>
      </c>
      <c r="L276" s="249" t="str">
        <f>VLOOKUP(A276,'De x Para'!A:C,3,0)</f>
        <v>11.5.1</v>
      </c>
      <c r="M276" s="348">
        <f t="shared" si="3"/>
        <v>415</v>
      </c>
    </row>
    <row r="277" spans="1:13">
      <c r="A277" s="338"/>
      <c r="B277" s="164" t="s">
        <v>143</v>
      </c>
      <c r="C277" s="338" t="s">
        <v>143</v>
      </c>
      <c r="D277" s="339"/>
      <c r="E277" s="339"/>
      <c r="F277" s="339"/>
      <c r="G277" s="339"/>
      <c r="H277" s="339"/>
      <c r="I277" s="339"/>
      <c r="J277" s="339"/>
      <c r="K277" s="339"/>
      <c r="L277" s="249"/>
      <c r="M277" s="348"/>
    </row>
    <row r="278" spans="1:13">
      <c r="A278" s="330" t="s">
        <v>1513</v>
      </c>
      <c r="B278" s="164" t="s">
        <v>143</v>
      </c>
      <c r="C278" s="330" t="s">
        <v>1514</v>
      </c>
      <c r="D278" s="331"/>
      <c r="E278" s="332">
        <v>0</v>
      </c>
      <c r="F278" s="333"/>
      <c r="G278" s="332">
        <v>282.77999999999997</v>
      </c>
      <c r="H278" s="333"/>
      <c r="I278" s="332">
        <v>0</v>
      </c>
      <c r="J278" s="333"/>
      <c r="K278" s="332">
        <v>282.77999999999997</v>
      </c>
      <c r="L278" s="249">
        <f>VLOOKUP(A278,'De x Para'!A:C,3,0)</f>
        <v>0</v>
      </c>
      <c r="M278" s="348">
        <f t="shared" si="3"/>
        <v>282.77999999999997</v>
      </c>
    </row>
    <row r="279" spans="1:13">
      <c r="A279" s="334" t="s">
        <v>3905</v>
      </c>
      <c r="B279" s="164" t="s">
        <v>143</v>
      </c>
      <c r="C279" s="334" t="s">
        <v>4155</v>
      </c>
      <c r="D279" s="335"/>
      <c r="E279" s="336">
        <v>0</v>
      </c>
      <c r="F279" s="337"/>
      <c r="G279" s="336">
        <v>282.77999999999997</v>
      </c>
      <c r="H279" s="337"/>
      <c r="I279" s="336">
        <v>0</v>
      </c>
      <c r="J279" s="337"/>
      <c r="K279" s="336">
        <v>282.77999999999997</v>
      </c>
      <c r="L279" s="249" t="str">
        <f>VLOOKUP(A279,'De x Para'!A:C,3,0)</f>
        <v>11.5.3</v>
      </c>
      <c r="M279" s="348">
        <f t="shared" si="3"/>
        <v>282.77999999999997</v>
      </c>
    </row>
    <row r="280" spans="1:13">
      <c r="A280" s="338"/>
      <c r="B280" s="164" t="s">
        <v>143</v>
      </c>
      <c r="C280" s="338" t="s">
        <v>143</v>
      </c>
      <c r="D280" s="339"/>
      <c r="E280" s="339"/>
      <c r="F280" s="339"/>
      <c r="G280" s="339"/>
      <c r="H280" s="339"/>
      <c r="I280" s="339"/>
      <c r="J280" s="339"/>
      <c r="K280" s="339"/>
      <c r="L280" s="249"/>
      <c r="M280" s="348"/>
    </row>
    <row r="281" spans="1:13">
      <c r="A281" s="330" t="s">
        <v>3440</v>
      </c>
      <c r="B281" s="164" t="s">
        <v>143</v>
      </c>
      <c r="C281" s="330" t="s">
        <v>3441</v>
      </c>
      <c r="D281" s="331"/>
      <c r="E281" s="332">
        <v>0</v>
      </c>
      <c r="F281" s="333"/>
      <c r="G281" s="332">
        <v>850</v>
      </c>
      <c r="H281" s="333"/>
      <c r="I281" s="332">
        <v>0</v>
      </c>
      <c r="J281" s="333"/>
      <c r="K281" s="332">
        <v>850</v>
      </c>
      <c r="L281" s="249">
        <f>VLOOKUP(A281,'De x Para'!A:C,3,0)</f>
        <v>0</v>
      </c>
      <c r="M281" s="348">
        <f t="shared" si="3"/>
        <v>850</v>
      </c>
    </row>
    <row r="282" spans="1:13">
      <c r="A282" s="330" t="s">
        <v>3443</v>
      </c>
      <c r="B282" s="164" t="s">
        <v>143</v>
      </c>
      <c r="C282" s="330" t="s">
        <v>3441</v>
      </c>
      <c r="D282" s="331"/>
      <c r="E282" s="332">
        <v>0</v>
      </c>
      <c r="F282" s="333"/>
      <c r="G282" s="332">
        <v>850</v>
      </c>
      <c r="H282" s="333"/>
      <c r="I282" s="332">
        <v>0</v>
      </c>
      <c r="J282" s="333"/>
      <c r="K282" s="332">
        <v>850</v>
      </c>
      <c r="L282" s="249">
        <f>VLOOKUP(A282,'De x Para'!A:C,3,0)</f>
        <v>0</v>
      </c>
      <c r="M282" s="348">
        <f t="shared" si="3"/>
        <v>850</v>
      </c>
    </row>
    <row r="283" spans="1:13">
      <c r="A283" s="330" t="s">
        <v>3916</v>
      </c>
      <c r="B283" s="164" t="s">
        <v>143</v>
      </c>
      <c r="C283" s="330" t="s">
        <v>3441</v>
      </c>
      <c r="D283" s="331"/>
      <c r="E283" s="332">
        <v>0</v>
      </c>
      <c r="F283" s="333"/>
      <c r="G283" s="332">
        <v>850</v>
      </c>
      <c r="H283" s="333"/>
      <c r="I283" s="332">
        <v>0</v>
      </c>
      <c r="J283" s="333"/>
      <c r="K283" s="332">
        <v>850</v>
      </c>
      <c r="L283" s="249">
        <f>VLOOKUP(A283,'De x Para'!A:C,3,0)</f>
        <v>0</v>
      </c>
      <c r="M283" s="348">
        <f t="shared" si="3"/>
        <v>850</v>
      </c>
    </row>
    <row r="284" spans="1:13">
      <c r="A284" s="330" t="s">
        <v>3918</v>
      </c>
      <c r="B284" s="164" t="s">
        <v>143</v>
      </c>
      <c r="C284" s="330" t="s">
        <v>3441</v>
      </c>
      <c r="D284" s="331"/>
      <c r="E284" s="332">
        <v>0</v>
      </c>
      <c r="F284" s="333"/>
      <c r="G284" s="332">
        <v>850</v>
      </c>
      <c r="H284" s="333"/>
      <c r="I284" s="332">
        <v>0</v>
      </c>
      <c r="J284" s="333"/>
      <c r="K284" s="332">
        <v>850</v>
      </c>
      <c r="L284" s="249">
        <f>VLOOKUP(A284,'De x Para'!A:C,3,0)</f>
        <v>0</v>
      </c>
      <c r="M284" s="348">
        <f t="shared" si="3"/>
        <v>850</v>
      </c>
    </row>
    <row r="285" spans="1:13">
      <c r="A285" s="334" t="s">
        <v>4384</v>
      </c>
      <c r="B285" s="164" t="s">
        <v>143</v>
      </c>
      <c r="C285" s="334" t="s">
        <v>4385</v>
      </c>
      <c r="D285" s="335"/>
      <c r="E285" s="336">
        <v>0</v>
      </c>
      <c r="F285" s="337"/>
      <c r="G285" s="336">
        <v>850</v>
      </c>
      <c r="H285" s="337"/>
      <c r="I285" s="336">
        <v>0</v>
      </c>
      <c r="J285" s="337"/>
      <c r="K285" s="336">
        <v>850</v>
      </c>
      <c r="L285" s="249" t="str">
        <f>VLOOKUP(A285,'De x Para'!A:C,3,0)</f>
        <v>14.1.1</v>
      </c>
      <c r="M285" s="348">
        <f t="shared" si="3"/>
        <v>850</v>
      </c>
    </row>
    <row r="286" spans="1:13">
      <c r="A286" s="338"/>
      <c r="B286" s="164" t="s">
        <v>143</v>
      </c>
      <c r="C286" s="338" t="s">
        <v>143</v>
      </c>
      <c r="D286" s="339"/>
      <c r="E286" s="339"/>
      <c r="F286" s="339"/>
      <c r="G286" s="339"/>
      <c r="H286" s="339"/>
      <c r="I286" s="339"/>
      <c r="J286" s="339"/>
      <c r="K286" s="339"/>
      <c r="L286" s="249"/>
      <c r="M286" s="348"/>
    </row>
    <row r="287" spans="1:13">
      <c r="A287" s="330" t="s">
        <v>1702</v>
      </c>
      <c r="B287" s="164" t="s">
        <v>143</v>
      </c>
      <c r="C287" s="330" t="s">
        <v>1703</v>
      </c>
      <c r="D287" s="331"/>
      <c r="E287" s="332">
        <v>0</v>
      </c>
      <c r="F287" s="333"/>
      <c r="G287" s="324">
        <v>212684.77</v>
      </c>
      <c r="H287" s="333"/>
      <c r="I287" s="332">
        <v>0</v>
      </c>
      <c r="J287" s="333"/>
      <c r="K287" s="324">
        <v>212684.77</v>
      </c>
      <c r="L287" s="249">
        <f>VLOOKUP(A287,'De x Para'!A:C,3,0)</f>
        <v>0</v>
      </c>
      <c r="M287" s="348">
        <f t="shared" si="3"/>
        <v>212684.77</v>
      </c>
    </row>
    <row r="288" spans="1:13">
      <c r="A288" s="330" t="s">
        <v>1706</v>
      </c>
      <c r="B288" s="164" t="s">
        <v>143</v>
      </c>
      <c r="C288" s="330" t="s">
        <v>1703</v>
      </c>
      <c r="D288" s="331"/>
      <c r="E288" s="332">
        <v>0</v>
      </c>
      <c r="F288" s="333"/>
      <c r="G288" s="324">
        <v>212684.77</v>
      </c>
      <c r="H288" s="333"/>
      <c r="I288" s="332">
        <v>0</v>
      </c>
      <c r="J288" s="333"/>
      <c r="K288" s="324">
        <v>212684.77</v>
      </c>
      <c r="L288" s="249">
        <f>VLOOKUP(A288,'De x Para'!A:C,3,0)</f>
        <v>0</v>
      </c>
      <c r="M288" s="348">
        <f t="shared" si="3"/>
        <v>212684.77</v>
      </c>
    </row>
    <row r="289" spans="1:13">
      <c r="A289" s="330" t="s">
        <v>1707</v>
      </c>
      <c r="B289" s="164" t="s">
        <v>143</v>
      </c>
      <c r="C289" s="330" t="s">
        <v>1703</v>
      </c>
      <c r="D289" s="331"/>
      <c r="E289" s="332">
        <v>0</v>
      </c>
      <c r="F289" s="333"/>
      <c r="G289" s="324">
        <v>212684.77</v>
      </c>
      <c r="H289" s="333"/>
      <c r="I289" s="332">
        <v>0</v>
      </c>
      <c r="J289" s="333"/>
      <c r="K289" s="324">
        <v>212684.77</v>
      </c>
      <c r="L289" s="249">
        <f>VLOOKUP(A289,'De x Para'!A:C,3,0)</f>
        <v>0</v>
      </c>
      <c r="M289" s="348">
        <f t="shared" si="3"/>
        <v>212684.77</v>
      </c>
    </row>
    <row r="290" spans="1:13">
      <c r="A290" s="330" t="s">
        <v>1708</v>
      </c>
      <c r="B290" s="164" t="s">
        <v>143</v>
      </c>
      <c r="C290" s="330" t="s">
        <v>1703</v>
      </c>
      <c r="D290" s="331"/>
      <c r="E290" s="332">
        <v>0</v>
      </c>
      <c r="F290" s="333"/>
      <c r="G290" s="324">
        <v>212684.77</v>
      </c>
      <c r="H290" s="333"/>
      <c r="I290" s="332">
        <v>0</v>
      </c>
      <c r="J290" s="333"/>
      <c r="K290" s="324">
        <v>212684.77</v>
      </c>
      <c r="L290" s="249">
        <f>VLOOKUP(A290,'De x Para'!A:C,3,0)</f>
        <v>0</v>
      </c>
      <c r="M290" s="348">
        <f t="shared" si="3"/>
        <v>212684.77</v>
      </c>
    </row>
    <row r="291" spans="1:13">
      <c r="A291" s="334" t="s">
        <v>1709</v>
      </c>
      <c r="B291" s="164" t="s">
        <v>143</v>
      </c>
      <c r="C291" s="334" t="s">
        <v>1710</v>
      </c>
      <c r="D291" s="335"/>
      <c r="E291" s="336">
        <v>0</v>
      </c>
      <c r="F291" s="337"/>
      <c r="G291" s="323">
        <v>212684.77</v>
      </c>
      <c r="H291" s="337"/>
      <c r="I291" s="336">
        <v>0</v>
      </c>
      <c r="J291" s="337"/>
      <c r="K291" s="323">
        <v>212684.77</v>
      </c>
      <c r="L291" s="249" t="str">
        <f>VLOOKUP(A291,'De x Para'!A:C,3,0)</f>
        <v>11.6.5</v>
      </c>
      <c r="M291" s="348">
        <f t="shared" si="3"/>
        <v>212684.77</v>
      </c>
    </row>
    <row r="292" spans="1:13">
      <c r="A292" s="338"/>
      <c r="B292" s="164" t="s">
        <v>143</v>
      </c>
      <c r="C292" s="338" t="s">
        <v>143</v>
      </c>
      <c r="D292" s="339"/>
      <c r="E292" s="339"/>
      <c r="F292" s="339"/>
      <c r="G292" s="339"/>
      <c r="H292" s="339"/>
      <c r="I292" s="339"/>
      <c r="J292" s="339"/>
      <c r="K292" s="339"/>
      <c r="L292" s="249"/>
      <c r="M292" s="348"/>
    </row>
    <row r="293" spans="1:13">
      <c r="A293" s="330" t="s">
        <v>1711</v>
      </c>
      <c r="B293" s="164" t="s">
        <v>143</v>
      </c>
      <c r="C293" s="330" t="s">
        <v>1712</v>
      </c>
      <c r="D293" s="331"/>
      <c r="E293" s="332">
        <v>0</v>
      </c>
      <c r="F293" s="333"/>
      <c r="G293" s="324">
        <v>8030.42</v>
      </c>
      <c r="H293" s="333"/>
      <c r="I293" s="332">
        <v>0</v>
      </c>
      <c r="J293" s="333"/>
      <c r="K293" s="324">
        <v>8030.42</v>
      </c>
      <c r="L293" s="249">
        <f>VLOOKUP(A293,'De x Para'!A:C,3,0)</f>
        <v>0</v>
      </c>
      <c r="M293" s="348">
        <f t="shared" si="3"/>
        <v>8030.42</v>
      </c>
    </row>
    <row r="294" spans="1:13">
      <c r="A294" s="330" t="s">
        <v>1715</v>
      </c>
      <c r="B294" s="164" t="s">
        <v>143</v>
      </c>
      <c r="C294" s="330" t="s">
        <v>1712</v>
      </c>
      <c r="D294" s="331"/>
      <c r="E294" s="332">
        <v>0</v>
      </c>
      <c r="F294" s="333"/>
      <c r="G294" s="324">
        <v>8030.42</v>
      </c>
      <c r="H294" s="333"/>
      <c r="I294" s="332">
        <v>0</v>
      </c>
      <c r="J294" s="333"/>
      <c r="K294" s="324">
        <v>8030.42</v>
      </c>
      <c r="L294" s="249">
        <f>VLOOKUP(A294,'De x Para'!A:C,3,0)</f>
        <v>0</v>
      </c>
      <c r="M294" s="348">
        <f t="shared" si="3"/>
        <v>8030.42</v>
      </c>
    </row>
    <row r="295" spans="1:13">
      <c r="A295" s="330" t="s">
        <v>1716</v>
      </c>
      <c r="B295" s="164" t="s">
        <v>143</v>
      </c>
      <c r="C295" s="330" t="s">
        <v>1712</v>
      </c>
      <c r="D295" s="331"/>
      <c r="E295" s="332">
        <v>0</v>
      </c>
      <c r="F295" s="333"/>
      <c r="G295" s="324">
        <v>8030.42</v>
      </c>
      <c r="H295" s="333"/>
      <c r="I295" s="332">
        <v>0</v>
      </c>
      <c r="J295" s="333"/>
      <c r="K295" s="324">
        <v>8030.42</v>
      </c>
      <c r="L295" s="249">
        <f>VLOOKUP(A295,'De x Para'!A:C,3,0)</f>
        <v>0</v>
      </c>
      <c r="M295" s="348">
        <f t="shared" si="3"/>
        <v>8030.42</v>
      </c>
    </row>
    <row r="296" spans="1:13">
      <c r="A296" s="330" t="s">
        <v>1717</v>
      </c>
      <c r="B296" s="164" t="s">
        <v>143</v>
      </c>
      <c r="C296" s="330" t="s">
        <v>1712</v>
      </c>
      <c r="D296" s="331"/>
      <c r="E296" s="332">
        <v>0</v>
      </c>
      <c r="F296" s="333"/>
      <c r="G296" s="324">
        <v>8030.42</v>
      </c>
      <c r="H296" s="333"/>
      <c r="I296" s="332">
        <v>0</v>
      </c>
      <c r="J296" s="333"/>
      <c r="K296" s="324">
        <v>8030.42</v>
      </c>
      <c r="L296" s="249">
        <f>VLOOKUP(A296,'De x Para'!A:C,3,0)</f>
        <v>0</v>
      </c>
      <c r="M296" s="348">
        <f t="shared" si="3"/>
        <v>8030.42</v>
      </c>
    </row>
    <row r="297" spans="1:13">
      <c r="A297" s="334" t="s">
        <v>1718</v>
      </c>
      <c r="B297" s="164" t="s">
        <v>143</v>
      </c>
      <c r="C297" s="334" t="s">
        <v>1719</v>
      </c>
      <c r="D297" s="335"/>
      <c r="E297" s="336">
        <v>0</v>
      </c>
      <c r="F297" s="337"/>
      <c r="G297" s="323">
        <v>7941.72</v>
      </c>
      <c r="H297" s="337"/>
      <c r="I297" s="336">
        <v>0</v>
      </c>
      <c r="J297" s="337"/>
      <c r="K297" s="323">
        <v>7941.72</v>
      </c>
      <c r="L297" s="249" t="str">
        <f>VLOOKUP(A297,'De x Para'!A:C,3,0)</f>
        <v>13.1</v>
      </c>
      <c r="M297" s="348">
        <f t="shared" si="3"/>
        <v>7941.72</v>
      </c>
    </row>
    <row r="298" spans="1:13">
      <c r="A298" s="334" t="s">
        <v>1723</v>
      </c>
      <c r="B298" s="164" t="s">
        <v>143</v>
      </c>
      <c r="C298" s="334" t="s">
        <v>1724</v>
      </c>
      <c r="D298" s="335"/>
      <c r="E298" s="336">
        <v>0</v>
      </c>
      <c r="F298" s="337"/>
      <c r="G298" s="336">
        <v>88.7</v>
      </c>
      <c r="H298" s="337"/>
      <c r="I298" s="336">
        <v>0</v>
      </c>
      <c r="J298" s="337"/>
      <c r="K298" s="336">
        <v>88.7</v>
      </c>
      <c r="L298" s="249" t="str">
        <f>VLOOKUP(A298,'De x Para'!A:C,3,0)</f>
        <v>13.1</v>
      </c>
      <c r="M298" s="348">
        <f t="shared" si="3"/>
        <v>88.7</v>
      </c>
    </row>
    <row r="299" spans="1:13">
      <c r="A299" s="330"/>
      <c r="B299" s="164" t="s">
        <v>143</v>
      </c>
      <c r="C299" s="330" t="s">
        <v>143</v>
      </c>
      <c r="D299" s="331"/>
      <c r="E299" s="331"/>
      <c r="F299" s="331"/>
      <c r="G299" s="331"/>
      <c r="H299" s="331"/>
      <c r="I299" s="331"/>
      <c r="J299" s="331"/>
      <c r="K299" s="331"/>
      <c r="L299" s="249"/>
      <c r="M299" s="348"/>
    </row>
    <row r="300" spans="1:13">
      <c r="A300" s="330" t="s">
        <v>1734</v>
      </c>
      <c r="B300" s="164" t="s">
        <v>143</v>
      </c>
      <c r="C300" s="330" t="s">
        <v>1735</v>
      </c>
      <c r="D300" s="331"/>
      <c r="E300" s="332">
        <v>0</v>
      </c>
      <c r="F300" s="333"/>
      <c r="G300" s="332">
        <v>536.71</v>
      </c>
      <c r="H300" s="333"/>
      <c r="I300" s="332">
        <v>0</v>
      </c>
      <c r="J300" s="333"/>
      <c r="K300" s="332">
        <v>536.71</v>
      </c>
      <c r="L300" s="249">
        <f>VLOOKUP(A300,'De x Para'!A:C,3,0)</f>
        <v>0</v>
      </c>
      <c r="M300" s="348">
        <f t="shared" si="3"/>
        <v>536.71</v>
      </c>
    </row>
    <row r="301" spans="1:13">
      <c r="A301" s="330" t="s">
        <v>1739</v>
      </c>
      <c r="B301" s="164" t="s">
        <v>143</v>
      </c>
      <c r="C301" s="330" t="s">
        <v>1740</v>
      </c>
      <c r="D301" s="331"/>
      <c r="E301" s="332">
        <v>0</v>
      </c>
      <c r="F301" s="333"/>
      <c r="G301" s="332">
        <v>536.71</v>
      </c>
      <c r="H301" s="333"/>
      <c r="I301" s="332">
        <v>0</v>
      </c>
      <c r="J301" s="333"/>
      <c r="K301" s="332">
        <v>536.71</v>
      </c>
      <c r="L301" s="249">
        <f>VLOOKUP(A301,'De x Para'!A:C,3,0)</f>
        <v>0</v>
      </c>
      <c r="M301" s="348">
        <f t="shared" si="3"/>
        <v>536.71</v>
      </c>
    </row>
    <row r="302" spans="1:13">
      <c r="A302" s="330" t="s">
        <v>1741</v>
      </c>
      <c r="B302" s="164" t="s">
        <v>143</v>
      </c>
      <c r="C302" s="330" t="s">
        <v>1740</v>
      </c>
      <c r="D302" s="331"/>
      <c r="E302" s="332">
        <v>0</v>
      </c>
      <c r="F302" s="333"/>
      <c r="G302" s="332">
        <v>536.71</v>
      </c>
      <c r="H302" s="333"/>
      <c r="I302" s="332">
        <v>0</v>
      </c>
      <c r="J302" s="333"/>
      <c r="K302" s="332">
        <v>536.71</v>
      </c>
      <c r="L302" s="249">
        <f>VLOOKUP(A302,'De x Para'!A:C,3,0)</f>
        <v>0</v>
      </c>
      <c r="M302" s="348">
        <f t="shared" si="3"/>
        <v>536.71</v>
      </c>
    </row>
    <row r="303" spans="1:13">
      <c r="A303" s="330" t="s">
        <v>1742</v>
      </c>
      <c r="B303" s="164" t="s">
        <v>143</v>
      </c>
      <c r="C303" s="330" t="s">
        <v>1740</v>
      </c>
      <c r="D303" s="331"/>
      <c r="E303" s="332">
        <v>0</v>
      </c>
      <c r="F303" s="333"/>
      <c r="G303" s="332">
        <v>536.71</v>
      </c>
      <c r="H303" s="333"/>
      <c r="I303" s="332">
        <v>0</v>
      </c>
      <c r="J303" s="333"/>
      <c r="K303" s="332">
        <v>536.71</v>
      </c>
      <c r="L303" s="249">
        <f>VLOOKUP(A303,'De x Para'!A:C,3,0)</f>
        <v>0</v>
      </c>
      <c r="M303" s="348">
        <f t="shared" si="3"/>
        <v>536.71</v>
      </c>
    </row>
    <row r="304" spans="1:13">
      <c r="A304" s="334" t="s">
        <v>1743</v>
      </c>
      <c r="B304" s="164" t="s">
        <v>143</v>
      </c>
      <c r="C304" s="334" t="s">
        <v>1744</v>
      </c>
      <c r="D304" s="335"/>
      <c r="E304" s="336">
        <v>0</v>
      </c>
      <c r="F304" s="337"/>
      <c r="G304" s="336">
        <v>536.71</v>
      </c>
      <c r="H304" s="337"/>
      <c r="I304" s="336">
        <v>0</v>
      </c>
      <c r="J304" s="337"/>
      <c r="K304" s="336">
        <v>536.71</v>
      </c>
      <c r="L304" s="249" t="str">
        <f>VLOOKUP(A304,'De x Para'!A:C,3,0)</f>
        <v>11.6.2</v>
      </c>
      <c r="M304" s="348">
        <f t="shared" si="3"/>
        <v>536.71</v>
      </c>
    </row>
    <row r="305" spans="1:13">
      <c r="A305" s="338"/>
      <c r="B305" s="164" t="s">
        <v>143</v>
      </c>
      <c r="C305" s="338" t="s">
        <v>143</v>
      </c>
      <c r="D305" s="339"/>
      <c r="E305" s="339"/>
      <c r="F305" s="339"/>
      <c r="G305" s="339"/>
      <c r="H305" s="339"/>
      <c r="I305" s="339"/>
      <c r="J305" s="339"/>
      <c r="K305" s="339"/>
      <c r="L305" s="249"/>
    </row>
    <row r="306" spans="1:13">
      <c r="A306" s="330">
        <v>4</v>
      </c>
      <c r="B306" s="330" t="s">
        <v>1751</v>
      </c>
      <c r="C306" s="331"/>
      <c r="D306" s="331"/>
      <c r="E306" s="332">
        <v>0</v>
      </c>
      <c r="F306" s="333"/>
      <c r="G306" s="332">
        <v>542.25</v>
      </c>
      <c r="H306" s="333"/>
      <c r="I306" s="324">
        <v>982957.27</v>
      </c>
      <c r="J306" s="333"/>
      <c r="K306" s="324">
        <v>982415.02</v>
      </c>
      <c r="L306" s="249">
        <f>VLOOKUP(A306,'De x Para'!A:C,3,0)</f>
        <v>0</v>
      </c>
      <c r="M306" s="348">
        <f>I306-G306</f>
        <v>982415.02</v>
      </c>
    </row>
    <row r="307" spans="1:13">
      <c r="A307" s="330" t="s">
        <v>1753</v>
      </c>
      <c r="B307" s="164" t="s">
        <v>143</v>
      </c>
      <c r="C307" s="330" t="s">
        <v>1751</v>
      </c>
      <c r="D307" s="331"/>
      <c r="E307" s="332">
        <v>0</v>
      </c>
      <c r="F307" s="333"/>
      <c r="G307" s="332">
        <v>542.25</v>
      </c>
      <c r="H307" s="333"/>
      <c r="I307" s="324">
        <v>982957.27</v>
      </c>
      <c r="J307" s="333"/>
      <c r="K307" s="324">
        <v>982415.02</v>
      </c>
      <c r="L307" s="249">
        <f>VLOOKUP(A307,'De x Para'!A:C,3,0)</f>
        <v>0</v>
      </c>
      <c r="M307" s="348">
        <f t="shared" ref="M307:M332" si="4">I307-G307</f>
        <v>982415.02</v>
      </c>
    </row>
    <row r="308" spans="1:13">
      <c r="A308" s="330" t="s">
        <v>1754</v>
      </c>
      <c r="B308" s="164" t="s">
        <v>143</v>
      </c>
      <c r="C308" s="330" t="s">
        <v>1751</v>
      </c>
      <c r="D308" s="331"/>
      <c r="E308" s="332">
        <v>0</v>
      </c>
      <c r="F308" s="333"/>
      <c r="G308" s="332">
        <v>542.25</v>
      </c>
      <c r="H308" s="333"/>
      <c r="I308" s="324">
        <v>982957.27</v>
      </c>
      <c r="J308" s="333"/>
      <c r="K308" s="324">
        <v>982415.02</v>
      </c>
      <c r="L308" s="249">
        <f>VLOOKUP(A308,'De x Para'!A:C,3,0)</f>
        <v>0</v>
      </c>
      <c r="M308" s="348">
        <f t="shared" si="4"/>
        <v>982415.02</v>
      </c>
    </row>
    <row r="309" spans="1:13">
      <c r="A309" s="330" t="s">
        <v>1755</v>
      </c>
      <c r="B309" s="164" t="s">
        <v>143</v>
      </c>
      <c r="C309" s="330" t="s">
        <v>1756</v>
      </c>
      <c r="D309" s="331"/>
      <c r="E309" s="332">
        <v>0</v>
      </c>
      <c r="F309" s="333"/>
      <c r="G309" s="332">
        <v>0</v>
      </c>
      <c r="H309" s="333"/>
      <c r="I309" s="324">
        <v>962644.8</v>
      </c>
      <c r="J309" s="333"/>
      <c r="K309" s="324">
        <v>962644.8</v>
      </c>
      <c r="L309" s="249">
        <f>VLOOKUP(A309,'De x Para'!A:C,3,0)</f>
        <v>0</v>
      </c>
      <c r="M309" s="348">
        <f t="shared" si="4"/>
        <v>962644.8</v>
      </c>
    </row>
    <row r="310" spans="1:13">
      <c r="A310" s="330" t="s">
        <v>1759</v>
      </c>
      <c r="B310" s="164" t="s">
        <v>143</v>
      </c>
      <c r="C310" s="330" t="s">
        <v>1756</v>
      </c>
      <c r="D310" s="331"/>
      <c r="E310" s="332">
        <v>0</v>
      </c>
      <c r="F310" s="333"/>
      <c r="G310" s="332">
        <v>0</v>
      </c>
      <c r="H310" s="333"/>
      <c r="I310" s="324">
        <v>962644.8</v>
      </c>
      <c r="J310" s="333"/>
      <c r="K310" s="324">
        <v>962644.8</v>
      </c>
      <c r="L310" s="249">
        <f>VLOOKUP(A310,'De x Para'!A:C,3,0)</f>
        <v>0</v>
      </c>
      <c r="M310" s="348">
        <f t="shared" si="4"/>
        <v>962644.8</v>
      </c>
    </row>
    <row r="311" spans="1:13">
      <c r="A311" s="334" t="s">
        <v>1760</v>
      </c>
      <c r="B311" s="164" t="s">
        <v>143</v>
      </c>
      <c r="C311" s="334" t="s">
        <v>1761</v>
      </c>
      <c r="D311" s="335"/>
      <c r="E311" s="336">
        <v>0</v>
      </c>
      <c r="F311" s="337"/>
      <c r="G311" s="336">
        <v>0</v>
      </c>
      <c r="H311" s="337"/>
      <c r="I311" s="323">
        <v>962644.8</v>
      </c>
      <c r="J311" s="337"/>
      <c r="K311" s="323">
        <v>962644.8</v>
      </c>
      <c r="L311" s="249" t="str">
        <f>VLOOKUP(A311,'De x Para'!A:C,3,0)</f>
        <v>4.1</v>
      </c>
      <c r="M311" s="348">
        <f t="shared" si="4"/>
        <v>962644.8</v>
      </c>
    </row>
    <row r="312" spans="1:13">
      <c r="A312" s="338"/>
      <c r="B312" s="164" t="s">
        <v>143</v>
      </c>
      <c r="C312" s="338" t="s">
        <v>143</v>
      </c>
      <c r="D312" s="339"/>
      <c r="E312" s="339"/>
      <c r="F312" s="339"/>
      <c r="G312" s="339"/>
      <c r="H312" s="339"/>
      <c r="I312" s="339"/>
      <c r="J312" s="339"/>
      <c r="K312" s="339"/>
      <c r="L312" s="249"/>
      <c r="M312" s="348"/>
    </row>
    <row r="313" spans="1:13">
      <c r="A313" s="330" t="s">
        <v>1762</v>
      </c>
      <c r="B313" s="164" t="s">
        <v>143</v>
      </c>
      <c r="C313" s="330" t="s">
        <v>1763</v>
      </c>
      <c r="D313" s="331"/>
      <c r="E313" s="332">
        <v>0</v>
      </c>
      <c r="F313" s="333"/>
      <c r="G313" s="332">
        <v>542.25</v>
      </c>
      <c r="H313" s="333"/>
      <c r="I313" s="324">
        <v>11441.45</v>
      </c>
      <c r="J313" s="333"/>
      <c r="K313" s="324">
        <v>10899.2</v>
      </c>
      <c r="L313" s="249">
        <f>VLOOKUP(A313,'De x Para'!A:C,3,0)</f>
        <v>0</v>
      </c>
      <c r="M313" s="348">
        <f t="shared" si="4"/>
        <v>10899.2</v>
      </c>
    </row>
    <row r="314" spans="1:13">
      <c r="A314" s="330" t="s">
        <v>1781</v>
      </c>
      <c r="B314" s="164" t="s">
        <v>143</v>
      </c>
      <c r="C314" s="330" t="s">
        <v>1782</v>
      </c>
      <c r="D314" s="331"/>
      <c r="E314" s="332">
        <v>0</v>
      </c>
      <c r="F314" s="333"/>
      <c r="G314" s="332">
        <v>259.39999999999998</v>
      </c>
      <c r="H314" s="333"/>
      <c r="I314" s="324">
        <v>8920</v>
      </c>
      <c r="J314" s="333"/>
      <c r="K314" s="324">
        <v>8660.6</v>
      </c>
      <c r="L314" s="249">
        <f>VLOOKUP(A314,'De x Para'!A:C,3,0)</f>
        <v>0</v>
      </c>
      <c r="M314" s="348">
        <f t="shared" si="4"/>
        <v>8660.6</v>
      </c>
    </row>
    <row r="315" spans="1:13">
      <c r="A315" s="334" t="s">
        <v>1785</v>
      </c>
      <c r="B315" s="164" t="s">
        <v>143</v>
      </c>
      <c r="C315" s="334" t="s">
        <v>1786</v>
      </c>
      <c r="D315" s="335"/>
      <c r="E315" s="336">
        <v>0</v>
      </c>
      <c r="F315" s="337"/>
      <c r="G315" s="336">
        <v>259.39999999999998</v>
      </c>
      <c r="H315" s="337"/>
      <c r="I315" s="323">
        <v>8920</v>
      </c>
      <c r="J315" s="337"/>
      <c r="K315" s="323">
        <v>8660.6</v>
      </c>
      <c r="L315" s="249" t="str">
        <f>VLOOKUP(A315,'De x Para'!A:C,3,0)</f>
        <v>4.2.1</v>
      </c>
      <c r="M315" s="348">
        <f t="shared" si="4"/>
        <v>8660.6</v>
      </c>
    </row>
    <row r="316" spans="1:13">
      <c r="A316" s="338"/>
      <c r="B316" s="164" t="s">
        <v>143</v>
      </c>
      <c r="C316" s="338" t="s">
        <v>143</v>
      </c>
      <c r="D316" s="339"/>
      <c r="E316" s="339"/>
      <c r="F316" s="339"/>
      <c r="G316" s="339"/>
      <c r="H316" s="339"/>
      <c r="I316" s="339"/>
      <c r="J316" s="339"/>
      <c r="K316" s="339"/>
      <c r="L316" s="249"/>
      <c r="M316" s="348"/>
    </row>
    <row r="317" spans="1:13">
      <c r="A317" s="330" t="s">
        <v>1787</v>
      </c>
      <c r="B317" s="164" t="s">
        <v>143</v>
      </c>
      <c r="C317" s="330" t="s">
        <v>3458</v>
      </c>
      <c r="D317" s="331"/>
      <c r="E317" s="332">
        <v>0</v>
      </c>
      <c r="F317" s="333"/>
      <c r="G317" s="332">
        <v>0</v>
      </c>
      <c r="H317" s="333"/>
      <c r="I317" s="324">
        <v>2387</v>
      </c>
      <c r="J317" s="333"/>
      <c r="K317" s="324">
        <v>2387</v>
      </c>
      <c r="L317" s="249">
        <f>VLOOKUP(A317,'De x Para'!A:C,3,0)</f>
        <v>0</v>
      </c>
      <c r="M317" s="348">
        <f t="shared" si="4"/>
        <v>2387</v>
      </c>
    </row>
    <row r="318" spans="1:13">
      <c r="A318" s="334" t="s">
        <v>1791</v>
      </c>
      <c r="B318" s="164" t="s">
        <v>143</v>
      </c>
      <c r="C318" s="334" t="s">
        <v>1792</v>
      </c>
      <c r="D318" s="335"/>
      <c r="E318" s="336">
        <v>0</v>
      </c>
      <c r="F318" s="337"/>
      <c r="G318" s="336">
        <v>0</v>
      </c>
      <c r="H318" s="337"/>
      <c r="I318" s="323">
        <v>2387</v>
      </c>
      <c r="J318" s="337"/>
      <c r="K318" s="323">
        <v>2387</v>
      </c>
      <c r="L318" s="249" t="str">
        <f>VLOOKUP(A318,'De x Para'!A:C,3,0)</f>
        <v>4.2.3</v>
      </c>
      <c r="M318" s="348">
        <f t="shared" si="4"/>
        <v>2387</v>
      </c>
    </row>
    <row r="319" spans="1:13">
      <c r="A319" s="338"/>
      <c r="B319" s="164" t="s">
        <v>143</v>
      </c>
      <c r="C319" s="338" t="s">
        <v>143</v>
      </c>
      <c r="D319" s="339"/>
      <c r="E319" s="339"/>
      <c r="F319" s="339"/>
      <c r="G319" s="339"/>
      <c r="H319" s="339"/>
      <c r="I319" s="339"/>
      <c r="J319" s="339"/>
      <c r="K319" s="339"/>
      <c r="L319" s="249"/>
      <c r="M319" s="348"/>
    </row>
    <row r="320" spans="1:13">
      <c r="A320" s="330" t="s">
        <v>1793</v>
      </c>
      <c r="B320" s="164" t="s">
        <v>143</v>
      </c>
      <c r="C320" s="330" t="s">
        <v>1794</v>
      </c>
      <c r="D320" s="331"/>
      <c r="E320" s="332">
        <v>0</v>
      </c>
      <c r="F320" s="333"/>
      <c r="G320" s="332">
        <v>282.85000000000002</v>
      </c>
      <c r="H320" s="333"/>
      <c r="I320" s="332">
        <v>134.44999999999999</v>
      </c>
      <c r="J320" s="333"/>
      <c r="K320" s="332">
        <v>-148.4</v>
      </c>
      <c r="L320" s="249">
        <f>VLOOKUP(A320,'De x Para'!A:C,3,0)</f>
        <v>0</v>
      </c>
      <c r="M320" s="348">
        <f t="shared" si="4"/>
        <v>-148.40000000000003</v>
      </c>
    </row>
    <row r="321" spans="1:13">
      <c r="A321" s="334" t="s">
        <v>1797</v>
      </c>
      <c r="B321" s="164" t="s">
        <v>143</v>
      </c>
      <c r="C321" s="334" t="s">
        <v>1798</v>
      </c>
      <c r="D321" s="335"/>
      <c r="E321" s="336">
        <v>0</v>
      </c>
      <c r="F321" s="337"/>
      <c r="G321" s="336">
        <v>282.85000000000002</v>
      </c>
      <c r="H321" s="337"/>
      <c r="I321" s="336">
        <v>0</v>
      </c>
      <c r="J321" s="337"/>
      <c r="K321" s="336">
        <v>-282.85000000000002</v>
      </c>
      <c r="L321" s="249" t="str">
        <f>VLOOKUP(A321,'De x Para'!A:C,3,0)</f>
        <v>4.2.2</v>
      </c>
      <c r="M321" s="348">
        <f t="shared" si="4"/>
        <v>-282.85000000000002</v>
      </c>
    </row>
    <row r="322" spans="1:13">
      <c r="A322" s="334" t="s">
        <v>3959</v>
      </c>
      <c r="B322" s="164" t="s">
        <v>143</v>
      </c>
      <c r="C322" s="334" t="s">
        <v>3960</v>
      </c>
      <c r="D322" s="335"/>
      <c r="E322" s="336">
        <v>0</v>
      </c>
      <c r="F322" s="337"/>
      <c r="G322" s="336">
        <v>0</v>
      </c>
      <c r="H322" s="337"/>
      <c r="I322" s="336">
        <v>134.44999999999999</v>
      </c>
      <c r="J322" s="337"/>
      <c r="K322" s="336">
        <v>134.44999999999999</v>
      </c>
      <c r="L322" s="249" t="str">
        <f>VLOOKUP(A322,'De x Para'!A:C,3,0)</f>
        <v>4.2.2</v>
      </c>
      <c r="M322" s="348">
        <f t="shared" si="4"/>
        <v>134.44999999999999</v>
      </c>
    </row>
    <row r="323" spans="1:13">
      <c r="A323" s="338"/>
      <c r="B323" s="164" t="s">
        <v>143</v>
      </c>
      <c r="C323" s="338" t="s">
        <v>143</v>
      </c>
      <c r="D323" s="339"/>
      <c r="E323" s="339"/>
      <c r="F323" s="339"/>
      <c r="G323" s="339"/>
      <c r="H323" s="339"/>
      <c r="I323" s="339"/>
      <c r="J323" s="339"/>
      <c r="K323" s="339"/>
      <c r="L323" s="249"/>
      <c r="M323" s="348"/>
    </row>
    <row r="324" spans="1:13">
      <c r="A324" s="330" t="s">
        <v>1804</v>
      </c>
      <c r="B324" s="164" t="s">
        <v>143</v>
      </c>
      <c r="C324" s="330" t="s">
        <v>1805</v>
      </c>
      <c r="D324" s="331"/>
      <c r="E324" s="332">
        <v>0</v>
      </c>
      <c r="F324" s="333"/>
      <c r="G324" s="332">
        <v>0</v>
      </c>
      <c r="H324" s="333"/>
      <c r="I324" s="324">
        <v>7032.64</v>
      </c>
      <c r="J324" s="333"/>
      <c r="K324" s="324">
        <v>7032.64</v>
      </c>
      <c r="L324" s="249">
        <f>VLOOKUP(A324,'De x Para'!A:C,3,0)</f>
        <v>0</v>
      </c>
      <c r="M324" s="348">
        <f t="shared" si="4"/>
        <v>7032.64</v>
      </c>
    </row>
    <row r="325" spans="1:13">
      <c r="A325" s="330" t="s">
        <v>1809</v>
      </c>
      <c r="B325" s="164" t="s">
        <v>143</v>
      </c>
      <c r="C325" s="330" t="s">
        <v>1805</v>
      </c>
      <c r="D325" s="331"/>
      <c r="E325" s="332">
        <v>0</v>
      </c>
      <c r="F325" s="333"/>
      <c r="G325" s="332">
        <v>0</v>
      </c>
      <c r="H325" s="333"/>
      <c r="I325" s="324">
        <v>7032.64</v>
      </c>
      <c r="J325" s="333"/>
      <c r="K325" s="324">
        <v>7032.64</v>
      </c>
      <c r="L325" s="249">
        <f>VLOOKUP(A325,'De x Para'!A:C,3,0)</f>
        <v>0</v>
      </c>
      <c r="M325" s="348">
        <f t="shared" si="4"/>
        <v>7032.64</v>
      </c>
    </row>
    <row r="326" spans="1:13">
      <c r="A326" s="334" t="s">
        <v>1810</v>
      </c>
      <c r="B326" s="164" t="s">
        <v>143</v>
      </c>
      <c r="C326" s="334" t="s">
        <v>1811</v>
      </c>
      <c r="D326" s="335"/>
      <c r="E326" s="336">
        <v>0</v>
      </c>
      <c r="F326" s="337"/>
      <c r="G326" s="336">
        <v>0</v>
      </c>
      <c r="H326" s="337"/>
      <c r="I326" s="323">
        <v>6067.17</v>
      </c>
      <c r="J326" s="337"/>
      <c r="K326" s="323">
        <v>6067.17</v>
      </c>
      <c r="L326" s="249" t="str">
        <f>VLOOKUP(A326,'De x Para'!A:C,3,0)</f>
        <v>4.3</v>
      </c>
      <c r="M326" s="348">
        <f t="shared" si="4"/>
        <v>6067.17</v>
      </c>
    </row>
    <row r="327" spans="1:13">
      <c r="A327" s="334" t="s">
        <v>3465</v>
      </c>
      <c r="B327" s="164" t="s">
        <v>143</v>
      </c>
      <c r="C327" s="334" t="s">
        <v>3466</v>
      </c>
      <c r="D327" s="335"/>
      <c r="E327" s="336">
        <v>0</v>
      </c>
      <c r="F327" s="337"/>
      <c r="G327" s="336">
        <v>0</v>
      </c>
      <c r="H327" s="337"/>
      <c r="I327" s="336">
        <v>715.55</v>
      </c>
      <c r="J327" s="337"/>
      <c r="K327" s="336">
        <v>715.55</v>
      </c>
      <c r="L327" s="249" t="str">
        <f>VLOOKUP(A327,'De x Para'!A:C,3,0)</f>
        <v>4.2.2</v>
      </c>
      <c r="M327" s="348">
        <f t="shared" si="4"/>
        <v>715.55</v>
      </c>
    </row>
    <row r="328" spans="1:13">
      <c r="A328" s="334" t="s">
        <v>3468</v>
      </c>
      <c r="B328" s="164" t="s">
        <v>143</v>
      </c>
      <c r="C328" s="334" t="s">
        <v>3469</v>
      </c>
      <c r="D328" s="335"/>
      <c r="E328" s="336">
        <v>0</v>
      </c>
      <c r="F328" s="337"/>
      <c r="G328" s="336">
        <v>0</v>
      </c>
      <c r="H328" s="337"/>
      <c r="I328" s="336">
        <v>249.92</v>
      </c>
      <c r="J328" s="337"/>
      <c r="K328" s="336">
        <v>249.92</v>
      </c>
      <c r="L328" s="249" t="str">
        <f>VLOOKUP(A328,'De x Para'!A:C,3,0)</f>
        <v>4.2.2</v>
      </c>
      <c r="M328" s="348">
        <f t="shared" si="4"/>
        <v>249.92</v>
      </c>
    </row>
    <row r="329" spans="1:13">
      <c r="A329" s="330"/>
      <c r="B329" s="164" t="s">
        <v>143</v>
      </c>
      <c r="C329" s="330" t="s">
        <v>143</v>
      </c>
      <c r="D329" s="331"/>
      <c r="E329" s="331"/>
      <c r="F329" s="331"/>
      <c r="G329" s="331"/>
      <c r="H329" s="331"/>
      <c r="I329" s="331"/>
      <c r="J329" s="331"/>
      <c r="K329" s="331"/>
      <c r="L329" s="249"/>
      <c r="M329" s="348"/>
    </row>
    <row r="330" spans="1:13">
      <c r="A330" s="330" t="s">
        <v>1822</v>
      </c>
      <c r="B330" s="164" t="s">
        <v>143</v>
      </c>
      <c r="C330" s="330" t="s">
        <v>1823</v>
      </c>
      <c r="D330" s="331"/>
      <c r="E330" s="332">
        <v>0</v>
      </c>
      <c r="F330" s="333"/>
      <c r="G330" s="332">
        <v>0</v>
      </c>
      <c r="H330" s="333"/>
      <c r="I330" s="324">
        <v>1838.38</v>
      </c>
      <c r="J330" s="333"/>
      <c r="K330" s="324">
        <v>1838.38</v>
      </c>
      <c r="L330" s="249">
        <f>VLOOKUP(A330,'De x Para'!A:C,3,0)</f>
        <v>0</v>
      </c>
      <c r="M330" s="348">
        <f t="shared" si="4"/>
        <v>1838.38</v>
      </c>
    </row>
    <row r="331" spans="1:13">
      <c r="A331" s="330" t="s">
        <v>1827</v>
      </c>
      <c r="B331" s="164" t="s">
        <v>143</v>
      </c>
      <c r="C331" s="330" t="s">
        <v>1823</v>
      </c>
      <c r="D331" s="331"/>
      <c r="E331" s="332">
        <v>0</v>
      </c>
      <c r="F331" s="333"/>
      <c r="G331" s="332">
        <v>0</v>
      </c>
      <c r="H331" s="333"/>
      <c r="I331" s="324">
        <v>1838.38</v>
      </c>
      <c r="J331" s="333"/>
      <c r="K331" s="324">
        <v>1838.38</v>
      </c>
      <c r="L331" s="249">
        <f>VLOOKUP(A331,'De x Para'!A:C,3,0)</f>
        <v>0</v>
      </c>
      <c r="M331" s="348">
        <f t="shared" si="4"/>
        <v>1838.38</v>
      </c>
    </row>
    <row r="332" spans="1:13">
      <c r="A332" s="334" t="s">
        <v>1828</v>
      </c>
      <c r="B332" s="164" t="s">
        <v>143</v>
      </c>
      <c r="C332" s="334" t="s">
        <v>3472</v>
      </c>
      <c r="D332" s="335"/>
      <c r="E332" s="336">
        <v>0</v>
      </c>
      <c r="F332" s="337"/>
      <c r="G332" s="336">
        <v>0</v>
      </c>
      <c r="H332" s="337"/>
      <c r="I332" s="323">
        <v>1838.38</v>
      </c>
      <c r="J332" s="337"/>
      <c r="K332" s="323">
        <v>1838.38</v>
      </c>
      <c r="L332" s="249" t="str">
        <f>VLOOKUP(A332,'De x Para'!A:C,3,0)</f>
        <v>4.2.5</v>
      </c>
      <c r="M332" s="348">
        <f t="shared" si="4"/>
        <v>1838.38</v>
      </c>
    </row>
    <row r="333" spans="1:13">
      <c r="A333" s="340" t="s">
        <v>1835</v>
      </c>
      <c r="B333" s="341"/>
      <c r="C333" s="341"/>
      <c r="D333" s="341"/>
      <c r="E333" s="341"/>
      <c r="F333" s="341"/>
      <c r="G333" s="341"/>
      <c r="H333" s="341"/>
      <c r="I333" s="341"/>
      <c r="J333" s="341"/>
      <c r="K333" s="341"/>
      <c r="L333" s="249"/>
    </row>
    <row r="334" spans="1:13">
      <c r="A334" s="342" t="s">
        <v>222</v>
      </c>
      <c r="B334" s="343"/>
      <c r="C334" s="343"/>
      <c r="D334" s="344" t="s">
        <v>4724</v>
      </c>
      <c r="E334" s="325"/>
      <c r="F334" s="342" t="s">
        <v>500</v>
      </c>
      <c r="G334" s="343"/>
      <c r="H334" s="343"/>
      <c r="I334" s="343"/>
      <c r="J334" s="343"/>
      <c r="K334" s="346">
        <v>8072935.9400000004</v>
      </c>
      <c r="L334" s="249"/>
    </row>
    <row r="335" spans="1:13">
      <c r="A335" s="342" t="s">
        <v>700</v>
      </c>
      <c r="B335" s="343"/>
      <c r="C335" s="343"/>
      <c r="D335" s="344" t="s">
        <v>4735</v>
      </c>
      <c r="E335" s="325"/>
      <c r="F335" s="342" t="s">
        <v>1751</v>
      </c>
      <c r="G335" s="343"/>
      <c r="H335" s="343"/>
      <c r="I335" s="343"/>
      <c r="J335" s="343"/>
      <c r="K335" s="346">
        <v>982415.02</v>
      </c>
      <c r="L335" s="249"/>
    </row>
    <row r="336" spans="1:13">
      <c r="A336" s="342"/>
      <c r="B336" s="343"/>
      <c r="C336" s="343"/>
      <c r="D336" s="344" t="s">
        <v>143</v>
      </c>
      <c r="E336" s="325"/>
      <c r="F336" s="342" t="s">
        <v>143</v>
      </c>
      <c r="G336" s="343"/>
      <c r="H336" s="343"/>
      <c r="I336" s="343"/>
      <c r="J336" s="343"/>
      <c r="K336" s="344"/>
      <c r="L336" s="249"/>
    </row>
    <row r="337" spans="1:12">
      <c r="A337" s="342" t="s">
        <v>1836</v>
      </c>
      <c r="B337" s="343"/>
      <c r="C337" s="343"/>
      <c r="D337" s="344" t="s">
        <v>4736</v>
      </c>
      <c r="E337" s="325"/>
      <c r="F337" s="342" t="s">
        <v>1838</v>
      </c>
      <c r="G337" s="343"/>
      <c r="H337" s="343"/>
      <c r="I337" s="343"/>
      <c r="J337" s="343"/>
      <c r="K337" s="346">
        <v>5813516.8099999996</v>
      </c>
      <c r="L337" s="249"/>
    </row>
    <row r="338" spans="1:12">
      <c r="A338" s="325"/>
      <c r="B338" s="325"/>
      <c r="C338" s="325"/>
      <c r="D338" s="342" t="s">
        <v>1839</v>
      </c>
      <c r="E338" s="343"/>
      <c r="F338" s="344" t="s">
        <v>248</v>
      </c>
      <c r="G338" s="345"/>
      <c r="H338" s="325"/>
      <c r="I338" s="325"/>
      <c r="J338" s="325"/>
      <c r="K338" s="325"/>
      <c r="L338" s="249"/>
    </row>
    <row r="339" spans="1:12">
      <c r="A339" s="325"/>
      <c r="B339" s="325"/>
      <c r="C339" s="325"/>
      <c r="D339" s="342" t="s">
        <v>1840</v>
      </c>
      <c r="E339" s="343"/>
      <c r="F339" s="344" t="s">
        <v>248</v>
      </c>
      <c r="G339" s="345"/>
      <c r="H339" s="325"/>
      <c r="I339" s="325"/>
      <c r="J339" s="325"/>
      <c r="K339" s="325"/>
      <c r="L339" s="249"/>
    </row>
    <row r="340" spans="1:12">
      <c r="A340" s="16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249"/>
    </row>
    <row r="341" spans="1:12">
      <c r="L341" s="249"/>
    </row>
    <row r="342" spans="1:12">
      <c r="L342" s="249"/>
    </row>
    <row r="343" spans="1:12">
      <c r="L343" s="249"/>
    </row>
    <row r="344" spans="1:12">
      <c r="L344" s="249"/>
    </row>
    <row r="345" spans="1:12">
      <c r="L345" s="249"/>
    </row>
    <row r="346" spans="1:12">
      <c r="L346" s="249"/>
    </row>
    <row r="347" spans="1:12">
      <c r="L347" s="249"/>
    </row>
    <row r="348" spans="1:12">
      <c r="L348" s="249"/>
    </row>
    <row r="349" spans="1:12">
      <c r="L349" s="249"/>
    </row>
    <row r="350" spans="1:12">
      <c r="L350" s="249"/>
    </row>
    <row r="351" spans="1:12">
      <c r="L351" s="249"/>
    </row>
    <row r="352" spans="1:12">
      <c r="L352" s="249"/>
    </row>
    <row r="353" spans="12:12">
      <c r="L353" s="249"/>
    </row>
    <row r="354" spans="12:12">
      <c r="L354" s="249"/>
    </row>
    <row r="355" spans="12:12">
      <c r="L355" s="249"/>
    </row>
    <row r="356" spans="12:12">
      <c r="L356" s="249"/>
    </row>
    <row r="357" spans="12:12">
      <c r="L357" s="249"/>
    </row>
    <row r="358" spans="12:12">
      <c r="L358" s="249"/>
    </row>
    <row r="359" spans="12:12">
      <c r="L359" s="249"/>
    </row>
    <row r="360" spans="12:12">
      <c r="L360" s="249"/>
    </row>
    <row r="361" spans="12:12">
      <c r="L361" s="249"/>
    </row>
    <row r="362" spans="12:12">
      <c r="L362" s="249"/>
    </row>
    <row r="363" spans="12:12">
      <c r="L363" s="249"/>
    </row>
    <row r="364" spans="12:12">
      <c r="L364" s="249"/>
    </row>
    <row r="365" spans="12:12">
      <c r="L365" s="249"/>
    </row>
    <row r="366" spans="12:12">
      <c r="L366" s="249"/>
    </row>
    <row r="367" spans="12:12">
      <c r="L367" s="249"/>
    </row>
    <row r="368" spans="12:12">
      <c r="L368" s="249"/>
    </row>
    <row r="369" spans="12:12">
      <c r="L369" s="249"/>
    </row>
    <row r="370" spans="12:12">
      <c r="L370" s="249"/>
    </row>
    <row r="371" spans="12:12">
      <c r="L371" s="249"/>
    </row>
    <row r="372" spans="12:12">
      <c r="L372" s="249"/>
    </row>
    <row r="373" spans="12:12">
      <c r="L373" s="249"/>
    </row>
    <row r="374" spans="12:12">
      <c r="L374" s="249"/>
    </row>
    <row r="375" spans="12:12">
      <c r="L375" s="249"/>
    </row>
    <row r="376" spans="12:12">
      <c r="L376" s="249"/>
    </row>
    <row r="377" spans="12:12">
      <c r="L377" s="249"/>
    </row>
    <row r="378" spans="12:12">
      <c r="L378" s="249"/>
    </row>
    <row r="379" spans="12:12">
      <c r="L379" s="249"/>
    </row>
    <row r="380" spans="12:12">
      <c r="L380" s="249"/>
    </row>
    <row r="381" spans="12:12">
      <c r="L381" s="249"/>
    </row>
    <row r="382" spans="12:12">
      <c r="L382" s="249"/>
    </row>
    <row r="383" spans="12:12">
      <c r="L383" s="249"/>
    </row>
    <row r="384" spans="12:12">
      <c r="L384" s="249"/>
    </row>
    <row r="385" spans="12:12">
      <c r="L385" s="249"/>
    </row>
    <row r="386" spans="12:12">
      <c r="L386" s="249"/>
    </row>
    <row r="387" spans="12:12">
      <c r="L387" s="249"/>
    </row>
    <row r="388" spans="12:12">
      <c r="L388" s="249"/>
    </row>
    <row r="389" spans="12:12">
      <c r="L389" s="249"/>
    </row>
    <row r="390" spans="12:12">
      <c r="L390" s="249"/>
    </row>
    <row r="391" spans="12:12">
      <c r="L391" s="249"/>
    </row>
    <row r="392" spans="12:12">
      <c r="L392" s="249"/>
    </row>
    <row r="393" spans="12:12">
      <c r="L393" s="249"/>
    </row>
    <row r="394" spans="12:12">
      <c r="L394" s="249"/>
    </row>
    <row r="395" spans="12:12">
      <c r="L395" s="249"/>
    </row>
    <row r="396" spans="12:12">
      <c r="L396" s="249"/>
    </row>
    <row r="397" spans="12:12">
      <c r="L397" s="249"/>
    </row>
    <row r="398" spans="12:12">
      <c r="L398" s="249"/>
    </row>
    <row r="399" spans="12:12">
      <c r="L399" s="249"/>
    </row>
    <row r="400" spans="12:12">
      <c r="L400" s="249"/>
    </row>
    <row r="401" spans="12:12">
      <c r="L401" s="249"/>
    </row>
    <row r="402" spans="12:12">
      <c r="L402" s="249"/>
    </row>
    <row r="403" spans="12:12">
      <c r="L403" s="249"/>
    </row>
    <row r="404" spans="12:12">
      <c r="L404" s="249"/>
    </row>
    <row r="405" spans="12:12">
      <c r="L405" s="249"/>
    </row>
    <row r="406" spans="12:12">
      <c r="L406" s="249"/>
    </row>
    <row r="407" spans="12:12">
      <c r="L407" s="249"/>
    </row>
    <row r="408" spans="12:12">
      <c r="L408" s="249"/>
    </row>
    <row r="409" spans="12:12">
      <c r="L409" s="249"/>
    </row>
    <row r="410" spans="12:12">
      <c r="L410" s="249"/>
    </row>
    <row r="411" spans="12:12">
      <c r="L411" s="249"/>
    </row>
    <row r="412" spans="12:12">
      <c r="L412" s="249"/>
    </row>
    <row r="413" spans="12:12">
      <c r="L413" s="249"/>
    </row>
    <row r="414" spans="12:12">
      <c r="L414" s="249"/>
    </row>
    <row r="415" spans="12:12">
      <c r="L415" s="249"/>
    </row>
    <row r="416" spans="12:12">
      <c r="L416" s="249"/>
    </row>
    <row r="417" spans="12:12">
      <c r="L417" s="249"/>
    </row>
    <row r="418" spans="12:12">
      <c r="L418" s="249"/>
    </row>
    <row r="419" spans="12:12">
      <c r="L419" s="249"/>
    </row>
    <row r="420" spans="12:12">
      <c r="L420" s="249"/>
    </row>
    <row r="421" spans="12:12">
      <c r="L421" s="249"/>
    </row>
    <row r="422" spans="12:12">
      <c r="L422" s="249"/>
    </row>
    <row r="423" spans="12:12">
      <c r="L423" s="249"/>
    </row>
    <row r="424" spans="12:12">
      <c r="L424" s="249"/>
    </row>
    <row r="425" spans="12:12">
      <c r="L425" s="249"/>
    </row>
    <row r="426" spans="12:12">
      <c r="L426" s="249"/>
    </row>
    <row r="427" spans="12:12">
      <c r="L427" s="249"/>
    </row>
    <row r="428" spans="12:12">
      <c r="L428" s="249"/>
    </row>
    <row r="429" spans="12:12">
      <c r="L429" s="249"/>
    </row>
    <row r="430" spans="12:12">
      <c r="L430" s="249"/>
    </row>
    <row r="431" spans="12:12">
      <c r="L431" s="249"/>
    </row>
    <row r="432" spans="12:12">
      <c r="L432" s="249"/>
    </row>
    <row r="433" spans="12:12">
      <c r="L433" s="249"/>
    </row>
    <row r="434" spans="12:12">
      <c r="L434" s="249"/>
    </row>
    <row r="435" spans="12:12">
      <c r="L435" s="249"/>
    </row>
    <row r="436" spans="12:12">
      <c r="L436" s="249"/>
    </row>
    <row r="437" spans="12:12">
      <c r="L437" s="249"/>
    </row>
    <row r="438" spans="12:12">
      <c r="L438" s="249"/>
    </row>
    <row r="439" spans="12:12">
      <c r="L439" s="249"/>
    </row>
    <row r="440" spans="12:12">
      <c r="L440" s="249"/>
    </row>
    <row r="441" spans="12:12">
      <c r="L441" s="249"/>
    </row>
    <row r="442" spans="12:12">
      <c r="L442" s="249"/>
    </row>
    <row r="443" spans="12:12">
      <c r="L443" s="249"/>
    </row>
    <row r="444" spans="12:12">
      <c r="L444" s="249"/>
    </row>
    <row r="445" spans="12:12">
      <c r="L445" s="249"/>
    </row>
    <row r="446" spans="12:12">
      <c r="L446" s="249"/>
    </row>
    <row r="447" spans="12:12">
      <c r="L447" s="249"/>
    </row>
    <row r="448" spans="12:12">
      <c r="L448" s="249"/>
    </row>
    <row r="449" spans="12:12">
      <c r="L449" s="249"/>
    </row>
    <row r="450" spans="12:12">
      <c r="L450" s="249"/>
    </row>
    <row r="451" spans="12:12">
      <c r="L451" s="249"/>
    </row>
    <row r="452" spans="12:12">
      <c r="L452" s="249"/>
    </row>
    <row r="453" spans="12:12">
      <c r="L453" s="249"/>
    </row>
    <row r="454" spans="12:12">
      <c r="L454" s="249"/>
    </row>
    <row r="455" spans="12:12">
      <c r="L455" s="249"/>
    </row>
    <row r="456" spans="12:12">
      <c r="L456" s="249"/>
    </row>
    <row r="457" spans="12:12">
      <c r="L457" s="249"/>
    </row>
    <row r="458" spans="12:12">
      <c r="L458" s="249"/>
    </row>
    <row r="459" spans="12:12">
      <c r="L459" s="249"/>
    </row>
    <row r="460" spans="12:12">
      <c r="L460" s="249"/>
    </row>
    <row r="461" spans="12:12">
      <c r="L461" s="249"/>
    </row>
    <row r="462" spans="12:12">
      <c r="L462" s="249"/>
    </row>
    <row r="463" spans="12:12">
      <c r="L463" s="249"/>
    </row>
    <row r="464" spans="12:12">
      <c r="L464" s="249"/>
    </row>
    <row r="465" spans="12:12">
      <c r="L465" s="249"/>
    </row>
    <row r="466" spans="12:12">
      <c r="L466" s="249"/>
    </row>
    <row r="467" spans="12:12">
      <c r="L467" s="249"/>
    </row>
    <row r="468" spans="12:12">
      <c r="L468" s="249"/>
    </row>
    <row r="469" spans="12:12">
      <c r="L469" s="249"/>
    </row>
    <row r="470" spans="12:12">
      <c r="L470" s="249"/>
    </row>
    <row r="471" spans="12:12">
      <c r="L471" s="249"/>
    </row>
    <row r="472" spans="12:12">
      <c r="L472" s="249"/>
    </row>
    <row r="473" spans="12:12">
      <c r="L473" s="249"/>
    </row>
    <row r="474" spans="12:12">
      <c r="L474" s="249"/>
    </row>
    <row r="475" spans="12:12">
      <c r="L475" s="249"/>
    </row>
    <row r="476" spans="12:12">
      <c r="L476" s="249"/>
    </row>
    <row r="477" spans="12:12">
      <c r="L477" s="249"/>
    </row>
    <row r="478" spans="12:12">
      <c r="L478" s="249"/>
    </row>
    <row r="479" spans="12:12">
      <c r="L479" s="249"/>
    </row>
    <row r="480" spans="12:12">
      <c r="L480" s="249"/>
    </row>
    <row r="481" spans="12:12">
      <c r="L481" s="249"/>
    </row>
    <row r="482" spans="12:12">
      <c r="L482" s="249"/>
    </row>
    <row r="483" spans="12:12">
      <c r="L483" s="249"/>
    </row>
    <row r="484" spans="12:12">
      <c r="L484" s="249"/>
    </row>
    <row r="485" spans="12:12">
      <c r="L485" s="249"/>
    </row>
    <row r="486" spans="12:12">
      <c r="L486" s="249"/>
    </row>
    <row r="487" spans="12:12">
      <c r="L487" s="249"/>
    </row>
    <row r="488" spans="12:12">
      <c r="L488" s="249"/>
    </row>
    <row r="489" spans="12:12">
      <c r="L489" s="249"/>
    </row>
    <row r="490" spans="12:12">
      <c r="L490" s="249"/>
    </row>
    <row r="491" spans="12:12">
      <c r="L491" s="249"/>
    </row>
    <row r="492" spans="12:12">
      <c r="L492" s="249"/>
    </row>
    <row r="493" spans="12:12">
      <c r="L493" s="249"/>
    </row>
    <row r="494" spans="12:12">
      <c r="L494" s="249"/>
    </row>
    <row r="495" spans="12:12">
      <c r="L495" s="249"/>
    </row>
    <row r="496" spans="12:12">
      <c r="L496" s="249"/>
    </row>
    <row r="497" spans="12:12">
      <c r="L497" s="249"/>
    </row>
    <row r="498" spans="12:12">
      <c r="L498" s="249"/>
    </row>
    <row r="499" spans="12:12">
      <c r="L499" s="249"/>
    </row>
    <row r="500" spans="12:12">
      <c r="L500" s="249"/>
    </row>
    <row r="501" spans="12:12">
      <c r="L501" s="249"/>
    </row>
    <row r="502" spans="12:12">
      <c r="L502" s="249"/>
    </row>
    <row r="503" spans="12:12">
      <c r="L503" s="249"/>
    </row>
    <row r="504" spans="12:12">
      <c r="L504" s="249"/>
    </row>
    <row r="505" spans="12:12">
      <c r="L505" s="249"/>
    </row>
    <row r="506" spans="12:12">
      <c r="L506" s="249"/>
    </row>
    <row r="507" spans="12:12">
      <c r="L507" s="249"/>
    </row>
    <row r="508" spans="12:12">
      <c r="L508" s="249"/>
    </row>
    <row r="509" spans="12:12">
      <c r="L509" s="249"/>
    </row>
    <row r="510" spans="12:12">
      <c r="L510" s="249"/>
    </row>
    <row r="511" spans="12:12">
      <c r="L511" s="249"/>
    </row>
    <row r="512" spans="12:12">
      <c r="L512" s="249"/>
    </row>
    <row r="513" spans="12:12">
      <c r="L513" s="249"/>
    </row>
    <row r="514" spans="12:12">
      <c r="L514" s="249"/>
    </row>
    <row r="515" spans="12:12">
      <c r="L515" s="249"/>
    </row>
    <row r="516" spans="12:12">
      <c r="L516" s="249"/>
    </row>
    <row r="517" spans="12:12">
      <c r="L517" s="249"/>
    </row>
    <row r="518" spans="12:12">
      <c r="L518" s="249"/>
    </row>
    <row r="519" spans="12:12">
      <c r="L519" s="249"/>
    </row>
    <row r="520" spans="12:12">
      <c r="L520" s="249"/>
    </row>
    <row r="521" spans="12:12">
      <c r="L521" s="249"/>
    </row>
    <row r="522" spans="12:12">
      <c r="L522" s="249"/>
    </row>
    <row r="523" spans="12:12">
      <c r="L523" s="249"/>
    </row>
    <row r="524" spans="12:12">
      <c r="L524" s="249"/>
    </row>
    <row r="525" spans="12:12">
      <c r="L525" s="249"/>
    </row>
  </sheetData>
  <autoFilter ref="A1:M531" xr:uid="{00000000-0009-0000-0000-000014000000}"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525"/>
  <sheetViews>
    <sheetView showGridLines="0" topLeftCell="A40" workbookViewId="0">
      <selection activeCell="M67" sqref="M67"/>
    </sheetView>
  </sheetViews>
  <sheetFormatPr defaultColWidth="8.85546875" defaultRowHeight="15"/>
  <cols>
    <col min="1" max="1" width="15.85546875" bestFit="1" customWidth="1"/>
    <col min="2" max="2" width="3.7109375" customWidth="1"/>
    <col min="3" max="3" width="45.28515625" bestFit="1" customWidth="1"/>
    <col min="4" max="4" width="3.7109375" customWidth="1"/>
    <col min="5" max="5" width="10.85546875" bestFit="1" customWidth="1"/>
    <col min="6" max="6" width="3.7109375" customWidth="1"/>
    <col min="7" max="7" width="10" bestFit="1" customWidth="1"/>
    <col min="8" max="8" width="3.7109375" customWidth="1"/>
    <col min="9" max="9" width="10" bestFit="1" customWidth="1"/>
    <col min="10" max="10" width="3.7109375" customWidth="1"/>
    <col min="11" max="11" width="10.5703125" bestFit="1" customWidth="1"/>
    <col min="12" max="12" width="6.85546875" style="1" bestFit="1" customWidth="1"/>
    <col min="13" max="13" width="10.85546875" bestFit="1" customWidth="1"/>
  </cols>
  <sheetData>
    <row r="1" spans="1:12">
      <c r="A1" s="350" t="s">
        <v>215</v>
      </c>
      <c r="B1" s="350" t="s">
        <v>216</v>
      </c>
      <c r="C1" s="351"/>
      <c r="D1" s="351"/>
      <c r="E1" s="352" t="s">
        <v>217</v>
      </c>
      <c r="F1" s="353"/>
      <c r="G1" s="352" t="s">
        <v>218</v>
      </c>
      <c r="H1" s="353"/>
      <c r="I1" s="352" t="s">
        <v>219</v>
      </c>
      <c r="J1" s="353"/>
      <c r="K1" s="352" t="s">
        <v>220</v>
      </c>
      <c r="L1" s="347"/>
    </row>
    <row r="2" spans="1:12">
      <c r="A2" s="354">
        <v>1</v>
      </c>
      <c r="B2" s="354" t="s">
        <v>222</v>
      </c>
      <c r="C2" s="355"/>
      <c r="D2" s="355"/>
      <c r="E2" s="370">
        <v>8072935.9400000004</v>
      </c>
      <c r="F2" s="357"/>
      <c r="G2" s="370">
        <v>3906993.77</v>
      </c>
      <c r="H2" s="357"/>
      <c r="I2" s="370">
        <v>3882267.09</v>
      </c>
      <c r="J2" s="357"/>
      <c r="K2" s="370">
        <v>8097662.6200000001</v>
      </c>
      <c r="L2" s="249">
        <f>VLOOKUP(A2,'De x Para'!A:C,3,0)</f>
        <v>0</v>
      </c>
    </row>
    <row r="3" spans="1:12">
      <c r="A3" s="354" t="s">
        <v>227</v>
      </c>
      <c r="B3" s="164" t="s">
        <v>143</v>
      </c>
      <c r="C3" s="354" t="s">
        <v>228</v>
      </c>
      <c r="D3" s="355"/>
      <c r="E3" s="370">
        <v>7142920.8600000003</v>
      </c>
      <c r="F3" s="357"/>
      <c r="G3" s="370">
        <v>3906993.77</v>
      </c>
      <c r="H3" s="357"/>
      <c r="I3" s="370">
        <v>3873850.02</v>
      </c>
      <c r="J3" s="357"/>
      <c r="K3" s="370">
        <v>7176064.6100000003</v>
      </c>
      <c r="L3" s="249">
        <f>VLOOKUP(A3,'De x Para'!A:C,3,0)</f>
        <v>0</v>
      </c>
    </row>
    <row r="4" spans="1:12">
      <c r="A4" s="354" t="s">
        <v>232</v>
      </c>
      <c r="B4" s="164" t="s">
        <v>143</v>
      </c>
      <c r="C4" s="354" t="s">
        <v>233</v>
      </c>
      <c r="D4" s="355"/>
      <c r="E4" s="370">
        <v>7105819.5599999996</v>
      </c>
      <c r="F4" s="357"/>
      <c r="G4" s="370">
        <v>3771353.77</v>
      </c>
      <c r="H4" s="357"/>
      <c r="I4" s="370">
        <v>3733572.81</v>
      </c>
      <c r="J4" s="357"/>
      <c r="K4" s="370">
        <v>7143600.5199999996</v>
      </c>
      <c r="L4" s="249">
        <f>VLOOKUP(A4,'De x Para'!A:C,3,0)</f>
        <v>0</v>
      </c>
    </row>
    <row r="5" spans="1:12">
      <c r="A5" s="354" t="s">
        <v>238</v>
      </c>
      <c r="B5" s="164" t="s">
        <v>143</v>
      </c>
      <c r="C5" s="354" t="s">
        <v>233</v>
      </c>
      <c r="D5" s="355"/>
      <c r="E5" s="370">
        <v>7105819.5599999996</v>
      </c>
      <c r="F5" s="357"/>
      <c r="G5" s="370">
        <v>3771353.77</v>
      </c>
      <c r="H5" s="357"/>
      <c r="I5" s="370">
        <v>3733572.81</v>
      </c>
      <c r="J5" s="357"/>
      <c r="K5" s="370">
        <v>7143600.5199999996</v>
      </c>
      <c r="L5" s="249">
        <f>VLOOKUP(A5,'De x Para'!A:C,3,0)</f>
        <v>0</v>
      </c>
    </row>
    <row r="6" spans="1:12">
      <c r="A6" s="354" t="s">
        <v>239</v>
      </c>
      <c r="B6" s="164" t="s">
        <v>143</v>
      </c>
      <c r="C6" s="354" t="s">
        <v>240</v>
      </c>
      <c r="D6" s="355"/>
      <c r="E6" s="370">
        <v>24887.82</v>
      </c>
      <c r="F6" s="357"/>
      <c r="G6" s="370">
        <v>10387</v>
      </c>
      <c r="H6" s="357"/>
      <c r="I6" s="370">
        <v>10387</v>
      </c>
      <c r="J6" s="357"/>
      <c r="K6" s="370">
        <v>24887.82</v>
      </c>
      <c r="L6" s="249">
        <f>VLOOKUP(A6,'De x Para'!A:C,3,0)</f>
        <v>0</v>
      </c>
    </row>
    <row r="7" spans="1:12">
      <c r="A7" s="358" t="s">
        <v>243</v>
      </c>
      <c r="B7" s="164" t="s">
        <v>143</v>
      </c>
      <c r="C7" s="358" t="s">
        <v>244</v>
      </c>
      <c r="D7" s="359"/>
      <c r="E7" s="371">
        <v>24887.82</v>
      </c>
      <c r="F7" s="361"/>
      <c r="G7" s="360">
        <v>0</v>
      </c>
      <c r="H7" s="361"/>
      <c r="I7" s="360">
        <v>0</v>
      </c>
      <c r="J7" s="361"/>
      <c r="K7" s="371">
        <v>24887.82</v>
      </c>
      <c r="L7" s="249">
        <f>VLOOKUP(A7,'De x Para'!A:C,3,0)</f>
        <v>0</v>
      </c>
    </row>
    <row r="8" spans="1:12">
      <c r="A8" s="358" t="s">
        <v>246</v>
      </c>
      <c r="B8" s="164" t="s">
        <v>143</v>
      </c>
      <c r="C8" s="358" t="s">
        <v>4708</v>
      </c>
      <c r="D8" s="359"/>
      <c r="E8" s="360">
        <v>0</v>
      </c>
      <c r="F8" s="361"/>
      <c r="G8" s="371">
        <v>10387</v>
      </c>
      <c r="H8" s="361"/>
      <c r="I8" s="371">
        <v>10387</v>
      </c>
      <c r="J8" s="361"/>
      <c r="K8" s="360">
        <v>0</v>
      </c>
      <c r="L8" s="249">
        <f>VLOOKUP(A8,'De x Para'!A:C,3,0)</f>
        <v>0</v>
      </c>
    </row>
    <row r="9" spans="1:12">
      <c r="A9" s="362"/>
      <c r="B9" s="164" t="s">
        <v>143</v>
      </c>
      <c r="C9" s="362" t="s">
        <v>143</v>
      </c>
      <c r="D9" s="363"/>
      <c r="E9" s="363"/>
      <c r="F9" s="363"/>
      <c r="G9" s="363"/>
      <c r="H9" s="363"/>
      <c r="I9" s="363"/>
      <c r="J9" s="363"/>
      <c r="K9" s="363"/>
      <c r="L9" s="249"/>
    </row>
    <row r="10" spans="1:12">
      <c r="A10" s="354" t="s">
        <v>249</v>
      </c>
      <c r="B10" s="164" t="s">
        <v>143</v>
      </c>
      <c r="C10" s="354" t="s">
        <v>250</v>
      </c>
      <c r="D10" s="355"/>
      <c r="E10" s="370">
        <v>148189.22</v>
      </c>
      <c r="F10" s="357"/>
      <c r="G10" s="370">
        <v>1231017.22</v>
      </c>
      <c r="H10" s="357"/>
      <c r="I10" s="370">
        <v>1378976.46</v>
      </c>
      <c r="J10" s="357"/>
      <c r="K10" s="356">
        <v>229.98</v>
      </c>
      <c r="L10" s="249">
        <f>VLOOKUP(A10,'De x Para'!A:C,3,0)</f>
        <v>0</v>
      </c>
    </row>
    <row r="11" spans="1:12">
      <c r="A11" s="358" t="s">
        <v>255</v>
      </c>
      <c r="B11" s="164" t="s">
        <v>143</v>
      </c>
      <c r="C11" s="358" t="s">
        <v>3972</v>
      </c>
      <c r="D11" s="359"/>
      <c r="E11" s="371">
        <v>2890.73</v>
      </c>
      <c r="F11" s="361"/>
      <c r="G11" s="371">
        <v>5970</v>
      </c>
      <c r="H11" s="361"/>
      <c r="I11" s="371">
        <v>8630.76</v>
      </c>
      <c r="J11" s="361"/>
      <c r="K11" s="360">
        <v>229.97</v>
      </c>
      <c r="L11" s="249">
        <f>VLOOKUP(A11,'De x Para'!A:C,3,0)</f>
        <v>0</v>
      </c>
    </row>
    <row r="12" spans="1:12">
      <c r="A12" s="358" t="s">
        <v>261</v>
      </c>
      <c r="B12" s="164" t="s">
        <v>143</v>
      </c>
      <c r="C12" s="358" t="s">
        <v>3974</v>
      </c>
      <c r="D12" s="359"/>
      <c r="E12" s="371">
        <v>145298.48000000001</v>
      </c>
      <c r="F12" s="361"/>
      <c r="G12" s="371">
        <v>1221975.22</v>
      </c>
      <c r="H12" s="361"/>
      <c r="I12" s="371">
        <v>1367273.7</v>
      </c>
      <c r="J12" s="361"/>
      <c r="K12" s="360">
        <v>0</v>
      </c>
      <c r="L12" s="249">
        <f>VLOOKUP(A12,'De x Para'!A:C,3,0)</f>
        <v>0</v>
      </c>
    </row>
    <row r="13" spans="1:12">
      <c r="A13" s="358" t="s">
        <v>267</v>
      </c>
      <c r="B13" s="164" t="s">
        <v>143</v>
      </c>
      <c r="C13" s="358" t="s">
        <v>3976</v>
      </c>
      <c r="D13" s="359"/>
      <c r="E13" s="360">
        <v>0</v>
      </c>
      <c r="F13" s="361"/>
      <c r="G13" s="371">
        <v>3072</v>
      </c>
      <c r="H13" s="361"/>
      <c r="I13" s="371">
        <v>3072</v>
      </c>
      <c r="J13" s="361"/>
      <c r="K13" s="360">
        <v>0</v>
      </c>
      <c r="L13" s="249">
        <f>VLOOKUP(A13,'De x Para'!A:C,3,0)</f>
        <v>0</v>
      </c>
    </row>
    <row r="14" spans="1:12">
      <c r="A14" s="358" t="s">
        <v>279</v>
      </c>
      <c r="B14" s="164" t="s">
        <v>143</v>
      </c>
      <c r="C14" s="358" t="s">
        <v>3979</v>
      </c>
      <c r="D14" s="359"/>
      <c r="E14" s="360">
        <v>0.01</v>
      </c>
      <c r="F14" s="361"/>
      <c r="G14" s="360">
        <v>0</v>
      </c>
      <c r="H14" s="361"/>
      <c r="I14" s="360">
        <v>0</v>
      </c>
      <c r="J14" s="361"/>
      <c r="K14" s="360">
        <v>0.01</v>
      </c>
      <c r="L14" s="249">
        <f>VLOOKUP(A14,'De x Para'!A:C,3,0)</f>
        <v>0</v>
      </c>
    </row>
    <row r="15" spans="1:12">
      <c r="A15" s="362"/>
      <c r="B15" s="164" t="s">
        <v>143</v>
      </c>
      <c r="C15" s="362" t="s">
        <v>143</v>
      </c>
      <c r="D15" s="363"/>
      <c r="E15" s="363"/>
      <c r="F15" s="363"/>
      <c r="G15" s="363"/>
      <c r="H15" s="363"/>
      <c r="I15" s="363"/>
      <c r="J15" s="363"/>
      <c r="K15" s="363"/>
      <c r="L15" s="249"/>
    </row>
    <row r="16" spans="1:12">
      <c r="A16" s="354" t="s">
        <v>287</v>
      </c>
      <c r="B16" s="164" t="s">
        <v>143</v>
      </c>
      <c r="C16" s="354" t="s">
        <v>288</v>
      </c>
      <c r="D16" s="355"/>
      <c r="E16" s="370">
        <v>5251067.78</v>
      </c>
      <c r="F16" s="357"/>
      <c r="G16" s="370">
        <v>687528.7</v>
      </c>
      <c r="H16" s="357"/>
      <c r="I16" s="370">
        <v>493330.67</v>
      </c>
      <c r="J16" s="357"/>
      <c r="K16" s="370">
        <v>5445265.8099999996</v>
      </c>
      <c r="L16" s="249">
        <f>VLOOKUP(A16,'De x Para'!A:C,3,0)</f>
        <v>0</v>
      </c>
    </row>
    <row r="17" spans="1:12">
      <c r="A17" s="358" t="s">
        <v>293</v>
      </c>
      <c r="B17" s="164" t="s">
        <v>143</v>
      </c>
      <c r="C17" s="358" t="s">
        <v>4202</v>
      </c>
      <c r="D17" s="359"/>
      <c r="E17" s="371">
        <v>304283.11</v>
      </c>
      <c r="F17" s="361"/>
      <c r="G17" s="371">
        <v>2963.58</v>
      </c>
      <c r="H17" s="361"/>
      <c r="I17" s="360">
        <v>0</v>
      </c>
      <c r="J17" s="361"/>
      <c r="K17" s="371">
        <v>307246.69</v>
      </c>
      <c r="L17" s="249">
        <f>VLOOKUP(A17,'De x Para'!A:C,3,0)</f>
        <v>0</v>
      </c>
    </row>
    <row r="18" spans="1:12">
      <c r="A18" s="358" t="s">
        <v>298</v>
      </c>
      <c r="B18" s="164" t="s">
        <v>143</v>
      </c>
      <c r="C18" s="358" t="s">
        <v>4204</v>
      </c>
      <c r="D18" s="359"/>
      <c r="E18" s="371">
        <v>1038835.46</v>
      </c>
      <c r="F18" s="361"/>
      <c r="G18" s="371">
        <v>673789.5</v>
      </c>
      <c r="H18" s="361"/>
      <c r="I18" s="371">
        <v>493180.61</v>
      </c>
      <c r="J18" s="361"/>
      <c r="K18" s="371">
        <v>1219444.3500000001</v>
      </c>
      <c r="L18" s="249">
        <f>VLOOKUP(A18,'De x Para'!A:C,3,0)</f>
        <v>0</v>
      </c>
    </row>
    <row r="19" spans="1:12">
      <c r="A19" s="358" t="s">
        <v>4206</v>
      </c>
      <c r="B19" s="164" t="s">
        <v>143</v>
      </c>
      <c r="C19" s="358" t="s">
        <v>4207</v>
      </c>
      <c r="D19" s="359"/>
      <c r="E19" s="371">
        <v>130282.6</v>
      </c>
      <c r="F19" s="361"/>
      <c r="G19" s="360">
        <v>11.52</v>
      </c>
      <c r="H19" s="361"/>
      <c r="I19" s="360">
        <v>0</v>
      </c>
      <c r="J19" s="361"/>
      <c r="K19" s="371">
        <v>130294.12</v>
      </c>
      <c r="L19" s="249">
        <f>VLOOKUP(A19,'De x Para'!A:C,3,0)</f>
        <v>0</v>
      </c>
    </row>
    <row r="20" spans="1:12">
      <c r="A20" s="358" t="s">
        <v>304</v>
      </c>
      <c r="B20" s="164" t="s">
        <v>143</v>
      </c>
      <c r="C20" s="358" t="s">
        <v>3981</v>
      </c>
      <c r="D20" s="359"/>
      <c r="E20" s="360">
        <v>0.01</v>
      </c>
      <c r="F20" s="361"/>
      <c r="G20" s="360">
        <v>0</v>
      </c>
      <c r="H20" s="361"/>
      <c r="I20" s="360">
        <v>0</v>
      </c>
      <c r="J20" s="361"/>
      <c r="K20" s="360">
        <v>0.01</v>
      </c>
      <c r="L20" s="249">
        <f>VLOOKUP(A20,'De x Para'!A:C,3,0)</f>
        <v>0</v>
      </c>
    </row>
    <row r="21" spans="1:12">
      <c r="A21" s="358" t="s">
        <v>317</v>
      </c>
      <c r="B21" s="164" t="s">
        <v>143</v>
      </c>
      <c r="C21" s="358" t="s">
        <v>3982</v>
      </c>
      <c r="D21" s="359"/>
      <c r="E21" s="371">
        <v>674260.97</v>
      </c>
      <c r="F21" s="361"/>
      <c r="G21" s="360">
        <v>825.52</v>
      </c>
      <c r="H21" s="361"/>
      <c r="I21" s="360">
        <v>150.06</v>
      </c>
      <c r="J21" s="361"/>
      <c r="K21" s="371">
        <v>674936.43</v>
      </c>
      <c r="L21" s="249">
        <f>VLOOKUP(A21,'De x Para'!A:C,3,0)</f>
        <v>0</v>
      </c>
    </row>
    <row r="22" spans="1:12">
      <c r="A22" s="358" t="s">
        <v>323</v>
      </c>
      <c r="B22" s="164" t="s">
        <v>143</v>
      </c>
      <c r="C22" s="358" t="s">
        <v>3984</v>
      </c>
      <c r="D22" s="359"/>
      <c r="E22" s="371">
        <v>1256407.6499999999</v>
      </c>
      <c r="F22" s="361"/>
      <c r="G22" s="360">
        <v>685.03</v>
      </c>
      <c r="H22" s="361"/>
      <c r="I22" s="360">
        <v>0</v>
      </c>
      <c r="J22" s="361"/>
      <c r="K22" s="371">
        <v>1257092.68</v>
      </c>
      <c r="L22" s="249">
        <f>VLOOKUP(A22,'De x Para'!A:C,3,0)</f>
        <v>0</v>
      </c>
    </row>
    <row r="23" spans="1:12">
      <c r="A23" s="358" t="s">
        <v>1843</v>
      </c>
      <c r="B23" s="164" t="s">
        <v>143</v>
      </c>
      <c r="C23" s="358" t="s">
        <v>3986</v>
      </c>
      <c r="D23" s="359"/>
      <c r="E23" s="371">
        <v>1293073.8700000001</v>
      </c>
      <c r="F23" s="361"/>
      <c r="G23" s="371">
        <v>8817.07</v>
      </c>
      <c r="H23" s="361"/>
      <c r="I23" s="360">
        <v>0</v>
      </c>
      <c r="J23" s="361"/>
      <c r="K23" s="371">
        <v>1301890.94</v>
      </c>
      <c r="L23" s="249">
        <f>VLOOKUP(A23,'De x Para'!A:C,3,0)</f>
        <v>0</v>
      </c>
    </row>
    <row r="24" spans="1:12">
      <c r="A24" s="358" t="s">
        <v>2452</v>
      </c>
      <c r="B24" s="164" t="s">
        <v>143</v>
      </c>
      <c r="C24" s="358" t="s">
        <v>3988</v>
      </c>
      <c r="D24" s="359"/>
      <c r="E24" s="371">
        <v>553924.11</v>
      </c>
      <c r="F24" s="361"/>
      <c r="G24" s="360">
        <v>436.48</v>
      </c>
      <c r="H24" s="361"/>
      <c r="I24" s="360">
        <v>0</v>
      </c>
      <c r="J24" s="361"/>
      <c r="K24" s="371">
        <v>554360.59</v>
      </c>
      <c r="L24" s="249">
        <f>VLOOKUP(A24,'De x Para'!A:C,3,0)</f>
        <v>0</v>
      </c>
    </row>
    <row r="25" spans="1:12">
      <c r="A25" s="362"/>
      <c r="B25" s="164" t="s">
        <v>143</v>
      </c>
      <c r="C25" s="362" t="s">
        <v>143</v>
      </c>
      <c r="D25" s="363"/>
      <c r="E25" s="363"/>
      <c r="F25" s="363"/>
      <c r="G25" s="363"/>
      <c r="H25" s="363"/>
      <c r="I25" s="363"/>
      <c r="J25" s="363"/>
      <c r="K25" s="363"/>
      <c r="L25" s="249"/>
    </row>
    <row r="26" spans="1:12">
      <c r="A26" s="354" t="s">
        <v>343</v>
      </c>
      <c r="B26" s="164" t="s">
        <v>143</v>
      </c>
      <c r="C26" s="354" t="s">
        <v>344</v>
      </c>
      <c r="D26" s="355"/>
      <c r="E26" s="370">
        <v>1641492.77</v>
      </c>
      <c r="F26" s="357"/>
      <c r="G26" s="370">
        <v>759152.58</v>
      </c>
      <c r="H26" s="357"/>
      <c r="I26" s="370">
        <v>727561.45</v>
      </c>
      <c r="J26" s="357"/>
      <c r="K26" s="370">
        <v>1673083.9</v>
      </c>
      <c r="L26" s="249">
        <f>VLOOKUP(A26,'De x Para'!A:C,3,0)</f>
        <v>0</v>
      </c>
    </row>
    <row r="27" spans="1:12">
      <c r="A27" s="358" t="s">
        <v>1845</v>
      </c>
      <c r="B27" s="164" t="s">
        <v>143</v>
      </c>
      <c r="C27" s="358" t="s">
        <v>3997</v>
      </c>
      <c r="D27" s="359"/>
      <c r="E27" s="371">
        <v>354797.38</v>
      </c>
      <c r="F27" s="361"/>
      <c r="G27" s="360">
        <v>61.14</v>
      </c>
      <c r="H27" s="361"/>
      <c r="I27" s="371">
        <v>354858.52</v>
      </c>
      <c r="J27" s="361"/>
      <c r="K27" s="360">
        <v>0</v>
      </c>
      <c r="L27" s="249">
        <f>VLOOKUP(A27,'De x Para'!A:C,3,0)</f>
        <v>0</v>
      </c>
    </row>
    <row r="28" spans="1:12">
      <c r="A28" s="358" t="s">
        <v>4630</v>
      </c>
      <c r="B28" s="164" t="s">
        <v>143</v>
      </c>
      <c r="C28" s="358" t="s">
        <v>4631</v>
      </c>
      <c r="D28" s="359"/>
      <c r="E28" s="371">
        <v>8004.85</v>
      </c>
      <c r="F28" s="361"/>
      <c r="G28" s="360">
        <v>0.2</v>
      </c>
      <c r="H28" s="361"/>
      <c r="I28" s="371">
        <v>8005.05</v>
      </c>
      <c r="J28" s="361"/>
      <c r="K28" s="360">
        <v>0</v>
      </c>
      <c r="L28" s="249">
        <f>VLOOKUP(A28,'De x Para'!A:C,3,0)</f>
        <v>0</v>
      </c>
    </row>
    <row r="29" spans="1:12">
      <c r="A29" s="358" t="s">
        <v>3490</v>
      </c>
      <c r="B29" s="164" t="s">
        <v>143</v>
      </c>
      <c r="C29" s="358" t="s">
        <v>3999</v>
      </c>
      <c r="D29" s="359"/>
      <c r="E29" s="371">
        <v>286822</v>
      </c>
      <c r="F29" s="361"/>
      <c r="G29" s="360">
        <v>226.01</v>
      </c>
      <c r="H29" s="361"/>
      <c r="I29" s="360">
        <v>0</v>
      </c>
      <c r="J29" s="361"/>
      <c r="K29" s="371">
        <v>287048.01</v>
      </c>
      <c r="L29" s="249">
        <f>VLOOKUP(A29,'De x Para'!A:C,3,0)</f>
        <v>0</v>
      </c>
    </row>
    <row r="30" spans="1:12">
      <c r="A30" s="358" t="s">
        <v>4683</v>
      </c>
      <c r="B30" s="164" t="s">
        <v>143</v>
      </c>
      <c r="C30" s="358" t="s">
        <v>4684</v>
      </c>
      <c r="D30" s="359"/>
      <c r="E30" s="371">
        <v>887329.26</v>
      </c>
      <c r="F30" s="361"/>
      <c r="G30" s="360">
        <v>233.29</v>
      </c>
      <c r="H30" s="361"/>
      <c r="I30" s="360">
        <v>850.12</v>
      </c>
      <c r="J30" s="361"/>
      <c r="K30" s="371">
        <v>886712.43</v>
      </c>
      <c r="L30" s="249">
        <f>VLOOKUP(A30,'De x Para'!A:C,3,0)</f>
        <v>0</v>
      </c>
    </row>
    <row r="31" spans="1:12">
      <c r="A31" s="358" t="s">
        <v>4685</v>
      </c>
      <c r="B31" s="164" t="s">
        <v>143</v>
      </c>
      <c r="C31" s="358" t="s">
        <v>4686</v>
      </c>
      <c r="D31" s="359"/>
      <c r="E31" s="371">
        <v>60006.35</v>
      </c>
      <c r="F31" s="361"/>
      <c r="G31" s="360">
        <v>5.04</v>
      </c>
      <c r="H31" s="361"/>
      <c r="I31" s="360">
        <v>0</v>
      </c>
      <c r="J31" s="361"/>
      <c r="K31" s="371">
        <v>60011.39</v>
      </c>
      <c r="L31" s="249">
        <f>VLOOKUP(A31,'De x Para'!A:C,3,0)</f>
        <v>0</v>
      </c>
    </row>
    <row r="32" spans="1:12">
      <c r="A32" s="358" t="s">
        <v>4725</v>
      </c>
      <c r="B32" s="164" t="s">
        <v>143</v>
      </c>
      <c r="C32" s="358" t="s">
        <v>4726</v>
      </c>
      <c r="D32" s="359"/>
      <c r="E32" s="371">
        <v>44532.93</v>
      </c>
      <c r="F32" s="361"/>
      <c r="G32" s="360">
        <v>40</v>
      </c>
      <c r="H32" s="361"/>
      <c r="I32" s="371">
        <v>8012.34</v>
      </c>
      <c r="J32" s="361"/>
      <c r="K32" s="371">
        <v>36560.589999999997</v>
      </c>
      <c r="L32" s="249">
        <f>VLOOKUP(A32,'De x Para'!A:C,3,0)</f>
        <v>0</v>
      </c>
    </row>
    <row r="33" spans="1:12">
      <c r="A33" s="358" t="s">
        <v>4737</v>
      </c>
      <c r="B33" s="164" t="s">
        <v>143</v>
      </c>
      <c r="C33" s="358" t="s">
        <v>4738</v>
      </c>
      <c r="D33" s="359"/>
      <c r="E33" s="360">
        <v>0</v>
      </c>
      <c r="F33" s="361"/>
      <c r="G33" s="371">
        <v>362755.26</v>
      </c>
      <c r="H33" s="361"/>
      <c r="I33" s="371">
        <v>355835.42</v>
      </c>
      <c r="J33" s="361"/>
      <c r="K33" s="371">
        <v>6919.84</v>
      </c>
      <c r="L33" s="249">
        <f>VLOOKUP(A33,'De x Para'!A:C,3,0)</f>
        <v>0</v>
      </c>
    </row>
    <row r="34" spans="1:12">
      <c r="A34" s="358" t="s">
        <v>4739</v>
      </c>
      <c r="B34" s="164" t="s">
        <v>143</v>
      </c>
      <c r="C34" s="358" t="s">
        <v>4740</v>
      </c>
      <c r="D34" s="359"/>
      <c r="E34" s="360">
        <v>0</v>
      </c>
      <c r="F34" s="361"/>
      <c r="G34" s="371">
        <v>355829.73</v>
      </c>
      <c r="H34" s="361"/>
      <c r="I34" s="360">
        <v>0</v>
      </c>
      <c r="J34" s="361"/>
      <c r="K34" s="371">
        <v>355829.73</v>
      </c>
      <c r="L34" s="249">
        <f>VLOOKUP(A34,'De x Para'!A:C,3,0)</f>
        <v>0</v>
      </c>
    </row>
    <row r="35" spans="1:12">
      <c r="A35" s="358" t="s">
        <v>4741</v>
      </c>
      <c r="B35" s="164" t="s">
        <v>143</v>
      </c>
      <c r="C35" s="358" t="s">
        <v>4742</v>
      </c>
      <c r="D35" s="359"/>
      <c r="E35" s="360">
        <v>0</v>
      </c>
      <c r="F35" s="361"/>
      <c r="G35" s="371">
        <v>40001.910000000003</v>
      </c>
      <c r="H35" s="361"/>
      <c r="I35" s="360">
        <v>0</v>
      </c>
      <c r="J35" s="361"/>
      <c r="K35" s="371">
        <v>40001.910000000003</v>
      </c>
      <c r="L35" s="249">
        <f>VLOOKUP(A35,'De x Para'!A:C,3,0)</f>
        <v>0</v>
      </c>
    </row>
    <row r="36" spans="1:12">
      <c r="A36" s="362"/>
      <c r="B36" s="164" t="s">
        <v>143</v>
      </c>
      <c r="C36" s="362" t="s">
        <v>143</v>
      </c>
      <c r="D36" s="363"/>
      <c r="E36" s="363"/>
      <c r="F36" s="363"/>
      <c r="G36" s="363"/>
      <c r="H36" s="363"/>
      <c r="I36" s="363"/>
      <c r="J36" s="363"/>
      <c r="K36" s="363"/>
      <c r="L36" s="249"/>
    </row>
    <row r="37" spans="1:12">
      <c r="A37" s="354" t="s">
        <v>351</v>
      </c>
      <c r="B37" s="164" t="s">
        <v>143</v>
      </c>
      <c r="C37" s="354" t="s">
        <v>283</v>
      </c>
      <c r="D37" s="355"/>
      <c r="E37" s="370">
        <v>40181.97</v>
      </c>
      <c r="F37" s="357"/>
      <c r="G37" s="370">
        <v>1083268.27</v>
      </c>
      <c r="H37" s="357"/>
      <c r="I37" s="370">
        <v>1123317.23</v>
      </c>
      <c r="J37" s="357"/>
      <c r="K37" s="356">
        <v>133.01</v>
      </c>
      <c r="L37" s="249">
        <f>VLOOKUP(A37,'De x Para'!A:C,3,0)</f>
        <v>0</v>
      </c>
    </row>
    <row r="38" spans="1:12">
      <c r="A38" s="358" t="s">
        <v>2529</v>
      </c>
      <c r="B38" s="164" t="s">
        <v>143</v>
      </c>
      <c r="C38" s="358" t="s">
        <v>1846</v>
      </c>
      <c r="D38" s="359"/>
      <c r="E38" s="360">
        <v>0</v>
      </c>
      <c r="F38" s="361"/>
      <c r="G38" s="371">
        <v>718577.5</v>
      </c>
      <c r="H38" s="361"/>
      <c r="I38" s="371">
        <v>718577.5</v>
      </c>
      <c r="J38" s="361"/>
      <c r="K38" s="360">
        <v>0</v>
      </c>
      <c r="L38" s="249">
        <f>VLOOKUP(A38,'De x Para'!A:C,3,0)</f>
        <v>0</v>
      </c>
    </row>
    <row r="39" spans="1:12">
      <c r="A39" s="358" t="s">
        <v>3494</v>
      </c>
      <c r="B39" s="164" t="s">
        <v>143</v>
      </c>
      <c r="C39" s="358" t="s">
        <v>3491</v>
      </c>
      <c r="D39" s="359"/>
      <c r="E39" s="360">
        <v>0</v>
      </c>
      <c r="F39" s="361"/>
      <c r="G39" s="360">
        <v>850</v>
      </c>
      <c r="H39" s="361"/>
      <c r="I39" s="360">
        <v>850</v>
      </c>
      <c r="J39" s="361"/>
      <c r="K39" s="360">
        <v>0</v>
      </c>
      <c r="L39" s="249">
        <f>VLOOKUP(A39,'De x Para'!A:C,3,0)</f>
        <v>0</v>
      </c>
    </row>
    <row r="40" spans="1:12">
      <c r="A40" s="358" t="s">
        <v>4743</v>
      </c>
      <c r="B40" s="164" t="s">
        <v>143</v>
      </c>
      <c r="C40" s="358" t="s">
        <v>4744</v>
      </c>
      <c r="D40" s="359"/>
      <c r="E40" s="360">
        <v>0</v>
      </c>
      <c r="F40" s="361"/>
      <c r="G40" s="371">
        <v>355829.73</v>
      </c>
      <c r="H40" s="361"/>
      <c r="I40" s="371">
        <v>355829.73</v>
      </c>
      <c r="J40" s="361"/>
      <c r="K40" s="360">
        <v>0</v>
      </c>
      <c r="L40" s="249">
        <f>VLOOKUP(A40,'De x Para'!A:C,3,0)</f>
        <v>0</v>
      </c>
    </row>
    <row r="41" spans="1:12">
      <c r="A41" s="358" t="s">
        <v>4727</v>
      </c>
      <c r="B41" s="164" t="s">
        <v>143</v>
      </c>
      <c r="C41" s="358" t="s">
        <v>4728</v>
      </c>
      <c r="D41" s="359"/>
      <c r="E41" s="371">
        <v>40000</v>
      </c>
      <c r="F41" s="361"/>
      <c r="G41" s="360">
        <v>0</v>
      </c>
      <c r="H41" s="361"/>
      <c r="I41" s="371">
        <v>40000</v>
      </c>
      <c r="J41" s="361"/>
      <c r="K41" s="360">
        <v>0</v>
      </c>
      <c r="L41" s="249">
        <f>VLOOKUP(A41,'De x Para'!A:C,3,0)</f>
        <v>0</v>
      </c>
    </row>
    <row r="42" spans="1:12">
      <c r="A42" s="358" t="s">
        <v>4729</v>
      </c>
      <c r="B42" s="164" t="s">
        <v>143</v>
      </c>
      <c r="C42" s="358" t="s">
        <v>4730</v>
      </c>
      <c r="D42" s="359"/>
      <c r="E42" s="360">
        <v>181.97</v>
      </c>
      <c r="F42" s="361"/>
      <c r="G42" s="371">
        <v>8011.04</v>
      </c>
      <c r="H42" s="361"/>
      <c r="I42" s="371">
        <v>8060</v>
      </c>
      <c r="J42" s="361"/>
      <c r="K42" s="360">
        <v>133.01</v>
      </c>
      <c r="L42" s="249">
        <f>VLOOKUP(A42,'De x Para'!A:C,3,0)</f>
        <v>0</v>
      </c>
    </row>
    <row r="43" spans="1:12">
      <c r="A43" s="362"/>
      <c r="B43" s="164" t="s">
        <v>143</v>
      </c>
      <c r="C43" s="362" t="s">
        <v>143</v>
      </c>
      <c r="D43" s="363"/>
      <c r="E43" s="363"/>
      <c r="F43" s="363"/>
      <c r="G43" s="363"/>
      <c r="H43" s="363"/>
      <c r="I43" s="363"/>
      <c r="J43" s="363"/>
      <c r="K43" s="363"/>
      <c r="L43" s="249"/>
    </row>
    <row r="44" spans="1:12">
      <c r="A44" s="354" t="s">
        <v>357</v>
      </c>
      <c r="B44" s="164" t="s">
        <v>143</v>
      </c>
      <c r="C44" s="354" t="s">
        <v>358</v>
      </c>
      <c r="D44" s="355"/>
      <c r="E44" s="370">
        <v>37101.300000000003</v>
      </c>
      <c r="F44" s="357"/>
      <c r="G44" s="370">
        <v>135640</v>
      </c>
      <c r="H44" s="357"/>
      <c r="I44" s="370">
        <v>140277.21</v>
      </c>
      <c r="J44" s="357"/>
      <c r="K44" s="370">
        <v>32464.09</v>
      </c>
      <c r="L44" s="249">
        <f>VLOOKUP(A44,'De x Para'!A:C,3,0)</f>
        <v>0</v>
      </c>
    </row>
    <row r="45" spans="1:12">
      <c r="A45" s="354" t="s">
        <v>363</v>
      </c>
      <c r="B45" s="164" t="s">
        <v>143</v>
      </c>
      <c r="C45" s="354" t="s">
        <v>364</v>
      </c>
      <c r="D45" s="355"/>
      <c r="E45" s="370">
        <v>2415</v>
      </c>
      <c r="F45" s="357"/>
      <c r="G45" s="370">
        <v>23890</v>
      </c>
      <c r="H45" s="357"/>
      <c r="I45" s="370">
        <v>19250</v>
      </c>
      <c r="J45" s="357"/>
      <c r="K45" s="370">
        <v>7055</v>
      </c>
      <c r="L45" s="249">
        <f>VLOOKUP(A45,'De x Para'!A:C,3,0)</f>
        <v>0</v>
      </c>
    </row>
    <row r="46" spans="1:12">
      <c r="A46" s="354" t="s">
        <v>369</v>
      </c>
      <c r="B46" s="164" t="s">
        <v>143</v>
      </c>
      <c r="C46" s="354" t="s">
        <v>370</v>
      </c>
      <c r="D46" s="355"/>
      <c r="E46" s="370">
        <v>2415</v>
      </c>
      <c r="F46" s="357"/>
      <c r="G46" s="370">
        <v>23890</v>
      </c>
      <c r="H46" s="357"/>
      <c r="I46" s="370">
        <v>19250</v>
      </c>
      <c r="J46" s="357"/>
      <c r="K46" s="370">
        <v>7055</v>
      </c>
      <c r="L46" s="249">
        <f>VLOOKUP(A46,'De x Para'!A:C,3,0)</f>
        <v>0</v>
      </c>
    </row>
    <row r="47" spans="1:12">
      <c r="A47" s="358" t="s">
        <v>375</v>
      </c>
      <c r="B47" s="164" t="s">
        <v>143</v>
      </c>
      <c r="C47" s="358" t="s">
        <v>376</v>
      </c>
      <c r="D47" s="359"/>
      <c r="E47" s="360">
        <v>0</v>
      </c>
      <c r="F47" s="361"/>
      <c r="G47" s="371">
        <v>8096</v>
      </c>
      <c r="H47" s="361"/>
      <c r="I47" s="371">
        <v>8096</v>
      </c>
      <c r="J47" s="361"/>
      <c r="K47" s="360">
        <v>0</v>
      </c>
      <c r="L47" s="249">
        <f>VLOOKUP(A47,'De x Para'!A:C,3,0)</f>
        <v>0</v>
      </c>
    </row>
    <row r="48" spans="1:12">
      <c r="A48" s="358" t="s">
        <v>381</v>
      </c>
      <c r="B48" s="164" t="s">
        <v>143</v>
      </c>
      <c r="C48" s="358" t="s">
        <v>382</v>
      </c>
      <c r="D48" s="359"/>
      <c r="E48" s="371">
        <v>2415</v>
      </c>
      <c r="F48" s="361"/>
      <c r="G48" s="371">
        <v>15794</v>
      </c>
      <c r="H48" s="361"/>
      <c r="I48" s="371">
        <v>11154</v>
      </c>
      <c r="J48" s="361"/>
      <c r="K48" s="371">
        <v>7055</v>
      </c>
      <c r="L48" s="249">
        <f>VLOOKUP(A48,'De x Para'!A:C,3,0)</f>
        <v>0</v>
      </c>
    </row>
    <row r="49" spans="1:13">
      <c r="A49" s="362"/>
      <c r="B49" s="164" t="s">
        <v>143</v>
      </c>
      <c r="C49" s="362" t="s">
        <v>143</v>
      </c>
      <c r="D49" s="363"/>
      <c r="E49" s="363"/>
      <c r="F49" s="363"/>
      <c r="G49" s="363"/>
      <c r="H49" s="363"/>
      <c r="I49" s="363"/>
      <c r="J49" s="363"/>
      <c r="K49" s="363"/>
      <c r="L49" s="249"/>
    </row>
    <row r="50" spans="1:13">
      <c r="A50" s="354" t="s">
        <v>397</v>
      </c>
      <c r="B50" s="164" t="s">
        <v>143</v>
      </c>
      <c r="C50" s="354" t="s">
        <v>398</v>
      </c>
      <c r="D50" s="355"/>
      <c r="E50" s="370">
        <v>6395.15</v>
      </c>
      <c r="F50" s="357"/>
      <c r="G50" s="370">
        <v>111750</v>
      </c>
      <c r="H50" s="357"/>
      <c r="I50" s="370">
        <v>117243.15</v>
      </c>
      <c r="J50" s="357"/>
      <c r="K50" s="356">
        <v>902</v>
      </c>
      <c r="L50" s="249">
        <f>VLOOKUP(A50,'De x Para'!A:C,3,0)</f>
        <v>0</v>
      </c>
    </row>
    <row r="51" spans="1:13">
      <c r="A51" s="354" t="s">
        <v>403</v>
      </c>
      <c r="B51" s="164" t="s">
        <v>143</v>
      </c>
      <c r="C51" s="354" t="s">
        <v>404</v>
      </c>
      <c r="D51" s="355"/>
      <c r="E51" s="370">
        <v>6395.15</v>
      </c>
      <c r="F51" s="357"/>
      <c r="G51" s="370">
        <v>111750</v>
      </c>
      <c r="H51" s="357"/>
      <c r="I51" s="370">
        <v>117243.15</v>
      </c>
      <c r="J51" s="357"/>
      <c r="K51" s="356">
        <v>902</v>
      </c>
      <c r="L51" s="249">
        <f>VLOOKUP(A51,'De x Para'!A:C,3,0)</f>
        <v>0</v>
      </c>
    </row>
    <row r="52" spans="1:13">
      <c r="A52" s="358" t="s">
        <v>405</v>
      </c>
      <c r="B52" s="164" t="s">
        <v>143</v>
      </c>
      <c r="C52" s="358" t="s">
        <v>406</v>
      </c>
      <c r="D52" s="359"/>
      <c r="E52" s="360">
        <v>0</v>
      </c>
      <c r="F52" s="361"/>
      <c r="G52" s="371">
        <v>108606</v>
      </c>
      <c r="H52" s="361"/>
      <c r="I52" s="371">
        <v>108606</v>
      </c>
      <c r="J52" s="361"/>
      <c r="K52" s="360">
        <v>0</v>
      </c>
      <c r="L52" s="249">
        <f>VLOOKUP(A52,'De x Para'!A:C,3,0)</f>
        <v>0</v>
      </c>
    </row>
    <row r="53" spans="1:13">
      <c r="A53" s="358" t="s">
        <v>408</v>
      </c>
      <c r="B53" s="164" t="s">
        <v>143</v>
      </c>
      <c r="C53" s="358" t="s">
        <v>409</v>
      </c>
      <c r="D53" s="359"/>
      <c r="E53" s="371">
        <v>6395.15</v>
      </c>
      <c r="F53" s="361"/>
      <c r="G53" s="371">
        <v>3144</v>
      </c>
      <c r="H53" s="361"/>
      <c r="I53" s="371">
        <v>8637.15</v>
      </c>
      <c r="J53" s="361"/>
      <c r="K53" s="360">
        <v>902</v>
      </c>
      <c r="L53" s="249">
        <f>VLOOKUP(A53,'De x Para'!A:C,3,0)</f>
        <v>0</v>
      </c>
    </row>
    <row r="54" spans="1:13">
      <c r="A54" s="362"/>
      <c r="B54" s="164" t="s">
        <v>143</v>
      </c>
      <c r="C54" s="362" t="s">
        <v>143</v>
      </c>
      <c r="D54" s="363"/>
      <c r="E54" s="363"/>
      <c r="F54" s="363"/>
      <c r="G54" s="363"/>
      <c r="H54" s="363"/>
      <c r="I54" s="363"/>
      <c r="J54" s="363"/>
      <c r="K54" s="363"/>
      <c r="L54" s="249"/>
    </row>
    <row r="55" spans="1:13">
      <c r="A55" s="354" t="s">
        <v>430</v>
      </c>
      <c r="B55" s="164" t="s">
        <v>143</v>
      </c>
      <c r="C55" s="354" t="s">
        <v>431</v>
      </c>
      <c r="D55" s="355"/>
      <c r="E55" s="370">
        <v>28291.15</v>
      </c>
      <c r="F55" s="357"/>
      <c r="G55" s="356">
        <v>0</v>
      </c>
      <c r="H55" s="357"/>
      <c r="I55" s="370">
        <v>3784.06</v>
      </c>
      <c r="J55" s="357"/>
      <c r="K55" s="370">
        <v>24507.09</v>
      </c>
      <c r="L55" s="249">
        <f>VLOOKUP(A55,'De x Para'!A:C,3,0)</f>
        <v>0</v>
      </c>
    </row>
    <row r="56" spans="1:13">
      <c r="A56" s="354" t="s">
        <v>435</v>
      </c>
      <c r="B56" s="164" t="s">
        <v>143</v>
      </c>
      <c r="C56" s="354" t="s">
        <v>431</v>
      </c>
      <c r="D56" s="355"/>
      <c r="E56" s="370">
        <v>28291.15</v>
      </c>
      <c r="F56" s="357"/>
      <c r="G56" s="356">
        <v>0</v>
      </c>
      <c r="H56" s="357"/>
      <c r="I56" s="370">
        <v>3784.06</v>
      </c>
      <c r="J56" s="357"/>
      <c r="K56" s="370">
        <v>24507.09</v>
      </c>
      <c r="L56" s="249">
        <f>VLOOKUP(A56,'De x Para'!A:C,3,0)</f>
        <v>0</v>
      </c>
    </row>
    <row r="57" spans="1:13">
      <c r="A57" s="358" t="s">
        <v>436</v>
      </c>
      <c r="B57" s="164" t="s">
        <v>143</v>
      </c>
      <c r="C57" s="358" t="s">
        <v>437</v>
      </c>
      <c r="D57" s="359"/>
      <c r="E57" s="371">
        <v>28291.15</v>
      </c>
      <c r="F57" s="361"/>
      <c r="G57" s="360">
        <v>0</v>
      </c>
      <c r="H57" s="361"/>
      <c r="I57" s="371">
        <v>3784.06</v>
      </c>
      <c r="J57" s="361"/>
      <c r="K57" s="371">
        <v>24507.09</v>
      </c>
      <c r="L57" s="249">
        <f>VLOOKUP(A57,'De x Para'!A:C,3,0)</f>
        <v>0</v>
      </c>
    </row>
    <row r="58" spans="1:13">
      <c r="A58" s="362"/>
      <c r="B58" s="164" t="s">
        <v>143</v>
      </c>
      <c r="C58" s="362" t="s">
        <v>143</v>
      </c>
      <c r="D58" s="363"/>
      <c r="E58" s="363"/>
      <c r="F58" s="363"/>
      <c r="G58" s="363"/>
      <c r="H58" s="363"/>
      <c r="I58" s="363"/>
      <c r="J58" s="363"/>
      <c r="K58" s="363"/>
      <c r="L58" s="249"/>
    </row>
    <row r="59" spans="1:13">
      <c r="A59" s="354" t="s">
        <v>438</v>
      </c>
      <c r="B59" s="164" t="s">
        <v>143</v>
      </c>
      <c r="C59" s="354" t="s">
        <v>439</v>
      </c>
      <c r="D59" s="355"/>
      <c r="E59" s="370">
        <v>930015.08</v>
      </c>
      <c r="F59" s="357"/>
      <c r="G59" s="356">
        <v>0</v>
      </c>
      <c r="H59" s="357"/>
      <c r="I59" s="370">
        <v>8417.07</v>
      </c>
      <c r="J59" s="357"/>
      <c r="K59" s="370">
        <v>921598.01</v>
      </c>
      <c r="L59" s="249">
        <f>VLOOKUP(A59,'De x Para'!A:C,3,0)</f>
        <v>0</v>
      </c>
    </row>
    <row r="60" spans="1:13">
      <c r="A60" s="354" t="s">
        <v>443</v>
      </c>
      <c r="B60" s="164" t="s">
        <v>143</v>
      </c>
      <c r="C60" s="354" t="s">
        <v>444</v>
      </c>
      <c r="D60" s="355"/>
      <c r="E60" s="370">
        <v>930015.08</v>
      </c>
      <c r="F60" s="357"/>
      <c r="G60" s="356">
        <v>0</v>
      </c>
      <c r="H60" s="357"/>
      <c r="I60" s="370">
        <v>8417.07</v>
      </c>
      <c r="J60" s="357"/>
      <c r="K60" s="370">
        <v>921598.01</v>
      </c>
      <c r="L60" s="249">
        <f>VLOOKUP(A60,'De x Para'!A:C,3,0)</f>
        <v>0</v>
      </c>
    </row>
    <row r="61" spans="1:13">
      <c r="A61" s="354" t="s">
        <v>445</v>
      </c>
      <c r="B61" s="164" t="s">
        <v>143</v>
      </c>
      <c r="C61" s="354" t="s">
        <v>446</v>
      </c>
      <c r="D61" s="355"/>
      <c r="E61" s="370">
        <v>2476020.4900000002</v>
      </c>
      <c r="F61" s="357"/>
      <c r="G61" s="356">
        <v>0</v>
      </c>
      <c r="H61" s="357"/>
      <c r="I61" s="356">
        <v>0</v>
      </c>
      <c r="J61" s="357"/>
      <c r="K61" s="370">
        <v>2476020.4900000002</v>
      </c>
      <c r="L61" s="249">
        <f>VLOOKUP(A61,'De x Para'!A:C,3,0)</f>
        <v>0</v>
      </c>
    </row>
    <row r="62" spans="1:13">
      <c r="A62" s="354" t="s">
        <v>448</v>
      </c>
      <c r="B62" s="164" t="s">
        <v>143</v>
      </c>
      <c r="C62" s="354" t="s">
        <v>449</v>
      </c>
      <c r="D62" s="355"/>
      <c r="E62" s="370">
        <v>2476020.4900000002</v>
      </c>
      <c r="F62" s="357"/>
      <c r="G62" s="356">
        <v>0</v>
      </c>
      <c r="H62" s="357"/>
      <c r="I62" s="356">
        <v>0</v>
      </c>
      <c r="J62" s="357"/>
      <c r="K62" s="370">
        <v>2476020.4900000002</v>
      </c>
      <c r="L62" s="249">
        <f>VLOOKUP(A62,'De x Para'!A:C,3,0)</f>
        <v>0</v>
      </c>
    </row>
    <row r="63" spans="1:13">
      <c r="A63" s="358" t="s">
        <v>450</v>
      </c>
      <c r="B63" s="164" t="s">
        <v>143</v>
      </c>
      <c r="C63" s="358" t="s">
        <v>451</v>
      </c>
      <c r="D63" s="359"/>
      <c r="E63" s="371">
        <v>545219.74</v>
      </c>
      <c r="F63" s="361"/>
      <c r="G63" s="360">
        <v>0</v>
      </c>
      <c r="H63" s="361"/>
      <c r="I63" s="360">
        <v>0</v>
      </c>
      <c r="J63" s="361"/>
      <c r="K63" s="371">
        <v>545219.74</v>
      </c>
      <c r="L63" s="249" t="str">
        <f>VLOOKUP(A63,'De x Para'!A:C,3,0)</f>
        <v>16.1</v>
      </c>
      <c r="M63">
        <f>G63-I63</f>
        <v>0</v>
      </c>
    </row>
    <row r="64" spans="1:13">
      <c r="A64" s="358" t="s">
        <v>453</v>
      </c>
      <c r="B64" s="164" t="s">
        <v>143</v>
      </c>
      <c r="C64" s="358" t="s">
        <v>454</v>
      </c>
      <c r="D64" s="359"/>
      <c r="E64" s="371">
        <v>41082.71</v>
      </c>
      <c r="F64" s="361"/>
      <c r="G64" s="360">
        <v>0</v>
      </c>
      <c r="H64" s="361"/>
      <c r="I64" s="360">
        <v>0</v>
      </c>
      <c r="J64" s="361"/>
      <c r="K64" s="371">
        <v>41082.71</v>
      </c>
      <c r="L64" s="249">
        <f>VLOOKUP(A64,'De x Para'!A:C,3,0)</f>
        <v>0</v>
      </c>
      <c r="M64">
        <f t="shared" ref="M64:M69" si="0">G64-I64</f>
        <v>0</v>
      </c>
    </row>
    <row r="65" spans="1:13">
      <c r="A65" s="358" t="s">
        <v>456</v>
      </c>
      <c r="B65" s="164" t="s">
        <v>143</v>
      </c>
      <c r="C65" s="358" t="s">
        <v>457</v>
      </c>
      <c r="D65" s="359"/>
      <c r="E65" s="371">
        <v>190200</v>
      </c>
      <c r="F65" s="361"/>
      <c r="G65" s="360">
        <v>0</v>
      </c>
      <c r="H65" s="361"/>
      <c r="I65" s="360">
        <v>0</v>
      </c>
      <c r="J65" s="361"/>
      <c r="K65" s="371">
        <v>190200</v>
      </c>
      <c r="L65" s="249">
        <f>VLOOKUP(A65,'De x Para'!A:C,3,0)</f>
        <v>0</v>
      </c>
      <c r="M65">
        <f t="shared" si="0"/>
        <v>0</v>
      </c>
    </row>
    <row r="66" spans="1:13">
      <c r="A66" s="358" t="s">
        <v>459</v>
      </c>
      <c r="B66" s="164" t="s">
        <v>143</v>
      </c>
      <c r="C66" s="358" t="s">
        <v>460</v>
      </c>
      <c r="D66" s="359"/>
      <c r="E66" s="371">
        <v>335519.89</v>
      </c>
      <c r="F66" s="361"/>
      <c r="G66" s="360">
        <v>0</v>
      </c>
      <c r="H66" s="361"/>
      <c r="I66" s="360">
        <v>0</v>
      </c>
      <c r="J66" s="361"/>
      <c r="K66" s="371">
        <v>335519.89</v>
      </c>
      <c r="L66" s="249" t="str">
        <f>VLOOKUP(A66,'De x Para'!A:C,3,0)</f>
        <v>16.2</v>
      </c>
      <c r="M66">
        <f t="shared" si="0"/>
        <v>0</v>
      </c>
    </row>
    <row r="67" spans="1:13">
      <c r="A67" s="358" t="s">
        <v>462</v>
      </c>
      <c r="B67" s="164" t="s">
        <v>143</v>
      </c>
      <c r="C67" s="358" t="s">
        <v>463</v>
      </c>
      <c r="D67" s="359"/>
      <c r="E67" s="371">
        <v>626718.81000000006</v>
      </c>
      <c r="F67" s="361"/>
      <c r="G67" s="360">
        <v>0</v>
      </c>
      <c r="H67" s="361"/>
      <c r="I67" s="360">
        <v>0</v>
      </c>
      <c r="J67" s="361"/>
      <c r="K67" s="371">
        <v>626718.81000000006</v>
      </c>
      <c r="L67" s="249" t="str">
        <f>VLOOKUP(A67,'De x Para'!A:C,3,0)</f>
        <v>16.3</v>
      </c>
      <c r="M67">
        <f t="shared" si="0"/>
        <v>0</v>
      </c>
    </row>
    <row r="68" spans="1:13">
      <c r="A68" s="358" t="s">
        <v>465</v>
      </c>
      <c r="B68" s="164" t="s">
        <v>143</v>
      </c>
      <c r="C68" s="358" t="s">
        <v>174</v>
      </c>
      <c r="D68" s="359"/>
      <c r="E68" s="371">
        <v>182517.09</v>
      </c>
      <c r="F68" s="361"/>
      <c r="G68" s="360">
        <v>0</v>
      </c>
      <c r="H68" s="361"/>
      <c r="I68" s="360">
        <v>0</v>
      </c>
      <c r="J68" s="361"/>
      <c r="K68" s="371">
        <v>182517.09</v>
      </c>
      <c r="L68" s="249" t="str">
        <f>VLOOKUP(A68,'De x Para'!A:C,3,0)</f>
        <v>16.4</v>
      </c>
      <c r="M68">
        <f t="shared" si="0"/>
        <v>0</v>
      </c>
    </row>
    <row r="69" spans="1:13">
      <c r="A69" s="358" t="s">
        <v>4715</v>
      </c>
      <c r="B69" s="164" t="s">
        <v>143</v>
      </c>
      <c r="C69" s="358" t="s">
        <v>4716</v>
      </c>
      <c r="D69" s="359"/>
      <c r="E69" s="371">
        <v>554762.25</v>
      </c>
      <c r="F69" s="361"/>
      <c r="G69" s="360">
        <v>0</v>
      </c>
      <c r="H69" s="361"/>
      <c r="I69" s="360">
        <v>0</v>
      </c>
      <c r="J69" s="361"/>
      <c r="K69" s="371">
        <v>554762.25</v>
      </c>
      <c r="L69" s="249">
        <f>VLOOKUP(A69,'De x Para'!A:C,3,0)</f>
        <v>0</v>
      </c>
      <c r="M69">
        <f t="shared" si="0"/>
        <v>0</v>
      </c>
    </row>
    <row r="70" spans="1:13">
      <c r="A70" s="362"/>
      <c r="B70" s="164" t="s">
        <v>143</v>
      </c>
      <c r="C70" s="362" t="s">
        <v>143</v>
      </c>
      <c r="D70" s="363"/>
      <c r="E70" s="363"/>
      <c r="F70" s="363"/>
      <c r="G70" s="363"/>
      <c r="H70" s="363"/>
      <c r="I70" s="363"/>
      <c r="J70" s="363"/>
      <c r="K70" s="363"/>
      <c r="L70" s="249"/>
    </row>
    <row r="71" spans="1:13">
      <c r="A71" s="354" t="s">
        <v>467</v>
      </c>
      <c r="B71" s="164" t="s">
        <v>143</v>
      </c>
      <c r="C71" s="354" t="s">
        <v>468</v>
      </c>
      <c r="D71" s="355"/>
      <c r="E71" s="370">
        <v>-1546005.41</v>
      </c>
      <c r="F71" s="357"/>
      <c r="G71" s="356">
        <v>0</v>
      </c>
      <c r="H71" s="357"/>
      <c r="I71" s="370">
        <v>8417.07</v>
      </c>
      <c r="J71" s="357"/>
      <c r="K71" s="370">
        <v>-1554422.48</v>
      </c>
      <c r="L71" s="249">
        <f>VLOOKUP(A71,'De x Para'!A:C,3,0)</f>
        <v>0</v>
      </c>
    </row>
    <row r="72" spans="1:13">
      <c r="A72" s="354" t="s">
        <v>471</v>
      </c>
      <c r="B72" s="164" t="s">
        <v>143</v>
      </c>
      <c r="C72" s="354" t="s">
        <v>472</v>
      </c>
      <c r="D72" s="355"/>
      <c r="E72" s="370">
        <v>-1546005.41</v>
      </c>
      <c r="F72" s="357"/>
      <c r="G72" s="356">
        <v>0</v>
      </c>
      <c r="H72" s="357"/>
      <c r="I72" s="370">
        <v>8417.07</v>
      </c>
      <c r="J72" s="357"/>
      <c r="K72" s="370">
        <v>-1554422.48</v>
      </c>
      <c r="L72" s="249">
        <f>VLOOKUP(A72,'De x Para'!A:C,3,0)</f>
        <v>0</v>
      </c>
    </row>
    <row r="73" spans="1:13">
      <c r="A73" s="358" t="s">
        <v>473</v>
      </c>
      <c r="B73" s="164" t="s">
        <v>143</v>
      </c>
      <c r="C73" s="358" t="s">
        <v>474</v>
      </c>
      <c r="D73" s="359"/>
      <c r="E73" s="371">
        <v>-190200</v>
      </c>
      <c r="F73" s="361"/>
      <c r="G73" s="360">
        <v>0</v>
      </c>
      <c r="H73" s="361"/>
      <c r="I73" s="360">
        <v>0</v>
      </c>
      <c r="J73" s="361"/>
      <c r="K73" s="371">
        <v>-190200</v>
      </c>
      <c r="L73" s="249">
        <f>VLOOKUP(A73,'De x Para'!A:C,3,0)</f>
        <v>0</v>
      </c>
    </row>
    <row r="74" spans="1:13">
      <c r="A74" s="358" t="s">
        <v>476</v>
      </c>
      <c r="B74" s="164" t="s">
        <v>143</v>
      </c>
      <c r="C74" s="358" t="s">
        <v>477</v>
      </c>
      <c r="D74" s="359"/>
      <c r="E74" s="371">
        <v>-412961.32</v>
      </c>
      <c r="F74" s="361"/>
      <c r="G74" s="360">
        <v>0</v>
      </c>
      <c r="H74" s="361"/>
      <c r="I74" s="371">
        <v>4767.0600000000004</v>
      </c>
      <c r="J74" s="361"/>
      <c r="K74" s="371">
        <v>-417728.38</v>
      </c>
      <c r="L74" s="249">
        <f>VLOOKUP(A74,'De x Para'!A:C,3,0)</f>
        <v>0</v>
      </c>
    </row>
    <row r="75" spans="1:13">
      <c r="A75" s="358" t="s">
        <v>481</v>
      </c>
      <c r="B75" s="164" t="s">
        <v>143</v>
      </c>
      <c r="C75" s="358" t="s">
        <v>482</v>
      </c>
      <c r="D75" s="359"/>
      <c r="E75" s="371">
        <v>-273507.24</v>
      </c>
      <c r="F75" s="361"/>
      <c r="G75" s="360">
        <v>0</v>
      </c>
      <c r="H75" s="361"/>
      <c r="I75" s="371">
        <v>1347.52</v>
      </c>
      <c r="J75" s="361"/>
      <c r="K75" s="371">
        <v>-274854.76</v>
      </c>
      <c r="L75" s="249">
        <f>VLOOKUP(A75,'De x Para'!A:C,3,0)</f>
        <v>0</v>
      </c>
    </row>
    <row r="76" spans="1:13">
      <c r="A76" s="358" t="s">
        <v>486</v>
      </c>
      <c r="B76" s="164" t="s">
        <v>143</v>
      </c>
      <c r="C76" s="358" t="s">
        <v>487</v>
      </c>
      <c r="D76" s="359"/>
      <c r="E76" s="371">
        <v>-451309.18</v>
      </c>
      <c r="F76" s="361"/>
      <c r="G76" s="360">
        <v>0</v>
      </c>
      <c r="H76" s="361"/>
      <c r="I76" s="371">
        <v>2122.21</v>
      </c>
      <c r="J76" s="361"/>
      <c r="K76" s="371">
        <v>-453431.39</v>
      </c>
      <c r="L76" s="249">
        <f>VLOOKUP(A76,'De x Para'!A:C,3,0)</f>
        <v>0</v>
      </c>
    </row>
    <row r="77" spans="1:13">
      <c r="A77" s="358" t="s">
        <v>491</v>
      </c>
      <c r="B77" s="164" t="s">
        <v>143</v>
      </c>
      <c r="C77" s="358" t="s">
        <v>492</v>
      </c>
      <c r="D77" s="359"/>
      <c r="E77" s="371">
        <v>-35954.04</v>
      </c>
      <c r="F77" s="361"/>
      <c r="G77" s="360">
        <v>0</v>
      </c>
      <c r="H77" s="361"/>
      <c r="I77" s="360">
        <v>91.58</v>
      </c>
      <c r="J77" s="361"/>
      <c r="K77" s="371">
        <v>-36045.620000000003</v>
      </c>
      <c r="L77" s="249">
        <f>VLOOKUP(A77,'De x Para'!A:C,3,0)</f>
        <v>0</v>
      </c>
    </row>
    <row r="78" spans="1:13">
      <c r="A78" s="358" t="s">
        <v>494</v>
      </c>
      <c r="B78" s="164" t="s">
        <v>143</v>
      </c>
      <c r="C78" s="358" t="s">
        <v>495</v>
      </c>
      <c r="D78" s="359"/>
      <c r="E78" s="371">
        <v>-182073.63</v>
      </c>
      <c r="F78" s="361"/>
      <c r="G78" s="360">
        <v>0</v>
      </c>
      <c r="H78" s="361"/>
      <c r="I78" s="360">
        <v>88.7</v>
      </c>
      <c r="J78" s="361"/>
      <c r="K78" s="371">
        <v>-182162.33</v>
      </c>
      <c r="L78" s="249">
        <f>VLOOKUP(A78,'De x Para'!A:C,3,0)</f>
        <v>0</v>
      </c>
    </row>
    <row r="79" spans="1:13">
      <c r="A79" s="362"/>
      <c r="B79" s="164" t="s">
        <v>143</v>
      </c>
      <c r="C79" s="362" t="s">
        <v>143</v>
      </c>
      <c r="D79" s="363"/>
      <c r="E79" s="363"/>
      <c r="F79" s="363"/>
      <c r="G79" s="363"/>
      <c r="H79" s="363"/>
      <c r="I79" s="363"/>
      <c r="J79" s="363"/>
      <c r="K79" s="363"/>
      <c r="L79" s="249"/>
    </row>
    <row r="80" spans="1:13">
      <c r="A80" s="354">
        <v>2</v>
      </c>
      <c r="B80" s="354" t="s">
        <v>500</v>
      </c>
      <c r="C80" s="355"/>
      <c r="D80" s="355"/>
      <c r="E80" s="370">
        <v>8072935.9400000004</v>
      </c>
      <c r="F80" s="357"/>
      <c r="G80" s="370">
        <v>1599887.14</v>
      </c>
      <c r="H80" s="357"/>
      <c r="I80" s="370">
        <v>1624613.82</v>
      </c>
      <c r="J80" s="357"/>
      <c r="K80" s="370">
        <v>8097662.6200000001</v>
      </c>
      <c r="L80" s="249">
        <f>VLOOKUP(A80,'De x Para'!A:C,3,0)</f>
        <v>0</v>
      </c>
    </row>
    <row r="81" spans="1:12">
      <c r="A81" s="354" t="s">
        <v>503</v>
      </c>
      <c r="B81" s="164" t="s">
        <v>143</v>
      </c>
      <c r="C81" s="354" t="s">
        <v>504</v>
      </c>
      <c r="D81" s="355"/>
      <c r="E81" s="370">
        <v>7142920.8600000003</v>
      </c>
      <c r="F81" s="357"/>
      <c r="G81" s="370">
        <v>1591470.07</v>
      </c>
      <c r="H81" s="357"/>
      <c r="I81" s="370">
        <v>1624613.82</v>
      </c>
      <c r="J81" s="357"/>
      <c r="K81" s="370">
        <v>7176064.6100000003</v>
      </c>
      <c r="L81" s="249">
        <f>VLOOKUP(A81,'De x Para'!A:C,3,0)</f>
        <v>0</v>
      </c>
    </row>
    <row r="82" spans="1:12">
      <c r="A82" s="354" t="s">
        <v>506</v>
      </c>
      <c r="B82" s="164" t="s">
        <v>143</v>
      </c>
      <c r="C82" s="354" t="s">
        <v>507</v>
      </c>
      <c r="D82" s="355"/>
      <c r="E82" s="370">
        <v>7142920.8600000003</v>
      </c>
      <c r="F82" s="357"/>
      <c r="G82" s="370">
        <v>1591470.07</v>
      </c>
      <c r="H82" s="357"/>
      <c r="I82" s="370">
        <v>1624613.82</v>
      </c>
      <c r="J82" s="357"/>
      <c r="K82" s="370">
        <v>7176064.6100000003</v>
      </c>
      <c r="L82" s="249">
        <f>VLOOKUP(A82,'De x Para'!A:C,3,0)</f>
        <v>0</v>
      </c>
    </row>
    <row r="83" spans="1:12">
      <c r="A83" s="354" t="s">
        <v>508</v>
      </c>
      <c r="B83" s="164" t="s">
        <v>143</v>
      </c>
      <c r="C83" s="354" t="s">
        <v>509</v>
      </c>
      <c r="D83" s="355"/>
      <c r="E83" s="370">
        <v>561811.30000000005</v>
      </c>
      <c r="F83" s="357"/>
      <c r="G83" s="370">
        <v>404241.85</v>
      </c>
      <c r="H83" s="357"/>
      <c r="I83" s="370">
        <v>457687.97</v>
      </c>
      <c r="J83" s="357"/>
      <c r="K83" s="370">
        <v>615257.42000000004</v>
      </c>
      <c r="L83" s="249">
        <f>VLOOKUP(A83,'De x Para'!A:C,3,0)</f>
        <v>0</v>
      </c>
    </row>
    <row r="84" spans="1:12">
      <c r="A84" s="354" t="s">
        <v>514</v>
      </c>
      <c r="B84" s="164" t="s">
        <v>143</v>
      </c>
      <c r="C84" s="354" t="s">
        <v>509</v>
      </c>
      <c r="D84" s="355"/>
      <c r="E84" s="370">
        <v>8127.93</v>
      </c>
      <c r="F84" s="357"/>
      <c r="G84" s="370">
        <v>390084.74</v>
      </c>
      <c r="H84" s="357"/>
      <c r="I84" s="370">
        <v>388620.92</v>
      </c>
      <c r="J84" s="357"/>
      <c r="K84" s="370">
        <v>6664.11</v>
      </c>
      <c r="L84" s="249">
        <f>VLOOKUP(A84,'De x Para'!A:C,3,0)</f>
        <v>0</v>
      </c>
    </row>
    <row r="85" spans="1:12">
      <c r="A85" s="358" t="s">
        <v>519</v>
      </c>
      <c r="B85" s="164" t="s">
        <v>143</v>
      </c>
      <c r="C85" s="358" t="s">
        <v>520</v>
      </c>
      <c r="D85" s="359"/>
      <c r="E85" s="360">
        <v>0</v>
      </c>
      <c r="F85" s="361"/>
      <c r="G85" s="371">
        <v>292851.63</v>
      </c>
      <c r="H85" s="361"/>
      <c r="I85" s="371">
        <v>292851.63</v>
      </c>
      <c r="J85" s="361"/>
      <c r="K85" s="360">
        <v>0</v>
      </c>
      <c r="L85" s="249">
        <f>VLOOKUP(A85,'De x Para'!A:C,3,0)</f>
        <v>0</v>
      </c>
    </row>
    <row r="86" spans="1:12">
      <c r="A86" s="358" t="s">
        <v>522</v>
      </c>
      <c r="B86" s="164" t="s">
        <v>143</v>
      </c>
      <c r="C86" s="358" t="s">
        <v>523</v>
      </c>
      <c r="D86" s="359"/>
      <c r="E86" s="360">
        <v>0</v>
      </c>
      <c r="F86" s="361"/>
      <c r="G86" s="360">
        <v>885.42</v>
      </c>
      <c r="H86" s="361"/>
      <c r="I86" s="360">
        <v>885.42</v>
      </c>
      <c r="J86" s="361"/>
      <c r="K86" s="360">
        <v>0</v>
      </c>
      <c r="L86" s="249">
        <f>VLOOKUP(A86,'De x Para'!A:C,3,0)</f>
        <v>0</v>
      </c>
    </row>
    <row r="87" spans="1:12">
      <c r="A87" s="358" t="s">
        <v>531</v>
      </c>
      <c r="B87" s="164" t="s">
        <v>143</v>
      </c>
      <c r="C87" s="358" t="s">
        <v>532</v>
      </c>
      <c r="D87" s="359"/>
      <c r="E87" s="371">
        <v>8127.93</v>
      </c>
      <c r="F87" s="361"/>
      <c r="G87" s="371">
        <v>96347.69</v>
      </c>
      <c r="H87" s="361"/>
      <c r="I87" s="371">
        <v>94883.87</v>
      </c>
      <c r="J87" s="361"/>
      <c r="K87" s="371">
        <v>6664.11</v>
      </c>
      <c r="L87" s="249">
        <f>VLOOKUP(A87,'De x Para'!A:C,3,0)</f>
        <v>0</v>
      </c>
    </row>
    <row r="88" spans="1:12">
      <c r="A88" s="362"/>
      <c r="B88" s="164" t="s">
        <v>143</v>
      </c>
      <c r="C88" s="362" t="s">
        <v>143</v>
      </c>
      <c r="D88" s="363"/>
      <c r="E88" s="363"/>
      <c r="F88" s="363"/>
      <c r="G88" s="363"/>
      <c r="H88" s="363"/>
      <c r="I88" s="363"/>
      <c r="J88" s="363"/>
      <c r="K88" s="363"/>
      <c r="L88" s="249"/>
    </row>
    <row r="89" spans="1:12">
      <c r="A89" s="354" t="s">
        <v>535</v>
      </c>
      <c r="B89" s="164" t="s">
        <v>143</v>
      </c>
      <c r="C89" s="354" t="s">
        <v>536</v>
      </c>
      <c r="D89" s="355"/>
      <c r="E89" s="370">
        <v>553683.37</v>
      </c>
      <c r="F89" s="357"/>
      <c r="G89" s="370">
        <v>14157.11</v>
      </c>
      <c r="H89" s="357"/>
      <c r="I89" s="370">
        <v>69067.05</v>
      </c>
      <c r="J89" s="357"/>
      <c r="K89" s="370">
        <v>608593.31000000006</v>
      </c>
      <c r="L89" s="249">
        <f>VLOOKUP(A89,'De x Para'!A:C,3,0)</f>
        <v>0</v>
      </c>
    </row>
    <row r="90" spans="1:12">
      <c r="A90" s="358" t="s">
        <v>541</v>
      </c>
      <c r="B90" s="164" t="s">
        <v>143</v>
      </c>
      <c r="C90" s="358" t="s">
        <v>542</v>
      </c>
      <c r="D90" s="359"/>
      <c r="E90" s="371">
        <v>23381.95</v>
      </c>
      <c r="F90" s="361"/>
      <c r="G90" s="360">
        <v>0</v>
      </c>
      <c r="H90" s="361"/>
      <c r="I90" s="371">
        <v>23797.439999999999</v>
      </c>
      <c r="J90" s="361"/>
      <c r="K90" s="371">
        <v>47179.39</v>
      </c>
      <c r="L90" s="249">
        <f>VLOOKUP(A90,'De x Para'!A:C,3,0)</f>
        <v>0</v>
      </c>
    </row>
    <row r="91" spans="1:12">
      <c r="A91" s="358" t="s">
        <v>547</v>
      </c>
      <c r="B91" s="164" t="s">
        <v>143</v>
      </c>
      <c r="C91" s="358" t="s">
        <v>548</v>
      </c>
      <c r="D91" s="359"/>
      <c r="E91" s="371">
        <v>383370.39</v>
      </c>
      <c r="F91" s="361"/>
      <c r="G91" s="371">
        <v>10430.52</v>
      </c>
      <c r="H91" s="361"/>
      <c r="I91" s="371">
        <v>27031</v>
      </c>
      <c r="J91" s="361"/>
      <c r="K91" s="371">
        <v>399970.87</v>
      </c>
      <c r="L91" s="249">
        <f>VLOOKUP(A91,'De x Para'!A:C,3,0)</f>
        <v>0</v>
      </c>
    </row>
    <row r="92" spans="1:12">
      <c r="A92" s="358" t="s">
        <v>553</v>
      </c>
      <c r="B92" s="164" t="s">
        <v>143</v>
      </c>
      <c r="C92" s="358" t="s">
        <v>554</v>
      </c>
      <c r="D92" s="359"/>
      <c r="E92" s="371">
        <v>1870.24</v>
      </c>
      <c r="F92" s="361"/>
      <c r="G92" s="360">
        <v>72.099999999999994</v>
      </c>
      <c r="H92" s="361"/>
      <c r="I92" s="371">
        <v>1903.84</v>
      </c>
      <c r="J92" s="361"/>
      <c r="K92" s="371">
        <v>3701.98</v>
      </c>
      <c r="L92" s="249">
        <f>VLOOKUP(A92,'De x Para'!A:C,3,0)</f>
        <v>0</v>
      </c>
    </row>
    <row r="93" spans="1:12">
      <c r="A93" s="358" t="s">
        <v>559</v>
      </c>
      <c r="B93" s="164" t="s">
        <v>143</v>
      </c>
      <c r="C93" s="358" t="s">
        <v>560</v>
      </c>
      <c r="D93" s="359"/>
      <c r="E93" s="371">
        <v>30669.03</v>
      </c>
      <c r="F93" s="361"/>
      <c r="G93" s="360">
        <v>807.08</v>
      </c>
      <c r="H93" s="361"/>
      <c r="I93" s="371">
        <v>2135.14</v>
      </c>
      <c r="J93" s="361"/>
      <c r="K93" s="371">
        <v>31997.09</v>
      </c>
      <c r="L93" s="249">
        <f>VLOOKUP(A93,'De x Para'!A:C,3,0)</f>
        <v>0</v>
      </c>
    </row>
    <row r="94" spans="1:12">
      <c r="A94" s="358" t="s">
        <v>565</v>
      </c>
      <c r="B94" s="164" t="s">
        <v>143</v>
      </c>
      <c r="C94" s="358" t="s">
        <v>566</v>
      </c>
      <c r="D94" s="359"/>
      <c r="E94" s="360">
        <v>233.83</v>
      </c>
      <c r="F94" s="361"/>
      <c r="G94" s="360">
        <v>9.0299999999999994</v>
      </c>
      <c r="H94" s="361"/>
      <c r="I94" s="360">
        <v>237.96</v>
      </c>
      <c r="J94" s="361"/>
      <c r="K94" s="360">
        <v>462.76</v>
      </c>
      <c r="L94" s="249">
        <f>VLOOKUP(A94,'De x Para'!A:C,3,0)</f>
        <v>0</v>
      </c>
    </row>
    <row r="95" spans="1:12">
      <c r="A95" s="358" t="s">
        <v>571</v>
      </c>
      <c r="B95" s="164" t="s">
        <v>143</v>
      </c>
      <c r="C95" s="358" t="s">
        <v>572</v>
      </c>
      <c r="D95" s="359"/>
      <c r="E95" s="371">
        <v>3833.7</v>
      </c>
      <c r="F95" s="361"/>
      <c r="G95" s="360">
        <v>100.9</v>
      </c>
      <c r="H95" s="361"/>
      <c r="I95" s="360">
        <v>266.91000000000003</v>
      </c>
      <c r="J95" s="361"/>
      <c r="K95" s="371">
        <v>3999.71</v>
      </c>
      <c r="L95" s="249">
        <f>VLOOKUP(A95,'De x Para'!A:C,3,0)</f>
        <v>0</v>
      </c>
    </row>
    <row r="96" spans="1:12">
      <c r="A96" s="358" t="s">
        <v>577</v>
      </c>
      <c r="B96" s="164" t="s">
        <v>143</v>
      </c>
      <c r="C96" s="358" t="s">
        <v>578</v>
      </c>
      <c r="D96" s="359"/>
      <c r="E96" s="371">
        <v>6341.82</v>
      </c>
      <c r="F96" s="361"/>
      <c r="G96" s="360">
        <v>0.02</v>
      </c>
      <c r="H96" s="361"/>
      <c r="I96" s="371">
        <v>6454.7</v>
      </c>
      <c r="J96" s="361"/>
      <c r="K96" s="371">
        <v>12796.5</v>
      </c>
      <c r="L96" s="249">
        <f>VLOOKUP(A96,'De x Para'!A:C,3,0)</f>
        <v>0</v>
      </c>
    </row>
    <row r="97" spans="1:12">
      <c r="A97" s="358" t="s">
        <v>583</v>
      </c>
      <c r="B97" s="164" t="s">
        <v>143</v>
      </c>
      <c r="C97" s="358" t="s">
        <v>584</v>
      </c>
      <c r="D97" s="359"/>
      <c r="E97" s="371">
        <v>103982.41</v>
      </c>
      <c r="F97" s="361"/>
      <c r="G97" s="371">
        <v>2737.46</v>
      </c>
      <c r="H97" s="361"/>
      <c r="I97" s="371">
        <v>7240.06</v>
      </c>
      <c r="J97" s="361"/>
      <c r="K97" s="371">
        <v>108485.01</v>
      </c>
      <c r="L97" s="249">
        <f>VLOOKUP(A97,'De x Para'!A:C,3,0)</f>
        <v>0</v>
      </c>
    </row>
    <row r="98" spans="1:12">
      <c r="A98" s="362"/>
      <c r="B98" s="164" t="s">
        <v>143</v>
      </c>
      <c r="C98" s="362" t="s">
        <v>143</v>
      </c>
      <c r="D98" s="363"/>
      <c r="E98" s="363"/>
      <c r="F98" s="363"/>
      <c r="G98" s="363"/>
      <c r="H98" s="363"/>
      <c r="I98" s="363"/>
      <c r="J98" s="363"/>
      <c r="K98" s="363"/>
      <c r="L98" s="249"/>
    </row>
    <row r="99" spans="1:12">
      <c r="A99" s="354" t="s">
        <v>589</v>
      </c>
      <c r="B99" s="164" t="s">
        <v>143</v>
      </c>
      <c r="C99" s="354" t="s">
        <v>590</v>
      </c>
      <c r="D99" s="355"/>
      <c r="E99" s="370">
        <v>127942.18</v>
      </c>
      <c r="F99" s="357"/>
      <c r="G99" s="370">
        <v>127933.75</v>
      </c>
      <c r="H99" s="357"/>
      <c r="I99" s="370">
        <v>129257.12</v>
      </c>
      <c r="J99" s="357"/>
      <c r="K99" s="370">
        <v>129265.55</v>
      </c>
      <c r="L99" s="249">
        <f>VLOOKUP(A99,'De x Para'!A:C,3,0)</f>
        <v>0</v>
      </c>
    </row>
    <row r="100" spans="1:12">
      <c r="A100" s="354" t="s">
        <v>595</v>
      </c>
      <c r="B100" s="164" t="s">
        <v>143</v>
      </c>
      <c r="C100" s="354" t="s">
        <v>590</v>
      </c>
      <c r="D100" s="355"/>
      <c r="E100" s="370">
        <v>127942.18</v>
      </c>
      <c r="F100" s="357"/>
      <c r="G100" s="370">
        <v>127933.75</v>
      </c>
      <c r="H100" s="357"/>
      <c r="I100" s="370">
        <v>129257.12</v>
      </c>
      <c r="J100" s="357"/>
      <c r="K100" s="370">
        <v>129265.55</v>
      </c>
      <c r="L100" s="249">
        <f>VLOOKUP(A100,'De x Para'!A:C,3,0)</f>
        <v>0</v>
      </c>
    </row>
    <row r="101" spans="1:12">
      <c r="A101" s="358" t="s">
        <v>596</v>
      </c>
      <c r="B101" s="164" t="s">
        <v>143</v>
      </c>
      <c r="C101" s="358" t="s">
        <v>597</v>
      </c>
      <c r="D101" s="359"/>
      <c r="E101" s="371">
        <v>102087.87</v>
      </c>
      <c r="F101" s="361"/>
      <c r="G101" s="371">
        <v>102087.87</v>
      </c>
      <c r="H101" s="361"/>
      <c r="I101" s="371">
        <v>103045.09</v>
      </c>
      <c r="J101" s="361"/>
      <c r="K101" s="371">
        <v>103045.09</v>
      </c>
      <c r="L101" s="249">
        <f>VLOOKUP(A101,'De x Para'!A:C,3,0)</f>
        <v>0</v>
      </c>
    </row>
    <row r="102" spans="1:12">
      <c r="A102" s="358" t="s">
        <v>602</v>
      </c>
      <c r="B102" s="164" t="s">
        <v>143</v>
      </c>
      <c r="C102" s="358" t="s">
        <v>603</v>
      </c>
      <c r="D102" s="359"/>
      <c r="E102" s="371">
        <v>22980.27</v>
      </c>
      <c r="F102" s="361"/>
      <c r="G102" s="371">
        <v>22980.51</v>
      </c>
      <c r="H102" s="361"/>
      <c r="I102" s="371">
        <v>23325</v>
      </c>
      <c r="J102" s="361"/>
      <c r="K102" s="371">
        <v>23324.76</v>
      </c>
      <c r="L102" s="249">
        <f>VLOOKUP(A102,'De x Para'!A:C,3,0)</f>
        <v>0</v>
      </c>
    </row>
    <row r="103" spans="1:12">
      <c r="A103" s="358" t="s">
        <v>608</v>
      </c>
      <c r="B103" s="164" t="s">
        <v>143</v>
      </c>
      <c r="C103" s="358" t="s">
        <v>609</v>
      </c>
      <c r="D103" s="359"/>
      <c r="E103" s="371">
        <v>2874.04</v>
      </c>
      <c r="F103" s="361"/>
      <c r="G103" s="371">
        <v>2865.37</v>
      </c>
      <c r="H103" s="361"/>
      <c r="I103" s="371">
        <v>2887.03</v>
      </c>
      <c r="J103" s="361"/>
      <c r="K103" s="371">
        <v>2895.7</v>
      </c>
      <c r="L103" s="249">
        <f>VLOOKUP(A103,'De x Para'!A:C,3,0)</f>
        <v>0</v>
      </c>
    </row>
    <row r="104" spans="1:12">
      <c r="A104" s="362"/>
      <c r="B104" s="164" t="s">
        <v>143</v>
      </c>
      <c r="C104" s="362" t="s">
        <v>143</v>
      </c>
      <c r="D104" s="363"/>
      <c r="E104" s="363"/>
      <c r="F104" s="363"/>
      <c r="G104" s="363"/>
      <c r="H104" s="363"/>
      <c r="I104" s="363"/>
      <c r="J104" s="363"/>
      <c r="K104" s="363"/>
      <c r="L104" s="249"/>
    </row>
    <row r="105" spans="1:12">
      <c r="A105" s="354" t="s">
        <v>614</v>
      </c>
      <c r="B105" s="164" t="s">
        <v>143</v>
      </c>
      <c r="C105" s="354" t="s">
        <v>615</v>
      </c>
      <c r="D105" s="355"/>
      <c r="E105" s="370">
        <v>48265.18</v>
      </c>
      <c r="F105" s="357"/>
      <c r="G105" s="370">
        <v>48749.05</v>
      </c>
      <c r="H105" s="357"/>
      <c r="I105" s="370">
        <v>49506.84</v>
      </c>
      <c r="J105" s="357"/>
      <c r="K105" s="370">
        <v>49022.97</v>
      </c>
      <c r="L105" s="249">
        <f>VLOOKUP(A105,'De x Para'!A:C,3,0)</f>
        <v>0</v>
      </c>
    </row>
    <row r="106" spans="1:12">
      <c r="A106" s="354" t="s">
        <v>620</v>
      </c>
      <c r="B106" s="164" t="s">
        <v>143</v>
      </c>
      <c r="C106" s="354" t="s">
        <v>615</v>
      </c>
      <c r="D106" s="355"/>
      <c r="E106" s="370">
        <v>48265.18</v>
      </c>
      <c r="F106" s="357"/>
      <c r="G106" s="370">
        <v>48749.05</v>
      </c>
      <c r="H106" s="357"/>
      <c r="I106" s="370">
        <v>49506.84</v>
      </c>
      <c r="J106" s="357"/>
      <c r="K106" s="370">
        <v>49022.97</v>
      </c>
      <c r="L106" s="249">
        <f>VLOOKUP(A106,'De x Para'!A:C,3,0)</f>
        <v>0</v>
      </c>
    </row>
    <row r="107" spans="1:12">
      <c r="A107" s="358" t="s">
        <v>621</v>
      </c>
      <c r="B107" s="164" t="s">
        <v>143</v>
      </c>
      <c r="C107" s="358" t="s">
        <v>622</v>
      </c>
      <c r="D107" s="359"/>
      <c r="E107" s="360">
        <v>281.3</v>
      </c>
      <c r="F107" s="361"/>
      <c r="G107" s="360">
        <v>281.3</v>
      </c>
      <c r="H107" s="361"/>
      <c r="I107" s="360">
        <v>142.6</v>
      </c>
      <c r="J107" s="361"/>
      <c r="K107" s="360">
        <v>142.6</v>
      </c>
      <c r="L107" s="249">
        <f>VLOOKUP(A107,'De x Para'!A:C,3,0)</f>
        <v>0</v>
      </c>
    </row>
    <row r="108" spans="1:12">
      <c r="A108" s="358" t="s">
        <v>627</v>
      </c>
      <c r="B108" s="164" t="s">
        <v>143</v>
      </c>
      <c r="C108" s="358" t="s">
        <v>628</v>
      </c>
      <c r="D108" s="359"/>
      <c r="E108" s="371">
        <v>24019.68</v>
      </c>
      <c r="F108" s="361"/>
      <c r="G108" s="371">
        <v>24014.69</v>
      </c>
      <c r="H108" s="361"/>
      <c r="I108" s="371">
        <v>26698.77</v>
      </c>
      <c r="J108" s="361"/>
      <c r="K108" s="371">
        <v>26703.759999999998</v>
      </c>
      <c r="L108" s="249">
        <f>VLOOKUP(A108,'De x Para'!A:C,3,0)</f>
        <v>0</v>
      </c>
    </row>
    <row r="109" spans="1:12">
      <c r="A109" s="358" t="s">
        <v>633</v>
      </c>
      <c r="B109" s="164" t="s">
        <v>143</v>
      </c>
      <c r="C109" s="358" t="s">
        <v>634</v>
      </c>
      <c r="D109" s="359"/>
      <c r="E109" s="371">
        <v>1256.54</v>
      </c>
      <c r="F109" s="361"/>
      <c r="G109" s="371">
        <v>1163.3</v>
      </c>
      <c r="H109" s="361"/>
      <c r="I109" s="371">
        <v>1280.1199999999999</v>
      </c>
      <c r="J109" s="361"/>
      <c r="K109" s="371">
        <v>1373.36</v>
      </c>
      <c r="L109" s="249">
        <f>VLOOKUP(A109,'De x Para'!A:C,3,0)</f>
        <v>0</v>
      </c>
    </row>
    <row r="110" spans="1:12">
      <c r="A110" s="358" t="s">
        <v>639</v>
      </c>
      <c r="B110" s="164" t="s">
        <v>143</v>
      </c>
      <c r="C110" s="358" t="s">
        <v>640</v>
      </c>
      <c r="D110" s="359"/>
      <c r="E110" s="371">
        <v>5459.29</v>
      </c>
      <c r="F110" s="361"/>
      <c r="G110" s="371">
        <v>5997.53</v>
      </c>
      <c r="H110" s="361"/>
      <c r="I110" s="371">
        <v>6300.3</v>
      </c>
      <c r="J110" s="361"/>
      <c r="K110" s="371">
        <v>5762.06</v>
      </c>
      <c r="L110" s="249">
        <f>VLOOKUP(A110,'De x Para'!A:C,3,0)</f>
        <v>0</v>
      </c>
    </row>
    <row r="111" spans="1:12">
      <c r="A111" s="358" t="s">
        <v>645</v>
      </c>
      <c r="B111" s="164" t="s">
        <v>143</v>
      </c>
      <c r="C111" s="358" t="s">
        <v>646</v>
      </c>
      <c r="D111" s="359"/>
      <c r="E111" s="371">
        <v>12734.73</v>
      </c>
      <c r="F111" s="361"/>
      <c r="G111" s="371">
        <v>12734.73</v>
      </c>
      <c r="H111" s="361"/>
      <c r="I111" s="371">
        <v>12734.73</v>
      </c>
      <c r="J111" s="361"/>
      <c r="K111" s="371">
        <v>12734.73</v>
      </c>
      <c r="L111" s="249">
        <f>VLOOKUP(A111,'De x Para'!A:C,3,0)</f>
        <v>0</v>
      </c>
    </row>
    <row r="112" spans="1:12">
      <c r="A112" s="358" t="s">
        <v>651</v>
      </c>
      <c r="B112" s="164" t="s">
        <v>143</v>
      </c>
      <c r="C112" s="358" t="s">
        <v>652</v>
      </c>
      <c r="D112" s="359"/>
      <c r="E112" s="371">
        <v>2305.6</v>
      </c>
      <c r="F112" s="361"/>
      <c r="G112" s="371">
        <v>2349.46</v>
      </c>
      <c r="H112" s="361"/>
      <c r="I112" s="371">
        <v>2350.3200000000002</v>
      </c>
      <c r="J112" s="361"/>
      <c r="K112" s="371">
        <v>2306.46</v>
      </c>
      <c r="L112" s="249">
        <f>VLOOKUP(A112,'De x Para'!A:C,3,0)</f>
        <v>0</v>
      </c>
    </row>
    <row r="113" spans="1:12">
      <c r="A113" s="358" t="s">
        <v>1876</v>
      </c>
      <c r="B113" s="164" t="s">
        <v>143</v>
      </c>
      <c r="C113" s="358" t="s">
        <v>1877</v>
      </c>
      <c r="D113" s="359"/>
      <c r="E113" s="371">
        <v>2208.04</v>
      </c>
      <c r="F113" s="361"/>
      <c r="G113" s="371">
        <v>2208.04</v>
      </c>
      <c r="H113" s="361"/>
      <c r="I113" s="360">
        <v>0</v>
      </c>
      <c r="J113" s="361"/>
      <c r="K113" s="360">
        <v>0</v>
      </c>
      <c r="L113" s="249">
        <f>VLOOKUP(A113,'De x Para'!A:C,3,0)</f>
        <v>0</v>
      </c>
    </row>
    <row r="114" spans="1:12">
      <c r="A114" s="362"/>
      <c r="B114" s="164" t="s">
        <v>143</v>
      </c>
      <c r="C114" s="362" t="s">
        <v>143</v>
      </c>
      <c r="D114" s="363"/>
      <c r="E114" s="363"/>
      <c r="F114" s="363"/>
      <c r="G114" s="363"/>
      <c r="H114" s="363"/>
      <c r="I114" s="363"/>
      <c r="J114" s="363"/>
      <c r="K114" s="363"/>
      <c r="L114" s="249"/>
    </row>
    <row r="115" spans="1:12">
      <c r="A115" s="354" t="s">
        <v>657</v>
      </c>
      <c r="B115" s="164" t="s">
        <v>143</v>
      </c>
      <c r="C115" s="354" t="s">
        <v>658</v>
      </c>
      <c r="D115" s="355"/>
      <c r="E115" s="370">
        <v>734415.38</v>
      </c>
      <c r="F115" s="357"/>
      <c r="G115" s="370">
        <v>228505.56</v>
      </c>
      <c r="H115" s="357"/>
      <c r="I115" s="370">
        <v>248811.83</v>
      </c>
      <c r="J115" s="357"/>
      <c r="K115" s="370">
        <v>754721.65</v>
      </c>
      <c r="L115" s="249">
        <f>VLOOKUP(A115,'De x Para'!A:C,3,0)</f>
        <v>0</v>
      </c>
    </row>
    <row r="116" spans="1:12">
      <c r="A116" s="354" t="s">
        <v>663</v>
      </c>
      <c r="B116" s="164" t="s">
        <v>143</v>
      </c>
      <c r="C116" s="354" t="s">
        <v>658</v>
      </c>
      <c r="D116" s="355"/>
      <c r="E116" s="370">
        <v>734415.38</v>
      </c>
      <c r="F116" s="357"/>
      <c r="G116" s="370">
        <v>228505.56</v>
      </c>
      <c r="H116" s="357"/>
      <c r="I116" s="370">
        <v>248811.83</v>
      </c>
      <c r="J116" s="357"/>
      <c r="K116" s="370">
        <v>754721.65</v>
      </c>
      <c r="L116" s="249">
        <f>VLOOKUP(A116,'De x Para'!A:C,3,0)</f>
        <v>0</v>
      </c>
    </row>
    <row r="117" spans="1:12">
      <c r="A117" s="358" t="s">
        <v>664</v>
      </c>
      <c r="B117" s="164" t="s">
        <v>143</v>
      </c>
      <c r="C117" s="358" t="s">
        <v>665</v>
      </c>
      <c r="D117" s="359"/>
      <c r="E117" s="371">
        <v>734415.38</v>
      </c>
      <c r="F117" s="361"/>
      <c r="G117" s="371">
        <v>228505.56</v>
      </c>
      <c r="H117" s="361"/>
      <c r="I117" s="371">
        <v>248811.83</v>
      </c>
      <c r="J117" s="361"/>
      <c r="K117" s="371">
        <v>754721.65</v>
      </c>
      <c r="L117" s="249">
        <f>VLOOKUP(A117,'De x Para'!A:C,3,0)</f>
        <v>0</v>
      </c>
    </row>
    <row r="118" spans="1:12">
      <c r="A118" s="362"/>
      <c r="B118" s="164" t="s">
        <v>143</v>
      </c>
      <c r="C118" s="362" t="s">
        <v>143</v>
      </c>
      <c r="D118" s="363"/>
      <c r="E118" s="363"/>
      <c r="F118" s="363"/>
      <c r="G118" s="363"/>
      <c r="H118" s="363"/>
      <c r="I118" s="363"/>
      <c r="J118" s="363"/>
      <c r="K118" s="363"/>
      <c r="L118" s="249"/>
    </row>
    <row r="119" spans="1:12">
      <c r="A119" s="354" t="s">
        <v>672</v>
      </c>
      <c r="B119" s="164" t="s">
        <v>143</v>
      </c>
      <c r="C119" s="354" t="s">
        <v>194</v>
      </c>
      <c r="D119" s="355"/>
      <c r="E119" s="370">
        <v>5670486.8200000003</v>
      </c>
      <c r="F119" s="357"/>
      <c r="G119" s="370">
        <v>782039.86</v>
      </c>
      <c r="H119" s="357"/>
      <c r="I119" s="370">
        <v>739350.06</v>
      </c>
      <c r="J119" s="357"/>
      <c r="K119" s="370">
        <v>5627797.0199999996</v>
      </c>
      <c r="L119" s="249">
        <f>VLOOKUP(A119,'De x Para'!A:C,3,0)</f>
        <v>0</v>
      </c>
    </row>
    <row r="120" spans="1:12">
      <c r="A120" s="354" t="s">
        <v>677</v>
      </c>
      <c r="B120" s="164" t="s">
        <v>143</v>
      </c>
      <c r="C120" s="354" t="s">
        <v>194</v>
      </c>
      <c r="D120" s="355"/>
      <c r="E120" s="370">
        <v>5670486.8200000003</v>
      </c>
      <c r="F120" s="357"/>
      <c r="G120" s="370">
        <v>782039.86</v>
      </c>
      <c r="H120" s="357"/>
      <c r="I120" s="370">
        <v>739350.06</v>
      </c>
      <c r="J120" s="357"/>
      <c r="K120" s="370">
        <v>5627797.0199999996</v>
      </c>
      <c r="L120" s="249">
        <f>VLOOKUP(A120,'De x Para'!A:C,3,0)</f>
        <v>0</v>
      </c>
    </row>
    <row r="121" spans="1:12">
      <c r="A121" s="358" t="s">
        <v>678</v>
      </c>
      <c r="B121" s="164" t="s">
        <v>143</v>
      </c>
      <c r="C121" s="358" t="s">
        <v>679</v>
      </c>
      <c r="D121" s="359"/>
      <c r="E121" s="371">
        <v>3989662.08</v>
      </c>
      <c r="F121" s="361"/>
      <c r="G121" s="371">
        <v>757475.2</v>
      </c>
      <c r="H121" s="361"/>
      <c r="I121" s="371">
        <v>739343.11</v>
      </c>
      <c r="J121" s="361"/>
      <c r="K121" s="371">
        <v>3971529.99</v>
      </c>
      <c r="L121" s="249">
        <f>VLOOKUP(A121,'De x Para'!A:C,3,0)</f>
        <v>0</v>
      </c>
    </row>
    <row r="122" spans="1:12">
      <c r="A122" s="358" t="s">
        <v>688</v>
      </c>
      <c r="B122" s="164" t="s">
        <v>143</v>
      </c>
      <c r="C122" s="358" t="s">
        <v>689</v>
      </c>
      <c r="D122" s="359"/>
      <c r="E122" s="371">
        <v>362802.23</v>
      </c>
      <c r="F122" s="361"/>
      <c r="G122" s="360">
        <v>52.66</v>
      </c>
      <c r="H122" s="361"/>
      <c r="I122" s="360">
        <v>0</v>
      </c>
      <c r="J122" s="361"/>
      <c r="K122" s="371">
        <v>362749.57</v>
      </c>
      <c r="L122" s="249">
        <f>VLOOKUP(A122,'De x Para'!A:C,3,0)</f>
        <v>0</v>
      </c>
    </row>
    <row r="123" spans="1:12">
      <c r="A123" s="358" t="s">
        <v>2577</v>
      </c>
      <c r="B123" s="164" t="s">
        <v>143</v>
      </c>
      <c r="C123" s="358" t="s">
        <v>2578</v>
      </c>
      <c r="D123" s="359"/>
      <c r="E123" s="371">
        <v>1173301.26</v>
      </c>
      <c r="F123" s="361"/>
      <c r="G123" s="360">
        <v>390.7</v>
      </c>
      <c r="H123" s="361"/>
      <c r="I123" s="360">
        <v>0</v>
      </c>
      <c r="J123" s="361"/>
      <c r="K123" s="371">
        <v>1172910.56</v>
      </c>
      <c r="L123" s="249">
        <f>VLOOKUP(A123,'De x Para'!A:C,3,0)</f>
        <v>0</v>
      </c>
    </row>
    <row r="124" spans="1:12">
      <c r="A124" s="358" t="s">
        <v>4693</v>
      </c>
      <c r="B124" s="164" t="s">
        <v>143</v>
      </c>
      <c r="C124" s="358" t="s">
        <v>4694</v>
      </c>
      <c r="D124" s="359"/>
      <c r="E124" s="371">
        <v>60006.35</v>
      </c>
      <c r="F124" s="361"/>
      <c r="G124" s="360">
        <v>0</v>
      </c>
      <c r="H124" s="361"/>
      <c r="I124" s="360">
        <v>5.04</v>
      </c>
      <c r="J124" s="361"/>
      <c r="K124" s="371">
        <v>60011.39</v>
      </c>
      <c r="L124" s="249">
        <f>VLOOKUP(A124,'De x Para'!A:C,3,0)</f>
        <v>0</v>
      </c>
    </row>
    <row r="125" spans="1:12">
      <c r="A125" s="358" t="s">
        <v>4731</v>
      </c>
      <c r="B125" s="164" t="s">
        <v>143</v>
      </c>
      <c r="C125" s="358" t="s">
        <v>4732</v>
      </c>
      <c r="D125" s="359"/>
      <c r="E125" s="371">
        <v>40000</v>
      </c>
      <c r="F125" s="361"/>
      <c r="G125" s="360">
        <v>0</v>
      </c>
      <c r="H125" s="361"/>
      <c r="I125" s="360">
        <v>1.91</v>
      </c>
      <c r="J125" s="361"/>
      <c r="K125" s="371">
        <v>40001.910000000003</v>
      </c>
      <c r="L125" s="249">
        <f>VLOOKUP(A125,'De x Para'!A:C,3,0)</f>
        <v>0</v>
      </c>
    </row>
    <row r="126" spans="1:12">
      <c r="A126" s="358" t="s">
        <v>4733</v>
      </c>
      <c r="B126" s="164" t="s">
        <v>143</v>
      </c>
      <c r="C126" s="358" t="s">
        <v>4734</v>
      </c>
      <c r="D126" s="359"/>
      <c r="E126" s="371">
        <v>44714.9</v>
      </c>
      <c r="F126" s="361"/>
      <c r="G126" s="371">
        <v>8021.3</v>
      </c>
      <c r="H126" s="361"/>
      <c r="I126" s="360">
        <v>0</v>
      </c>
      <c r="J126" s="361"/>
      <c r="K126" s="371">
        <v>36693.599999999999</v>
      </c>
      <c r="L126" s="249">
        <f>VLOOKUP(A126,'De x Para'!A:C,3,0)</f>
        <v>0</v>
      </c>
    </row>
    <row r="127" spans="1:12">
      <c r="A127" s="358" t="s">
        <v>4745</v>
      </c>
      <c r="B127" s="164" t="s">
        <v>143</v>
      </c>
      <c r="C127" s="358" t="s">
        <v>4746</v>
      </c>
      <c r="D127" s="359"/>
      <c r="E127" s="360">
        <v>0</v>
      </c>
      <c r="F127" s="361"/>
      <c r="G127" s="371">
        <v>16100</v>
      </c>
      <c r="H127" s="361"/>
      <c r="I127" s="360">
        <v>0</v>
      </c>
      <c r="J127" s="361"/>
      <c r="K127" s="371">
        <v>-16100</v>
      </c>
      <c r="L127" s="249">
        <f>VLOOKUP(A127,'De x Para'!A:C,3,0)</f>
        <v>0</v>
      </c>
    </row>
    <row r="128" spans="1:12">
      <c r="A128" s="354"/>
      <c r="B128" s="164" t="s">
        <v>143</v>
      </c>
      <c r="C128" s="354" t="s">
        <v>143</v>
      </c>
      <c r="D128" s="355"/>
      <c r="E128" s="355"/>
      <c r="F128" s="355"/>
      <c r="G128" s="355"/>
      <c r="H128" s="355"/>
      <c r="I128" s="355"/>
      <c r="J128" s="355"/>
      <c r="K128" s="355"/>
      <c r="L128" s="249"/>
    </row>
    <row r="129" spans="1:13">
      <c r="A129" s="354" t="s">
        <v>690</v>
      </c>
      <c r="B129" s="164" t="s">
        <v>143</v>
      </c>
      <c r="C129" s="354" t="s">
        <v>691</v>
      </c>
      <c r="D129" s="355"/>
      <c r="E129" s="370">
        <v>930015.08</v>
      </c>
      <c r="F129" s="357"/>
      <c r="G129" s="370">
        <v>8417.07</v>
      </c>
      <c r="H129" s="357"/>
      <c r="I129" s="356">
        <v>0</v>
      </c>
      <c r="J129" s="357"/>
      <c r="K129" s="370">
        <v>921598.01</v>
      </c>
      <c r="L129" s="249">
        <f>VLOOKUP(A129,'De x Para'!A:C,3,0)</f>
        <v>0</v>
      </c>
    </row>
    <row r="130" spans="1:13">
      <c r="A130" s="354" t="s">
        <v>692</v>
      </c>
      <c r="B130" s="164" t="s">
        <v>143</v>
      </c>
      <c r="C130" s="354" t="s">
        <v>693</v>
      </c>
      <c r="D130" s="355"/>
      <c r="E130" s="370">
        <v>930015.08</v>
      </c>
      <c r="F130" s="357"/>
      <c r="G130" s="370">
        <v>8417.07</v>
      </c>
      <c r="H130" s="357"/>
      <c r="I130" s="356">
        <v>0</v>
      </c>
      <c r="J130" s="357"/>
      <c r="K130" s="370">
        <v>921598.01</v>
      </c>
      <c r="L130" s="249">
        <f>VLOOKUP(A130,'De x Para'!A:C,3,0)</f>
        <v>0</v>
      </c>
    </row>
    <row r="131" spans="1:13">
      <c r="A131" s="354" t="s">
        <v>694</v>
      </c>
      <c r="B131" s="164" t="s">
        <v>143</v>
      </c>
      <c r="C131" s="354" t="s">
        <v>695</v>
      </c>
      <c r="D131" s="355"/>
      <c r="E131" s="370">
        <v>930015.08</v>
      </c>
      <c r="F131" s="357"/>
      <c r="G131" s="370">
        <v>8417.07</v>
      </c>
      <c r="H131" s="357"/>
      <c r="I131" s="356">
        <v>0</v>
      </c>
      <c r="J131" s="357"/>
      <c r="K131" s="370">
        <v>921598.01</v>
      </c>
      <c r="L131" s="249">
        <f>VLOOKUP(A131,'De x Para'!A:C,3,0)</f>
        <v>0</v>
      </c>
    </row>
    <row r="132" spans="1:13">
      <c r="A132" s="354" t="s">
        <v>696</v>
      </c>
      <c r="B132" s="164" t="s">
        <v>143</v>
      </c>
      <c r="C132" s="354" t="s">
        <v>695</v>
      </c>
      <c r="D132" s="355"/>
      <c r="E132" s="370">
        <v>930015.08</v>
      </c>
      <c r="F132" s="357"/>
      <c r="G132" s="370">
        <v>8417.07</v>
      </c>
      <c r="H132" s="357"/>
      <c r="I132" s="356">
        <v>0</v>
      </c>
      <c r="J132" s="357"/>
      <c r="K132" s="370">
        <v>921598.01</v>
      </c>
      <c r="L132" s="249">
        <f>VLOOKUP(A132,'De x Para'!A:C,3,0)</f>
        <v>0</v>
      </c>
    </row>
    <row r="133" spans="1:13">
      <c r="A133" s="358" t="s">
        <v>697</v>
      </c>
      <c r="B133" s="164" t="s">
        <v>143</v>
      </c>
      <c r="C133" s="358" t="s">
        <v>698</v>
      </c>
      <c r="D133" s="359"/>
      <c r="E133" s="371">
        <v>930015.08</v>
      </c>
      <c r="F133" s="361"/>
      <c r="G133" s="371">
        <v>8417.07</v>
      </c>
      <c r="H133" s="361"/>
      <c r="I133" s="360">
        <v>0</v>
      </c>
      <c r="J133" s="361"/>
      <c r="K133" s="371">
        <v>921598.01</v>
      </c>
      <c r="L133" s="249">
        <f>VLOOKUP(A133,'De x Para'!A:C,3,0)</f>
        <v>0</v>
      </c>
    </row>
    <row r="134" spans="1:13">
      <c r="A134" s="362"/>
      <c r="B134" s="164" t="s">
        <v>143</v>
      </c>
      <c r="C134" s="362" t="s">
        <v>143</v>
      </c>
      <c r="D134" s="363"/>
      <c r="E134" s="363"/>
      <c r="F134" s="363"/>
      <c r="G134" s="363"/>
      <c r="H134" s="363"/>
      <c r="I134" s="363"/>
      <c r="J134" s="363"/>
      <c r="K134" s="363"/>
      <c r="L134" s="249"/>
    </row>
    <row r="135" spans="1:13">
      <c r="A135" s="354">
        <v>3</v>
      </c>
      <c r="B135" s="354" t="s">
        <v>700</v>
      </c>
      <c r="C135" s="355"/>
      <c r="D135" s="355"/>
      <c r="E135" s="370">
        <v>982415.02</v>
      </c>
      <c r="F135" s="357"/>
      <c r="G135" s="370">
        <v>835304.57</v>
      </c>
      <c r="H135" s="357"/>
      <c r="I135" s="370">
        <v>25541.57</v>
      </c>
      <c r="J135" s="357"/>
      <c r="K135" s="370">
        <v>1792178.02</v>
      </c>
      <c r="L135" s="249">
        <f>VLOOKUP(A135,'De x Para'!A:C,3,0)</f>
        <v>0</v>
      </c>
      <c r="M135" s="348">
        <f>G135-I135</f>
        <v>809763</v>
      </c>
    </row>
    <row r="136" spans="1:13">
      <c r="A136" s="354" t="s">
        <v>705</v>
      </c>
      <c r="B136" s="164" t="s">
        <v>143</v>
      </c>
      <c r="C136" s="354" t="s">
        <v>706</v>
      </c>
      <c r="D136" s="355"/>
      <c r="E136" s="370">
        <v>680775.64</v>
      </c>
      <c r="F136" s="357"/>
      <c r="G136" s="370">
        <v>686986.84</v>
      </c>
      <c r="H136" s="357"/>
      <c r="I136" s="370">
        <v>25541.57</v>
      </c>
      <c r="J136" s="357"/>
      <c r="K136" s="370">
        <v>1342220.91</v>
      </c>
      <c r="L136" s="249">
        <f>VLOOKUP(A136,'De x Para'!A:C,3,0)</f>
        <v>0</v>
      </c>
      <c r="M136" s="348">
        <f t="shared" ref="M136:M199" si="1">G136-I136</f>
        <v>661445.27</v>
      </c>
    </row>
    <row r="137" spans="1:13">
      <c r="A137" s="354" t="s">
        <v>711</v>
      </c>
      <c r="B137" s="164" t="s">
        <v>143</v>
      </c>
      <c r="C137" s="354" t="s">
        <v>712</v>
      </c>
      <c r="D137" s="355"/>
      <c r="E137" s="370">
        <v>547665.16</v>
      </c>
      <c r="F137" s="357"/>
      <c r="G137" s="370">
        <v>549849.87</v>
      </c>
      <c r="H137" s="357"/>
      <c r="I137" s="370">
        <v>25541.57</v>
      </c>
      <c r="J137" s="357"/>
      <c r="K137" s="370">
        <v>1071973.46</v>
      </c>
      <c r="L137" s="249">
        <f>VLOOKUP(A137,'De x Para'!A:C,3,0)</f>
        <v>0</v>
      </c>
      <c r="M137" s="348">
        <f t="shared" si="1"/>
        <v>524308.30000000005</v>
      </c>
    </row>
    <row r="138" spans="1:13">
      <c r="A138" s="354" t="s">
        <v>716</v>
      </c>
      <c r="B138" s="164" t="s">
        <v>143</v>
      </c>
      <c r="C138" s="354" t="s">
        <v>717</v>
      </c>
      <c r="D138" s="355"/>
      <c r="E138" s="370">
        <v>41330.699999999997</v>
      </c>
      <c r="F138" s="357"/>
      <c r="G138" s="370">
        <v>37020.379999999997</v>
      </c>
      <c r="H138" s="357"/>
      <c r="I138" s="356">
        <v>0.47</v>
      </c>
      <c r="J138" s="357"/>
      <c r="K138" s="370">
        <v>78350.61</v>
      </c>
      <c r="L138" s="249">
        <f>VLOOKUP(A138,'De x Para'!A:C,3,0)</f>
        <v>0</v>
      </c>
      <c r="M138" s="348">
        <f t="shared" si="1"/>
        <v>37019.909999999996</v>
      </c>
    </row>
    <row r="139" spans="1:13">
      <c r="A139" s="354" t="s">
        <v>722</v>
      </c>
      <c r="B139" s="164" t="s">
        <v>143</v>
      </c>
      <c r="C139" s="354" t="s">
        <v>723</v>
      </c>
      <c r="D139" s="355"/>
      <c r="E139" s="370">
        <v>41330.699999999997</v>
      </c>
      <c r="F139" s="357"/>
      <c r="G139" s="370">
        <v>37020.379999999997</v>
      </c>
      <c r="H139" s="357"/>
      <c r="I139" s="356">
        <v>0.47</v>
      </c>
      <c r="J139" s="357"/>
      <c r="K139" s="370">
        <v>78350.61</v>
      </c>
      <c r="L139" s="249">
        <f>VLOOKUP(A139,'De x Para'!A:C,3,0)</f>
        <v>0</v>
      </c>
      <c r="M139" s="348">
        <f t="shared" si="1"/>
        <v>37019.909999999996</v>
      </c>
    </row>
    <row r="140" spans="1:13">
      <c r="A140" s="358" t="s">
        <v>728</v>
      </c>
      <c r="B140" s="164" t="s">
        <v>143</v>
      </c>
      <c r="C140" s="358" t="s">
        <v>729</v>
      </c>
      <c r="D140" s="359"/>
      <c r="E140" s="371">
        <v>24676.83</v>
      </c>
      <c r="F140" s="361"/>
      <c r="G140" s="371">
        <v>24677.3</v>
      </c>
      <c r="H140" s="361"/>
      <c r="I140" s="360">
        <v>0.47</v>
      </c>
      <c r="J140" s="361"/>
      <c r="K140" s="371">
        <v>49353.66</v>
      </c>
      <c r="L140" s="249" t="str">
        <f>VLOOKUP(A140,'De x Para'!A:C,3,0)</f>
        <v>7.1.1.1</v>
      </c>
      <c r="M140" s="348">
        <f t="shared" si="1"/>
        <v>24676.829999999998</v>
      </c>
    </row>
    <row r="141" spans="1:13">
      <c r="A141" s="358" t="s">
        <v>734</v>
      </c>
      <c r="B141" s="164" t="s">
        <v>143</v>
      </c>
      <c r="C141" s="358" t="s">
        <v>735</v>
      </c>
      <c r="D141" s="359"/>
      <c r="E141" s="371">
        <v>6693.01</v>
      </c>
      <c r="F141" s="361"/>
      <c r="G141" s="371">
        <v>6693.01</v>
      </c>
      <c r="H141" s="361"/>
      <c r="I141" s="360">
        <v>0</v>
      </c>
      <c r="J141" s="361"/>
      <c r="K141" s="371">
        <v>13386.02</v>
      </c>
      <c r="L141" s="249" t="str">
        <f>VLOOKUP(A141,'De x Para'!A:C,3,0)</f>
        <v>7.1.1.1</v>
      </c>
      <c r="M141" s="348">
        <f t="shared" si="1"/>
        <v>6693.01</v>
      </c>
    </row>
    <row r="142" spans="1:13">
      <c r="A142" s="358" t="s">
        <v>739</v>
      </c>
      <c r="B142" s="164" t="s">
        <v>143</v>
      </c>
      <c r="C142" s="358" t="s">
        <v>740</v>
      </c>
      <c r="D142" s="359"/>
      <c r="E142" s="371">
        <v>1974.11</v>
      </c>
      <c r="F142" s="361"/>
      <c r="G142" s="371">
        <v>1974.11</v>
      </c>
      <c r="H142" s="361"/>
      <c r="I142" s="360">
        <v>0</v>
      </c>
      <c r="J142" s="361"/>
      <c r="K142" s="371">
        <v>3948.22</v>
      </c>
      <c r="L142" s="249" t="str">
        <f>VLOOKUP(A142,'De x Para'!A:C,3,0)</f>
        <v>7.1.1.1</v>
      </c>
      <c r="M142" s="348">
        <f t="shared" si="1"/>
        <v>1974.11</v>
      </c>
    </row>
    <row r="143" spans="1:13">
      <c r="A143" s="358" t="s">
        <v>744</v>
      </c>
      <c r="B143" s="164" t="s">
        <v>143</v>
      </c>
      <c r="C143" s="358" t="s">
        <v>745</v>
      </c>
      <c r="D143" s="359"/>
      <c r="E143" s="360">
        <v>246.76</v>
      </c>
      <c r="F143" s="361"/>
      <c r="G143" s="360">
        <v>246.76</v>
      </c>
      <c r="H143" s="361"/>
      <c r="I143" s="360">
        <v>0</v>
      </c>
      <c r="J143" s="361"/>
      <c r="K143" s="360">
        <v>493.52</v>
      </c>
      <c r="L143" s="249" t="str">
        <f>VLOOKUP(A143,'De x Para'!A:C,3,0)</f>
        <v>7.1.1.1</v>
      </c>
      <c r="M143" s="348">
        <f t="shared" si="1"/>
        <v>246.76</v>
      </c>
    </row>
    <row r="144" spans="1:13">
      <c r="A144" s="358" t="s">
        <v>750</v>
      </c>
      <c r="B144" s="164" t="s">
        <v>143</v>
      </c>
      <c r="C144" s="358" t="s">
        <v>751</v>
      </c>
      <c r="D144" s="359"/>
      <c r="E144" s="360">
        <v>630</v>
      </c>
      <c r="F144" s="361"/>
      <c r="G144" s="360">
        <v>630</v>
      </c>
      <c r="H144" s="361"/>
      <c r="I144" s="360">
        <v>0</v>
      </c>
      <c r="J144" s="361"/>
      <c r="K144" s="371">
        <v>1260</v>
      </c>
      <c r="L144" s="249" t="str">
        <f>VLOOKUP(A144,'De x Para'!A:C,3,0)</f>
        <v>7.1.1.1</v>
      </c>
      <c r="M144" s="348">
        <f t="shared" si="1"/>
        <v>630</v>
      </c>
    </row>
    <row r="145" spans="1:13">
      <c r="A145" s="358" t="s">
        <v>758</v>
      </c>
      <c r="B145" s="164" t="s">
        <v>143</v>
      </c>
      <c r="C145" s="358" t="s">
        <v>542</v>
      </c>
      <c r="D145" s="359"/>
      <c r="E145" s="371">
        <v>2056.37</v>
      </c>
      <c r="F145" s="361"/>
      <c r="G145" s="371">
        <v>2056.36</v>
      </c>
      <c r="H145" s="361"/>
      <c r="I145" s="360">
        <v>0</v>
      </c>
      <c r="J145" s="361"/>
      <c r="K145" s="371">
        <v>4112.7299999999996</v>
      </c>
      <c r="L145" s="249" t="str">
        <f>VLOOKUP(A145,'De x Para'!A:C,3,0)</f>
        <v>7.1.1.1</v>
      </c>
      <c r="M145" s="348">
        <f t="shared" si="1"/>
        <v>2056.36</v>
      </c>
    </row>
    <row r="146" spans="1:13">
      <c r="A146" s="358" t="s">
        <v>763</v>
      </c>
      <c r="B146" s="164" t="s">
        <v>143</v>
      </c>
      <c r="C146" s="358" t="s">
        <v>764</v>
      </c>
      <c r="D146" s="359"/>
      <c r="E146" s="371">
        <v>2741.81</v>
      </c>
      <c r="F146" s="361"/>
      <c r="G146" s="360">
        <v>0</v>
      </c>
      <c r="H146" s="361"/>
      <c r="I146" s="360">
        <v>0</v>
      </c>
      <c r="J146" s="361"/>
      <c r="K146" s="371">
        <v>2741.81</v>
      </c>
      <c r="L146" s="249" t="str">
        <f>VLOOKUP(A146,'De x Para'!A:C,3,0)</f>
        <v>7.1.1.1</v>
      </c>
      <c r="M146" s="348">
        <f t="shared" si="1"/>
        <v>0</v>
      </c>
    </row>
    <row r="147" spans="1:13">
      <c r="A147" s="358" t="s">
        <v>768</v>
      </c>
      <c r="B147" s="164" t="s">
        <v>143</v>
      </c>
      <c r="C147" s="358" t="s">
        <v>769</v>
      </c>
      <c r="D147" s="359"/>
      <c r="E147" s="360">
        <v>164.5</v>
      </c>
      <c r="F147" s="361"/>
      <c r="G147" s="360">
        <v>164.51</v>
      </c>
      <c r="H147" s="361"/>
      <c r="I147" s="360">
        <v>0</v>
      </c>
      <c r="J147" s="361"/>
      <c r="K147" s="360">
        <v>329.01</v>
      </c>
      <c r="L147" s="249" t="str">
        <f>VLOOKUP(A147,'De x Para'!A:C,3,0)</f>
        <v>7.1.1.1</v>
      </c>
      <c r="M147" s="348">
        <f t="shared" si="1"/>
        <v>164.51</v>
      </c>
    </row>
    <row r="148" spans="1:13">
      <c r="A148" s="358" t="s">
        <v>773</v>
      </c>
      <c r="B148" s="164" t="s">
        <v>143</v>
      </c>
      <c r="C148" s="358" t="s">
        <v>774</v>
      </c>
      <c r="D148" s="359"/>
      <c r="E148" s="360">
        <v>219.35</v>
      </c>
      <c r="F148" s="361"/>
      <c r="G148" s="360">
        <v>0</v>
      </c>
      <c r="H148" s="361"/>
      <c r="I148" s="360">
        <v>0</v>
      </c>
      <c r="J148" s="361"/>
      <c r="K148" s="360">
        <v>219.35</v>
      </c>
      <c r="L148" s="249" t="str">
        <f>VLOOKUP(A148,'De x Para'!A:C,3,0)</f>
        <v>7.1.1.1</v>
      </c>
      <c r="M148" s="348">
        <f t="shared" si="1"/>
        <v>0</v>
      </c>
    </row>
    <row r="149" spans="1:13">
      <c r="A149" s="358" t="s">
        <v>778</v>
      </c>
      <c r="B149" s="164" t="s">
        <v>143</v>
      </c>
      <c r="C149" s="358" t="s">
        <v>779</v>
      </c>
      <c r="D149" s="359"/>
      <c r="E149" s="360">
        <v>20.56</v>
      </c>
      <c r="F149" s="361"/>
      <c r="G149" s="360">
        <v>20.57</v>
      </c>
      <c r="H149" s="361"/>
      <c r="I149" s="360">
        <v>0</v>
      </c>
      <c r="J149" s="361"/>
      <c r="K149" s="360">
        <v>41.13</v>
      </c>
      <c r="L149" s="249" t="str">
        <f>VLOOKUP(A149,'De x Para'!A:C,3,0)</f>
        <v>7.1.1.1</v>
      </c>
      <c r="M149" s="348">
        <f t="shared" si="1"/>
        <v>20.57</v>
      </c>
    </row>
    <row r="150" spans="1:13">
      <c r="A150" s="358" t="s">
        <v>783</v>
      </c>
      <c r="B150" s="164" t="s">
        <v>143</v>
      </c>
      <c r="C150" s="358" t="s">
        <v>784</v>
      </c>
      <c r="D150" s="359"/>
      <c r="E150" s="360">
        <v>27.42</v>
      </c>
      <c r="F150" s="361"/>
      <c r="G150" s="360">
        <v>0</v>
      </c>
      <c r="H150" s="361"/>
      <c r="I150" s="360">
        <v>0</v>
      </c>
      <c r="J150" s="361"/>
      <c r="K150" s="360">
        <v>27.42</v>
      </c>
      <c r="L150" s="249" t="str">
        <f>VLOOKUP(A150,'De x Para'!A:C,3,0)</f>
        <v>7.1.1.1</v>
      </c>
      <c r="M150" s="348">
        <f t="shared" si="1"/>
        <v>0</v>
      </c>
    </row>
    <row r="151" spans="1:13">
      <c r="A151" s="358" t="s">
        <v>788</v>
      </c>
      <c r="B151" s="164" t="s">
        <v>143</v>
      </c>
      <c r="C151" s="358" t="s">
        <v>789</v>
      </c>
      <c r="D151" s="359"/>
      <c r="E151" s="360">
        <v>557.75</v>
      </c>
      <c r="F151" s="361"/>
      <c r="G151" s="360">
        <v>557.76</v>
      </c>
      <c r="H151" s="361"/>
      <c r="I151" s="360">
        <v>0</v>
      </c>
      <c r="J151" s="361"/>
      <c r="K151" s="371">
        <v>1115.51</v>
      </c>
      <c r="L151" s="249" t="str">
        <f>VLOOKUP(A151,'De x Para'!A:C,3,0)</f>
        <v>7.1.1.1</v>
      </c>
      <c r="M151" s="348">
        <f t="shared" si="1"/>
        <v>557.76</v>
      </c>
    </row>
    <row r="152" spans="1:13">
      <c r="A152" s="358" t="s">
        <v>794</v>
      </c>
      <c r="B152" s="164" t="s">
        <v>143</v>
      </c>
      <c r="C152" s="358" t="s">
        <v>795</v>
      </c>
      <c r="D152" s="359"/>
      <c r="E152" s="371">
        <v>1322.23</v>
      </c>
      <c r="F152" s="361"/>
      <c r="G152" s="360">
        <v>0</v>
      </c>
      <c r="H152" s="361"/>
      <c r="I152" s="360">
        <v>0</v>
      </c>
      <c r="J152" s="361"/>
      <c r="K152" s="371">
        <v>1322.23</v>
      </c>
      <c r="L152" s="249" t="str">
        <f>VLOOKUP(A152,'De x Para'!A:C,3,0)</f>
        <v>7.1.1.1</v>
      </c>
      <c r="M152" s="348">
        <f t="shared" si="1"/>
        <v>0</v>
      </c>
    </row>
    <row r="153" spans="1:13">
      <c r="A153" s="362"/>
      <c r="B153" s="164"/>
      <c r="C153" s="362"/>
      <c r="D153" s="363"/>
      <c r="E153" s="363"/>
      <c r="F153" s="363"/>
      <c r="G153" s="363"/>
      <c r="H153" s="363"/>
      <c r="I153" s="363"/>
      <c r="J153" s="363"/>
      <c r="K153" s="363"/>
      <c r="L153" s="249"/>
      <c r="M153" s="348"/>
    </row>
    <row r="154" spans="1:13">
      <c r="A154" s="354" t="s">
        <v>847</v>
      </c>
      <c r="B154" s="164" t="s">
        <v>143</v>
      </c>
      <c r="C154" s="354" t="s">
        <v>848</v>
      </c>
      <c r="D154" s="355"/>
      <c r="E154" s="370">
        <v>504274.14</v>
      </c>
      <c r="F154" s="357"/>
      <c r="G154" s="370">
        <v>511106.62</v>
      </c>
      <c r="H154" s="357"/>
      <c r="I154" s="370">
        <v>25540.77</v>
      </c>
      <c r="J154" s="357"/>
      <c r="K154" s="370">
        <v>989839.99</v>
      </c>
      <c r="L154" s="249">
        <f>VLOOKUP(A154,'De x Para'!A:C,3,0)</f>
        <v>0</v>
      </c>
      <c r="M154" s="348">
        <f t="shared" si="1"/>
        <v>485565.85</v>
      </c>
    </row>
    <row r="155" spans="1:13">
      <c r="A155" s="354" t="s">
        <v>853</v>
      </c>
      <c r="B155" s="164" t="s">
        <v>143</v>
      </c>
      <c r="C155" s="354" t="s">
        <v>723</v>
      </c>
      <c r="D155" s="355"/>
      <c r="E155" s="370">
        <v>106622.74</v>
      </c>
      <c r="F155" s="357"/>
      <c r="G155" s="370">
        <v>111390.8</v>
      </c>
      <c r="H155" s="357"/>
      <c r="I155" s="370">
        <v>6758.44</v>
      </c>
      <c r="J155" s="357"/>
      <c r="K155" s="370">
        <v>211255.1</v>
      </c>
      <c r="L155" s="249">
        <f>VLOOKUP(A155,'De x Para'!A:C,3,0)</f>
        <v>0</v>
      </c>
      <c r="M155" s="348">
        <f t="shared" si="1"/>
        <v>104632.36</v>
      </c>
    </row>
    <row r="156" spans="1:13">
      <c r="A156" s="358" t="s">
        <v>858</v>
      </c>
      <c r="B156" s="164" t="s">
        <v>143</v>
      </c>
      <c r="C156" s="358" t="s">
        <v>859</v>
      </c>
      <c r="D156" s="359"/>
      <c r="E156" s="371">
        <v>57372.35</v>
      </c>
      <c r="F156" s="361"/>
      <c r="G156" s="371">
        <v>57682.36</v>
      </c>
      <c r="H156" s="361"/>
      <c r="I156" s="360">
        <v>4.75</v>
      </c>
      <c r="J156" s="361"/>
      <c r="K156" s="371">
        <v>115049.96</v>
      </c>
      <c r="L156" s="249" t="str">
        <f>VLOOKUP(A156,'De x Para'!A:C,3,0)</f>
        <v>7.1.2.1</v>
      </c>
      <c r="M156" s="348">
        <f t="shared" si="1"/>
        <v>57677.61</v>
      </c>
    </row>
    <row r="157" spans="1:13">
      <c r="A157" s="358" t="s">
        <v>867</v>
      </c>
      <c r="B157" s="164" t="s">
        <v>143</v>
      </c>
      <c r="C157" s="358" t="s">
        <v>868</v>
      </c>
      <c r="D157" s="359"/>
      <c r="E157" s="360">
        <v>-1.28</v>
      </c>
      <c r="F157" s="361"/>
      <c r="G157" s="360">
        <v>0</v>
      </c>
      <c r="H157" s="361"/>
      <c r="I157" s="360">
        <v>0</v>
      </c>
      <c r="J157" s="361"/>
      <c r="K157" s="360">
        <v>-1.28</v>
      </c>
      <c r="L157" s="249" t="str">
        <f>VLOOKUP(A157,'De x Para'!A:C,3,0)</f>
        <v>7.1.2.1</v>
      </c>
      <c r="M157" s="348">
        <f t="shared" si="1"/>
        <v>0</v>
      </c>
    </row>
    <row r="158" spans="1:13">
      <c r="A158" s="358" t="s">
        <v>873</v>
      </c>
      <c r="B158" s="164" t="s">
        <v>143</v>
      </c>
      <c r="C158" s="358" t="s">
        <v>874</v>
      </c>
      <c r="D158" s="359"/>
      <c r="E158" s="371">
        <v>15561.75</v>
      </c>
      <c r="F158" s="361"/>
      <c r="G158" s="371">
        <v>15642.93</v>
      </c>
      <c r="H158" s="361"/>
      <c r="I158" s="360">
        <v>0.03</v>
      </c>
      <c r="J158" s="361"/>
      <c r="K158" s="371">
        <v>31204.65</v>
      </c>
      <c r="L158" s="249" t="str">
        <f>VLOOKUP(A158,'De x Para'!A:C,3,0)</f>
        <v>7.1.2.1</v>
      </c>
      <c r="M158" s="348">
        <f t="shared" si="1"/>
        <v>15642.9</v>
      </c>
    </row>
    <row r="159" spans="1:13">
      <c r="A159" s="358" t="s">
        <v>878</v>
      </c>
      <c r="B159" s="164" t="s">
        <v>143</v>
      </c>
      <c r="C159" s="358" t="s">
        <v>879</v>
      </c>
      <c r="D159" s="359"/>
      <c r="E159" s="371">
        <v>4589.8900000000003</v>
      </c>
      <c r="F159" s="361"/>
      <c r="G159" s="371">
        <v>4614.08</v>
      </c>
      <c r="H159" s="361"/>
      <c r="I159" s="360">
        <v>0</v>
      </c>
      <c r="J159" s="361"/>
      <c r="K159" s="371">
        <v>9203.9699999999993</v>
      </c>
      <c r="L159" s="249" t="str">
        <f>VLOOKUP(A159,'De x Para'!A:C,3,0)</f>
        <v>7.1.2.1</v>
      </c>
      <c r="M159" s="348">
        <f t="shared" si="1"/>
        <v>4614.08</v>
      </c>
    </row>
    <row r="160" spans="1:13">
      <c r="A160" s="358" t="s">
        <v>883</v>
      </c>
      <c r="B160" s="164" t="s">
        <v>143</v>
      </c>
      <c r="C160" s="358" t="s">
        <v>884</v>
      </c>
      <c r="D160" s="359"/>
      <c r="E160" s="360">
        <v>573.74</v>
      </c>
      <c r="F160" s="361"/>
      <c r="G160" s="360">
        <v>576.74</v>
      </c>
      <c r="H160" s="361"/>
      <c r="I160" s="360">
        <v>0</v>
      </c>
      <c r="J160" s="361"/>
      <c r="K160" s="371">
        <v>1150.48</v>
      </c>
      <c r="L160" s="249" t="str">
        <f>VLOOKUP(A160,'De x Para'!A:C,3,0)</f>
        <v>7.1.2.1</v>
      </c>
      <c r="M160" s="348">
        <f t="shared" si="1"/>
        <v>576.74</v>
      </c>
    </row>
    <row r="161" spans="1:13">
      <c r="A161" s="358" t="s">
        <v>888</v>
      </c>
      <c r="B161" s="164" t="s">
        <v>143</v>
      </c>
      <c r="C161" s="358" t="s">
        <v>889</v>
      </c>
      <c r="D161" s="359"/>
      <c r="E161" s="371">
        <v>2891.16</v>
      </c>
      <c r="F161" s="361"/>
      <c r="G161" s="371">
        <v>8692.0400000000009</v>
      </c>
      <c r="H161" s="361"/>
      <c r="I161" s="371">
        <v>5835.65</v>
      </c>
      <c r="J161" s="361"/>
      <c r="K161" s="371">
        <v>5747.55</v>
      </c>
      <c r="L161" s="249" t="str">
        <f>VLOOKUP(A161,'De x Para'!A:C,3,0)</f>
        <v>7.1.2.1</v>
      </c>
      <c r="M161" s="348">
        <f t="shared" si="1"/>
        <v>2856.3900000000012</v>
      </c>
    </row>
    <row r="162" spans="1:13">
      <c r="A162" s="358" t="s">
        <v>897</v>
      </c>
      <c r="B162" s="164" t="s">
        <v>143</v>
      </c>
      <c r="C162" s="358" t="s">
        <v>751</v>
      </c>
      <c r="D162" s="359"/>
      <c r="E162" s="371">
        <v>7860</v>
      </c>
      <c r="F162" s="361"/>
      <c r="G162" s="371">
        <v>7860</v>
      </c>
      <c r="H162" s="361"/>
      <c r="I162" s="360">
        <v>0</v>
      </c>
      <c r="J162" s="361"/>
      <c r="K162" s="371">
        <v>15720</v>
      </c>
      <c r="L162" s="249" t="str">
        <f>VLOOKUP(A162,'De x Para'!A:C,3,0)</f>
        <v>7.1.2.1</v>
      </c>
      <c r="M162" s="348">
        <f t="shared" si="1"/>
        <v>7860</v>
      </c>
    </row>
    <row r="163" spans="1:13">
      <c r="A163" s="358" t="s">
        <v>901</v>
      </c>
      <c r="B163" s="164" t="s">
        <v>143</v>
      </c>
      <c r="C163" s="358" t="s">
        <v>756</v>
      </c>
      <c r="D163" s="359"/>
      <c r="E163" s="371">
        <v>1234.19</v>
      </c>
      <c r="F163" s="361"/>
      <c r="G163" s="371">
        <v>1349.89</v>
      </c>
      <c r="H163" s="361"/>
      <c r="I163" s="360">
        <v>365.92</v>
      </c>
      <c r="J163" s="361"/>
      <c r="K163" s="371">
        <v>2218.16</v>
      </c>
      <c r="L163" s="249" t="str">
        <f>VLOOKUP(A163,'De x Para'!A:C,3,0)</f>
        <v>7.1.2.1</v>
      </c>
      <c r="M163" s="348">
        <f t="shared" si="1"/>
        <v>983.97</v>
      </c>
    </row>
    <row r="164" spans="1:13">
      <c r="A164" s="358" t="s">
        <v>909</v>
      </c>
      <c r="B164" s="164" t="s">
        <v>143</v>
      </c>
      <c r="C164" s="358" t="s">
        <v>542</v>
      </c>
      <c r="D164" s="359"/>
      <c r="E164" s="371">
        <v>4781.2</v>
      </c>
      <c r="F164" s="361"/>
      <c r="G164" s="371">
        <v>4781.21</v>
      </c>
      <c r="H164" s="361"/>
      <c r="I164" s="360">
        <v>0</v>
      </c>
      <c r="J164" s="361"/>
      <c r="K164" s="371">
        <v>9562.41</v>
      </c>
      <c r="L164" s="249" t="str">
        <f>VLOOKUP(A164,'De x Para'!A:C,3,0)</f>
        <v>7.1.2.1</v>
      </c>
      <c r="M164" s="348">
        <f t="shared" si="1"/>
        <v>4781.21</v>
      </c>
    </row>
    <row r="165" spans="1:13">
      <c r="A165" s="358" t="s">
        <v>914</v>
      </c>
      <c r="B165" s="164" t="s">
        <v>143</v>
      </c>
      <c r="C165" s="358" t="s">
        <v>764</v>
      </c>
      <c r="D165" s="359"/>
      <c r="E165" s="371">
        <v>6306.27</v>
      </c>
      <c r="F165" s="361"/>
      <c r="G165" s="371">
        <v>6218.21</v>
      </c>
      <c r="H165" s="361"/>
      <c r="I165" s="360">
        <v>405.58</v>
      </c>
      <c r="J165" s="361"/>
      <c r="K165" s="371">
        <v>12118.9</v>
      </c>
      <c r="L165" s="249" t="str">
        <f>VLOOKUP(A165,'De x Para'!A:C,3,0)</f>
        <v>7.1.2.1</v>
      </c>
      <c r="M165" s="348">
        <f t="shared" si="1"/>
        <v>5812.63</v>
      </c>
    </row>
    <row r="166" spans="1:13">
      <c r="A166" s="358" t="s">
        <v>918</v>
      </c>
      <c r="B166" s="164" t="s">
        <v>143</v>
      </c>
      <c r="C166" s="358" t="s">
        <v>769</v>
      </c>
      <c r="D166" s="359"/>
      <c r="E166" s="360">
        <v>382.41</v>
      </c>
      <c r="F166" s="361"/>
      <c r="G166" s="360">
        <v>382.52</v>
      </c>
      <c r="H166" s="361"/>
      <c r="I166" s="360">
        <v>0</v>
      </c>
      <c r="J166" s="361"/>
      <c r="K166" s="360">
        <v>764.93</v>
      </c>
      <c r="L166" s="249" t="str">
        <f>VLOOKUP(A166,'De x Para'!A:C,3,0)</f>
        <v>7.1.2.1</v>
      </c>
      <c r="M166" s="348">
        <f t="shared" si="1"/>
        <v>382.52</v>
      </c>
    </row>
    <row r="167" spans="1:13">
      <c r="A167" s="358" t="s">
        <v>922</v>
      </c>
      <c r="B167" s="164" t="s">
        <v>143</v>
      </c>
      <c r="C167" s="358" t="s">
        <v>774</v>
      </c>
      <c r="D167" s="359"/>
      <c r="E167" s="360">
        <v>504.49</v>
      </c>
      <c r="F167" s="361"/>
      <c r="G167" s="360">
        <v>497.38</v>
      </c>
      <c r="H167" s="361"/>
      <c r="I167" s="360">
        <v>32.35</v>
      </c>
      <c r="J167" s="361"/>
      <c r="K167" s="360">
        <v>969.52</v>
      </c>
      <c r="L167" s="249" t="str">
        <f>VLOOKUP(A167,'De x Para'!A:C,3,0)</f>
        <v>7.1.2.1</v>
      </c>
      <c r="M167" s="348">
        <f t="shared" si="1"/>
        <v>465.03</v>
      </c>
    </row>
    <row r="168" spans="1:13">
      <c r="A168" s="358" t="s">
        <v>927</v>
      </c>
      <c r="B168" s="164" t="s">
        <v>143</v>
      </c>
      <c r="C168" s="358" t="s">
        <v>779</v>
      </c>
      <c r="D168" s="359"/>
      <c r="E168" s="360">
        <v>47.82</v>
      </c>
      <c r="F168" s="361"/>
      <c r="G168" s="360">
        <v>47.8</v>
      </c>
      <c r="H168" s="361"/>
      <c r="I168" s="360">
        <v>0.02</v>
      </c>
      <c r="J168" s="361"/>
      <c r="K168" s="360">
        <v>95.6</v>
      </c>
      <c r="L168" s="249" t="str">
        <f>VLOOKUP(A168,'De x Para'!A:C,3,0)</f>
        <v>7.1.2.1</v>
      </c>
      <c r="M168" s="348">
        <f t="shared" si="1"/>
        <v>47.779999999999994</v>
      </c>
    </row>
    <row r="169" spans="1:13">
      <c r="A169" s="358" t="s">
        <v>931</v>
      </c>
      <c r="B169" s="164" t="s">
        <v>143</v>
      </c>
      <c r="C169" s="358" t="s">
        <v>784</v>
      </c>
      <c r="D169" s="359"/>
      <c r="E169" s="360">
        <v>63.06</v>
      </c>
      <c r="F169" s="361"/>
      <c r="G169" s="360">
        <v>62.17</v>
      </c>
      <c r="H169" s="361"/>
      <c r="I169" s="360">
        <v>4.05</v>
      </c>
      <c r="J169" s="361"/>
      <c r="K169" s="360">
        <v>121.18</v>
      </c>
      <c r="L169" s="249" t="str">
        <f>VLOOKUP(A169,'De x Para'!A:C,3,0)</f>
        <v>7.1.2.1</v>
      </c>
      <c r="M169" s="348">
        <f t="shared" si="1"/>
        <v>58.120000000000005</v>
      </c>
    </row>
    <row r="170" spans="1:13">
      <c r="A170" s="358" t="s">
        <v>936</v>
      </c>
      <c r="B170" s="164" t="s">
        <v>143</v>
      </c>
      <c r="C170" s="358" t="s">
        <v>789</v>
      </c>
      <c r="D170" s="359"/>
      <c r="E170" s="371">
        <v>1296.79</v>
      </c>
      <c r="F170" s="361"/>
      <c r="G170" s="371">
        <v>1296.8499999999999</v>
      </c>
      <c r="H170" s="361"/>
      <c r="I170" s="360">
        <v>0.02</v>
      </c>
      <c r="J170" s="361"/>
      <c r="K170" s="371">
        <v>2593.62</v>
      </c>
      <c r="L170" s="249" t="str">
        <f>VLOOKUP(A170,'De x Para'!A:C,3,0)</f>
        <v>7.1.2.1</v>
      </c>
      <c r="M170" s="348">
        <f t="shared" si="1"/>
        <v>1296.83</v>
      </c>
    </row>
    <row r="171" spans="1:13">
      <c r="A171" s="358" t="s">
        <v>940</v>
      </c>
      <c r="B171" s="164" t="s">
        <v>143</v>
      </c>
      <c r="C171" s="358" t="s">
        <v>795</v>
      </c>
      <c r="D171" s="359"/>
      <c r="E171" s="371">
        <v>3158.9</v>
      </c>
      <c r="F171" s="361"/>
      <c r="G171" s="371">
        <v>1686.62</v>
      </c>
      <c r="H171" s="361"/>
      <c r="I171" s="360">
        <v>110.07</v>
      </c>
      <c r="J171" s="361"/>
      <c r="K171" s="371">
        <v>4735.45</v>
      </c>
      <c r="L171" s="249" t="str">
        <f>VLOOKUP(A171,'De x Para'!A:C,3,0)</f>
        <v>7.1.2.1</v>
      </c>
      <c r="M171" s="348">
        <f t="shared" si="1"/>
        <v>1576.55</v>
      </c>
    </row>
    <row r="172" spans="1:13">
      <c r="A172" s="362"/>
      <c r="B172" s="164"/>
      <c r="C172" s="362"/>
      <c r="D172" s="363"/>
      <c r="E172" s="363"/>
      <c r="F172" s="363"/>
      <c r="G172" s="363"/>
      <c r="H172" s="363"/>
      <c r="I172" s="363"/>
      <c r="J172" s="363"/>
      <c r="K172" s="363"/>
      <c r="L172" s="249"/>
      <c r="M172" s="348"/>
    </row>
    <row r="173" spans="1:13">
      <c r="A173" s="354" t="s">
        <v>945</v>
      </c>
      <c r="B173" s="164" t="s">
        <v>143</v>
      </c>
      <c r="C173" s="354" t="s">
        <v>800</v>
      </c>
      <c r="D173" s="355"/>
      <c r="E173" s="370">
        <v>397651.4</v>
      </c>
      <c r="F173" s="357"/>
      <c r="G173" s="370">
        <v>399715.82</v>
      </c>
      <c r="H173" s="357"/>
      <c r="I173" s="370">
        <v>18782.330000000002</v>
      </c>
      <c r="J173" s="357"/>
      <c r="K173" s="370">
        <v>778584.89</v>
      </c>
      <c r="L173" s="249">
        <f>VLOOKUP(A173,'De x Para'!A:C,3,0)</f>
        <v>0</v>
      </c>
      <c r="M173" s="348">
        <f t="shared" si="1"/>
        <v>380933.49</v>
      </c>
    </row>
    <row r="174" spans="1:13">
      <c r="A174" s="358" t="s">
        <v>950</v>
      </c>
      <c r="B174" s="164" t="s">
        <v>143</v>
      </c>
      <c r="C174" s="358" t="s">
        <v>859</v>
      </c>
      <c r="D174" s="359"/>
      <c r="E174" s="371">
        <v>180581.75</v>
      </c>
      <c r="F174" s="361"/>
      <c r="G174" s="371">
        <v>200383.93</v>
      </c>
      <c r="H174" s="361"/>
      <c r="I174" s="360">
        <v>24.58</v>
      </c>
      <c r="J174" s="361"/>
      <c r="K174" s="371">
        <v>380941.1</v>
      </c>
      <c r="L174" s="249" t="str">
        <f>VLOOKUP(A174,'De x Para'!A:C,3,0)</f>
        <v>7.1.2.2</v>
      </c>
      <c r="M174" s="348">
        <f t="shared" si="1"/>
        <v>200359.35</v>
      </c>
    </row>
    <row r="175" spans="1:13">
      <c r="A175" s="358" t="s">
        <v>955</v>
      </c>
      <c r="B175" s="164" t="s">
        <v>143</v>
      </c>
      <c r="C175" s="358" t="s">
        <v>865</v>
      </c>
      <c r="D175" s="359"/>
      <c r="E175" s="360">
        <v>621.97</v>
      </c>
      <c r="F175" s="361"/>
      <c r="G175" s="360">
        <v>0</v>
      </c>
      <c r="H175" s="361"/>
      <c r="I175" s="360">
        <v>0</v>
      </c>
      <c r="J175" s="361"/>
      <c r="K175" s="360">
        <v>621.97</v>
      </c>
      <c r="L175" s="249" t="str">
        <f>VLOOKUP(A175,'De x Para'!A:C,3,0)</f>
        <v>7.1.2.2</v>
      </c>
      <c r="M175" s="348">
        <f t="shared" si="1"/>
        <v>0</v>
      </c>
    </row>
    <row r="176" spans="1:13">
      <c r="A176" s="358" t="s">
        <v>959</v>
      </c>
      <c r="B176" s="164" t="s">
        <v>143</v>
      </c>
      <c r="C176" s="358" t="s">
        <v>868</v>
      </c>
      <c r="D176" s="359"/>
      <c r="E176" s="360">
        <v>227.82</v>
      </c>
      <c r="F176" s="361"/>
      <c r="G176" s="360">
        <v>0</v>
      </c>
      <c r="H176" s="361"/>
      <c r="I176" s="360">
        <v>0</v>
      </c>
      <c r="J176" s="361"/>
      <c r="K176" s="360">
        <v>227.82</v>
      </c>
      <c r="L176" s="249" t="str">
        <f>VLOOKUP(A176,'De x Para'!A:C,3,0)</f>
        <v>7.1.2.2</v>
      </c>
      <c r="M176" s="348">
        <f t="shared" si="1"/>
        <v>0</v>
      </c>
    </row>
    <row r="177" spans="1:13">
      <c r="A177" s="358" t="s">
        <v>961</v>
      </c>
      <c r="B177" s="164" t="s">
        <v>143</v>
      </c>
      <c r="C177" s="358" t="s">
        <v>871</v>
      </c>
      <c r="D177" s="359"/>
      <c r="E177" s="371">
        <v>8116.73</v>
      </c>
      <c r="F177" s="361"/>
      <c r="G177" s="360">
        <v>0</v>
      </c>
      <c r="H177" s="361"/>
      <c r="I177" s="360">
        <v>0</v>
      </c>
      <c r="J177" s="361"/>
      <c r="K177" s="371">
        <v>8116.73</v>
      </c>
      <c r="L177" s="249" t="str">
        <f>VLOOKUP(A177,'De x Para'!A:C,3,0)</f>
        <v>7.1.2.2</v>
      </c>
      <c r="M177" s="348">
        <f t="shared" si="1"/>
        <v>0</v>
      </c>
    </row>
    <row r="178" spans="1:13">
      <c r="A178" s="358" t="s">
        <v>965</v>
      </c>
      <c r="B178" s="164" t="s">
        <v>143</v>
      </c>
      <c r="C178" s="358" t="s">
        <v>966</v>
      </c>
      <c r="D178" s="359"/>
      <c r="E178" s="371">
        <v>54225.39</v>
      </c>
      <c r="F178" s="361"/>
      <c r="G178" s="371">
        <v>54181.4</v>
      </c>
      <c r="H178" s="361"/>
      <c r="I178" s="360">
        <v>0</v>
      </c>
      <c r="J178" s="361"/>
      <c r="K178" s="371">
        <v>108406.79</v>
      </c>
      <c r="L178" s="249" t="str">
        <f>VLOOKUP(A178,'De x Para'!A:C,3,0)</f>
        <v>7.1.2.2</v>
      </c>
      <c r="M178" s="348">
        <f t="shared" si="1"/>
        <v>54181.4</v>
      </c>
    </row>
    <row r="179" spans="1:13">
      <c r="A179" s="358" t="s">
        <v>970</v>
      </c>
      <c r="B179" s="164" t="s">
        <v>143</v>
      </c>
      <c r="C179" s="358" t="s">
        <v>971</v>
      </c>
      <c r="D179" s="359"/>
      <c r="E179" s="371">
        <v>14884.2</v>
      </c>
      <c r="F179" s="361"/>
      <c r="G179" s="371">
        <v>15980.9</v>
      </c>
      <c r="H179" s="361"/>
      <c r="I179" s="360">
        <v>0</v>
      </c>
      <c r="J179" s="361"/>
      <c r="K179" s="371">
        <v>30865.1</v>
      </c>
      <c r="L179" s="249" t="str">
        <f>VLOOKUP(A179,'De x Para'!A:C,3,0)</f>
        <v>7.1.2.2</v>
      </c>
      <c r="M179" s="348">
        <f t="shared" si="1"/>
        <v>15980.9</v>
      </c>
    </row>
    <row r="180" spans="1:13">
      <c r="A180" s="358" t="s">
        <v>975</v>
      </c>
      <c r="B180" s="164" t="s">
        <v>143</v>
      </c>
      <c r="C180" s="358" t="s">
        <v>976</v>
      </c>
      <c r="D180" s="359"/>
      <c r="E180" s="371">
        <v>1795.49</v>
      </c>
      <c r="F180" s="361"/>
      <c r="G180" s="371">
        <v>1969.04</v>
      </c>
      <c r="H180" s="361"/>
      <c r="I180" s="360">
        <v>0</v>
      </c>
      <c r="J180" s="361"/>
      <c r="K180" s="371">
        <v>3764.53</v>
      </c>
      <c r="L180" s="249" t="str">
        <f>VLOOKUP(A180,'De x Para'!A:C,3,0)</f>
        <v>7.1.2.2</v>
      </c>
      <c r="M180" s="348">
        <f t="shared" si="1"/>
        <v>1969.04</v>
      </c>
    </row>
    <row r="181" spans="1:13">
      <c r="A181" s="358" t="s">
        <v>980</v>
      </c>
      <c r="B181" s="164" t="s">
        <v>143</v>
      </c>
      <c r="C181" s="358" t="s">
        <v>981</v>
      </c>
      <c r="D181" s="359"/>
      <c r="E181" s="371">
        <v>14019.2</v>
      </c>
      <c r="F181" s="361"/>
      <c r="G181" s="371">
        <v>29870.66</v>
      </c>
      <c r="H181" s="361"/>
      <c r="I181" s="371">
        <v>14662.04</v>
      </c>
      <c r="J181" s="361"/>
      <c r="K181" s="371">
        <v>29227.82</v>
      </c>
      <c r="L181" s="249" t="str">
        <f>VLOOKUP(A181,'De x Para'!A:C,3,0)</f>
        <v>7.1.2.2</v>
      </c>
      <c r="M181" s="348">
        <f t="shared" si="1"/>
        <v>15208.619999999999</v>
      </c>
    </row>
    <row r="182" spans="1:13">
      <c r="A182" s="358" t="s">
        <v>986</v>
      </c>
      <c r="B182" s="164" t="s">
        <v>143</v>
      </c>
      <c r="C182" s="358" t="s">
        <v>751</v>
      </c>
      <c r="D182" s="359"/>
      <c r="E182" s="371">
        <v>32640</v>
      </c>
      <c r="F182" s="361"/>
      <c r="G182" s="371">
        <v>34320</v>
      </c>
      <c r="H182" s="361"/>
      <c r="I182" s="360">
        <v>0</v>
      </c>
      <c r="J182" s="361"/>
      <c r="K182" s="371">
        <v>66960</v>
      </c>
      <c r="L182" s="249" t="str">
        <f>VLOOKUP(A182,'De x Para'!A:C,3,0)</f>
        <v>7.1.2.2</v>
      </c>
      <c r="M182" s="348">
        <f t="shared" si="1"/>
        <v>34320</v>
      </c>
    </row>
    <row r="183" spans="1:13">
      <c r="A183" s="358" t="s">
        <v>990</v>
      </c>
      <c r="B183" s="164" t="s">
        <v>143</v>
      </c>
      <c r="C183" s="358" t="s">
        <v>756</v>
      </c>
      <c r="D183" s="359"/>
      <c r="E183" s="371">
        <v>3342.44</v>
      </c>
      <c r="F183" s="361"/>
      <c r="G183" s="371">
        <v>6653.56</v>
      </c>
      <c r="H183" s="361"/>
      <c r="I183" s="371">
        <v>2699.26</v>
      </c>
      <c r="J183" s="361"/>
      <c r="K183" s="371">
        <v>7296.74</v>
      </c>
      <c r="L183" s="249" t="str">
        <f>VLOOKUP(A183,'De x Para'!A:C,3,0)</f>
        <v>7.1.2.2</v>
      </c>
      <c r="M183" s="348">
        <f t="shared" si="1"/>
        <v>3954.3</v>
      </c>
    </row>
    <row r="184" spans="1:13">
      <c r="A184" s="358" t="s">
        <v>997</v>
      </c>
      <c r="B184" s="164" t="s">
        <v>143</v>
      </c>
      <c r="C184" s="358" t="s">
        <v>542</v>
      </c>
      <c r="D184" s="359"/>
      <c r="E184" s="371">
        <v>16777.62</v>
      </c>
      <c r="F184" s="361"/>
      <c r="G184" s="371">
        <v>16959.87</v>
      </c>
      <c r="H184" s="361"/>
      <c r="I184" s="360">
        <v>0</v>
      </c>
      <c r="J184" s="361"/>
      <c r="K184" s="371">
        <v>33737.49</v>
      </c>
      <c r="L184" s="249" t="str">
        <f>VLOOKUP(A184,'De x Para'!A:C,3,0)</f>
        <v>7.1.2.2</v>
      </c>
      <c r="M184" s="348">
        <f t="shared" si="1"/>
        <v>16959.87</v>
      </c>
    </row>
    <row r="185" spans="1:13">
      <c r="A185" s="358" t="s">
        <v>1002</v>
      </c>
      <c r="B185" s="164" t="s">
        <v>143</v>
      </c>
      <c r="C185" s="358" t="s">
        <v>764</v>
      </c>
      <c r="D185" s="359"/>
      <c r="E185" s="371">
        <v>42447.74</v>
      </c>
      <c r="F185" s="361"/>
      <c r="G185" s="371">
        <v>20812.79</v>
      </c>
      <c r="H185" s="361"/>
      <c r="I185" s="360">
        <v>985.23</v>
      </c>
      <c r="J185" s="361"/>
      <c r="K185" s="371">
        <v>62275.3</v>
      </c>
      <c r="L185" s="249" t="str">
        <f>VLOOKUP(A185,'De x Para'!A:C,3,0)</f>
        <v>7.1.2.2</v>
      </c>
      <c r="M185" s="348">
        <f t="shared" si="1"/>
        <v>19827.560000000001</v>
      </c>
    </row>
    <row r="186" spans="1:13">
      <c r="A186" s="358" t="s">
        <v>1007</v>
      </c>
      <c r="B186" s="164" t="s">
        <v>143</v>
      </c>
      <c r="C186" s="358" t="s">
        <v>769</v>
      </c>
      <c r="D186" s="359"/>
      <c r="E186" s="371">
        <v>1341.98</v>
      </c>
      <c r="F186" s="361"/>
      <c r="G186" s="371">
        <v>1356.81</v>
      </c>
      <c r="H186" s="361"/>
      <c r="I186" s="360">
        <v>0</v>
      </c>
      <c r="J186" s="361"/>
      <c r="K186" s="371">
        <v>2698.79</v>
      </c>
      <c r="L186" s="249" t="str">
        <f>VLOOKUP(A186,'De x Para'!A:C,3,0)</f>
        <v>7.1.2.2</v>
      </c>
      <c r="M186" s="348">
        <f t="shared" si="1"/>
        <v>1356.81</v>
      </c>
    </row>
    <row r="187" spans="1:13">
      <c r="A187" s="358" t="s">
        <v>1012</v>
      </c>
      <c r="B187" s="164" t="s">
        <v>143</v>
      </c>
      <c r="C187" s="358" t="s">
        <v>774</v>
      </c>
      <c r="D187" s="359"/>
      <c r="E187" s="371">
        <v>2535.77</v>
      </c>
      <c r="F187" s="361"/>
      <c r="G187" s="371">
        <v>1637.76</v>
      </c>
      <c r="H187" s="361"/>
      <c r="I187" s="360">
        <v>90.92</v>
      </c>
      <c r="J187" s="361"/>
      <c r="K187" s="371">
        <v>4082.61</v>
      </c>
      <c r="L187" s="249" t="str">
        <f>VLOOKUP(A187,'De x Para'!A:C,3,0)</f>
        <v>7.1.2.2</v>
      </c>
      <c r="M187" s="348">
        <f t="shared" si="1"/>
        <v>1546.84</v>
      </c>
    </row>
    <row r="188" spans="1:13">
      <c r="A188" s="358" t="s">
        <v>1017</v>
      </c>
      <c r="B188" s="164" t="s">
        <v>143</v>
      </c>
      <c r="C188" s="358" t="s">
        <v>779</v>
      </c>
      <c r="D188" s="359"/>
      <c r="E188" s="360">
        <v>167.78</v>
      </c>
      <c r="F188" s="361"/>
      <c r="G188" s="360">
        <v>169.59</v>
      </c>
      <c r="H188" s="361"/>
      <c r="I188" s="360">
        <v>0</v>
      </c>
      <c r="J188" s="361"/>
      <c r="K188" s="360">
        <v>337.37</v>
      </c>
      <c r="L188" s="249" t="str">
        <f>VLOOKUP(A188,'De x Para'!A:C,3,0)</f>
        <v>7.1.2.2</v>
      </c>
      <c r="M188" s="348">
        <f t="shared" si="1"/>
        <v>169.59</v>
      </c>
    </row>
    <row r="189" spans="1:13">
      <c r="A189" s="358" t="s">
        <v>1022</v>
      </c>
      <c r="B189" s="164" t="s">
        <v>143</v>
      </c>
      <c r="C189" s="358" t="s">
        <v>784</v>
      </c>
      <c r="D189" s="359"/>
      <c r="E189" s="360">
        <v>316.94</v>
      </c>
      <c r="F189" s="361"/>
      <c r="G189" s="360">
        <v>204.74</v>
      </c>
      <c r="H189" s="361"/>
      <c r="I189" s="360">
        <v>11.37</v>
      </c>
      <c r="J189" s="361"/>
      <c r="K189" s="360">
        <v>510.31</v>
      </c>
      <c r="L189" s="249" t="str">
        <f>VLOOKUP(A189,'De x Para'!A:C,3,0)</f>
        <v>7.1.2.2</v>
      </c>
      <c r="M189" s="348">
        <f t="shared" si="1"/>
        <v>193.37</v>
      </c>
    </row>
    <row r="190" spans="1:13">
      <c r="A190" s="358" t="s">
        <v>1027</v>
      </c>
      <c r="B190" s="164" t="s">
        <v>143</v>
      </c>
      <c r="C190" s="358" t="s">
        <v>789</v>
      </c>
      <c r="D190" s="359"/>
      <c r="E190" s="371">
        <v>4550.5200000000004</v>
      </c>
      <c r="F190" s="361"/>
      <c r="G190" s="371">
        <v>4600.09</v>
      </c>
      <c r="H190" s="361"/>
      <c r="I190" s="360">
        <v>0</v>
      </c>
      <c r="J190" s="361"/>
      <c r="K190" s="371">
        <v>9150.61</v>
      </c>
      <c r="L190" s="249" t="str">
        <f>VLOOKUP(A190,'De x Para'!A:C,3,0)</f>
        <v>7.1.2.2</v>
      </c>
      <c r="M190" s="348">
        <f t="shared" si="1"/>
        <v>4600.09</v>
      </c>
    </row>
    <row r="191" spans="1:13">
      <c r="A191" s="358" t="s">
        <v>1032</v>
      </c>
      <c r="B191" s="164" t="s">
        <v>143</v>
      </c>
      <c r="C191" s="358" t="s">
        <v>795</v>
      </c>
      <c r="D191" s="359"/>
      <c r="E191" s="371">
        <v>12533</v>
      </c>
      <c r="F191" s="361"/>
      <c r="G191" s="371">
        <v>5553.44</v>
      </c>
      <c r="H191" s="361"/>
      <c r="I191" s="360">
        <v>308.93</v>
      </c>
      <c r="J191" s="361"/>
      <c r="K191" s="371">
        <v>17777.509999999998</v>
      </c>
      <c r="L191" s="249" t="str">
        <f>VLOOKUP(A191,'De x Para'!A:C,3,0)</f>
        <v>7.1.2.2</v>
      </c>
      <c r="M191" s="348">
        <f t="shared" si="1"/>
        <v>5244.5099999999993</v>
      </c>
    </row>
    <row r="192" spans="1:13">
      <c r="A192" s="358" t="s">
        <v>1037</v>
      </c>
      <c r="B192" s="164" t="s">
        <v>143</v>
      </c>
      <c r="C192" s="358" t="s">
        <v>1038</v>
      </c>
      <c r="D192" s="359"/>
      <c r="E192" s="371">
        <v>6525.06</v>
      </c>
      <c r="F192" s="361"/>
      <c r="G192" s="371">
        <v>5061.24</v>
      </c>
      <c r="H192" s="361"/>
      <c r="I192" s="360">
        <v>0</v>
      </c>
      <c r="J192" s="361"/>
      <c r="K192" s="371">
        <v>11586.3</v>
      </c>
      <c r="L192" s="249" t="str">
        <f>VLOOKUP(A192,'De x Para'!A:C,3,0)</f>
        <v>7.1.4.2</v>
      </c>
      <c r="M192" s="348">
        <f t="shared" si="1"/>
        <v>5061.24</v>
      </c>
    </row>
    <row r="193" spans="1:13">
      <c r="A193" s="362"/>
      <c r="B193" s="164"/>
      <c r="C193" s="362"/>
      <c r="D193" s="363"/>
      <c r="E193" s="363"/>
      <c r="F193" s="363"/>
      <c r="G193" s="363"/>
      <c r="H193" s="363"/>
      <c r="I193" s="363"/>
      <c r="J193" s="363"/>
      <c r="K193" s="363"/>
      <c r="L193" s="249"/>
      <c r="M193" s="348"/>
    </row>
    <row r="194" spans="1:13">
      <c r="A194" s="354" t="s">
        <v>1040</v>
      </c>
      <c r="B194" s="164" t="s">
        <v>143</v>
      </c>
      <c r="C194" s="354" t="s">
        <v>1041</v>
      </c>
      <c r="D194" s="355"/>
      <c r="E194" s="370">
        <v>2060.3200000000002</v>
      </c>
      <c r="F194" s="357"/>
      <c r="G194" s="370">
        <v>1722.87</v>
      </c>
      <c r="H194" s="357"/>
      <c r="I194" s="356">
        <v>0.33</v>
      </c>
      <c r="J194" s="357"/>
      <c r="K194" s="370">
        <v>3782.86</v>
      </c>
      <c r="L194" s="249">
        <f>VLOOKUP(A194,'De x Para'!A:C,3,0)</f>
        <v>0</v>
      </c>
      <c r="M194" s="348">
        <f t="shared" si="1"/>
        <v>1722.54</v>
      </c>
    </row>
    <row r="195" spans="1:13">
      <c r="A195" s="354" t="s">
        <v>1046</v>
      </c>
      <c r="B195" s="164" t="s">
        <v>143</v>
      </c>
      <c r="C195" s="354" t="s">
        <v>800</v>
      </c>
      <c r="D195" s="355"/>
      <c r="E195" s="370">
        <v>2060.3200000000002</v>
      </c>
      <c r="F195" s="357"/>
      <c r="G195" s="370">
        <v>1722.87</v>
      </c>
      <c r="H195" s="357"/>
      <c r="I195" s="356">
        <v>0.33</v>
      </c>
      <c r="J195" s="357"/>
      <c r="K195" s="370">
        <v>3782.86</v>
      </c>
      <c r="L195" s="249">
        <f>VLOOKUP(A195,'De x Para'!A:C,3,0)</f>
        <v>0</v>
      </c>
      <c r="M195" s="348">
        <f t="shared" si="1"/>
        <v>1722.54</v>
      </c>
    </row>
    <row r="196" spans="1:13">
      <c r="A196" s="358" t="s">
        <v>1047</v>
      </c>
      <c r="B196" s="164" t="s">
        <v>143</v>
      </c>
      <c r="C196" s="358" t="s">
        <v>729</v>
      </c>
      <c r="D196" s="359"/>
      <c r="E196" s="371">
        <v>1250</v>
      </c>
      <c r="F196" s="361"/>
      <c r="G196" s="360">
        <v>875.33</v>
      </c>
      <c r="H196" s="361"/>
      <c r="I196" s="360">
        <v>0.33</v>
      </c>
      <c r="J196" s="361"/>
      <c r="K196" s="371">
        <v>2125</v>
      </c>
      <c r="L196" s="249" t="str">
        <f>VLOOKUP(A196,'De x Para'!A:C,3,0)</f>
        <v>7.1.3.2</v>
      </c>
      <c r="M196" s="348">
        <f t="shared" si="1"/>
        <v>875</v>
      </c>
    </row>
    <row r="197" spans="1:13">
      <c r="A197" s="358" t="s">
        <v>1051</v>
      </c>
      <c r="B197" s="164" t="s">
        <v>143</v>
      </c>
      <c r="C197" s="358" t="s">
        <v>865</v>
      </c>
      <c r="D197" s="359"/>
      <c r="E197" s="360">
        <v>0</v>
      </c>
      <c r="F197" s="361"/>
      <c r="G197" s="360">
        <v>375</v>
      </c>
      <c r="H197" s="361"/>
      <c r="I197" s="360">
        <v>0</v>
      </c>
      <c r="J197" s="361"/>
      <c r="K197" s="360">
        <v>375</v>
      </c>
      <c r="L197" s="249" t="str">
        <f>VLOOKUP(A197,'De x Para'!A:C,3,0)</f>
        <v>7.1.3.2</v>
      </c>
      <c r="M197" s="348">
        <f t="shared" si="1"/>
        <v>375</v>
      </c>
    </row>
    <row r="198" spans="1:13">
      <c r="A198" s="358" t="s">
        <v>1053</v>
      </c>
      <c r="B198" s="164" t="s">
        <v>143</v>
      </c>
      <c r="C198" s="358" t="s">
        <v>751</v>
      </c>
      <c r="D198" s="359"/>
      <c r="E198" s="360">
        <v>630</v>
      </c>
      <c r="F198" s="361"/>
      <c r="G198" s="360">
        <v>330</v>
      </c>
      <c r="H198" s="361"/>
      <c r="I198" s="360">
        <v>0</v>
      </c>
      <c r="J198" s="361"/>
      <c r="K198" s="360">
        <v>960</v>
      </c>
      <c r="L198" s="249" t="str">
        <f>VLOOKUP(A198,'De x Para'!A:C,3,0)</f>
        <v>7.1.3.2</v>
      </c>
      <c r="M198" s="348">
        <f t="shared" si="1"/>
        <v>330</v>
      </c>
    </row>
    <row r="199" spans="1:13">
      <c r="A199" s="358" t="s">
        <v>1057</v>
      </c>
      <c r="B199" s="164" t="s">
        <v>143</v>
      </c>
      <c r="C199" s="358" t="s">
        <v>756</v>
      </c>
      <c r="D199" s="359"/>
      <c r="E199" s="360">
        <v>180.32</v>
      </c>
      <c r="F199" s="361"/>
      <c r="G199" s="360">
        <v>142.54</v>
      </c>
      <c r="H199" s="361"/>
      <c r="I199" s="360">
        <v>0</v>
      </c>
      <c r="J199" s="361"/>
      <c r="K199" s="360">
        <v>322.86</v>
      </c>
      <c r="L199" s="249" t="str">
        <f>VLOOKUP(A199,'De x Para'!A:C,3,0)</f>
        <v>7.1.3.2</v>
      </c>
      <c r="M199" s="348">
        <f t="shared" si="1"/>
        <v>142.54</v>
      </c>
    </row>
    <row r="200" spans="1:13">
      <c r="A200" s="362"/>
      <c r="B200" s="164"/>
      <c r="C200" s="362"/>
      <c r="D200" s="363"/>
      <c r="E200" s="363"/>
      <c r="F200" s="363"/>
      <c r="G200" s="363"/>
      <c r="H200" s="363"/>
      <c r="I200" s="363"/>
      <c r="J200" s="363"/>
      <c r="K200" s="363"/>
      <c r="L200" s="249"/>
      <c r="M200" s="348"/>
    </row>
    <row r="201" spans="1:13">
      <c r="A201" s="354" t="s">
        <v>1061</v>
      </c>
      <c r="B201" s="164" t="s">
        <v>143</v>
      </c>
      <c r="C201" s="354" t="s">
        <v>1062</v>
      </c>
      <c r="D201" s="355"/>
      <c r="E201" s="370">
        <v>133110.48000000001</v>
      </c>
      <c r="F201" s="357"/>
      <c r="G201" s="370">
        <v>137136.97</v>
      </c>
      <c r="H201" s="357"/>
      <c r="I201" s="356">
        <v>0</v>
      </c>
      <c r="J201" s="357"/>
      <c r="K201" s="370">
        <v>270247.45</v>
      </c>
      <c r="L201" s="249">
        <f>VLOOKUP(A201,'De x Para'!A:C,3,0)</f>
        <v>0</v>
      </c>
      <c r="M201" s="348">
        <f t="shared" ref="M201:M262" si="2">G201-I201</f>
        <v>137136.97</v>
      </c>
    </row>
    <row r="202" spans="1:13">
      <c r="A202" s="354" t="s">
        <v>1066</v>
      </c>
      <c r="B202" s="164" t="s">
        <v>143</v>
      </c>
      <c r="C202" s="354" t="s">
        <v>1062</v>
      </c>
      <c r="D202" s="355"/>
      <c r="E202" s="370">
        <v>133110.48000000001</v>
      </c>
      <c r="F202" s="357"/>
      <c r="G202" s="370">
        <v>137136.97</v>
      </c>
      <c r="H202" s="357"/>
      <c r="I202" s="356">
        <v>0</v>
      </c>
      <c r="J202" s="357"/>
      <c r="K202" s="370">
        <v>270247.45</v>
      </c>
      <c r="L202" s="249">
        <f>VLOOKUP(A202,'De x Para'!A:C,3,0)</f>
        <v>0</v>
      </c>
      <c r="M202" s="348">
        <f t="shared" si="2"/>
        <v>137136.97</v>
      </c>
    </row>
    <row r="203" spans="1:13">
      <c r="A203" s="354" t="s">
        <v>1067</v>
      </c>
      <c r="B203" s="164" t="s">
        <v>143</v>
      </c>
      <c r="C203" s="354" t="s">
        <v>1062</v>
      </c>
      <c r="D203" s="355"/>
      <c r="E203" s="370">
        <v>133110.48000000001</v>
      </c>
      <c r="F203" s="357"/>
      <c r="G203" s="370">
        <v>137136.97</v>
      </c>
      <c r="H203" s="357"/>
      <c r="I203" s="356">
        <v>0</v>
      </c>
      <c r="J203" s="357"/>
      <c r="K203" s="370">
        <v>270247.45</v>
      </c>
      <c r="L203" s="249">
        <f>VLOOKUP(A203,'De x Para'!A:C,3,0)</f>
        <v>0</v>
      </c>
      <c r="M203" s="348">
        <f t="shared" si="2"/>
        <v>137136.97</v>
      </c>
    </row>
    <row r="204" spans="1:13">
      <c r="A204" s="358" t="s">
        <v>1068</v>
      </c>
      <c r="B204" s="164" t="s">
        <v>143</v>
      </c>
      <c r="C204" s="358" t="s">
        <v>1069</v>
      </c>
      <c r="D204" s="359"/>
      <c r="E204" s="371">
        <v>6498</v>
      </c>
      <c r="F204" s="361"/>
      <c r="G204" s="371">
        <v>6498</v>
      </c>
      <c r="H204" s="361"/>
      <c r="I204" s="360">
        <v>0</v>
      </c>
      <c r="J204" s="361"/>
      <c r="K204" s="371">
        <v>12996</v>
      </c>
      <c r="L204" s="249" t="str">
        <f>VLOOKUP(A204,'De x Para'!A:C,3,0)</f>
        <v>8.6</v>
      </c>
      <c r="M204" s="348">
        <f t="shared" si="2"/>
        <v>6498</v>
      </c>
    </row>
    <row r="205" spans="1:13">
      <c r="A205" s="358" t="s">
        <v>1073</v>
      </c>
      <c r="B205" s="164" t="s">
        <v>143</v>
      </c>
      <c r="C205" s="358" t="s">
        <v>1074</v>
      </c>
      <c r="D205" s="359"/>
      <c r="E205" s="371">
        <v>6750</v>
      </c>
      <c r="F205" s="361"/>
      <c r="G205" s="371">
        <v>6875</v>
      </c>
      <c r="H205" s="361"/>
      <c r="I205" s="360">
        <v>0</v>
      </c>
      <c r="J205" s="361"/>
      <c r="K205" s="371">
        <v>13625</v>
      </c>
      <c r="L205" s="249" t="str">
        <f>VLOOKUP(A205,'De x Para'!A:C,3,0)</f>
        <v>8.3</v>
      </c>
      <c r="M205" s="348">
        <f t="shared" si="2"/>
        <v>6875</v>
      </c>
    </row>
    <row r="206" spans="1:13">
      <c r="A206" s="358" t="s">
        <v>1078</v>
      </c>
      <c r="B206" s="164" t="s">
        <v>143</v>
      </c>
      <c r="C206" s="358" t="s">
        <v>1079</v>
      </c>
      <c r="D206" s="359"/>
      <c r="E206" s="360">
        <v>0</v>
      </c>
      <c r="F206" s="361"/>
      <c r="G206" s="371">
        <v>3510</v>
      </c>
      <c r="H206" s="361"/>
      <c r="I206" s="360">
        <v>0</v>
      </c>
      <c r="J206" s="361"/>
      <c r="K206" s="371">
        <v>3510</v>
      </c>
      <c r="L206" s="249" t="str">
        <f>VLOOKUP(A206,'De x Para'!A:C,3,0)</f>
        <v>8.7</v>
      </c>
      <c r="M206" s="348">
        <f t="shared" si="2"/>
        <v>3510</v>
      </c>
    </row>
    <row r="207" spans="1:13">
      <c r="A207" s="358" t="s">
        <v>1081</v>
      </c>
      <c r="B207" s="164" t="s">
        <v>143</v>
      </c>
      <c r="C207" s="358" t="s">
        <v>1082</v>
      </c>
      <c r="D207" s="359"/>
      <c r="E207" s="371">
        <v>15110.03</v>
      </c>
      <c r="F207" s="361"/>
      <c r="G207" s="371">
        <v>15110.03</v>
      </c>
      <c r="H207" s="361"/>
      <c r="I207" s="360">
        <v>0</v>
      </c>
      <c r="J207" s="361"/>
      <c r="K207" s="371">
        <v>30220.06</v>
      </c>
      <c r="L207" s="249" t="str">
        <f>VLOOKUP(A207,'De x Para'!A:C,3,0)</f>
        <v>8.2</v>
      </c>
      <c r="M207" s="348">
        <f t="shared" si="2"/>
        <v>15110.03</v>
      </c>
    </row>
    <row r="208" spans="1:13">
      <c r="A208" s="358" t="s">
        <v>1086</v>
      </c>
      <c r="B208" s="164" t="s">
        <v>143</v>
      </c>
      <c r="C208" s="358" t="s">
        <v>1087</v>
      </c>
      <c r="D208" s="359"/>
      <c r="E208" s="360">
        <v>842.4</v>
      </c>
      <c r="F208" s="361"/>
      <c r="G208" s="360">
        <v>894.24</v>
      </c>
      <c r="H208" s="361"/>
      <c r="I208" s="360">
        <v>0</v>
      </c>
      <c r="J208" s="361"/>
      <c r="K208" s="371">
        <v>1736.64</v>
      </c>
      <c r="L208" s="249" t="str">
        <f>VLOOKUP(A208,'De x Para'!A:C,3,0)</f>
        <v>8.8</v>
      </c>
      <c r="M208" s="348">
        <f t="shared" si="2"/>
        <v>894.24</v>
      </c>
    </row>
    <row r="209" spans="1:13">
      <c r="A209" s="358" t="s">
        <v>1091</v>
      </c>
      <c r="B209" s="164" t="s">
        <v>143</v>
      </c>
      <c r="C209" s="358" t="s">
        <v>1092</v>
      </c>
      <c r="D209" s="359"/>
      <c r="E209" s="371">
        <v>36524.639999999999</v>
      </c>
      <c r="F209" s="361"/>
      <c r="G209" s="371">
        <v>36524.639999999999</v>
      </c>
      <c r="H209" s="361"/>
      <c r="I209" s="360">
        <v>0</v>
      </c>
      <c r="J209" s="361"/>
      <c r="K209" s="371">
        <v>73049.279999999999</v>
      </c>
      <c r="L209" s="249" t="str">
        <f>VLOOKUP(A209,'De x Para'!A:C,3,0)</f>
        <v>8.1</v>
      </c>
      <c r="M209" s="348">
        <f t="shared" si="2"/>
        <v>36524.639999999999</v>
      </c>
    </row>
    <row r="210" spans="1:13">
      <c r="A210" s="358" t="s">
        <v>1096</v>
      </c>
      <c r="B210" s="164" t="s">
        <v>143</v>
      </c>
      <c r="C210" s="358" t="s">
        <v>1097</v>
      </c>
      <c r="D210" s="359"/>
      <c r="E210" s="371">
        <v>21605.83</v>
      </c>
      <c r="F210" s="361"/>
      <c r="G210" s="371">
        <v>21605.83</v>
      </c>
      <c r="H210" s="361"/>
      <c r="I210" s="360">
        <v>0</v>
      </c>
      <c r="J210" s="361"/>
      <c r="K210" s="371">
        <v>43211.66</v>
      </c>
      <c r="L210" s="249" t="str">
        <f>VLOOKUP(A210,'De x Para'!A:C,3,0)</f>
        <v>8.2</v>
      </c>
      <c r="M210" s="348">
        <f t="shared" si="2"/>
        <v>21605.83</v>
      </c>
    </row>
    <row r="211" spans="1:13">
      <c r="A211" s="358" t="s">
        <v>1101</v>
      </c>
      <c r="B211" s="164" t="s">
        <v>143</v>
      </c>
      <c r="C211" s="358" t="s">
        <v>1102</v>
      </c>
      <c r="D211" s="359"/>
      <c r="E211" s="371">
        <v>38044.519999999997</v>
      </c>
      <c r="F211" s="361"/>
      <c r="G211" s="371">
        <v>38044.519999999997</v>
      </c>
      <c r="H211" s="361"/>
      <c r="I211" s="360">
        <v>0</v>
      </c>
      <c r="J211" s="361"/>
      <c r="K211" s="371">
        <v>76089.039999999994</v>
      </c>
      <c r="L211" s="249" t="str">
        <f>VLOOKUP(A211,'De x Para'!A:C,3,0)</f>
        <v>8.2</v>
      </c>
      <c r="M211" s="348">
        <f t="shared" si="2"/>
        <v>38044.519999999997</v>
      </c>
    </row>
    <row r="212" spans="1:13">
      <c r="A212" s="358" t="s">
        <v>1106</v>
      </c>
      <c r="B212" s="164" t="s">
        <v>143</v>
      </c>
      <c r="C212" s="358" t="s">
        <v>1107</v>
      </c>
      <c r="D212" s="359"/>
      <c r="E212" s="371">
        <v>2436</v>
      </c>
      <c r="F212" s="361"/>
      <c r="G212" s="371">
        <v>2436</v>
      </c>
      <c r="H212" s="361"/>
      <c r="I212" s="360">
        <v>0</v>
      </c>
      <c r="J212" s="361"/>
      <c r="K212" s="371">
        <v>4872</v>
      </c>
      <c r="L212" s="249" t="str">
        <f>VLOOKUP(A212,'De x Para'!A:C,3,0)</f>
        <v>8.4</v>
      </c>
      <c r="M212" s="348">
        <f t="shared" si="2"/>
        <v>2436</v>
      </c>
    </row>
    <row r="213" spans="1:13">
      <c r="A213" s="358" t="s">
        <v>1111</v>
      </c>
      <c r="B213" s="164" t="s">
        <v>143</v>
      </c>
      <c r="C213" s="358" t="s">
        <v>1112</v>
      </c>
      <c r="D213" s="359"/>
      <c r="E213" s="360">
        <v>0</v>
      </c>
      <c r="F213" s="361"/>
      <c r="G213" s="360">
        <v>339.65</v>
      </c>
      <c r="H213" s="361"/>
      <c r="I213" s="360">
        <v>0</v>
      </c>
      <c r="J213" s="361"/>
      <c r="K213" s="360">
        <v>339.65</v>
      </c>
      <c r="L213" s="249" t="str">
        <f>VLOOKUP(A213,'De x Para'!A:C,3,0)</f>
        <v>8.5</v>
      </c>
      <c r="M213" s="348">
        <f t="shared" si="2"/>
        <v>339.65</v>
      </c>
    </row>
    <row r="214" spans="1:13">
      <c r="A214" s="358" t="s">
        <v>1121</v>
      </c>
      <c r="B214" s="164" t="s">
        <v>143</v>
      </c>
      <c r="C214" s="358" t="s">
        <v>1122</v>
      </c>
      <c r="D214" s="359"/>
      <c r="E214" s="371">
        <v>1303.8</v>
      </c>
      <c r="F214" s="361"/>
      <c r="G214" s="371">
        <v>1303.8</v>
      </c>
      <c r="H214" s="361"/>
      <c r="I214" s="360">
        <v>0</v>
      </c>
      <c r="J214" s="361"/>
      <c r="K214" s="371">
        <v>2607.6</v>
      </c>
      <c r="L214" s="249" t="str">
        <f>VLOOKUP(A214,'De x Para'!A:C,3,0)</f>
        <v>8.8</v>
      </c>
      <c r="M214" s="348">
        <f t="shared" si="2"/>
        <v>1303.8</v>
      </c>
    </row>
    <row r="215" spans="1:13">
      <c r="A215" s="358" t="s">
        <v>1127</v>
      </c>
      <c r="B215" s="164" t="s">
        <v>143</v>
      </c>
      <c r="C215" s="358" t="s">
        <v>1128</v>
      </c>
      <c r="D215" s="359"/>
      <c r="E215" s="371">
        <v>3995.26</v>
      </c>
      <c r="F215" s="361"/>
      <c r="G215" s="371">
        <v>3995.26</v>
      </c>
      <c r="H215" s="361"/>
      <c r="I215" s="360">
        <v>0</v>
      </c>
      <c r="J215" s="361"/>
      <c r="K215" s="371">
        <v>7990.52</v>
      </c>
      <c r="L215" s="249" t="str">
        <f>VLOOKUP(A215,'De x Para'!A:C,3,0)</f>
        <v>8.2</v>
      </c>
      <c r="M215" s="348">
        <f t="shared" si="2"/>
        <v>3995.26</v>
      </c>
    </row>
    <row r="216" spans="1:13">
      <c r="A216" s="362"/>
      <c r="B216" s="164"/>
      <c r="C216" s="362"/>
      <c r="D216" s="363"/>
      <c r="E216" s="363"/>
      <c r="F216" s="363"/>
      <c r="G216" s="363"/>
      <c r="H216" s="363"/>
      <c r="I216" s="363"/>
      <c r="J216" s="363"/>
      <c r="K216" s="363"/>
      <c r="L216" s="249"/>
      <c r="M216" s="348"/>
    </row>
    <row r="217" spans="1:13">
      <c r="A217" s="354" t="s">
        <v>1132</v>
      </c>
      <c r="B217" s="164" t="s">
        <v>143</v>
      </c>
      <c r="C217" s="354" t="s">
        <v>1133</v>
      </c>
      <c r="D217" s="355"/>
      <c r="E217" s="370">
        <v>40693.93</v>
      </c>
      <c r="F217" s="357"/>
      <c r="G217" s="370">
        <v>57689.62</v>
      </c>
      <c r="H217" s="357"/>
      <c r="I217" s="356">
        <v>0</v>
      </c>
      <c r="J217" s="357"/>
      <c r="K217" s="370">
        <v>98383.55</v>
      </c>
      <c r="L217" s="249">
        <f>VLOOKUP(A217,'De x Para'!A:C,3,0)</f>
        <v>0</v>
      </c>
      <c r="M217" s="348">
        <f t="shared" si="2"/>
        <v>57689.62</v>
      </c>
    </row>
    <row r="218" spans="1:13">
      <c r="A218" s="354" t="s">
        <v>1137</v>
      </c>
      <c r="B218" s="164" t="s">
        <v>143</v>
      </c>
      <c r="C218" s="354" t="s">
        <v>1133</v>
      </c>
      <c r="D218" s="355"/>
      <c r="E218" s="370">
        <v>40693.93</v>
      </c>
      <c r="F218" s="357"/>
      <c r="G218" s="370">
        <v>57689.62</v>
      </c>
      <c r="H218" s="357"/>
      <c r="I218" s="356">
        <v>0</v>
      </c>
      <c r="J218" s="357"/>
      <c r="K218" s="370">
        <v>98383.55</v>
      </c>
      <c r="L218" s="249">
        <f>VLOOKUP(A218,'De x Para'!A:C,3,0)</f>
        <v>0</v>
      </c>
      <c r="M218" s="348">
        <f t="shared" si="2"/>
        <v>57689.62</v>
      </c>
    </row>
    <row r="219" spans="1:13">
      <c r="A219" s="354" t="s">
        <v>1138</v>
      </c>
      <c r="B219" s="164" t="s">
        <v>143</v>
      </c>
      <c r="C219" s="354" t="s">
        <v>1133</v>
      </c>
      <c r="D219" s="355"/>
      <c r="E219" s="370">
        <v>40693.93</v>
      </c>
      <c r="F219" s="357"/>
      <c r="G219" s="370">
        <v>57689.62</v>
      </c>
      <c r="H219" s="357"/>
      <c r="I219" s="356">
        <v>0</v>
      </c>
      <c r="J219" s="357"/>
      <c r="K219" s="370">
        <v>98383.55</v>
      </c>
      <c r="L219" s="249">
        <f>VLOOKUP(A219,'De x Para'!A:C,3,0)</f>
        <v>0</v>
      </c>
      <c r="M219" s="348">
        <f t="shared" si="2"/>
        <v>57689.62</v>
      </c>
    </row>
    <row r="220" spans="1:13">
      <c r="A220" s="354" t="s">
        <v>1139</v>
      </c>
      <c r="B220" s="164" t="s">
        <v>143</v>
      </c>
      <c r="C220" s="354" t="s">
        <v>1140</v>
      </c>
      <c r="D220" s="355"/>
      <c r="E220" s="370">
        <v>28628.400000000001</v>
      </c>
      <c r="F220" s="357"/>
      <c r="G220" s="370">
        <v>49018.78</v>
      </c>
      <c r="H220" s="357"/>
      <c r="I220" s="356">
        <v>0</v>
      </c>
      <c r="J220" s="357"/>
      <c r="K220" s="370">
        <v>77647.179999999993</v>
      </c>
      <c r="L220" s="249">
        <f>VLOOKUP(A220,'De x Para'!A:C,3,0)</f>
        <v>0</v>
      </c>
      <c r="M220" s="348">
        <f t="shared" si="2"/>
        <v>49018.78</v>
      </c>
    </row>
    <row r="221" spans="1:13">
      <c r="A221" s="358" t="s">
        <v>1144</v>
      </c>
      <c r="B221" s="164" t="s">
        <v>143</v>
      </c>
      <c r="C221" s="358" t="s">
        <v>1145</v>
      </c>
      <c r="D221" s="359"/>
      <c r="E221" s="371">
        <v>24165.439999999999</v>
      </c>
      <c r="F221" s="361"/>
      <c r="G221" s="371">
        <v>45745.35</v>
      </c>
      <c r="H221" s="361"/>
      <c r="I221" s="360">
        <v>0</v>
      </c>
      <c r="J221" s="361"/>
      <c r="K221" s="371">
        <v>69910.789999999994</v>
      </c>
      <c r="L221" s="249" t="str">
        <f>VLOOKUP(A221,'De x Para'!A:C,3,0)</f>
        <v>9.2.2</v>
      </c>
      <c r="M221" s="348">
        <f t="shared" si="2"/>
        <v>45745.35</v>
      </c>
    </row>
    <row r="222" spans="1:13">
      <c r="A222" s="358" t="s">
        <v>1149</v>
      </c>
      <c r="B222" s="164" t="s">
        <v>143</v>
      </c>
      <c r="C222" s="358" t="s">
        <v>1150</v>
      </c>
      <c r="D222" s="359"/>
      <c r="E222" s="371">
        <v>2494.9499999999998</v>
      </c>
      <c r="F222" s="361"/>
      <c r="G222" s="371">
        <v>1272.8900000000001</v>
      </c>
      <c r="H222" s="361"/>
      <c r="I222" s="360">
        <v>0</v>
      </c>
      <c r="J222" s="361"/>
      <c r="K222" s="371">
        <v>3767.84</v>
      </c>
      <c r="L222" s="249" t="str">
        <f>VLOOKUP(A222,'De x Para'!A:C,3,0)</f>
        <v>9.2.4</v>
      </c>
      <c r="M222" s="348">
        <f t="shared" si="2"/>
        <v>1272.8900000000001</v>
      </c>
    </row>
    <row r="223" spans="1:13">
      <c r="A223" s="358" t="s">
        <v>1154</v>
      </c>
      <c r="B223" s="164" t="s">
        <v>143</v>
      </c>
      <c r="C223" s="358" t="s">
        <v>1155</v>
      </c>
      <c r="D223" s="359"/>
      <c r="E223" s="371">
        <v>1968.01</v>
      </c>
      <c r="F223" s="361"/>
      <c r="G223" s="371">
        <v>2000.54</v>
      </c>
      <c r="H223" s="361"/>
      <c r="I223" s="360">
        <v>0</v>
      </c>
      <c r="J223" s="361"/>
      <c r="K223" s="371">
        <v>3968.55</v>
      </c>
      <c r="L223" s="249" t="str">
        <f>VLOOKUP(A223,'De x Para'!A:C,3,0)</f>
        <v>9.2.5</v>
      </c>
      <c r="M223" s="348">
        <f t="shared" si="2"/>
        <v>2000.54</v>
      </c>
    </row>
    <row r="224" spans="1:13">
      <c r="A224" s="362"/>
      <c r="B224" s="164"/>
      <c r="C224" s="362"/>
      <c r="D224" s="363"/>
      <c r="E224" s="363"/>
      <c r="F224" s="363"/>
      <c r="G224" s="363"/>
      <c r="H224" s="363"/>
      <c r="I224" s="363"/>
      <c r="J224" s="363"/>
      <c r="K224" s="363"/>
      <c r="L224" s="249"/>
      <c r="M224" s="348"/>
    </row>
    <row r="225" spans="1:13">
      <c r="A225" s="354" t="s">
        <v>1180</v>
      </c>
      <c r="B225" s="164" t="s">
        <v>143</v>
      </c>
      <c r="C225" s="354" t="s">
        <v>1181</v>
      </c>
      <c r="D225" s="355"/>
      <c r="E225" s="370">
        <v>1245.3499999999999</v>
      </c>
      <c r="F225" s="357"/>
      <c r="G225" s="370">
        <v>2598.34</v>
      </c>
      <c r="H225" s="357"/>
      <c r="I225" s="356">
        <v>0</v>
      </c>
      <c r="J225" s="357"/>
      <c r="K225" s="370">
        <v>3843.69</v>
      </c>
      <c r="L225" s="249">
        <f>VLOOKUP(A225,'De x Para'!A:C,3,0)</f>
        <v>0</v>
      </c>
      <c r="M225" s="348">
        <f t="shared" si="2"/>
        <v>2598.34</v>
      </c>
    </row>
    <row r="226" spans="1:13">
      <c r="A226" s="358" t="s">
        <v>1185</v>
      </c>
      <c r="B226" s="164" t="s">
        <v>143</v>
      </c>
      <c r="C226" s="358" t="s">
        <v>1186</v>
      </c>
      <c r="D226" s="359"/>
      <c r="E226" s="371">
        <v>1109.5</v>
      </c>
      <c r="F226" s="361"/>
      <c r="G226" s="371">
        <v>2598.34</v>
      </c>
      <c r="H226" s="361"/>
      <c r="I226" s="360">
        <v>0</v>
      </c>
      <c r="J226" s="361"/>
      <c r="K226" s="371">
        <v>3707.84</v>
      </c>
      <c r="L226" s="249" t="str">
        <f>VLOOKUP(A226,'De x Para'!A:C,3,0)</f>
        <v>9.5</v>
      </c>
      <c r="M226" s="348">
        <f t="shared" si="2"/>
        <v>2598.34</v>
      </c>
    </row>
    <row r="227" spans="1:13">
      <c r="A227" s="358" t="s">
        <v>1190</v>
      </c>
      <c r="B227" s="164" t="s">
        <v>143</v>
      </c>
      <c r="C227" s="358" t="s">
        <v>1191</v>
      </c>
      <c r="D227" s="359"/>
      <c r="E227" s="360">
        <v>189.3</v>
      </c>
      <c r="F227" s="361"/>
      <c r="G227" s="360">
        <v>0</v>
      </c>
      <c r="H227" s="361"/>
      <c r="I227" s="360">
        <v>0</v>
      </c>
      <c r="J227" s="361"/>
      <c r="K227" s="360">
        <v>189.3</v>
      </c>
      <c r="L227" s="249" t="str">
        <f>VLOOKUP(A227,'De x Para'!A:C,3,0)</f>
        <v>9.5</v>
      </c>
      <c r="M227" s="348">
        <f t="shared" si="2"/>
        <v>0</v>
      </c>
    </row>
    <row r="228" spans="1:13">
      <c r="A228" s="358" t="s">
        <v>1198</v>
      </c>
      <c r="B228" s="164" t="s">
        <v>143</v>
      </c>
      <c r="C228" s="358" t="s">
        <v>1199</v>
      </c>
      <c r="D228" s="359"/>
      <c r="E228" s="360">
        <v>-53.45</v>
      </c>
      <c r="F228" s="361"/>
      <c r="G228" s="360">
        <v>0</v>
      </c>
      <c r="H228" s="361"/>
      <c r="I228" s="360">
        <v>0</v>
      </c>
      <c r="J228" s="361"/>
      <c r="K228" s="360">
        <v>-53.45</v>
      </c>
      <c r="L228" s="249" t="str">
        <f>VLOOKUP(A228,'De x Para'!A:C,3,0)</f>
        <v>9.5</v>
      </c>
      <c r="M228" s="348">
        <f t="shared" si="2"/>
        <v>0</v>
      </c>
    </row>
    <row r="229" spans="1:13">
      <c r="A229" s="362"/>
      <c r="B229" s="164"/>
      <c r="C229" s="362"/>
      <c r="D229" s="363"/>
      <c r="E229" s="363"/>
      <c r="F229" s="363"/>
      <c r="G229" s="363"/>
      <c r="H229" s="363"/>
      <c r="I229" s="363"/>
      <c r="J229" s="363"/>
      <c r="K229" s="363"/>
      <c r="L229" s="249"/>
      <c r="M229" s="348"/>
    </row>
    <row r="230" spans="1:13">
      <c r="A230" s="354" t="s">
        <v>1203</v>
      </c>
      <c r="B230" s="164" t="s">
        <v>143</v>
      </c>
      <c r="C230" s="354" t="s">
        <v>1204</v>
      </c>
      <c r="D230" s="355"/>
      <c r="E230" s="370">
        <v>1817.43</v>
      </c>
      <c r="F230" s="357"/>
      <c r="G230" s="370">
        <v>1802.33</v>
      </c>
      <c r="H230" s="357"/>
      <c r="I230" s="356">
        <v>0</v>
      </c>
      <c r="J230" s="357"/>
      <c r="K230" s="370">
        <v>3619.76</v>
      </c>
      <c r="L230" s="249">
        <f>VLOOKUP(A230,'De x Para'!A:C,3,0)</f>
        <v>0</v>
      </c>
      <c r="M230" s="348">
        <f t="shared" si="2"/>
        <v>1802.33</v>
      </c>
    </row>
    <row r="231" spans="1:13">
      <c r="A231" s="358" t="s">
        <v>1208</v>
      </c>
      <c r="B231" s="164" t="s">
        <v>143</v>
      </c>
      <c r="C231" s="358" t="s">
        <v>1209</v>
      </c>
      <c r="D231" s="359"/>
      <c r="E231" s="360">
        <v>542.86</v>
      </c>
      <c r="F231" s="361"/>
      <c r="G231" s="360">
        <v>64.930000000000007</v>
      </c>
      <c r="H231" s="361"/>
      <c r="I231" s="360">
        <v>0</v>
      </c>
      <c r="J231" s="361"/>
      <c r="K231" s="360">
        <v>607.79</v>
      </c>
      <c r="L231" s="249" t="str">
        <f>VLOOKUP(A231,'De x Para'!A:C,3,0)</f>
        <v>9.6</v>
      </c>
      <c r="M231" s="348">
        <f t="shared" si="2"/>
        <v>64.930000000000007</v>
      </c>
    </row>
    <row r="232" spans="1:13">
      <c r="A232" s="358" t="s">
        <v>1213</v>
      </c>
      <c r="B232" s="164" t="s">
        <v>143</v>
      </c>
      <c r="C232" s="358" t="s">
        <v>1214</v>
      </c>
      <c r="D232" s="359"/>
      <c r="E232" s="360">
        <v>326.14</v>
      </c>
      <c r="F232" s="361"/>
      <c r="G232" s="360">
        <v>957.97</v>
      </c>
      <c r="H232" s="361"/>
      <c r="I232" s="360">
        <v>0</v>
      </c>
      <c r="J232" s="361"/>
      <c r="K232" s="371">
        <v>1284.1099999999999</v>
      </c>
      <c r="L232" s="249" t="str">
        <f>VLOOKUP(A232,'De x Para'!A:C,3,0)</f>
        <v>9.6</v>
      </c>
      <c r="M232" s="348">
        <f t="shared" si="2"/>
        <v>957.97</v>
      </c>
    </row>
    <row r="233" spans="1:13">
      <c r="A233" s="358" t="s">
        <v>1218</v>
      </c>
      <c r="B233" s="164" t="s">
        <v>143</v>
      </c>
      <c r="C233" s="358" t="s">
        <v>1219</v>
      </c>
      <c r="D233" s="359"/>
      <c r="E233" s="360">
        <v>10.119999999999999</v>
      </c>
      <c r="F233" s="361"/>
      <c r="G233" s="360">
        <v>5.55</v>
      </c>
      <c r="H233" s="361"/>
      <c r="I233" s="360">
        <v>0</v>
      </c>
      <c r="J233" s="361"/>
      <c r="K233" s="360">
        <v>15.67</v>
      </c>
      <c r="L233" s="249" t="str">
        <f>VLOOKUP(A233,'De x Para'!A:C,3,0)</f>
        <v>9.6</v>
      </c>
      <c r="M233" s="348">
        <f t="shared" si="2"/>
        <v>5.55</v>
      </c>
    </row>
    <row r="234" spans="1:13">
      <c r="A234" s="358" t="s">
        <v>1230</v>
      </c>
      <c r="B234" s="164" t="s">
        <v>143</v>
      </c>
      <c r="C234" s="358" t="s">
        <v>1231</v>
      </c>
      <c r="D234" s="359"/>
      <c r="E234" s="360">
        <v>281.27</v>
      </c>
      <c r="F234" s="361"/>
      <c r="G234" s="360">
        <v>142.6</v>
      </c>
      <c r="H234" s="361"/>
      <c r="I234" s="360">
        <v>0</v>
      </c>
      <c r="J234" s="361"/>
      <c r="K234" s="360">
        <v>423.87</v>
      </c>
      <c r="L234" s="249" t="str">
        <f>VLOOKUP(A234,'De x Para'!A:C,3,0)</f>
        <v>9.6</v>
      </c>
      <c r="M234" s="348">
        <f t="shared" si="2"/>
        <v>142.6</v>
      </c>
    </row>
    <row r="235" spans="1:13">
      <c r="A235" s="358" t="s">
        <v>1235</v>
      </c>
      <c r="B235" s="164" t="s">
        <v>143</v>
      </c>
      <c r="C235" s="358" t="s">
        <v>1236</v>
      </c>
      <c r="D235" s="359"/>
      <c r="E235" s="360">
        <v>653.74</v>
      </c>
      <c r="F235" s="361"/>
      <c r="G235" s="360">
        <v>62.74</v>
      </c>
      <c r="H235" s="361"/>
      <c r="I235" s="360">
        <v>0</v>
      </c>
      <c r="J235" s="361"/>
      <c r="K235" s="360">
        <v>716.48</v>
      </c>
      <c r="L235" s="249" t="str">
        <f>VLOOKUP(A235,'De x Para'!A:C,3,0)</f>
        <v>9.6</v>
      </c>
      <c r="M235" s="348">
        <f t="shared" si="2"/>
        <v>62.74</v>
      </c>
    </row>
    <row r="236" spans="1:13">
      <c r="A236" s="358" t="s">
        <v>1240</v>
      </c>
      <c r="B236" s="164" t="s">
        <v>143</v>
      </c>
      <c r="C236" s="358" t="s">
        <v>1241</v>
      </c>
      <c r="D236" s="359"/>
      <c r="E236" s="360">
        <v>3.3</v>
      </c>
      <c r="F236" s="361"/>
      <c r="G236" s="360">
        <v>568.54</v>
      </c>
      <c r="H236" s="361"/>
      <c r="I236" s="360">
        <v>0</v>
      </c>
      <c r="J236" s="361"/>
      <c r="K236" s="360">
        <v>571.84</v>
      </c>
      <c r="L236" s="249" t="str">
        <f>VLOOKUP(A236,'De x Para'!A:C,3,0)</f>
        <v>9.6</v>
      </c>
      <c r="M236" s="348">
        <f t="shared" si="2"/>
        <v>568.54</v>
      </c>
    </row>
    <row r="237" spans="1:13">
      <c r="A237" s="362"/>
      <c r="B237" s="164"/>
      <c r="C237" s="362"/>
      <c r="D237" s="363"/>
      <c r="E237" s="363"/>
      <c r="F237" s="363"/>
      <c r="G237" s="363"/>
      <c r="H237" s="363"/>
      <c r="I237" s="363"/>
      <c r="J237" s="363"/>
      <c r="K237" s="363"/>
      <c r="L237" s="249"/>
      <c r="M237" s="348"/>
    </row>
    <row r="238" spans="1:13">
      <c r="A238" s="354" t="s">
        <v>1245</v>
      </c>
      <c r="B238" s="164" t="s">
        <v>143</v>
      </c>
      <c r="C238" s="354" t="s">
        <v>1246</v>
      </c>
      <c r="D238" s="355"/>
      <c r="E238" s="370">
        <v>5335.25</v>
      </c>
      <c r="F238" s="357"/>
      <c r="G238" s="370">
        <v>2367.35</v>
      </c>
      <c r="H238" s="357"/>
      <c r="I238" s="356">
        <v>0</v>
      </c>
      <c r="J238" s="357"/>
      <c r="K238" s="370">
        <v>7702.6</v>
      </c>
      <c r="L238" s="249">
        <f>VLOOKUP(A238,'De x Para'!A:C,3,0)</f>
        <v>0</v>
      </c>
      <c r="M238" s="348">
        <f t="shared" si="2"/>
        <v>2367.35</v>
      </c>
    </row>
    <row r="239" spans="1:13">
      <c r="A239" s="358" t="s">
        <v>1271</v>
      </c>
      <c r="B239" s="164" t="s">
        <v>143</v>
      </c>
      <c r="C239" s="358" t="s">
        <v>1272</v>
      </c>
      <c r="D239" s="359"/>
      <c r="E239" s="371">
        <v>2550</v>
      </c>
      <c r="F239" s="361"/>
      <c r="G239" s="360">
        <v>0</v>
      </c>
      <c r="H239" s="361"/>
      <c r="I239" s="360">
        <v>0</v>
      </c>
      <c r="J239" s="361"/>
      <c r="K239" s="371">
        <v>2550</v>
      </c>
      <c r="L239" s="249" t="str">
        <f>VLOOKUP(A239,'De x Para'!A:C,3,0)</f>
        <v>9.7</v>
      </c>
      <c r="M239" s="348">
        <f t="shared" si="2"/>
        <v>0</v>
      </c>
    </row>
    <row r="240" spans="1:13">
      <c r="A240" s="358" t="s">
        <v>1274</v>
      </c>
      <c r="B240" s="164" t="s">
        <v>143</v>
      </c>
      <c r="C240" s="358" t="s">
        <v>1275</v>
      </c>
      <c r="D240" s="359"/>
      <c r="E240" s="360">
        <v>381</v>
      </c>
      <c r="F240" s="361"/>
      <c r="G240" s="360">
        <v>0</v>
      </c>
      <c r="H240" s="361"/>
      <c r="I240" s="360">
        <v>0</v>
      </c>
      <c r="J240" s="361"/>
      <c r="K240" s="360">
        <v>381</v>
      </c>
      <c r="L240" s="249" t="str">
        <f>VLOOKUP(A240,'De x Para'!A:C,3,0)</f>
        <v>9.7</v>
      </c>
      <c r="M240" s="348">
        <f t="shared" si="2"/>
        <v>0</v>
      </c>
    </row>
    <row r="241" spans="1:13">
      <c r="A241" s="358" t="s">
        <v>1282</v>
      </c>
      <c r="B241" s="164" t="s">
        <v>143</v>
      </c>
      <c r="C241" s="358" t="s">
        <v>1283</v>
      </c>
      <c r="D241" s="359"/>
      <c r="E241" s="360">
        <v>36.9</v>
      </c>
      <c r="F241" s="361"/>
      <c r="G241" s="360">
        <v>0</v>
      </c>
      <c r="H241" s="361"/>
      <c r="I241" s="360">
        <v>0</v>
      </c>
      <c r="J241" s="361"/>
      <c r="K241" s="360">
        <v>36.9</v>
      </c>
      <c r="L241" s="249" t="str">
        <f>VLOOKUP(A241,'De x Para'!A:C,3,0)</f>
        <v>9.7</v>
      </c>
      <c r="M241" s="348">
        <f t="shared" si="2"/>
        <v>0</v>
      </c>
    </row>
    <row r="242" spans="1:13">
      <c r="A242" s="358" t="s">
        <v>1290</v>
      </c>
      <c r="B242" s="164" t="s">
        <v>143</v>
      </c>
      <c r="C242" s="358" t="s">
        <v>1291</v>
      </c>
      <c r="D242" s="359"/>
      <c r="E242" s="371">
        <v>1350</v>
      </c>
      <c r="F242" s="361"/>
      <c r="G242" s="371">
        <v>1350</v>
      </c>
      <c r="H242" s="361"/>
      <c r="I242" s="360">
        <v>0</v>
      </c>
      <c r="J242" s="361"/>
      <c r="K242" s="371">
        <v>2700</v>
      </c>
      <c r="L242" s="249" t="str">
        <f>VLOOKUP(A242,'De x Para'!A:C,3,0)</f>
        <v>9.7</v>
      </c>
      <c r="M242" s="348">
        <f t="shared" si="2"/>
        <v>1350</v>
      </c>
    </row>
    <row r="243" spans="1:13">
      <c r="A243" s="358" t="s">
        <v>1298</v>
      </c>
      <c r="B243" s="164" t="s">
        <v>143</v>
      </c>
      <c r="C243" s="358" t="s">
        <v>1299</v>
      </c>
      <c r="D243" s="359"/>
      <c r="E243" s="371">
        <v>1017.35</v>
      </c>
      <c r="F243" s="361"/>
      <c r="G243" s="371">
        <v>1017.35</v>
      </c>
      <c r="H243" s="361"/>
      <c r="I243" s="360">
        <v>0</v>
      </c>
      <c r="J243" s="361"/>
      <c r="K243" s="371">
        <v>2034.7</v>
      </c>
      <c r="L243" s="249" t="str">
        <f>VLOOKUP(A243,'De x Para'!A:C,3,0)</f>
        <v>9.7</v>
      </c>
      <c r="M243" s="348">
        <f t="shared" si="2"/>
        <v>1017.35</v>
      </c>
    </row>
    <row r="244" spans="1:13">
      <c r="A244" s="362"/>
      <c r="B244" s="164"/>
      <c r="C244" s="362"/>
      <c r="D244" s="363"/>
      <c r="E244" s="363"/>
      <c r="F244" s="363"/>
      <c r="G244" s="363"/>
      <c r="H244" s="363"/>
      <c r="I244" s="363"/>
      <c r="J244" s="363"/>
      <c r="K244" s="363"/>
      <c r="L244" s="249"/>
      <c r="M244" s="348"/>
    </row>
    <row r="245" spans="1:13">
      <c r="A245" s="354" t="s">
        <v>1303</v>
      </c>
      <c r="B245" s="164" t="s">
        <v>143</v>
      </c>
      <c r="C245" s="354" t="s">
        <v>1304</v>
      </c>
      <c r="D245" s="355"/>
      <c r="E245" s="370">
        <v>2968.5</v>
      </c>
      <c r="F245" s="357"/>
      <c r="G245" s="356">
        <v>0</v>
      </c>
      <c r="H245" s="357"/>
      <c r="I245" s="356">
        <v>0</v>
      </c>
      <c r="J245" s="357"/>
      <c r="K245" s="370">
        <v>2968.5</v>
      </c>
      <c r="L245" s="249">
        <f>VLOOKUP(A245,'De x Para'!A:C,3,0)</f>
        <v>0</v>
      </c>
      <c r="M245" s="348">
        <f t="shared" si="2"/>
        <v>0</v>
      </c>
    </row>
    <row r="246" spans="1:13">
      <c r="A246" s="358" t="s">
        <v>1306</v>
      </c>
      <c r="B246" s="164" t="s">
        <v>143</v>
      </c>
      <c r="C246" s="358" t="s">
        <v>1307</v>
      </c>
      <c r="D246" s="359"/>
      <c r="E246" s="371">
        <v>2968.5</v>
      </c>
      <c r="F246" s="361"/>
      <c r="G246" s="360">
        <v>0</v>
      </c>
      <c r="H246" s="361"/>
      <c r="I246" s="360">
        <v>0</v>
      </c>
      <c r="J246" s="361"/>
      <c r="K246" s="371">
        <v>2968.5</v>
      </c>
      <c r="L246" s="249" t="str">
        <f>VLOOKUP(A246,'De x Para'!A:C,3,0)</f>
        <v>9.10</v>
      </c>
      <c r="M246" s="348">
        <f t="shared" si="2"/>
        <v>0</v>
      </c>
    </row>
    <row r="247" spans="1:13">
      <c r="A247" s="362"/>
      <c r="B247" s="164"/>
      <c r="C247" s="362"/>
      <c r="D247" s="363"/>
      <c r="E247" s="363"/>
      <c r="F247" s="363"/>
      <c r="G247" s="363"/>
      <c r="H247" s="363"/>
      <c r="I247" s="363"/>
      <c r="J247" s="363"/>
      <c r="K247" s="363"/>
      <c r="L247" s="249"/>
      <c r="M247" s="348"/>
    </row>
    <row r="248" spans="1:13">
      <c r="A248" s="354" t="s">
        <v>1308</v>
      </c>
      <c r="B248" s="164" t="s">
        <v>143</v>
      </c>
      <c r="C248" s="354" t="s">
        <v>1309</v>
      </c>
      <c r="D248" s="355"/>
      <c r="E248" s="356">
        <v>699</v>
      </c>
      <c r="F248" s="357"/>
      <c r="G248" s="370">
        <v>1902.82</v>
      </c>
      <c r="H248" s="357"/>
      <c r="I248" s="356">
        <v>0</v>
      </c>
      <c r="J248" s="357"/>
      <c r="K248" s="370">
        <v>2601.8200000000002</v>
      </c>
      <c r="L248" s="249">
        <f>VLOOKUP(A248,'De x Para'!A:C,3,0)</f>
        <v>0</v>
      </c>
      <c r="M248" s="348">
        <f t="shared" si="2"/>
        <v>1902.82</v>
      </c>
    </row>
    <row r="249" spans="1:13">
      <c r="A249" s="358" t="s">
        <v>1313</v>
      </c>
      <c r="B249" s="164" t="s">
        <v>143</v>
      </c>
      <c r="C249" s="358" t="s">
        <v>1314</v>
      </c>
      <c r="D249" s="359"/>
      <c r="E249" s="360">
        <v>699</v>
      </c>
      <c r="F249" s="361"/>
      <c r="G249" s="371">
        <v>1902.82</v>
      </c>
      <c r="H249" s="361"/>
      <c r="I249" s="360">
        <v>0</v>
      </c>
      <c r="J249" s="361"/>
      <c r="K249" s="371">
        <v>2601.8200000000002</v>
      </c>
      <c r="L249" s="249" t="str">
        <f>VLOOKUP(A249,'De x Para'!A:C,3,0)</f>
        <v>9.8</v>
      </c>
      <c r="M249" s="348">
        <f t="shared" si="2"/>
        <v>1902.82</v>
      </c>
    </row>
    <row r="250" spans="1:13">
      <c r="A250" s="362"/>
      <c r="B250" s="164"/>
      <c r="C250" s="362"/>
      <c r="D250" s="363"/>
      <c r="E250" s="363"/>
      <c r="F250" s="363"/>
      <c r="G250" s="363"/>
      <c r="H250" s="363"/>
      <c r="I250" s="363"/>
      <c r="J250" s="363"/>
      <c r="K250" s="363"/>
      <c r="L250" s="249"/>
      <c r="M250" s="348"/>
    </row>
    <row r="251" spans="1:13">
      <c r="A251" s="354" t="s">
        <v>1325</v>
      </c>
      <c r="B251" s="164" t="s">
        <v>143</v>
      </c>
      <c r="C251" s="354" t="s">
        <v>1326</v>
      </c>
      <c r="D251" s="355"/>
      <c r="E251" s="370">
        <v>33758.28</v>
      </c>
      <c r="F251" s="357"/>
      <c r="G251" s="370">
        <v>41028.61</v>
      </c>
      <c r="H251" s="357"/>
      <c r="I251" s="356">
        <v>0</v>
      </c>
      <c r="J251" s="357"/>
      <c r="K251" s="370">
        <v>74786.89</v>
      </c>
      <c r="L251" s="249">
        <f>VLOOKUP(A251,'De x Para'!A:C,3,0)</f>
        <v>0</v>
      </c>
      <c r="M251" s="348">
        <f t="shared" si="2"/>
        <v>41028.61</v>
      </c>
    </row>
    <row r="252" spans="1:13">
      <c r="A252" s="354" t="s">
        <v>1331</v>
      </c>
      <c r="B252" s="164" t="s">
        <v>143</v>
      </c>
      <c r="C252" s="354" t="s">
        <v>1326</v>
      </c>
      <c r="D252" s="355"/>
      <c r="E252" s="370">
        <v>33758.28</v>
      </c>
      <c r="F252" s="357"/>
      <c r="G252" s="370">
        <v>41028.61</v>
      </c>
      <c r="H252" s="357"/>
      <c r="I252" s="356">
        <v>0</v>
      </c>
      <c r="J252" s="357"/>
      <c r="K252" s="370">
        <v>74786.89</v>
      </c>
      <c r="L252" s="249">
        <f>VLOOKUP(A252,'De x Para'!A:C,3,0)</f>
        <v>0</v>
      </c>
      <c r="M252" s="348">
        <f t="shared" si="2"/>
        <v>41028.61</v>
      </c>
    </row>
    <row r="253" spans="1:13">
      <c r="A253" s="354" t="s">
        <v>1332</v>
      </c>
      <c r="B253" s="164" t="s">
        <v>143</v>
      </c>
      <c r="C253" s="354" t="s">
        <v>1326</v>
      </c>
      <c r="D253" s="355"/>
      <c r="E253" s="370">
        <v>33758.28</v>
      </c>
      <c r="F253" s="357"/>
      <c r="G253" s="370">
        <v>41028.61</v>
      </c>
      <c r="H253" s="357"/>
      <c r="I253" s="356">
        <v>0</v>
      </c>
      <c r="J253" s="357"/>
      <c r="K253" s="370">
        <v>74786.89</v>
      </c>
      <c r="L253" s="249">
        <f>VLOOKUP(A253,'De x Para'!A:C,3,0)</f>
        <v>0</v>
      </c>
      <c r="M253" s="348">
        <f t="shared" si="2"/>
        <v>41028.61</v>
      </c>
    </row>
    <row r="254" spans="1:13">
      <c r="A254" s="354" t="s">
        <v>1333</v>
      </c>
      <c r="B254" s="164" t="s">
        <v>143</v>
      </c>
      <c r="C254" s="354" t="s">
        <v>1334</v>
      </c>
      <c r="D254" s="355"/>
      <c r="E254" s="370">
        <v>28241.57</v>
      </c>
      <c r="F254" s="357"/>
      <c r="G254" s="370">
        <v>36511.9</v>
      </c>
      <c r="H254" s="357"/>
      <c r="I254" s="356">
        <v>0</v>
      </c>
      <c r="J254" s="357"/>
      <c r="K254" s="370">
        <v>64753.47</v>
      </c>
      <c r="L254" s="249">
        <f>VLOOKUP(A254,'De x Para'!A:C,3,0)</f>
        <v>0</v>
      </c>
      <c r="M254" s="348">
        <f t="shared" si="2"/>
        <v>36511.9</v>
      </c>
    </row>
    <row r="255" spans="1:13">
      <c r="A255" s="358" t="s">
        <v>1339</v>
      </c>
      <c r="B255" s="164" t="s">
        <v>143</v>
      </c>
      <c r="C255" s="358" t="s">
        <v>1340</v>
      </c>
      <c r="D255" s="359"/>
      <c r="E255" s="360">
        <v>490</v>
      </c>
      <c r="F255" s="361"/>
      <c r="G255" s="360">
        <v>490</v>
      </c>
      <c r="H255" s="361"/>
      <c r="I255" s="360">
        <v>0</v>
      </c>
      <c r="J255" s="361"/>
      <c r="K255" s="360">
        <v>980</v>
      </c>
      <c r="L255" s="249" t="str">
        <f>VLOOKUP(A255,'De x Para'!A:C,3,0)</f>
        <v>10.1</v>
      </c>
      <c r="M255" s="348">
        <f t="shared" si="2"/>
        <v>490</v>
      </c>
    </row>
    <row r="256" spans="1:13">
      <c r="A256" s="358" t="s">
        <v>1344</v>
      </c>
      <c r="B256" s="164" t="s">
        <v>143</v>
      </c>
      <c r="C256" s="358" t="s">
        <v>1345</v>
      </c>
      <c r="D256" s="359"/>
      <c r="E256" s="371">
        <v>7802.14</v>
      </c>
      <c r="F256" s="361"/>
      <c r="G256" s="371">
        <v>13120.11</v>
      </c>
      <c r="H256" s="361"/>
      <c r="I256" s="360">
        <v>0</v>
      </c>
      <c r="J256" s="361"/>
      <c r="K256" s="371">
        <v>20922.25</v>
      </c>
      <c r="L256" s="249" t="str">
        <f>VLOOKUP(A256,'De x Para'!A:C,3,0)</f>
        <v>10.1</v>
      </c>
      <c r="M256" s="348">
        <f t="shared" si="2"/>
        <v>13120.11</v>
      </c>
    </row>
    <row r="257" spans="1:13">
      <c r="A257" s="358" t="s">
        <v>1349</v>
      </c>
      <c r="B257" s="164" t="s">
        <v>143</v>
      </c>
      <c r="C257" s="358" t="s">
        <v>1350</v>
      </c>
      <c r="D257" s="359"/>
      <c r="E257" s="360">
        <v>106.65</v>
      </c>
      <c r="F257" s="361"/>
      <c r="G257" s="360">
        <v>0</v>
      </c>
      <c r="H257" s="361"/>
      <c r="I257" s="360">
        <v>0</v>
      </c>
      <c r="J257" s="361"/>
      <c r="K257" s="360">
        <v>106.65</v>
      </c>
      <c r="L257" s="249" t="str">
        <f>VLOOKUP(A257,'De x Para'!A:C,3,0)</f>
        <v>10.1</v>
      </c>
      <c r="M257" s="348">
        <f t="shared" si="2"/>
        <v>0</v>
      </c>
    </row>
    <row r="258" spans="1:13">
      <c r="A258" s="358" t="s">
        <v>1354</v>
      </c>
      <c r="B258" s="164" t="s">
        <v>143</v>
      </c>
      <c r="C258" s="358" t="s">
        <v>1355</v>
      </c>
      <c r="D258" s="359"/>
      <c r="E258" s="371">
        <v>10600</v>
      </c>
      <c r="F258" s="361"/>
      <c r="G258" s="371">
        <v>5220</v>
      </c>
      <c r="H258" s="361"/>
      <c r="I258" s="360">
        <v>0</v>
      </c>
      <c r="J258" s="361"/>
      <c r="K258" s="371">
        <v>15820</v>
      </c>
      <c r="L258" s="249" t="str">
        <f>VLOOKUP(A258,'De x Para'!A:C,3,0)</f>
        <v>10.1</v>
      </c>
      <c r="M258" s="348">
        <f t="shared" si="2"/>
        <v>5220</v>
      </c>
    </row>
    <row r="259" spans="1:13">
      <c r="A259" s="358" t="s">
        <v>1359</v>
      </c>
      <c r="B259" s="164" t="s">
        <v>143</v>
      </c>
      <c r="C259" s="358" t="s">
        <v>1360</v>
      </c>
      <c r="D259" s="359"/>
      <c r="E259" s="371">
        <v>1676</v>
      </c>
      <c r="F259" s="361"/>
      <c r="G259" s="360">
        <v>0</v>
      </c>
      <c r="H259" s="361"/>
      <c r="I259" s="360">
        <v>0</v>
      </c>
      <c r="J259" s="361"/>
      <c r="K259" s="371">
        <v>1676</v>
      </c>
      <c r="L259" s="249" t="str">
        <f>VLOOKUP(A259,'De x Para'!A:C,3,0)</f>
        <v>10.1</v>
      </c>
      <c r="M259" s="348">
        <f t="shared" si="2"/>
        <v>0</v>
      </c>
    </row>
    <row r="260" spans="1:13">
      <c r="A260" s="358" t="s">
        <v>1365</v>
      </c>
      <c r="B260" s="164" t="s">
        <v>143</v>
      </c>
      <c r="C260" s="358" t="s">
        <v>1366</v>
      </c>
      <c r="D260" s="359"/>
      <c r="E260" s="371">
        <v>1728.99</v>
      </c>
      <c r="F260" s="361"/>
      <c r="G260" s="360">
        <v>0</v>
      </c>
      <c r="H260" s="361"/>
      <c r="I260" s="360">
        <v>0</v>
      </c>
      <c r="J260" s="361"/>
      <c r="K260" s="371">
        <v>1728.99</v>
      </c>
      <c r="L260" s="249" t="str">
        <f>VLOOKUP(A260,'De x Para'!A:C,3,0)</f>
        <v>10.1</v>
      </c>
      <c r="M260" s="348">
        <f t="shared" si="2"/>
        <v>0</v>
      </c>
    </row>
    <row r="261" spans="1:13">
      <c r="A261" s="358" t="s">
        <v>1370</v>
      </c>
      <c r="B261" s="164" t="s">
        <v>143</v>
      </c>
      <c r="C261" s="358" t="s">
        <v>1371</v>
      </c>
      <c r="D261" s="359"/>
      <c r="E261" s="371">
        <v>5447.29</v>
      </c>
      <c r="F261" s="361"/>
      <c r="G261" s="371">
        <v>17291.29</v>
      </c>
      <c r="H261" s="361"/>
      <c r="I261" s="360">
        <v>0</v>
      </c>
      <c r="J261" s="361"/>
      <c r="K261" s="371">
        <v>22738.58</v>
      </c>
      <c r="L261" s="249" t="str">
        <f>VLOOKUP(A261,'De x Para'!A:C,3,0)</f>
        <v>10.1</v>
      </c>
      <c r="M261" s="348">
        <f t="shared" si="2"/>
        <v>17291.29</v>
      </c>
    </row>
    <row r="262" spans="1:13">
      <c r="A262" s="358" t="s">
        <v>1375</v>
      </c>
      <c r="B262" s="164" t="s">
        <v>143</v>
      </c>
      <c r="C262" s="358" t="s">
        <v>1376</v>
      </c>
      <c r="D262" s="359"/>
      <c r="E262" s="360">
        <v>390.5</v>
      </c>
      <c r="F262" s="361"/>
      <c r="G262" s="360">
        <v>390.5</v>
      </c>
      <c r="H262" s="361"/>
      <c r="I262" s="360">
        <v>0</v>
      </c>
      <c r="J262" s="361"/>
      <c r="K262" s="360">
        <v>781</v>
      </c>
      <c r="L262" s="249" t="str">
        <f>VLOOKUP(A262,'De x Para'!A:C,3,0)</f>
        <v>10.1</v>
      </c>
      <c r="M262" s="348">
        <f t="shared" si="2"/>
        <v>390.5</v>
      </c>
    </row>
    <row r="263" spans="1:13">
      <c r="A263" s="362"/>
      <c r="B263" s="164"/>
      <c r="C263" s="362"/>
      <c r="D263" s="363"/>
      <c r="E263" s="363"/>
      <c r="F263" s="363"/>
      <c r="G263" s="363"/>
      <c r="H263" s="363"/>
      <c r="I263" s="363"/>
      <c r="J263" s="363"/>
      <c r="K263" s="363"/>
      <c r="L263" s="249"/>
      <c r="M263" s="348"/>
    </row>
    <row r="264" spans="1:13">
      <c r="A264" s="354" t="s">
        <v>1380</v>
      </c>
      <c r="B264" s="164" t="s">
        <v>143</v>
      </c>
      <c r="C264" s="354" t="s">
        <v>1381</v>
      </c>
      <c r="D264" s="355"/>
      <c r="E264" s="370">
        <v>3000</v>
      </c>
      <c r="F264" s="357"/>
      <c r="G264" s="370">
        <v>2000</v>
      </c>
      <c r="H264" s="357"/>
      <c r="I264" s="356">
        <v>0</v>
      </c>
      <c r="J264" s="357"/>
      <c r="K264" s="370">
        <v>5000</v>
      </c>
      <c r="L264" s="249">
        <f>VLOOKUP(A264,'De x Para'!A:C,3,0)</f>
        <v>0</v>
      </c>
      <c r="M264" s="348">
        <f t="shared" ref="M264:M325" si="3">G264-I264</f>
        <v>2000</v>
      </c>
    </row>
    <row r="265" spans="1:13">
      <c r="A265" s="358" t="s">
        <v>1384</v>
      </c>
      <c r="B265" s="164" t="s">
        <v>143</v>
      </c>
      <c r="C265" s="358" t="s">
        <v>1381</v>
      </c>
      <c r="D265" s="359"/>
      <c r="E265" s="371">
        <v>3000</v>
      </c>
      <c r="F265" s="361"/>
      <c r="G265" s="371">
        <v>2000</v>
      </c>
      <c r="H265" s="361"/>
      <c r="I265" s="360">
        <v>0</v>
      </c>
      <c r="J265" s="361"/>
      <c r="K265" s="371">
        <v>5000</v>
      </c>
      <c r="L265" s="249" t="str">
        <f>VLOOKUP(A265,'De x Para'!A:C,3,0)</f>
        <v>10.2</v>
      </c>
      <c r="M265" s="348">
        <f t="shared" si="3"/>
        <v>2000</v>
      </c>
    </row>
    <row r="266" spans="1:13">
      <c r="A266" s="362"/>
      <c r="B266" s="164"/>
      <c r="C266" s="362"/>
      <c r="D266" s="363"/>
      <c r="E266" s="363"/>
      <c r="F266" s="363"/>
      <c r="G266" s="363"/>
      <c r="H266" s="363"/>
      <c r="I266" s="363"/>
      <c r="J266" s="363"/>
      <c r="K266" s="363"/>
      <c r="L266" s="249"/>
      <c r="M266" s="348"/>
    </row>
    <row r="267" spans="1:13">
      <c r="A267" s="354" t="s">
        <v>1393</v>
      </c>
      <c r="B267" s="164" t="s">
        <v>143</v>
      </c>
      <c r="C267" s="354" t="s">
        <v>1394</v>
      </c>
      <c r="D267" s="355"/>
      <c r="E267" s="370">
        <v>2516.71</v>
      </c>
      <c r="F267" s="357"/>
      <c r="G267" s="370">
        <v>2516.71</v>
      </c>
      <c r="H267" s="357"/>
      <c r="I267" s="356">
        <v>0</v>
      </c>
      <c r="J267" s="357"/>
      <c r="K267" s="370">
        <v>5033.42</v>
      </c>
      <c r="L267" s="249">
        <f>VLOOKUP(A267,'De x Para'!A:C,3,0)</f>
        <v>0</v>
      </c>
      <c r="M267" s="348">
        <f t="shared" si="3"/>
        <v>2516.71</v>
      </c>
    </row>
    <row r="268" spans="1:13">
      <c r="A268" s="358" t="s">
        <v>1398</v>
      </c>
      <c r="B268" s="164" t="s">
        <v>143</v>
      </c>
      <c r="C268" s="358" t="s">
        <v>1399</v>
      </c>
      <c r="D268" s="359"/>
      <c r="E268" s="371">
        <v>2516.71</v>
      </c>
      <c r="F268" s="361"/>
      <c r="G268" s="371">
        <v>2516.71</v>
      </c>
      <c r="H268" s="361"/>
      <c r="I268" s="360">
        <v>0</v>
      </c>
      <c r="J268" s="361"/>
      <c r="K268" s="371">
        <v>5033.42</v>
      </c>
      <c r="L268" s="249" t="str">
        <f>VLOOKUP(A268,'De x Para'!A:C,3,0)</f>
        <v>10.3</v>
      </c>
      <c r="M268" s="348">
        <f t="shared" si="3"/>
        <v>2516.71</v>
      </c>
    </row>
    <row r="269" spans="1:13">
      <c r="A269" s="362"/>
      <c r="B269" s="164"/>
      <c r="C269" s="362"/>
      <c r="D269" s="363"/>
      <c r="E269" s="363"/>
      <c r="F269" s="363"/>
      <c r="G269" s="363"/>
      <c r="H269" s="363"/>
      <c r="I269" s="363"/>
      <c r="J269" s="363"/>
      <c r="K269" s="363"/>
      <c r="L269" s="249"/>
      <c r="M269" s="348"/>
    </row>
    <row r="270" spans="1:13">
      <c r="A270" s="354" t="s">
        <v>1400</v>
      </c>
      <c r="B270" s="164" t="s">
        <v>143</v>
      </c>
      <c r="C270" s="354" t="s">
        <v>1401</v>
      </c>
      <c r="D270" s="355"/>
      <c r="E270" s="370">
        <v>1524.49</v>
      </c>
      <c r="F270" s="357"/>
      <c r="G270" s="370">
        <v>2421.1</v>
      </c>
      <c r="H270" s="357"/>
      <c r="I270" s="356">
        <v>0</v>
      </c>
      <c r="J270" s="357"/>
      <c r="K270" s="370">
        <v>3945.59</v>
      </c>
      <c r="L270" s="249">
        <f>VLOOKUP(A270,'De x Para'!A:C,3,0)</f>
        <v>0</v>
      </c>
      <c r="M270" s="348">
        <f t="shared" si="3"/>
        <v>2421.1</v>
      </c>
    </row>
    <row r="271" spans="1:13">
      <c r="A271" s="354" t="s">
        <v>1405</v>
      </c>
      <c r="B271" s="164" t="s">
        <v>143</v>
      </c>
      <c r="C271" s="354" t="s">
        <v>1401</v>
      </c>
      <c r="D271" s="355"/>
      <c r="E271" s="370">
        <v>1524.49</v>
      </c>
      <c r="F271" s="357"/>
      <c r="G271" s="370">
        <v>2421.1</v>
      </c>
      <c r="H271" s="357"/>
      <c r="I271" s="356">
        <v>0</v>
      </c>
      <c r="J271" s="357"/>
      <c r="K271" s="370">
        <v>3945.59</v>
      </c>
      <c r="L271" s="249">
        <f>VLOOKUP(A271,'De x Para'!A:C,3,0)</f>
        <v>0</v>
      </c>
      <c r="M271" s="348">
        <f t="shared" si="3"/>
        <v>2421.1</v>
      </c>
    </row>
    <row r="272" spans="1:13">
      <c r="A272" s="354" t="s">
        <v>1406</v>
      </c>
      <c r="B272" s="164" t="s">
        <v>143</v>
      </c>
      <c r="C272" s="354" t="s">
        <v>1401</v>
      </c>
      <c r="D272" s="355"/>
      <c r="E272" s="370">
        <v>1524.49</v>
      </c>
      <c r="F272" s="357"/>
      <c r="G272" s="370">
        <v>2421.1</v>
      </c>
      <c r="H272" s="357"/>
      <c r="I272" s="356">
        <v>0</v>
      </c>
      <c r="J272" s="357"/>
      <c r="K272" s="370">
        <v>3945.59</v>
      </c>
      <c r="L272" s="249">
        <f>VLOOKUP(A272,'De x Para'!A:C,3,0)</f>
        <v>0</v>
      </c>
      <c r="M272" s="348">
        <f t="shared" si="3"/>
        <v>2421.1</v>
      </c>
    </row>
    <row r="273" spans="1:13">
      <c r="A273" s="354" t="s">
        <v>4675</v>
      </c>
      <c r="B273" s="164" t="s">
        <v>143</v>
      </c>
      <c r="C273" s="354" t="s">
        <v>4676</v>
      </c>
      <c r="D273" s="355"/>
      <c r="E273" s="356">
        <v>250</v>
      </c>
      <c r="F273" s="357"/>
      <c r="G273" s="356">
        <v>250</v>
      </c>
      <c r="H273" s="357"/>
      <c r="I273" s="356">
        <v>0</v>
      </c>
      <c r="J273" s="357"/>
      <c r="K273" s="356">
        <v>500</v>
      </c>
      <c r="L273" s="249">
        <f>VLOOKUP(A273,'De x Para'!A:C,3,0)</f>
        <v>0</v>
      </c>
      <c r="M273" s="348">
        <f t="shared" si="3"/>
        <v>250</v>
      </c>
    </row>
    <row r="274" spans="1:13">
      <c r="A274" s="358" t="s">
        <v>4677</v>
      </c>
      <c r="B274" s="164" t="s">
        <v>143</v>
      </c>
      <c r="C274" s="358" t="s">
        <v>1889</v>
      </c>
      <c r="D274" s="359"/>
      <c r="E274" s="360">
        <v>250</v>
      </c>
      <c r="F274" s="361"/>
      <c r="G274" s="360">
        <v>250</v>
      </c>
      <c r="H274" s="361"/>
      <c r="I274" s="360">
        <v>0</v>
      </c>
      <c r="J274" s="361"/>
      <c r="K274" s="360">
        <v>500</v>
      </c>
      <c r="L274" s="249" t="str">
        <f>VLOOKUP(A274,'De x Para'!A:C,3,0)</f>
        <v>11.1.3</v>
      </c>
      <c r="M274" s="348">
        <f t="shared" si="3"/>
        <v>250</v>
      </c>
    </row>
    <row r="275" spans="1:13">
      <c r="A275" s="362"/>
      <c r="B275" s="164"/>
      <c r="C275" s="362"/>
      <c r="D275" s="363"/>
      <c r="E275" s="363"/>
      <c r="F275" s="363"/>
      <c r="G275" s="363"/>
      <c r="H275" s="363"/>
      <c r="I275" s="363"/>
      <c r="J275" s="363"/>
      <c r="K275" s="363"/>
      <c r="L275" s="249"/>
      <c r="M275" s="348"/>
    </row>
    <row r="276" spans="1:13">
      <c r="A276" s="354" t="s">
        <v>1412</v>
      </c>
      <c r="B276" s="164" t="s">
        <v>143</v>
      </c>
      <c r="C276" s="354" t="s">
        <v>1413</v>
      </c>
      <c r="D276" s="355"/>
      <c r="E276" s="370">
        <v>1274.49</v>
      </c>
      <c r="F276" s="357"/>
      <c r="G276" s="370">
        <v>2171.1</v>
      </c>
      <c r="H276" s="357"/>
      <c r="I276" s="356">
        <v>0</v>
      </c>
      <c r="J276" s="357"/>
      <c r="K276" s="370">
        <v>3445.59</v>
      </c>
      <c r="L276" s="249">
        <f>VLOOKUP(A276,'De x Para'!A:C,3,0)</f>
        <v>0</v>
      </c>
      <c r="M276" s="348">
        <f t="shared" si="3"/>
        <v>2171.1</v>
      </c>
    </row>
    <row r="277" spans="1:13">
      <c r="A277" s="358" t="s">
        <v>4747</v>
      </c>
      <c r="B277" s="164" t="s">
        <v>143</v>
      </c>
      <c r="C277" s="358" t="s">
        <v>4748</v>
      </c>
      <c r="D277" s="359"/>
      <c r="E277" s="360">
        <v>0</v>
      </c>
      <c r="F277" s="361"/>
      <c r="G277" s="360">
        <v>896.61</v>
      </c>
      <c r="H277" s="361"/>
      <c r="I277" s="360">
        <v>0</v>
      </c>
      <c r="J277" s="361"/>
      <c r="K277" s="360">
        <v>896.61</v>
      </c>
      <c r="L277" s="249" t="str">
        <f>VLOOKUP(A277,'De x Para'!A:C,3,0)</f>
        <v>11.1.4</v>
      </c>
      <c r="M277" s="348">
        <f t="shared" si="3"/>
        <v>896.61</v>
      </c>
    </row>
    <row r="278" spans="1:13">
      <c r="A278" s="358" t="s">
        <v>1417</v>
      </c>
      <c r="B278" s="164" t="s">
        <v>143</v>
      </c>
      <c r="C278" s="358" t="s">
        <v>1418</v>
      </c>
      <c r="D278" s="359"/>
      <c r="E278" s="371">
        <v>1274.49</v>
      </c>
      <c r="F278" s="361"/>
      <c r="G278" s="371">
        <v>1274.49</v>
      </c>
      <c r="H278" s="361"/>
      <c r="I278" s="360">
        <v>0</v>
      </c>
      <c r="J278" s="361"/>
      <c r="K278" s="371">
        <v>2548.98</v>
      </c>
      <c r="L278" s="249" t="str">
        <f>VLOOKUP(A278,'De x Para'!A:C,3,0)</f>
        <v>11.1.3</v>
      </c>
      <c r="M278" s="348">
        <f t="shared" si="3"/>
        <v>1274.49</v>
      </c>
    </row>
    <row r="279" spans="1:13">
      <c r="A279" s="362"/>
      <c r="B279" s="164"/>
      <c r="C279" s="362"/>
      <c r="D279" s="363"/>
      <c r="E279" s="363"/>
      <c r="F279" s="363"/>
      <c r="G279" s="363"/>
      <c r="H279" s="363"/>
      <c r="I279" s="363"/>
      <c r="J279" s="363"/>
      <c r="K279" s="363"/>
      <c r="L279" s="249"/>
      <c r="M279" s="348"/>
    </row>
    <row r="280" spans="1:13">
      <c r="A280" s="354" t="s">
        <v>1500</v>
      </c>
      <c r="B280" s="164" t="s">
        <v>143</v>
      </c>
      <c r="C280" s="354" t="s">
        <v>1501</v>
      </c>
      <c r="D280" s="355"/>
      <c r="E280" s="370">
        <v>3560.78</v>
      </c>
      <c r="F280" s="357"/>
      <c r="G280" s="370">
        <v>2887.62</v>
      </c>
      <c r="H280" s="357"/>
      <c r="I280" s="356">
        <v>0</v>
      </c>
      <c r="J280" s="357"/>
      <c r="K280" s="370">
        <v>6448.4</v>
      </c>
      <c r="L280" s="249">
        <f>VLOOKUP(A280,'De x Para'!A:C,3,0)</f>
        <v>0</v>
      </c>
      <c r="M280" s="348">
        <f t="shared" si="3"/>
        <v>2887.62</v>
      </c>
    </row>
    <row r="281" spans="1:13">
      <c r="A281" s="354" t="s">
        <v>1505</v>
      </c>
      <c r="B281" s="164" t="s">
        <v>143</v>
      </c>
      <c r="C281" s="354" t="s">
        <v>1501</v>
      </c>
      <c r="D281" s="355"/>
      <c r="E281" s="370">
        <v>3560.78</v>
      </c>
      <c r="F281" s="357"/>
      <c r="G281" s="370">
        <v>2887.62</v>
      </c>
      <c r="H281" s="357"/>
      <c r="I281" s="356">
        <v>0</v>
      </c>
      <c r="J281" s="357"/>
      <c r="K281" s="370">
        <v>6448.4</v>
      </c>
      <c r="L281" s="249">
        <f>VLOOKUP(A281,'De x Para'!A:C,3,0)</f>
        <v>0</v>
      </c>
      <c r="M281" s="348">
        <f t="shared" si="3"/>
        <v>2887.62</v>
      </c>
    </row>
    <row r="282" spans="1:13">
      <c r="A282" s="354" t="s">
        <v>1506</v>
      </c>
      <c r="B282" s="164" t="s">
        <v>143</v>
      </c>
      <c r="C282" s="354" t="s">
        <v>1501</v>
      </c>
      <c r="D282" s="355"/>
      <c r="E282" s="370">
        <v>3560.78</v>
      </c>
      <c r="F282" s="357"/>
      <c r="G282" s="370">
        <v>2887.62</v>
      </c>
      <c r="H282" s="357"/>
      <c r="I282" s="356">
        <v>0</v>
      </c>
      <c r="J282" s="357"/>
      <c r="K282" s="370">
        <v>6448.4</v>
      </c>
      <c r="L282" s="249">
        <f>VLOOKUP(A282,'De x Para'!A:C,3,0)</f>
        <v>0</v>
      </c>
      <c r="M282" s="348">
        <f t="shared" si="3"/>
        <v>2887.62</v>
      </c>
    </row>
    <row r="283" spans="1:13">
      <c r="A283" s="354" t="s">
        <v>1507</v>
      </c>
      <c r="B283" s="164" t="s">
        <v>143</v>
      </c>
      <c r="C283" s="354" t="s">
        <v>1508</v>
      </c>
      <c r="D283" s="355"/>
      <c r="E283" s="370">
        <v>3278</v>
      </c>
      <c r="F283" s="357"/>
      <c r="G283" s="370">
        <v>2666.66</v>
      </c>
      <c r="H283" s="357"/>
      <c r="I283" s="356">
        <v>0</v>
      </c>
      <c r="J283" s="357"/>
      <c r="K283" s="370">
        <v>5944.66</v>
      </c>
      <c r="L283" s="249">
        <f>VLOOKUP(A283,'De x Para'!A:C,3,0)</f>
        <v>0</v>
      </c>
      <c r="M283" s="348">
        <f t="shared" si="3"/>
        <v>2666.66</v>
      </c>
    </row>
    <row r="284" spans="1:13">
      <c r="A284" s="358" t="s">
        <v>1511</v>
      </c>
      <c r="B284" s="164" t="s">
        <v>143</v>
      </c>
      <c r="C284" s="358" t="s">
        <v>1512</v>
      </c>
      <c r="D284" s="359"/>
      <c r="E284" s="371">
        <v>2863</v>
      </c>
      <c r="F284" s="361"/>
      <c r="G284" s="371">
        <v>2666.66</v>
      </c>
      <c r="H284" s="361"/>
      <c r="I284" s="360">
        <v>0</v>
      </c>
      <c r="J284" s="361"/>
      <c r="K284" s="371">
        <v>5529.66</v>
      </c>
      <c r="L284" s="249" t="str">
        <f>VLOOKUP(A284,'De x Para'!A:C,3,0)</f>
        <v>11.5.1</v>
      </c>
      <c r="M284" s="348">
        <f t="shared" si="3"/>
        <v>2666.66</v>
      </c>
    </row>
    <row r="285" spans="1:13">
      <c r="A285" s="358" t="s">
        <v>3659</v>
      </c>
      <c r="B285" s="164" t="s">
        <v>143</v>
      </c>
      <c r="C285" s="358" t="s">
        <v>3660</v>
      </c>
      <c r="D285" s="359"/>
      <c r="E285" s="360">
        <v>415</v>
      </c>
      <c r="F285" s="361"/>
      <c r="G285" s="360">
        <v>0</v>
      </c>
      <c r="H285" s="361"/>
      <c r="I285" s="360">
        <v>0</v>
      </c>
      <c r="J285" s="361"/>
      <c r="K285" s="360">
        <v>415</v>
      </c>
      <c r="L285" s="249" t="str">
        <f>VLOOKUP(A285,'De x Para'!A:C,3,0)</f>
        <v>11.5.1</v>
      </c>
      <c r="M285" s="348">
        <f t="shared" si="3"/>
        <v>0</v>
      </c>
    </row>
    <row r="286" spans="1:13">
      <c r="A286" s="362"/>
      <c r="B286" s="164"/>
      <c r="C286" s="362"/>
      <c r="D286" s="363"/>
      <c r="E286" s="363"/>
      <c r="F286" s="363"/>
      <c r="G286" s="363"/>
      <c r="H286" s="363"/>
      <c r="I286" s="363"/>
      <c r="J286" s="363"/>
      <c r="K286" s="363"/>
      <c r="L286" s="249"/>
      <c r="M286" s="348"/>
    </row>
    <row r="287" spans="1:13">
      <c r="A287" s="354" t="s">
        <v>1513</v>
      </c>
      <c r="B287" s="164" t="s">
        <v>143</v>
      </c>
      <c r="C287" s="354" t="s">
        <v>1514</v>
      </c>
      <c r="D287" s="355"/>
      <c r="E287" s="356">
        <v>282.77999999999997</v>
      </c>
      <c r="F287" s="357"/>
      <c r="G287" s="356">
        <v>220.96</v>
      </c>
      <c r="H287" s="357"/>
      <c r="I287" s="356">
        <v>0</v>
      </c>
      <c r="J287" s="357"/>
      <c r="K287" s="356">
        <v>503.74</v>
      </c>
      <c r="L287" s="249">
        <f>VLOOKUP(A287,'De x Para'!A:C,3,0)</f>
        <v>0</v>
      </c>
      <c r="M287" s="348">
        <f t="shared" si="3"/>
        <v>220.96</v>
      </c>
    </row>
    <row r="288" spans="1:13">
      <c r="A288" s="358" t="s">
        <v>3905</v>
      </c>
      <c r="B288" s="164" t="s">
        <v>143</v>
      </c>
      <c r="C288" s="358" t="s">
        <v>4155</v>
      </c>
      <c r="D288" s="359"/>
      <c r="E288" s="360">
        <v>282.77999999999997</v>
      </c>
      <c r="F288" s="361"/>
      <c r="G288" s="360">
        <v>220.96</v>
      </c>
      <c r="H288" s="361"/>
      <c r="I288" s="360">
        <v>0</v>
      </c>
      <c r="J288" s="361"/>
      <c r="K288" s="360">
        <v>503.74</v>
      </c>
      <c r="L288" s="249" t="str">
        <f>VLOOKUP(A288,'De x Para'!A:C,3,0)</f>
        <v>11.5.3</v>
      </c>
      <c r="M288" s="348">
        <f t="shared" si="3"/>
        <v>220.96</v>
      </c>
    </row>
    <row r="289" spans="1:13">
      <c r="A289" s="362"/>
      <c r="B289" s="164"/>
      <c r="C289" s="362"/>
      <c r="D289" s="363"/>
      <c r="E289" s="363"/>
      <c r="F289" s="363"/>
      <c r="G289" s="363"/>
      <c r="H289" s="363"/>
      <c r="I289" s="363"/>
      <c r="J289" s="363"/>
      <c r="K289" s="363"/>
      <c r="L289" s="249"/>
      <c r="M289" s="348"/>
    </row>
    <row r="290" spans="1:13">
      <c r="A290" s="354" t="s">
        <v>3440</v>
      </c>
      <c r="B290" s="164" t="s">
        <v>143</v>
      </c>
      <c r="C290" s="354" t="s">
        <v>3441</v>
      </c>
      <c r="D290" s="355"/>
      <c r="E290" s="356">
        <v>850</v>
      </c>
      <c r="F290" s="357"/>
      <c r="G290" s="370">
        <v>24950</v>
      </c>
      <c r="H290" s="357"/>
      <c r="I290" s="356">
        <v>0</v>
      </c>
      <c r="J290" s="357"/>
      <c r="K290" s="370">
        <v>25800</v>
      </c>
      <c r="L290" s="249">
        <f>VLOOKUP(A290,'De x Para'!A:C,3,0)</f>
        <v>0</v>
      </c>
      <c r="M290" s="348">
        <f t="shared" si="3"/>
        <v>24950</v>
      </c>
    </row>
    <row r="291" spans="1:13">
      <c r="A291" s="354" t="s">
        <v>3443</v>
      </c>
      <c r="B291" s="164" t="s">
        <v>143</v>
      </c>
      <c r="C291" s="354" t="s">
        <v>3441</v>
      </c>
      <c r="D291" s="355"/>
      <c r="E291" s="356">
        <v>850</v>
      </c>
      <c r="F291" s="357"/>
      <c r="G291" s="356">
        <v>850</v>
      </c>
      <c r="H291" s="357"/>
      <c r="I291" s="356">
        <v>0</v>
      </c>
      <c r="J291" s="357"/>
      <c r="K291" s="370">
        <v>1700</v>
      </c>
      <c r="L291" s="249">
        <f>VLOOKUP(A291,'De x Para'!A:C,3,0)</f>
        <v>0</v>
      </c>
      <c r="M291" s="348">
        <f t="shared" si="3"/>
        <v>850</v>
      </c>
    </row>
    <row r="292" spans="1:13">
      <c r="A292" s="354" t="s">
        <v>3916</v>
      </c>
      <c r="B292" s="164" t="s">
        <v>143</v>
      </c>
      <c r="C292" s="354" t="s">
        <v>3441</v>
      </c>
      <c r="D292" s="355"/>
      <c r="E292" s="356">
        <v>850</v>
      </c>
      <c r="F292" s="357"/>
      <c r="G292" s="356">
        <v>850</v>
      </c>
      <c r="H292" s="357"/>
      <c r="I292" s="356">
        <v>0</v>
      </c>
      <c r="J292" s="357"/>
      <c r="K292" s="370">
        <v>1700</v>
      </c>
      <c r="L292" s="249">
        <f>VLOOKUP(A292,'De x Para'!A:C,3,0)</f>
        <v>0</v>
      </c>
      <c r="M292" s="348">
        <f t="shared" si="3"/>
        <v>850</v>
      </c>
    </row>
    <row r="293" spans="1:13">
      <c r="A293" s="354" t="s">
        <v>3918</v>
      </c>
      <c r="B293" s="164" t="s">
        <v>143</v>
      </c>
      <c r="C293" s="354" t="s">
        <v>3441</v>
      </c>
      <c r="D293" s="355"/>
      <c r="E293" s="356">
        <v>850</v>
      </c>
      <c r="F293" s="357"/>
      <c r="G293" s="356">
        <v>850</v>
      </c>
      <c r="H293" s="357"/>
      <c r="I293" s="356">
        <v>0</v>
      </c>
      <c r="J293" s="357"/>
      <c r="K293" s="370">
        <v>1700</v>
      </c>
      <c r="L293" s="249">
        <f>VLOOKUP(A293,'De x Para'!A:C,3,0)</f>
        <v>0</v>
      </c>
      <c r="M293" s="348">
        <f t="shared" si="3"/>
        <v>850</v>
      </c>
    </row>
    <row r="294" spans="1:13">
      <c r="A294" s="358" t="s">
        <v>4384</v>
      </c>
      <c r="B294" s="164" t="s">
        <v>143</v>
      </c>
      <c r="C294" s="358" t="s">
        <v>4385</v>
      </c>
      <c r="D294" s="359"/>
      <c r="E294" s="360">
        <v>850</v>
      </c>
      <c r="F294" s="361"/>
      <c r="G294" s="360">
        <v>850</v>
      </c>
      <c r="H294" s="361"/>
      <c r="I294" s="360">
        <v>0</v>
      </c>
      <c r="J294" s="361"/>
      <c r="K294" s="371">
        <v>1700</v>
      </c>
      <c r="L294" s="249" t="str">
        <f>VLOOKUP(A294,'De x Para'!A:C,3,0)</f>
        <v>14.1.1</v>
      </c>
      <c r="M294" s="348">
        <f t="shared" si="3"/>
        <v>850</v>
      </c>
    </row>
    <row r="295" spans="1:13">
      <c r="A295" s="362"/>
      <c r="B295" s="164"/>
      <c r="C295" s="362"/>
      <c r="D295" s="363"/>
      <c r="E295" s="363"/>
      <c r="F295" s="363"/>
      <c r="G295" s="363"/>
      <c r="H295" s="363"/>
      <c r="I295" s="363"/>
      <c r="J295" s="363"/>
      <c r="K295" s="363"/>
      <c r="L295" s="249"/>
      <c r="M295" s="348"/>
    </row>
    <row r="296" spans="1:13">
      <c r="A296" s="354" t="s">
        <v>4749</v>
      </c>
      <c r="B296" s="164" t="s">
        <v>143</v>
      </c>
      <c r="C296" s="354" t="s">
        <v>4750</v>
      </c>
      <c r="D296" s="355"/>
      <c r="E296" s="356">
        <v>0</v>
      </c>
      <c r="F296" s="357"/>
      <c r="G296" s="370">
        <v>16100</v>
      </c>
      <c r="H296" s="357"/>
      <c r="I296" s="356">
        <v>0</v>
      </c>
      <c r="J296" s="357"/>
      <c r="K296" s="370">
        <v>16100</v>
      </c>
      <c r="L296" s="249">
        <f>VLOOKUP(A296,'De x Para'!A:C,3,0)</f>
        <v>0</v>
      </c>
      <c r="M296" s="348">
        <f t="shared" si="3"/>
        <v>16100</v>
      </c>
    </row>
    <row r="297" spans="1:13">
      <c r="A297" s="354" t="s">
        <v>4751</v>
      </c>
      <c r="B297" s="164" t="s">
        <v>143</v>
      </c>
      <c r="C297" s="354" t="s">
        <v>4750</v>
      </c>
      <c r="D297" s="355"/>
      <c r="E297" s="356">
        <v>0</v>
      </c>
      <c r="F297" s="357"/>
      <c r="G297" s="370">
        <v>16100</v>
      </c>
      <c r="H297" s="357"/>
      <c r="I297" s="356">
        <v>0</v>
      </c>
      <c r="J297" s="357"/>
      <c r="K297" s="370">
        <v>16100</v>
      </c>
      <c r="L297" s="249">
        <f>VLOOKUP(A297,'De x Para'!A:C,3,0)</f>
        <v>0</v>
      </c>
      <c r="M297" s="348">
        <f t="shared" si="3"/>
        <v>16100</v>
      </c>
    </row>
    <row r="298" spans="1:13">
      <c r="A298" s="354" t="s">
        <v>4752</v>
      </c>
      <c r="B298" s="164" t="s">
        <v>143</v>
      </c>
      <c r="C298" s="354" t="s">
        <v>4750</v>
      </c>
      <c r="D298" s="355"/>
      <c r="E298" s="356">
        <v>0</v>
      </c>
      <c r="F298" s="357"/>
      <c r="G298" s="370">
        <v>16100</v>
      </c>
      <c r="H298" s="357"/>
      <c r="I298" s="356">
        <v>0</v>
      </c>
      <c r="J298" s="357"/>
      <c r="K298" s="370">
        <v>16100</v>
      </c>
      <c r="L298" s="249">
        <f>VLOOKUP(A298,'De x Para'!A:C,3,0)</f>
        <v>0</v>
      </c>
      <c r="M298" s="348">
        <f t="shared" si="3"/>
        <v>16100</v>
      </c>
    </row>
    <row r="299" spans="1:13">
      <c r="A299" s="358" t="s">
        <v>4753</v>
      </c>
      <c r="B299" s="164" t="s">
        <v>143</v>
      </c>
      <c r="C299" s="358" t="s">
        <v>1566</v>
      </c>
      <c r="D299" s="359"/>
      <c r="E299" s="360">
        <v>0</v>
      </c>
      <c r="F299" s="361"/>
      <c r="G299" s="371">
        <v>7100</v>
      </c>
      <c r="H299" s="361"/>
      <c r="I299" s="360">
        <v>0</v>
      </c>
      <c r="J299" s="361"/>
      <c r="K299" s="371">
        <v>7100</v>
      </c>
      <c r="L299" s="249" t="str">
        <f>VLOOKUP(A299,'De x Para'!A:C,3,0)</f>
        <v>14.1.1</v>
      </c>
      <c r="M299" s="348">
        <f t="shared" si="3"/>
        <v>7100</v>
      </c>
    </row>
    <row r="300" spans="1:13">
      <c r="A300" s="358" t="s">
        <v>4754</v>
      </c>
      <c r="B300" s="164" t="s">
        <v>143</v>
      </c>
      <c r="C300" s="358" t="s">
        <v>1542</v>
      </c>
      <c r="D300" s="359"/>
      <c r="E300" s="360">
        <v>0</v>
      </c>
      <c r="F300" s="361"/>
      <c r="G300" s="371">
        <v>9000</v>
      </c>
      <c r="H300" s="361"/>
      <c r="I300" s="360">
        <v>0</v>
      </c>
      <c r="J300" s="361"/>
      <c r="K300" s="371">
        <v>9000</v>
      </c>
      <c r="L300" s="249" t="str">
        <f>VLOOKUP(A300,'De x Para'!A:C,3,0)</f>
        <v>14.1.1</v>
      </c>
      <c r="M300" s="348">
        <f t="shared" si="3"/>
        <v>9000</v>
      </c>
    </row>
    <row r="301" spans="1:13">
      <c r="A301" s="354"/>
      <c r="B301" s="164"/>
      <c r="C301" s="354"/>
      <c r="D301" s="355"/>
      <c r="E301" s="355"/>
      <c r="F301" s="355"/>
      <c r="G301" s="355"/>
      <c r="H301" s="355"/>
      <c r="I301" s="355"/>
      <c r="J301" s="355"/>
      <c r="K301" s="355"/>
      <c r="L301" s="249"/>
      <c r="M301" s="348"/>
    </row>
    <row r="302" spans="1:13">
      <c r="A302" s="354" t="s">
        <v>4755</v>
      </c>
      <c r="B302" s="164" t="s">
        <v>143</v>
      </c>
      <c r="C302" s="354" t="s">
        <v>4756</v>
      </c>
      <c r="D302" s="355"/>
      <c r="E302" s="356">
        <v>0</v>
      </c>
      <c r="F302" s="357"/>
      <c r="G302" s="370">
        <v>8000</v>
      </c>
      <c r="H302" s="357"/>
      <c r="I302" s="356">
        <v>0</v>
      </c>
      <c r="J302" s="357"/>
      <c r="K302" s="370">
        <v>8000</v>
      </c>
      <c r="L302" s="249">
        <f>VLOOKUP(A302,'De x Para'!A:C,3,0)</f>
        <v>0</v>
      </c>
      <c r="M302" s="348">
        <f t="shared" si="3"/>
        <v>8000</v>
      </c>
    </row>
    <row r="303" spans="1:13">
      <c r="A303" s="354" t="s">
        <v>4757</v>
      </c>
      <c r="B303" s="164" t="s">
        <v>143</v>
      </c>
      <c r="C303" s="354" t="s">
        <v>4756</v>
      </c>
      <c r="D303" s="355"/>
      <c r="E303" s="356">
        <v>0</v>
      </c>
      <c r="F303" s="357"/>
      <c r="G303" s="370">
        <v>8000</v>
      </c>
      <c r="H303" s="357"/>
      <c r="I303" s="356">
        <v>0</v>
      </c>
      <c r="J303" s="357"/>
      <c r="K303" s="370">
        <v>8000</v>
      </c>
      <c r="L303" s="249">
        <f>VLOOKUP(A303,'De x Para'!A:C,3,0)</f>
        <v>0</v>
      </c>
      <c r="M303" s="348">
        <f t="shared" si="3"/>
        <v>8000</v>
      </c>
    </row>
    <row r="304" spans="1:13">
      <c r="A304" s="354" t="s">
        <v>4758</v>
      </c>
      <c r="B304" s="164" t="s">
        <v>143</v>
      </c>
      <c r="C304" s="354" t="s">
        <v>4756</v>
      </c>
      <c r="D304" s="355"/>
      <c r="E304" s="356">
        <v>0</v>
      </c>
      <c r="F304" s="357"/>
      <c r="G304" s="370">
        <v>8000</v>
      </c>
      <c r="H304" s="357"/>
      <c r="I304" s="356">
        <v>0</v>
      </c>
      <c r="J304" s="357"/>
      <c r="K304" s="370">
        <v>8000</v>
      </c>
      <c r="L304" s="249">
        <f>VLOOKUP(A304,'De x Para'!A:C,3,0)</f>
        <v>0</v>
      </c>
      <c r="M304" s="348">
        <f t="shared" si="3"/>
        <v>8000</v>
      </c>
    </row>
    <row r="305" spans="1:13">
      <c r="A305" s="358" t="s">
        <v>4759</v>
      </c>
      <c r="B305" s="164" t="s">
        <v>143</v>
      </c>
      <c r="C305" s="358" t="s">
        <v>4760</v>
      </c>
      <c r="D305" s="359"/>
      <c r="E305" s="360">
        <v>0</v>
      </c>
      <c r="F305" s="361"/>
      <c r="G305" s="371">
        <v>4000</v>
      </c>
      <c r="H305" s="361"/>
      <c r="I305" s="360">
        <v>0</v>
      </c>
      <c r="J305" s="361"/>
      <c r="K305" s="371">
        <v>4000</v>
      </c>
      <c r="L305" s="249" t="str">
        <f>VLOOKUP(A305,'De x Para'!A:C,3,0)</f>
        <v>14.15</v>
      </c>
      <c r="M305" s="348">
        <f t="shared" si="3"/>
        <v>4000</v>
      </c>
    </row>
    <row r="306" spans="1:13">
      <c r="A306" s="358" t="s">
        <v>4761</v>
      </c>
      <c r="B306" s="164" t="s">
        <v>143</v>
      </c>
      <c r="C306" s="358" t="s">
        <v>4762</v>
      </c>
      <c r="D306" s="359"/>
      <c r="E306" s="360">
        <v>0</v>
      </c>
      <c r="F306" s="361"/>
      <c r="G306" s="371">
        <v>4000</v>
      </c>
      <c r="H306" s="361"/>
      <c r="I306" s="360">
        <v>0</v>
      </c>
      <c r="J306" s="361"/>
      <c r="K306" s="371">
        <v>4000</v>
      </c>
      <c r="L306" s="249" t="str">
        <f>VLOOKUP(A306,'De x Para'!A:C,3,0)</f>
        <v>14.15</v>
      </c>
      <c r="M306" s="348">
        <f t="shared" si="3"/>
        <v>4000</v>
      </c>
    </row>
    <row r="307" spans="1:13">
      <c r="A307" s="362"/>
      <c r="B307" s="164"/>
      <c r="C307" s="362"/>
      <c r="D307" s="363"/>
      <c r="E307" s="363"/>
      <c r="F307" s="363"/>
      <c r="G307" s="363"/>
      <c r="H307" s="363"/>
      <c r="I307" s="363"/>
      <c r="J307" s="363"/>
      <c r="K307" s="363"/>
      <c r="L307" s="249"/>
      <c r="M307" s="348"/>
    </row>
    <row r="308" spans="1:13">
      <c r="A308" s="354" t="s">
        <v>1702</v>
      </c>
      <c r="B308" s="164" t="s">
        <v>143</v>
      </c>
      <c r="C308" s="354" t="s">
        <v>1703</v>
      </c>
      <c r="D308" s="355"/>
      <c r="E308" s="370">
        <v>212684.77</v>
      </c>
      <c r="F308" s="357"/>
      <c r="G308" s="370">
        <v>10387</v>
      </c>
      <c r="H308" s="357"/>
      <c r="I308" s="356">
        <v>0</v>
      </c>
      <c r="J308" s="357"/>
      <c r="K308" s="370">
        <v>223071.77</v>
      </c>
      <c r="L308" s="249">
        <f>VLOOKUP(A308,'De x Para'!A:C,3,0)</f>
        <v>0</v>
      </c>
      <c r="M308" s="348">
        <f t="shared" si="3"/>
        <v>10387</v>
      </c>
    </row>
    <row r="309" spans="1:13">
      <c r="A309" s="354" t="s">
        <v>1706</v>
      </c>
      <c r="B309" s="164" t="s">
        <v>143</v>
      </c>
      <c r="C309" s="354" t="s">
        <v>1703</v>
      </c>
      <c r="D309" s="355"/>
      <c r="E309" s="370">
        <v>212684.77</v>
      </c>
      <c r="F309" s="357"/>
      <c r="G309" s="370">
        <v>10387</v>
      </c>
      <c r="H309" s="357"/>
      <c r="I309" s="356">
        <v>0</v>
      </c>
      <c r="J309" s="357"/>
      <c r="K309" s="370">
        <v>223071.77</v>
      </c>
      <c r="L309" s="249">
        <f>VLOOKUP(A309,'De x Para'!A:C,3,0)</f>
        <v>0</v>
      </c>
      <c r="M309" s="348">
        <f t="shared" si="3"/>
        <v>10387</v>
      </c>
    </row>
    <row r="310" spans="1:13">
      <c r="A310" s="354" t="s">
        <v>1707</v>
      </c>
      <c r="B310" s="164" t="s">
        <v>143</v>
      </c>
      <c r="C310" s="354" t="s">
        <v>1703</v>
      </c>
      <c r="D310" s="355"/>
      <c r="E310" s="370">
        <v>212684.77</v>
      </c>
      <c r="F310" s="357"/>
      <c r="G310" s="370">
        <v>10387</v>
      </c>
      <c r="H310" s="357"/>
      <c r="I310" s="356">
        <v>0</v>
      </c>
      <c r="J310" s="357"/>
      <c r="K310" s="370">
        <v>223071.77</v>
      </c>
      <c r="L310" s="249">
        <f>VLOOKUP(A310,'De x Para'!A:C,3,0)</f>
        <v>0</v>
      </c>
      <c r="M310" s="348">
        <f t="shared" si="3"/>
        <v>10387</v>
      </c>
    </row>
    <row r="311" spans="1:13">
      <c r="A311" s="354" t="s">
        <v>1708</v>
      </c>
      <c r="B311" s="164" t="s">
        <v>143</v>
      </c>
      <c r="C311" s="354" t="s">
        <v>1703</v>
      </c>
      <c r="D311" s="355"/>
      <c r="E311" s="370">
        <v>212684.77</v>
      </c>
      <c r="F311" s="357"/>
      <c r="G311" s="370">
        <v>10387</v>
      </c>
      <c r="H311" s="357"/>
      <c r="I311" s="356">
        <v>0</v>
      </c>
      <c r="J311" s="357"/>
      <c r="K311" s="370">
        <v>223071.77</v>
      </c>
      <c r="L311" s="249">
        <f>VLOOKUP(A311,'De x Para'!A:C,3,0)</f>
        <v>0</v>
      </c>
      <c r="M311" s="348">
        <f t="shared" si="3"/>
        <v>10387</v>
      </c>
    </row>
    <row r="312" spans="1:13">
      <c r="A312" s="358" t="s">
        <v>1709</v>
      </c>
      <c r="B312" s="164" t="s">
        <v>143</v>
      </c>
      <c r="C312" s="358" t="s">
        <v>1710</v>
      </c>
      <c r="D312" s="359"/>
      <c r="E312" s="371">
        <v>212684.77</v>
      </c>
      <c r="F312" s="361"/>
      <c r="G312" s="371">
        <v>10387</v>
      </c>
      <c r="H312" s="361"/>
      <c r="I312" s="360">
        <v>0</v>
      </c>
      <c r="J312" s="361"/>
      <c r="K312" s="371">
        <v>223071.77</v>
      </c>
      <c r="L312" s="249" t="str">
        <f>VLOOKUP(A312,'De x Para'!A:C,3,0)</f>
        <v>11.6.5</v>
      </c>
      <c r="M312" s="348">
        <f t="shared" si="3"/>
        <v>10387</v>
      </c>
    </row>
    <row r="313" spans="1:13">
      <c r="A313" s="362"/>
      <c r="B313" s="164"/>
      <c r="C313" s="362"/>
      <c r="D313" s="363"/>
      <c r="E313" s="363"/>
      <c r="F313" s="363"/>
      <c r="G313" s="363"/>
      <c r="H313" s="363"/>
      <c r="I313" s="363"/>
      <c r="J313" s="363"/>
      <c r="K313" s="363"/>
      <c r="L313" s="249"/>
      <c r="M313" s="348"/>
    </row>
    <row r="314" spans="1:13">
      <c r="A314" s="354" t="s">
        <v>1711</v>
      </c>
      <c r="B314" s="164" t="s">
        <v>143</v>
      </c>
      <c r="C314" s="354" t="s">
        <v>1712</v>
      </c>
      <c r="D314" s="355"/>
      <c r="E314" s="370">
        <v>8030.42</v>
      </c>
      <c r="F314" s="357"/>
      <c r="G314" s="370">
        <v>8417.07</v>
      </c>
      <c r="H314" s="357"/>
      <c r="I314" s="356">
        <v>0</v>
      </c>
      <c r="J314" s="357"/>
      <c r="K314" s="370">
        <v>16447.490000000002</v>
      </c>
      <c r="L314" s="249">
        <f>VLOOKUP(A314,'De x Para'!A:C,3,0)</f>
        <v>0</v>
      </c>
      <c r="M314" s="348">
        <f t="shared" si="3"/>
        <v>8417.07</v>
      </c>
    </row>
    <row r="315" spans="1:13">
      <c r="A315" s="354" t="s">
        <v>1715</v>
      </c>
      <c r="B315" s="164" t="s">
        <v>143</v>
      </c>
      <c r="C315" s="354" t="s">
        <v>1712</v>
      </c>
      <c r="D315" s="355"/>
      <c r="E315" s="370">
        <v>8030.42</v>
      </c>
      <c r="F315" s="357"/>
      <c r="G315" s="370">
        <v>8417.07</v>
      </c>
      <c r="H315" s="357"/>
      <c r="I315" s="356">
        <v>0</v>
      </c>
      <c r="J315" s="357"/>
      <c r="K315" s="370">
        <v>16447.490000000002</v>
      </c>
      <c r="L315" s="249">
        <f>VLOOKUP(A315,'De x Para'!A:C,3,0)</f>
        <v>0</v>
      </c>
      <c r="M315" s="348">
        <f t="shared" si="3"/>
        <v>8417.07</v>
      </c>
    </row>
    <row r="316" spans="1:13">
      <c r="A316" s="354" t="s">
        <v>1716</v>
      </c>
      <c r="B316" s="164" t="s">
        <v>143</v>
      </c>
      <c r="C316" s="354" t="s">
        <v>1712</v>
      </c>
      <c r="D316" s="355"/>
      <c r="E316" s="370">
        <v>8030.42</v>
      </c>
      <c r="F316" s="357"/>
      <c r="G316" s="370">
        <v>8417.07</v>
      </c>
      <c r="H316" s="357"/>
      <c r="I316" s="356">
        <v>0</v>
      </c>
      <c r="J316" s="357"/>
      <c r="K316" s="370">
        <v>16447.490000000002</v>
      </c>
      <c r="L316" s="249">
        <f>VLOOKUP(A316,'De x Para'!A:C,3,0)</f>
        <v>0</v>
      </c>
      <c r="M316" s="348">
        <f t="shared" si="3"/>
        <v>8417.07</v>
      </c>
    </row>
    <row r="317" spans="1:13">
      <c r="A317" s="354" t="s">
        <v>1717</v>
      </c>
      <c r="B317" s="164" t="s">
        <v>143</v>
      </c>
      <c r="C317" s="354" t="s">
        <v>1712</v>
      </c>
      <c r="D317" s="355"/>
      <c r="E317" s="370">
        <v>8030.42</v>
      </c>
      <c r="F317" s="357"/>
      <c r="G317" s="370">
        <v>8417.07</v>
      </c>
      <c r="H317" s="357"/>
      <c r="I317" s="356">
        <v>0</v>
      </c>
      <c r="J317" s="357"/>
      <c r="K317" s="370">
        <v>16447.490000000002</v>
      </c>
      <c r="L317" s="249">
        <f>VLOOKUP(A317,'De x Para'!A:C,3,0)</f>
        <v>0</v>
      </c>
      <c r="M317" s="348">
        <f t="shared" si="3"/>
        <v>8417.07</v>
      </c>
    </row>
    <row r="318" spans="1:13">
      <c r="A318" s="358" t="s">
        <v>1718</v>
      </c>
      <c r="B318" s="164" t="s">
        <v>143</v>
      </c>
      <c r="C318" s="358" t="s">
        <v>1719</v>
      </c>
      <c r="D318" s="359"/>
      <c r="E318" s="371">
        <v>7941.72</v>
      </c>
      <c r="F318" s="361"/>
      <c r="G318" s="371">
        <v>8328.3700000000008</v>
      </c>
      <c r="H318" s="361"/>
      <c r="I318" s="360">
        <v>0</v>
      </c>
      <c r="J318" s="361"/>
      <c r="K318" s="371">
        <v>16270.09</v>
      </c>
      <c r="L318" s="249" t="str">
        <f>VLOOKUP(A318,'De x Para'!A:C,3,0)</f>
        <v>13.1</v>
      </c>
      <c r="M318" s="348">
        <f t="shared" si="3"/>
        <v>8328.3700000000008</v>
      </c>
    </row>
    <row r="319" spans="1:13">
      <c r="A319" s="358" t="s">
        <v>1723</v>
      </c>
      <c r="B319" s="164" t="s">
        <v>143</v>
      </c>
      <c r="C319" s="358" t="s">
        <v>1724</v>
      </c>
      <c r="D319" s="359"/>
      <c r="E319" s="360">
        <v>88.7</v>
      </c>
      <c r="F319" s="361"/>
      <c r="G319" s="360">
        <v>88.7</v>
      </c>
      <c r="H319" s="361"/>
      <c r="I319" s="360">
        <v>0</v>
      </c>
      <c r="J319" s="361"/>
      <c r="K319" s="360">
        <v>177.4</v>
      </c>
      <c r="L319" s="249" t="str">
        <f>VLOOKUP(A319,'De x Para'!A:C,3,0)</f>
        <v>13.1</v>
      </c>
      <c r="M319" s="348">
        <f t="shared" si="3"/>
        <v>88.7</v>
      </c>
    </row>
    <row r="320" spans="1:13">
      <c r="A320" s="354"/>
      <c r="B320" s="164"/>
      <c r="C320" s="354"/>
      <c r="D320" s="355"/>
      <c r="E320" s="355"/>
      <c r="F320" s="355"/>
      <c r="G320" s="355"/>
      <c r="H320" s="355"/>
      <c r="I320" s="355"/>
      <c r="J320" s="355"/>
      <c r="K320" s="355"/>
      <c r="L320" s="249"/>
      <c r="M320" s="348"/>
    </row>
    <row r="321" spans="1:13">
      <c r="A321" s="354" t="s">
        <v>1734</v>
      </c>
      <c r="B321" s="164" t="s">
        <v>143</v>
      </c>
      <c r="C321" s="354" t="s">
        <v>1735</v>
      </c>
      <c r="D321" s="355"/>
      <c r="E321" s="356">
        <v>536.71</v>
      </c>
      <c r="F321" s="357"/>
      <c r="G321" s="356">
        <v>536.71</v>
      </c>
      <c r="H321" s="357"/>
      <c r="I321" s="356">
        <v>0</v>
      </c>
      <c r="J321" s="357"/>
      <c r="K321" s="370">
        <v>1073.42</v>
      </c>
      <c r="L321" s="249">
        <f>VLOOKUP(A321,'De x Para'!A:C,3,0)</f>
        <v>0</v>
      </c>
      <c r="M321" s="348">
        <f t="shared" si="3"/>
        <v>536.71</v>
      </c>
    </row>
    <row r="322" spans="1:13">
      <c r="A322" s="354" t="s">
        <v>1739</v>
      </c>
      <c r="B322" s="164" t="s">
        <v>143</v>
      </c>
      <c r="C322" s="354" t="s">
        <v>1740</v>
      </c>
      <c r="D322" s="355"/>
      <c r="E322" s="356">
        <v>536.71</v>
      </c>
      <c r="F322" s="357"/>
      <c r="G322" s="356">
        <v>536.71</v>
      </c>
      <c r="H322" s="357"/>
      <c r="I322" s="356">
        <v>0</v>
      </c>
      <c r="J322" s="357"/>
      <c r="K322" s="370">
        <v>1073.42</v>
      </c>
      <c r="L322" s="249">
        <f>VLOOKUP(A322,'De x Para'!A:C,3,0)</f>
        <v>0</v>
      </c>
      <c r="M322" s="348">
        <f t="shared" si="3"/>
        <v>536.71</v>
      </c>
    </row>
    <row r="323" spans="1:13">
      <c r="A323" s="354" t="s">
        <v>1741</v>
      </c>
      <c r="B323" s="164" t="s">
        <v>143</v>
      </c>
      <c r="C323" s="354" t="s">
        <v>1740</v>
      </c>
      <c r="D323" s="355"/>
      <c r="E323" s="356">
        <v>536.71</v>
      </c>
      <c r="F323" s="357"/>
      <c r="G323" s="356">
        <v>536.71</v>
      </c>
      <c r="H323" s="357"/>
      <c r="I323" s="356">
        <v>0</v>
      </c>
      <c r="J323" s="357"/>
      <c r="K323" s="370">
        <v>1073.42</v>
      </c>
      <c r="L323" s="249">
        <f>VLOOKUP(A323,'De x Para'!A:C,3,0)</f>
        <v>0</v>
      </c>
      <c r="M323" s="348">
        <f t="shared" si="3"/>
        <v>536.71</v>
      </c>
    </row>
    <row r="324" spans="1:13">
      <c r="A324" s="354" t="s">
        <v>1742</v>
      </c>
      <c r="B324" s="164" t="s">
        <v>143</v>
      </c>
      <c r="C324" s="354" t="s">
        <v>1740</v>
      </c>
      <c r="D324" s="355"/>
      <c r="E324" s="356">
        <v>536.71</v>
      </c>
      <c r="F324" s="357"/>
      <c r="G324" s="356">
        <v>536.71</v>
      </c>
      <c r="H324" s="357"/>
      <c r="I324" s="356">
        <v>0</v>
      </c>
      <c r="J324" s="357"/>
      <c r="K324" s="370">
        <v>1073.42</v>
      </c>
      <c r="L324" s="249">
        <f>VLOOKUP(A324,'De x Para'!A:C,3,0)</f>
        <v>0</v>
      </c>
      <c r="M324" s="348">
        <f t="shared" si="3"/>
        <v>536.71</v>
      </c>
    </row>
    <row r="325" spans="1:13">
      <c r="A325" s="358" t="s">
        <v>1743</v>
      </c>
      <c r="B325" s="164" t="s">
        <v>143</v>
      </c>
      <c r="C325" s="358" t="s">
        <v>1744</v>
      </c>
      <c r="D325" s="359"/>
      <c r="E325" s="360">
        <v>536.71</v>
      </c>
      <c r="F325" s="361"/>
      <c r="G325" s="360">
        <v>536.71</v>
      </c>
      <c r="H325" s="361"/>
      <c r="I325" s="360">
        <v>0</v>
      </c>
      <c r="J325" s="361"/>
      <c r="K325" s="371">
        <v>1073.42</v>
      </c>
      <c r="L325" s="249" t="str">
        <f>VLOOKUP(A325,'De x Para'!A:C,3,0)</f>
        <v>11.6.2</v>
      </c>
      <c r="M325" s="348">
        <f t="shared" si="3"/>
        <v>536.71</v>
      </c>
    </row>
    <row r="326" spans="1:13">
      <c r="A326" s="362"/>
      <c r="B326" s="164"/>
      <c r="C326" s="362"/>
      <c r="D326" s="363"/>
      <c r="E326" s="363"/>
      <c r="F326" s="363"/>
      <c r="G326" s="363"/>
      <c r="H326" s="363"/>
      <c r="I326" s="363"/>
      <c r="J326" s="363"/>
      <c r="K326" s="363"/>
      <c r="L326" s="249"/>
      <c r="M326" s="348"/>
    </row>
    <row r="327" spans="1:13">
      <c r="A327" s="354">
        <v>4</v>
      </c>
      <c r="B327" s="354" t="s">
        <v>1751</v>
      </c>
      <c r="C327" s="355"/>
      <c r="D327" s="355"/>
      <c r="E327" s="370">
        <v>982415.02</v>
      </c>
      <c r="F327" s="357"/>
      <c r="G327" s="356">
        <v>6.95</v>
      </c>
      <c r="H327" s="357"/>
      <c r="I327" s="370">
        <v>809769.95</v>
      </c>
      <c r="J327" s="357"/>
      <c r="K327" s="370">
        <v>1792178.02</v>
      </c>
      <c r="L327" s="249">
        <f>VLOOKUP(A327,'De x Para'!A:C,3,0)</f>
        <v>0</v>
      </c>
      <c r="M327" s="348">
        <f>I327-G327</f>
        <v>809763</v>
      </c>
    </row>
    <row r="328" spans="1:13">
      <c r="A328" s="354" t="s">
        <v>1753</v>
      </c>
      <c r="B328" s="164" t="s">
        <v>143</v>
      </c>
      <c r="C328" s="354" t="s">
        <v>1751</v>
      </c>
      <c r="D328" s="355"/>
      <c r="E328" s="370">
        <v>982415.02</v>
      </c>
      <c r="F328" s="357"/>
      <c r="G328" s="356">
        <v>6.95</v>
      </c>
      <c r="H328" s="357"/>
      <c r="I328" s="370">
        <v>809769.95</v>
      </c>
      <c r="J328" s="357"/>
      <c r="K328" s="370">
        <v>1792178.02</v>
      </c>
      <c r="L328" s="249">
        <f>VLOOKUP(A328,'De x Para'!A:C,3,0)</f>
        <v>0</v>
      </c>
      <c r="M328" s="348">
        <f t="shared" ref="M328:M359" si="4">I328-G328</f>
        <v>809763</v>
      </c>
    </row>
    <row r="329" spans="1:13">
      <c r="A329" s="354" t="s">
        <v>1754</v>
      </c>
      <c r="B329" s="164" t="s">
        <v>143</v>
      </c>
      <c r="C329" s="354" t="s">
        <v>1751</v>
      </c>
      <c r="D329" s="355"/>
      <c r="E329" s="370">
        <v>982415.02</v>
      </c>
      <c r="F329" s="357"/>
      <c r="G329" s="356">
        <v>6.95</v>
      </c>
      <c r="H329" s="357"/>
      <c r="I329" s="370">
        <v>809769.95</v>
      </c>
      <c r="J329" s="357"/>
      <c r="K329" s="370">
        <v>1792178.02</v>
      </c>
      <c r="L329" s="249">
        <f>VLOOKUP(A329,'De x Para'!A:C,3,0)</f>
        <v>0</v>
      </c>
      <c r="M329" s="348">
        <f t="shared" si="4"/>
        <v>809763</v>
      </c>
    </row>
    <row r="330" spans="1:13">
      <c r="A330" s="354" t="s">
        <v>1755</v>
      </c>
      <c r="B330" s="164" t="s">
        <v>143</v>
      </c>
      <c r="C330" s="354" t="s">
        <v>1756</v>
      </c>
      <c r="D330" s="355"/>
      <c r="E330" s="370">
        <v>962644.8</v>
      </c>
      <c r="F330" s="357"/>
      <c r="G330" s="356">
        <v>0</v>
      </c>
      <c r="H330" s="357"/>
      <c r="I330" s="370">
        <v>757475.2</v>
      </c>
      <c r="J330" s="357"/>
      <c r="K330" s="370">
        <v>1720120</v>
      </c>
      <c r="L330" s="249">
        <f>VLOOKUP(A330,'De x Para'!A:C,3,0)</f>
        <v>0</v>
      </c>
      <c r="M330" s="348">
        <f t="shared" si="4"/>
        <v>757475.2</v>
      </c>
    </row>
    <row r="331" spans="1:13">
      <c r="A331" s="354" t="s">
        <v>1759</v>
      </c>
      <c r="B331" s="164" t="s">
        <v>143</v>
      </c>
      <c r="C331" s="354" t="s">
        <v>1756</v>
      </c>
      <c r="D331" s="355"/>
      <c r="E331" s="370">
        <v>962644.8</v>
      </c>
      <c r="F331" s="357"/>
      <c r="G331" s="356">
        <v>0</v>
      </c>
      <c r="H331" s="357"/>
      <c r="I331" s="370">
        <v>757475.2</v>
      </c>
      <c r="J331" s="357"/>
      <c r="K331" s="370">
        <v>1720120</v>
      </c>
      <c r="L331" s="249">
        <f>VLOOKUP(A331,'De x Para'!A:C,3,0)</f>
        <v>0</v>
      </c>
      <c r="M331" s="348">
        <f t="shared" si="4"/>
        <v>757475.2</v>
      </c>
    </row>
    <row r="332" spans="1:13">
      <c r="A332" s="358" t="s">
        <v>1760</v>
      </c>
      <c r="B332" s="164" t="s">
        <v>143</v>
      </c>
      <c r="C332" s="358" t="s">
        <v>1761</v>
      </c>
      <c r="D332" s="359"/>
      <c r="E332" s="371">
        <v>962644.8</v>
      </c>
      <c r="F332" s="361"/>
      <c r="G332" s="360">
        <v>0</v>
      </c>
      <c r="H332" s="361"/>
      <c r="I332" s="371">
        <v>757475.2</v>
      </c>
      <c r="J332" s="361"/>
      <c r="K332" s="371">
        <v>1720120</v>
      </c>
      <c r="L332" s="249" t="str">
        <f>VLOOKUP(A332,'De x Para'!A:C,3,0)</f>
        <v>4.1</v>
      </c>
      <c r="M332" s="348">
        <f t="shared" si="4"/>
        <v>757475.2</v>
      </c>
    </row>
    <row r="333" spans="1:13">
      <c r="A333" s="362"/>
      <c r="B333" s="164"/>
      <c r="C333" s="362"/>
      <c r="D333" s="363"/>
      <c r="E333" s="363"/>
      <c r="F333" s="363"/>
      <c r="G333" s="363"/>
      <c r="H333" s="363"/>
      <c r="I333" s="363"/>
      <c r="J333" s="363"/>
      <c r="K333" s="363"/>
      <c r="L333" s="249"/>
      <c r="M333" s="348"/>
    </row>
    <row r="334" spans="1:13">
      <c r="A334" s="354" t="s">
        <v>1762</v>
      </c>
      <c r="B334" s="164" t="s">
        <v>143</v>
      </c>
      <c r="C334" s="354" t="s">
        <v>1763</v>
      </c>
      <c r="D334" s="355"/>
      <c r="E334" s="370">
        <v>10899.2</v>
      </c>
      <c r="F334" s="357"/>
      <c r="G334" s="356">
        <v>6.95</v>
      </c>
      <c r="H334" s="357"/>
      <c r="I334" s="370">
        <v>48561.66</v>
      </c>
      <c r="J334" s="357"/>
      <c r="K334" s="370">
        <v>59453.91</v>
      </c>
      <c r="L334" s="249">
        <f>VLOOKUP(A334,'De x Para'!A:C,3,0)</f>
        <v>0</v>
      </c>
      <c r="M334" s="348">
        <f t="shared" si="4"/>
        <v>48554.710000000006</v>
      </c>
    </row>
    <row r="335" spans="1:13">
      <c r="A335" s="354" t="s">
        <v>1767</v>
      </c>
      <c r="B335" s="164" t="s">
        <v>143</v>
      </c>
      <c r="C335" s="354" t="s">
        <v>1768</v>
      </c>
      <c r="D335" s="355"/>
      <c r="E335" s="356">
        <v>0</v>
      </c>
      <c r="F335" s="357"/>
      <c r="G335" s="356">
        <v>0</v>
      </c>
      <c r="H335" s="357"/>
      <c r="I335" s="370">
        <v>3000</v>
      </c>
      <c r="J335" s="357"/>
      <c r="K335" s="370">
        <v>3000</v>
      </c>
      <c r="L335" s="249">
        <f>VLOOKUP(A335,'De x Para'!A:C,3,0)</f>
        <v>0</v>
      </c>
      <c r="M335" s="348">
        <f t="shared" si="4"/>
        <v>3000</v>
      </c>
    </row>
    <row r="336" spans="1:13">
      <c r="A336" s="358" t="s">
        <v>1776</v>
      </c>
      <c r="B336" s="164" t="s">
        <v>143</v>
      </c>
      <c r="C336" s="358" t="s">
        <v>4626</v>
      </c>
      <c r="D336" s="359"/>
      <c r="E336" s="360">
        <v>0</v>
      </c>
      <c r="F336" s="361"/>
      <c r="G336" s="360">
        <v>0</v>
      </c>
      <c r="H336" s="361"/>
      <c r="I336" s="371">
        <v>3000</v>
      </c>
      <c r="J336" s="361"/>
      <c r="K336" s="371">
        <v>3000</v>
      </c>
      <c r="L336" s="249" t="str">
        <f>VLOOKUP(A336,'De x Para'!A:C,3,0)</f>
        <v>4.2.1</v>
      </c>
      <c r="M336" s="348">
        <f t="shared" si="4"/>
        <v>3000</v>
      </c>
    </row>
    <row r="337" spans="1:13">
      <c r="A337" s="362"/>
      <c r="B337" s="164"/>
      <c r="C337" s="362"/>
      <c r="D337" s="363"/>
      <c r="E337" s="363"/>
      <c r="F337" s="363"/>
      <c r="G337" s="363"/>
      <c r="H337" s="363"/>
      <c r="I337" s="363"/>
      <c r="J337" s="363"/>
      <c r="K337" s="363"/>
      <c r="L337" s="249"/>
      <c r="M337" s="348"/>
    </row>
    <row r="338" spans="1:13">
      <c r="A338" s="354" t="s">
        <v>1781</v>
      </c>
      <c r="B338" s="164" t="s">
        <v>143</v>
      </c>
      <c r="C338" s="354" t="s">
        <v>1782</v>
      </c>
      <c r="D338" s="355"/>
      <c r="E338" s="370">
        <v>8660.6</v>
      </c>
      <c r="F338" s="357"/>
      <c r="G338" s="356">
        <v>0</v>
      </c>
      <c r="H338" s="357"/>
      <c r="I338" s="370">
        <v>10610</v>
      </c>
      <c r="J338" s="357"/>
      <c r="K338" s="370">
        <v>19270.599999999999</v>
      </c>
      <c r="L338" s="249">
        <f>VLOOKUP(A338,'De x Para'!A:C,3,0)</f>
        <v>0</v>
      </c>
      <c r="M338" s="348">
        <f t="shared" si="4"/>
        <v>10610</v>
      </c>
    </row>
    <row r="339" spans="1:13">
      <c r="A339" s="358" t="s">
        <v>1785</v>
      </c>
      <c r="B339" s="164" t="s">
        <v>143</v>
      </c>
      <c r="C339" s="358" t="s">
        <v>1786</v>
      </c>
      <c r="D339" s="359"/>
      <c r="E339" s="371">
        <v>8660.6</v>
      </c>
      <c r="F339" s="361"/>
      <c r="G339" s="360">
        <v>0</v>
      </c>
      <c r="H339" s="361"/>
      <c r="I339" s="371">
        <v>10610</v>
      </c>
      <c r="J339" s="361"/>
      <c r="K339" s="371">
        <v>19270.599999999999</v>
      </c>
      <c r="L339" s="249" t="str">
        <f>VLOOKUP(A339,'De x Para'!A:C,3,0)</f>
        <v>4.2.1</v>
      </c>
      <c r="M339" s="348">
        <f t="shared" si="4"/>
        <v>10610</v>
      </c>
    </row>
    <row r="340" spans="1:13">
      <c r="A340" s="362"/>
      <c r="B340" s="164"/>
      <c r="C340" s="362"/>
      <c r="D340" s="363"/>
      <c r="E340" s="363"/>
      <c r="F340" s="363"/>
      <c r="G340" s="363"/>
      <c r="H340" s="363"/>
      <c r="I340" s="363"/>
      <c r="J340" s="363"/>
      <c r="K340" s="363"/>
      <c r="L340" s="249"/>
      <c r="M340" s="348"/>
    </row>
    <row r="341" spans="1:13">
      <c r="A341" s="354" t="s">
        <v>1787</v>
      </c>
      <c r="B341" s="164" t="s">
        <v>143</v>
      </c>
      <c r="C341" s="354" t="s">
        <v>3458</v>
      </c>
      <c r="D341" s="355"/>
      <c r="E341" s="370">
        <v>2387</v>
      </c>
      <c r="F341" s="357"/>
      <c r="G341" s="356">
        <v>0</v>
      </c>
      <c r="H341" s="357"/>
      <c r="I341" s="370">
        <v>10387</v>
      </c>
      <c r="J341" s="357"/>
      <c r="K341" s="370">
        <v>12774</v>
      </c>
      <c r="L341" s="249">
        <f>VLOOKUP(A341,'De x Para'!A:C,3,0)</f>
        <v>0</v>
      </c>
      <c r="M341" s="348">
        <f t="shared" si="4"/>
        <v>10387</v>
      </c>
    </row>
    <row r="342" spans="1:13">
      <c r="A342" s="358" t="s">
        <v>1791</v>
      </c>
      <c r="B342" s="164" t="s">
        <v>143</v>
      </c>
      <c r="C342" s="358" t="s">
        <v>1792</v>
      </c>
      <c r="D342" s="359"/>
      <c r="E342" s="371">
        <v>2387</v>
      </c>
      <c r="F342" s="361"/>
      <c r="G342" s="360">
        <v>0</v>
      </c>
      <c r="H342" s="361"/>
      <c r="I342" s="371">
        <v>10387</v>
      </c>
      <c r="J342" s="361"/>
      <c r="K342" s="371">
        <v>12774</v>
      </c>
      <c r="L342" s="249" t="str">
        <f>VLOOKUP(A342,'De x Para'!A:C,3,0)</f>
        <v>4.2.3</v>
      </c>
      <c r="M342" s="348">
        <f t="shared" si="4"/>
        <v>10387</v>
      </c>
    </row>
    <row r="343" spans="1:13">
      <c r="A343" s="362"/>
      <c r="B343" s="164"/>
      <c r="C343" s="362"/>
      <c r="D343" s="363"/>
      <c r="E343" s="363"/>
      <c r="F343" s="363"/>
      <c r="G343" s="363"/>
      <c r="H343" s="363"/>
      <c r="I343" s="363"/>
      <c r="J343" s="363"/>
      <c r="K343" s="363"/>
      <c r="L343" s="249"/>
      <c r="M343" s="348"/>
    </row>
    <row r="344" spans="1:13">
      <c r="A344" s="354" t="s">
        <v>1793</v>
      </c>
      <c r="B344" s="164" t="s">
        <v>143</v>
      </c>
      <c r="C344" s="354" t="s">
        <v>1794</v>
      </c>
      <c r="D344" s="355"/>
      <c r="E344" s="356">
        <v>-148.4</v>
      </c>
      <c r="F344" s="357"/>
      <c r="G344" s="356">
        <v>6.95</v>
      </c>
      <c r="H344" s="357"/>
      <c r="I344" s="370">
        <v>24564.66</v>
      </c>
      <c r="J344" s="357"/>
      <c r="K344" s="370">
        <v>24409.31</v>
      </c>
      <c r="L344" s="249">
        <f>VLOOKUP(A344,'De x Para'!A:C,3,0)</f>
        <v>0</v>
      </c>
      <c r="M344" s="348">
        <f t="shared" si="4"/>
        <v>24557.71</v>
      </c>
    </row>
    <row r="345" spans="1:13">
      <c r="A345" s="358" t="s">
        <v>1797</v>
      </c>
      <c r="B345" s="164" t="s">
        <v>143</v>
      </c>
      <c r="C345" s="358" t="s">
        <v>1798</v>
      </c>
      <c r="D345" s="359"/>
      <c r="E345" s="360">
        <v>-282.85000000000002</v>
      </c>
      <c r="F345" s="361"/>
      <c r="G345" s="360">
        <v>6.95</v>
      </c>
      <c r="H345" s="361"/>
      <c r="I345" s="360">
        <v>0</v>
      </c>
      <c r="J345" s="361"/>
      <c r="K345" s="360">
        <v>-289.8</v>
      </c>
      <c r="L345" s="249" t="str">
        <f>VLOOKUP(A345,'De x Para'!A:C,3,0)</f>
        <v>4.2.2</v>
      </c>
      <c r="M345" s="348">
        <f t="shared" si="4"/>
        <v>-6.95</v>
      </c>
    </row>
    <row r="346" spans="1:13">
      <c r="A346" s="358" t="s">
        <v>4402</v>
      </c>
      <c r="B346" s="164" t="s">
        <v>143</v>
      </c>
      <c r="C346" s="358" t="s">
        <v>4403</v>
      </c>
      <c r="D346" s="359"/>
      <c r="E346" s="360">
        <v>0</v>
      </c>
      <c r="F346" s="361"/>
      <c r="G346" s="360">
        <v>0</v>
      </c>
      <c r="H346" s="361"/>
      <c r="I346" s="360">
        <v>52.66</v>
      </c>
      <c r="J346" s="361"/>
      <c r="K346" s="360">
        <v>52.66</v>
      </c>
      <c r="L346" s="249" t="str">
        <f>VLOOKUP(A346,'De x Para'!A:C,3,0)</f>
        <v>4.2.2</v>
      </c>
      <c r="M346" s="348">
        <f t="shared" si="4"/>
        <v>52.66</v>
      </c>
    </row>
    <row r="347" spans="1:13">
      <c r="A347" s="358" t="s">
        <v>3959</v>
      </c>
      <c r="B347" s="164" t="s">
        <v>143</v>
      </c>
      <c r="C347" s="358" t="s">
        <v>3960</v>
      </c>
      <c r="D347" s="359"/>
      <c r="E347" s="360">
        <v>134.44999999999999</v>
      </c>
      <c r="F347" s="361"/>
      <c r="G347" s="360">
        <v>0</v>
      </c>
      <c r="H347" s="361"/>
      <c r="I347" s="360">
        <v>390.7</v>
      </c>
      <c r="J347" s="361"/>
      <c r="K347" s="360">
        <v>525.15</v>
      </c>
      <c r="L347" s="249" t="str">
        <f>VLOOKUP(A347,'De x Para'!A:C,3,0)</f>
        <v>4.2.2</v>
      </c>
      <c r="M347" s="348">
        <f t="shared" si="4"/>
        <v>390.7</v>
      </c>
    </row>
    <row r="348" spans="1:13">
      <c r="A348" s="358" t="s">
        <v>4763</v>
      </c>
      <c r="B348" s="164" t="s">
        <v>143</v>
      </c>
      <c r="C348" s="358" t="s">
        <v>4764</v>
      </c>
      <c r="D348" s="359"/>
      <c r="E348" s="360">
        <v>0</v>
      </c>
      <c r="F348" s="361"/>
      <c r="G348" s="360">
        <v>0</v>
      </c>
      <c r="H348" s="361"/>
      <c r="I348" s="371">
        <v>8021.3</v>
      </c>
      <c r="J348" s="361"/>
      <c r="K348" s="371">
        <v>8021.3</v>
      </c>
      <c r="L348" s="249" t="str">
        <f>VLOOKUP(A348,'De x Para'!A:C,3,0)</f>
        <v>4.2.2</v>
      </c>
      <c r="M348" s="348">
        <f t="shared" si="4"/>
        <v>8021.3</v>
      </c>
    </row>
    <row r="349" spans="1:13">
      <c r="A349" s="358" t="s">
        <v>4765</v>
      </c>
      <c r="B349" s="164" t="s">
        <v>143</v>
      </c>
      <c r="C349" s="358" t="s">
        <v>4766</v>
      </c>
      <c r="D349" s="359"/>
      <c r="E349" s="360">
        <v>0</v>
      </c>
      <c r="F349" s="361"/>
      <c r="G349" s="360">
        <v>0</v>
      </c>
      <c r="H349" s="361"/>
      <c r="I349" s="371">
        <v>16100</v>
      </c>
      <c r="J349" s="361"/>
      <c r="K349" s="371">
        <v>16100</v>
      </c>
      <c r="L349" s="249" t="str">
        <f>VLOOKUP(A349,'De x Para'!A:C,3,0)</f>
        <v>4.2.2</v>
      </c>
      <c r="M349" s="348">
        <f t="shared" si="4"/>
        <v>16100</v>
      </c>
    </row>
    <row r="350" spans="1:13">
      <c r="A350" s="362"/>
      <c r="B350" s="164"/>
      <c r="C350" s="362"/>
      <c r="D350" s="363"/>
      <c r="E350" s="363"/>
      <c r="F350" s="363"/>
      <c r="G350" s="363"/>
      <c r="H350" s="363"/>
      <c r="I350" s="363"/>
      <c r="J350" s="363"/>
      <c r="K350" s="363"/>
      <c r="L350" s="249"/>
      <c r="M350" s="348"/>
    </row>
    <row r="351" spans="1:13">
      <c r="A351" s="354" t="s">
        <v>1804</v>
      </c>
      <c r="B351" s="164" t="s">
        <v>143</v>
      </c>
      <c r="C351" s="354" t="s">
        <v>1805</v>
      </c>
      <c r="D351" s="355"/>
      <c r="E351" s="370">
        <v>7032.64</v>
      </c>
      <c r="F351" s="357"/>
      <c r="G351" s="356">
        <v>0</v>
      </c>
      <c r="H351" s="357"/>
      <c r="I351" s="370">
        <v>3565.09</v>
      </c>
      <c r="J351" s="357"/>
      <c r="K351" s="370">
        <v>10597.73</v>
      </c>
      <c r="L351" s="249">
        <f>VLOOKUP(A351,'De x Para'!A:C,3,0)</f>
        <v>0</v>
      </c>
      <c r="M351" s="348">
        <f t="shared" si="4"/>
        <v>3565.09</v>
      </c>
    </row>
    <row r="352" spans="1:13">
      <c r="A352" s="354" t="s">
        <v>1809</v>
      </c>
      <c r="B352" s="164" t="s">
        <v>143</v>
      </c>
      <c r="C352" s="354" t="s">
        <v>1805</v>
      </c>
      <c r="D352" s="355"/>
      <c r="E352" s="370">
        <v>7032.64</v>
      </c>
      <c r="F352" s="357"/>
      <c r="G352" s="356">
        <v>0</v>
      </c>
      <c r="H352" s="357"/>
      <c r="I352" s="370">
        <v>3565.09</v>
      </c>
      <c r="J352" s="357"/>
      <c r="K352" s="370">
        <v>10597.73</v>
      </c>
      <c r="L352" s="249">
        <f>VLOOKUP(A352,'De x Para'!A:C,3,0)</f>
        <v>0</v>
      </c>
      <c r="M352" s="348">
        <f t="shared" si="4"/>
        <v>3565.09</v>
      </c>
    </row>
    <row r="353" spans="1:13">
      <c r="A353" s="358" t="s">
        <v>1810</v>
      </c>
      <c r="B353" s="164" t="s">
        <v>143</v>
      </c>
      <c r="C353" s="358" t="s">
        <v>1811</v>
      </c>
      <c r="D353" s="359"/>
      <c r="E353" s="371">
        <v>6067.17</v>
      </c>
      <c r="F353" s="361"/>
      <c r="G353" s="360">
        <v>0</v>
      </c>
      <c r="H353" s="361"/>
      <c r="I353" s="371">
        <v>3031.92</v>
      </c>
      <c r="J353" s="361"/>
      <c r="K353" s="371">
        <v>9099.09</v>
      </c>
      <c r="L353" s="249" t="str">
        <f>VLOOKUP(A353,'De x Para'!A:C,3,0)</f>
        <v>4.3</v>
      </c>
      <c r="M353" s="348">
        <f t="shared" si="4"/>
        <v>3031.92</v>
      </c>
    </row>
    <row r="354" spans="1:13">
      <c r="A354" s="358" t="s">
        <v>3465</v>
      </c>
      <c r="B354" s="164" t="s">
        <v>143</v>
      </c>
      <c r="C354" s="358" t="s">
        <v>3466</v>
      </c>
      <c r="D354" s="359"/>
      <c r="E354" s="360">
        <v>715.55</v>
      </c>
      <c r="F354" s="361"/>
      <c r="G354" s="360">
        <v>0</v>
      </c>
      <c r="H354" s="361"/>
      <c r="I354" s="360">
        <v>459.3</v>
      </c>
      <c r="J354" s="361"/>
      <c r="K354" s="371">
        <v>1174.8499999999999</v>
      </c>
      <c r="L354" s="249" t="str">
        <f>VLOOKUP(A354,'De x Para'!A:C,3,0)</f>
        <v>4.2.2</v>
      </c>
      <c r="M354" s="348">
        <f t="shared" si="4"/>
        <v>459.3</v>
      </c>
    </row>
    <row r="355" spans="1:13">
      <c r="A355" s="358" t="s">
        <v>3468</v>
      </c>
      <c r="B355" s="164" t="s">
        <v>143</v>
      </c>
      <c r="C355" s="358" t="s">
        <v>3469</v>
      </c>
      <c r="D355" s="359"/>
      <c r="E355" s="360">
        <v>249.92</v>
      </c>
      <c r="F355" s="361"/>
      <c r="G355" s="360">
        <v>0</v>
      </c>
      <c r="H355" s="361"/>
      <c r="I355" s="360">
        <v>73.87</v>
      </c>
      <c r="J355" s="361"/>
      <c r="K355" s="360">
        <v>323.79000000000002</v>
      </c>
      <c r="L355" s="249" t="str">
        <f>VLOOKUP(A355,'De x Para'!A:C,3,0)</f>
        <v>4.2.2</v>
      </c>
      <c r="M355" s="348">
        <f t="shared" si="4"/>
        <v>73.87</v>
      </c>
    </row>
    <row r="356" spans="1:13">
      <c r="A356" s="354"/>
      <c r="B356" s="164"/>
      <c r="C356" s="354"/>
      <c r="D356" s="355"/>
      <c r="E356" s="355"/>
      <c r="F356" s="355"/>
      <c r="G356" s="355"/>
      <c r="H356" s="355"/>
      <c r="I356" s="355"/>
      <c r="J356" s="355"/>
      <c r="K356" s="355"/>
      <c r="L356" s="249"/>
      <c r="M356" s="348"/>
    </row>
    <row r="357" spans="1:13">
      <c r="A357" s="354" t="s">
        <v>1822</v>
      </c>
      <c r="B357" s="164" t="s">
        <v>143</v>
      </c>
      <c r="C357" s="354" t="s">
        <v>1823</v>
      </c>
      <c r="D357" s="355"/>
      <c r="E357" s="370">
        <v>1838.38</v>
      </c>
      <c r="F357" s="357"/>
      <c r="G357" s="356">
        <v>0</v>
      </c>
      <c r="H357" s="357"/>
      <c r="I357" s="356">
        <v>168</v>
      </c>
      <c r="J357" s="357"/>
      <c r="K357" s="370">
        <v>2006.38</v>
      </c>
      <c r="L357" s="249">
        <f>VLOOKUP(A357,'De x Para'!A:C,3,0)</f>
        <v>0</v>
      </c>
      <c r="M357" s="348">
        <f t="shared" si="4"/>
        <v>168</v>
      </c>
    </row>
    <row r="358" spans="1:13">
      <c r="A358" s="354" t="s">
        <v>1827</v>
      </c>
      <c r="B358" s="164" t="s">
        <v>143</v>
      </c>
      <c r="C358" s="354" t="s">
        <v>1823</v>
      </c>
      <c r="D358" s="355"/>
      <c r="E358" s="370">
        <v>1838.38</v>
      </c>
      <c r="F358" s="357"/>
      <c r="G358" s="356">
        <v>0</v>
      </c>
      <c r="H358" s="357"/>
      <c r="I358" s="356">
        <v>168</v>
      </c>
      <c r="J358" s="357"/>
      <c r="K358" s="370">
        <v>2006.38</v>
      </c>
      <c r="L358" s="249">
        <f>VLOOKUP(A358,'De x Para'!A:C,3,0)</f>
        <v>0</v>
      </c>
      <c r="M358" s="348">
        <f t="shared" si="4"/>
        <v>168</v>
      </c>
    </row>
    <row r="359" spans="1:13">
      <c r="A359" s="358" t="s">
        <v>1828</v>
      </c>
      <c r="B359" s="164" t="s">
        <v>143</v>
      </c>
      <c r="C359" s="358" t="s">
        <v>3472</v>
      </c>
      <c r="D359" s="359"/>
      <c r="E359" s="371">
        <v>1838.38</v>
      </c>
      <c r="F359" s="361"/>
      <c r="G359" s="360">
        <v>0</v>
      </c>
      <c r="H359" s="361"/>
      <c r="I359" s="360">
        <v>168</v>
      </c>
      <c r="J359" s="361"/>
      <c r="K359" s="371">
        <v>2006.38</v>
      </c>
      <c r="L359" s="249" t="str">
        <f>VLOOKUP(A359,'De x Para'!A:C,3,0)</f>
        <v>4.2.5</v>
      </c>
      <c r="M359" s="348">
        <f t="shared" si="4"/>
        <v>168</v>
      </c>
    </row>
    <row r="360" spans="1:13">
      <c r="A360" s="364" t="s">
        <v>1835</v>
      </c>
      <c r="B360" s="365"/>
      <c r="C360" s="365"/>
      <c r="D360" s="365"/>
      <c r="E360" s="365"/>
      <c r="F360" s="365"/>
      <c r="G360" s="365"/>
      <c r="H360" s="365"/>
      <c r="I360" s="365"/>
      <c r="J360" s="365"/>
      <c r="K360" s="365"/>
      <c r="L360" s="249"/>
    </row>
    <row r="361" spans="1:13">
      <c r="A361" s="366" t="s">
        <v>222</v>
      </c>
      <c r="B361" s="367"/>
      <c r="C361" s="367"/>
      <c r="D361" s="368" t="s">
        <v>4767</v>
      </c>
      <c r="E361" s="349"/>
      <c r="F361" s="366" t="s">
        <v>500</v>
      </c>
      <c r="G361" s="367"/>
      <c r="H361" s="367"/>
      <c r="I361" s="367"/>
      <c r="J361" s="367"/>
      <c r="K361" s="372">
        <v>8097662.6200000001</v>
      </c>
      <c r="L361" s="249"/>
    </row>
    <row r="362" spans="1:13">
      <c r="A362" s="366" t="s">
        <v>700</v>
      </c>
      <c r="B362" s="367"/>
      <c r="C362" s="367"/>
      <c r="D362" s="368" t="s">
        <v>4768</v>
      </c>
      <c r="E362" s="349"/>
      <c r="F362" s="366" t="s">
        <v>1751</v>
      </c>
      <c r="G362" s="367"/>
      <c r="H362" s="367"/>
      <c r="I362" s="367"/>
      <c r="J362" s="367"/>
      <c r="K362" s="372">
        <v>1792178.02</v>
      </c>
      <c r="L362" s="249"/>
    </row>
    <row r="363" spans="1:13">
      <c r="A363" s="366"/>
      <c r="B363" s="367"/>
      <c r="C363" s="367"/>
      <c r="D363" s="368" t="s">
        <v>143</v>
      </c>
      <c r="E363" s="349"/>
      <c r="F363" s="366" t="s">
        <v>143</v>
      </c>
      <c r="G363" s="367"/>
      <c r="H363" s="367"/>
      <c r="I363" s="367"/>
      <c r="J363" s="367"/>
      <c r="K363" s="368"/>
      <c r="L363" s="249"/>
    </row>
    <row r="364" spans="1:13">
      <c r="A364" s="366" t="s">
        <v>1836</v>
      </c>
      <c r="B364" s="367"/>
      <c r="C364" s="367"/>
      <c r="D364" s="368" t="s">
        <v>4769</v>
      </c>
      <c r="E364" s="349"/>
      <c r="F364" s="366" t="s">
        <v>1838</v>
      </c>
      <c r="G364" s="367"/>
      <c r="H364" s="367"/>
      <c r="I364" s="367"/>
      <c r="J364" s="367"/>
      <c r="K364" s="372">
        <v>6342192.4299999997</v>
      </c>
      <c r="L364" s="249"/>
    </row>
    <row r="365" spans="1:13">
      <c r="A365" s="349"/>
      <c r="B365" s="349"/>
      <c r="C365" s="349"/>
      <c r="D365" s="366" t="s">
        <v>1839</v>
      </c>
      <c r="E365" s="367"/>
      <c r="F365" s="368" t="s">
        <v>248</v>
      </c>
      <c r="G365" s="369"/>
      <c r="H365" s="349"/>
      <c r="I365" s="349"/>
      <c r="J365" s="349"/>
      <c r="K365" s="349"/>
      <c r="L365" s="249"/>
    </row>
    <row r="366" spans="1:13">
      <c r="A366" s="349"/>
      <c r="B366" s="349"/>
      <c r="C366" s="349"/>
      <c r="D366" s="366" t="s">
        <v>1840</v>
      </c>
      <c r="E366" s="367"/>
      <c r="F366" s="368" t="s">
        <v>248</v>
      </c>
      <c r="G366" s="369"/>
      <c r="H366" s="349"/>
      <c r="I366" s="349"/>
      <c r="J366" s="349"/>
      <c r="K366" s="349"/>
      <c r="L366" s="249"/>
    </row>
    <row r="367" spans="1:13">
      <c r="L367" s="249"/>
    </row>
    <row r="368" spans="1:13">
      <c r="L368" s="249"/>
    </row>
    <row r="369" spans="12:12">
      <c r="L369" s="249"/>
    </row>
    <row r="370" spans="12:12">
      <c r="L370" s="249"/>
    </row>
    <row r="371" spans="12:12">
      <c r="L371" s="249"/>
    </row>
    <row r="372" spans="12:12">
      <c r="L372" s="249"/>
    </row>
    <row r="373" spans="12:12">
      <c r="L373" s="249"/>
    </row>
    <row r="374" spans="12:12">
      <c r="L374" s="249"/>
    </row>
    <row r="375" spans="12:12">
      <c r="L375" s="249"/>
    </row>
    <row r="376" spans="12:12">
      <c r="L376" s="249"/>
    </row>
    <row r="377" spans="12:12">
      <c r="L377" s="249"/>
    </row>
    <row r="378" spans="12:12">
      <c r="L378" s="249"/>
    </row>
    <row r="379" spans="12:12">
      <c r="L379" s="249"/>
    </row>
    <row r="380" spans="12:12">
      <c r="L380" s="249"/>
    </row>
    <row r="381" spans="12:12">
      <c r="L381" s="249"/>
    </row>
    <row r="382" spans="12:12">
      <c r="L382" s="249"/>
    </row>
    <row r="383" spans="12:12">
      <c r="L383" s="249"/>
    </row>
    <row r="384" spans="12:12">
      <c r="L384" s="249"/>
    </row>
    <row r="385" spans="12:12">
      <c r="L385" s="249"/>
    </row>
    <row r="386" spans="12:12">
      <c r="L386" s="249"/>
    </row>
    <row r="387" spans="12:12">
      <c r="L387" s="249"/>
    </row>
    <row r="388" spans="12:12">
      <c r="L388" s="249"/>
    </row>
    <row r="389" spans="12:12">
      <c r="L389" s="249"/>
    </row>
    <row r="390" spans="12:12">
      <c r="L390" s="249"/>
    </row>
    <row r="391" spans="12:12">
      <c r="L391" s="249"/>
    </row>
    <row r="392" spans="12:12">
      <c r="L392" s="249"/>
    </row>
    <row r="393" spans="12:12">
      <c r="L393" s="249"/>
    </row>
    <row r="394" spans="12:12">
      <c r="L394" s="249"/>
    </row>
    <row r="395" spans="12:12">
      <c r="L395" s="249"/>
    </row>
    <row r="396" spans="12:12">
      <c r="L396" s="249"/>
    </row>
    <row r="397" spans="12:12">
      <c r="L397" s="249"/>
    </row>
    <row r="398" spans="12:12">
      <c r="L398" s="249"/>
    </row>
    <row r="399" spans="12:12">
      <c r="L399" s="249"/>
    </row>
    <row r="400" spans="12:12">
      <c r="L400" s="249"/>
    </row>
    <row r="401" spans="12:12">
      <c r="L401" s="249"/>
    </row>
    <row r="402" spans="12:12">
      <c r="L402" s="249"/>
    </row>
    <row r="403" spans="12:12">
      <c r="L403" s="249"/>
    </row>
    <row r="404" spans="12:12">
      <c r="L404" s="249"/>
    </row>
    <row r="405" spans="12:12">
      <c r="L405" s="249"/>
    </row>
    <row r="406" spans="12:12">
      <c r="L406" s="249"/>
    </row>
    <row r="407" spans="12:12">
      <c r="L407" s="249"/>
    </row>
    <row r="408" spans="12:12">
      <c r="L408" s="249"/>
    </row>
    <row r="409" spans="12:12">
      <c r="L409" s="249"/>
    </row>
    <row r="410" spans="12:12">
      <c r="L410" s="249"/>
    </row>
    <row r="411" spans="12:12">
      <c r="L411" s="249"/>
    </row>
    <row r="412" spans="12:12">
      <c r="L412" s="249"/>
    </row>
    <row r="413" spans="12:12">
      <c r="L413" s="249"/>
    </row>
    <row r="414" spans="12:12">
      <c r="L414" s="249"/>
    </row>
    <row r="415" spans="12:12">
      <c r="L415" s="249"/>
    </row>
    <row r="416" spans="12:12">
      <c r="L416" s="249"/>
    </row>
    <row r="417" spans="12:12">
      <c r="L417" s="249"/>
    </row>
    <row r="418" spans="12:12">
      <c r="L418" s="249"/>
    </row>
    <row r="419" spans="12:12">
      <c r="L419" s="249"/>
    </row>
    <row r="420" spans="12:12">
      <c r="L420" s="249"/>
    </row>
    <row r="421" spans="12:12">
      <c r="L421" s="249"/>
    </row>
    <row r="422" spans="12:12">
      <c r="L422" s="249"/>
    </row>
    <row r="423" spans="12:12">
      <c r="L423" s="249"/>
    </row>
    <row r="424" spans="12:12">
      <c r="L424" s="249"/>
    </row>
    <row r="425" spans="12:12">
      <c r="L425" s="249"/>
    </row>
    <row r="426" spans="12:12">
      <c r="L426" s="249"/>
    </row>
    <row r="427" spans="12:12">
      <c r="L427" s="249"/>
    </row>
    <row r="428" spans="12:12">
      <c r="L428" s="249"/>
    </row>
    <row r="429" spans="12:12">
      <c r="L429" s="249"/>
    </row>
    <row r="430" spans="12:12">
      <c r="L430" s="249"/>
    </row>
    <row r="431" spans="12:12">
      <c r="L431" s="249"/>
    </row>
    <row r="432" spans="12:12">
      <c r="L432" s="249"/>
    </row>
    <row r="433" spans="12:12">
      <c r="L433" s="249"/>
    </row>
    <row r="434" spans="12:12">
      <c r="L434" s="249"/>
    </row>
    <row r="435" spans="12:12">
      <c r="L435" s="249"/>
    </row>
    <row r="436" spans="12:12">
      <c r="L436" s="249"/>
    </row>
    <row r="437" spans="12:12">
      <c r="L437" s="249"/>
    </row>
    <row r="438" spans="12:12">
      <c r="L438" s="249"/>
    </row>
    <row r="439" spans="12:12">
      <c r="L439" s="249"/>
    </row>
    <row r="440" spans="12:12">
      <c r="L440" s="249"/>
    </row>
    <row r="441" spans="12:12">
      <c r="L441" s="249"/>
    </row>
    <row r="442" spans="12:12">
      <c r="L442" s="249"/>
    </row>
    <row r="443" spans="12:12">
      <c r="L443" s="249"/>
    </row>
    <row r="444" spans="12:12">
      <c r="L444" s="249"/>
    </row>
    <row r="445" spans="12:12">
      <c r="L445" s="249"/>
    </row>
    <row r="446" spans="12:12">
      <c r="L446" s="249"/>
    </row>
    <row r="447" spans="12:12">
      <c r="L447" s="249"/>
    </row>
    <row r="448" spans="12:12">
      <c r="L448" s="249"/>
    </row>
    <row r="449" spans="12:12">
      <c r="L449" s="249"/>
    </row>
    <row r="450" spans="12:12">
      <c r="L450" s="249"/>
    </row>
    <row r="451" spans="12:12">
      <c r="L451" s="249"/>
    </row>
    <row r="452" spans="12:12">
      <c r="L452" s="249"/>
    </row>
    <row r="453" spans="12:12">
      <c r="L453" s="249"/>
    </row>
    <row r="454" spans="12:12">
      <c r="L454" s="249"/>
    </row>
    <row r="455" spans="12:12">
      <c r="L455" s="249"/>
    </row>
    <row r="456" spans="12:12">
      <c r="L456" s="249"/>
    </row>
    <row r="457" spans="12:12">
      <c r="L457" s="249"/>
    </row>
    <row r="458" spans="12:12">
      <c r="L458" s="249"/>
    </row>
    <row r="459" spans="12:12">
      <c r="L459" s="249"/>
    </row>
    <row r="460" spans="12:12">
      <c r="L460" s="249"/>
    </row>
    <row r="461" spans="12:12">
      <c r="L461" s="249"/>
    </row>
    <row r="462" spans="12:12">
      <c r="L462" s="249"/>
    </row>
    <row r="463" spans="12:12">
      <c r="L463" s="249"/>
    </row>
    <row r="464" spans="12:12">
      <c r="L464" s="249"/>
    </row>
    <row r="465" spans="12:12">
      <c r="L465" s="249"/>
    </row>
    <row r="466" spans="12:12">
      <c r="L466" s="249"/>
    </row>
    <row r="467" spans="12:12">
      <c r="L467" s="249"/>
    </row>
    <row r="468" spans="12:12">
      <c r="L468" s="249"/>
    </row>
    <row r="469" spans="12:12">
      <c r="L469" s="249"/>
    </row>
    <row r="470" spans="12:12">
      <c r="L470" s="249"/>
    </row>
    <row r="471" spans="12:12">
      <c r="L471" s="249"/>
    </row>
    <row r="472" spans="12:12">
      <c r="L472" s="249"/>
    </row>
    <row r="473" spans="12:12">
      <c r="L473" s="249"/>
    </row>
    <row r="474" spans="12:12">
      <c r="L474" s="249"/>
    </row>
    <row r="475" spans="12:12">
      <c r="L475" s="249"/>
    </row>
    <row r="476" spans="12:12">
      <c r="L476" s="249"/>
    </row>
    <row r="477" spans="12:12">
      <c r="L477" s="249"/>
    </row>
    <row r="478" spans="12:12">
      <c r="L478" s="249"/>
    </row>
    <row r="479" spans="12:12">
      <c r="L479" s="249"/>
    </row>
    <row r="480" spans="12:12">
      <c r="L480" s="249"/>
    </row>
    <row r="481" spans="12:12">
      <c r="L481" s="249"/>
    </row>
    <row r="482" spans="12:12">
      <c r="L482" s="249"/>
    </row>
    <row r="483" spans="12:12">
      <c r="L483" s="249"/>
    </row>
    <row r="484" spans="12:12">
      <c r="L484" s="249"/>
    </row>
    <row r="485" spans="12:12">
      <c r="L485" s="249"/>
    </row>
    <row r="486" spans="12:12">
      <c r="L486" s="249"/>
    </row>
    <row r="487" spans="12:12">
      <c r="L487" s="249"/>
    </row>
    <row r="488" spans="12:12">
      <c r="L488" s="249"/>
    </row>
    <row r="489" spans="12:12">
      <c r="L489" s="249"/>
    </row>
    <row r="490" spans="12:12">
      <c r="L490" s="249"/>
    </row>
    <row r="491" spans="12:12">
      <c r="L491" s="249"/>
    </row>
    <row r="492" spans="12:12">
      <c r="L492" s="249"/>
    </row>
    <row r="493" spans="12:12">
      <c r="L493" s="249"/>
    </row>
    <row r="494" spans="12:12">
      <c r="L494" s="249"/>
    </row>
    <row r="495" spans="12:12">
      <c r="L495" s="249"/>
    </row>
    <row r="496" spans="12:12">
      <c r="L496" s="249"/>
    </row>
    <row r="497" spans="12:12">
      <c r="L497" s="249"/>
    </row>
    <row r="498" spans="12:12">
      <c r="L498" s="249"/>
    </row>
    <row r="499" spans="12:12">
      <c r="L499" s="249"/>
    </row>
    <row r="500" spans="12:12">
      <c r="L500" s="249"/>
    </row>
    <row r="501" spans="12:12">
      <c r="L501" s="249"/>
    </row>
    <row r="502" spans="12:12">
      <c r="L502" s="249"/>
    </row>
    <row r="503" spans="12:12">
      <c r="L503" s="249"/>
    </row>
    <row r="504" spans="12:12">
      <c r="L504" s="249"/>
    </row>
    <row r="505" spans="12:12">
      <c r="L505" s="249"/>
    </row>
    <row r="506" spans="12:12">
      <c r="L506" s="249"/>
    </row>
    <row r="507" spans="12:12">
      <c r="L507" s="249"/>
    </row>
    <row r="508" spans="12:12">
      <c r="L508" s="249"/>
    </row>
    <row r="509" spans="12:12">
      <c r="L509" s="249"/>
    </row>
    <row r="510" spans="12:12">
      <c r="L510" s="249"/>
    </row>
    <row r="511" spans="12:12">
      <c r="L511" s="249"/>
    </row>
    <row r="512" spans="12:12">
      <c r="L512" s="249"/>
    </row>
    <row r="513" spans="12:12">
      <c r="L513" s="249"/>
    </row>
    <row r="514" spans="12:12">
      <c r="L514" s="249"/>
    </row>
    <row r="515" spans="12:12">
      <c r="L515" s="249"/>
    </row>
    <row r="516" spans="12:12">
      <c r="L516" s="249"/>
    </row>
    <row r="517" spans="12:12">
      <c r="L517" s="249"/>
    </row>
    <row r="518" spans="12:12">
      <c r="L518" s="249"/>
    </row>
    <row r="519" spans="12:12">
      <c r="L519" s="249"/>
    </row>
    <row r="520" spans="12:12">
      <c r="L520" s="249"/>
    </row>
    <row r="521" spans="12:12">
      <c r="L521" s="249"/>
    </row>
    <row r="522" spans="12:12">
      <c r="L522" s="249"/>
    </row>
    <row r="523" spans="12:12">
      <c r="L523" s="249"/>
    </row>
    <row r="524" spans="12:12">
      <c r="L524" s="249"/>
    </row>
    <row r="525" spans="12:12">
      <c r="L525" s="249"/>
    </row>
  </sheetData>
  <autoFilter ref="A1:M525" xr:uid="{00000000-0009-0000-0000-000015000000}"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525"/>
  <sheetViews>
    <sheetView showGridLines="0" topLeftCell="A25" workbookViewId="0">
      <selection activeCell="M67" sqref="M67"/>
    </sheetView>
  </sheetViews>
  <sheetFormatPr defaultRowHeight="12"/>
  <cols>
    <col min="1" max="1" width="15.85546875" style="410" bestFit="1" customWidth="1"/>
    <col min="2" max="2" width="3.7109375" style="410" customWidth="1"/>
    <col min="3" max="3" width="45.28515625" style="410" bestFit="1" customWidth="1"/>
    <col min="4" max="4" width="3.7109375" style="410" customWidth="1"/>
    <col min="5" max="5" width="13.42578125" style="410" bestFit="1" customWidth="1"/>
    <col min="6" max="6" width="3.7109375" style="410" customWidth="1"/>
    <col min="7" max="7" width="10" style="410" bestFit="1" customWidth="1"/>
    <col min="8" max="8" width="3.7109375" style="410" customWidth="1"/>
    <col min="9" max="9" width="10" style="410" bestFit="1" customWidth="1"/>
    <col min="10" max="10" width="3.7109375" style="410" customWidth="1"/>
    <col min="11" max="11" width="13.42578125" style="410" bestFit="1" customWidth="1"/>
    <col min="12" max="12" width="6.85546875" style="1" bestFit="1" customWidth="1"/>
    <col min="13" max="13" width="10" style="410" bestFit="1" customWidth="1"/>
    <col min="14" max="16384" width="9.140625" style="410"/>
  </cols>
  <sheetData>
    <row r="1" spans="1:12">
      <c r="A1" s="350" t="s">
        <v>215</v>
      </c>
      <c r="B1" s="350" t="s">
        <v>216</v>
      </c>
      <c r="C1" s="351"/>
      <c r="D1" s="351"/>
      <c r="E1" s="166" t="s">
        <v>217</v>
      </c>
      <c r="F1" s="5"/>
      <c r="G1" s="166" t="s">
        <v>218</v>
      </c>
      <c r="H1" s="5"/>
      <c r="I1" s="166" t="s">
        <v>219</v>
      </c>
      <c r="J1" s="5"/>
      <c r="K1" s="166" t="s">
        <v>220</v>
      </c>
      <c r="L1" s="347"/>
    </row>
    <row r="2" spans="1:12">
      <c r="A2" s="414">
        <v>1</v>
      </c>
      <c r="B2" s="414" t="s">
        <v>222</v>
      </c>
      <c r="C2" s="415"/>
      <c r="D2" s="415"/>
      <c r="E2" s="412">
        <v>8097662.6200000001</v>
      </c>
      <c r="F2" s="417"/>
      <c r="G2" s="412">
        <v>2983771.71</v>
      </c>
      <c r="H2" s="417"/>
      <c r="I2" s="412">
        <v>3027647.64</v>
      </c>
      <c r="J2" s="417"/>
      <c r="K2" s="412">
        <v>8053786.6900000004</v>
      </c>
      <c r="L2" s="249">
        <f>VLOOKUP(A2,'De x Para'!A:C,3,0)</f>
        <v>0</v>
      </c>
    </row>
    <row r="3" spans="1:12">
      <c r="A3" s="414" t="s">
        <v>227</v>
      </c>
      <c r="B3" s="164" t="s">
        <v>143</v>
      </c>
      <c r="C3" s="414" t="s">
        <v>228</v>
      </c>
      <c r="D3" s="415"/>
      <c r="E3" s="412">
        <v>7176064.6100000003</v>
      </c>
      <c r="F3" s="417"/>
      <c r="G3" s="412">
        <v>2983771.71</v>
      </c>
      <c r="H3" s="417"/>
      <c r="I3" s="412">
        <v>3019235.08</v>
      </c>
      <c r="J3" s="417"/>
      <c r="K3" s="412">
        <v>7140601.2400000002</v>
      </c>
      <c r="L3" s="249">
        <f>VLOOKUP(A3,'De x Para'!A:C,3,0)</f>
        <v>0</v>
      </c>
    </row>
    <row r="4" spans="1:12">
      <c r="A4" s="414" t="s">
        <v>232</v>
      </c>
      <c r="B4" s="164" t="s">
        <v>143</v>
      </c>
      <c r="C4" s="414" t="s">
        <v>233</v>
      </c>
      <c r="D4" s="415"/>
      <c r="E4" s="412">
        <v>7143600.5199999996</v>
      </c>
      <c r="F4" s="417"/>
      <c r="G4" s="412">
        <v>2584059.75</v>
      </c>
      <c r="H4" s="417"/>
      <c r="I4" s="412">
        <v>2648563.77</v>
      </c>
      <c r="J4" s="417"/>
      <c r="K4" s="412">
        <v>7079096.5</v>
      </c>
      <c r="L4" s="249">
        <f>VLOOKUP(A4,'De x Para'!A:C,3,0)</f>
        <v>0</v>
      </c>
    </row>
    <row r="5" spans="1:12">
      <c r="A5" s="414" t="s">
        <v>238</v>
      </c>
      <c r="B5" s="164" t="s">
        <v>143</v>
      </c>
      <c r="C5" s="414" t="s">
        <v>233</v>
      </c>
      <c r="D5" s="415"/>
      <c r="E5" s="412">
        <v>7143600.5199999996</v>
      </c>
      <c r="F5" s="417"/>
      <c r="G5" s="412">
        <v>2584059.75</v>
      </c>
      <c r="H5" s="417"/>
      <c r="I5" s="412">
        <v>2648563.77</v>
      </c>
      <c r="J5" s="417"/>
      <c r="K5" s="412">
        <v>7079096.5</v>
      </c>
      <c r="L5" s="249">
        <f>VLOOKUP(A5,'De x Para'!A:C,3,0)</f>
        <v>0</v>
      </c>
    </row>
    <row r="6" spans="1:12">
      <c r="A6" s="414" t="s">
        <v>239</v>
      </c>
      <c r="B6" s="164" t="s">
        <v>143</v>
      </c>
      <c r="C6" s="414" t="s">
        <v>240</v>
      </c>
      <c r="D6" s="415"/>
      <c r="E6" s="412">
        <v>24887.82</v>
      </c>
      <c r="F6" s="417"/>
      <c r="G6" s="412">
        <v>207086.73</v>
      </c>
      <c r="H6" s="417"/>
      <c r="I6" s="412">
        <v>207086.73</v>
      </c>
      <c r="J6" s="417"/>
      <c r="K6" s="412">
        <v>24887.82</v>
      </c>
      <c r="L6" s="249">
        <f>VLOOKUP(A6,'De x Para'!A:C,3,0)</f>
        <v>0</v>
      </c>
    </row>
    <row r="7" spans="1:12">
      <c r="A7" s="418" t="s">
        <v>243</v>
      </c>
      <c r="B7" s="164" t="s">
        <v>143</v>
      </c>
      <c r="C7" s="418" t="s">
        <v>244</v>
      </c>
      <c r="D7" s="419"/>
      <c r="E7" s="411">
        <v>24887.82</v>
      </c>
      <c r="F7" s="421"/>
      <c r="G7" s="420">
        <v>0</v>
      </c>
      <c r="H7" s="421"/>
      <c r="I7" s="420">
        <v>0</v>
      </c>
      <c r="J7" s="421"/>
      <c r="K7" s="411">
        <v>24887.82</v>
      </c>
      <c r="L7" s="249">
        <f>VLOOKUP(A7,'De x Para'!A:C,3,0)</f>
        <v>0</v>
      </c>
    </row>
    <row r="8" spans="1:12">
      <c r="A8" s="418" t="s">
        <v>246</v>
      </c>
      <c r="B8" s="164" t="s">
        <v>143</v>
      </c>
      <c r="C8" s="418" t="s">
        <v>4708</v>
      </c>
      <c r="D8" s="419"/>
      <c r="E8" s="420">
        <v>0</v>
      </c>
      <c r="F8" s="421"/>
      <c r="G8" s="411">
        <v>207086.73</v>
      </c>
      <c r="H8" s="421"/>
      <c r="I8" s="411">
        <v>207086.73</v>
      </c>
      <c r="J8" s="421"/>
      <c r="K8" s="420">
        <v>0</v>
      </c>
      <c r="L8" s="249">
        <f>VLOOKUP(A8,'De x Para'!A:C,3,0)</f>
        <v>0</v>
      </c>
    </row>
    <row r="9" spans="1:12">
      <c r="A9" s="422"/>
      <c r="B9" s="164" t="s">
        <v>143</v>
      </c>
      <c r="C9" s="422" t="s">
        <v>143</v>
      </c>
      <c r="D9" s="423"/>
      <c r="E9" s="423"/>
      <c r="F9" s="423"/>
      <c r="G9" s="423"/>
      <c r="H9" s="423"/>
      <c r="I9" s="423"/>
      <c r="J9" s="423"/>
      <c r="K9" s="423"/>
      <c r="L9" s="249"/>
    </row>
    <row r="10" spans="1:12">
      <c r="A10" s="414" t="s">
        <v>249</v>
      </c>
      <c r="B10" s="164" t="s">
        <v>143</v>
      </c>
      <c r="C10" s="414" t="s">
        <v>250</v>
      </c>
      <c r="D10" s="415"/>
      <c r="E10" s="416">
        <v>229.98</v>
      </c>
      <c r="F10" s="417"/>
      <c r="G10" s="412">
        <v>1541939.91</v>
      </c>
      <c r="H10" s="417"/>
      <c r="I10" s="412">
        <v>1542169.88</v>
      </c>
      <c r="J10" s="417"/>
      <c r="K10" s="416">
        <v>0.01</v>
      </c>
      <c r="L10" s="249">
        <f>VLOOKUP(A10,'De x Para'!A:C,3,0)</f>
        <v>0</v>
      </c>
    </row>
    <row r="11" spans="1:12">
      <c r="A11" s="418" t="s">
        <v>255</v>
      </c>
      <c r="B11" s="164" t="s">
        <v>143</v>
      </c>
      <c r="C11" s="418" t="s">
        <v>3972</v>
      </c>
      <c r="D11" s="419"/>
      <c r="E11" s="420">
        <v>229.97</v>
      </c>
      <c r="F11" s="421"/>
      <c r="G11" s="411">
        <v>38094.230000000003</v>
      </c>
      <c r="H11" s="421"/>
      <c r="I11" s="411">
        <v>38324.199999999997</v>
      </c>
      <c r="J11" s="421"/>
      <c r="K11" s="420">
        <v>0</v>
      </c>
      <c r="L11" s="249">
        <f>VLOOKUP(A11,'De x Para'!A:C,3,0)</f>
        <v>0</v>
      </c>
    </row>
    <row r="12" spans="1:12">
      <c r="A12" s="418" t="s">
        <v>261</v>
      </c>
      <c r="B12" s="164" t="s">
        <v>143</v>
      </c>
      <c r="C12" s="418" t="s">
        <v>3974</v>
      </c>
      <c r="D12" s="419"/>
      <c r="E12" s="420">
        <v>0</v>
      </c>
      <c r="F12" s="421"/>
      <c r="G12" s="411">
        <v>1491777.93</v>
      </c>
      <c r="H12" s="421"/>
      <c r="I12" s="411">
        <v>1491777.93</v>
      </c>
      <c r="J12" s="421"/>
      <c r="K12" s="420">
        <v>0</v>
      </c>
      <c r="L12" s="249">
        <f>VLOOKUP(A12,'De x Para'!A:C,3,0)</f>
        <v>0</v>
      </c>
    </row>
    <row r="13" spans="1:12">
      <c r="A13" s="418" t="s">
        <v>267</v>
      </c>
      <c r="B13" s="164" t="s">
        <v>143</v>
      </c>
      <c r="C13" s="418" t="s">
        <v>3976</v>
      </c>
      <c r="D13" s="419"/>
      <c r="E13" s="420">
        <v>0</v>
      </c>
      <c r="F13" s="421"/>
      <c r="G13" s="411">
        <v>12067.75</v>
      </c>
      <c r="H13" s="421"/>
      <c r="I13" s="411">
        <v>12067.75</v>
      </c>
      <c r="J13" s="421"/>
      <c r="K13" s="420">
        <v>0</v>
      </c>
      <c r="L13" s="249">
        <f>VLOOKUP(A13,'De x Para'!A:C,3,0)</f>
        <v>0</v>
      </c>
    </row>
    <row r="14" spans="1:12">
      <c r="A14" s="418" t="s">
        <v>279</v>
      </c>
      <c r="B14" s="164" t="s">
        <v>143</v>
      </c>
      <c r="C14" s="418" t="s">
        <v>3979</v>
      </c>
      <c r="D14" s="419"/>
      <c r="E14" s="420">
        <v>0.01</v>
      </c>
      <c r="F14" s="421"/>
      <c r="G14" s="420">
        <v>0</v>
      </c>
      <c r="H14" s="421"/>
      <c r="I14" s="420">
        <v>0</v>
      </c>
      <c r="J14" s="421"/>
      <c r="K14" s="420">
        <v>0.01</v>
      </c>
      <c r="L14" s="249">
        <f>VLOOKUP(A14,'De x Para'!A:C,3,0)</f>
        <v>0</v>
      </c>
    </row>
    <row r="15" spans="1:12">
      <c r="A15" s="422"/>
      <c r="B15" s="164" t="s">
        <v>143</v>
      </c>
      <c r="C15" s="422" t="s">
        <v>143</v>
      </c>
      <c r="D15" s="423"/>
      <c r="E15" s="423"/>
      <c r="F15" s="423"/>
      <c r="G15" s="423"/>
      <c r="H15" s="423"/>
      <c r="I15" s="423"/>
      <c r="J15" s="423"/>
      <c r="K15" s="423"/>
      <c r="L15" s="249"/>
    </row>
    <row r="16" spans="1:12">
      <c r="A16" s="414" t="s">
        <v>287</v>
      </c>
      <c r="B16" s="164" t="s">
        <v>143</v>
      </c>
      <c r="C16" s="414" t="s">
        <v>288</v>
      </c>
      <c r="D16" s="415"/>
      <c r="E16" s="412">
        <v>5445265.8099999996</v>
      </c>
      <c r="F16" s="417"/>
      <c r="G16" s="412">
        <v>771705.64</v>
      </c>
      <c r="H16" s="417"/>
      <c r="I16" s="412">
        <v>775384.75</v>
      </c>
      <c r="J16" s="417"/>
      <c r="K16" s="412">
        <v>5441586.7000000002</v>
      </c>
      <c r="L16" s="249">
        <f>VLOOKUP(A16,'De x Para'!A:C,3,0)</f>
        <v>0</v>
      </c>
    </row>
    <row r="17" spans="1:12">
      <c r="A17" s="418" t="s">
        <v>293</v>
      </c>
      <c r="B17" s="164" t="s">
        <v>143</v>
      </c>
      <c r="C17" s="418" t="s">
        <v>4202</v>
      </c>
      <c r="D17" s="419"/>
      <c r="E17" s="411">
        <v>307246.69</v>
      </c>
      <c r="F17" s="421"/>
      <c r="G17" s="420">
        <v>114.52</v>
      </c>
      <c r="H17" s="421"/>
      <c r="I17" s="411">
        <v>12068.61</v>
      </c>
      <c r="J17" s="421"/>
      <c r="K17" s="411">
        <v>295292.59999999998</v>
      </c>
      <c r="L17" s="249">
        <f>VLOOKUP(A17,'De x Para'!A:C,3,0)</f>
        <v>0</v>
      </c>
    </row>
    <row r="18" spans="1:12">
      <c r="A18" s="418" t="s">
        <v>298</v>
      </c>
      <c r="B18" s="164" t="s">
        <v>143</v>
      </c>
      <c r="C18" s="418" t="s">
        <v>4204</v>
      </c>
      <c r="D18" s="419"/>
      <c r="E18" s="411">
        <v>1219444.3500000001</v>
      </c>
      <c r="F18" s="421"/>
      <c r="G18" s="411">
        <v>728241.79</v>
      </c>
      <c r="H18" s="421"/>
      <c r="I18" s="411">
        <v>763092.76</v>
      </c>
      <c r="J18" s="421"/>
      <c r="K18" s="411">
        <v>1184593.3799999999</v>
      </c>
      <c r="L18" s="249">
        <f>VLOOKUP(A18,'De x Para'!A:C,3,0)</f>
        <v>0</v>
      </c>
    </row>
    <row r="19" spans="1:12">
      <c r="A19" s="418" t="s">
        <v>4206</v>
      </c>
      <c r="B19" s="164" t="s">
        <v>143</v>
      </c>
      <c r="C19" s="418" t="s">
        <v>4207</v>
      </c>
      <c r="D19" s="419"/>
      <c r="E19" s="411">
        <v>130294.12</v>
      </c>
      <c r="F19" s="421"/>
      <c r="G19" s="420">
        <v>49.99</v>
      </c>
      <c r="H19" s="421"/>
      <c r="I19" s="420">
        <v>0</v>
      </c>
      <c r="J19" s="421"/>
      <c r="K19" s="411">
        <v>130344.11</v>
      </c>
      <c r="L19" s="249">
        <f>VLOOKUP(A19,'De x Para'!A:C,3,0)</f>
        <v>0</v>
      </c>
    </row>
    <row r="20" spans="1:12">
      <c r="A20" s="418" t="s">
        <v>304</v>
      </c>
      <c r="B20" s="164" t="s">
        <v>143</v>
      </c>
      <c r="C20" s="418" t="s">
        <v>3981</v>
      </c>
      <c r="D20" s="419"/>
      <c r="E20" s="420">
        <v>0.01</v>
      </c>
      <c r="F20" s="421"/>
      <c r="G20" s="420">
        <v>0</v>
      </c>
      <c r="H20" s="421"/>
      <c r="I20" s="420">
        <v>0</v>
      </c>
      <c r="J20" s="421"/>
      <c r="K20" s="420">
        <v>0.01</v>
      </c>
      <c r="L20" s="249">
        <f>VLOOKUP(A20,'De x Para'!A:C,3,0)</f>
        <v>0</v>
      </c>
    </row>
    <row r="21" spans="1:12">
      <c r="A21" s="418" t="s">
        <v>317</v>
      </c>
      <c r="B21" s="164" t="s">
        <v>143</v>
      </c>
      <c r="C21" s="418" t="s">
        <v>3982</v>
      </c>
      <c r="D21" s="419"/>
      <c r="E21" s="411">
        <v>674936.43</v>
      </c>
      <c r="F21" s="421"/>
      <c r="G21" s="411">
        <v>1219.1099999999999</v>
      </c>
      <c r="H21" s="421"/>
      <c r="I21" s="420">
        <v>223.38</v>
      </c>
      <c r="J21" s="421"/>
      <c r="K21" s="411">
        <v>675932.16000000003</v>
      </c>
      <c r="L21" s="249">
        <f>VLOOKUP(A21,'De x Para'!A:C,3,0)</f>
        <v>0</v>
      </c>
    </row>
    <row r="22" spans="1:12">
      <c r="A22" s="418" t="s">
        <v>323</v>
      </c>
      <c r="B22" s="164" t="s">
        <v>143</v>
      </c>
      <c r="C22" s="418" t="s">
        <v>3984</v>
      </c>
      <c r="D22" s="419"/>
      <c r="E22" s="411">
        <v>1257092.68</v>
      </c>
      <c r="F22" s="421"/>
      <c r="G22" s="411">
        <v>1785.12</v>
      </c>
      <c r="H22" s="421"/>
      <c r="I22" s="420">
        <v>0</v>
      </c>
      <c r="J22" s="421"/>
      <c r="K22" s="411">
        <v>1258877.8</v>
      </c>
      <c r="L22" s="249">
        <f>VLOOKUP(A22,'De x Para'!A:C,3,0)</f>
        <v>0</v>
      </c>
    </row>
    <row r="23" spans="1:12">
      <c r="A23" s="418" t="s">
        <v>1843</v>
      </c>
      <c r="B23" s="164" t="s">
        <v>143</v>
      </c>
      <c r="C23" s="418" t="s">
        <v>3986</v>
      </c>
      <c r="D23" s="419"/>
      <c r="E23" s="411">
        <v>1301890.94</v>
      </c>
      <c r="F23" s="421"/>
      <c r="G23" s="411">
        <v>39065.11</v>
      </c>
      <c r="H23" s="421"/>
      <c r="I23" s="420">
        <v>0</v>
      </c>
      <c r="J23" s="421"/>
      <c r="K23" s="411">
        <v>1340956.05</v>
      </c>
      <c r="L23" s="249">
        <f>VLOOKUP(A23,'De x Para'!A:C,3,0)</f>
        <v>0</v>
      </c>
    </row>
    <row r="24" spans="1:12">
      <c r="A24" s="418" t="s">
        <v>2452</v>
      </c>
      <c r="B24" s="164" t="s">
        <v>143</v>
      </c>
      <c r="C24" s="418" t="s">
        <v>3988</v>
      </c>
      <c r="D24" s="419"/>
      <c r="E24" s="411">
        <v>554360.59</v>
      </c>
      <c r="F24" s="421"/>
      <c r="G24" s="411">
        <v>1230</v>
      </c>
      <c r="H24" s="421"/>
      <c r="I24" s="420">
        <v>0</v>
      </c>
      <c r="J24" s="421"/>
      <c r="K24" s="411">
        <v>555590.59</v>
      </c>
      <c r="L24" s="249">
        <f>VLOOKUP(A24,'De x Para'!A:C,3,0)</f>
        <v>0</v>
      </c>
    </row>
    <row r="25" spans="1:12">
      <c r="A25" s="422"/>
      <c r="B25" s="164" t="s">
        <v>143</v>
      </c>
      <c r="C25" s="422" t="s">
        <v>143</v>
      </c>
      <c r="D25" s="423"/>
      <c r="E25" s="423"/>
      <c r="F25" s="423"/>
      <c r="G25" s="423"/>
      <c r="H25" s="423"/>
      <c r="I25" s="423"/>
      <c r="J25" s="423"/>
      <c r="K25" s="423"/>
      <c r="L25" s="249"/>
    </row>
    <row r="26" spans="1:12">
      <c r="A26" s="414" t="s">
        <v>343</v>
      </c>
      <c r="B26" s="164" t="s">
        <v>143</v>
      </c>
      <c r="C26" s="414" t="s">
        <v>344</v>
      </c>
      <c r="D26" s="415"/>
      <c r="E26" s="412">
        <v>1673083.9</v>
      </c>
      <c r="F26" s="417"/>
      <c r="G26" s="412">
        <v>1390.96</v>
      </c>
      <c r="H26" s="417"/>
      <c r="I26" s="412">
        <v>61943.91</v>
      </c>
      <c r="J26" s="417"/>
      <c r="K26" s="412">
        <v>1612530.95</v>
      </c>
      <c r="L26" s="249">
        <f>VLOOKUP(A26,'De x Para'!A:C,3,0)</f>
        <v>0</v>
      </c>
    </row>
    <row r="27" spans="1:12">
      <c r="A27" s="418" t="s">
        <v>3490</v>
      </c>
      <c r="B27" s="164" t="s">
        <v>143</v>
      </c>
      <c r="C27" s="418" t="s">
        <v>3999</v>
      </c>
      <c r="D27" s="419"/>
      <c r="E27" s="411">
        <v>287048.01</v>
      </c>
      <c r="F27" s="421"/>
      <c r="G27" s="420">
        <v>636.89</v>
      </c>
      <c r="H27" s="421"/>
      <c r="I27" s="420">
        <v>0</v>
      </c>
      <c r="J27" s="421"/>
      <c r="K27" s="411">
        <v>287684.90000000002</v>
      </c>
      <c r="L27" s="249">
        <f>VLOOKUP(A27,'De x Para'!A:C,3,0)</f>
        <v>0</v>
      </c>
    </row>
    <row r="28" spans="1:12">
      <c r="A28" s="418" t="s">
        <v>4683</v>
      </c>
      <c r="B28" s="164" t="s">
        <v>143</v>
      </c>
      <c r="C28" s="418" t="s">
        <v>4684</v>
      </c>
      <c r="D28" s="419"/>
      <c r="E28" s="411">
        <v>886712.43</v>
      </c>
      <c r="F28" s="421"/>
      <c r="G28" s="420">
        <v>531.27</v>
      </c>
      <c r="H28" s="421"/>
      <c r="I28" s="411">
        <v>30357.4</v>
      </c>
      <c r="J28" s="421"/>
      <c r="K28" s="411">
        <v>856886.3</v>
      </c>
      <c r="L28" s="249">
        <f>VLOOKUP(A28,'De x Para'!A:C,3,0)</f>
        <v>0</v>
      </c>
    </row>
    <row r="29" spans="1:12">
      <c r="A29" s="418" t="s">
        <v>4685</v>
      </c>
      <c r="B29" s="164" t="s">
        <v>143</v>
      </c>
      <c r="C29" s="418" t="s">
        <v>4686</v>
      </c>
      <c r="D29" s="419"/>
      <c r="E29" s="411">
        <v>60011.39</v>
      </c>
      <c r="F29" s="421"/>
      <c r="G29" s="420">
        <v>23.32</v>
      </c>
      <c r="H29" s="421"/>
      <c r="I29" s="420">
        <v>0</v>
      </c>
      <c r="J29" s="421"/>
      <c r="K29" s="411">
        <v>60034.71</v>
      </c>
      <c r="L29" s="249">
        <f>VLOOKUP(A29,'De x Para'!A:C,3,0)</f>
        <v>0</v>
      </c>
    </row>
    <row r="30" spans="1:12">
      <c r="A30" s="418" t="s">
        <v>4725</v>
      </c>
      <c r="B30" s="164" t="s">
        <v>143</v>
      </c>
      <c r="C30" s="418" t="s">
        <v>4726</v>
      </c>
      <c r="D30" s="419"/>
      <c r="E30" s="411">
        <v>36560.589999999997</v>
      </c>
      <c r="F30" s="421"/>
      <c r="G30" s="420">
        <v>41.42</v>
      </c>
      <c r="H30" s="421"/>
      <c r="I30" s="411">
        <v>31586.51</v>
      </c>
      <c r="J30" s="421"/>
      <c r="K30" s="411">
        <v>5015.5</v>
      </c>
      <c r="L30" s="249">
        <f>VLOOKUP(A30,'De x Para'!A:C,3,0)</f>
        <v>0</v>
      </c>
    </row>
    <row r="31" spans="1:12">
      <c r="A31" s="418" t="s">
        <v>4737</v>
      </c>
      <c r="B31" s="164" t="s">
        <v>143</v>
      </c>
      <c r="C31" s="418" t="s">
        <v>4738</v>
      </c>
      <c r="D31" s="419"/>
      <c r="E31" s="411">
        <v>6919.84</v>
      </c>
      <c r="F31" s="421"/>
      <c r="G31" s="420">
        <v>4.2300000000000004</v>
      </c>
      <c r="H31" s="421"/>
      <c r="I31" s="420">
        <v>0</v>
      </c>
      <c r="J31" s="421"/>
      <c r="K31" s="411">
        <v>6924.07</v>
      </c>
      <c r="L31" s="249">
        <f>VLOOKUP(A31,'De x Para'!A:C,3,0)</f>
        <v>0</v>
      </c>
    </row>
    <row r="32" spans="1:12">
      <c r="A32" s="418" t="s">
        <v>4739</v>
      </c>
      <c r="B32" s="164" t="s">
        <v>143</v>
      </c>
      <c r="C32" s="418" t="s">
        <v>4740</v>
      </c>
      <c r="D32" s="419"/>
      <c r="E32" s="411">
        <v>355829.73</v>
      </c>
      <c r="F32" s="421"/>
      <c r="G32" s="420">
        <v>138.29</v>
      </c>
      <c r="H32" s="421"/>
      <c r="I32" s="420">
        <v>0</v>
      </c>
      <c r="J32" s="421"/>
      <c r="K32" s="411">
        <v>355968.02</v>
      </c>
      <c r="L32" s="249">
        <f>VLOOKUP(A32,'De x Para'!A:C,3,0)</f>
        <v>0</v>
      </c>
    </row>
    <row r="33" spans="1:12">
      <c r="A33" s="418" t="s">
        <v>4741</v>
      </c>
      <c r="B33" s="164" t="s">
        <v>143</v>
      </c>
      <c r="C33" s="418" t="s">
        <v>4742</v>
      </c>
      <c r="D33" s="419"/>
      <c r="E33" s="411">
        <v>40001.910000000003</v>
      </c>
      <c r="F33" s="421"/>
      <c r="G33" s="420">
        <v>15.54</v>
      </c>
      <c r="H33" s="421"/>
      <c r="I33" s="420">
        <v>0</v>
      </c>
      <c r="J33" s="421"/>
      <c r="K33" s="411">
        <v>40017.449999999997</v>
      </c>
      <c r="L33" s="249">
        <f>VLOOKUP(A33,'De x Para'!A:C,3,0)</f>
        <v>0</v>
      </c>
    </row>
    <row r="34" spans="1:12">
      <c r="A34" s="422"/>
      <c r="B34" s="164" t="s">
        <v>143</v>
      </c>
      <c r="C34" s="422" t="s">
        <v>143</v>
      </c>
      <c r="D34" s="423"/>
      <c r="E34" s="423"/>
      <c r="F34" s="423"/>
      <c r="G34" s="423"/>
      <c r="H34" s="423"/>
      <c r="I34" s="423"/>
      <c r="J34" s="423"/>
      <c r="K34" s="423"/>
      <c r="L34" s="249"/>
    </row>
    <row r="35" spans="1:12">
      <c r="A35" s="414" t="s">
        <v>351</v>
      </c>
      <c r="B35" s="164" t="s">
        <v>143</v>
      </c>
      <c r="C35" s="414" t="s">
        <v>283</v>
      </c>
      <c r="D35" s="415"/>
      <c r="E35" s="416">
        <v>133.01</v>
      </c>
      <c r="F35" s="417"/>
      <c r="G35" s="412">
        <v>61936.51</v>
      </c>
      <c r="H35" s="417"/>
      <c r="I35" s="412">
        <v>61978.5</v>
      </c>
      <c r="J35" s="417"/>
      <c r="K35" s="416">
        <v>91.02</v>
      </c>
      <c r="L35" s="249">
        <f>VLOOKUP(A35,'De x Para'!A:C,3,0)</f>
        <v>0</v>
      </c>
    </row>
    <row r="36" spans="1:12">
      <c r="A36" s="418" t="s">
        <v>3494</v>
      </c>
      <c r="B36" s="164" t="s">
        <v>143</v>
      </c>
      <c r="C36" s="418" t="s">
        <v>3491</v>
      </c>
      <c r="D36" s="419"/>
      <c r="E36" s="420">
        <v>0</v>
      </c>
      <c r="F36" s="421"/>
      <c r="G36" s="411">
        <v>30350</v>
      </c>
      <c r="H36" s="421"/>
      <c r="I36" s="411">
        <v>30350</v>
      </c>
      <c r="J36" s="421"/>
      <c r="K36" s="420">
        <v>0</v>
      </c>
      <c r="L36" s="249">
        <f>VLOOKUP(A36,'De x Para'!A:C,3,0)</f>
        <v>0</v>
      </c>
    </row>
    <row r="37" spans="1:12">
      <c r="A37" s="418" t="s">
        <v>4729</v>
      </c>
      <c r="B37" s="164" t="s">
        <v>143</v>
      </c>
      <c r="C37" s="418" t="s">
        <v>4730</v>
      </c>
      <c r="D37" s="419"/>
      <c r="E37" s="420">
        <v>133.01</v>
      </c>
      <c r="F37" s="421"/>
      <c r="G37" s="411">
        <v>31586.51</v>
      </c>
      <c r="H37" s="421"/>
      <c r="I37" s="411">
        <v>31628.5</v>
      </c>
      <c r="J37" s="421"/>
      <c r="K37" s="420">
        <v>91.02</v>
      </c>
      <c r="L37" s="249">
        <f>VLOOKUP(A37,'De x Para'!A:C,3,0)</f>
        <v>0</v>
      </c>
    </row>
    <row r="38" spans="1:12">
      <c r="A38" s="422"/>
      <c r="B38" s="164" t="s">
        <v>143</v>
      </c>
      <c r="C38" s="422" t="s">
        <v>143</v>
      </c>
      <c r="D38" s="423"/>
      <c r="E38" s="423"/>
      <c r="F38" s="423"/>
      <c r="G38" s="423"/>
      <c r="H38" s="423"/>
      <c r="I38" s="423"/>
      <c r="J38" s="423"/>
      <c r="K38" s="423"/>
      <c r="L38" s="249"/>
    </row>
    <row r="39" spans="1:12">
      <c r="A39" s="414" t="s">
        <v>357</v>
      </c>
      <c r="B39" s="164" t="s">
        <v>143</v>
      </c>
      <c r="C39" s="414" t="s">
        <v>358</v>
      </c>
      <c r="D39" s="415"/>
      <c r="E39" s="412">
        <v>32464.09</v>
      </c>
      <c r="F39" s="417"/>
      <c r="G39" s="412">
        <v>399711.96</v>
      </c>
      <c r="H39" s="417"/>
      <c r="I39" s="412">
        <v>370671.31</v>
      </c>
      <c r="J39" s="417"/>
      <c r="K39" s="412">
        <v>61504.74</v>
      </c>
      <c r="L39" s="249">
        <f>VLOOKUP(A39,'De x Para'!A:C,3,0)</f>
        <v>0</v>
      </c>
    </row>
    <row r="40" spans="1:12">
      <c r="A40" s="414" t="s">
        <v>363</v>
      </c>
      <c r="B40" s="164" t="s">
        <v>143</v>
      </c>
      <c r="C40" s="414" t="s">
        <v>364</v>
      </c>
      <c r="D40" s="415"/>
      <c r="E40" s="412">
        <v>7055</v>
      </c>
      <c r="F40" s="417"/>
      <c r="G40" s="412">
        <v>244395.96</v>
      </c>
      <c r="H40" s="417"/>
      <c r="I40" s="412">
        <v>245180.96</v>
      </c>
      <c r="J40" s="417"/>
      <c r="K40" s="412">
        <v>6270</v>
      </c>
      <c r="L40" s="249">
        <f>VLOOKUP(A40,'De x Para'!A:C,3,0)</f>
        <v>0</v>
      </c>
    </row>
    <row r="41" spans="1:12">
      <c r="A41" s="414" t="s">
        <v>369</v>
      </c>
      <c r="B41" s="164" t="s">
        <v>143</v>
      </c>
      <c r="C41" s="414" t="s">
        <v>370</v>
      </c>
      <c r="D41" s="415"/>
      <c r="E41" s="412">
        <v>7055</v>
      </c>
      <c r="F41" s="417"/>
      <c r="G41" s="412">
        <v>244395.96</v>
      </c>
      <c r="H41" s="417"/>
      <c r="I41" s="412">
        <v>245180.96</v>
      </c>
      <c r="J41" s="417"/>
      <c r="K41" s="412">
        <v>6270</v>
      </c>
      <c r="L41" s="249">
        <f>VLOOKUP(A41,'De x Para'!A:C,3,0)</f>
        <v>0</v>
      </c>
    </row>
    <row r="42" spans="1:12">
      <c r="A42" s="418" t="s">
        <v>381</v>
      </c>
      <c r="B42" s="164" t="s">
        <v>143</v>
      </c>
      <c r="C42" s="418" t="s">
        <v>382</v>
      </c>
      <c r="D42" s="419"/>
      <c r="E42" s="411">
        <v>7055</v>
      </c>
      <c r="F42" s="421"/>
      <c r="G42" s="411">
        <v>244395.96</v>
      </c>
      <c r="H42" s="421"/>
      <c r="I42" s="411">
        <v>245180.96</v>
      </c>
      <c r="J42" s="421"/>
      <c r="K42" s="411">
        <v>6270</v>
      </c>
      <c r="L42" s="249">
        <f>VLOOKUP(A42,'De x Para'!A:C,3,0)</f>
        <v>0</v>
      </c>
    </row>
    <row r="43" spans="1:12">
      <c r="A43" s="422"/>
      <c r="B43" s="164" t="s">
        <v>143</v>
      </c>
      <c r="C43" s="422" t="s">
        <v>143</v>
      </c>
      <c r="D43" s="423"/>
      <c r="E43" s="423"/>
      <c r="F43" s="423"/>
      <c r="G43" s="423"/>
      <c r="H43" s="423"/>
      <c r="I43" s="423"/>
      <c r="J43" s="423"/>
      <c r="K43" s="423"/>
      <c r="L43" s="249"/>
    </row>
    <row r="44" spans="1:12">
      <c r="A44" s="414" t="s">
        <v>397</v>
      </c>
      <c r="B44" s="164" t="s">
        <v>143</v>
      </c>
      <c r="C44" s="414" t="s">
        <v>398</v>
      </c>
      <c r="D44" s="415"/>
      <c r="E44" s="416">
        <v>902</v>
      </c>
      <c r="F44" s="417"/>
      <c r="G44" s="412">
        <v>155316</v>
      </c>
      <c r="H44" s="417"/>
      <c r="I44" s="412">
        <v>121706.27</v>
      </c>
      <c r="J44" s="417"/>
      <c r="K44" s="412">
        <v>34511.730000000003</v>
      </c>
      <c r="L44" s="249">
        <f>VLOOKUP(A44,'De x Para'!A:C,3,0)</f>
        <v>0</v>
      </c>
    </row>
    <row r="45" spans="1:12">
      <c r="A45" s="414" t="s">
        <v>403</v>
      </c>
      <c r="B45" s="164" t="s">
        <v>143</v>
      </c>
      <c r="C45" s="414" t="s">
        <v>404</v>
      </c>
      <c r="D45" s="415"/>
      <c r="E45" s="416">
        <v>902</v>
      </c>
      <c r="F45" s="417"/>
      <c r="G45" s="412">
        <v>155316</v>
      </c>
      <c r="H45" s="417"/>
      <c r="I45" s="412">
        <v>121706.27</v>
      </c>
      <c r="J45" s="417"/>
      <c r="K45" s="412">
        <v>34511.730000000003</v>
      </c>
      <c r="L45" s="249">
        <f>VLOOKUP(A45,'De x Para'!A:C,3,0)</f>
        <v>0</v>
      </c>
    </row>
    <row r="46" spans="1:12">
      <c r="A46" s="418" t="s">
        <v>405</v>
      </c>
      <c r="B46" s="164" t="s">
        <v>143</v>
      </c>
      <c r="C46" s="418" t="s">
        <v>406</v>
      </c>
      <c r="D46" s="419"/>
      <c r="E46" s="420">
        <v>0</v>
      </c>
      <c r="F46" s="421"/>
      <c r="G46" s="411">
        <v>110488</v>
      </c>
      <c r="H46" s="421"/>
      <c r="I46" s="411">
        <v>110488</v>
      </c>
      <c r="J46" s="421"/>
      <c r="K46" s="420">
        <v>0</v>
      </c>
      <c r="L46" s="249">
        <f>VLOOKUP(A46,'De x Para'!A:C,3,0)</f>
        <v>0</v>
      </c>
    </row>
    <row r="47" spans="1:12">
      <c r="A47" s="418" t="s">
        <v>408</v>
      </c>
      <c r="B47" s="164" t="s">
        <v>143</v>
      </c>
      <c r="C47" s="418" t="s">
        <v>409</v>
      </c>
      <c r="D47" s="419"/>
      <c r="E47" s="420">
        <v>902</v>
      </c>
      <c r="F47" s="421"/>
      <c r="G47" s="411">
        <v>22512</v>
      </c>
      <c r="H47" s="421"/>
      <c r="I47" s="411">
        <v>11218.27</v>
      </c>
      <c r="J47" s="421"/>
      <c r="K47" s="411">
        <v>12195.73</v>
      </c>
      <c r="L47" s="249">
        <f>VLOOKUP(A47,'De x Para'!A:C,3,0)</f>
        <v>0</v>
      </c>
    </row>
    <row r="48" spans="1:12">
      <c r="A48" s="418" t="s">
        <v>414</v>
      </c>
      <c r="B48" s="164" t="s">
        <v>143</v>
      </c>
      <c r="C48" s="418" t="s">
        <v>415</v>
      </c>
      <c r="D48" s="419"/>
      <c r="E48" s="420">
        <v>0</v>
      </c>
      <c r="F48" s="421"/>
      <c r="G48" s="411">
        <v>3216</v>
      </c>
      <c r="H48" s="421"/>
      <c r="I48" s="420">
        <v>0</v>
      </c>
      <c r="J48" s="421"/>
      <c r="K48" s="411">
        <v>3216</v>
      </c>
      <c r="L48" s="249">
        <f>VLOOKUP(A48,'De x Para'!A:C,3,0)</f>
        <v>0</v>
      </c>
    </row>
    <row r="49" spans="1:13">
      <c r="A49" s="418" t="s">
        <v>420</v>
      </c>
      <c r="B49" s="164" t="s">
        <v>143</v>
      </c>
      <c r="C49" s="418" t="s">
        <v>421</v>
      </c>
      <c r="D49" s="419"/>
      <c r="E49" s="420">
        <v>0</v>
      </c>
      <c r="F49" s="421"/>
      <c r="G49" s="411">
        <v>19100</v>
      </c>
      <c r="H49" s="421"/>
      <c r="I49" s="420">
        <v>0</v>
      </c>
      <c r="J49" s="421"/>
      <c r="K49" s="411">
        <v>19100</v>
      </c>
      <c r="L49" s="249">
        <f>VLOOKUP(A49,'De x Para'!A:C,3,0)</f>
        <v>0</v>
      </c>
    </row>
    <row r="50" spans="1:13">
      <c r="A50" s="422"/>
      <c r="B50" s="164" t="s">
        <v>143</v>
      </c>
      <c r="C50" s="422" t="s">
        <v>143</v>
      </c>
      <c r="D50" s="423"/>
      <c r="E50" s="423"/>
      <c r="F50" s="423"/>
      <c r="G50" s="423"/>
      <c r="H50" s="423"/>
      <c r="I50" s="423"/>
      <c r="J50" s="423"/>
      <c r="K50" s="423"/>
      <c r="L50" s="249"/>
    </row>
    <row r="51" spans="1:13">
      <c r="A51" s="414" t="s">
        <v>430</v>
      </c>
      <c r="B51" s="164" t="s">
        <v>143</v>
      </c>
      <c r="C51" s="414" t="s">
        <v>431</v>
      </c>
      <c r="D51" s="415"/>
      <c r="E51" s="412">
        <v>24507.09</v>
      </c>
      <c r="F51" s="417"/>
      <c r="G51" s="416">
        <v>0</v>
      </c>
      <c r="H51" s="417"/>
      <c r="I51" s="412">
        <v>3784.08</v>
      </c>
      <c r="J51" s="417"/>
      <c r="K51" s="412">
        <v>20723.009999999998</v>
      </c>
      <c r="L51" s="249">
        <f>VLOOKUP(A51,'De x Para'!A:C,3,0)</f>
        <v>0</v>
      </c>
    </row>
    <row r="52" spans="1:13">
      <c r="A52" s="414" t="s">
        <v>435</v>
      </c>
      <c r="B52" s="164" t="s">
        <v>143</v>
      </c>
      <c r="C52" s="414" t="s">
        <v>431</v>
      </c>
      <c r="D52" s="415"/>
      <c r="E52" s="412">
        <v>24507.09</v>
      </c>
      <c r="F52" s="417"/>
      <c r="G52" s="416">
        <v>0</v>
      </c>
      <c r="H52" s="417"/>
      <c r="I52" s="412">
        <v>3784.08</v>
      </c>
      <c r="J52" s="417"/>
      <c r="K52" s="412">
        <v>20723.009999999998</v>
      </c>
      <c r="L52" s="249">
        <f>VLOOKUP(A52,'De x Para'!A:C,3,0)</f>
        <v>0</v>
      </c>
    </row>
    <row r="53" spans="1:13">
      <c r="A53" s="418" t="s">
        <v>436</v>
      </c>
      <c r="B53" s="164" t="s">
        <v>143</v>
      </c>
      <c r="C53" s="418" t="s">
        <v>437</v>
      </c>
      <c r="D53" s="419"/>
      <c r="E53" s="411">
        <v>24507.09</v>
      </c>
      <c r="F53" s="421"/>
      <c r="G53" s="420">
        <v>0</v>
      </c>
      <c r="H53" s="421"/>
      <c r="I53" s="411">
        <v>3784.08</v>
      </c>
      <c r="J53" s="421"/>
      <c r="K53" s="411">
        <v>20723.009999999998</v>
      </c>
      <c r="L53" s="249">
        <f>VLOOKUP(A53,'De x Para'!A:C,3,0)</f>
        <v>0</v>
      </c>
    </row>
    <row r="54" spans="1:13">
      <c r="A54" s="422"/>
      <c r="B54" s="164" t="s">
        <v>143</v>
      </c>
      <c r="C54" s="422" t="s">
        <v>143</v>
      </c>
      <c r="D54" s="423"/>
      <c r="E54" s="423"/>
      <c r="F54" s="423"/>
      <c r="G54" s="423"/>
      <c r="H54" s="423"/>
      <c r="I54" s="423"/>
      <c r="J54" s="423"/>
      <c r="K54" s="423"/>
      <c r="L54" s="249"/>
    </row>
    <row r="55" spans="1:13">
      <c r="A55" s="414" t="s">
        <v>438</v>
      </c>
      <c r="B55" s="164" t="s">
        <v>143</v>
      </c>
      <c r="C55" s="414" t="s">
        <v>439</v>
      </c>
      <c r="D55" s="415"/>
      <c r="E55" s="412">
        <v>921598.01</v>
      </c>
      <c r="F55" s="417"/>
      <c r="G55" s="416">
        <v>0</v>
      </c>
      <c r="H55" s="417"/>
      <c r="I55" s="412">
        <v>8412.56</v>
      </c>
      <c r="J55" s="417"/>
      <c r="K55" s="412">
        <v>913185.45</v>
      </c>
      <c r="L55" s="249">
        <f>VLOOKUP(A55,'De x Para'!A:C,3,0)</f>
        <v>0</v>
      </c>
    </row>
    <row r="56" spans="1:13">
      <c r="A56" s="414" t="s">
        <v>443</v>
      </c>
      <c r="B56" s="164" t="s">
        <v>143</v>
      </c>
      <c r="C56" s="414" t="s">
        <v>444</v>
      </c>
      <c r="D56" s="415"/>
      <c r="E56" s="412">
        <v>921598.01</v>
      </c>
      <c r="F56" s="417"/>
      <c r="G56" s="416">
        <v>0</v>
      </c>
      <c r="H56" s="417"/>
      <c r="I56" s="412">
        <v>8412.56</v>
      </c>
      <c r="J56" s="417"/>
      <c r="K56" s="412">
        <v>913185.45</v>
      </c>
      <c r="L56" s="249">
        <f>VLOOKUP(A56,'De x Para'!A:C,3,0)</f>
        <v>0</v>
      </c>
    </row>
    <row r="57" spans="1:13">
      <c r="A57" s="414" t="s">
        <v>445</v>
      </c>
      <c r="B57" s="164" t="s">
        <v>143</v>
      </c>
      <c r="C57" s="414" t="s">
        <v>446</v>
      </c>
      <c r="D57" s="415"/>
      <c r="E57" s="412">
        <v>2476020.4900000002</v>
      </c>
      <c r="F57" s="417"/>
      <c r="G57" s="416">
        <v>0</v>
      </c>
      <c r="H57" s="417"/>
      <c r="I57" s="416">
        <v>0</v>
      </c>
      <c r="J57" s="417"/>
      <c r="K57" s="412">
        <v>2476020.4900000002</v>
      </c>
      <c r="L57" s="249">
        <f>VLOOKUP(A57,'De x Para'!A:C,3,0)</f>
        <v>0</v>
      </c>
    </row>
    <row r="58" spans="1:13">
      <c r="A58" s="414" t="s">
        <v>448</v>
      </c>
      <c r="B58" s="164" t="s">
        <v>143</v>
      </c>
      <c r="C58" s="414" t="s">
        <v>449</v>
      </c>
      <c r="D58" s="415"/>
      <c r="E58" s="412">
        <v>2476020.4900000002</v>
      </c>
      <c r="F58" s="417"/>
      <c r="G58" s="416">
        <v>0</v>
      </c>
      <c r="H58" s="417"/>
      <c r="I58" s="416">
        <v>0</v>
      </c>
      <c r="J58" s="417"/>
      <c r="K58" s="412">
        <v>2476020.4900000002</v>
      </c>
      <c r="L58" s="249">
        <f>VLOOKUP(A58,'De x Para'!A:C,3,0)</f>
        <v>0</v>
      </c>
    </row>
    <row r="59" spans="1:13">
      <c r="A59" s="418" t="s">
        <v>450</v>
      </c>
      <c r="B59" s="164" t="s">
        <v>143</v>
      </c>
      <c r="C59" s="418" t="s">
        <v>451</v>
      </c>
      <c r="D59" s="419"/>
      <c r="E59" s="411">
        <v>545219.74</v>
      </c>
      <c r="F59" s="421"/>
      <c r="G59" s="420">
        <v>0</v>
      </c>
      <c r="H59" s="421"/>
      <c r="I59" s="420">
        <v>0</v>
      </c>
      <c r="J59" s="421"/>
      <c r="K59" s="411">
        <v>545219.74</v>
      </c>
      <c r="L59" s="249" t="str">
        <f>VLOOKUP(A59,'De x Para'!A:C,3,0)</f>
        <v>16.1</v>
      </c>
      <c r="M59" s="410">
        <f>G59-I59</f>
        <v>0</v>
      </c>
    </row>
    <row r="60" spans="1:13">
      <c r="A60" s="418" t="s">
        <v>453</v>
      </c>
      <c r="B60" s="164" t="s">
        <v>143</v>
      </c>
      <c r="C60" s="418" t="s">
        <v>454</v>
      </c>
      <c r="D60" s="419"/>
      <c r="E60" s="411">
        <v>41082.71</v>
      </c>
      <c r="F60" s="421"/>
      <c r="G60" s="420">
        <v>0</v>
      </c>
      <c r="H60" s="421"/>
      <c r="I60" s="420">
        <v>0</v>
      </c>
      <c r="J60" s="421"/>
      <c r="K60" s="411">
        <v>41082.71</v>
      </c>
      <c r="L60" s="249">
        <f>VLOOKUP(A60,'De x Para'!A:C,3,0)</f>
        <v>0</v>
      </c>
      <c r="M60" s="410">
        <f t="shared" ref="M60:M65" si="0">G60-I60</f>
        <v>0</v>
      </c>
    </row>
    <row r="61" spans="1:13">
      <c r="A61" s="418" t="s">
        <v>456</v>
      </c>
      <c r="B61" s="164" t="s">
        <v>143</v>
      </c>
      <c r="C61" s="418" t="s">
        <v>457</v>
      </c>
      <c r="D61" s="419"/>
      <c r="E61" s="411">
        <v>190200</v>
      </c>
      <c r="F61" s="421"/>
      <c r="G61" s="420">
        <v>0</v>
      </c>
      <c r="H61" s="421"/>
      <c r="I61" s="420">
        <v>0</v>
      </c>
      <c r="J61" s="421"/>
      <c r="K61" s="411">
        <v>190200</v>
      </c>
      <c r="L61" s="249">
        <f>VLOOKUP(A61,'De x Para'!A:C,3,0)</f>
        <v>0</v>
      </c>
      <c r="M61" s="410">
        <f t="shared" si="0"/>
        <v>0</v>
      </c>
    </row>
    <row r="62" spans="1:13">
      <c r="A62" s="418" t="s">
        <v>459</v>
      </c>
      <c r="B62" s="164" t="s">
        <v>143</v>
      </c>
      <c r="C62" s="418" t="s">
        <v>460</v>
      </c>
      <c r="D62" s="419"/>
      <c r="E62" s="411">
        <v>335519.89</v>
      </c>
      <c r="F62" s="421"/>
      <c r="G62" s="420">
        <v>0</v>
      </c>
      <c r="H62" s="421"/>
      <c r="I62" s="420">
        <v>0</v>
      </c>
      <c r="J62" s="421"/>
      <c r="K62" s="411">
        <v>335519.89</v>
      </c>
      <c r="L62" s="249" t="str">
        <f>VLOOKUP(A62,'De x Para'!A:C,3,0)</f>
        <v>16.2</v>
      </c>
      <c r="M62" s="410">
        <f t="shared" si="0"/>
        <v>0</v>
      </c>
    </row>
    <row r="63" spans="1:13">
      <c r="A63" s="418" t="s">
        <v>462</v>
      </c>
      <c r="B63" s="164" t="s">
        <v>143</v>
      </c>
      <c r="C63" s="418" t="s">
        <v>463</v>
      </c>
      <c r="D63" s="419"/>
      <c r="E63" s="411">
        <v>626718.81000000006</v>
      </c>
      <c r="F63" s="421"/>
      <c r="G63" s="420">
        <v>0</v>
      </c>
      <c r="H63" s="421"/>
      <c r="I63" s="420">
        <v>0</v>
      </c>
      <c r="J63" s="421"/>
      <c r="K63" s="411">
        <v>626718.81000000006</v>
      </c>
      <c r="L63" s="249" t="str">
        <f>VLOOKUP(A63,'De x Para'!A:C,3,0)</f>
        <v>16.3</v>
      </c>
      <c r="M63" s="410">
        <f t="shared" si="0"/>
        <v>0</v>
      </c>
    </row>
    <row r="64" spans="1:13">
      <c r="A64" s="418" t="s">
        <v>465</v>
      </c>
      <c r="B64" s="164" t="s">
        <v>143</v>
      </c>
      <c r="C64" s="418" t="s">
        <v>174</v>
      </c>
      <c r="D64" s="419"/>
      <c r="E64" s="411">
        <v>182517.09</v>
      </c>
      <c r="F64" s="421"/>
      <c r="G64" s="420">
        <v>0</v>
      </c>
      <c r="H64" s="421"/>
      <c r="I64" s="420">
        <v>0</v>
      </c>
      <c r="J64" s="421"/>
      <c r="K64" s="411">
        <v>182517.09</v>
      </c>
      <c r="L64" s="249" t="str">
        <f>VLOOKUP(A64,'De x Para'!A:C,3,0)</f>
        <v>16.4</v>
      </c>
      <c r="M64" s="410">
        <f t="shared" si="0"/>
        <v>0</v>
      </c>
    </row>
    <row r="65" spans="1:13">
      <c r="A65" s="418" t="s">
        <v>4715</v>
      </c>
      <c r="B65" s="164" t="s">
        <v>143</v>
      </c>
      <c r="C65" s="418" t="s">
        <v>4716</v>
      </c>
      <c r="D65" s="419"/>
      <c r="E65" s="411">
        <v>554762.25</v>
      </c>
      <c r="F65" s="421"/>
      <c r="G65" s="420">
        <v>0</v>
      </c>
      <c r="H65" s="421"/>
      <c r="I65" s="420">
        <v>0</v>
      </c>
      <c r="J65" s="421"/>
      <c r="K65" s="411">
        <v>554762.25</v>
      </c>
      <c r="L65" s="249">
        <f>VLOOKUP(A65,'De x Para'!A:C,3,0)</f>
        <v>0</v>
      </c>
      <c r="M65" s="410">
        <f t="shared" si="0"/>
        <v>0</v>
      </c>
    </row>
    <row r="66" spans="1:13">
      <c r="A66" s="422"/>
      <c r="B66" s="164" t="s">
        <v>143</v>
      </c>
      <c r="C66" s="422" t="s">
        <v>143</v>
      </c>
      <c r="D66" s="423"/>
      <c r="E66" s="423"/>
      <c r="F66" s="423"/>
      <c r="G66" s="423"/>
      <c r="H66" s="423"/>
      <c r="I66" s="423"/>
      <c r="J66" s="423"/>
      <c r="K66" s="423"/>
      <c r="L66" s="249"/>
    </row>
    <row r="67" spans="1:13">
      <c r="A67" s="414" t="s">
        <v>467</v>
      </c>
      <c r="B67" s="164" t="s">
        <v>143</v>
      </c>
      <c r="C67" s="414" t="s">
        <v>468</v>
      </c>
      <c r="D67" s="415"/>
      <c r="E67" s="412">
        <v>-1554422.48</v>
      </c>
      <c r="F67" s="417"/>
      <c r="G67" s="416">
        <v>0</v>
      </c>
      <c r="H67" s="417"/>
      <c r="I67" s="412">
        <v>8412.56</v>
      </c>
      <c r="J67" s="417"/>
      <c r="K67" s="412">
        <v>-1562835.04</v>
      </c>
      <c r="L67" s="249">
        <f>VLOOKUP(A67,'De x Para'!A:C,3,0)</f>
        <v>0</v>
      </c>
    </row>
    <row r="68" spans="1:13">
      <c r="A68" s="414" t="s">
        <v>471</v>
      </c>
      <c r="B68" s="164" t="s">
        <v>143</v>
      </c>
      <c r="C68" s="414" t="s">
        <v>472</v>
      </c>
      <c r="D68" s="415"/>
      <c r="E68" s="412">
        <v>-1554422.48</v>
      </c>
      <c r="F68" s="417"/>
      <c r="G68" s="416">
        <v>0</v>
      </c>
      <c r="H68" s="417"/>
      <c r="I68" s="412">
        <v>8412.56</v>
      </c>
      <c r="J68" s="417"/>
      <c r="K68" s="412">
        <v>-1562835.04</v>
      </c>
      <c r="L68" s="249">
        <f>VLOOKUP(A68,'De x Para'!A:C,3,0)</f>
        <v>0</v>
      </c>
    </row>
    <row r="69" spans="1:13">
      <c r="A69" s="418" t="s">
        <v>473</v>
      </c>
      <c r="B69" s="164" t="s">
        <v>143</v>
      </c>
      <c r="C69" s="418" t="s">
        <v>474</v>
      </c>
      <c r="D69" s="419"/>
      <c r="E69" s="411">
        <v>-190200</v>
      </c>
      <c r="F69" s="421"/>
      <c r="G69" s="420">
        <v>0</v>
      </c>
      <c r="H69" s="421"/>
      <c r="I69" s="420">
        <v>0</v>
      </c>
      <c r="J69" s="421"/>
      <c r="K69" s="411">
        <v>-190200</v>
      </c>
      <c r="L69" s="249">
        <f>VLOOKUP(A69,'De x Para'!A:C,3,0)</f>
        <v>0</v>
      </c>
    </row>
    <row r="70" spans="1:13">
      <c r="A70" s="418" t="s">
        <v>476</v>
      </c>
      <c r="B70" s="164" t="s">
        <v>143</v>
      </c>
      <c r="C70" s="418" t="s">
        <v>477</v>
      </c>
      <c r="D70" s="419"/>
      <c r="E70" s="411">
        <v>-417728.38</v>
      </c>
      <c r="F70" s="421"/>
      <c r="G70" s="420">
        <v>0</v>
      </c>
      <c r="H70" s="421"/>
      <c r="I70" s="411">
        <v>4762.57</v>
      </c>
      <c r="J70" s="421"/>
      <c r="K70" s="411">
        <v>-422490.95</v>
      </c>
      <c r="L70" s="249">
        <f>VLOOKUP(A70,'De x Para'!A:C,3,0)</f>
        <v>0</v>
      </c>
    </row>
    <row r="71" spans="1:13">
      <c r="A71" s="418" t="s">
        <v>481</v>
      </c>
      <c r="B71" s="164" t="s">
        <v>143</v>
      </c>
      <c r="C71" s="418" t="s">
        <v>482</v>
      </c>
      <c r="D71" s="419"/>
      <c r="E71" s="411">
        <v>-274854.76</v>
      </c>
      <c r="F71" s="421"/>
      <c r="G71" s="420">
        <v>0</v>
      </c>
      <c r="H71" s="421"/>
      <c r="I71" s="411">
        <v>1347.52</v>
      </c>
      <c r="J71" s="421"/>
      <c r="K71" s="411">
        <v>-276202.28000000003</v>
      </c>
      <c r="L71" s="249">
        <f>VLOOKUP(A71,'De x Para'!A:C,3,0)</f>
        <v>0</v>
      </c>
    </row>
    <row r="72" spans="1:13">
      <c r="A72" s="418" t="s">
        <v>486</v>
      </c>
      <c r="B72" s="164" t="s">
        <v>143</v>
      </c>
      <c r="C72" s="418" t="s">
        <v>487</v>
      </c>
      <c r="D72" s="419"/>
      <c r="E72" s="411">
        <v>-453431.39</v>
      </c>
      <c r="F72" s="421"/>
      <c r="G72" s="420">
        <v>0</v>
      </c>
      <c r="H72" s="421"/>
      <c r="I72" s="411">
        <v>2122.1999999999998</v>
      </c>
      <c r="J72" s="421"/>
      <c r="K72" s="411">
        <v>-455553.59</v>
      </c>
      <c r="L72" s="249">
        <f>VLOOKUP(A72,'De x Para'!A:C,3,0)</f>
        <v>0</v>
      </c>
    </row>
    <row r="73" spans="1:13">
      <c r="A73" s="418" t="s">
        <v>491</v>
      </c>
      <c r="B73" s="164" t="s">
        <v>143</v>
      </c>
      <c r="C73" s="418" t="s">
        <v>492</v>
      </c>
      <c r="D73" s="419"/>
      <c r="E73" s="411">
        <v>-36045.620000000003</v>
      </c>
      <c r="F73" s="421"/>
      <c r="G73" s="420">
        <v>0</v>
      </c>
      <c r="H73" s="421"/>
      <c r="I73" s="420">
        <v>91.59</v>
      </c>
      <c r="J73" s="421"/>
      <c r="K73" s="411">
        <v>-36137.21</v>
      </c>
      <c r="L73" s="249">
        <f>VLOOKUP(A73,'De x Para'!A:C,3,0)</f>
        <v>0</v>
      </c>
    </row>
    <row r="74" spans="1:13">
      <c r="A74" s="418" t="s">
        <v>494</v>
      </c>
      <c r="B74" s="164" t="s">
        <v>143</v>
      </c>
      <c r="C74" s="418" t="s">
        <v>495</v>
      </c>
      <c r="D74" s="419"/>
      <c r="E74" s="411">
        <v>-182162.33</v>
      </c>
      <c r="F74" s="421"/>
      <c r="G74" s="420">
        <v>0</v>
      </c>
      <c r="H74" s="421"/>
      <c r="I74" s="420">
        <v>88.68</v>
      </c>
      <c r="J74" s="421"/>
      <c r="K74" s="411">
        <v>-182251.01</v>
      </c>
      <c r="L74" s="249">
        <f>VLOOKUP(A74,'De x Para'!A:C,3,0)</f>
        <v>0</v>
      </c>
    </row>
    <row r="75" spans="1:13">
      <c r="A75" s="422"/>
      <c r="B75" s="164" t="s">
        <v>143</v>
      </c>
      <c r="C75" s="422" t="s">
        <v>143</v>
      </c>
      <c r="D75" s="423"/>
      <c r="E75" s="423"/>
      <c r="F75" s="423"/>
      <c r="G75" s="423"/>
      <c r="H75" s="423"/>
      <c r="I75" s="423"/>
      <c r="J75" s="423"/>
      <c r="K75" s="423"/>
      <c r="L75" s="249"/>
    </row>
    <row r="76" spans="1:13">
      <c r="A76" s="414">
        <v>2</v>
      </c>
      <c r="B76" s="414" t="s">
        <v>500</v>
      </c>
      <c r="C76" s="415"/>
      <c r="D76" s="415"/>
      <c r="E76" s="412">
        <v>8097662.6200000001</v>
      </c>
      <c r="F76" s="417"/>
      <c r="G76" s="412">
        <v>2008060.32</v>
      </c>
      <c r="H76" s="417"/>
      <c r="I76" s="412">
        <v>1964184.39</v>
      </c>
      <c r="J76" s="417"/>
      <c r="K76" s="412">
        <v>8053786.6900000004</v>
      </c>
      <c r="L76" s="249">
        <f>VLOOKUP(A76,'De x Para'!A:C,3,0)</f>
        <v>0</v>
      </c>
    </row>
    <row r="77" spans="1:13">
      <c r="A77" s="414" t="s">
        <v>503</v>
      </c>
      <c r="B77" s="164" t="s">
        <v>143</v>
      </c>
      <c r="C77" s="414" t="s">
        <v>504</v>
      </c>
      <c r="D77" s="415"/>
      <c r="E77" s="412">
        <v>7176064.6100000003</v>
      </c>
      <c r="F77" s="417"/>
      <c r="G77" s="412">
        <v>1999647.76</v>
      </c>
      <c r="H77" s="417"/>
      <c r="I77" s="412">
        <v>1964184.39</v>
      </c>
      <c r="J77" s="417"/>
      <c r="K77" s="412">
        <v>7140601.2400000002</v>
      </c>
      <c r="L77" s="249">
        <f>VLOOKUP(A77,'De x Para'!A:C,3,0)</f>
        <v>0</v>
      </c>
    </row>
    <row r="78" spans="1:13">
      <c r="A78" s="414" t="s">
        <v>506</v>
      </c>
      <c r="B78" s="164" t="s">
        <v>143</v>
      </c>
      <c r="C78" s="414" t="s">
        <v>507</v>
      </c>
      <c r="D78" s="415"/>
      <c r="E78" s="412">
        <v>7176064.6100000003</v>
      </c>
      <c r="F78" s="417"/>
      <c r="G78" s="412">
        <v>1999647.76</v>
      </c>
      <c r="H78" s="417"/>
      <c r="I78" s="412">
        <v>1964184.39</v>
      </c>
      <c r="J78" s="417"/>
      <c r="K78" s="412">
        <v>7140601.2400000002</v>
      </c>
      <c r="L78" s="249">
        <f>VLOOKUP(A78,'De x Para'!A:C,3,0)</f>
        <v>0</v>
      </c>
    </row>
    <row r="79" spans="1:13">
      <c r="A79" s="414" t="s">
        <v>508</v>
      </c>
      <c r="B79" s="164" t="s">
        <v>143</v>
      </c>
      <c r="C79" s="414" t="s">
        <v>509</v>
      </c>
      <c r="D79" s="415"/>
      <c r="E79" s="412">
        <v>615257.42000000004</v>
      </c>
      <c r="F79" s="417"/>
      <c r="G79" s="412">
        <v>419356.6</v>
      </c>
      <c r="H79" s="417"/>
      <c r="I79" s="412">
        <v>480999.69</v>
      </c>
      <c r="J79" s="417"/>
      <c r="K79" s="412">
        <v>676900.51</v>
      </c>
      <c r="L79" s="249">
        <f>VLOOKUP(A79,'De x Para'!A:C,3,0)</f>
        <v>0</v>
      </c>
    </row>
    <row r="80" spans="1:13">
      <c r="A80" s="414" t="s">
        <v>514</v>
      </c>
      <c r="B80" s="164" t="s">
        <v>143</v>
      </c>
      <c r="C80" s="414" t="s">
        <v>509</v>
      </c>
      <c r="D80" s="415"/>
      <c r="E80" s="412">
        <v>6664.11</v>
      </c>
      <c r="F80" s="417"/>
      <c r="G80" s="412">
        <v>398226.99</v>
      </c>
      <c r="H80" s="417"/>
      <c r="I80" s="412">
        <v>397398.85</v>
      </c>
      <c r="J80" s="417"/>
      <c r="K80" s="412">
        <v>5835.97</v>
      </c>
      <c r="L80" s="249">
        <f>VLOOKUP(A80,'De x Para'!A:C,3,0)</f>
        <v>0</v>
      </c>
    </row>
    <row r="81" spans="1:12">
      <c r="A81" s="418" t="s">
        <v>519</v>
      </c>
      <c r="B81" s="164" t="s">
        <v>143</v>
      </c>
      <c r="C81" s="418" t="s">
        <v>520</v>
      </c>
      <c r="D81" s="419"/>
      <c r="E81" s="420">
        <v>0</v>
      </c>
      <c r="F81" s="421"/>
      <c r="G81" s="411">
        <v>303252.3</v>
      </c>
      <c r="H81" s="421"/>
      <c r="I81" s="411">
        <v>303252.3</v>
      </c>
      <c r="J81" s="421"/>
      <c r="K81" s="420">
        <v>0</v>
      </c>
      <c r="L81" s="249">
        <f>VLOOKUP(A81,'De x Para'!A:C,3,0)</f>
        <v>0</v>
      </c>
    </row>
    <row r="82" spans="1:12">
      <c r="A82" s="418" t="s">
        <v>522</v>
      </c>
      <c r="B82" s="164" t="s">
        <v>143</v>
      </c>
      <c r="C82" s="418" t="s">
        <v>523</v>
      </c>
      <c r="D82" s="419"/>
      <c r="E82" s="420">
        <v>0</v>
      </c>
      <c r="F82" s="421"/>
      <c r="G82" s="420">
        <v>885.42</v>
      </c>
      <c r="H82" s="421"/>
      <c r="I82" s="420">
        <v>885.42</v>
      </c>
      <c r="J82" s="421"/>
      <c r="K82" s="420">
        <v>0</v>
      </c>
      <c r="L82" s="249">
        <f>VLOOKUP(A82,'De x Para'!A:C,3,0)</f>
        <v>0</v>
      </c>
    </row>
    <row r="83" spans="1:12">
      <c r="A83" s="418" t="s">
        <v>528</v>
      </c>
      <c r="B83" s="164" t="s">
        <v>143</v>
      </c>
      <c r="C83" s="418" t="s">
        <v>529</v>
      </c>
      <c r="D83" s="419"/>
      <c r="E83" s="420">
        <v>0</v>
      </c>
      <c r="F83" s="421"/>
      <c r="G83" s="411">
        <v>10948.65</v>
      </c>
      <c r="H83" s="421"/>
      <c r="I83" s="411">
        <v>10948.65</v>
      </c>
      <c r="J83" s="421"/>
      <c r="K83" s="420">
        <v>0</v>
      </c>
      <c r="L83" s="249">
        <f>VLOOKUP(A83,'De x Para'!A:C,3,0)</f>
        <v>0</v>
      </c>
    </row>
    <row r="84" spans="1:12">
      <c r="A84" s="418" t="s">
        <v>531</v>
      </c>
      <c r="B84" s="164" t="s">
        <v>143</v>
      </c>
      <c r="C84" s="418" t="s">
        <v>532</v>
      </c>
      <c r="D84" s="419"/>
      <c r="E84" s="411">
        <v>6664.11</v>
      </c>
      <c r="F84" s="421"/>
      <c r="G84" s="411">
        <v>83140.62</v>
      </c>
      <c r="H84" s="421"/>
      <c r="I84" s="411">
        <v>82312.479999999996</v>
      </c>
      <c r="J84" s="421"/>
      <c r="K84" s="411">
        <v>5835.97</v>
      </c>
      <c r="L84" s="249">
        <f>VLOOKUP(A84,'De x Para'!A:C,3,0)</f>
        <v>0</v>
      </c>
    </row>
    <row r="85" spans="1:12">
      <c r="A85" s="422"/>
      <c r="B85" s="164" t="s">
        <v>143</v>
      </c>
      <c r="C85" s="422" t="s">
        <v>143</v>
      </c>
      <c r="D85" s="423"/>
      <c r="E85" s="423"/>
      <c r="F85" s="423"/>
      <c r="G85" s="423"/>
      <c r="H85" s="423"/>
      <c r="I85" s="423"/>
      <c r="J85" s="423"/>
      <c r="K85" s="423"/>
      <c r="L85" s="249"/>
    </row>
    <row r="86" spans="1:12">
      <c r="A86" s="414" t="s">
        <v>535</v>
      </c>
      <c r="B86" s="164" t="s">
        <v>143</v>
      </c>
      <c r="C86" s="414" t="s">
        <v>536</v>
      </c>
      <c r="D86" s="415"/>
      <c r="E86" s="412">
        <v>608593.31000000006</v>
      </c>
      <c r="F86" s="417"/>
      <c r="G86" s="412">
        <v>21129.61</v>
      </c>
      <c r="H86" s="417"/>
      <c r="I86" s="412">
        <v>83600.84</v>
      </c>
      <c r="J86" s="417"/>
      <c r="K86" s="412">
        <v>671064.54</v>
      </c>
      <c r="L86" s="249">
        <f>VLOOKUP(A86,'De x Para'!A:C,3,0)</f>
        <v>0</v>
      </c>
    </row>
    <row r="87" spans="1:12">
      <c r="A87" s="418" t="s">
        <v>541</v>
      </c>
      <c r="B87" s="164" t="s">
        <v>143</v>
      </c>
      <c r="C87" s="418" t="s">
        <v>542</v>
      </c>
      <c r="D87" s="419"/>
      <c r="E87" s="411">
        <v>47179.39</v>
      </c>
      <c r="F87" s="421"/>
      <c r="G87" s="420">
        <v>738.31</v>
      </c>
      <c r="H87" s="421"/>
      <c r="I87" s="411">
        <v>24255.14</v>
      </c>
      <c r="J87" s="421"/>
      <c r="K87" s="411">
        <v>70696.22</v>
      </c>
      <c r="L87" s="249">
        <f>VLOOKUP(A87,'De x Para'!A:C,3,0)</f>
        <v>0</v>
      </c>
    </row>
    <row r="88" spans="1:12">
      <c r="A88" s="418" t="s">
        <v>547</v>
      </c>
      <c r="B88" s="164" t="s">
        <v>143</v>
      </c>
      <c r="C88" s="418" t="s">
        <v>548</v>
      </c>
      <c r="D88" s="419"/>
      <c r="E88" s="411">
        <v>399970.87</v>
      </c>
      <c r="F88" s="421"/>
      <c r="G88" s="411">
        <v>14668.79</v>
      </c>
      <c r="H88" s="421"/>
      <c r="I88" s="411">
        <v>37198.080000000002</v>
      </c>
      <c r="J88" s="421"/>
      <c r="K88" s="411">
        <v>422500.16</v>
      </c>
      <c r="L88" s="249">
        <f>VLOOKUP(A88,'De x Para'!A:C,3,0)</f>
        <v>0</v>
      </c>
    </row>
    <row r="89" spans="1:12">
      <c r="A89" s="418" t="s">
        <v>553</v>
      </c>
      <c r="B89" s="164" t="s">
        <v>143</v>
      </c>
      <c r="C89" s="418" t="s">
        <v>554</v>
      </c>
      <c r="D89" s="419"/>
      <c r="E89" s="411">
        <v>3701.98</v>
      </c>
      <c r="F89" s="421"/>
      <c r="G89" s="420">
        <v>244.12</v>
      </c>
      <c r="H89" s="421"/>
      <c r="I89" s="411">
        <v>1940.38</v>
      </c>
      <c r="J89" s="421"/>
      <c r="K89" s="411">
        <v>5398.24</v>
      </c>
      <c r="L89" s="249">
        <f>VLOOKUP(A89,'De x Para'!A:C,3,0)</f>
        <v>0</v>
      </c>
    </row>
    <row r="90" spans="1:12">
      <c r="A90" s="418" t="s">
        <v>559</v>
      </c>
      <c r="B90" s="164" t="s">
        <v>143</v>
      </c>
      <c r="C90" s="418" t="s">
        <v>560</v>
      </c>
      <c r="D90" s="419"/>
      <c r="E90" s="411">
        <v>31997.09</v>
      </c>
      <c r="F90" s="421"/>
      <c r="G90" s="411">
        <v>1161.94</v>
      </c>
      <c r="H90" s="421"/>
      <c r="I90" s="411">
        <v>2964.28</v>
      </c>
      <c r="J90" s="421"/>
      <c r="K90" s="411">
        <v>33799.43</v>
      </c>
      <c r="L90" s="249">
        <f>VLOOKUP(A90,'De x Para'!A:C,3,0)</f>
        <v>0</v>
      </c>
    </row>
    <row r="91" spans="1:12">
      <c r="A91" s="418" t="s">
        <v>565</v>
      </c>
      <c r="B91" s="164" t="s">
        <v>143</v>
      </c>
      <c r="C91" s="418" t="s">
        <v>566</v>
      </c>
      <c r="D91" s="419"/>
      <c r="E91" s="420">
        <v>462.76</v>
      </c>
      <c r="F91" s="421"/>
      <c r="G91" s="420">
        <v>30.48</v>
      </c>
      <c r="H91" s="421"/>
      <c r="I91" s="420">
        <v>242.6</v>
      </c>
      <c r="J91" s="421"/>
      <c r="K91" s="420">
        <v>674.88</v>
      </c>
      <c r="L91" s="249">
        <f>VLOOKUP(A91,'De x Para'!A:C,3,0)</f>
        <v>0</v>
      </c>
    </row>
    <row r="92" spans="1:12">
      <c r="A92" s="418" t="s">
        <v>571</v>
      </c>
      <c r="B92" s="164" t="s">
        <v>143</v>
      </c>
      <c r="C92" s="418" t="s">
        <v>572</v>
      </c>
      <c r="D92" s="419"/>
      <c r="E92" s="411">
        <v>3999.71</v>
      </c>
      <c r="F92" s="421"/>
      <c r="G92" s="420">
        <v>145.29</v>
      </c>
      <c r="H92" s="421"/>
      <c r="I92" s="420">
        <v>370.6</v>
      </c>
      <c r="J92" s="421"/>
      <c r="K92" s="411">
        <v>4225.0200000000004</v>
      </c>
      <c r="L92" s="249">
        <f>VLOOKUP(A92,'De x Para'!A:C,3,0)</f>
        <v>0</v>
      </c>
    </row>
    <row r="93" spans="1:12">
      <c r="A93" s="418" t="s">
        <v>577</v>
      </c>
      <c r="B93" s="164" t="s">
        <v>143</v>
      </c>
      <c r="C93" s="418" t="s">
        <v>578</v>
      </c>
      <c r="D93" s="419"/>
      <c r="E93" s="411">
        <v>12796.5</v>
      </c>
      <c r="F93" s="421"/>
      <c r="G93" s="420">
        <v>200.21</v>
      </c>
      <c r="H93" s="421"/>
      <c r="I93" s="411">
        <v>6578.68</v>
      </c>
      <c r="J93" s="421"/>
      <c r="K93" s="411">
        <v>19174.97</v>
      </c>
      <c r="L93" s="249">
        <f>VLOOKUP(A93,'De x Para'!A:C,3,0)</f>
        <v>0</v>
      </c>
    </row>
    <row r="94" spans="1:12">
      <c r="A94" s="418" t="s">
        <v>583</v>
      </c>
      <c r="B94" s="164" t="s">
        <v>143</v>
      </c>
      <c r="C94" s="418" t="s">
        <v>584</v>
      </c>
      <c r="D94" s="419"/>
      <c r="E94" s="411">
        <v>108485.01</v>
      </c>
      <c r="F94" s="421"/>
      <c r="G94" s="411">
        <v>3940.47</v>
      </c>
      <c r="H94" s="421"/>
      <c r="I94" s="411">
        <v>10051.08</v>
      </c>
      <c r="J94" s="421"/>
      <c r="K94" s="411">
        <v>114595.62</v>
      </c>
      <c r="L94" s="249">
        <f>VLOOKUP(A94,'De x Para'!A:C,3,0)</f>
        <v>0</v>
      </c>
    </row>
    <row r="95" spans="1:12">
      <c r="A95" s="422"/>
      <c r="B95" s="164" t="s">
        <v>143</v>
      </c>
      <c r="C95" s="422" t="s">
        <v>143</v>
      </c>
      <c r="D95" s="423"/>
      <c r="E95" s="423"/>
      <c r="F95" s="423"/>
      <c r="G95" s="423"/>
      <c r="H95" s="423"/>
      <c r="I95" s="423"/>
      <c r="J95" s="423"/>
      <c r="K95" s="423"/>
      <c r="L95" s="249"/>
    </row>
    <row r="96" spans="1:12">
      <c r="A96" s="414" t="s">
        <v>589</v>
      </c>
      <c r="B96" s="164" t="s">
        <v>143</v>
      </c>
      <c r="C96" s="414" t="s">
        <v>590</v>
      </c>
      <c r="D96" s="415"/>
      <c r="E96" s="412">
        <v>129265.55</v>
      </c>
      <c r="F96" s="417"/>
      <c r="G96" s="412">
        <v>140734.76</v>
      </c>
      <c r="H96" s="417"/>
      <c r="I96" s="412">
        <v>140081.78</v>
      </c>
      <c r="J96" s="417"/>
      <c r="K96" s="412">
        <v>128612.57</v>
      </c>
      <c r="L96" s="249">
        <f>VLOOKUP(A96,'De x Para'!A:C,3,0)</f>
        <v>0</v>
      </c>
    </row>
    <row r="97" spans="1:12">
      <c r="A97" s="414" t="s">
        <v>595</v>
      </c>
      <c r="B97" s="164" t="s">
        <v>143</v>
      </c>
      <c r="C97" s="414" t="s">
        <v>590</v>
      </c>
      <c r="D97" s="415"/>
      <c r="E97" s="412">
        <v>129265.55</v>
      </c>
      <c r="F97" s="417"/>
      <c r="G97" s="412">
        <v>140734.76</v>
      </c>
      <c r="H97" s="417"/>
      <c r="I97" s="412">
        <v>140081.78</v>
      </c>
      <c r="J97" s="417"/>
      <c r="K97" s="412">
        <v>128612.57</v>
      </c>
      <c r="L97" s="249">
        <f>VLOOKUP(A97,'De x Para'!A:C,3,0)</f>
        <v>0</v>
      </c>
    </row>
    <row r="98" spans="1:12">
      <c r="A98" s="418" t="s">
        <v>596</v>
      </c>
      <c r="B98" s="164" t="s">
        <v>143</v>
      </c>
      <c r="C98" s="418" t="s">
        <v>597</v>
      </c>
      <c r="D98" s="419"/>
      <c r="E98" s="411">
        <v>103045.09</v>
      </c>
      <c r="F98" s="421"/>
      <c r="G98" s="411">
        <v>103045.09</v>
      </c>
      <c r="H98" s="421"/>
      <c r="I98" s="411">
        <v>102370.15</v>
      </c>
      <c r="J98" s="421"/>
      <c r="K98" s="411">
        <v>102370.15</v>
      </c>
      <c r="L98" s="249">
        <f>VLOOKUP(A98,'De x Para'!A:C,3,0)</f>
        <v>0</v>
      </c>
    </row>
    <row r="99" spans="1:12">
      <c r="A99" s="418" t="s">
        <v>602</v>
      </c>
      <c r="B99" s="164" t="s">
        <v>143</v>
      </c>
      <c r="C99" s="418" t="s">
        <v>603</v>
      </c>
      <c r="D99" s="419"/>
      <c r="E99" s="411">
        <v>23324.76</v>
      </c>
      <c r="F99" s="421"/>
      <c r="G99" s="411">
        <v>34832.639999999999</v>
      </c>
      <c r="H99" s="421"/>
      <c r="I99" s="411">
        <v>34795.78</v>
      </c>
      <c r="J99" s="421"/>
      <c r="K99" s="411">
        <v>23287.9</v>
      </c>
      <c r="L99" s="249">
        <f>VLOOKUP(A99,'De x Para'!A:C,3,0)</f>
        <v>0</v>
      </c>
    </row>
    <row r="100" spans="1:12">
      <c r="A100" s="418" t="s">
        <v>608</v>
      </c>
      <c r="B100" s="164" t="s">
        <v>143</v>
      </c>
      <c r="C100" s="418" t="s">
        <v>609</v>
      </c>
      <c r="D100" s="419"/>
      <c r="E100" s="411">
        <v>2895.7</v>
      </c>
      <c r="F100" s="421"/>
      <c r="G100" s="411">
        <v>2857.03</v>
      </c>
      <c r="H100" s="421"/>
      <c r="I100" s="411">
        <v>2915.85</v>
      </c>
      <c r="J100" s="421"/>
      <c r="K100" s="411">
        <v>2954.52</v>
      </c>
      <c r="L100" s="249">
        <f>VLOOKUP(A100,'De x Para'!A:C,3,0)</f>
        <v>0</v>
      </c>
    </row>
    <row r="101" spans="1:12">
      <c r="A101" s="422"/>
      <c r="B101" s="164" t="s">
        <v>143</v>
      </c>
      <c r="C101" s="422" t="s">
        <v>143</v>
      </c>
      <c r="D101" s="423"/>
      <c r="E101" s="423"/>
      <c r="F101" s="423"/>
      <c r="G101" s="423"/>
      <c r="H101" s="423"/>
      <c r="I101" s="423"/>
      <c r="J101" s="423"/>
      <c r="K101" s="423"/>
      <c r="L101" s="249"/>
    </row>
    <row r="102" spans="1:12">
      <c r="A102" s="414" t="s">
        <v>614</v>
      </c>
      <c r="B102" s="164" t="s">
        <v>143</v>
      </c>
      <c r="C102" s="414" t="s">
        <v>615</v>
      </c>
      <c r="D102" s="415"/>
      <c r="E102" s="412">
        <v>49022.97</v>
      </c>
      <c r="F102" s="417"/>
      <c r="G102" s="412">
        <v>51749.85</v>
      </c>
      <c r="H102" s="417"/>
      <c r="I102" s="412">
        <v>53569.62</v>
      </c>
      <c r="J102" s="417"/>
      <c r="K102" s="412">
        <v>50842.74</v>
      </c>
      <c r="L102" s="249">
        <f>VLOOKUP(A102,'De x Para'!A:C,3,0)</f>
        <v>0</v>
      </c>
    </row>
    <row r="103" spans="1:12">
      <c r="A103" s="414" t="s">
        <v>620</v>
      </c>
      <c r="B103" s="164" t="s">
        <v>143</v>
      </c>
      <c r="C103" s="414" t="s">
        <v>615</v>
      </c>
      <c r="D103" s="415"/>
      <c r="E103" s="412">
        <v>49022.97</v>
      </c>
      <c r="F103" s="417"/>
      <c r="G103" s="412">
        <v>51749.85</v>
      </c>
      <c r="H103" s="417"/>
      <c r="I103" s="412">
        <v>53569.62</v>
      </c>
      <c r="J103" s="417"/>
      <c r="K103" s="412">
        <v>50842.74</v>
      </c>
      <c r="L103" s="249">
        <f>VLOOKUP(A103,'De x Para'!A:C,3,0)</f>
        <v>0</v>
      </c>
    </row>
    <row r="104" spans="1:12">
      <c r="A104" s="418" t="s">
        <v>621</v>
      </c>
      <c r="B104" s="164" t="s">
        <v>143</v>
      </c>
      <c r="C104" s="418" t="s">
        <v>622</v>
      </c>
      <c r="D104" s="419"/>
      <c r="E104" s="420">
        <v>142.6</v>
      </c>
      <c r="F104" s="421"/>
      <c r="G104" s="420">
        <v>142.6</v>
      </c>
      <c r="H104" s="421"/>
      <c r="I104" s="420">
        <v>284.76</v>
      </c>
      <c r="J104" s="421"/>
      <c r="K104" s="420">
        <v>284.76</v>
      </c>
      <c r="L104" s="249">
        <f>VLOOKUP(A104,'De x Para'!A:C,3,0)</f>
        <v>0</v>
      </c>
    </row>
    <row r="105" spans="1:12">
      <c r="A105" s="418" t="s">
        <v>627</v>
      </c>
      <c r="B105" s="164" t="s">
        <v>143</v>
      </c>
      <c r="C105" s="418" t="s">
        <v>628</v>
      </c>
      <c r="D105" s="419"/>
      <c r="E105" s="411">
        <v>26703.759999999998</v>
      </c>
      <c r="F105" s="421"/>
      <c r="G105" s="411">
        <v>26698.77</v>
      </c>
      <c r="H105" s="421"/>
      <c r="I105" s="411">
        <v>27671.02</v>
      </c>
      <c r="J105" s="421"/>
      <c r="K105" s="411">
        <v>27676.01</v>
      </c>
      <c r="L105" s="249">
        <f>VLOOKUP(A105,'De x Para'!A:C,3,0)</f>
        <v>0</v>
      </c>
    </row>
    <row r="106" spans="1:12">
      <c r="A106" s="418" t="s">
        <v>633</v>
      </c>
      <c r="B106" s="164" t="s">
        <v>143</v>
      </c>
      <c r="C106" s="418" t="s">
        <v>634</v>
      </c>
      <c r="D106" s="419"/>
      <c r="E106" s="411">
        <v>1373.36</v>
      </c>
      <c r="F106" s="421"/>
      <c r="G106" s="411">
        <v>1468.6</v>
      </c>
      <c r="H106" s="421"/>
      <c r="I106" s="411">
        <v>1418.91</v>
      </c>
      <c r="J106" s="421"/>
      <c r="K106" s="411">
        <v>1323.67</v>
      </c>
      <c r="L106" s="249">
        <f>VLOOKUP(A106,'De x Para'!A:C,3,0)</f>
        <v>0</v>
      </c>
    </row>
    <row r="107" spans="1:12">
      <c r="A107" s="418" t="s">
        <v>639</v>
      </c>
      <c r="B107" s="164" t="s">
        <v>143</v>
      </c>
      <c r="C107" s="418" t="s">
        <v>640</v>
      </c>
      <c r="D107" s="419"/>
      <c r="E107" s="411">
        <v>5762.06</v>
      </c>
      <c r="F107" s="421"/>
      <c r="G107" s="411">
        <v>7078.47</v>
      </c>
      <c r="H107" s="421"/>
      <c r="I107" s="411">
        <v>7025.25</v>
      </c>
      <c r="J107" s="421"/>
      <c r="K107" s="411">
        <v>5708.84</v>
      </c>
      <c r="L107" s="249">
        <f>VLOOKUP(A107,'De x Para'!A:C,3,0)</f>
        <v>0</v>
      </c>
    </row>
    <row r="108" spans="1:12">
      <c r="A108" s="418" t="s">
        <v>645</v>
      </c>
      <c r="B108" s="164" t="s">
        <v>143</v>
      </c>
      <c r="C108" s="418" t="s">
        <v>646</v>
      </c>
      <c r="D108" s="419"/>
      <c r="E108" s="411">
        <v>12734.73</v>
      </c>
      <c r="F108" s="421"/>
      <c r="G108" s="411">
        <v>13818.38</v>
      </c>
      <c r="H108" s="421"/>
      <c r="I108" s="411">
        <v>14483.95</v>
      </c>
      <c r="J108" s="421"/>
      <c r="K108" s="411">
        <v>13400.3</v>
      </c>
      <c r="L108" s="249">
        <f>VLOOKUP(A108,'De x Para'!A:C,3,0)</f>
        <v>0</v>
      </c>
    </row>
    <row r="109" spans="1:12">
      <c r="A109" s="418" t="s">
        <v>651</v>
      </c>
      <c r="B109" s="164" t="s">
        <v>143</v>
      </c>
      <c r="C109" s="418" t="s">
        <v>652</v>
      </c>
      <c r="D109" s="419"/>
      <c r="E109" s="411">
        <v>2306.46</v>
      </c>
      <c r="F109" s="421"/>
      <c r="G109" s="411">
        <v>2543.0300000000002</v>
      </c>
      <c r="H109" s="421"/>
      <c r="I109" s="411">
        <v>2685.73</v>
      </c>
      <c r="J109" s="421"/>
      <c r="K109" s="411">
        <v>2449.16</v>
      </c>
      <c r="L109" s="249">
        <f>VLOOKUP(A109,'De x Para'!A:C,3,0)</f>
        <v>0</v>
      </c>
    </row>
    <row r="110" spans="1:12">
      <c r="A110" s="422"/>
      <c r="B110" s="164" t="s">
        <v>143</v>
      </c>
      <c r="C110" s="422" t="s">
        <v>143</v>
      </c>
      <c r="D110" s="423"/>
      <c r="E110" s="423"/>
      <c r="F110" s="423"/>
      <c r="G110" s="423"/>
      <c r="H110" s="423"/>
      <c r="I110" s="423"/>
      <c r="J110" s="423"/>
      <c r="K110" s="423"/>
      <c r="L110" s="249"/>
    </row>
    <row r="111" spans="1:12">
      <c r="A111" s="414" t="s">
        <v>657</v>
      </c>
      <c r="B111" s="164" t="s">
        <v>143</v>
      </c>
      <c r="C111" s="414" t="s">
        <v>658</v>
      </c>
      <c r="D111" s="415"/>
      <c r="E111" s="412">
        <v>754721.65</v>
      </c>
      <c r="F111" s="417"/>
      <c r="G111" s="412">
        <v>506889.36</v>
      </c>
      <c r="H111" s="417"/>
      <c r="I111" s="412">
        <v>552221.36</v>
      </c>
      <c r="J111" s="417"/>
      <c r="K111" s="412">
        <v>800053.65</v>
      </c>
      <c r="L111" s="249">
        <f>VLOOKUP(A111,'De x Para'!A:C,3,0)</f>
        <v>0</v>
      </c>
    </row>
    <row r="112" spans="1:12">
      <c r="A112" s="414" t="s">
        <v>663</v>
      </c>
      <c r="B112" s="164" t="s">
        <v>143</v>
      </c>
      <c r="C112" s="414" t="s">
        <v>658</v>
      </c>
      <c r="D112" s="415"/>
      <c r="E112" s="412">
        <v>754721.65</v>
      </c>
      <c r="F112" s="417"/>
      <c r="G112" s="412">
        <v>506889.36</v>
      </c>
      <c r="H112" s="417"/>
      <c r="I112" s="412">
        <v>552221.36</v>
      </c>
      <c r="J112" s="417"/>
      <c r="K112" s="412">
        <v>800053.65</v>
      </c>
      <c r="L112" s="249">
        <f>VLOOKUP(A112,'De x Para'!A:C,3,0)</f>
        <v>0</v>
      </c>
    </row>
    <row r="113" spans="1:12">
      <c r="A113" s="418" t="s">
        <v>664</v>
      </c>
      <c r="B113" s="164" t="s">
        <v>143</v>
      </c>
      <c r="C113" s="418" t="s">
        <v>665</v>
      </c>
      <c r="D113" s="419"/>
      <c r="E113" s="411">
        <v>754721.65</v>
      </c>
      <c r="F113" s="421"/>
      <c r="G113" s="411">
        <v>506889.36</v>
      </c>
      <c r="H113" s="421"/>
      <c r="I113" s="411">
        <v>552221.36</v>
      </c>
      <c r="J113" s="421"/>
      <c r="K113" s="411">
        <v>800053.65</v>
      </c>
      <c r="L113" s="249">
        <f>VLOOKUP(A113,'De x Para'!A:C,3,0)</f>
        <v>0</v>
      </c>
    </row>
    <row r="114" spans="1:12">
      <c r="A114" s="422"/>
      <c r="B114" s="164" t="s">
        <v>143</v>
      </c>
      <c r="C114" s="422" t="s">
        <v>143</v>
      </c>
      <c r="D114" s="423"/>
      <c r="E114" s="423"/>
      <c r="F114" s="423"/>
      <c r="G114" s="423"/>
      <c r="H114" s="423"/>
      <c r="I114" s="423"/>
      <c r="J114" s="423"/>
      <c r="K114" s="423"/>
      <c r="L114" s="249"/>
    </row>
    <row r="115" spans="1:12">
      <c r="A115" s="414" t="s">
        <v>672</v>
      </c>
      <c r="B115" s="164" t="s">
        <v>143</v>
      </c>
      <c r="C115" s="414" t="s">
        <v>194</v>
      </c>
      <c r="D115" s="415"/>
      <c r="E115" s="412">
        <v>5627797.0199999996</v>
      </c>
      <c r="F115" s="417"/>
      <c r="G115" s="412">
        <v>880917.19</v>
      </c>
      <c r="H115" s="417"/>
      <c r="I115" s="412">
        <v>737311.94</v>
      </c>
      <c r="J115" s="417"/>
      <c r="K115" s="412">
        <v>5484191.7699999996</v>
      </c>
      <c r="L115" s="249">
        <f>VLOOKUP(A115,'De x Para'!A:C,3,0)</f>
        <v>0</v>
      </c>
    </row>
    <row r="116" spans="1:12">
      <c r="A116" s="414" t="s">
        <v>677</v>
      </c>
      <c r="B116" s="164" t="s">
        <v>143</v>
      </c>
      <c r="C116" s="414" t="s">
        <v>194</v>
      </c>
      <c r="D116" s="415"/>
      <c r="E116" s="412">
        <v>5627797.0199999996</v>
      </c>
      <c r="F116" s="417"/>
      <c r="G116" s="412">
        <v>880917.19</v>
      </c>
      <c r="H116" s="417"/>
      <c r="I116" s="412">
        <v>737311.94</v>
      </c>
      <c r="J116" s="417"/>
      <c r="K116" s="412">
        <v>5484191.7699999996</v>
      </c>
      <c r="L116" s="249">
        <f>VLOOKUP(A116,'De x Para'!A:C,3,0)</f>
        <v>0</v>
      </c>
    </row>
    <row r="117" spans="1:12">
      <c r="A117" s="418" t="s">
        <v>678</v>
      </c>
      <c r="B117" s="164" t="s">
        <v>143</v>
      </c>
      <c r="C117" s="418" t="s">
        <v>679</v>
      </c>
      <c r="D117" s="419"/>
      <c r="E117" s="411">
        <v>3971529.99</v>
      </c>
      <c r="F117" s="421"/>
      <c r="G117" s="411">
        <v>798090.87</v>
      </c>
      <c r="H117" s="421"/>
      <c r="I117" s="411">
        <v>737130.56</v>
      </c>
      <c r="J117" s="421"/>
      <c r="K117" s="411">
        <v>3910569.68</v>
      </c>
      <c r="L117" s="249">
        <f>VLOOKUP(A117,'De x Para'!A:C,3,0)</f>
        <v>0</v>
      </c>
    </row>
    <row r="118" spans="1:12">
      <c r="A118" s="418" t="s">
        <v>688</v>
      </c>
      <c r="B118" s="164" t="s">
        <v>143</v>
      </c>
      <c r="C118" s="418" t="s">
        <v>689</v>
      </c>
      <c r="D118" s="419"/>
      <c r="E118" s="411">
        <v>362749.57</v>
      </c>
      <c r="F118" s="421"/>
      <c r="G118" s="420">
        <v>0</v>
      </c>
      <c r="H118" s="421"/>
      <c r="I118" s="420">
        <v>142.52000000000001</v>
      </c>
      <c r="J118" s="421"/>
      <c r="K118" s="411">
        <v>362892.09</v>
      </c>
      <c r="L118" s="249">
        <f>VLOOKUP(A118,'De x Para'!A:C,3,0)</f>
        <v>0</v>
      </c>
    </row>
    <row r="119" spans="1:12">
      <c r="A119" s="418" t="s">
        <v>2577</v>
      </c>
      <c r="B119" s="164" t="s">
        <v>143</v>
      </c>
      <c r="C119" s="418" t="s">
        <v>2578</v>
      </c>
      <c r="D119" s="419"/>
      <c r="E119" s="411">
        <v>1172910.56</v>
      </c>
      <c r="F119" s="421"/>
      <c r="G119" s="411">
        <v>29189.24</v>
      </c>
      <c r="H119" s="421"/>
      <c r="I119" s="420">
        <v>0</v>
      </c>
      <c r="J119" s="421"/>
      <c r="K119" s="411">
        <v>1143721.32</v>
      </c>
      <c r="L119" s="249">
        <f>VLOOKUP(A119,'De x Para'!A:C,3,0)</f>
        <v>0</v>
      </c>
    </row>
    <row r="120" spans="1:12">
      <c r="A120" s="418" t="s">
        <v>4693</v>
      </c>
      <c r="B120" s="164" t="s">
        <v>143</v>
      </c>
      <c r="C120" s="418" t="s">
        <v>4694</v>
      </c>
      <c r="D120" s="419"/>
      <c r="E120" s="411">
        <v>60011.39</v>
      </c>
      <c r="F120" s="421"/>
      <c r="G120" s="420">
        <v>0</v>
      </c>
      <c r="H120" s="421"/>
      <c r="I120" s="420">
        <v>23.32</v>
      </c>
      <c r="J120" s="421"/>
      <c r="K120" s="411">
        <v>60034.71</v>
      </c>
      <c r="L120" s="249">
        <f>VLOOKUP(A120,'De x Para'!A:C,3,0)</f>
        <v>0</v>
      </c>
    </row>
    <row r="121" spans="1:12">
      <c r="A121" s="418" t="s">
        <v>4731</v>
      </c>
      <c r="B121" s="164" t="s">
        <v>143</v>
      </c>
      <c r="C121" s="418" t="s">
        <v>4732</v>
      </c>
      <c r="D121" s="419"/>
      <c r="E121" s="411">
        <v>40001.910000000003</v>
      </c>
      <c r="F121" s="421"/>
      <c r="G121" s="420">
        <v>0</v>
      </c>
      <c r="H121" s="421"/>
      <c r="I121" s="420">
        <v>15.54</v>
      </c>
      <c r="J121" s="421"/>
      <c r="K121" s="411">
        <v>40017.449999999997</v>
      </c>
      <c r="L121" s="249">
        <f>VLOOKUP(A121,'De x Para'!A:C,3,0)</f>
        <v>0</v>
      </c>
    </row>
    <row r="122" spans="1:12">
      <c r="A122" s="418" t="s">
        <v>4733</v>
      </c>
      <c r="B122" s="164" t="s">
        <v>143</v>
      </c>
      <c r="C122" s="418" t="s">
        <v>4734</v>
      </c>
      <c r="D122" s="419"/>
      <c r="E122" s="411">
        <v>36693.599999999999</v>
      </c>
      <c r="F122" s="421"/>
      <c r="G122" s="411">
        <v>31587.08</v>
      </c>
      <c r="H122" s="421"/>
      <c r="I122" s="420">
        <v>0</v>
      </c>
      <c r="J122" s="421"/>
      <c r="K122" s="411">
        <v>5106.5200000000004</v>
      </c>
      <c r="L122" s="249">
        <f>VLOOKUP(A122,'De x Para'!A:C,3,0)</f>
        <v>0</v>
      </c>
    </row>
    <row r="123" spans="1:12">
      <c r="A123" s="418" t="s">
        <v>4745</v>
      </c>
      <c r="B123" s="164" t="s">
        <v>143</v>
      </c>
      <c r="C123" s="418" t="s">
        <v>4746</v>
      </c>
      <c r="D123" s="419"/>
      <c r="E123" s="411">
        <v>-16100</v>
      </c>
      <c r="F123" s="421"/>
      <c r="G123" s="411">
        <v>22050</v>
      </c>
      <c r="H123" s="421"/>
      <c r="I123" s="420">
        <v>0</v>
      </c>
      <c r="J123" s="421"/>
      <c r="K123" s="411">
        <v>-38150</v>
      </c>
      <c r="L123" s="249">
        <f>VLOOKUP(A123,'De x Para'!A:C,3,0)</f>
        <v>0</v>
      </c>
    </row>
    <row r="124" spans="1:12">
      <c r="A124" s="414"/>
      <c r="B124" s="164"/>
      <c r="C124" s="414"/>
      <c r="D124" s="415"/>
      <c r="E124" s="415"/>
      <c r="F124" s="415"/>
      <c r="G124" s="415"/>
      <c r="H124" s="415"/>
      <c r="I124" s="415"/>
      <c r="J124" s="415"/>
      <c r="K124" s="415"/>
      <c r="L124" s="249"/>
    </row>
    <row r="125" spans="1:12">
      <c r="A125" s="414" t="s">
        <v>690</v>
      </c>
      <c r="B125" s="164" t="s">
        <v>143</v>
      </c>
      <c r="C125" s="414" t="s">
        <v>691</v>
      </c>
      <c r="D125" s="415"/>
      <c r="E125" s="412">
        <v>921598.01</v>
      </c>
      <c r="F125" s="417"/>
      <c r="G125" s="412">
        <v>8412.56</v>
      </c>
      <c r="H125" s="417"/>
      <c r="I125" s="416">
        <v>0</v>
      </c>
      <c r="J125" s="417"/>
      <c r="K125" s="412">
        <v>913185.45</v>
      </c>
      <c r="L125" s="249">
        <f>VLOOKUP(A125,'De x Para'!A:C,3,0)</f>
        <v>0</v>
      </c>
    </row>
    <row r="126" spans="1:12">
      <c r="A126" s="414" t="s">
        <v>692</v>
      </c>
      <c r="B126" s="164" t="s">
        <v>143</v>
      </c>
      <c r="C126" s="414" t="s">
        <v>693</v>
      </c>
      <c r="D126" s="415"/>
      <c r="E126" s="412">
        <v>921598.01</v>
      </c>
      <c r="F126" s="417"/>
      <c r="G126" s="412">
        <v>8412.56</v>
      </c>
      <c r="H126" s="417"/>
      <c r="I126" s="416">
        <v>0</v>
      </c>
      <c r="J126" s="417"/>
      <c r="K126" s="412">
        <v>913185.45</v>
      </c>
      <c r="L126" s="249">
        <f>VLOOKUP(A126,'De x Para'!A:C,3,0)</f>
        <v>0</v>
      </c>
    </row>
    <row r="127" spans="1:12">
      <c r="A127" s="414" t="s">
        <v>694</v>
      </c>
      <c r="B127" s="164" t="s">
        <v>143</v>
      </c>
      <c r="C127" s="414" t="s">
        <v>695</v>
      </c>
      <c r="D127" s="415"/>
      <c r="E127" s="412">
        <v>921598.01</v>
      </c>
      <c r="F127" s="417"/>
      <c r="G127" s="412">
        <v>8412.56</v>
      </c>
      <c r="H127" s="417"/>
      <c r="I127" s="416">
        <v>0</v>
      </c>
      <c r="J127" s="417"/>
      <c r="K127" s="412">
        <v>913185.45</v>
      </c>
      <c r="L127" s="249">
        <f>VLOOKUP(A127,'De x Para'!A:C,3,0)</f>
        <v>0</v>
      </c>
    </row>
    <row r="128" spans="1:12">
      <c r="A128" s="414" t="s">
        <v>696</v>
      </c>
      <c r="B128" s="164" t="s">
        <v>143</v>
      </c>
      <c r="C128" s="414" t="s">
        <v>695</v>
      </c>
      <c r="D128" s="415"/>
      <c r="E128" s="412">
        <v>921598.01</v>
      </c>
      <c r="F128" s="417"/>
      <c r="G128" s="412">
        <v>8412.56</v>
      </c>
      <c r="H128" s="417"/>
      <c r="I128" s="416">
        <v>0</v>
      </c>
      <c r="J128" s="417"/>
      <c r="K128" s="412">
        <v>913185.45</v>
      </c>
      <c r="L128" s="249">
        <f>VLOOKUP(A128,'De x Para'!A:C,3,0)</f>
        <v>0</v>
      </c>
    </row>
    <row r="129" spans="1:13">
      <c r="A129" s="418" t="s">
        <v>697</v>
      </c>
      <c r="B129" s="164" t="s">
        <v>143</v>
      </c>
      <c r="C129" s="418" t="s">
        <v>698</v>
      </c>
      <c r="D129" s="419"/>
      <c r="E129" s="411">
        <v>921598.01</v>
      </c>
      <c r="F129" s="421"/>
      <c r="G129" s="411">
        <v>8412.56</v>
      </c>
      <c r="H129" s="421"/>
      <c r="I129" s="420">
        <v>0</v>
      </c>
      <c r="J129" s="421"/>
      <c r="K129" s="411">
        <v>913185.45</v>
      </c>
      <c r="L129" s="249">
        <f>VLOOKUP(A129,'De x Para'!A:C,3,0)</f>
        <v>0</v>
      </c>
    </row>
    <row r="130" spans="1:13">
      <c r="A130" s="422"/>
      <c r="B130" s="164"/>
      <c r="C130" s="422"/>
      <c r="D130" s="423"/>
      <c r="E130" s="423"/>
      <c r="F130" s="423"/>
      <c r="G130" s="423"/>
      <c r="H130" s="423"/>
      <c r="I130" s="423"/>
      <c r="J130" s="423"/>
      <c r="K130" s="423"/>
      <c r="L130" s="249"/>
    </row>
    <row r="131" spans="1:13">
      <c r="A131" s="414">
        <v>3</v>
      </c>
      <c r="B131" s="414" t="s">
        <v>700</v>
      </c>
      <c r="C131" s="415"/>
      <c r="D131" s="415"/>
      <c r="E131" s="412">
        <v>1792178.02</v>
      </c>
      <c r="F131" s="417"/>
      <c r="G131" s="412">
        <v>1159241.93</v>
      </c>
      <c r="H131" s="417"/>
      <c r="I131" s="412">
        <v>26991.09</v>
      </c>
      <c r="J131" s="417"/>
      <c r="K131" s="412">
        <v>2924428.86</v>
      </c>
      <c r="L131" s="249">
        <f>VLOOKUP(A131,'De x Para'!A:C,3,0)</f>
        <v>0</v>
      </c>
      <c r="M131" s="431">
        <f>G131-I131</f>
        <v>1132250.8399999999</v>
      </c>
    </row>
    <row r="132" spans="1:13">
      <c r="A132" s="414" t="s">
        <v>705</v>
      </c>
      <c r="B132" s="164" t="s">
        <v>143</v>
      </c>
      <c r="C132" s="414" t="s">
        <v>706</v>
      </c>
      <c r="D132" s="415"/>
      <c r="E132" s="412">
        <v>1342220.91</v>
      </c>
      <c r="F132" s="417"/>
      <c r="G132" s="412">
        <v>719107.61</v>
      </c>
      <c r="H132" s="417"/>
      <c r="I132" s="412">
        <v>26991.09</v>
      </c>
      <c r="J132" s="417"/>
      <c r="K132" s="412">
        <v>2034337.43</v>
      </c>
      <c r="L132" s="249">
        <f>VLOOKUP(A132,'De x Para'!A:C,3,0)</f>
        <v>0</v>
      </c>
      <c r="M132" s="431">
        <f t="shared" ref="M132:M195" si="1">G132-I132</f>
        <v>692116.52</v>
      </c>
    </row>
    <row r="133" spans="1:13">
      <c r="A133" s="414" t="s">
        <v>711</v>
      </c>
      <c r="B133" s="164" t="s">
        <v>143</v>
      </c>
      <c r="C133" s="414" t="s">
        <v>712</v>
      </c>
      <c r="D133" s="415"/>
      <c r="E133" s="412">
        <v>1071973.46</v>
      </c>
      <c r="F133" s="417"/>
      <c r="G133" s="412">
        <v>568041.05000000005</v>
      </c>
      <c r="H133" s="417"/>
      <c r="I133" s="412">
        <v>26990.2</v>
      </c>
      <c r="J133" s="417"/>
      <c r="K133" s="412">
        <v>1613024.31</v>
      </c>
      <c r="L133" s="249">
        <f>VLOOKUP(A133,'De x Para'!A:C,3,0)</f>
        <v>0</v>
      </c>
      <c r="M133" s="431">
        <f t="shared" si="1"/>
        <v>541050.85000000009</v>
      </c>
    </row>
    <row r="134" spans="1:13">
      <c r="A134" s="414" t="s">
        <v>716</v>
      </c>
      <c r="B134" s="164" t="s">
        <v>143</v>
      </c>
      <c r="C134" s="414" t="s">
        <v>717</v>
      </c>
      <c r="D134" s="415"/>
      <c r="E134" s="412">
        <v>78350.61</v>
      </c>
      <c r="F134" s="417"/>
      <c r="G134" s="412">
        <v>44484.32</v>
      </c>
      <c r="H134" s="417"/>
      <c r="I134" s="416">
        <v>0.92</v>
      </c>
      <c r="J134" s="417"/>
      <c r="K134" s="412">
        <v>122834.01</v>
      </c>
      <c r="L134" s="249">
        <f>VLOOKUP(A134,'De x Para'!A:C,3,0)</f>
        <v>0</v>
      </c>
      <c r="M134" s="431">
        <f t="shared" si="1"/>
        <v>44483.4</v>
      </c>
    </row>
    <row r="135" spans="1:13">
      <c r="A135" s="414" t="s">
        <v>722</v>
      </c>
      <c r="B135" s="164" t="s">
        <v>143</v>
      </c>
      <c r="C135" s="414" t="s">
        <v>723</v>
      </c>
      <c r="D135" s="415"/>
      <c r="E135" s="412">
        <v>78350.61</v>
      </c>
      <c r="F135" s="417"/>
      <c r="G135" s="412">
        <v>44484.32</v>
      </c>
      <c r="H135" s="417"/>
      <c r="I135" s="416">
        <v>0.92</v>
      </c>
      <c r="J135" s="417"/>
      <c r="K135" s="412">
        <v>122834.01</v>
      </c>
      <c r="L135" s="249">
        <f>VLOOKUP(A135,'De x Para'!A:C,3,0)</f>
        <v>0</v>
      </c>
      <c r="M135" s="431">
        <f t="shared" si="1"/>
        <v>44483.4</v>
      </c>
    </row>
    <row r="136" spans="1:13">
      <c r="A136" s="418" t="s">
        <v>728</v>
      </c>
      <c r="B136" s="164" t="s">
        <v>143</v>
      </c>
      <c r="C136" s="418" t="s">
        <v>729</v>
      </c>
      <c r="D136" s="419"/>
      <c r="E136" s="411">
        <v>49353.66</v>
      </c>
      <c r="F136" s="421"/>
      <c r="G136" s="411">
        <v>24676.74</v>
      </c>
      <c r="H136" s="421"/>
      <c r="I136" s="420">
        <v>0.91</v>
      </c>
      <c r="J136" s="421"/>
      <c r="K136" s="411">
        <v>74029.490000000005</v>
      </c>
      <c r="L136" s="249" t="str">
        <f>VLOOKUP(A136,'De x Para'!A:C,3,0)</f>
        <v>7.1.1.1</v>
      </c>
      <c r="M136" s="431">
        <f t="shared" si="1"/>
        <v>24675.83</v>
      </c>
    </row>
    <row r="137" spans="1:13">
      <c r="A137" s="418" t="s">
        <v>734</v>
      </c>
      <c r="B137" s="164" t="s">
        <v>143</v>
      </c>
      <c r="C137" s="418" t="s">
        <v>735</v>
      </c>
      <c r="D137" s="419"/>
      <c r="E137" s="411">
        <v>13386.02</v>
      </c>
      <c r="F137" s="421"/>
      <c r="G137" s="411">
        <v>6693.01</v>
      </c>
      <c r="H137" s="421"/>
      <c r="I137" s="420">
        <v>0</v>
      </c>
      <c r="J137" s="421"/>
      <c r="K137" s="411">
        <v>20079.03</v>
      </c>
      <c r="L137" s="249" t="str">
        <f>VLOOKUP(A137,'De x Para'!A:C,3,0)</f>
        <v>7.1.1.1</v>
      </c>
      <c r="M137" s="431">
        <f t="shared" si="1"/>
        <v>6693.01</v>
      </c>
    </row>
    <row r="138" spans="1:13">
      <c r="A138" s="418" t="s">
        <v>739</v>
      </c>
      <c r="B138" s="164" t="s">
        <v>143</v>
      </c>
      <c r="C138" s="418" t="s">
        <v>740</v>
      </c>
      <c r="D138" s="419"/>
      <c r="E138" s="411">
        <v>3948.22</v>
      </c>
      <c r="F138" s="421"/>
      <c r="G138" s="411">
        <v>1974.11</v>
      </c>
      <c r="H138" s="421"/>
      <c r="I138" s="420">
        <v>0</v>
      </c>
      <c r="J138" s="421"/>
      <c r="K138" s="411">
        <v>5922.33</v>
      </c>
      <c r="L138" s="249" t="str">
        <f>VLOOKUP(A138,'De x Para'!A:C,3,0)</f>
        <v>7.1.1.1</v>
      </c>
      <c r="M138" s="431">
        <f t="shared" si="1"/>
        <v>1974.11</v>
      </c>
    </row>
    <row r="139" spans="1:13">
      <c r="A139" s="418" t="s">
        <v>744</v>
      </c>
      <c r="B139" s="164" t="s">
        <v>143</v>
      </c>
      <c r="C139" s="418" t="s">
        <v>745</v>
      </c>
      <c r="D139" s="419"/>
      <c r="E139" s="420">
        <v>493.52</v>
      </c>
      <c r="F139" s="421"/>
      <c r="G139" s="420">
        <v>246.76</v>
      </c>
      <c r="H139" s="421"/>
      <c r="I139" s="420">
        <v>0</v>
      </c>
      <c r="J139" s="421"/>
      <c r="K139" s="420">
        <v>740.28</v>
      </c>
      <c r="L139" s="249" t="str">
        <f>VLOOKUP(A139,'De x Para'!A:C,3,0)</f>
        <v>7.1.1.1</v>
      </c>
      <c r="M139" s="431">
        <f t="shared" si="1"/>
        <v>246.76</v>
      </c>
    </row>
    <row r="140" spans="1:13">
      <c r="A140" s="418" t="s">
        <v>750</v>
      </c>
      <c r="B140" s="164" t="s">
        <v>143</v>
      </c>
      <c r="C140" s="418" t="s">
        <v>751</v>
      </c>
      <c r="D140" s="419"/>
      <c r="E140" s="411">
        <v>1260</v>
      </c>
      <c r="F140" s="421"/>
      <c r="G140" s="420">
        <v>630</v>
      </c>
      <c r="H140" s="421"/>
      <c r="I140" s="420">
        <v>0</v>
      </c>
      <c r="J140" s="421"/>
      <c r="K140" s="411">
        <v>1890</v>
      </c>
      <c r="L140" s="249" t="str">
        <f>VLOOKUP(A140,'De x Para'!A:C,3,0)</f>
        <v>7.1.1.1</v>
      </c>
      <c r="M140" s="431">
        <f t="shared" si="1"/>
        <v>630</v>
      </c>
    </row>
    <row r="141" spans="1:13">
      <c r="A141" s="418" t="s">
        <v>758</v>
      </c>
      <c r="B141" s="164" t="s">
        <v>143</v>
      </c>
      <c r="C141" s="418" t="s">
        <v>542</v>
      </c>
      <c r="D141" s="419"/>
      <c r="E141" s="411">
        <v>4112.7299999999996</v>
      </c>
      <c r="F141" s="421"/>
      <c r="G141" s="411">
        <v>2056.37</v>
      </c>
      <c r="H141" s="421"/>
      <c r="I141" s="420">
        <v>0</v>
      </c>
      <c r="J141" s="421"/>
      <c r="K141" s="411">
        <v>6169.1</v>
      </c>
      <c r="L141" s="249" t="str">
        <f>VLOOKUP(A141,'De x Para'!A:C,3,0)</f>
        <v>7.1.1.1</v>
      </c>
      <c r="M141" s="431">
        <f t="shared" si="1"/>
        <v>2056.37</v>
      </c>
    </row>
    <row r="142" spans="1:13">
      <c r="A142" s="418" t="s">
        <v>763</v>
      </c>
      <c r="B142" s="164" t="s">
        <v>143</v>
      </c>
      <c r="C142" s="418" t="s">
        <v>764</v>
      </c>
      <c r="D142" s="419"/>
      <c r="E142" s="411">
        <v>2741.81</v>
      </c>
      <c r="F142" s="421"/>
      <c r="G142" s="411">
        <v>5483.64</v>
      </c>
      <c r="H142" s="421"/>
      <c r="I142" s="420">
        <v>0</v>
      </c>
      <c r="J142" s="421"/>
      <c r="K142" s="411">
        <v>8225.4500000000007</v>
      </c>
      <c r="L142" s="249" t="str">
        <f>VLOOKUP(A142,'De x Para'!A:C,3,0)</f>
        <v>7.1.1.1</v>
      </c>
      <c r="M142" s="431">
        <f t="shared" si="1"/>
        <v>5483.64</v>
      </c>
    </row>
    <row r="143" spans="1:13">
      <c r="A143" s="418" t="s">
        <v>768</v>
      </c>
      <c r="B143" s="164" t="s">
        <v>143</v>
      </c>
      <c r="C143" s="418" t="s">
        <v>769</v>
      </c>
      <c r="D143" s="419"/>
      <c r="E143" s="420">
        <v>329.01</v>
      </c>
      <c r="F143" s="421"/>
      <c r="G143" s="420">
        <v>164.51</v>
      </c>
      <c r="H143" s="421"/>
      <c r="I143" s="420">
        <v>0</v>
      </c>
      <c r="J143" s="421"/>
      <c r="K143" s="420">
        <v>493.52</v>
      </c>
      <c r="L143" s="249" t="str">
        <f>VLOOKUP(A143,'De x Para'!A:C,3,0)</f>
        <v>7.1.1.1</v>
      </c>
      <c r="M143" s="431">
        <f t="shared" si="1"/>
        <v>164.51</v>
      </c>
    </row>
    <row r="144" spans="1:13">
      <c r="A144" s="418" t="s">
        <v>773</v>
      </c>
      <c r="B144" s="164" t="s">
        <v>143</v>
      </c>
      <c r="C144" s="418" t="s">
        <v>774</v>
      </c>
      <c r="D144" s="419"/>
      <c r="E144" s="420">
        <v>219.35</v>
      </c>
      <c r="F144" s="421"/>
      <c r="G144" s="420">
        <v>438.69</v>
      </c>
      <c r="H144" s="421"/>
      <c r="I144" s="420">
        <v>0</v>
      </c>
      <c r="J144" s="421"/>
      <c r="K144" s="420">
        <v>658.04</v>
      </c>
      <c r="L144" s="249" t="str">
        <f>VLOOKUP(A144,'De x Para'!A:C,3,0)</f>
        <v>7.1.1.1</v>
      </c>
      <c r="M144" s="431">
        <f t="shared" si="1"/>
        <v>438.69</v>
      </c>
    </row>
    <row r="145" spans="1:13">
      <c r="A145" s="418" t="s">
        <v>778</v>
      </c>
      <c r="B145" s="164" t="s">
        <v>143</v>
      </c>
      <c r="C145" s="418" t="s">
        <v>779</v>
      </c>
      <c r="D145" s="419"/>
      <c r="E145" s="420">
        <v>41.13</v>
      </c>
      <c r="F145" s="421"/>
      <c r="G145" s="420">
        <v>20.56</v>
      </c>
      <c r="H145" s="421"/>
      <c r="I145" s="420">
        <v>0</v>
      </c>
      <c r="J145" s="421"/>
      <c r="K145" s="420">
        <v>61.69</v>
      </c>
      <c r="L145" s="249" t="str">
        <f>VLOOKUP(A145,'De x Para'!A:C,3,0)</f>
        <v>7.1.1.1</v>
      </c>
      <c r="M145" s="431">
        <f t="shared" si="1"/>
        <v>20.56</v>
      </c>
    </row>
    <row r="146" spans="1:13">
      <c r="A146" s="418" t="s">
        <v>783</v>
      </c>
      <c r="B146" s="164" t="s">
        <v>143</v>
      </c>
      <c r="C146" s="418" t="s">
        <v>784</v>
      </c>
      <c r="D146" s="419"/>
      <c r="E146" s="420">
        <v>27.42</v>
      </c>
      <c r="F146" s="421"/>
      <c r="G146" s="420">
        <v>54.84</v>
      </c>
      <c r="H146" s="421"/>
      <c r="I146" s="420">
        <v>0.01</v>
      </c>
      <c r="J146" s="421"/>
      <c r="K146" s="420">
        <v>82.25</v>
      </c>
      <c r="L146" s="249" t="str">
        <f>VLOOKUP(A146,'De x Para'!A:C,3,0)</f>
        <v>7.1.1.1</v>
      </c>
      <c r="M146" s="431">
        <f t="shared" si="1"/>
        <v>54.830000000000005</v>
      </c>
    </row>
    <row r="147" spans="1:13">
      <c r="A147" s="418" t="s">
        <v>788</v>
      </c>
      <c r="B147" s="164" t="s">
        <v>143</v>
      </c>
      <c r="C147" s="418" t="s">
        <v>789</v>
      </c>
      <c r="D147" s="419"/>
      <c r="E147" s="411">
        <v>1115.51</v>
      </c>
      <c r="F147" s="421"/>
      <c r="G147" s="420">
        <v>557.75</v>
      </c>
      <c r="H147" s="421"/>
      <c r="I147" s="420">
        <v>0</v>
      </c>
      <c r="J147" s="421"/>
      <c r="K147" s="411">
        <v>1673.26</v>
      </c>
      <c r="L147" s="249" t="str">
        <f>VLOOKUP(A147,'De x Para'!A:C,3,0)</f>
        <v>7.1.1.1</v>
      </c>
      <c r="M147" s="431">
        <f t="shared" si="1"/>
        <v>557.75</v>
      </c>
    </row>
    <row r="148" spans="1:13">
      <c r="A148" s="418" t="s">
        <v>794</v>
      </c>
      <c r="B148" s="164" t="s">
        <v>143</v>
      </c>
      <c r="C148" s="418" t="s">
        <v>795</v>
      </c>
      <c r="D148" s="419"/>
      <c r="E148" s="411">
        <v>1322.23</v>
      </c>
      <c r="F148" s="421"/>
      <c r="G148" s="411">
        <v>1487.34</v>
      </c>
      <c r="H148" s="421"/>
      <c r="I148" s="420">
        <v>0</v>
      </c>
      <c r="J148" s="421"/>
      <c r="K148" s="411">
        <v>2809.57</v>
      </c>
      <c r="L148" s="249" t="str">
        <f>VLOOKUP(A148,'De x Para'!A:C,3,0)</f>
        <v>7.1.1.1</v>
      </c>
      <c r="M148" s="431">
        <f t="shared" si="1"/>
        <v>1487.34</v>
      </c>
    </row>
    <row r="149" spans="1:13">
      <c r="A149" s="422"/>
      <c r="B149" s="164"/>
      <c r="C149" s="422"/>
      <c r="D149" s="423"/>
      <c r="E149" s="423"/>
      <c r="F149" s="423"/>
      <c r="G149" s="423"/>
      <c r="H149" s="423"/>
      <c r="I149" s="423"/>
      <c r="J149" s="423"/>
      <c r="K149" s="423"/>
      <c r="L149" s="249"/>
      <c r="M149" s="431"/>
    </row>
    <row r="150" spans="1:13">
      <c r="A150" s="414" t="s">
        <v>847</v>
      </c>
      <c r="B150" s="164" t="s">
        <v>143</v>
      </c>
      <c r="C150" s="414" t="s">
        <v>848</v>
      </c>
      <c r="D150" s="415"/>
      <c r="E150" s="412">
        <v>989839.99</v>
      </c>
      <c r="F150" s="417"/>
      <c r="G150" s="412">
        <v>521946.4</v>
      </c>
      <c r="H150" s="417"/>
      <c r="I150" s="412">
        <v>26988.95</v>
      </c>
      <c r="J150" s="417"/>
      <c r="K150" s="412">
        <v>1484797.44</v>
      </c>
      <c r="L150" s="249">
        <f>VLOOKUP(A150,'De x Para'!A:C,3,0)</f>
        <v>0</v>
      </c>
      <c r="M150" s="431">
        <f t="shared" si="1"/>
        <v>494957.45</v>
      </c>
    </row>
    <row r="151" spans="1:13">
      <c r="A151" s="414" t="s">
        <v>853</v>
      </c>
      <c r="B151" s="164" t="s">
        <v>143</v>
      </c>
      <c r="C151" s="414" t="s">
        <v>723</v>
      </c>
      <c r="D151" s="415"/>
      <c r="E151" s="412">
        <v>211255.1</v>
      </c>
      <c r="F151" s="417"/>
      <c r="G151" s="412">
        <v>108536.96000000001</v>
      </c>
      <c r="H151" s="417"/>
      <c r="I151" s="412">
        <v>6221.81</v>
      </c>
      <c r="J151" s="417"/>
      <c r="K151" s="412">
        <v>313570.25</v>
      </c>
      <c r="L151" s="249">
        <f>VLOOKUP(A151,'De x Para'!A:C,3,0)</f>
        <v>0</v>
      </c>
      <c r="M151" s="431">
        <f t="shared" si="1"/>
        <v>102315.15000000001</v>
      </c>
    </row>
    <row r="152" spans="1:13">
      <c r="A152" s="418" t="s">
        <v>858</v>
      </c>
      <c r="B152" s="164" t="s">
        <v>143</v>
      </c>
      <c r="C152" s="418" t="s">
        <v>859</v>
      </c>
      <c r="D152" s="419"/>
      <c r="E152" s="411">
        <v>115049.96</v>
      </c>
      <c r="F152" s="421"/>
      <c r="G152" s="411">
        <v>56266.28</v>
      </c>
      <c r="H152" s="421"/>
      <c r="I152" s="420">
        <v>8.69</v>
      </c>
      <c r="J152" s="421"/>
      <c r="K152" s="411">
        <v>171307.55</v>
      </c>
      <c r="L152" s="249" t="str">
        <f>VLOOKUP(A152,'De x Para'!A:C,3,0)</f>
        <v>7.1.2.1</v>
      </c>
      <c r="M152" s="431">
        <f t="shared" si="1"/>
        <v>56257.59</v>
      </c>
    </row>
    <row r="153" spans="1:13">
      <c r="A153" s="418" t="s">
        <v>867</v>
      </c>
      <c r="B153" s="164" t="s">
        <v>143</v>
      </c>
      <c r="C153" s="418" t="s">
        <v>868</v>
      </c>
      <c r="D153" s="419"/>
      <c r="E153" s="420">
        <v>-1.28</v>
      </c>
      <c r="F153" s="421"/>
      <c r="G153" s="420">
        <v>0</v>
      </c>
      <c r="H153" s="421"/>
      <c r="I153" s="420">
        <v>0</v>
      </c>
      <c r="J153" s="421"/>
      <c r="K153" s="420">
        <v>-1.28</v>
      </c>
      <c r="L153" s="249" t="str">
        <f>VLOOKUP(A153,'De x Para'!A:C,3,0)</f>
        <v>7.1.2.1</v>
      </c>
      <c r="M153" s="431">
        <f t="shared" si="1"/>
        <v>0</v>
      </c>
    </row>
    <row r="154" spans="1:13">
      <c r="A154" s="418" t="s">
        <v>873</v>
      </c>
      <c r="B154" s="164" t="s">
        <v>143</v>
      </c>
      <c r="C154" s="418" t="s">
        <v>874</v>
      </c>
      <c r="D154" s="419"/>
      <c r="E154" s="411">
        <v>31204.65</v>
      </c>
      <c r="F154" s="421"/>
      <c r="G154" s="411">
        <v>15259.53</v>
      </c>
      <c r="H154" s="421"/>
      <c r="I154" s="420">
        <v>0</v>
      </c>
      <c r="J154" s="421"/>
      <c r="K154" s="411">
        <v>46464.18</v>
      </c>
      <c r="L154" s="249" t="str">
        <f>VLOOKUP(A154,'De x Para'!A:C,3,0)</f>
        <v>7.1.2.1</v>
      </c>
      <c r="M154" s="431">
        <f t="shared" si="1"/>
        <v>15259.53</v>
      </c>
    </row>
    <row r="155" spans="1:13">
      <c r="A155" s="418" t="s">
        <v>878</v>
      </c>
      <c r="B155" s="164" t="s">
        <v>143</v>
      </c>
      <c r="C155" s="418" t="s">
        <v>879</v>
      </c>
      <c r="D155" s="419"/>
      <c r="E155" s="411">
        <v>9203.9699999999993</v>
      </c>
      <c r="F155" s="421"/>
      <c r="G155" s="411">
        <v>4500.75</v>
      </c>
      <c r="H155" s="421"/>
      <c r="I155" s="420">
        <v>0</v>
      </c>
      <c r="J155" s="421"/>
      <c r="K155" s="411">
        <v>13704.72</v>
      </c>
      <c r="L155" s="249" t="str">
        <f>VLOOKUP(A155,'De x Para'!A:C,3,0)</f>
        <v>7.1.2.1</v>
      </c>
      <c r="M155" s="431">
        <f t="shared" si="1"/>
        <v>4500.75</v>
      </c>
    </row>
    <row r="156" spans="1:13">
      <c r="A156" s="418" t="s">
        <v>883</v>
      </c>
      <c r="B156" s="164" t="s">
        <v>143</v>
      </c>
      <c r="C156" s="418" t="s">
        <v>884</v>
      </c>
      <c r="D156" s="419"/>
      <c r="E156" s="411">
        <v>1150.48</v>
      </c>
      <c r="F156" s="421"/>
      <c r="G156" s="420">
        <v>562.6</v>
      </c>
      <c r="H156" s="421"/>
      <c r="I156" s="420">
        <v>0</v>
      </c>
      <c r="J156" s="421"/>
      <c r="K156" s="411">
        <v>1713.08</v>
      </c>
      <c r="L156" s="249" t="str">
        <f>VLOOKUP(A156,'De x Para'!A:C,3,0)</f>
        <v>7.1.2.1</v>
      </c>
      <c r="M156" s="431">
        <f t="shared" si="1"/>
        <v>562.6</v>
      </c>
    </row>
    <row r="157" spans="1:13">
      <c r="A157" s="418" t="s">
        <v>888</v>
      </c>
      <c r="B157" s="164" t="s">
        <v>143</v>
      </c>
      <c r="C157" s="418" t="s">
        <v>889</v>
      </c>
      <c r="D157" s="419"/>
      <c r="E157" s="411">
        <v>5747.55</v>
      </c>
      <c r="F157" s="421"/>
      <c r="G157" s="411">
        <v>8555.0400000000009</v>
      </c>
      <c r="H157" s="421"/>
      <c r="I157" s="411">
        <v>5698.63</v>
      </c>
      <c r="J157" s="421"/>
      <c r="K157" s="411">
        <v>8603.9599999999991</v>
      </c>
      <c r="L157" s="249" t="str">
        <f>VLOOKUP(A157,'De x Para'!A:C,3,0)</f>
        <v>7.1.2.1</v>
      </c>
      <c r="M157" s="431">
        <f t="shared" si="1"/>
        <v>2856.4100000000008</v>
      </c>
    </row>
    <row r="158" spans="1:13">
      <c r="A158" s="418" t="s">
        <v>897</v>
      </c>
      <c r="B158" s="164" t="s">
        <v>143</v>
      </c>
      <c r="C158" s="418" t="s">
        <v>751</v>
      </c>
      <c r="D158" s="419"/>
      <c r="E158" s="411">
        <v>15720</v>
      </c>
      <c r="F158" s="421"/>
      <c r="G158" s="411">
        <v>7470</v>
      </c>
      <c r="H158" s="421"/>
      <c r="I158" s="420">
        <v>0</v>
      </c>
      <c r="J158" s="421"/>
      <c r="K158" s="411">
        <v>23190</v>
      </c>
      <c r="L158" s="249" t="str">
        <f>VLOOKUP(A158,'De x Para'!A:C,3,0)</f>
        <v>7.1.2.1</v>
      </c>
      <c r="M158" s="431">
        <f t="shared" si="1"/>
        <v>7470</v>
      </c>
    </row>
    <row r="159" spans="1:13">
      <c r="A159" s="418" t="s">
        <v>901</v>
      </c>
      <c r="B159" s="164" t="s">
        <v>143</v>
      </c>
      <c r="C159" s="418" t="s">
        <v>756</v>
      </c>
      <c r="D159" s="419"/>
      <c r="E159" s="411">
        <v>2218.16</v>
      </c>
      <c r="F159" s="421"/>
      <c r="G159" s="420">
        <v>0</v>
      </c>
      <c r="H159" s="421"/>
      <c r="I159" s="420">
        <v>365.92</v>
      </c>
      <c r="J159" s="421"/>
      <c r="K159" s="411">
        <v>1852.24</v>
      </c>
      <c r="L159" s="249" t="str">
        <f>VLOOKUP(A159,'De x Para'!A:C,3,0)</f>
        <v>7.1.2.1</v>
      </c>
      <c r="M159" s="431">
        <f t="shared" si="1"/>
        <v>-365.92</v>
      </c>
    </row>
    <row r="160" spans="1:13">
      <c r="A160" s="418" t="s">
        <v>909</v>
      </c>
      <c r="B160" s="164" t="s">
        <v>143</v>
      </c>
      <c r="C160" s="418" t="s">
        <v>542</v>
      </c>
      <c r="D160" s="419"/>
      <c r="E160" s="411">
        <v>9562.41</v>
      </c>
      <c r="F160" s="421"/>
      <c r="G160" s="411">
        <v>4945.38</v>
      </c>
      <c r="H160" s="421"/>
      <c r="I160" s="420">
        <v>0</v>
      </c>
      <c r="J160" s="421"/>
      <c r="K160" s="411">
        <v>14507.79</v>
      </c>
      <c r="L160" s="249" t="str">
        <f>VLOOKUP(A160,'De x Para'!A:C,3,0)</f>
        <v>7.1.2.1</v>
      </c>
      <c r="M160" s="431">
        <f t="shared" si="1"/>
        <v>4945.38</v>
      </c>
    </row>
    <row r="161" spans="1:13">
      <c r="A161" s="418" t="s">
        <v>914</v>
      </c>
      <c r="B161" s="164" t="s">
        <v>143</v>
      </c>
      <c r="C161" s="418" t="s">
        <v>764</v>
      </c>
      <c r="D161" s="419"/>
      <c r="E161" s="411">
        <v>12118.9</v>
      </c>
      <c r="F161" s="421"/>
      <c r="G161" s="411">
        <v>6751.92</v>
      </c>
      <c r="H161" s="421"/>
      <c r="I161" s="420">
        <v>0</v>
      </c>
      <c r="J161" s="421"/>
      <c r="K161" s="411">
        <v>18870.82</v>
      </c>
      <c r="L161" s="249" t="str">
        <f>VLOOKUP(A161,'De x Para'!A:C,3,0)</f>
        <v>7.1.2.1</v>
      </c>
      <c r="M161" s="431">
        <f t="shared" si="1"/>
        <v>6751.92</v>
      </c>
    </row>
    <row r="162" spans="1:13">
      <c r="A162" s="418" t="s">
        <v>918</v>
      </c>
      <c r="B162" s="164" t="s">
        <v>143</v>
      </c>
      <c r="C162" s="418" t="s">
        <v>769</v>
      </c>
      <c r="D162" s="419"/>
      <c r="E162" s="420">
        <v>764.93</v>
      </c>
      <c r="F162" s="421"/>
      <c r="G162" s="420">
        <v>395.62</v>
      </c>
      <c r="H162" s="421"/>
      <c r="I162" s="420">
        <v>0</v>
      </c>
      <c r="J162" s="421"/>
      <c r="K162" s="411">
        <v>1160.55</v>
      </c>
      <c r="L162" s="249" t="str">
        <f>VLOOKUP(A162,'De x Para'!A:C,3,0)</f>
        <v>7.1.2.1</v>
      </c>
      <c r="M162" s="431">
        <f t="shared" si="1"/>
        <v>395.62</v>
      </c>
    </row>
    <row r="163" spans="1:13">
      <c r="A163" s="418" t="s">
        <v>922</v>
      </c>
      <c r="B163" s="164" t="s">
        <v>143</v>
      </c>
      <c r="C163" s="418" t="s">
        <v>774</v>
      </c>
      <c r="D163" s="419"/>
      <c r="E163" s="420">
        <v>969.52</v>
      </c>
      <c r="F163" s="421"/>
      <c r="G163" s="420">
        <v>540.16</v>
      </c>
      <c r="H163" s="421"/>
      <c r="I163" s="420">
        <v>32.9</v>
      </c>
      <c r="J163" s="421"/>
      <c r="K163" s="411">
        <v>1476.78</v>
      </c>
      <c r="L163" s="249" t="str">
        <f>VLOOKUP(A163,'De x Para'!A:C,3,0)</f>
        <v>7.1.2.1</v>
      </c>
      <c r="M163" s="431">
        <f t="shared" si="1"/>
        <v>507.26</v>
      </c>
    </row>
    <row r="164" spans="1:13">
      <c r="A164" s="418" t="s">
        <v>927</v>
      </c>
      <c r="B164" s="164" t="s">
        <v>143</v>
      </c>
      <c r="C164" s="418" t="s">
        <v>779</v>
      </c>
      <c r="D164" s="419"/>
      <c r="E164" s="420">
        <v>95.6</v>
      </c>
      <c r="F164" s="421"/>
      <c r="G164" s="420">
        <v>49.49</v>
      </c>
      <c r="H164" s="421"/>
      <c r="I164" s="420">
        <v>0</v>
      </c>
      <c r="J164" s="421"/>
      <c r="K164" s="420">
        <v>145.09</v>
      </c>
      <c r="L164" s="249" t="str">
        <f>VLOOKUP(A164,'De x Para'!A:C,3,0)</f>
        <v>7.1.2.1</v>
      </c>
      <c r="M164" s="431">
        <f t="shared" si="1"/>
        <v>49.49</v>
      </c>
    </row>
    <row r="165" spans="1:13">
      <c r="A165" s="418" t="s">
        <v>931</v>
      </c>
      <c r="B165" s="164" t="s">
        <v>143</v>
      </c>
      <c r="C165" s="418" t="s">
        <v>784</v>
      </c>
      <c r="D165" s="419"/>
      <c r="E165" s="420">
        <v>121.18</v>
      </c>
      <c r="F165" s="421"/>
      <c r="G165" s="420">
        <v>67.52</v>
      </c>
      <c r="H165" s="421"/>
      <c r="I165" s="420">
        <v>4.1100000000000003</v>
      </c>
      <c r="J165" s="421"/>
      <c r="K165" s="420">
        <v>184.59</v>
      </c>
      <c r="L165" s="249" t="str">
        <f>VLOOKUP(A165,'De x Para'!A:C,3,0)</f>
        <v>7.1.2.1</v>
      </c>
      <c r="M165" s="431">
        <f t="shared" si="1"/>
        <v>63.41</v>
      </c>
    </row>
    <row r="166" spans="1:13">
      <c r="A166" s="418" t="s">
        <v>936</v>
      </c>
      <c r="B166" s="164" t="s">
        <v>143</v>
      </c>
      <c r="C166" s="418" t="s">
        <v>789</v>
      </c>
      <c r="D166" s="419"/>
      <c r="E166" s="411">
        <v>2593.62</v>
      </c>
      <c r="F166" s="421"/>
      <c r="G166" s="411">
        <v>1341.33</v>
      </c>
      <c r="H166" s="421"/>
      <c r="I166" s="420">
        <v>0</v>
      </c>
      <c r="J166" s="421"/>
      <c r="K166" s="411">
        <v>3934.95</v>
      </c>
      <c r="L166" s="249" t="str">
        <f>VLOOKUP(A166,'De x Para'!A:C,3,0)</f>
        <v>7.1.2.1</v>
      </c>
      <c r="M166" s="431">
        <f t="shared" si="1"/>
        <v>1341.33</v>
      </c>
    </row>
    <row r="167" spans="1:13">
      <c r="A167" s="418" t="s">
        <v>940</v>
      </c>
      <c r="B167" s="164" t="s">
        <v>143</v>
      </c>
      <c r="C167" s="418" t="s">
        <v>795</v>
      </c>
      <c r="D167" s="419"/>
      <c r="E167" s="411">
        <v>4735.45</v>
      </c>
      <c r="F167" s="421"/>
      <c r="G167" s="411">
        <v>1831.34</v>
      </c>
      <c r="H167" s="421"/>
      <c r="I167" s="420">
        <v>111.56</v>
      </c>
      <c r="J167" s="421"/>
      <c r="K167" s="411">
        <v>6455.23</v>
      </c>
      <c r="L167" s="249" t="str">
        <f>VLOOKUP(A167,'De x Para'!A:C,3,0)</f>
        <v>7.1.2.1</v>
      </c>
      <c r="M167" s="431">
        <f t="shared" si="1"/>
        <v>1719.78</v>
      </c>
    </row>
    <row r="168" spans="1:13">
      <c r="A168" s="422"/>
      <c r="B168" s="164"/>
      <c r="C168" s="422"/>
      <c r="D168" s="423"/>
      <c r="E168" s="423"/>
      <c r="F168" s="423"/>
      <c r="G168" s="423"/>
      <c r="H168" s="423"/>
      <c r="I168" s="423"/>
      <c r="J168" s="423"/>
      <c r="K168" s="423"/>
      <c r="L168" s="249"/>
      <c r="M168" s="431"/>
    </row>
    <row r="169" spans="1:13">
      <c r="A169" s="414" t="s">
        <v>945</v>
      </c>
      <c r="B169" s="164" t="s">
        <v>143</v>
      </c>
      <c r="C169" s="414" t="s">
        <v>800</v>
      </c>
      <c r="D169" s="415"/>
      <c r="E169" s="412">
        <v>778584.89</v>
      </c>
      <c r="F169" s="417"/>
      <c r="G169" s="412">
        <v>413409.44</v>
      </c>
      <c r="H169" s="417"/>
      <c r="I169" s="412">
        <v>20767.14</v>
      </c>
      <c r="J169" s="417"/>
      <c r="K169" s="412">
        <v>1171227.19</v>
      </c>
      <c r="L169" s="249">
        <f>VLOOKUP(A169,'De x Para'!A:C,3,0)</f>
        <v>0</v>
      </c>
      <c r="M169" s="431">
        <f t="shared" si="1"/>
        <v>392642.3</v>
      </c>
    </row>
    <row r="170" spans="1:13">
      <c r="A170" s="418" t="s">
        <v>950</v>
      </c>
      <c r="B170" s="164" t="s">
        <v>143</v>
      </c>
      <c r="C170" s="418" t="s">
        <v>859</v>
      </c>
      <c r="D170" s="419"/>
      <c r="E170" s="411">
        <v>380941.1</v>
      </c>
      <c r="F170" s="421"/>
      <c r="G170" s="411">
        <v>199614.65</v>
      </c>
      <c r="H170" s="421"/>
      <c r="I170" s="420">
        <v>39.479999999999997</v>
      </c>
      <c r="J170" s="421"/>
      <c r="K170" s="411">
        <v>580516.27</v>
      </c>
      <c r="L170" s="249" t="str">
        <f>VLOOKUP(A170,'De x Para'!A:C,3,0)</f>
        <v>7.1.2.2</v>
      </c>
      <c r="M170" s="431">
        <f t="shared" si="1"/>
        <v>199575.16999999998</v>
      </c>
    </row>
    <row r="171" spans="1:13">
      <c r="A171" s="418" t="s">
        <v>955</v>
      </c>
      <c r="B171" s="164" t="s">
        <v>143</v>
      </c>
      <c r="C171" s="418" t="s">
        <v>865</v>
      </c>
      <c r="D171" s="419"/>
      <c r="E171" s="420">
        <v>621.97</v>
      </c>
      <c r="F171" s="421"/>
      <c r="G171" s="420">
        <v>605.29</v>
      </c>
      <c r="H171" s="421"/>
      <c r="I171" s="420">
        <v>0</v>
      </c>
      <c r="J171" s="421"/>
      <c r="K171" s="411">
        <v>1227.26</v>
      </c>
      <c r="L171" s="249" t="str">
        <f>VLOOKUP(A171,'De x Para'!A:C,3,0)</f>
        <v>7.1.2.2</v>
      </c>
      <c r="M171" s="431">
        <f t="shared" si="1"/>
        <v>605.29</v>
      </c>
    </row>
    <row r="172" spans="1:13">
      <c r="A172" s="418" t="s">
        <v>959</v>
      </c>
      <c r="B172" s="164" t="s">
        <v>143</v>
      </c>
      <c r="C172" s="418" t="s">
        <v>868</v>
      </c>
      <c r="D172" s="419"/>
      <c r="E172" s="420">
        <v>227.82</v>
      </c>
      <c r="F172" s="421"/>
      <c r="G172" s="420">
        <v>410.43</v>
      </c>
      <c r="H172" s="421"/>
      <c r="I172" s="420">
        <v>0</v>
      </c>
      <c r="J172" s="421"/>
      <c r="K172" s="420">
        <v>638.25</v>
      </c>
      <c r="L172" s="249" t="str">
        <f>VLOOKUP(A172,'De x Para'!A:C,3,0)</f>
        <v>7.1.2.2</v>
      </c>
      <c r="M172" s="431">
        <f t="shared" si="1"/>
        <v>410.43</v>
      </c>
    </row>
    <row r="173" spans="1:13">
      <c r="A173" s="418" t="s">
        <v>961</v>
      </c>
      <c r="B173" s="164" t="s">
        <v>143</v>
      </c>
      <c r="C173" s="418" t="s">
        <v>871</v>
      </c>
      <c r="D173" s="419"/>
      <c r="E173" s="411">
        <v>8116.73</v>
      </c>
      <c r="F173" s="421"/>
      <c r="G173" s="411">
        <v>6463.57</v>
      </c>
      <c r="H173" s="421"/>
      <c r="I173" s="420">
        <v>0</v>
      </c>
      <c r="J173" s="421"/>
      <c r="K173" s="411">
        <v>14580.3</v>
      </c>
      <c r="L173" s="249" t="str">
        <f>VLOOKUP(A173,'De x Para'!A:C,3,0)</f>
        <v>7.1.2.2</v>
      </c>
      <c r="M173" s="431">
        <f t="shared" si="1"/>
        <v>6463.57</v>
      </c>
    </row>
    <row r="174" spans="1:13">
      <c r="A174" s="418" t="s">
        <v>965</v>
      </c>
      <c r="B174" s="164" t="s">
        <v>143</v>
      </c>
      <c r="C174" s="418" t="s">
        <v>966</v>
      </c>
      <c r="D174" s="419"/>
      <c r="E174" s="411">
        <v>108406.79</v>
      </c>
      <c r="F174" s="421"/>
      <c r="G174" s="411">
        <v>65211.59</v>
      </c>
      <c r="H174" s="421"/>
      <c r="I174" s="420">
        <v>0</v>
      </c>
      <c r="J174" s="421"/>
      <c r="K174" s="411">
        <v>173618.38</v>
      </c>
      <c r="L174" s="249" t="str">
        <f>VLOOKUP(A174,'De x Para'!A:C,3,0)</f>
        <v>7.1.2.2</v>
      </c>
      <c r="M174" s="431">
        <f t="shared" si="1"/>
        <v>65211.59</v>
      </c>
    </row>
    <row r="175" spans="1:13">
      <c r="A175" s="418" t="s">
        <v>970</v>
      </c>
      <c r="B175" s="164" t="s">
        <v>143</v>
      </c>
      <c r="C175" s="418" t="s">
        <v>971</v>
      </c>
      <c r="D175" s="419"/>
      <c r="E175" s="411">
        <v>30865.1</v>
      </c>
      <c r="F175" s="421"/>
      <c r="G175" s="411">
        <v>16398.87</v>
      </c>
      <c r="H175" s="421"/>
      <c r="I175" s="420">
        <v>0</v>
      </c>
      <c r="J175" s="421"/>
      <c r="K175" s="411">
        <v>47263.97</v>
      </c>
      <c r="L175" s="249" t="str">
        <f>VLOOKUP(A175,'De x Para'!A:C,3,0)</f>
        <v>7.1.2.2</v>
      </c>
      <c r="M175" s="431">
        <f t="shared" si="1"/>
        <v>16398.87</v>
      </c>
    </row>
    <row r="176" spans="1:13">
      <c r="A176" s="418" t="s">
        <v>975</v>
      </c>
      <c r="B176" s="164" t="s">
        <v>143</v>
      </c>
      <c r="C176" s="418" t="s">
        <v>976</v>
      </c>
      <c r="D176" s="419"/>
      <c r="E176" s="411">
        <v>3764.53</v>
      </c>
      <c r="F176" s="421"/>
      <c r="G176" s="411">
        <v>1993.22</v>
      </c>
      <c r="H176" s="421"/>
      <c r="I176" s="420">
        <v>0</v>
      </c>
      <c r="J176" s="421"/>
      <c r="K176" s="411">
        <v>5757.75</v>
      </c>
      <c r="L176" s="249" t="str">
        <f>VLOOKUP(A176,'De x Para'!A:C,3,0)</f>
        <v>7.1.2.2</v>
      </c>
      <c r="M176" s="431">
        <f t="shared" si="1"/>
        <v>1993.22</v>
      </c>
    </row>
    <row r="177" spans="1:13">
      <c r="A177" s="418" t="s">
        <v>980</v>
      </c>
      <c r="B177" s="164" t="s">
        <v>143</v>
      </c>
      <c r="C177" s="418" t="s">
        <v>981</v>
      </c>
      <c r="D177" s="419"/>
      <c r="E177" s="411">
        <v>29227.82</v>
      </c>
      <c r="F177" s="421"/>
      <c r="G177" s="411">
        <v>27749.86</v>
      </c>
      <c r="H177" s="421"/>
      <c r="I177" s="411">
        <v>13280.91</v>
      </c>
      <c r="J177" s="421"/>
      <c r="K177" s="411">
        <v>43696.77</v>
      </c>
      <c r="L177" s="249" t="str">
        <f>VLOOKUP(A177,'De x Para'!A:C,3,0)</f>
        <v>7.1.2.2</v>
      </c>
      <c r="M177" s="431">
        <f t="shared" si="1"/>
        <v>14468.95</v>
      </c>
    </row>
    <row r="178" spans="1:13">
      <c r="A178" s="418" t="s">
        <v>986</v>
      </c>
      <c r="B178" s="164" t="s">
        <v>143</v>
      </c>
      <c r="C178" s="418" t="s">
        <v>751</v>
      </c>
      <c r="D178" s="419"/>
      <c r="E178" s="411">
        <v>66960</v>
      </c>
      <c r="F178" s="421"/>
      <c r="G178" s="411">
        <v>31980</v>
      </c>
      <c r="H178" s="421"/>
      <c r="I178" s="420">
        <v>690</v>
      </c>
      <c r="J178" s="421"/>
      <c r="K178" s="411">
        <v>98250</v>
      </c>
      <c r="L178" s="249" t="str">
        <f>VLOOKUP(A178,'De x Para'!A:C,3,0)</f>
        <v>7.1.2.2</v>
      </c>
      <c r="M178" s="431">
        <f t="shared" si="1"/>
        <v>31290</v>
      </c>
    </row>
    <row r="179" spans="1:13">
      <c r="A179" s="418" t="s">
        <v>990</v>
      </c>
      <c r="B179" s="164" t="s">
        <v>143</v>
      </c>
      <c r="C179" s="418" t="s">
        <v>756</v>
      </c>
      <c r="D179" s="419"/>
      <c r="E179" s="411">
        <v>7296.74</v>
      </c>
      <c r="F179" s="421"/>
      <c r="G179" s="411">
        <v>1334.48</v>
      </c>
      <c r="H179" s="421"/>
      <c r="I179" s="411">
        <v>3205</v>
      </c>
      <c r="J179" s="421"/>
      <c r="K179" s="411">
        <v>5426.22</v>
      </c>
      <c r="L179" s="249" t="str">
        <f>VLOOKUP(A179,'De x Para'!A:C,3,0)</f>
        <v>7.1.2.2</v>
      </c>
      <c r="M179" s="431">
        <f t="shared" si="1"/>
        <v>-1870.52</v>
      </c>
    </row>
    <row r="180" spans="1:13">
      <c r="A180" s="418" t="s">
        <v>997</v>
      </c>
      <c r="B180" s="164" t="s">
        <v>143</v>
      </c>
      <c r="C180" s="418" t="s">
        <v>542</v>
      </c>
      <c r="D180" s="419"/>
      <c r="E180" s="411">
        <v>33737.49</v>
      </c>
      <c r="F180" s="421"/>
      <c r="G180" s="411">
        <v>17253.39</v>
      </c>
      <c r="H180" s="421"/>
      <c r="I180" s="420">
        <v>327.88</v>
      </c>
      <c r="J180" s="421"/>
      <c r="K180" s="411">
        <v>50663</v>
      </c>
      <c r="L180" s="249" t="str">
        <f>VLOOKUP(A180,'De x Para'!A:C,3,0)</f>
        <v>7.1.2.2</v>
      </c>
      <c r="M180" s="431">
        <f t="shared" si="1"/>
        <v>16925.509999999998</v>
      </c>
    </row>
    <row r="181" spans="1:13">
      <c r="A181" s="418" t="s">
        <v>1002</v>
      </c>
      <c r="B181" s="164" t="s">
        <v>143</v>
      </c>
      <c r="C181" s="418" t="s">
        <v>764</v>
      </c>
      <c r="D181" s="419"/>
      <c r="E181" s="411">
        <v>62275.3</v>
      </c>
      <c r="F181" s="421"/>
      <c r="G181" s="411">
        <v>24962.52</v>
      </c>
      <c r="H181" s="421"/>
      <c r="I181" s="411">
        <v>1114.21</v>
      </c>
      <c r="J181" s="421"/>
      <c r="K181" s="411">
        <v>86123.61</v>
      </c>
      <c r="L181" s="249" t="str">
        <f>VLOOKUP(A181,'De x Para'!A:C,3,0)</f>
        <v>7.1.2.2</v>
      </c>
      <c r="M181" s="431">
        <f t="shared" si="1"/>
        <v>23848.31</v>
      </c>
    </row>
    <row r="182" spans="1:13">
      <c r="A182" s="418" t="s">
        <v>1007</v>
      </c>
      <c r="B182" s="164" t="s">
        <v>143</v>
      </c>
      <c r="C182" s="418" t="s">
        <v>769</v>
      </c>
      <c r="D182" s="419"/>
      <c r="E182" s="411">
        <v>2698.79</v>
      </c>
      <c r="F182" s="421"/>
      <c r="G182" s="411">
        <v>1380.25</v>
      </c>
      <c r="H182" s="421"/>
      <c r="I182" s="420">
        <v>26.22</v>
      </c>
      <c r="J182" s="421"/>
      <c r="K182" s="411">
        <v>4052.82</v>
      </c>
      <c r="L182" s="249" t="str">
        <f>VLOOKUP(A182,'De x Para'!A:C,3,0)</f>
        <v>7.1.2.2</v>
      </c>
      <c r="M182" s="431">
        <f t="shared" si="1"/>
        <v>1354.03</v>
      </c>
    </row>
    <row r="183" spans="1:13">
      <c r="A183" s="418" t="s">
        <v>1012</v>
      </c>
      <c r="B183" s="164" t="s">
        <v>143</v>
      </c>
      <c r="C183" s="418" t="s">
        <v>774</v>
      </c>
      <c r="D183" s="419"/>
      <c r="E183" s="411">
        <v>4082.61</v>
      </c>
      <c r="F183" s="421"/>
      <c r="G183" s="411">
        <v>1985.43</v>
      </c>
      <c r="H183" s="421"/>
      <c r="I183" s="420">
        <v>440.77</v>
      </c>
      <c r="J183" s="421"/>
      <c r="K183" s="411">
        <v>5627.27</v>
      </c>
      <c r="L183" s="249" t="str">
        <f>VLOOKUP(A183,'De x Para'!A:C,3,0)</f>
        <v>7.1.2.2</v>
      </c>
      <c r="M183" s="431">
        <f t="shared" si="1"/>
        <v>1544.66</v>
      </c>
    </row>
    <row r="184" spans="1:13">
      <c r="A184" s="418" t="s">
        <v>1017</v>
      </c>
      <c r="B184" s="164" t="s">
        <v>143</v>
      </c>
      <c r="C184" s="418" t="s">
        <v>779</v>
      </c>
      <c r="D184" s="419"/>
      <c r="E184" s="420">
        <v>337.37</v>
      </c>
      <c r="F184" s="421"/>
      <c r="G184" s="420">
        <v>172.55</v>
      </c>
      <c r="H184" s="421"/>
      <c r="I184" s="420">
        <v>3.25</v>
      </c>
      <c r="J184" s="421"/>
      <c r="K184" s="420">
        <v>506.67</v>
      </c>
      <c r="L184" s="249" t="str">
        <f>VLOOKUP(A184,'De x Para'!A:C,3,0)</f>
        <v>7.1.2.2</v>
      </c>
      <c r="M184" s="431">
        <f t="shared" si="1"/>
        <v>169.3</v>
      </c>
    </row>
    <row r="185" spans="1:13">
      <c r="A185" s="418" t="s">
        <v>1022</v>
      </c>
      <c r="B185" s="164" t="s">
        <v>143</v>
      </c>
      <c r="C185" s="418" t="s">
        <v>784</v>
      </c>
      <c r="D185" s="419"/>
      <c r="E185" s="420">
        <v>510.31</v>
      </c>
      <c r="F185" s="421"/>
      <c r="G185" s="420">
        <v>248.24</v>
      </c>
      <c r="H185" s="421"/>
      <c r="I185" s="420">
        <v>55.13</v>
      </c>
      <c r="J185" s="421"/>
      <c r="K185" s="420">
        <v>703.42</v>
      </c>
      <c r="L185" s="249" t="str">
        <f>VLOOKUP(A185,'De x Para'!A:C,3,0)</f>
        <v>7.1.2.2</v>
      </c>
      <c r="M185" s="431">
        <f t="shared" si="1"/>
        <v>193.11</v>
      </c>
    </row>
    <row r="186" spans="1:13">
      <c r="A186" s="418" t="s">
        <v>1027</v>
      </c>
      <c r="B186" s="164" t="s">
        <v>143</v>
      </c>
      <c r="C186" s="418" t="s">
        <v>789</v>
      </c>
      <c r="D186" s="419"/>
      <c r="E186" s="411">
        <v>9150.61</v>
      </c>
      <c r="F186" s="421"/>
      <c r="G186" s="411">
        <v>4679.6000000000004</v>
      </c>
      <c r="H186" s="421"/>
      <c r="I186" s="420">
        <v>88.91</v>
      </c>
      <c r="J186" s="421"/>
      <c r="K186" s="411">
        <v>13741.3</v>
      </c>
      <c r="L186" s="249" t="str">
        <f>VLOOKUP(A186,'De x Para'!A:C,3,0)</f>
        <v>7.1.2.2</v>
      </c>
      <c r="M186" s="431">
        <f t="shared" si="1"/>
        <v>4590.6900000000005</v>
      </c>
    </row>
    <row r="187" spans="1:13">
      <c r="A187" s="418" t="s">
        <v>1032</v>
      </c>
      <c r="B187" s="164" t="s">
        <v>143</v>
      </c>
      <c r="C187" s="418" t="s">
        <v>795</v>
      </c>
      <c r="D187" s="419"/>
      <c r="E187" s="411">
        <v>17777.509999999998</v>
      </c>
      <c r="F187" s="421"/>
      <c r="G187" s="411">
        <v>6732.4</v>
      </c>
      <c r="H187" s="421"/>
      <c r="I187" s="411">
        <v>1495.38</v>
      </c>
      <c r="J187" s="421"/>
      <c r="K187" s="411">
        <v>23014.53</v>
      </c>
      <c r="L187" s="249" t="str">
        <f>VLOOKUP(A187,'De x Para'!A:C,3,0)</f>
        <v>7.1.2.2</v>
      </c>
      <c r="M187" s="431">
        <f t="shared" si="1"/>
        <v>5237.0199999999995</v>
      </c>
    </row>
    <row r="188" spans="1:13">
      <c r="A188" s="418" t="s">
        <v>1037</v>
      </c>
      <c r="B188" s="164" t="s">
        <v>143</v>
      </c>
      <c r="C188" s="418" t="s">
        <v>1038</v>
      </c>
      <c r="D188" s="419"/>
      <c r="E188" s="411">
        <v>11586.3</v>
      </c>
      <c r="F188" s="421"/>
      <c r="G188" s="411">
        <v>4233.1000000000004</v>
      </c>
      <c r="H188" s="421"/>
      <c r="I188" s="420">
        <v>0</v>
      </c>
      <c r="J188" s="421"/>
      <c r="K188" s="411">
        <v>15819.4</v>
      </c>
      <c r="L188" s="249" t="str">
        <f>VLOOKUP(A188,'De x Para'!A:C,3,0)</f>
        <v>7.1.4.2</v>
      </c>
      <c r="M188" s="431">
        <f t="shared" si="1"/>
        <v>4233.1000000000004</v>
      </c>
    </row>
    <row r="189" spans="1:13">
      <c r="A189" s="422"/>
      <c r="B189" s="164"/>
      <c r="C189" s="422"/>
      <c r="D189" s="423"/>
      <c r="E189" s="423"/>
      <c r="F189" s="423"/>
      <c r="G189" s="423"/>
      <c r="H189" s="423"/>
      <c r="I189" s="423"/>
      <c r="J189" s="423"/>
      <c r="K189" s="423"/>
      <c r="L189" s="249"/>
      <c r="M189" s="431"/>
    </row>
    <row r="190" spans="1:13">
      <c r="A190" s="414" t="s">
        <v>1040</v>
      </c>
      <c r="B190" s="164" t="s">
        <v>143</v>
      </c>
      <c r="C190" s="414" t="s">
        <v>1041</v>
      </c>
      <c r="D190" s="415"/>
      <c r="E190" s="412">
        <v>3782.86</v>
      </c>
      <c r="F190" s="417"/>
      <c r="G190" s="412">
        <v>1610.33</v>
      </c>
      <c r="H190" s="417"/>
      <c r="I190" s="416">
        <v>0.33</v>
      </c>
      <c r="J190" s="417"/>
      <c r="K190" s="412">
        <v>5392.86</v>
      </c>
      <c r="L190" s="249">
        <f>VLOOKUP(A190,'De x Para'!A:C,3,0)</f>
        <v>0</v>
      </c>
      <c r="M190" s="431">
        <f t="shared" si="1"/>
        <v>1610</v>
      </c>
    </row>
    <row r="191" spans="1:13">
      <c r="A191" s="414" t="s">
        <v>1046</v>
      </c>
      <c r="B191" s="164" t="s">
        <v>143</v>
      </c>
      <c r="C191" s="414" t="s">
        <v>800</v>
      </c>
      <c r="D191" s="415"/>
      <c r="E191" s="412">
        <v>3782.86</v>
      </c>
      <c r="F191" s="417"/>
      <c r="G191" s="412">
        <v>1610.33</v>
      </c>
      <c r="H191" s="417"/>
      <c r="I191" s="416">
        <v>0.33</v>
      </c>
      <c r="J191" s="417"/>
      <c r="K191" s="412">
        <v>5392.86</v>
      </c>
      <c r="L191" s="249">
        <f>VLOOKUP(A191,'De x Para'!A:C,3,0)</f>
        <v>0</v>
      </c>
      <c r="M191" s="431">
        <f t="shared" si="1"/>
        <v>1610</v>
      </c>
    </row>
    <row r="192" spans="1:13">
      <c r="A192" s="418" t="s">
        <v>1047</v>
      </c>
      <c r="B192" s="164" t="s">
        <v>143</v>
      </c>
      <c r="C192" s="418" t="s">
        <v>729</v>
      </c>
      <c r="D192" s="419"/>
      <c r="E192" s="411">
        <v>2125</v>
      </c>
      <c r="F192" s="421"/>
      <c r="G192" s="411">
        <v>1250.33</v>
      </c>
      <c r="H192" s="421"/>
      <c r="I192" s="420">
        <v>0.33</v>
      </c>
      <c r="J192" s="421"/>
      <c r="K192" s="411">
        <v>3375</v>
      </c>
      <c r="L192" s="249" t="str">
        <f>VLOOKUP(A192,'De x Para'!A:C,3,0)</f>
        <v>7.1.3.2</v>
      </c>
      <c r="M192" s="431">
        <f t="shared" si="1"/>
        <v>1250</v>
      </c>
    </row>
    <row r="193" spans="1:13">
      <c r="A193" s="418" t="s">
        <v>1051</v>
      </c>
      <c r="B193" s="164" t="s">
        <v>143</v>
      </c>
      <c r="C193" s="418" t="s">
        <v>865</v>
      </c>
      <c r="D193" s="419"/>
      <c r="E193" s="420">
        <v>375</v>
      </c>
      <c r="F193" s="421"/>
      <c r="G193" s="420">
        <v>0</v>
      </c>
      <c r="H193" s="421"/>
      <c r="I193" s="420">
        <v>0</v>
      </c>
      <c r="J193" s="421"/>
      <c r="K193" s="420">
        <v>375</v>
      </c>
      <c r="L193" s="249" t="str">
        <f>VLOOKUP(A193,'De x Para'!A:C,3,0)</f>
        <v>7.1.3.2</v>
      </c>
      <c r="M193" s="431">
        <f t="shared" si="1"/>
        <v>0</v>
      </c>
    </row>
    <row r="194" spans="1:13">
      <c r="A194" s="418" t="s">
        <v>1053</v>
      </c>
      <c r="B194" s="164" t="s">
        <v>143</v>
      </c>
      <c r="C194" s="418" t="s">
        <v>751</v>
      </c>
      <c r="D194" s="419"/>
      <c r="E194" s="420">
        <v>960</v>
      </c>
      <c r="F194" s="421"/>
      <c r="G194" s="420">
        <v>360</v>
      </c>
      <c r="H194" s="421"/>
      <c r="I194" s="420">
        <v>0</v>
      </c>
      <c r="J194" s="421"/>
      <c r="K194" s="411">
        <v>1320</v>
      </c>
      <c r="L194" s="249" t="str">
        <f>VLOOKUP(A194,'De x Para'!A:C,3,0)</f>
        <v>7.1.3.2</v>
      </c>
      <c r="M194" s="431">
        <f t="shared" si="1"/>
        <v>360</v>
      </c>
    </row>
    <row r="195" spans="1:13">
      <c r="A195" s="418" t="s">
        <v>1057</v>
      </c>
      <c r="B195" s="164" t="s">
        <v>143</v>
      </c>
      <c r="C195" s="418" t="s">
        <v>756</v>
      </c>
      <c r="D195" s="419"/>
      <c r="E195" s="420">
        <v>322.86</v>
      </c>
      <c r="F195" s="421"/>
      <c r="G195" s="420">
        <v>0</v>
      </c>
      <c r="H195" s="421"/>
      <c r="I195" s="420">
        <v>0</v>
      </c>
      <c r="J195" s="421"/>
      <c r="K195" s="420">
        <v>322.86</v>
      </c>
      <c r="L195" s="249" t="str">
        <f>VLOOKUP(A195,'De x Para'!A:C,3,0)</f>
        <v>7.1.3.2</v>
      </c>
      <c r="M195" s="431">
        <f t="shared" si="1"/>
        <v>0</v>
      </c>
    </row>
    <row r="196" spans="1:13">
      <c r="A196" s="422"/>
      <c r="B196" s="164"/>
      <c r="C196" s="422"/>
      <c r="D196" s="423"/>
      <c r="E196" s="423"/>
      <c r="F196" s="423"/>
      <c r="G196" s="423"/>
      <c r="H196" s="423"/>
      <c r="I196" s="423"/>
      <c r="J196" s="423"/>
      <c r="K196" s="423"/>
      <c r="L196" s="249"/>
      <c r="M196" s="431"/>
    </row>
    <row r="197" spans="1:13">
      <c r="A197" s="414" t="s">
        <v>1061</v>
      </c>
      <c r="B197" s="164" t="s">
        <v>143</v>
      </c>
      <c r="C197" s="414" t="s">
        <v>1062</v>
      </c>
      <c r="D197" s="415"/>
      <c r="E197" s="412">
        <v>270247.45</v>
      </c>
      <c r="F197" s="417"/>
      <c r="G197" s="412">
        <v>151066.56</v>
      </c>
      <c r="H197" s="417"/>
      <c r="I197" s="416">
        <v>0.89</v>
      </c>
      <c r="J197" s="417"/>
      <c r="K197" s="412">
        <v>421313.12</v>
      </c>
      <c r="L197" s="249">
        <f>VLOOKUP(A197,'De x Para'!A:C,3,0)</f>
        <v>0</v>
      </c>
      <c r="M197" s="431">
        <f t="shared" ref="M197:M259" si="2">G197-I197</f>
        <v>151065.66999999998</v>
      </c>
    </row>
    <row r="198" spans="1:13">
      <c r="A198" s="414" t="s">
        <v>1066</v>
      </c>
      <c r="B198" s="164" t="s">
        <v>143</v>
      </c>
      <c r="C198" s="414" t="s">
        <v>1062</v>
      </c>
      <c r="D198" s="415"/>
      <c r="E198" s="412">
        <v>270247.45</v>
      </c>
      <c r="F198" s="417"/>
      <c r="G198" s="412">
        <v>151066.56</v>
      </c>
      <c r="H198" s="417"/>
      <c r="I198" s="416">
        <v>0.89</v>
      </c>
      <c r="J198" s="417"/>
      <c r="K198" s="412">
        <v>421313.12</v>
      </c>
      <c r="L198" s="249">
        <f>VLOOKUP(A198,'De x Para'!A:C,3,0)</f>
        <v>0</v>
      </c>
      <c r="M198" s="431">
        <f t="shared" si="2"/>
        <v>151065.66999999998</v>
      </c>
    </row>
    <row r="199" spans="1:13">
      <c r="A199" s="414" t="s">
        <v>1067</v>
      </c>
      <c r="B199" s="164" t="s">
        <v>143</v>
      </c>
      <c r="C199" s="414" t="s">
        <v>1062</v>
      </c>
      <c r="D199" s="415"/>
      <c r="E199" s="412">
        <v>270247.45</v>
      </c>
      <c r="F199" s="417"/>
      <c r="G199" s="412">
        <v>151066.56</v>
      </c>
      <c r="H199" s="417"/>
      <c r="I199" s="416">
        <v>0.89</v>
      </c>
      <c r="J199" s="417"/>
      <c r="K199" s="412">
        <v>421313.12</v>
      </c>
      <c r="L199" s="249">
        <f>VLOOKUP(A199,'De x Para'!A:C,3,0)</f>
        <v>0</v>
      </c>
      <c r="M199" s="431">
        <f t="shared" si="2"/>
        <v>151065.66999999998</v>
      </c>
    </row>
    <row r="200" spans="1:13">
      <c r="A200" s="418" t="s">
        <v>1068</v>
      </c>
      <c r="B200" s="164" t="s">
        <v>143</v>
      </c>
      <c r="C200" s="418" t="s">
        <v>1069</v>
      </c>
      <c r="D200" s="419"/>
      <c r="E200" s="411">
        <v>12996</v>
      </c>
      <c r="F200" s="421"/>
      <c r="G200" s="411">
        <v>6498</v>
      </c>
      <c r="H200" s="421"/>
      <c r="I200" s="420">
        <v>0</v>
      </c>
      <c r="J200" s="421"/>
      <c r="K200" s="411">
        <v>19494</v>
      </c>
      <c r="L200" s="249" t="str">
        <f>VLOOKUP(A200,'De x Para'!A:C,3,0)</f>
        <v>8.6</v>
      </c>
      <c r="M200" s="431">
        <f t="shared" si="2"/>
        <v>6498</v>
      </c>
    </row>
    <row r="201" spans="1:13">
      <c r="A201" s="418" t="s">
        <v>1073</v>
      </c>
      <c r="B201" s="164" t="s">
        <v>143</v>
      </c>
      <c r="C201" s="418" t="s">
        <v>1074</v>
      </c>
      <c r="D201" s="419"/>
      <c r="E201" s="411">
        <v>13625</v>
      </c>
      <c r="F201" s="421"/>
      <c r="G201" s="411">
        <v>6750</v>
      </c>
      <c r="H201" s="421"/>
      <c r="I201" s="420">
        <v>0.03</v>
      </c>
      <c r="J201" s="421"/>
      <c r="K201" s="411">
        <v>20374.97</v>
      </c>
      <c r="L201" s="249" t="str">
        <f>VLOOKUP(A201,'De x Para'!A:C,3,0)</f>
        <v>8.3</v>
      </c>
      <c r="M201" s="431">
        <f t="shared" si="2"/>
        <v>6749.97</v>
      </c>
    </row>
    <row r="202" spans="1:13">
      <c r="A202" s="418" t="s">
        <v>1078</v>
      </c>
      <c r="B202" s="164" t="s">
        <v>143</v>
      </c>
      <c r="C202" s="418" t="s">
        <v>1079</v>
      </c>
      <c r="D202" s="419"/>
      <c r="E202" s="411">
        <v>3510</v>
      </c>
      <c r="F202" s="421"/>
      <c r="G202" s="420">
        <v>0</v>
      </c>
      <c r="H202" s="421"/>
      <c r="I202" s="420">
        <v>0</v>
      </c>
      <c r="J202" s="421"/>
      <c r="K202" s="411">
        <v>3510</v>
      </c>
      <c r="L202" s="249" t="str">
        <f>VLOOKUP(A202,'De x Para'!A:C,3,0)</f>
        <v>8.7</v>
      </c>
      <c r="M202" s="431">
        <f t="shared" si="2"/>
        <v>0</v>
      </c>
    </row>
    <row r="203" spans="1:13">
      <c r="A203" s="418" t="s">
        <v>1081</v>
      </c>
      <c r="B203" s="164" t="s">
        <v>143</v>
      </c>
      <c r="C203" s="418" t="s">
        <v>1082</v>
      </c>
      <c r="D203" s="419"/>
      <c r="E203" s="411">
        <v>30220.06</v>
      </c>
      <c r="F203" s="421"/>
      <c r="G203" s="411">
        <v>16216.07</v>
      </c>
      <c r="H203" s="421"/>
      <c r="I203" s="420">
        <v>0</v>
      </c>
      <c r="J203" s="421"/>
      <c r="K203" s="411">
        <v>46436.13</v>
      </c>
      <c r="L203" s="249" t="str">
        <f>VLOOKUP(A203,'De x Para'!A:C,3,0)</f>
        <v>8.2</v>
      </c>
      <c r="M203" s="431">
        <f t="shared" si="2"/>
        <v>16216.07</v>
      </c>
    </row>
    <row r="204" spans="1:13">
      <c r="A204" s="418" t="s">
        <v>1086</v>
      </c>
      <c r="B204" s="164" t="s">
        <v>143</v>
      </c>
      <c r="C204" s="418" t="s">
        <v>1087</v>
      </c>
      <c r="D204" s="419"/>
      <c r="E204" s="411">
        <v>1736.64</v>
      </c>
      <c r="F204" s="421"/>
      <c r="G204" s="411">
        <v>1890.56</v>
      </c>
      <c r="H204" s="421"/>
      <c r="I204" s="420">
        <v>0</v>
      </c>
      <c r="J204" s="421"/>
      <c r="K204" s="411">
        <v>3627.2</v>
      </c>
      <c r="L204" s="249" t="str">
        <f>VLOOKUP(A204,'De x Para'!A:C,3,0)</f>
        <v>8.8</v>
      </c>
      <c r="M204" s="431">
        <f t="shared" si="2"/>
        <v>1890.56</v>
      </c>
    </row>
    <row r="205" spans="1:13">
      <c r="A205" s="418" t="s">
        <v>1091</v>
      </c>
      <c r="B205" s="164" t="s">
        <v>143</v>
      </c>
      <c r="C205" s="418" t="s">
        <v>1092</v>
      </c>
      <c r="D205" s="419"/>
      <c r="E205" s="411">
        <v>73049.279999999999</v>
      </c>
      <c r="F205" s="421"/>
      <c r="G205" s="411">
        <v>41247.269999999997</v>
      </c>
      <c r="H205" s="421"/>
      <c r="I205" s="420">
        <v>0</v>
      </c>
      <c r="J205" s="421"/>
      <c r="K205" s="411">
        <v>114296.55</v>
      </c>
      <c r="L205" s="249" t="str">
        <f>VLOOKUP(A205,'De x Para'!A:C,3,0)</f>
        <v>8.1</v>
      </c>
      <c r="M205" s="431">
        <f t="shared" si="2"/>
        <v>41247.269999999997</v>
      </c>
    </row>
    <row r="206" spans="1:13">
      <c r="A206" s="418" t="s">
        <v>1096</v>
      </c>
      <c r="B206" s="164" t="s">
        <v>143</v>
      </c>
      <c r="C206" s="418" t="s">
        <v>1097</v>
      </c>
      <c r="D206" s="419"/>
      <c r="E206" s="411">
        <v>43211.66</v>
      </c>
      <c r="F206" s="421"/>
      <c r="G206" s="411">
        <v>24399.46</v>
      </c>
      <c r="H206" s="421"/>
      <c r="I206" s="420">
        <v>0</v>
      </c>
      <c r="J206" s="421"/>
      <c r="K206" s="411">
        <v>67611.12</v>
      </c>
      <c r="L206" s="249" t="str">
        <f>VLOOKUP(A206,'De x Para'!A:C,3,0)</f>
        <v>8.2</v>
      </c>
      <c r="M206" s="431">
        <f t="shared" si="2"/>
        <v>24399.46</v>
      </c>
    </row>
    <row r="207" spans="1:13">
      <c r="A207" s="418" t="s">
        <v>1101</v>
      </c>
      <c r="B207" s="164" t="s">
        <v>143</v>
      </c>
      <c r="C207" s="418" t="s">
        <v>1102</v>
      </c>
      <c r="D207" s="419"/>
      <c r="E207" s="411">
        <v>76089.039999999994</v>
      </c>
      <c r="F207" s="421"/>
      <c r="G207" s="411">
        <v>45654.23</v>
      </c>
      <c r="H207" s="421"/>
      <c r="I207" s="420">
        <v>0.86</v>
      </c>
      <c r="J207" s="421"/>
      <c r="K207" s="411">
        <v>121742.41</v>
      </c>
      <c r="L207" s="249" t="str">
        <f>VLOOKUP(A207,'De x Para'!A:C,3,0)</f>
        <v>8.2</v>
      </c>
      <c r="M207" s="431">
        <f t="shared" si="2"/>
        <v>45653.37</v>
      </c>
    </row>
    <row r="208" spans="1:13">
      <c r="A208" s="418" t="s">
        <v>1106</v>
      </c>
      <c r="B208" s="164" t="s">
        <v>143</v>
      </c>
      <c r="C208" s="418" t="s">
        <v>1107</v>
      </c>
      <c r="D208" s="419"/>
      <c r="E208" s="411">
        <v>4872</v>
      </c>
      <c r="F208" s="421"/>
      <c r="G208" s="411">
        <v>2436</v>
      </c>
      <c r="H208" s="421"/>
      <c r="I208" s="420">
        <v>0</v>
      </c>
      <c r="J208" s="421"/>
      <c r="K208" s="411">
        <v>7308</v>
      </c>
      <c r="L208" s="249" t="str">
        <f>VLOOKUP(A208,'De x Para'!A:C,3,0)</f>
        <v>8.4</v>
      </c>
      <c r="M208" s="431">
        <f t="shared" si="2"/>
        <v>2436</v>
      </c>
    </row>
    <row r="209" spans="1:13">
      <c r="A209" s="418" t="s">
        <v>1111</v>
      </c>
      <c r="B209" s="164" t="s">
        <v>143</v>
      </c>
      <c r="C209" s="418" t="s">
        <v>1112</v>
      </c>
      <c r="D209" s="419"/>
      <c r="E209" s="420">
        <v>339.65</v>
      </c>
      <c r="F209" s="421"/>
      <c r="G209" s="420">
        <v>91</v>
      </c>
      <c r="H209" s="421"/>
      <c r="I209" s="420">
        <v>0</v>
      </c>
      <c r="J209" s="421"/>
      <c r="K209" s="420">
        <v>430.65</v>
      </c>
      <c r="L209" s="249" t="str">
        <f>VLOOKUP(A209,'De x Para'!A:C,3,0)</f>
        <v>8.5</v>
      </c>
      <c r="M209" s="431">
        <f t="shared" si="2"/>
        <v>91</v>
      </c>
    </row>
    <row r="210" spans="1:13">
      <c r="A210" s="418" t="s">
        <v>1121</v>
      </c>
      <c r="B210" s="164" t="s">
        <v>143</v>
      </c>
      <c r="C210" s="418" t="s">
        <v>1122</v>
      </c>
      <c r="D210" s="419"/>
      <c r="E210" s="411">
        <v>2607.6</v>
      </c>
      <c r="F210" s="421"/>
      <c r="G210" s="411">
        <v>1303.8</v>
      </c>
      <c r="H210" s="421"/>
      <c r="I210" s="420">
        <v>0</v>
      </c>
      <c r="J210" s="421"/>
      <c r="K210" s="411">
        <v>3911.4</v>
      </c>
      <c r="L210" s="249" t="str">
        <f>VLOOKUP(A210,'De x Para'!A:C,3,0)</f>
        <v>8.8</v>
      </c>
      <c r="M210" s="431">
        <f t="shared" si="2"/>
        <v>1303.8</v>
      </c>
    </row>
    <row r="211" spans="1:13">
      <c r="A211" s="418" t="s">
        <v>1127</v>
      </c>
      <c r="B211" s="164" t="s">
        <v>143</v>
      </c>
      <c r="C211" s="418" t="s">
        <v>1128</v>
      </c>
      <c r="D211" s="419"/>
      <c r="E211" s="411">
        <v>7990.52</v>
      </c>
      <c r="F211" s="421"/>
      <c r="G211" s="411">
        <v>4580.17</v>
      </c>
      <c r="H211" s="421"/>
      <c r="I211" s="420">
        <v>0</v>
      </c>
      <c r="J211" s="421"/>
      <c r="K211" s="411">
        <v>12570.69</v>
      </c>
      <c r="L211" s="249" t="str">
        <f>VLOOKUP(A211,'De x Para'!A:C,3,0)</f>
        <v>8.2</v>
      </c>
      <c r="M211" s="431">
        <f t="shared" si="2"/>
        <v>4580.17</v>
      </c>
    </row>
    <row r="212" spans="1:13">
      <c r="A212" s="422"/>
      <c r="B212" s="164"/>
      <c r="C212" s="422"/>
      <c r="D212" s="423"/>
      <c r="E212" s="423"/>
      <c r="F212" s="423"/>
      <c r="G212" s="423"/>
      <c r="H212" s="423"/>
      <c r="I212" s="423"/>
      <c r="J212" s="423"/>
      <c r="K212" s="423"/>
      <c r="L212" s="249"/>
      <c r="M212" s="431"/>
    </row>
    <row r="213" spans="1:13">
      <c r="A213" s="414" t="s">
        <v>1132</v>
      </c>
      <c r="B213" s="164" t="s">
        <v>143</v>
      </c>
      <c r="C213" s="414" t="s">
        <v>1133</v>
      </c>
      <c r="D213" s="415"/>
      <c r="E213" s="412">
        <v>98311.21</v>
      </c>
      <c r="F213" s="417"/>
      <c r="G213" s="412">
        <v>61826.31</v>
      </c>
      <c r="H213" s="417"/>
      <c r="I213" s="416">
        <v>0</v>
      </c>
      <c r="J213" s="417"/>
      <c r="K213" s="412">
        <v>160137.51999999999</v>
      </c>
      <c r="L213" s="249">
        <f>VLOOKUP(A213,'De x Para'!A:C,3,0)</f>
        <v>0</v>
      </c>
      <c r="M213" s="431">
        <f t="shared" si="2"/>
        <v>61826.31</v>
      </c>
    </row>
    <row r="214" spans="1:13">
      <c r="A214" s="414" t="s">
        <v>1137</v>
      </c>
      <c r="B214" s="164" t="s">
        <v>143</v>
      </c>
      <c r="C214" s="414" t="s">
        <v>1133</v>
      </c>
      <c r="D214" s="415"/>
      <c r="E214" s="412">
        <v>98311.21</v>
      </c>
      <c r="F214" s="417"/>
      <c r="G214" s="412">
        <v>61826.31</v>
      </c>
      <c r="H214" s="417"/>
      <c r="I214" s="416">
        <v>0</v>
      </c>
      <c r="J214" s="417"/>
      <c r="K214" s="412">
        <v>160137.51999999999</v>
      </c>
      <c r="L214" s="249">
        <f>VLOOKUP(A214,'De x Para'!A:C,3,0)</f>
        <v>0</v>
      </c>
      <c r="M214" s="431">
        <f t="shared" si="2"/>
        <v>61826.31</v>
      </c>
    </row>
    <row r="215" spans="1:13">
      <c r="A215" s="414" t="s">
        <v>1138</v>
      </c>
      <c r="B215" s="164" t="s">
        <v>143</v>
      </c>
      <c r="C215" s="414" t="s">
        <v>1133</v>
      </c>
      <c r="D215" s="415"/>
      <c r="E215" s="412">
        <v>98311.21</v>
      </c>
      <c r="F215" s="417"/>
      <c r="G215" s="412">
        <v>61826.31</v>
      </c>
      <c r="H215" s="417"/>
      <c r="I215" s="416">
        <v>0</v>
      </c>
      <c r="J215" s="417"/>
      <c r="K215" s="412">
        <v>160137.51999999999</v>
      </c>
      <c r="L215" s="249">
        <f>VLOOKUP(A215,'De x Para'!A:C,3,0)</f>
        <v>0</v>
      </c>
      <c r="M215" s="431">
        <f t="shared" si="2"/>
        <v>61826.31</v>
      </c>
    </row>
    <row r="216" spans="1:13">
      <c r="A216" s="414" t="s">
        <v>1139</v>
      </c>
      <c r="B216" s="164" t="s">
        <v>143</v>
      </c>
      <c r="C216" s="414" t="s">
        <v>1140</v>
      </c>
      <c r="D216" s="415"/>
      <c r="E216" s="412">
        <v>77647.179999999993</v>
      </c>
      <c r="F216" s="417"/>
      <c r="G216" s="412">
        <v>49681.59</v>
      </c>
      <c r="H216" s="417"/>
      <c r="I216" s="416">
        <v>0</v>
      </c>
      <c r="J216" s="417"/>
      <c r="K216" s="412">
        <v>127328.77</v>
      </c>
      <c r="L216" s="249">
        <f>VLOOKUP(A216,'De x Para'!A:C,3,0)</f>
        <v>0</v>
      </c>
      <c r="M216" s="431">
        <f t="shared" si="2"/>
        <v>49681.59</v>
      </c>
    </row>
    <row r="217" spans="1:13">
      <c r="A217" s="418" t="s">
        <v>1144</v>
      </c>
      <c r="B217" s="164" t="s">
        <v>143</v>
      </c>
      <c r="C217" s="418" t="s">
        <v>1145</v>
      </c>
      <c r="D217" s="419"/>
      <c r="E217" s="411">
        <v>69910.789999999994</v>
      </c>
      <c r="F217" s="421"/>
      <c r="G217" s="411">
        <v>46403.25</v>
      </c>
      <c r="H217" s="421"/>
      <c r="I217" s="420">
        <v>0</v>
      </c>
      <c r="J217" s="421"/>
      <c r="K217" s="411">
        <v>116314.04</v>
      </c>
      <c r="L217" s="249" t="str">
        <f>VLOOKUP(A217,'De x Para'!A:C,3,0)</f>
        <v>9.2.2</v>
      </c>
      <c r="M217" s="431">
        <f t="shared" si="2"/>
        <v>46403.25</v>
      </c>
    </row>
    <row r="218" spans="1:13">
      <c r="A218" s="418" t="s">
        <v>1149</v>
      </c>
      <c r="B218" s="164" t="s">
        <v>143</v>
      </c>
      <c r="C218" s="418" t="s">
        <v>1150</v>
      </c>
      <c r="D218" s="419"/>
      <c r="E218" s="411">
        <v>3767.84</v>
      </c>
      <c r="F218" s="421"/>
      <c r="G218" s="411">
        <v>1272.8900000000001</v>
      </c>
      <c r="H218" s="421"/>
      <c r="I218" s="420">
        <v>0</v>
      </c>
      <c r="J218" s="421"/>
      <c r="K218" s="411">
        <v>5040.7299999999996</v>
      </c>
      <c r="L218" s="249" t="str">
        <f>VLOOKUP(A218,'De x Para'!A:C,3,0)</f>
        <v>9.2.4</v>
      </c>
      <c r="M218" s="431">
        <f t="shared" si="2"/>
        <v>1272.8900000000001</v>
      </c>
    </row>
    <row r="219" spans="1:13">
      <c r="A219" s="418" t="s">
        <v>1154</v>
      </c>
      <c r="B219" s="164" t="s">
        <v>143</v>
      </c>
      <c r="C219" s="418" t="s">
        <v>1155</v>
      </c>
      <c r="D219" s="419"/>
      <c r="E219" s="411">
        <v>3968.55</v>
      </c>
      <c r="F219" s="421"/>
      <c r="G219" s="411">
        <v>2005.45</v>
      </c>
      <c r="H219" s="421"/>
      <c r="I219" s="420">
        <v>0</v>
      </c>
      <c r="J219" s="421"/>
      <c r="K219" s="411">
        <v>5974</v>
      </c>
      <c r="L219" s="249" t="str">
        <f>VLOOKUP(A219,'De x Para'!A:C,3,0)</f>
        <v>9.2.5</v>
      </c>
      <c r="M219" s="431">
        <f t="shared" si="2"/>
        <v>2005.45</v>
      </c>
    </row>
    <row r="220" spans="1:13">
      <c r="A220" s="422"/>
      <c r="B220" s="164"/>
      <c r="C220" s="422"/>
      <c r="D220" s="423"/>
      <c r="E220" s="423"/>
      <c r="F220" s="423"/>
      <c r="G220" s="423"/>
      <c r="H220" s="423"/>
      <c r="I220" s="423"/>
      <c r="J220" s="423"/>
      <c r="K220" s="423"/>
      <c r="L220" s="249"/>
      <c r="M220" s="431"/>
    </row>
    <row r="221" spans="1:13">
      <c r="A221" s="414" t="s">
        <v>1180</v>
      </c>
      <c r="B221" s="164" t="s">
        <v>143</v>
      </c>
      <c r="C221" s="414" t="s">
        <v>1181</v>
      </c>
      <c r="D221" s="415"/>
      <c r="E221" s="412">
        <v>3843.69</v>
      </c>
      <c r="F221" s="417"/>
      <c r="G221" s="412">
        <v>5247.58</v>
      </c>
      <c r="H221" s="417"/>
      <c r="I221" s="416">
        <v>0</v>
      </c>
      <c r="J221" s="417"/>
      <c r="K221" s="412">
        <v>9091.27</v>
      </c>
      <c r="L221" s="249">
        <f>VLOOKUP(A221,'De x Para'!A:C,3,0)</f>
        <v>0</v>
      </c>
      <c r="M221" s="431">
        <f t="shared" si="2"/>
        <v>5247.58</v>
      </c>
    </row>
    <row r="222" spans="1:13">
      <c r="A222" s="418" t="s">
        <v>1185</v>
      </c>
      <c r="B222" s="164" t="s">
        <v>143</v>
      </c>
      <c r="C222" s="418" t="s">
        <v>1186</v>
      </c>
      <c r="D222" s="419"/>
      <c r="E222" s="411">
        <v>3707.84</v>
      </c>
      <c r="F222" s="421"/>
      <c r="G222" s="411">
        <v>2887.84</v>
      </c>
      <c r="H222" s="421"/>
      <c r="I222" s="420">
        <v>0</v>
      </c>
      <c r="J222" s="421"/>
      <c r="K222" s="411">
        <v>6595.68</v>
      </c>
      <c r="L222" s="249" t="str">
        <f>VLOOKUP(A222,'De x Para'!A:C,3,0)</f>
        <v>9.5</v>
      </c>
      <c r="M222" s="431">
        <f t="shared" si="2"/>
        <v>2887.84</v>
      </c>
    </row>
    <row r="223" spans="1:13">
      <c r="A223" s="418" t="s">
        <v>1190</v>
      </c>
      <c r="B223" s="164" t="s">
        <v>143</v>
      </c>
      <c r="C223" s="418" t="s">
        <v>1191</v>
      </c>
      <c r="D223" s="419"/>
      <c r="E223" s="420">
        <v>189.3</v>
      </c>
      <c r="F223" s="421"/>
      <c r="G223" s="420">
        <v>393.3</v>
      </c>
      <c r="H223" s="421"/>
      <c r="I223" s="420">
        <v>0</v>
      </c>
      <c r="J223" s="421"/>
      <c r="K223" s="420">
        <v>582.6</v>
      </c>
      <c r="L223" s="249" t="str">
        <f>VLOOKUP(A223,'De x Para'!A:C,3,0)</f>
        <v>9.5</v>
      </c>
      <c r="M223" s="431">
        <f t="shared" si="2"/>
        <v>393.3</v>
      </c>
    </row>
    <row r="224" spans="1:13">
      <c r="A224" s="418" t="s">
        <v>1195</v>
      </c>
      <c r="B224" s="164" t="s">
        <v>143</v>
      </c>
      <c r="C224" s="418" t="s">
        <v>1196</v>
      </c>
      <c r="D224" s="419"/>
      <c r="E224" s="420">
        <v>0</v>
      </c>
      <c r="F224" s="421"/>
      <c r="G224" s="420">
        <v>500</v>
      </c>
      <c r="H224" s="421"/>
      <c r="I224" s="420">
        <v>0</v>
      </c>
      <c r="J224" s="421"/>
      <c r="K224" s="420">
        <v>500</v>
      </c>
      <c r="L224" s="249" t="str">
        <f>VLOOKUP(A224,'De x Para'!A:C,3,0)</f>
        <v>9.5</v>
      </c>
      <c r="M224" s="431">
        <f t="shared" si="2"/>
        <v>500</v>
      </c>
    </row>
    <row r="225" spans="1:13">
      <c r="A225" s="418" t="s">
        <v>1198</v>
      </c>
      <c r="B225" s="164" t="s">
        <v>143</v>
      </c>
      <c r="C225" s="418" t="s">
        <v>1199</v>
      </c>
      <c r="D225" s="419"/>
      <c r="E225" s="420">
        <v>-53.45</v>
      </c>
      <c r="F225" s="421"/>
      <c r="G225" s="411">
        <v>1466.44</v>
      </c>
      <c r="H225" s="421"/>
      <c r="I225" s="420">
        <v>0</v>
      </c>
      <c r="J225" s="421"/>
      <c r="K225" s="411">
        <v>1412.99</v>
      </c>
      <c r="L225" s="249" t="str">
        <f>VLOOKUP(A225,'De x Para'!A:C,3,0)</f>
        <v>9.5</v>
      </c>
      <c r="M225" s="431">
        <f t="shared" si="2"/>
        <v>1466.44</v>
      </c>
    </row>
    <row r="226" spans="1:13">
      <c r="A226" s="422"/>
      <c r="B226" s="164"/>
      <c r="C226" s="422"/>
      <c r="D226" s="423"/>
      <c r="E226" s="423"/>
      <c r="F226" s="423"/>
      <c r="G226" s="423"/>
      <c r="H226" s="423"/>
      <c r="I226" s="423"/>
      <c r="J226" s="423"/>
      <c r="K226" s="423"/>
      <c r="L226" s="249"/>
      <c r="M226" s="431"/>
    </row>
    <row r="227" spans="1:13">
      <c r="A227" s="414" t="s">
        <v>1203</v>
      </c>
      <c r="B227" s="164" t="s">
        <v>143</v>
      </c>
      <c r="C227" s="414" t="s">
        <v>1204</v>
      </c>
      <c r="D227" s="415"/>
      <c r="E227" s="412">
        <v>3547.42</v>
      </c>
      <c r="F227" s="417"/>
      <c r="G227" s="412">
        <v>1109.6400000000001</v>
      </c>
      <c r="H227" s="417"/>
      <c r="I227" s="416">
        <v>0</v>
      </c>
      <c r="J227" s="417"/>
      <c r="K227" s="412">
        <v>4657.0600000000004</v>
      </c>
      <c r="L227" s="249">
        <f>VLOOKUP(A227,'De x Para'!A:C,3,0)</f>
        <v>0</v>
      </c>
      <c r="M227" s="431">
        <f t="shared" si="2"/>
        <v>1109.6400000000001</v>
      </c>
    </row>
    <row r="228" spans="1:13">
      <c r="A228" s="418" t="s">
        <v>1208</v>
      </c>
      <c r="B228" s="164" t="s">
        <v>143</v>
      </c>
      <c r="C228" s="418" t="s">
        <v>1209</v>
      </c>
      <c r="D228" s="419"/>
      <c r="E228" s="420">
        <v>607.79</v>
      </c>
      <c r="F228" s="421"/>
      <c r="G228" s="420">
        <v>483.14</v>
      </c>
      <c r="H228" s="421"/>
      <c r="I228" s="420">
        <v>0</v>
      </c>
      <c r="J228" s="421"/>
      <c r="K228" s="411">
        <v>1090.93</v>
      </c>
      <c r="L228" s="249" t="str">
        <f>VLOOKUP(A228,'De x Para'!A:C,3,0)</f>
        <v>9.6</v>
      </c>
      <c r="M228" s="431">
        <f t="shared" si="2"/>
        <v>483.14</v>
      </c>
    </row>
    <row r="229" spans="1:13">
      <c r="A229" s="418" t="s">
        <v>1213</v>
      </c>
      <c r="B229" s="164" t="s">
        <v>143</v>
      </c>
      <c r="C229" s="418" t="s">
        <v>1214</v>
      </c>
      <c r="D229" s="419"/>
      <c r="E229" s="411">
        <v>1211.77</v>
      </c>
      <c r="F229" s="421"/>
      <c r="G229" s="420">
        <v>257.07</v>
      </c>
      <c r="H229" s="421"/>
      <c r="I229" s="420">
        <v>0</v>
      </c>
      <c r="J229" s="421"/>
      <c r="K229" s="411">
        <v>1468.84</v>
      </c>
      <c r="L229" s="249" t="str">
        <f>VLOOKUP(A229,'De x Para'!A:C,3,0)</f>
        <v>9.6</v>
      </c>
      <c r="M229" s="431">
        <f t="shared" si="2"/>
        <v>257.07</v>
      </c>
    </row>
    <row r="230" spans="1:13">
      <c r="A230" s="418" t="s">
        <v>1218</v>
      </c>
      <c r="B230" s="164" t="s">
        <v>143</v>
      </c>
      <c r="C230" s="418" t="s">
        <v>1219</v>
      </c>
      <c r="D230" s="419"/>
      <c r="E230" s="420">
        <v>15.67</v>
      </c>
      <c r="F230" s="421"/>
      <c r="G230" s="420">
        <v>0</v>
      </c>
      <c r="H230" s="421"/>
      <c r="I230" s="420">
        <v>0</v>
      </c>
      <c r="J230" s="421"/>
      <c r="K230" s="420">
        <v>15.67</v>
      </c>
      <c r="L230" s="249" t="str">
        <f>VLOOKUP(A230,'De x Para'!A:C,3,0)</f>
        <v>9.6</v>
      </c>
      <c r="M230" s="431">
        <f t="shared" si="2"/>
        <v>0</v>
      </c>
    </row>
    <row r="231" spans="1:13">
      <c r="A231" s="418" t="s">
        <v>1230</v>
      </c>
      <c r="B231" s="164" t="s">
        <v>143</v>
      </c>
      <c r="C231" s="418" t="s">
        <v>1231</v>
      </c>
      <c r="D231" s="419"/>
      <c r="E231" s="420">
        <v>423.87</v>
      </c>
      <c r="F231" s="421"/>
      <c r="G231" s="420">
        <v>284.76</v>
      </c>
      <c r="H231" s="421"/>
      <c r="I231" s="420">
        <v>0</v>
      </c>
      <c r="J231" s="421"/>
      <c r="K231" s="420">
        <v>708.63</v>
      </c>
      <c r="L231" s="249" t="str">
        <f>VLOOKUP(A231,'De x Para'!A:C,3,0)</f>
        <v>9.6</v>
      </c>
      <c r="M231" s="431">
        <f t="shared" si="2"/>
        <v>284.76</v>
      </c>
    </row>
    <row r="232" spans="1:13">
      <c r="A232" s="418" t="s">
        <v>1235</v>
      </c>
      <c r="B232" s="164" t="s">
        <v>143</v>
      </c>
      <c r="C232" s="418" t="s">
        <v>1236</v>
      </c>
      <c r="D232" s="419"/>
      <c r="E232" s="420">
        <v>716.48</v>
      </c>
      <c r="F232" s="421"/>
      <c r="G232" s="420">
        <v>62.09</v>
      </c>
      <c r="H232" s="421"/>
      <c r="I232" s="420">
        <v>0</v>
      </c>
      <c r="J232" s="421"/>
      <c r="K232" s="420">
        <v>778.57</v>
      </c>
      <c r="L232" s="249" t="str">
        <f>VLOOKUP(A232,'De x Para'!A:C,3,0)</f>
        <v>9.6</v>
      </c>
      <c r="M232" s="431">
        <f t="shared" si="2"/>
        <v>62.09</v>
      </c>
    </row>
    <row r="233" spans="1:13">
      <c r="A233" s="418" t="s">
        <v>1240</v>
      </c>
      <c r="B233" s="164" t="s">
        <v>143</v>
      </c>
      <c r="C233" s="418" t="s">
        <v>1241</v>
      </c>
      <c r="D233" s="419"/>
      <c r="E233" s="420">
        <v>571.84</v>
      </c>
      <c r="F233" s="421"/>
      <c r="G233" s="420">
        <v>22.58</v>
      </c>
      <c r="H233" s="421"/>
      <c r="I233" s="420">
        <v>0</v>
      </c>
      <c r="J233" s="421"/>
      <c r="K233" s="420">
        <v>594.41999999999996</v>
      </c>
      <c r="L233" s="249" t="str">
        <f>VLOOKUP(A233,'De x Para'!A:C,3,0)</f>
        <v>9.6</v>
      </c>
      <c r="M233" s="431">
        <f t="shared" si="2"/>
        <v>22.58</v>
      </c>
    </row>
    <row r="234" spans="1:13">
      <c r="A234" s="422"/>
      <c r="B234" s="164"/>
      <c r="C234" s="422"/>
      <c r="D234" s="423"/>
      <c r="E234" s="423"/>
      <c r="F234" s="423"/>
      <c r="G234" s="423"/>
      <c r="H234" s="423"/>
      <c r="I234" s="423"/>
      <c r="J234" s="423"/>
      <c r="K234" s="423"/>
      <c r="L234" s="249"/>
      <c r="M234" s="431"/>
    </row>
    <row r="235" spans="1:13">
      <c r="A235" s="414" t="s">
        <v>1245</v>
      </c>
      <c r="B235" s="164" t="s">
        <v>143</v>
      </c>
      <c r="C235" s="414" t="s">
        <v>1246</v>
      </c>
      <c r="D235" s="415"/>
      <c r="E235" s="412">
        <v>7702.6</v>
      </c>
      <c r="F235" s="417"/>
      <c r="G235" s="412">
        <v>3740.22</v>
      </c>
      <c r="H235" s="417"/>
      <c r="I235" s="416">
        <v>0</v>
      </c>
      <c r="J235" s="417"/>
      <c r="K235" s="412">
        <v>11442.82</v>
      </c>
      <c r="L235" s="249">
        <f>VLOOKUP(A235,'De x Para'!A:C,3,0)</f>
        <v>0</v>
      </c>
      <c r="M235" s="431">
        <f t="shared" si="2"/>
        <v>3740.22</v>
      </c>
    </row>
    <row r="236" spans="1:13">
      <c r="A236" s="418" t="s">
        <v>1261</v>
      </c>
      <c r="B236" s="164" t="s">
        <v>143</v>
      </c>
      <c r="C236" s="418" t="s">
        <v>1262</v>
      </c>
      <c r="D236" s="419"/>
      <c r="E236" s="420">
        <v>0</v>
      </c>
      <c r="F236" s="421"/>
      <c r="G236" s="420">
        <v>64.510000000000005</v>
      </c>
      <c r="H236" s="421"/>
      <c r="I236" s="420">
        <v>0</v>
      </c>
      <c r="J236" s="421"/>
      <c r="K236" s="420">
        <v>64.510000000000005</v>
      </c>
      <c r="L236" s="249" t="str">
        <f>VLOOKUP(A236,'De x Para'!A:C,3,0)</f>
        <v>9.7</v>
      </c>
      <c r="M236" s="431">
        <f t="shared" si="2"/>
        <v>64.510000000000005</v>
      </c>
    </row>
    <row r="237" spans="1:13">
      <c r="A237" s="418" t="s">
        <v>1271</v>
      </c>
      <c r="B237" s="164" t="s">
        <v>143</v>
      </c>
      <c r="C237" s="418" t="s">
        <v>1272</v>
      </c>
      <c r="D237" s="419"/>
      <c r="E237" s="411">
        <v>2550</v>
      </c>
      <c r="F237" s="421"/>
      <c r="G237" s="420">
        <v>221</v>
      </c>
      <c r="H237" s="421"/>
      <c r="I237" s="420">
        <v>0</v>
      </c>
      <c r="J237" s="421"/>
      <c r="K237" s="411">
        <v>2771</v>
      </c>
      <c r="L237" s="249" t="str">
        <f>VLOOKUP(A237,'De x Para'!A:C,3,0)</f>
        <v>9.7</v>
      </c>
      <c r="M237" s="431">
        <f t="shared" si="2"/>
        <v>221</v>
      </c>
    </row>
    <row r="238" spans="1:13">
      <c r="A238" s="418" t="s">
        <v>1274</v>
      </c>
      <c r="B238" s="164" t="s">
        <v>143</v>
      </c>
      <c r="C238" s="418" t="s">
        <v>1275</v>
      </c>
      <c r="D238" s="419"/>
      <c r="E238" s="420">
        <v>381</v>
      </c>
      <c r="F238" s="421"/>
      <c r="G238" s="420">
        <v>0</v>
      </c>
      <c r="H238" s="421"/>
      <c r="I238" s="420">
        <v>0</v>
      </c>
      <c r="J238" s="421"/>
      <c r="K238" s="420">
        <v>381</v>
      </c>
      <c r="L238" s="249" t="str">
        <f>VLOOKUP(A238,'De x Para'!A:C,3,0)</f>
        <v>9.7</v>
      </c>
      <c r="M238" s="431">
        <f t="shared" si="2"/>
        <v>0</v>
      </c>
    </row>
    <row r="239" spans="1:13">
      <c r="A239" s="418" t="s">
        <v>1279</v>
      </c>
      <c r="B239" s="164" t="s">
        <v>143</v>
      </c>
      <c r="C239" s="418" t="s">
        <v>1280</v>
      </c>
      <c r="D239" s="419"/>
      <c r="E239" s="420">
        <v>0</v>
      </c>
      <c r="F239" s="421"/>
      <c r="G239" s="420">
        <v>121.56</v>
      </c>
      <c r="H239" s="421"/>
      <c r="I239" s="420">
        <v>0</v>
      </c>
      <c r="J239" s="421"/>
      <c r="K239" s="420">
        <v>121.56</v>
      </c>
      <c r="L239" s="249" t="str">
        <f>VLOOKUP(A239,'De x Para'!A:C,3,0)</f>
        <v>9.7</v>
      </c>
      <c r="M239" s="431">
        <f t="shared" si="2"/>
        <v>121.56</v>
      </c>
    </row>
    <row r="240" spans="1:13">
      <c r="A240" s="418" t="s">
        <v>1282</v>
      </c>
      <c r="B240" s="164" t="s">
        <v>143</v>
      </c>
      <c r="C240" s="418" t="s">
        <v>1283</v>
      </c>
      <c r="D240" s="419"/>
      <c r="E240" s="420">
        <v>36.9</v>
      </c>
      <c r="F240" s="421"/>
      <c r="G240" s="420">
        <v>965.8</v>
      </c>
      <c r="H240" s="421"/>
      <c r="I240" s="420">
        <v>0</v>
      </c>
      <c r="J240" s="421"/>
      <c r="K240" s="411">
        <v>1002.7</v>
      </c>
      <c r="L240" s="249" t="str">
        <f>VLOOKUP(A240,'De x Para'!A:C,3,0)</f>
        <v>9.7</v>
      </c>
      <c r="M240" s="431">
        <f t="shared" si="2"/>
        <v>965.8</v>
      </c>
    </row>
    <row r="241" spans="1:13">
      <c r="A241" s="418" t="s">
        <v>1290</v>
      </c>
      <c r="B241" s="164" t="s">
        <v>143</v>
      </c>
      <c r="C241" s="418" t="s">
        <v>1291</v>
      </c>
      <c r="D241" s="419"/>
      <c r="E241" s="411">
        <v>2700</v>
      </c>
      <c r="F241" s="421"/>
      <c r="G241" s="411">
        <v>1350</v>
      </c>
      <c r="H241" s="421"/>
      <c r="I241" s="420">
        <v>0</v>
      </c>
      <c r="J241" s="421"/>
      <c r="K241" s="411">
        <v>4050</v>
      </c>
      <c r="L241" s="249" t="str">
        <f>VLOOKUP(A241,'De x Para'!A:C,3,0)</f>
        <v>9.7</v>
      </c>
      <c r="M241" s="431">
        <f t="shared" si="2"/>
        <v>1350</v>
      </c>
    </row>
    <row r="242" spans="1:13">
      <c r="A242" s="418" t="s">
        <v>1298</v>
      </c>
      <c r="B242" s="164" t="s">
        <v>143</v>
      </c>
      <c r="C242" s="418" t="s">
        <v>1299</v>
      </c>
      <c r="D242" s="419"/>
      <c r="E242" s="411">
        <v>2034.7</v>
      </c>
      <c r="F242" s="421"/>
      <c r="G242" s="411">
        <v>1017.35</v>
      </c>
      <c r="H242" s="421"/>
      <c r="I242" s="420">
        <v>0</v>
      </c>
      <c r="J242" s="421"/>
      <c r="K242" s="411">
        <v>3052.05</v>
      </c>
      <c r="L242" s="249" t="str">
        <f>VLOOKUP(A242,'De x Para'!A:C,3,0)</f>
        <v>9.7</v>
      </c>
      <c r="M242" s="431">
        <f t="shared" si="2"/>
        <v>1017.35</v>
      </c>
    </row>
    <row r="243" spans="1:13">
      <c r="A243" s="422"/>
      <c r="B243" s="164"/>
      <c r="C243" s="422"/>
      <c r="D243" s="423"/>
      <c r="E243" s="423"/>
      <c r="F243" s="423"/>
      <c r="G243" s="423"/>
      <c r="H243" s="423"/>
      <c r="I243" s="423"/>
      <c r="J243" s="423"/>
      <c r="K243" s="423"/>
      <c r="L243" s="249"/>
      <c r="M243" s="431"/>
    </row>
    <row r="244" spans="1:13">
      <c r="A244" s="414" t="s">
        <v>1303</v>
      </c>
      <c r="B244" s="164" t="s">
        <v>143</v>
      </c>
      <c r="C244" s="414" t="s">
        <v>1304</v>
      </c>
      <c r="D244" s="415"/>
      <c r="E244" s="412">
        <v>2968.5</v>
      </c>
      <c r="F244" s="417"/>
      <c r="G244" s="412">
        <v>1024.7</v>
      </c>
      <c r="H244" s="417"/>
      <c r="I244" s="416">
        <v>0</v>
      </c>
      <c r="J244" s="417"/>
      <c r="K244" s="412">
        <v>3993.2</v>
      </c>
      <c r="L244" s="249">
        <f>VLOOKUP(A244,'De x Para'!A:C,3,0)</f>
        <v>0</v>
      </c>
      <c r="M244" s="431">
        <f t="shared" si="2"/>
        <v>1024.7</v>
      </c>
    </row>
    <row r="245" spans="1:13">
      <c r="A245" s="418" t="s">
        <v>1306</v>
      </c>
      <c r="B245" s="164" t="s">
        <v>143</v>
      </c>
      <c r="C245" s="418" t="s">
        <v>1307</v>
      </c>
      <c r="D245" s="419"/>
      <c r="E245" s="411">
        <v>2968.5</v>
      </c>
      <c r="F245" s="421"/>
      <c r="G245" s="411">
        <v>1024.7</v>
      </c>
      <c r="H245" s="421"/>
      <c r="I245" s="420">
        <v>0</v>
      </c>
      <c r="J245" s="421"/>
      <c r="K245" s="411">
        <v>3993.2</v>
      </c>
      <c r="L245" s="249" t="str">
        <f>VLOOKUP(A245,'De x Para'!A:C,3,0)</f>
        <v>9.10</v>
      </c>
      <c r="M245" s="431">
        <f t="shared" si="2"/>
        <v>1024.7</v>
      </c>
    </row>
    <row r="246" spans="1:13">
      <c r="A246" s="422"/>
      <c r="B246" s="164"/>
      <c r="C246" s="422"/>
      <c r="D246" s="423"/>
      <c r="E246" s="423"/>
      <c r="F246" s="423"/>
      <c r="G246" s="423"/>
      <c r="H246" s="423"/>
      <c r="I246" s="423"/>
      <c r="J246" s="423"/>
      <c r="K246" s="423"/>
      <c r="L246" s="249"/>
      <c r="M246" s="431"/>
    </row>
    <row r="247" spans="1:13">
      <c r="A247" s="414" t="s">
        <v>1308</v>
      </c>
      <c r="B247" s="164" t="s">
        <v>143</v>
      </c>
      <c r="C247" s="414" t="s">
        <v>1309</v>
      </c>
      <c r="D247" s="415"/>
      <c r="E247" s="412">
        <v>2601.8200000000002</v>
      </c>
      <c r="F247" s="417"/>
      <c r="G247" s="416">
        <v>922.68</v>
      </c>
      <c r="H247" s="417"/>
      <c r="I247" s="416">
        <v>0</v>
      </c>
      <c r="J247" s="417"/>
      <c r="K247" s="412">
        <v>3524.5</v>
      </c>
      <c r="L247" s="249">
        <f>VLOOKUP(A247,'De x Para'!A:C,3,0)</f>
        <v>0</v>
      </c>
      <c r="M247" s="431">
        <f t="shared" si="2"/>
        <v>922.68</v>
      </c>
    </row>
    <row r="248" spans="1:13">
      <c r="A248" s="418" t="s">
        <v>1313</v>
      </c>
      <c r="B248" s="164" t="s">
        <v>143</v>
      </c>
      <c r="C248" s="418" t="s">
        <v>1314</v>
      </c>
      <c r="D248" s="419"/>
      <c r="E248" s="411">
        <v>2601.8200000000002</v>
      </c>
      <c r="F248" s="421"/>
      <c r="G248" s="420">
        <v>922.68</v>
      </c>
      <c r="H248" s="421"/>
      <c r="I248" s="420">
        <v>0</v>
      </c>
      <c r="J248" s="421"/>
      <c r="K248" s="411">
        <v>3524.5</v>
      </c>
      <c r="L248" s="249" t="str">
        <f>VLOOKUP(A248,'De x Para'!A:C,3,0)</f>
        <v>9.8</v>
      </c>
      <c r="M248" s="431">
        <f t="shared" si="2"/>
        <v>922.68</v>
      </c>
    </row>
    <row r="249" spans="1:13">
      <c r="A249" s="422"/>
      <c r="B249" s="164"/>
      <c r="C249" s="422"/>
      <c r="D249" s="423"/>
      <c r="E249" s="423"/>
      <c r="F249" s="423"/>
      <c r="G249" s="423"/>
      <c r="H249" s="423"/>
      <c r="I249" s="423"/>
      <c r="J249" s="423"/>
      <c r="K249" s="423"/>
      <c r="L249" s="249"/>
      <c r="M249" s="431"/>
    </row>
    <row r="250" spans="1:13">
      <c r="A250" s="414" t="s">
        <v>1315</v>
      </c>
      <c r="B250" s="164" t="s">
        <v>143</v>
      </c>
      <c r="C250" s="414" t="s">
        <v>1316</v>
      </c>
      <c r="D250" s="415"/>
      <c r="E250" s="416">
        <v>0</v>
      </c>
      <c r="F250" s="417"/>
      <c r="G250" s="416">
        <v>99.9</v>
      </c>
      <c r="H250" s="417"/>
      <c r="I250" s="416">
        <v>0</v>
      </c>
      <c r="J250" s="417"/>
      <c r="K250" s="416">
        <v>99.9</v>
      </c>
      <c r="L250" s="249">
        <f>VLOOKUP(A250,'De x Para'!A:C,3,0)</f>
        <v>0</v>
      </c>
      <c r="M250" s="431">
        <f t="shared" si="2"/>
        <v>99.9</v>
      </c>
    </row>
    <row r="251" spans="1:13">
      <c r="A251" s="418" t="s">
        <v>1323</v>
      </c>
      <c r="B251" s="164" t="s">
        <v>143</v>
      </c>
      <c r="C251" s="418" t="s">
        <v>174</v>
      </c>
      <c r="D251" s="419"/>
      <c r="E251" s="420">
        <v>0</v>
      </c>
      <c r="F251" s="421"/>
      <c r="G251" s="420">
        <v>99.9</v>
      </c>
      <c r="H251" s="421"/>
      <c r="I251" s="420">
        <v>0</v>
      </c>
      <c r="J251" s="421"/>
      <c r="K251" s="420">
        <v>99.9</v>
      </c>
      <c r="L251" s="249" t="str">
        <f>VLOOKUP(A251,'De x Para'!A:C,3,0)</f>
        <v>9.7</v>
      </c>
      <c r="M251" s="431">
        <f t="shared" si="2"/>
        <v>99.9</v>
      </c>
    </row>
    <row r="252" spans="1:13">
      <c r="A252" s="422"/>
      <c r="B252" s="164"/>
      <c r="C252" s="422"/>
      <c r="D252" s="423"/>
      <c r="E252" s="423"/>
      <c r="F252" s="423"/>
      <c r="G252" s="423"/>
      <c r="H252" s="423"/>
      <c r="I252" s="423"/>
      <c r="J252" s="423"/>
      <c r="K252" s="423"/>
      <c r="L252" s="249"/>
      <c r="M252" s="431"/>
    </row>
    <row r="253" spans="1:13">
      <c r="A253" s="414" t="s">
        <v>1325</v>
      </c>
      <c r="B253" s="164" t="s">
        <v>143</v>
      </c>
      <c r="C253" s="414" t="s">
        <v>1326</v>
      </c>
      <c r="D253" s="415"/>
      <c r="E253" s="412">
        <v>74786.89</v>
      </c>
      <c r="F253" s="417"/>
      <c r="G253" s="412">
        <v>61260.17</v>
      </c>
      <c r="H253" s="417"/>
      <c r="I253" s="416">
        <v>0</v>
      </c>
      <c r="J253" s="417"/>
      <c r="K253" s="412">
        <v>136047.06</v>
      </c>
      <c r="L253" s="249">
        <f>VLOOKUP(A253,'De x Para'!A:C,3,0)</f>
        <v>0</v>
      </c>
      <c r="M253" s="431">
        <f t="shared" si="2"/>
        <v>61260.17</v>
      </c>
    </row>
    <row r="254" spans="1:13">
      <c r="A254" s="414" t="s">
        <v>1331</v>
      </c>
      <c r="B254" s="164" t="s">
        <v>143</v>
      </c>
      <c r="C254" s="414" t="s">
        <v>1326</v>
      </c>
      <c r="D254" s="415"/>
      <c r="E254" s="412">
        <v>74786.89</v>
      </c>
      <c r="F254" s="417"/>
      <c r="G254" s="412">
        <v>61260.17</v>
      </c>
      <c r="H254" s="417"/>
      <c r="I254" s="416">
        <v>0</v>
      </c>
      <c r="J254" s="417"/>
      <c r="K254" s="412">
        <v>136047.06</v>
      </c>
      <c r="L254" s="249">
        <f>VLOOKUP(A254,'De x Para'!A:C,3,0)</f>
        <v>0</v>
      </c>
      <c r="M254" s="431">
        <f t="shared" si="2"/>
        <v>61260.17</v>
      </c>
    </row>
    <row r="255" spans="1:13">
      <c r="A255" s="414" t="s">
        <v>1332</v>
      </c>
      <c r="B255" s="164" t="s">
        <v>143</v>
      </c>
      <c r="C255" s="414" t="s">
        <v>1326</v>
      </c>
      <c r="D255" s="415"/>
      <c r="E255" s="412">
        <v>74786.89</v>
      </c>
      <c r="F255" s="417"/>
      <c r="G255" s="412">
        <v>61260.17</v>
      </c>
      <c r="H255" s="417"/>
      <c r="I255" s="416">
        <v>0</v>
      </c>
      <c r="J255" s="417"/>
      <c r="K255" s="412">
        <v>136047.06</v>
      </c>
      <c r="L255" s="249">
        <f>VLOOKUP(A255,'De x Para'!A:C,3,0)</f>
        <v>0</v>
      </c>
      <c r="M255" s="431">
        <f t="shared" si="2"/>
        <v>61260.17</v>
      </c>
    </row>
    <row r="256" spans="1:13">
      <c r="A256" s="414" t="s">
        <v>1333</v>
      </c>
      <c r="B256" s="164" t="s">
        <v>143</v>
      </c>
      <c r="C256" s="414" t="s">
        <v>1334</v>
      </c>
      <c r="D256" s="415"/>
      <c r="E256" s="412">
        <v>64753.47</v>
      </c>
      <c r="F256" s="417"/>
      <c r="G256" s="412">
        <v>56743.44</v>
      </c>
      <c r="H256" s="417"/>
      <c r="I256" s="416">
        <v>0</v>
      </c>
      <c r="J256" s="417"/>
      <c r="K256" s="412">
        <v>121496.91</v>
      </c>
      <c r="L256" s="249">
        <f>VLOOKUP(A256,'De x Para'!A:C,3,0)</f>
        <v>0</v>
      </c>
      <c r="M256" s="431">
        <f t="shared" si="2"/>
        <v>56743.44</v>
      </c>
    </row>
    <row r="257" spans="1:13">
      <c r="A257" s="418" t="s">
        <v>1339</v>
      </c>
      <c r="B257" s="164" t="s">
        <v>143</v>
      </c>
      <c r="C257" s="418" t="s">
        <v>1340</v>
      </c>
      <c r="D257" s="419"/>
      <c r="E257" s="420">
        <v>980</v>
      </c>
      <c r="F257" s="421"/>
      <c r="G257" s="420">
        <v>0</v>
      </c>
      <c r="H257" s="421"/>
      <c r="I257" s="420">
        <v>0</v>
      </c>
      <c r="J257" s="421"/>
      <c r="K257" s="420">
        <v>980</v>
      </c>
      <c r="L257" s="249" t="str">
        <f>VLOOKUP(A257,'De x Para'!A:C,3,0)</f>
        <v>10.1</v>
      </c>
      <c r="M257" s="431">
        <f t="shared" si="2"/>
        <v>0</v>
      </c>
    </row>
    <row r="258" spans="1:13">
      <c r="A258" s="418" t="s">
        <v>1344</v>
      </c>
      <c r="B258" s="164" t="s">
        <v>143</v>
      </c>
      <c r="C258" s="418" t="s">
        <v>1345</v>
      </c>
      <c r="D258" s="419"/>
      <c r="E258" s="411">
        <v>20922.25</v>
      </c>
      <c r="F258" s="421"/>
      <c r="G258" s="411">
        <v>13120.71</v>
      </c>
      <c r="H258" s="421"/>
      <c r="I258" s="420">
        <v>0</v>
      </c>
      <c r="J258" s="421"/>
      <c r="K258" s="411">
        <v>34042.959999999999</v>
      </c>
      <c r="L258" s="249" t="str">
        <f>VLOOKUP(A258,'De x Para'!A:C,3,0)</f>
        <v>10.1</v>
      </c>
      <c r="M258" s="431">
        <f t="shared" si="2"/>
        <v>13120.71</v>
      </c>
    </row>
    <row r="259" spans="1:13">
      <c r="A259" s="418" t="s">
        <v>1349</v>
      </c>
      <c r="B259" s="164" t="s">
        <v>143</v>
      </c>
      <c r="C259" s="418" t="s">
        <v>1350</v>
      </c>
      <c r="D259" s="419"/>
      <c r="E259" s="420">
        <v>106.65</v>
      </c>
      <c r="F259" s="421"/>
      <c r="G259" s="411">
        <v>1629.73</v>
      </c>
      <c r="H259" s="421"/>
      <c r="I259" s="420">
        <v>0</v>
      </c>
      <c r="J259" s="421"/>
      <c r="K259" s="411">
        <v>1736.38</v>
      </c>
      <c r="L259" s="249" t="str">
        <f>VLOOKUP(A259,'De x Para'!A:C,3,0)</f>
        <v>10.1</v>
      </c>
      <c r="M259" s="431">
        <f t="shared" si="2"/>
        <v>1629.73</v>
      </c>
    </row>
    <row r="260" spans="1:13">
      <c r="A260" s="418" t="s">
        <v>1354</v>
      </c>
      <c r="B260" s="164" t="s">
        <v>143</v>
      </c>
      <c r="C260" s="418" t="s">
        <v>1355</v>
      </c>
      <c r="D260" s="419"/>
      <c r="E260" s="411">
        <v>15820</v>
      </c>
      <c r="F260" s="421"/>
      <c r="G260" s="411">
        <v>13585</v>
      </c>
      <c r="H260" s="421"/>
      <c r="I260" s="420">
        <v>0</v>
      </c>
      <c r="J260" s="421"/>
      <c r="K260" s="411">
        <v>29405</v>
      </c>
      <c r="L260" s="249" t="str">
        <f>VLOOKUP(A260,'De x Para'!A:C,3,0)</f>
        <v>10.1</v>
      </c>
      <c r="M260" s="431">
        <f t="shared" ref="M260:M323" si="3">G260-I260</f>
        <v>13585</v>
      </c>
    </row>
    <row r="261" spans="1:13">
      <c r="A261" s="418" t="s">
        <v>1359</v>
      </c>
      <c r="B261" s="164" t="s">
        <v>143</v>
      </c>
      <c r="C261" s="418" t="s">
        <v>1360</v>
      </c>
      <c r="D261" s="419"/>
      <c r="E261" s="411">
        <v>1676</v>
      </c>
      <c r="F261" s="421"/>
      <c r="G261" s="420">
        <v>0</v>
      </c>
      <c r="H261" s="421"/>
      <c r="I261" s="420">
        <v>0</v>
      </c>
      <c r="J261" s="421"/>
      <c r="K261" s="411">
        <v>1676</v>
      </c>
      <c r="L261" s="249" t="str">
        <f>VLOOKUP(A261,'De x Para'!A:C,3,0)</f>
        <v>10.1</v>
      </c>
      <c r="M261" s="431">
        <f t="shared" si="3"/>
        <v>0</v>
      </c>
    </row>
    <row r="262" spans="1:13">
      <c r="A262" s="418" t="s">
        <v>3886</v>
      </c>
      <c r="B262" s="164" t="s">
        <v>143</v>
      </c>
      <c r="C262" s="418" t="s">
        <v>3887</v>
      </c>
      <c r="D262" s="419"/>
      <c r="E262" s="420">
        <v>0</v>
      </c>
      <c r="F262" s="421"/>
      <c r="G262" s="411">
        <v>1590</v>
      </c>
      <c r="H262" s="421"/>
      <c r="I262" s="420">
        <v>0</v>
      </c>
      <c r="J262" s="421"/>
      <c r="K262" s="411">
        <v>1590</v>
      </c>
      <c r="L262" s="249" t="str">
        <f>VLOOKUP(A262,'De x Para'!A:C,3,0)</f>
        <v>10.1</v>
      </c>
      <c r="M262" s="431">
        <f t="shared" si="3"/>
        <v>1590</v>
      </c>
    </row>
    <row r="263" spans="1:13">
      <c r="A263" s="418" t="s">
        <v>3889</v>
      </c>
      <c r="B263" s="164" t="s">
        <v>143</v>
      </c>
      <c r="C263" s="418" t="s">
        <v>3890</v>
      </c>
      <c r="D263" s="419"/>
      <c r="E263" s="420">
        <v>0</v>
      </c>
      <c r="F263" s="421"/>
      <c r="G263" s="420">
        <v>597.78</v>
      </c>
      <c r="H263" s="421"/>
      <c r="I263" s="420">
        <v>0</v>
      </c>
      <c r="J263" s="421"/>
      <c r="K263" s="420">
        <v>597.78</v>
      </c>
      <c r="L263" s="249" t="str">
        <f>VLOOKUP(A263,'De x Para'!A:C,3,0)</f>
        <v>10.1</v>
      </c>
      <c r="M263" s="431">
        <f t="shared" si="3"/>
        <v>597.78</v>
      </c>
    </row>
    <row r="264" spans="1:13">
      <c r="A264" s="418" t="s">
        <v>1365</v>
      </c>
      <c r="B264" s="164" t="s">
        <v>143</v>
      </c>
      <c r="C264" s="418" t="s">
        <v>1366</v>
      </c>
      <c r="D264" s="419"/>
      <c r="E264" s="411">
        <v>1728.99</v>
      </c>
      <c r="F264" s="421"/>
      <c r="G264" s="411">
        <v>2138.31</v>
      </c>
      <c r="H264" s="421"/>
      <c r="I264" s="420">
        <v>0</v>
      </c>
      <c r="J264" s="421"/>
      <c r="K264" s="411">
        <v>3867.3</v>
      </c>
      <c r="L264" s="249" t="str">
        <f>VLOOKUP(A264,'De x Para'!A:C,3,0)</f>
        <v>10.1</v>
      </c>
      <c r="M264" s="431">
        <f t="shared" si="3"/>
        <v>2138.31</v>
      </c>
    </row>
    <row r="265" spans="1:13">
      <c r="A265" s="418" t="s">
        <v>1370</v>
      </c>
      <c r="B265" s="164" t="s">
        <v>143</v>
      </c>
      <c r="C265" s="418" t="s">
        <v>1371</v>
      </c>
      <c r="D265" s="419"/>
      <c r="E265" s="411">
        <v>22738.58</v>
      </c>
      <c r="F265" s="421"/>
      <c r="G265" s="411">
        <v>22111.41</v>
      </c>
      <c r="H265" s="421"/>
      <c r="I265" s="420">
        <v>0</v>
      </c>
      <c r="J265" s="421"/>
      <c r="K265" s="411">
        <v>44849.99</v>
      </c>
      <c r="L265" s="249" t="str">
        <f>VLOOKUP(A265,'De x Para'!A:C,3,0)</f>
        <v>10.1</v>
      </c>
      <c r="M265" s="431">
        <f t="shared" si="3"/>
        <v>22111.41</v>
      </c>
    </row>
    <row r="266" spans="1:13">
      <c r="A266" s="418" t="s">
        <v>1375</v>
      </c>
      <c r="B266" s="164" t="s">
        <v>143</v>
      </c>
      <c r="C266" s="418" t="s">
        <v>1376</v>
      </c>
      <c r="D266" s="419"/>
      <c r="E266" s="420">
        <v>781</v>
      </c>
      <c r="F266" s="421"/>
      <c r="G266" s="411">
        <v>1970.5</v>
      </c>
      <c r="H266" s="421"/>
      <c r="I266" s="420">
        <v>0</v>
      </c>
      <c r="J266" s="421"/>
      <c r="K266" s="411">
        <v>2751.5</v>
      </c>
      <c r="L266" s="249" t="str">
        <f>VLOOKUP(A266,'De x Para'!A:C,3,0)</f>
        <v>10.1</v>
      </c>
      <c r="M266" s="431">
        <f t="shared" si="3"/>
        <v>1970.5</v>
      </c>
    </row>
    <row r="267" spans="1:13">
      <c r="A267" s="422"/>
      <c r="B267" s="164"/>
      <c r="C267" s="422"/>
      <c r="D267" s="423"/>
      <c r="E267" s="423"/>
      <c r="F267" s="423"/>
      <c r="G267" s="423"/>
      <c r="H267" s="423"/>
      <c r="I267" s="423"/>
      <c r="J267" s="423"/>
      <c r="K267" s="423"/>
      <c r="L267" s="249"/>
      <c r="M267" s="431"/>
    </row>
    <row r="268" spans="1:13">
      <c r="A268" s="414" t="s">
        <v>1380</v>
      </c>
      <c r="B268" s="164" t="s">
        <v>143</v>
      </c>
      <c r="C268" s="414" t="s">
        <v>1381</v>
      </c>
      <c r="D268" s="415"/>
      <c r="E268" s="412">
        <v>5000</v>
      </c>
      <c r="F268" s="417"/>
      <c r="G268" s="412">
        <v>2000</v>
      </c>
      <c r="H268" s="417"/>
      <c r="I268" s="416">
        <v>0</v>
      </c>
      <c r="J268" s="417"/>
      <c r="K268" s="412">
        <v>7000</v>
      </c>
      <c r="L268" s="249">
        <f>VLOOKUP(A268,'De x Para'!A:C,3,0)</f>
        <v>0</v>
      </c>
      <c r="M268" s="431">
        <f t="shared" si="3"/>
        <v>2000</v>
      </c>
    </row>
    <row r="269" spans="1:13">
      <c r="A269" s="418" t="s">
        <v>1384</v>
      </c>
      <c r="B269" s="164" t="s">
        <v>143</v>
      </c>
      <c r="C269" s="418" t="s">
        <v>1381</v>
      </c>
      <c r="D269" s="419"/>
      <c r="E269" s="411">
        <v>5000</v>
      </c>
      <c r="F269" s="421"/>
      <c r="G269" s="411">
        <v>2000</v>
      </c>
      <c r="H269" s="421"/>
      <c r="I269" s="420">
        <v>0</v>
      </c>
      <c r="J269" s="421"/>
      <c r="K269" s="411">
        <v>7000</v>
      </c>
      <c r="L269" s="249" t="str">
        <f>VLOOKUP(A269,'De x Para'!A:C,3,0)</f>
        <v>10.2</v>
      </c>
      <c r="M269" s="431">
        <f t="shared" si="3"/>
        <v>2000</v>
      </c>
    </row>
    <row r="270" spans="1:13">
      <c r="A270" s="422"/>
      <c r="B270" s="164"/>
      <c r="C270" s="422"/>
      <c r="D270" s="423"/>
      <c r="E270" s="423"/>
      <c r="F270" s="423"/>
      <c r="G270" s="423"/>
      <c r="H270" s="423"/>
      <c r="I270" s="423"/>
      <c r="J270" s="423"/>
      <c r="K270" s="423"/>
      <c r="L270" s="249"/>
      <c r="M270" s="431"/>
    </row>
    <row r="271" spans="1:13">
      <c r="A271" s="414" t="s">
        <v>1393</v>
      </c>
      <c r="B271" s="164" t="s">
        <v>143</v>
      </c>
      <c r="C271" s="414" t="s">
        <v>1394</v>
      </c>
      <c r="D271" s="415"/>
      <c r="E271" s="412">
        <v>5033.42</v>
      </c>
      <c r="F271" s="417"/>
      <c r="G271" s="412">
        <v>2516.73</v>
      </c>
      <c r="H271" s="417"/>
      <c r="I271" s="416">
        <v>0</v>
      </c>
      <c r="J271" s="417"/>
      <c r="K271" s="412">
        <v>7550.15</v>
      </c>
      <c r="L271" s="249">
        <f>VLOOKUP(A271,'De x Para'!A:C,3,0)</f>
        <v>0</v>
      </c>
      <c r="M271" s="431">
        <f t="shared" si="3"/>
        <v>2516.73</v>
      </c>
    </row>
    <row r="272" spans="1:13">
      <c r="A272" s="418" t="s">
        <v>1398</v>
      </c>
      <c r="B272" s="164" t="s">
        <v>143</v>
      </c>
      <c r="C272" s="418" t="s">
        <v>1399</v>
      </c>
      <c r="D272" s="419"/>
      <c r="E272" s="411">
        <v>5033.42</v>
      </c>
      <c r="F272" s="421"/>
      <c r="G272" s="411">
        <v>2516.73</v>
      </c>
      <c r="H272" s="421"/>
      <c r="I272" s="420">
        <v>0</v>
      </c>
      <c r="J272" s="421"/>
      <c r="K272" s="411">
        <v>7550.15</v>
      </c>
      <c r="L272" s="249" t="str">
        <f>VLOOKUP(A272,'De x Para'!A:C,3,0)</f>
        <v>10.3</v>
      </c>
      <c r="M272" s="431">
        <f t="shared" si="3"/>
        <v>2516.73</v>
      </c>
    </row>
    <row r="273" spans="1:13">
      <c r="A273" s="422"/>
      <c r="B273" s="164"/>
      <c r="C273" s="422"/>
      <c r="D273" s="423"/>
      <c r="E273" s="423"/>
      <c r="F273" s="423"/>
      <c r="G273" s="423"/>
      <c r="H273" s="423"/>
      <c r="I273" s="423"/>
      <c r="J273" s="423"/>
      <c r="K273" s="423"/>
      <c r="L273" s="249"/>
      <c r="M273" s="431"/>
    </row>
    <row r="274" spans="1:13">
      <c r="A274" s="414" t="s">
        <v>1400</v>
      </c>
      <c r="B274" s="164" t="s">
        <v>143</v>
      </c>
      <c r="C274" s="414" t="s">
        <v>1401</v>
      </c>
      <c r="D274" s="415"/>
      <c r="E274" s="412">
        <v>3945.59</v>
      </c>
      <c r="F274" s="417"/>
      <c r="G274" s="412">
        <v>2798.98</v>
      </c>
      <c r="H274" s="417"/>
      <c r="I274" s="416">
        <v>0</v>
      </c>
      <c r="J274" s="417"/>
      <c r="K274" s="412">
        <v>6744.57</v>
      </c>
      <c r="L274" s="249">
        <f>VLOOKUP(A274,'De x Para'!A:C,3,0)</f>
        <v>0</v>
      </c>
      <c r="M274" s="431">
        <f t="shared" si="3"/>
        <v>2798.98</v>
      </c>
    </row>
    <row r="275" spans="1:13">
      <c r="A275" s="414" t="s">
        <v>1405</v>
      </c>
      <c r="B275" s="164" t="s">
        <v>143</v>
      </c>
      <c r="C275" s="414" t="s">
        <v>1401</v>
      </c>
      <c r="D275" s="415"/>
      <c r="E275" s="412">
        <v>3945.59</v>
      </c>
      <c r="F275" s="417"/>
      <c r="G275" s="412">
        <v>2798.98</v>
      </c>
      <c r="H275" s="417"/>
      <c r="I275" s="416">
        <v>0</v>
      </c>
      <c r="J275" s="417"/>
      <c r="K275" s="412">
        <v>6744.57</v>
      </c>
      <c r="L275" s="249">
        <f>VLOOKUP(A275,'De x Para'!A:C,3,0)</f>
        <v>0</v>
      </c>
      <c r="M275" s="431">
        <f t="shared" si="3"/>
        <v>2798.98</v>
      </c>
    </row>
    <row r="276" spans="1:13">
      <c r="A276" s="414" t="s">
        <v>1406</v>
      </c>
      <c r="B276" s="164" t="s">
        <v>143</v>
      </c>
      <c r="C276" s="414" t="s">
        <v>1401</v>
      </c>
      <c r="D276" s="415"/>
      <c r="E276" s="412">
        <v>3945.59</v>
      </c>
      <c r="F276" s="417"/>
      <c r="G276" s="412">
        <v>2798.98</v>
      </c>
      <c r="H276" s="417"/>
      <c r="I276" s="416">
        <v>0</v>
      </c>
      <c r="J276" s="417"/>
      <c r="K276" s="412">
        <v>6744.57</v>
      </c>
      <c r="L276" s="249">
        <f>VLOOKUP(A276,'De x Para'!A:C,3,0)</f>
        <v>0</v>
      </c>
      <c r="M276" s="431">
        <f t="shared" si="3"/>
        <v>2798.98</v>
      </c>
    </row>
    <row r="277" spans="1:13">
      <c r="A277" s="414" t="s">
        <v>4675</v>
      </c>
      <c r="B277" s="164" t="s">
        <v>143</v>
      </c>
      <c r="C277" s="414" t="s">
        <v>4676</v>
      </c>
      <c r="D277" s="415"/>
      <c r="E277" s="416">
        <v>500</v>
      </c>
      <c r="F277" s="417"/>
      <c r="G277" s="416">
        <v>250</v>
      </c>
      <c r="H277" s="417"/>
      <c r="I277" s="416">
        <v>0</v>
      </c>
      <c r="J277" s="417"/>
      <c r="K277" s="416">
        <v>750</v>
      </c>
      <c r="L277" s="249">
        <f>VLOOKUP(A277,'De x Para'!A:C,3,0)</f>
        <v>0</v>
      </c>
      <c r="M277" s="431">
        <f t="shared" si="3"/>
        <v>250</v>
      </c>
    </row>
    <row r="278" spans="1:13">
      <c r="A278" s="418" t="s">
        <v>4677</v>
      </c>
      <c r="B278" s="164" t="s">
        <v>143</v>
      </c>
      <c r="C278" s="418" t="s">
        <v>1889</v>
      </c>
      <c r="D278" s="419"/>
      <c r="E278" s="420">
        <v>500</v>
      </c>
      <c r="F278" s="421"/>
      <c r="G278" s="420">
        <v>250</v>
      </c>
      <c r="H278" s="421"/>
      <c r="I278" s="420">
        <v>0</v>
      </c>
      <c r="J278" s="421"/>
      <c r="K278" s="420">
        <v>750</v>
      </c>
      <c r="L278" s="249" t="str">
        <f>VLOOKUP(A278,'De x Para'!A:C,3,0)</f>
        <v>11.1.3</v>
      </c>
      <c r="M278" s="431">
        <f t="shared" si="3"/>
        <v>250</v>
      </c>
    </row>
    <row r="279" spans="1:13">
      <c r="A279" s="422"/>
      <c r="B279" s="164"/>
      <c r="C279" s="422"/>
      <c r="D279" s="423"/>
      <c r="E279" s="423"/>
      <c r="F279" s="423"/>
      <c r="G279" s="423"/>
      <c r="H279" s="423"/>
      <c r="I279" s="423"/>
      <c r="J279" s="423"/>
      <c r="K279" s="423"/>
      <c r="L279" s="249"/>
      <c r="M279" s="431"/>
    </row>
    <row r="280" spans="1:13">
      <c r="A280" s="414" t="s">
        <v>1412</v>
      </c>
      <c r="B280" s="164" t="s">
        <v>143</v>
      </c>
      <c r="C280" s="414" t="s">
        <v>1413</v>
      </c>
      <c r="D280" s="415"/>
      <c r="E280" s="412">
        <v>3445.59</v>
      </c>
      <c r="F280" s="417"/>
      <c r="G280" s="412">
        <v>2548.98</v>
      </c>
      <c r="H280" s="417"/>
      <c r="I280" s="416">
        <v>0</v>
      </c>
      <c r="J280" s="417"/>
      <c r="K280" s="412">
        <v>5994.57</v>
      </c>
      <c r="L280" s="249">
        <f>VLOOKUP(A280,'De x Para'!A:C,3,0)</f>
        <v>0</v>
      </c>
      <c r="M280" s="431">
        <f t="shared" si="3"/>
        <v>2548.98</v>
      </c>
    </row>
    <row r="281" spans="1:13">
      <c r="A281" s="418" t="s">
        <v>4747</v>
      </c>
      <c r="B281" s="164" t="s">
        <v>143</v>
      </c>
      <c r="C281" s="418" t="s">
        <v>4748</v>
      </c>
      <c r="D281" s="419"/>
      <c r="E281" s="420">
        <v>896.61</v>
      </c>
      <c r="F281" s="421"/>
      <c r="G281" s="420">
        <v>0</v>
      </c>
      <c r="H281" s="421"/>
      <c r="I281" s="420">
        <v>0</v>
      </c>
      <c r="J281" s="421"/>
      <c r="K281" s="420">
        <v>896.61</v>
      </c>
      <c r="L281" s="249" t="str">
        <f>VLOOKUP(A281,'De x Para'!A:C,3,0)</f>
        <v>11.1.4</v>
      </c>
      <c r="M281" s="431">
        <f t="shared" si="3"/>
        <v>0</v>
      </c>
    </row>
    <row r="282" spans="1:13">
      <c r="A282" s="418" t="s">
        <v>1417</v>
      </c>
      <c r="B282" s="164" t="s">
        <v>143</v>
      </c>
      <c r="C282" s="418" t="s">
        <v>1418</v>
      </c>
      <c r="D282" s="419"/>
      <c r="E282" s="411">
        <v>2548.98</v>
      </c>
      <c r="F282" s="421"/>
      <c r="G282" s="411">
        <v>2548.98</v>
      </c>
      <c r="H282" s="421"/>
      <c r="I282" s="420">
        <v>0</v>
      </c>
      <c r="J282" s="421"/>
      <c r="K282" s="411">
        <v>5097.96</v>
      </c>
      <c r="L282" s="249" t="str">
        <f>VLOOKUP(A282,'De x Para'!A:C,3,0)</f>
        <v>11.1.3</v>
      </c>
      <c r="M282" s="431">
        <f t="shared" si="3"/>
        <v>2548.98</v>
      </c>
    </row>
    <row r="283" spans="1:13">
      <c r="A283" s="422"/>
      <c r="B283" s="164"/>
      <c r="C283" s="422"/>
      <c r="D283" s="423"/>
      <c r="E283" s="423"/>
      <c r="F283" s="423"/>
      <c r="G283" s="423"/>
      <c r="H283" s="423"/>
      <c r="I283" s="423"/>
      <c r="J283" s="423"/>
      <c r="K283" s="423"/>
      <c r="L283" s="249"/>
      <c r="M283" s="431"/>
    </row>
    <row r="284" spans="1:13">
      <c r="A284" s="414" t="s">
        <v>1426</v>
      </c>
      <c r="B284" s="164" t="s">
        <v>143</v>
      </c>
      <c r="C284" s="414" t="s">
        <v>1427</v>
      </c>
      <c r="D284" s="415"/>
      <c r="E284" s="416">
        <v>0</v>
      </c>
      <c r="F284" s="417"/>
      <c r="G284" s="412">
        <v>13856</v>
      </c>
      <c r="H284" s="417"/>
      <c r="I284" s="416">
        <v>0</v>
      </c>
      <c r="J284" s="417"/>
      <c r="K284" s="412">
        <v>13856</v>
      </c>
      <c r="L284" s="249">
        <f>VLOOKUP(A284,'De x Para'!A:C,3,0)</f>
        <v>0</v>
      </c>
      <c r="M284" s="431">
        <f t="shared" si="3"/>
        <v>13856</v>
      </c>
    </row>
    <row r="285" spans="1:13">
      <c r="A285" s="414" t="s">
        <v>1431</v>
      </c>
      <c r="B285" s="164" t="s">
        <v>143</v>
      </c>
      <c r="C285" s="414" t="s">
        <v>1427</v>
      </c>
      <c r="D285" s="415"/>
      <c r="E285" s="416">
        <v>0</v>
      </c>
      <c r="F285" s="417"/>
      <c r="G285" s="412">
        <v>13856</v>
      </c>
      <c r="H285" s="417"/>
      <c r="I285" s="416">
        <v>0</v>
      </c>
      <c r="J285" s="417"/>
      <c r="K285" s="412">
        <v>13856</v>
      </c>
      <c r="L285" s="249">
        <f>VLOOKUP(A285,'De x Para'!A:C,3,0)</f>
        <v>0</v>
      </c>
      <c r="M285" s="431">
        <f t="shared" si="3"/>
        <v>13856</v>
      </c>
    </row>
    <row r="286" spans="1:13">
      <c r="A286" s="414" t="s">
        <v>1432</v>
      </c>
      <c r="B286" s="164" t="s">
        <v>143</v>
      </c>
      <c r="C286" s="414" t="s">
        <v>1427</v>
      </c>
      <c r="D286" s="415"/>
      <c r="E286" s="416">
        <v>0</v>
      </c>
      <c r="F286" s="417"/>
      <c r="G286" s="412">
        <v>13856</v>
      </c>
      <c r="H286" s="417"/>
      <c r="I286" s="416">
        <v>0</v>
      </c>
      <c r="J286" s="417"/>
      <c r="K286" s="412">
        <v>13856</v>
      </c>
      <c r="L286" s="249">
        <f>VLOOKUP(A286,'De x Para'!A:C,3,0)</f>
        <v>0</v>
      </c>
      <c r="M286" s="431">
        <f t="shared" si="3"/>
        <v>13856</v>
      </c>
    </row>
    <row r="287" spans="1:13">
      <c r="A287" s="414" t="s">
        <v>1456</v>
      </c>
      <c r="B287" s="164" t="s">
        <v>143</v>
      </c>
      <c r="C287" s="414" t="s">
        <v>1457</v>
      </c>
      <c r="D287" s="415"/>
      <c r="E287" s="416">
        <v>0</v>
      </c>
      <c r="F287" s="417"/>
      <c r="G287" s="412">
        <v>13856</v>
      </c>
      <c r="H287" s="417"/>
      <c r="I287" s="416">
        <v>0</v>
      </c>
      <c r="J287" s="417"/>
      <c r="K287" s="412">
        <v>13856</v>
      </c>
      <c r="L287" s="249">
        <f>VLOOKUP(A287,'De x Para'!A:C,3,0)</f>
        <v>0</v>
      </c>
      <c r="M287" s="431">
        <f t="shared" si="3"/>
        <v>13856</v>
      </c>
    </row>
    <row r="288" spans="1:13">
      <c r="A288" s="418" t="s">
        <v>1465</v>
      </c>
      <c r="B288" s="164" t="s">
        <v>143</v>
      </c>
      <c r="C288" s="418" t="s">
        <v>1466</v>
      </c>
      <c r="D288" s="419"/>
      <c r="E288" s="420">
        <v>0</v>
      </c>
      <c r="F288" s="421"/>
      <c r="G288" s="411">
        <v>13856</v>
      </c>
      <c r="H288" s="421"/>
      <c r="I288" s="420">
        <v>0</v>
      </c>
      <c r="J288" s="421"/>
      <c r="K288" s="411">
        <v>13856</v>
      </c>
      <c r="L288" s="249" t="str">
        <f>VLOOKUP(A288,'De x Para'!A:C,3,0)</f>
        <v>11.2.2</v>
      </c>
      <c r="M288" s="431">
        <f t="shared" si="3"/>
        <v>13856</v>
      </c>
    </row>
    <row r="289" spans="1:13">
      <c r="A289" s="422"/>
      <c r="B289" s="164"/>
      <c r="C289" s="422"/>
      <c r="D289" s="423"/>
      <c r="E289" s="423"/>
      <c r="F289" s="423"/>
      <c r="G289" s="423"/>
      <c r="H289" s="423"/>
      <c r="I289" s="423"/>
      <c r="J289" s="423"/>
      <c r="K289" s="423"/>
      <c r="L289" s="249"/>
      <c r="M289" s="431"/>
    </row>
    <row r="290" spans="1:13">
      <c r="A290" s="414" t="s">
        <v>1500</v>
      </c>
      <c r="B290" s="164" t="s">
        <v>143</v>
      </c>
      <c r="C290" s="414" t="s">
        <v>1501</v>
      </c>
      <c r="D290" s="415"/>
      <c r="E290" s="412">
        <v>6448.4</v>
      </c>
      <c r="F290" s="417"/>
      <c r="G290" s="416">
        <v>320.95999999999998</v>
      </c>
      <c r="H290" s="417"/>
      <c r="I290" s="416">
        <v>0</v>
      </c>
      <c r="J290" s="417"/>
      <c r="K290" s="412">
        <v>6769.36</v>
      </c>
      <c r="L290" s="249">
        <f>VLOOKUP(A290,'De x Para'!A:C,3,0)</f>
        <v>0</v>
      </c>
      <c r="M290" s="431">
        <f t="shared" si="3"/>
        <v>320.95999999999998</v>
      </c>
    </row>
    <row r="291" spans="1:13">
      <c r="A291" s="414" t="s">
        <v>1505</v>
      </c>
      <c r="B291" s="164" t="s">
        <v>143</v>
      </c>
      <c r="C291" s="414" t="s">
        <v>1501</v>
      </c>
      <c r="D291" s="415"/>
      <c r="E291" s="412">
        <v>6448.4</v>
      </c>
      <c r="F291" s="417"/>
      <c r="G291" s="416">
        <v>320.95999999999998</v>
      </c>
      <c r="H291" s="417"/>
      <c r="I291" s="416">
        <v>0</v>
      </c>
      <c r="J291" s="417"/>
      <c r="K291" s="412">
        <v>6769.36</v>
      </c>
      <c r="L291" s="249">
        <f>VLOOKUP(A291,'De x Para'!A:C,3,0)</f>
        <v>0</v>
      </c>
      <c r="M291" s="431">
        <f t="shared" si="3"/>
        <v>320.95999999999998</v>
      </c>
    </row>
    <row r="292" spans="1:13">
      <c r="A292" s="414" t="s">
        <v>1506</v>
      </c>
      <c r="B292" s="164" t="s">
        <v>143</v>
      </c>
      <c r="C292" s="414" t="s">
        <v>1501</v>
      </c>
      <c r="D292" s="415"/>
      <c r="E292" s="412">
        <v>6448.4</v>
      </c>
      <c r="F292" s="417"/>
      <c r="G292" s="416">
        <v>320.95999999999998</v>
      </c>
      <c r="H292" s="417"/>
      <c r="I292" s="416">
        <v>0</v>
      </c>
      <c r="J292" s="417"/>
      <c r="K292" s="412">
        <v>6769.36</v>
      </c>
      <c r="L292" s="249">
        <f>VLOOKUP(A292,'De x Para'!A:C,3,0)</f>
        <v>0</v>
      </c>
      <c r="M292" s="431">
        <f t="shared" si="3"/>
        <v>320.95999999999998</v>
      </c>
    </row>
    <row r="293" spans="1:13">
      <c r="A293" s="414" t="s">
        <v>1507</v>
      </c>
      <c r="B293" s="164" t="s">
        <v>143</v>
      </c>
      <c r="C293" s="414" t="s">
        <v>1508</v>
      </c>
      <c r="D293" s="415"/>
      <c r="E293" s="412">
        <v>5944.66</v>
      </c>
      <c r="F293" s="417"/>
      <c r="G293" s="416">
        <v>0</v>
      </c>
      <c r="H293" s="417"/>
      <c r="I293" s="416">
        <v>0</v>
      </c>
      <c r="J293" s="417"/>
      <c r="K293" s="412">
        <v>5944.66</v>
      </c>
      <c r="L293" s="249">
        <f>VLOOKUP(A293,'De x Para'!A:C,3,0)</f>
        <v>0</v>
      </c>
      <c r="M293" s="431">
        <f t="shared" si="3"/>
        <v>0</v>
      </c>
    </row>
    <row r="294" spans="1:13">
      <c r="A294" s="418" t="s">
        <v>1511</v>
      </c>
      <c r="B294" s="164" t="s">
        <v>143</v>
      </c>
      <c r="C294" s="418" t="s">
        <v>1512</v>
      </c>
      <c r="D294" s="419"/>
      <c r="E294" s="411">
        <v>5529.66</v>
      </c>
      <c r="F294" s="421"/>
      <c r="G294" s="420">
        <v>0</v>
      </c>
      <c r="H294" s="421"/>
      <c r="I294" s="420">
        <v>0</v>
      </c>
      <c r="J294" s="421"/>
      <c r="K294" s="411">
        <v>5529.66</v>
      </c>
      <c r="L294" s="249" t="str">
        <f>VLOOKUP(A294,'De x Para'!A:C,3,0)</f>
        <v>11.5.1</v>
      </c>
      <c r="M294" s="431">
        <f t="shared" si="3"/>
        <v>0</v>
      </c>
    </row>
    <row r="295" spans="1:13">
      <c r="A295" s="418" t="s">
        <v>3659</v>
      </c>
      <c r="B295" s="164" t="s">
        <v>143</v>
      </c>
      <c r="C295" s="418" t="s">
        <v>3660</v>
      </c>
      <c r="D295" s="419"/>
      <c r="E295" s="420">
        <v>415</v>
      </c>
      <c r="F295" s="421"/>
      <c r="G295" s="420">
        <v>0</v>
      </c>
      <c r="H295" s="421"/>
      <c r="I295" s="420">
        <v>0</v>
      </c>
      <c r="J295" s="421"/>
      <c r="K295" s="420">
        <v>415</v>
      </c>
      <c r="L295" s="249" t="str">
        <f>VLOOKUP(A295,'De x Para'!A:C,3,0)</f>
        <v>11.5.1</v>
      </c>
      <c r="M295" s="431">
        <f t="shared" si="3"/>
        <v>0</v>
      </c>
    </row>
    <row r="296" spans="1:13">
      <c r="A296" s="422"/>
      <c r="B296" s="164"/>
      <c r="C296" s="422"/>
      <c r="D296" s="423"/>
      <c r="E296" s="423"/>
      <c r="F296" s="423"/>
      <c r="G296" s="423"/>
      <c r="H296" s="423"/>
      <c r="I296" s="423"/>
      <c r="J296" s="423"/>
      <c r="K296" s="423"/>
      <c r="L296" s="249"/>
      <c r="M296" s="431"/>
    </row>
    <row r="297" spans="1:13">
      <c r="A297" s="414" t="s">
        <v>1513</v>
      </c>
      <c r="B297" s="164" t="s">
        <v>143</v>
      </c>
      <c r="C297" s="414" t="s">
        <v>1514</v>
      </c>
      <c r="D297" s="415"/>
      <c r="E297" s="416">
        <v>503.74</v>
      </c>
      <c r="F297" s="417"/>
      <c r="G297" s="416">
        <v>320.95999999999998</v>
      </c>
      <c r="H297" s="417"/>
      <c r="I297" s="416">
        <v>0</v>
      </c>
      <c r="J297" s="417"/>
      <c r="K297" s="416">
        <v>824.7</v>
      </c>
      <c r="L297" s="249">
        <f>VLOOKUP(A297,'De x Para'!A:C,3,0)</f>
        <v>0</v>
      </c>
      <c r="M297" s="431">
        <f t="shared" si="3"/>
        <v>320.95999999999998</v>
      </c>
    </row>
    <row r="298" spans="1:13">
      <c r="A298" s="418" t="s">
        <v>3905</v>
      </c>
      <c r="B298" s="164" t="s">
        <v>143</v>
      </c>
      <c r="C298" s="418" t="s">
        <v>4155</v>
      </c>
      <c r="D298" s="419"/>
      <c r="E298" s="420">
        <v>503.74</v>
      </c>
      <c r="F298" s="421"/>
      <c r="G298" s="420">
        <v>320.95999999999998</v>
      </c>
      <c r="H298" s="421"/>
      <c r="I298" s="420">
        <v>0</v>
      </c>
      <c r="J298" s="421"/>
      <c r="K298" s="420">
        <v>824.7</v>
      </c>
      <c r="L298" s="249" t="str">
        <f>VLOOKUP(A298,'De x Para'!A:C,3,0)</f>
        <v>11.5.3</v>
      </c>
      <c r="M298" s="431">
        <f t="shared" si="3"/>
        <v>320.95999999999998</v>
      </c>
    </row>
    <row r="299" spans="1:13">
      <c r="A299" s="422"/>
      <c r="B299" s="164"/>
      <c r="C299" s="422"/>
      <c r="D299" s="423"/>
      <c r="E299" s="423"/>
      <c r="F299" s="423"/>
      <c r="G299" s="423"/>
      <c r="H299" s="423"/>
      <c r="I299" s="423"/>
      <c r="J299" s="423"/>
      <c r="K299" s="423"/>
      <c r="L299" s="249"/>
      <c r="M299" s="431"/>
    </row>
    <row r="300" spans="1:13">
      <c r="A300" s="414" t="s">
        <v>3440</v>
      </c>
      <c r="B300" s="164" t="s">
        <v>143</v>
      </c>
      <c r="C300" s="414" t="s">
        <v>3441</v>
      </c>
      <c r="D300" s="415"/>
      <c r="E300" s="412">
        <v>25872.34</v>
      </c>
      <c r="F300" s="417"/>
      <c r="G300" s="412">
        <v>84035.9</v>
      </c>
      <c r="H300" s="417"/>
      <c r="I300" s="416">
        <v>0</v>
      </c>
      <c r="J300" s="417"/>
      <c r="K300" s="412">
        <v>109908.24</v>
      </c>
      <c r="L300" s="249">
        <f>VLOOKUP(A300,'De x Para'!A:C,3,0)</f>
        <v>0</v>
      </c>
      <c r="M300" s="431">
        <f t="shared" si="3"/>
        <v>84035.9</v>
      </c>
    </row>
    <row r="301" spans="1:13">
      <c r="A301" s="414" t="s">
        <v>3443</v>
      </c>
      <c r="B301" s="164" t="s">
        <v>143</v>
      </c>
      <c r="C301" s="414" t="s">
        <v>3441</v>
      </c>
      <c r="D301" s="415"/>
      <c r="E301" s="412">
        <v>1700</v>
      </c>
      <c r="F301" s="417"/>
      <c r="G301" s="412">
        <v>30357.4</v>
      </c>
      <c r="H301" s="417"/>
      <c r="I301" s="416">
        <v>0</v>
      </c>
      <c r="J301" s="417"/>
      <c r="K301" s="412">
        <v>32057.4</v>
      </c>
      <c r="L301" s="249">
        <f>VLOOKUP(A301,'De x Para'!A:C,3,0)</f>
        <v>0</v>
      </c>
      <c r="M301" s="431">
        <f t="shared" si="3"/>
        <v>30357.4</v>
      </c>
    </row>
    <row r="302" spans="1:13">
      <c r="A302" s="414" t="s">
        <v>3916</v>
      </c>
      <c r="B302" s="164" t="s">
        <v>143</v>
      </c>
      <c r="C302" s="414" t="s">
        <v>3441</v>
      </c>
      <c r="D302" s="415"/>
      <c r="E302" s="412">
        <v>1700</v>
      </c>
      <c r="F302" s="417"/>
      <c r="G302" s="412">
        <v>30350</v>
      </c>
      <c r="H302" s="417"/>
      <c r="I302" s="416">
        <v>0</v>
      </c>
      <c r="J302" s="417"/>
      <c r="K302" s="412">
        <v>32050</v>
      </c>
      <c r="L302" s="249">
        <f>VLOOKUP(A302,'De x Para'!A:C,3,0)</f>
        <v>0</v>
      </c>
      <c r="M302" s="431">
        <f t="shared" si="3"/>
        <v>30350</v>
      </c>
    </row>
    <row r="303" spans="1:13">
      <c r="A303" s="414" t="s">
        <v>3918</v>
      </c>
      <c r="B303" s="164" t="s">
        <v>143</v>
      </c>
      <c r="C303" s="414" t="s">
        <v>3441</v>
      </c>
      <c r="D303" s="415"/>
      <c r="E303" s="412">
        <v>1700</v>
      </c>
      <c r="F303" s="417"/>
      <c r="G303" s="412">
        <v>30350</v>
      </c>
      <c r="H303" s="417"/>
      <c r="I303" s="416">
        <v>0</v>
      </c>
      <c r="J303" s="417"/>
      <c r="K303" s="412">
        <v>32050</v>
      </c>
      <c r="L303" s="249">
        <f>VLOOKUP(A303,'De x Para'!A:C,3,0)</f>
        <v>0</v>
      </c>
      <c r="M303" s="431">
        <f t="shared" si="3"/>
        <v>30350</v>
      </c>
    </row>
    <row r="304" spans="1:13">
      <c r="A304" s="418" t="s">
        <v>4170</v>
      </c>
      <c r="B304" s="164" t="s">
        <v>143</v>
      </c>
      <c r="C304" s="418" t="s">
        <v>1649</v>
      </c>
      <c r="D304" s="419"/>
      <c r="E304" s="420">
        <v>0</v>
      </c>
      <c r="F304" s="421"/>
      <c r="G304" s="411">
        <v>18000</v>
      </c>
      <c r="H304" s="421"/>
      <c r="I304" s="420">
        <v>0</v>
      </c>
      <c r="J304" s="421"/>
      <c r="K304" s="411">
        <v>18000</v>
      </c>
      <c r="L304" s="249" t="str">
        <f>VLOOKUP(A304,'De x Para'!A:C,3,0)</f>
        <v>14.1.1</v>
      </c>
      <c r="M304" s="431">
        <f t="shared" si="3"/>
        <v>18000</v>
      </c>
    </row>
    <row r="305" spans="1:13">
      <c r="A305" s="418" t="s">
        <v>4384</v>
      </c>
      <c r="B305" s="164" t="s">
        <v>143</v>
      </c>
      <c r="C305" s="418" t="s">
        <v>4385</v>
      </c>
      <c r="D305" s="419"/>
      <c r="E305" s="411">
        <v>1700</v>
      </c>
      <c r="F305" s="421"/>
      <c r="G305" s="420">
        <v>850</v>
      </c>
      <c r="H305" s="421"/>
      <c r="I305" s="420">
        <v>0</v>
      </c>
      <c r="J305" s="421"/>
      <c r="K305" s="411">
        <v>2550</v>
      </c>
      <c r="L305" s="249" t="str">
        <f>VLOOKUP(A305,'De x Para'!A:C,3,0)</f>
        <v>14.1.1</v>
      </c>
      <c r="M305" s="431">
        <f t="shared" si="3"/>
        <v>850</v>
      </c>
    </row>
    <row r="306" spans="1:13">
      <c r="A306" s="418" t="s">
        <v>4771</v>
      </c>
      <c r="B306" s="164" t="s">
        <v>143</v>
      </c>
      <c r="C306" s="418" t="s">
        <v>4772</v>
      </c>
      <c r="D306" s="419"/>
      <c r="E306" s="420">
        <v>0</v>
      </c>
      <c r="F306" s="421"/>
      <c r="G306" s="411">
        <v>11500</v>
      </c>
      <c r="H306" s="421"/>
      <c r="I306" s="420">
        <v>0</v>
      </c>
      <c r="J306" s="421"/>
      <c r="K306" s="411">
        <v>11500</v>
      </c>
      <c r="L306" s="249" t="str">
        <f>VLOOKUP(A306,'De x Para'!A:C,3,0)</f>
        <v>14.1.1</v>
      </c>
      <c r="M306" s="431">
        <f t="shared" si="3"/>
        <v>11500</v>
      </c>
    </row>
    <row r="307" spans="1:13">
      <c r="A307" s="422"/>
      <c r="B307" s="164"/>
      <c r="C307" s="422"/>
      <c r="D307" s="423"/>
      <c r="E307" s="423"/>
      <c r="F307" s="423"/>
      <c r="G307" s="423"/>
      <c r="H307" s="423"/>
      <c r="I307" s="423"/>
      <c r="J307" s="423"/>
      <c r="K307" s="423"/>
      <c r="L307" s="249"/>
      <c r="M307" s="431"/>
    </row>
    <row r="308" spans="1:13">
      <c r="A308" s="414" t="s">
        <v>3444</v>
      </c>
      <c r="B308" s="164" t="s">
        <v>143</v>
      </c>
      <c r="C308" s="414" t="s">
        <v>1685</v>
      </c>
      <c r="D308" s="415"/>
      <c r="E308" s="416">
        <v>0</v>
      </c>
      <c r="F308" s="417"/>
      <c r="G308" s="416">
        <v>7.4</v>
      </c>
      <c r="H308" s="417"/>
      <c r="I308" s="416">
        <v>0</v>
      </c>
      <c r="J308" s="417"/>
      <c r="K308" s="416">
        <v>7.4</v>
      </c>
      <c r="L308" s="249">
        <f>VLOOKUP(A308,'De x Para'!A:C,3,0)</f>
        <v>0</v>
      </c>
      <c r="M308" s="431">
        <f t="shared" si="3"/>
        <v>7.4</v>
      </c>
    </row>
    <row r="309" spans="1:13">
      <c r="A309" s="414" t="s">
        <v>3445</v>
      </c>
      <c r="B309" s="164" t="s">
        <v>143</v>
      </c>
      <c r="C309" s="414" t="s">
        <v>1685</v>
      </c>
      <c r="D309" s="415"/>
      <c r="E309" s="416">
        <v>0</v>
      </c>
      <c r="F309" s="417"/>
      <c r="G309" s="416">
        <v>7.4</v>
      </c>
      <c r="H309" s="417"/>
      <c r="I309" s="416">
        <v>0</v>
      </c>
      <c r="J309" s="417"/>
      <c r="K309" s="416">
        <v>7.4</v>
      </c>
      <c r="L309" s="249">
        <f>VLOOKUP(A309,'De x Para'!A:C,3,0)</f>
        <v>0</v>
      </c>
      <c r="M309" s="431">
        <f t="shared" si="3"/>
        <v>7.4</v>
      </c>
    </row>
    <row r="310" spans="1:13">
      <c r="A310" s="418" t="s">
        <v>3446</v>
      </c>
      <c r="B310" s="164" t="s">
        <v>143</v>
      </c>
      <c r="C310" s="418" t="s">
        <v>1691</v>
      </c>
      <c r="D310" s="419"/>
      <c r="E310" s="420">
        <v>0</v>
      </c>
      <c r="F310" s="421"/>
      <c r="G310" s="420">
        <v>7.4</v>
      </c>
      <c r="H310" s="421"/>
      <c r="I310" s="420">
        <v>0</v>
      </c>
      <c r="J310" s="421"/>
      <c r="K310" s="420">
        <v>7.4</v>
      </c>
      <c r="L310" s="249" t="str">
        <f>VLOOKUP(A310,'De x Para'!A:C,3,0)</f>
        <v>14.1.2</v>
      </c>
      <c r="M310" s="431">
        <f t="shared" si="3"/>
        <v>7.4</v>
      </c>
    </row>
    <row r="311" spans="1:13">
      <c r="A311" s="422"/>
      <c r="B311" s="164"/>
      <c r="C311" s="422"/>
      <c r="D311" s="423"/>
      <c r="E311" s="423"/>
      <c r="F311" s="423"/>
      <c r="G311" s="423"/>
      <c r="H311" s="423"/>
      <c r="I311" s="423"/>
      <c r="J311" s="423"/>
      <c r="K311" s="423"/>
      <c r="L311" s="249"/>
      <c r="M311" s="431"/>
    </row>
    <row r="312" spans="1:13">
      <c r="A312" s="414" t="s">
        <v>4749</v>
      </c>
      <c r="B312" s="164" t="s">
        <v>143</v>
      </c>
      <c r="C312" s="414" t="s">
        <v>4750</v>
      </c>
      <c r="D312" s="415"/>
      <c r="E312" s="412">
        <v>16100</v>
      </c>
      <c r="F312" s="417"/>
      <c r="G312" s="412">
        <v>22050</v>
      </c>
      <c r="H312" s="417"/>
      <c r="I312" s="416">
        <v>0</v>
      </c>
      <c r="J312" s="417"/>
      <c r="K312" s="412">
        <v>38150</v>
      </c>
      <c r="L312" s="249">
        <f>VLOOKUP(A312,'De x Para'!A:C,3,0)</f>
        <v>0</v>
      </c>
      <c r="M312" s="431">
        <f t="shared" si="3"/>
        <v>22050</v>
      </c>
    </row>
    <row r="313" spans="1:13">
      <c r="A313" s="414" t="s">
        <v>4751</v>
      </c>
      <c r="B313" s="164" t="s">
        <v>143</v>
      </c>
      <c r="C313" s="414" t="s">
        <v>4750</v>
      </c>
      <c r="D313" s="415"/>
      <c r="E313" s="412">
        <v>16100</v>
      </c>
      <c r="F313" s="417"/>
      <c r="G313" s="412">
        <v>22050</v>
      </c>
      <c r="H313" s="417"/>
      <c r="I313" s="416">
        <v>0</v>
      </c>
      <c r="J313" s="417"/>
      <c r="K313" s="412">
        <v>38150</v>
      </c>
      <c r="L313" s="249">
        <f>VLOOKUP(A313,'De x Para'!A:C,3,0)</f>
        <v>0</v>
      </c>
      <c r="M313" s="431">
        <f t="shared" si="3"/>
        <v>22050</v>
      </c>
    </row>
    <row r="314" spans="1:13">
      <c r="A314" s="414" t="s">
        <v>4752</v>
      </c>
      <c r="B314" s="164" t="s">
        <v>143</v>
      </c>
      <c r="C314" s="414" t="s">
        <v>4750</v>
      </c>
      <c r="D314" s="415"/>
      <c r="E314" s="412">
        <v>16100</v>
      </c>
      <c r="F314" s="417"/>
      <c r="G314" s="412">
        <v>22050</v>
      </c>
      <c r="H314" s="417"/>
      <c r="I314" s="416">
        <v>0</v>
      </c>
      <c r="J314" s="417"/>
      <c r="K314" s="412">
        <v>38150</v>
      </c>
      <c r="L314" s="249">
        <f>VLOOKUP(A314,'De x Para'!A:C,3,0)</f>
        <v>0</v>
      </c>
      <c r="M314" s="431">
        <f t="shared" si="3"/>
        <v>22050</v>
      </c>
    </row>
    <row r="315" spans="1:13">
      <c r="A315" s="418" t="s">
        <v>4753</v>
      </c>
      <c r="B315" s="164" t="s">
        <v>143</v>
      </c>
      <c r="C315" s="418" t="s">
        <v>1566</v>
      </c>
      <c r="D315" s="419"/>
      <c r="E315" s="411">
        <v>7100</v>
      </c>
      <c r="F315" s="421"/>
      <c r="G315" s="411">
        <v>3000</v>
      </c>
      <c r="H315" s="421"/>
      <c r="I315" s="420">
        <v>0</v>
      </c>
      <c r="J315" s="421"/>
      <c r="K315" s="411">
        <v>10100</v>
      </c>
      <c r="L315" s="249" t="str">
        <f>VLOOKUP(A315,'De x Para'!A:C,3,0)</f>
        <v>14.1.1</v>
      </c>
      <c r="M315" s="431">
        <f t="shared" si="3"/>
        <v>3000</v>
      </c>
    </row>
    <row r="316" spans="1:13">
      <c r="A316" s="418" t="s">
        <v>4754</v>
      </c>
      <c r="B316" s="164" t="s">
        <v>143</v>
      </c>
      <c r="C316" s="418" t="s">
        <v>1542</v>
      </c>
      <c r="D316" s="419"/>
      <c r="E316" s="411">
        <v>9000</v>
      </c>
      <c r="F316" s="421"/>
      <c r="G316" s="420">
        <v>0</v>
      </c>
      <c r="H316" s="421"/>
      <c r="I316" s="420">
        <v>0</v>
      </c>
      <c r="J316" s="421"/>
      <c r="K316" s="411">
        <v>9000</v>
      </c>
      <c r="L316" s="249" t="str">
        <f>VLOOKUP(A316,'De x Para'!A:C,3,0)</f>
        <v>14.1.1</v>
      </c>
      <c r="M316" s="431">
        <f t="shared" si="3"/>
        <v>0</v>
      </c>
    </row>
    <row r="317" spans="1:13">
      <c r="A317" s="418" t="s">
        <v>4773</v>
      </c>
      <c r="B317" s="164" t="s">
        <v>143</v>
      </c>
      <c r="C317" s="418" t="s">
        <v>3937</v>
      </c>
      <c r="D317" s="419"/>
      <c r="E317" s="420">
        <v>0</v>
      </c>
      <c r="F317" s="421"/>
      <c r="G317" s="411">
        <v>4500</v>
      </c>
      <c r="H317" s="421"/>
      <c r="I317" s="420">
        <v>0</v>
      </c>
      <c r="J317" s="421"/>
      <c r="K317" s="411">
        <v>4500</v>
      </c>
      <c r="L317" s="249" t="str">
        <f>VLOOKUP(A317,'De x Para'!A:C,3,0)</f>
        <v>14.1.1</v>
      </c>
      <c r="M317" s="431">
        <f t="shared" si="3"/>
        <v>4500</v>
      </c>
    </row>
    <row r="318" spans="1:13">
      <c r="A318" s="418" t="s">
        <v>4774</v>
      </c>
      <c r="B318" s="164" t="s">
        <v>143</v>
      </c>
      <c r="C318" s="418" t="s">
        <v>1608</v>
      </c>
      <c r="D318" s="419"/>
      <c r="E318" s="420">
        <v>0</v>
      </c>
      <c r="F318" s="421"/>
      <c r="G318" s="411">
        <v>4000</v>
      </c>
      <c r="H318" s="421"/>
      <c r="I318" s="420">
        <v>0</v>
      </c>
      <c r="J318" s="421"/>
      <c r="K318" s="411">
        <v>4000</v>
      </c>
      <c r="L318" s="249" t="str">
        <f>VLOOKUP(A318,'De x Para'!A:C,3,0)</f>
        <v>14.1.1</v>
      </c>
      <c r="M318" s="431">
        <f t="shared" si="3"/>
        <v>4000</v>
      </c>
    </row>
    <row r="319" spans="1:13">
      <c r="A319" s="418" t="s">
        <v>4775</v>
      </c>
      <c r="B319" s="164" t="s">
        <v>143</v>
      </c>
      <c r="C319" s="418" t="s">
        <v>1649</v>
      </c>
      <c r="D319" s="419"/>
      <c r="E319" s="420">
        <v>0</v>
      </c>
      <c r="F319" s="421"/>
      <c r="G319" s="411">
        <v>3750</v>
      </c>
      <c r="H319" s="421"/>
      <c r="I319" s="420">
        <v>0</v>
      </c>
      <c r="J319" s="421"/>
      <c r="K319" s="411">
        <v>3750</v>
      </c>
      <c r="L319" s="249" t="str">
        <f>VLOOKUP(A319,'De x Para'!A:C,3,0)</f>
        <v>14.1.1</v>
      </c>
      <c r="M319" s="431">
        <f t="shared" si="3"/>
        <v>3750</v>
      </c>
    </row>
    <row r="320" spans="1:13">
      <c r="A320" s="418" t="s">
        <v>4776</v>
      </c>
      <c r="B320" s="164" t="s">
        <v>143</v>
      </c>
      <c r="C320" s="418" t="s">
        <v>4777</v>
      </c>
      <c r="D320" s="419"/>
      <c r="E320" s="420">
        <v>0</v>
      </c>
      <c r="F320" s="421"/>
      <c r="G320" s="411">
        <v>6000</v>
      </c>
      <c r="H320" s="421"/>
      <c r="I320" s="420">
        <v>0</v>
      </c>
      <c r="J320" s="421"/>
      <c r="K320" s="411">
        <v>6000</v>
      </c>
      <c r="L320" s="249" t="str">
        <f>VLOOKUP(A320,'De x Para'!A:C,3,0)</f>
        <v>14.1.1</v>
      </c>
      <c r="M320" s="431">
        <f t="shared" si="3"/>
        <v>6000</v>
      </c>
    </row>
    <row r="321" spans="1:13">
      <c r="A321" s="418" t="s">
        <v>4778</v>
      </c>
      <c r="B321" s="164" t="s">
        <v>143</v>
      </c>
      <c r="C321" s="418" t="s">
        <v>4779</v>
      </c>
      <c r="D321" s="419"/>
      <c r="E321" s="420">
        <v>0</v>
      </c>
      <c r="F321" s="421"/>
      <c r="G321" s="420">
        <v>800</v>
      </c>
      <c r="H321" s="421"/>
      <c r="I321" s="420">
        <v>0</v>
      </c>
      <c r="J321" s="421"/>
      <c r="K321" s="420">
        <v>800</v>
      </c>
      <c r="L321" s="249" t="str">
        <f>VLOOKUP(A321,'De x Para'!A:C,3,0)</f>
        <v>14.1.1</v>
      </c>
      <c r="M321" s="431">
        <f t="shared" si="3"/>
        <v>800</v>
      </c>
    </row>
    <row r="322" spans="1:13">
      <c r="A322" s="414"/>
      <c r="B322" s="164"/>
      <c r="C322" s="414"/>
      <c r="D322" s="415"/>
      <c r="E322" s="415"/>
      <c r="F322" s="415"/>
      <c r="G322" s="415"/>
      <c r="H322" s="415"/>
      <c r="I322" s="415"/>
      <c r="J322" s="415"/>
      <c r="K322" s="415"/>
      <c r="L322" s="249"/>
      <c r="M322" s="431"/>
    </row>
    <row r="323" spans="1:13">
      <c r="A323" s="414" t="s">
        <v>4755</v>
      </c>
      <c r="B323" s="164" t="s">
        <v>143</v>
      </c>
      <c r="C323" s="414" t="s">
        <v>4756</v>
      </c>
      <c r="D323" s="415"/>
      <c r="E323" s="412">
        <v>8072.34</v>
      </c>
      <c r="F323" s="417"/>
      <c r="G323" s="412">
        <v>31628.5</v>
      </c>
      <c r="H323" s="417"/>
      <c r="I323" s="416">
        <v>0</v>
      </c>
      <c r="J323" s="417"/>
      <c r="K323" s="412">
        <v>39700.839999999997</v>
      </c>
      <c r="L323" s="249">
        <f>VLOOKUP(A323,'De x Para'!A:C,3,0)</f>
        <v>0</v>
      </c>
      <c r="M323" s="431">
        <f t="shared" si="3"/>
        <v>31628.5</v>
      </c>
    </row>
    <row r="324" spans="1:13">
      <c r="A324" s="414" t="s">
        <v>4757</v>
      </c>
      <c r="B324" s="164" t="s">
        <v>143</v>
      </c>
      <c r="C324" s="414" t="s">
        <v>4756</v>
      </c>
      <c r="D324" s="415"/>
      <c r="E324" s="412">
        <v>8072.34</v>
      </c>
      <c r="F324" s="417"/>
      <c r="G324" s="412">
        <v>31628.5</v>
      </c>
      <c r="H324" s="417"/>
      <c r="I324" s="416">
        <v>0</v>
      </c>
      <c r="J324" s="417"/>
      <c r="K324" s="412">
        <v>39700.839999999997</v>
      </c>
      <c r="L324" s="249">
        <f>VLOOKUP(A324,'De x Para'!A:C,3,0)</f>
        <v>0</v>
      </c>
      <c r="M324" s="431">
        <f t="shared" ref="M324:M352" si="4">G324-I324</f>
        <v>31628.5</v>
      </c>
    </row>
    <row r="325" spans="1:13">
      <c r="A325" s="414" t="s">
        <v>4758</v>
      </c>
      <c r="B325" s="164" t="s">
        <v>143</v>
      </c>
      <c r="C325" s="414" t="s">
        <v>4756</v>
      </c>
      <c r="D325" s="415"/>
      <c r="E325" s="412">
        <v>8000</v>
      </c>
      <c r="F325" s="417"/>
      <c r="G325" s="412">
        <v>31568.5</v>
      </c>
      <c r="H325" s="417"/>
      <c r="I325" s="416">
        <v>0</v>
      </c>
      <c r="J325" s="417"/>
      <c r="K325" s="412">
        <v>39568.5</v>
      </c>
      <c r="L325" s="249">
        <f>VLOOKUP(A325,'De x Para'!A:C,3,0)</f>
        <v>0</v>
      </c>
      <c r="M325" s="431">
        <f t="shared" si="4"/>
        <v>31568.5</v>
      </c>
    </row>
    <row r="326" spans="1:13">
      <c r="A326" s="418" t="s">
        <v>4759</v>
      </c>
      <c r="B326" s="164" t="s">
        <v>143</v>
      </c>
      <c r="C326" s="418" t="s">
        <v>4760</v>
      </c>
      <c r="D326" s="419"/>
      <c r="E326" s="411">
        <v>4000</v>
      </c>
      <c r="F326" s="421"/>
      <c r="G326" s="411">
        <v>3000</v>
      </c>
      <c r="H326" s="421"/>
      <c r="I326" s="420">
        <v>0</v>
      </c>
      <c r="J326" s="421"/>
      <c r="K326" s="411">
        <v>7000</v>
      </c>
      <c r="L326" s="249" t="str">
        <f>VLOOKUP(A326,'De x Para'!A:C,3,0)</f>
        <v>14.15</v>
      </c>
      <c r="M326" s="431">
        <f t="shared" si="4"/>
        <v>3000</v>
      </c>
    </row>
    <row r="327" spans="1:13">
      <c r="A327" s="418" t="s">
        <v>4761</v>
      </c>
      <c r="B327" s="164" t="s">
        <v>143</v>
      </c>
      <c r="C327" s="418" t="s">
        <v>4762</v>
      </c>
      <c r="D327" s="419"/>
      <c r="E327" s="411">
        <v>4000</v>
      </c>
      <c r="F327" s="421"/>
      <c r="G327" s="411">
        <v>4000</v>
      </c>
      <c r="H327" s="421"/>
      <c r="I327" s="420">
        <v>0</v>
      </c>
      <c r="J327" s="421"/>
      <c r="K327" s="411">
        <v>8000</v>
      </c>
      <c r="L327" s="249" t="str">
        <f>VLOOKUP(A327,'De x Para'!A:C,3,0)</f>
        <v>14.15</v>
      </c>
      <c r="M327" s="431">
        <f t="shared" si="4"/>
        <v>4000</v>
      </c>
    </row>
    <row r="328" spans="1:13">
      <c r="A328" s="418" t="s">
        <v>4780</v>
      </c>
      <c r="B328" s="164" t="s">
        <v>143</v>
      </c>
      <c r="C328" s="418" t="s">
        <v>4781</v>
      </c>
      <c r="D328" s="419"/>
      <c r="E328" s="420">
        <v>0</v>
      </c>
      <c r="F328" s="421"/>
      <c r="G328" s="411">
        <v>15000</v>
      </c>
      <c r="H328" s="421"/>
      <c r="I328" s="420">
        <v>0</v>
      </c>
      <c r="J328" s="421"/>
      <c r="K328" s="411">
        <v>15000</v>
      </c>
      <c r="L328" s="249" t="str">
        <f>VLOOKUP(A328,'De x Para'!A:C,3,0)</f>
        <v>14.15</v>
      </c>
      <c r="M328" s="431">
        <f t="shared" si="4"/>
        <v>15000</v>
      </c>
    </row>
    <row r="329" spans="1:13">
      <c r="A329" s="418" t="s">
        <v>4782</v>
      </c>
      <c r="B329" s="164" t="s">
        <v>143</v>
      </c>
      <c r="C329" s="418" t="s">
        <v>4783</v>
      </c>
      <c r="D329" s="419"/>
      <c r="E329" s="420">
        <v>0</v>
      </c>
      <c r="F329" s="421"/>
      <c r="G329" s="411">
        <v>9568.5</v>
      </c>
      <c r="H329" s="421"/>
      <c r="I329" s="420">
        <v>0</v>
      </c>
      <c r="J329" s="421"/>
      <c r="K329" s="411">
        <v>9568.5</v>
      </c>
      <c r="L329" s="249" t="str">
        <f>VLOOKUP(A329,'De x Para'!A:C,3,0)</f>
        <v>14.15</v>
      </c>
      <c r="M329" s="431">
        <f t="shared" si="4"/>
        <v>9568.5</v>
      </c>
    </row>
    <row r="330" spans="1:13">
      <c r="A330" s="422"/>
      <c r="B330" s="164"/>
      <c r="C330" s="422"/>
      <c r="D330" s="423"/>
      <c r="E330" s="423"/>
      <c r="F330" s="423"/>
      <c r="G330" s="423"/>
      <c r="H330" s="423"/>
      <c r="I330" s="423"/>
      <c r="J330" s="423"/>
      <c r="K330" s="423"/>
      <c r="L330" s="249"/>
      <c r="M330" s="431"/>
    </row>
    <row r="331" spans="1:13">
      <c r="A331" s="414" t="s">
        <v>4784</v>
      </c>
      <c r="B331" s="164" t="s">
        <v>143</v>
      </c>
      <c r="C331" s="414" t="s">
        <v>4785</v>
      </c>
      <c r="D331" s="415"/>
      <c r="E331" s="416">
        <v>72.34</v>
      </c>
      <c r="F331" s="417"/>
      <c r="G331" s="416">
        <v>60</v>
      </c>
      <c r="H331" s="417"/>
      <c r="I331" s="416">
        <v>0</v>
      </c>
      <c r="J331" s="417"/>
      <c r="K331" s="416">
        <v>132.34</v>
      </c>
      <c r="L331" s="249">
        <f>VLOOKUP(A331,'De x Para'!A:C,3,0)</f>
        <v>0</v>
      </c>
      <c r="M331" s="431">
        <f t="shared" si="4"/>
        <v>60</v>
      </c>
    </row>
    <row r="332" spans="1:13">
      <c r="A332" s="418" t="s">
        <v>4786</v>
      </c>
      <c r="B332" s="164" t="s">
        <v>143</v>
      </c>
      <c r="C332" s="418" t="s">
        <v>1209</v>
      </c>
      <c r="D332" s="419"/>
      <c r="E332" s="420">
        <v>0</v>
      </c>
      <c r="F332" s="421"/>
      <c r="G332" s="420">
        <v>60</v>
      </c>
      <c r="H332" s="421"/>
      <c r="I332" s="420">
        <v>0</v>
      </c>
      <c r="J332" s="421"/>
      <c r="K332" s="420">
        <v>60</v>
      </c>
      <c r="L332" s="249" t="str">
        <f>VLOOKUP(A332,'De x Para'!A:C,3,0)</f>
        <v>14.15</v>
      </c>
      <c r="M332" s="431">
        <f t="shared" si="4"/>
        <v>60</v>
      </c>
    </row>
    <row r="333" spans="1:13">
      <c r="A333" s="418" t="s">
        <v>4787</v>
      </c>
      <c r="B333" s="164" t="s">
        <v>143</v>
      </c>
      <c r="C333" s="418" t="s">
        <v>1691</v>
      </c>
      <c r="D333" s="419"/>
      <c r="E333" s="420">
        <v>72.34</v>
      </c>
      <c r="F333" s="421"/>
      <c r="G333" s="420">
        <v>0</v>
      </c>
      <c r="H333" s="421"/>
      <c r="I333" s="420">
        <v>0</v>
      </c>
      <c r="J333" s="421"/>
      <c r="K333" s="420">
        <v>72.34</v>
      </c>
      <c r="L333" s="249" t="str">
        <f>VLOOKUP(A333,'De x Para'!A:C,3,0)</f>
        <v>14.15</v>
      </c>
      <c r="M333" s="431">
        <f t="shared" si="4"/>
        <v>0</v>
      </c>
    </row>
    <row r="334" spans="1:13">
      <c r="A334" s="422"/>
      <c r="B334" s="164"/>
      <c r="C334" s="422"/>
      <c r="D334" s="423"/>
      <c r="E334" s="423"/>
      <c r="F334" s="423"/>
      <c r="G334" s="423"/>
      <c r="H334" s="423"/>
      <c r="I334" s="423"/>
      <c r="J334" s="423"/>
      <c r="K334" s="423"/>
      <c r="L334" s="249"/>
      <c r="M334" s="431"/>
    </row>
    <row r="335" spans="1:13">
      <c r="A335" s="414" t="s">
        <v>1702</v>
      </c>
      <c r="B335" s="164" t="s">
        <v>143</v>
      </c>
      <c r="C335" s="414" t="s">
        <v>1703</v>
      </c>
      <c r="D335" s="415"/>
      <c r="E335" s="412">
        <v>223071.77</v>
      </c>
      <c r="F335" s="417"/>
      <c r="G335" s="412">
        <v>207086.73</v>
      </c>
      <c r="H335" s="417"/>
      <c r="I335" s="416">
        <v>0</v>
      </c>
      <c r="J335" s="417"/>
      <c r="K335" s="412">
        <v>430158.5</v>
      </c>
      <c r="L335" s="249">
        <f>VLOOKUP(A335,'De x Para'!A:C,3,0)</f>
        <v>0</v>
      </c>
      <c r="M335" s="431">
        <f t="shared" si="4"/>
        <v>207086.73</v>
      </c>
    </row>
    <row r="336" spans="1:13">
      <c r="A336" s="414" t="s">
        <v>1706</v>
      </c>
      <c r="B336" s="164" t="s">
        <v>143</v>
      </c>
      <c r="C336" s="414" t="s">
        <v>1703</v>
      </c>
      <c r="D336" s="415"/>
      <c r="E336" s="412">
        <v>223071.77</v>
      </c>
      <c r="F336" s="417"/>
      <c r="G336" s="412">
        <v>207086.73</v>
      </c>
      <c r="H336" s="417"/>
      <c r="I336" s="416">
        <v>0</v>
      </c>
      <c r="J336" s="417"/>
      <c r="K336" s="412">
        <v>430158.5</v>
      </c>
      <c r="L336" s="249">
        <f>VLOOKUP(A336,'De x Para'!A:C,3,0)</f>
        <v>0</v>
      </c>
      <c r="M336" s="431">
        <f t="shared" si="4"/>
        <v>207086.73</v>
      </c>
    </row>
    <row r="337" spans="1:13">
      <c r="A337" s="414" t="s">
        <v>1707</v>
      </c>
      <c r="B337" s="164" t="s">
        <v>143</v>
      </c>
      <c r="C337" s="414" t="s">
        <v>1703</v>
      </c>
      <c r="D337" s="415"/>
      <c r="E337" s="412">
        <v>223071.77</v>
      </c>
      <c r="F337" s="417"/>
      <c r="G337" s="412">
        <v>207086.73</v>
      </c>
      <c r="H337" s="417"/>
      <c r="I337" s="416">
        <v>0</v>
      </c>
      <c r="J337" s="417"/>
      <c r="K337" s="412">
        <v>430158.5</v>
      </c>
      <c r="L337" s="249">
        <f>VLOOKUP(A337,'De x Para'!A:C,3,0)</f>
        <v>0</v>
      </c>
      <c r="M337" s="431">
        <f t="shared" si="4"/>
        <v>207086.73</v>
      </c>
    </row>
    <row r="338" spans="1:13">
      <c r="A338" s="414" t="s">
        <v>1708</v>
      </c>
      <c r="B338" s="164" t="s">
        <v>143</v>
      </c>
      <c r="C338" s="414" t="s">
        <v>1703</v>
      </c>
      <c r="D338" s="415"/>
      <c r="E338" s="412">
        <v>223071.77</v>
      </c>
      <c r="F338" s="417"/>
      <c r="G338" s="412">
        <v>207086.73</v>
      </c>
      <c r="H338" s="417"/>
      <c r="I338" s="416">
        <v>0</v>
      </c>
      <c r="J338" s="417"/>
      <c r="K338" s="412">
        <v>430158.5</v>
      </c>
      <c r="L338" s="249">
        <f>VLOOKUP(A338,'De x Para'!A:C,3,0)</f>
        <v>0</v>
      </c>
      <c r="M338" s="431">
        <f t="shared" si="4"/>
        <v>207086.73</v>
      </c>
    </row>
    <row r="339" spans="1:13">
      <c r="A339" s="418" t="s">
        <v>1709</v>
      </c>
      <c r="B339" s="164" t="s">
        <v>143</v>
      </c>
      <c r="C339" s="418" t="s">
        <v>1710</v>
      </c>
      <c r="D339" s="419"/>
      <c r="E339" s="411">
        <v>223071.77</v>
      </c>
      <c r="F339" s="421"/>
      <c r="G339" s="411">
        <v>207086.73</v>
      </c>
      <c r="H339" s="421"/>
      <c r="I339" s="420">
        <v>0</v>
      </c>
      <c r="J339" s="421"/>
      <c r="K339" s="411">
        <v>430158.5</v>
      </c>
      <c r="L339" s="249" t="str">
        <f>VLOOKUP(A339,'De x Para'!A:C,3,0)</f>
        <v>11.6.5</v>
      </c>
      <c r="M339" s="431">
        <f t="shared" si="4"/>
        <v>207086.73</v>
      </c>
    </row>
    <row r="340" spans="1:13">
      <c r="A340" s="422"/>
      <c r="B340" s="164"/>
      <c r="C340" s="422"/>
      <c r="D340" s="423"/>
      <c r="E340" s="423"/>
      <c r="F340" s="423"/>
      <c r="G340" s="423"/>
      <c r="H340" s="423"/>
      <c r="I340" s="423"/>
      <c r="J340" s="423"/>
      <c r="K340" s="423"/>
      <c r="L340" s="249"/>
      <c r="M340" s="431"/>
    </row>
    <row r="341" spans="1:13">
      <c r="A341" s="414" t="s">
        <v>1711</v>
      </c>
      <c r="B341" s="164" t="s">
        <v>143</v>
      </c>
      <c r="C341" s="414" t="s">
        <v>1712</v>
      </c>
      <c r="D341" s="415"/>
      <c r="E341" s="412">
        <v>16447.490000000002</v>
      </c>
      <c r="F341" s="417"/>
      <c r="G341" s="412">
        <v>8412.56</v>
      </c>
      <c r="H341" s="417"/>
      <c r="I341" s="416">
        <v>0</v>
      </c>
      <c r="J341" s="417"/>
      <c r="K341" s="412">
        <v>24860.05</v>
      </c>
      <c r="L341" s="249">
        <f>VLOOKUP(A341,'De x Para'!A:C,3,0)</f>
        <v>0</v>
      </c>
      <c r="M341" s="431">
        <f t="shared" si="4"/>
        <v>8412.56</v>
      </c>
    </row>
    <row r="342" spans="1:13">
      <c r="A342" s="414" t="s">
        <v>1715</v>
      </c>
      <c r="B342" s="164" t="s">
        <v>143</v>
      </c>
      <c r="C342" s="414" t="s">
        <v>1712</v>
      </c>
      <c r="D342" s="415"/>
      <c r="E342" s="412">
        <v>16447.490000000002</v>
      </c>
      <c r="F342" s="417"/>
      <c r="G342" s="412">
        <v>8412.56</v>
      </c>
      <c r="H342" s="417"/>
      <c r="I342" s="416">
        <v>0</v>
      </c>
      <c r="J342" s="417"/>
      <c r="K342" s="412">
        <v>24860.05</v>
      </c>
      <c r="L342" s="249">
        <f>VLOOKUP(A342,'De x Para'!A:C,3,0)</f>
        <v>0</v>
      </c>
      <c r="M342" s="431">
        <f t="shared" si="4"/>
        <v>8412.56</v>
      </c>
    </row>
    <row r="343" spans="1:13">
      <c r="A343" s="414" t="s">
        <v>1716</v>
      </c>
      <c r="B343" s="164" t="s">
        <v>143</v>
      </c>
      <c r="C343" s="414" t="s">
        <v>1712</v>
      </c>
      <c r="D343" s="415"/>
      <c r="E343" s="412">
        <v>16447.490000000002</v>
      </c>
      <c r="F343" s="417"/>
      <c r="G343" s="412">
        <v>8412.56</v>
      </c>
      <c r="H343" s="417"/>
      <c r="I343" s="416">
        <v>0</v>
      </c>
      <c r="J343" s="417"/>
      <c r="K343" s="412">
        <v>24860.05</v>
      </c>
      <c r="L343" s="249">
        <f>VLOOKUP(A343,'De x Para'!A:C,3,0)</f>
        <v>0</v>
      </c>
      <c r="M343" s="431">
        <f t="shared" si="4"/>
        <v>8412.56</v>
      </c>
    </row>
    <row r="344" spans="1:13">
      <c r="A344" s="414" t="s">
        <v>1717</v>
      </c>
      <c r="B344" s="164" t="s">
        <v>143</v>
      </c>
      <c r="C344" s="414" t="s">
        <v>1712</v>
      </c>
      <c r="D344" s="415"/>
      <c r="E344" s="412">
        <v>16447.490000000002</v>
      </c>
      <c r="F344" s="417"/>
      <c r="G344" s="412">
        <v>8412.56</v>
      </c>
      <c r="H344" s="417"/>
      <c r="I344" s="416">
        <v>0</v>
      </c>
      <c r="J344" s="417"/>
      <c r="K344" s="412">
        <v>24860.05</v>
      </c>
      <c r="L344" s="249">
        <f>VLOOKUP(A344,'De x Para'!A:C,3,0)</f>
        <v>0</v>
      </c>
      <c r="M344" s="431">
        <f t="shared" si="4"/>
        <v>8412.56</v>
      </c>
    </row>
    <row r="345" spans="1:13">
      <c r="A345" s="418" t="s">
        <v>1718</v>
      </c>
      <c r="B345" s="164" t="s">
        <v>143</v>
      </c>
      <c r="C345" s="418" t="s">
        <v>1719</v>
      </c>
      <c r="D345" s="419"/>
      <c r="E345" s="411">
        <v>16270.09</v>
      </c>
      <c r="F345" s="421"/>
      <c r="G345" s="411">
        <v>8323.8799999999992</v>
      </c>
      <c r="H345" s="421"/>
      <c r="I345" s="420">
        <v>0</v>
      </c>
      <c r="J345" s="421"/>
      <c r="K345" s="411">
        <v>24593.97</v>
      </c>
      <c r="L345" s="249" t="str">
        <f>VLOOKUP(A345,'De x Para'!A:C,3,0)</f>
        <v>13.1</v>
      </c>
      <c r="M345" s="431">
        <f t="shared" si="4"/>
        <v>8323.8799999999992</v>
      </c>
    </row>
    <row r="346" spans="1:13">
      <c r="A346" s="418" t="s">
        <v>1723</v>
      </c>
      <c r="B346" s="164" t="s">
        <v>143</v>
      </c>
      <c r="C346" s="418" t="s">
        <v>1724</v>
      </c>
      <c r="D346" s="419"/>
      <c r="E346" s="420">
        <v>177.4</v>
      </c>
      <c r="F346" s="421"/>
      <c r="G346" s="420">
        <v>88.68</v>
      </c>
      <c r="H346" s="421"/>
      <c r="I346" s="420">
        <v>0</v>
      </c>
      <c r="J346" s="421"/>
      <c r="K346" s="420">
        <v>266.08</v>
      </c>
      <c r="L346" s="249" t="str">
        <f>VLOOKUP(A346,'De x Para'!A:C,3,0)</f>
        <v>13.1</v>
      </c>
      <c r="M346" s="431">
        <f t="shared" si="4"/>
        <v>88.68</v>
      </c>
    </row>
    <row r="347" spans="1:13">
      <c r="A347" s="414"/>
      <c r="B347" s="164"/>
      <c r="C347" s="414"/>
      <c r="D347" s="415"/>
      <c r="E347" s="415"/>
      <c r="F347" s="415"/>
      <c r="G347" s="415"/>
      <c r="H347" s="415"/>
      <c r="I347" s="415"/>
      <c r="J347" s="415"/>
      <c r="K347" s="415"/>
      <c r="L347" s="249"/>
      <c r="M347" s="431"/>
    </row>
    <row r="348" spans="1:13">
      <c r="A348" s="414" t="s">
        <v>1734</v>
      </c>
      <c r="B348" s="164" t="s">
        <v>143</v>
      </c>
      <c r="C348" s="414" t="s">
        <v>1735</v>
      </c>
      <c r="D348" s="415"/>
      <c r="E348" s="412">
        <v>1073.42</v>
      </c>
      <c r="F348" s="417"/>
      <c r="G348" s="416">
        <v>536.71</v>
      </c>
      <c r="H348" s="417"/>
      <c r="I348" s="416">
        <v>0</v>
      </c>
      <c r="J348" s="417"/>
      <c r="K348" s="412">
        <v>1610.13</v>
      </c>
      <c r="L348" s="249">
        <f>VLOOKUP(A348,'De x Para'!A:C,3,0)</f>
        <v>0</v>
      </c>
      <c r="M348" s="431">
        <f t="shared" si="4"/>
        <v>536.71</v>
      </c>
    </row>
    <row r="349" spans="1:13">
      <c r="A349" s="414" t="s">
        <v>1739</v>
      </c>
      <c r="B349" s="164" t="s">
        <v>143</v>
      </c>
      <c r="C349" s="414" t="s">
        <v>1740</v>
      </c>
      <c r="D349" s="415"/>
      <c r="E349" s="412">
        <v>1073.42</v>
      </c>
      <c r="F349" s="417"/>
      <c r="G349" s="416">
        <v>536.71</v>
      </c>
      <c r="H349" s="417"/>
      <c r="I349" s="416">
        <v>0</v>
      </c>
      <c r="J349" s="417"/>
      <c r="K349" s="412">
        <v>1610.13</v>
      </c>
      <c r="L349" s="249">
        <f>VLOOKUP(A349,'De x Para'!A:C,3,0)</f>
        <v>0</v>
      </c>
      <c r="M349" s="431">
        <f t="shared" si="4"/>
        <v>536.71</v>
      </c>
    </row>
    <row r="350" spans="1:13">
      <c r="A350" s="414" t="s">
        <v>1741</v>
      </c>
      <c r="B350" s="164" t="s">
        <v>143</v>
      </c>
      <c r="C350" s="414" t="s">
        <v>1740</v>
      </c>
      <c r="D350" s="415"/>
      <c r="E350" s="412">
        <v>1073.42</v>
      </c>
      <c r="F350" s="417"/>
      <c r="G350" s="416">
        <v>536.71</v>
      </c>
      <c r="H350" s="417"/>
      <c r="I350" s="416">
        <v>0</v>
      </c>
      <c r="J350" s="417"/>
      <c r="K350" s="412">
        <v>1610.13</v>
      </c>
      <c r="L350" s="249">
        <f>VLOOKUP(A350,'De x Para'!A:C,3,0)</f>
        <v>0</v>
      </c>
      <c r="M350" s="431">
        <f t="shared" si="4"/>
        <v>536.71</v>
      </c>
    </row>
    <row r="351" spans="1:13">
      <c r="A351" s="414" t="s">
        <v>1742</v>
      </c>
      <c r="B351" s="164" t="s">
        <v>143</v>
      </c>
      <c r="C351" s="414" t="s">
        <v>1740</v>
      </c>
      <c r="D351" s="415"/>
      <c r="E351" s="412">
        <v>1073.42</v>
      </c>
      <c r="F351" s="417"/>
      <c r="G351" s="416">
        <v>536.71</v>
      </c>
      <c r="H351" s="417"/>
      <c r="I351" s="416">
        <v>0</v>
      </c>
      <c r="J351" s="417"/>
      <c r="K351" s="412">
        <v>1610.13</v>
      </c>
      <c r="L351" s="249">
        <f>VLOOKUP(A351,'De x Para'!A:C,3,0)</f>
        <v>0</v>
      </c>
      <c r="M351" s="431">
        <f t="shared" si="4"/>
        <v>536.71</v>
      </c>
    </row>
    <row r="352" spans="1:13">
      <c r="A352" s="418" t="s">
        <v>1743</v>
      </c>
      <c r="B352" s="164" t="s">
        <v>143</v>
      </c>
      <c r="C352" s="418" t="s">
        <v>1744</v>
      </c>
      <c r="D352" s="419"/>
      <c r="E352" s="411">
        <v>1073.42</v>
      </c>
      <c r="F352" s="421"/>
      <c r="G352" s="420">
        <v>536.71</v>
      </c>
      <c r="H352" s="421"/>
      <c r="I352" s="420">
        <v>0</v>
      </c>
      <c r="J352" s="421"/>
      <c r="K352" s="411">
        <v>1610.13</v>
      </c>
      <c r="L352" s="249" t="str">
        <f>VLOOKUP(A352,'De x Para'!A:C,3,0)</f>
        <v>11.6.2</v>
      </c>
      <c r="M352" s="431">
        <f t="shared" si="4"/>
        <v>536.71</v>
      </c>
    </row>
    <row r="353" spans="1:13">
      <c r="A353" s="422"/>
      <c r="B353" s="164"/>
      <c r="C353" s="422"/>
      <c r="D353" s="423"/>
      <c r="E353" s="423"/>
      <c r="F353" s="423"/>
      <c r="G353" s="423"/>
      <c r="H353" s="423"/>
      <c r="I353" s="423"/>
      <c r="J353" s="423"/>
      <c r="K353" s="423"/>
      <c r="L353" s="249"/>
    </row>
    <row r="354" spans="1:13">
      <c r="A354" s="414">
        <v>4</v>
      </c>
      <c r="B354" s="414" t="s">
        <v>1751</v>
      </c>
      <c r="C354" s="415"/>
      <c r="D354" s="415"/>
      <c r="E354" s="412">
        <v>1792178.02</v>
      </c>
      <c r="F354" s="417"/>
      <c r="G354" s="416">
        <v>181.38</v>
      </c>
      <c r="H354" s="417"/>
      <c r="I354" s="412">
        <v>1132432.22</v>
      </c>
      <c r="J354" s="417"/>
      <c r="K354" s="412">
        <v>2924428.86</v>
      </c>
      <c r="L354" s="249">
        <f>VLOOKUP(A354,'De x Para'!A:C,3,0)</f>
        <v>0</v>
      </c>
      <c r="M354" s="431">
        <f>I354-G354</f>
        <v>1132250.8400000001</v>
      </c>
    </row>
    <row r="355" spans="1:13">
      <c r="A355" s="414" t="s">
        <v>1753</v>
      </c>
      <c r="B355" s="164" t="s">
        <v>143</v>
      </c>
      <c r="C355" s="414" t="s">
        <v>1751</v>
      </c>
      <c r="D355" s="415"/>
      <c r="E355" s="412">
        <v>1792178.02</v>
      </c>
      <c r="F355" s="417"/>
      <c r="G355" s="416">
        <v>181.38</v>
      </c>
      <c r="H355" s="417"/>
      <c r="I355" s="412">
        <v>1132432.22</v>
      </c>
      <c r="J355" s="417"/>
      <c r="K355" s="412">
        <v>2924428.86</v>
      </c>
      <c r="L355" s="249">
        <f>VLOOKUP(A355,'De x Para'!A:C,3,0)</f>
        <v>0</v>
      </c>
      <c r="M355" s="431">
        <f t="shared" ref="M355:M386" si="5">I355-G355</f>
        <v>1132250.8400000001</v>
      </c>
    </row>
    <row r="356" spans="1:13">
      <c r="A356" s="414" t="s">
        <v>1754</v>
      </c>
      <c r="B356" s="164" t="s">
        <v>143</v>
      </c>
      <c r="C356" s="414" t="s">
        <v>1751</v>
      </c>
      <c r="D356" s="415"/>
      <c r="E356" s="412">
        <v>1792178.02</v>
      </c>
      <c r="F356" s="417"/>
      <c r="G356" s="416">
        <v>181.38</v>
      </c>
      <c r="H356" s="417"/>
      <c r="I356" s="412">
        <v>1132432.22</v>
      </c>
      <c r="J356" s="417"/>
      <c r="K356" s="412">
        <v>2924428.86</v>
      </c>
      <c r="L356" s="249">
        <f>VLOOKUP(A356,'De x Para'!A:C,3,0)</f>
        <v>0</v>
      </c>
      <c r="M356" s="431">
        <f t="shared" si="5"/>
        <v>1132250.8400000001</v>
      </c>
    </row>
    <row r="357" spans="1:13">
      <c r="A357" s="414" t="s">
        <v>1755</v>
      </c>
      <c r="B357" s="164" t="s">
        <v>143</v>
      </c>
      <c r="C357" s="414" t="s">
        <v>1756</v>
      </c>
      <c r="D357" s="415"/>
      <c r="E357" s="412">
        <v>1720120</v>
      </c>
      <c r="F357" s="417"/>
      <c r="G357" s="416">
        <v>0</v>
      </c>
      <c r="H357" s="417"/>
      <c r="I357" s="412">
        <v>798090.87</v>
      </c>
      <c r="J357" s="417"/>
      <c r="K357" s="412">
        <v>2518210.87</v>
      </c>
      <c r="L357" s="249">
        <f>VLOOKUP(A357,'De x Para'!A:C,3,0)</f>
        <v>0</v>
      </c>
      <c r="M357" s="431">
        <f t="shared" si="5"/>
        <v>798090.87</v>
      </c>
    </row>
    <row r="358" spans="1:13">
      <c r="A358" s="414" t="s">
        <v>1759</v>
      </c>
      <c r="B358" s="164" t="s">
        <v>143</v>
      </c>
      <c r="C358" s="414" t="s">
        <v>1756</v>
      </c>
      <c r="D358" s="415"/>
      <c r="E358" s="412">
        <v>1720120</v>
      </c>
      <c r="F358" s="417"/>
      <c r="G358" s="416">
        <v>0</v>
      </c>
      <c r="H358" s="417"/>
      <c r="I358" s="412">
        <v>798090.87</v>
      </c>
      <c r="J358" s="417"/>
      <c r="K358" s="412">
        <v>2518210.87</v>
      </c>
      <c r="L358" s="249">
        <f>VLOOKUP(A358,'De x Para'!A:C,3,0)</f>
        <v>0</v>
      </c>
      <c r="M358" s="431">
        <f t="shared" si="5"/>
        <v>798090.87</v>
      </c>
    </row>
    <row r="359" spans="1:13">
      <c r="A359" s="418" t="s">
        <v>1760</v>
      </c>
      <c r="B359" s="164" t="s">
        <v>143</v>
      </c>
      <c r="C359" s="418" t="s">
        <v>1761</v>
      </c>
      <c r="D359" s="419"/>
      <c r="E359" s="411">
        <v>1720120</v>
      </c>
      <c r="F359" s="421"/>
      <c r="G359" s="420">
        <v>0</v>
      </c>
      <c r="H359" s="421"/>
      <c r="I359" s="411">
        <v>798090.87</v>
      </c>
      <c r="J359" s="421"/>
      <c r="K359" s="411">
        <v>2518210.87</v>
      </c>
      <c r="L359" s="249" t="str">
        <f>VLOOKUP(A359,'De x Para'!A:C,3,0)</f>
        <v>4.1</v>
      </c>
      <c r="M359" s="431">
        <f t="shared" si="5"/>
        <v>798090.87</v>
      </c>
    </row>
    <row r="360" spans="1:13">
      <c r="A360" s="422"/>
      <c r="B360" s="164"/>
      <c r="C360" s="422"/>
      <c r="D360" s="423"/>
      <c r="E360" s="423"/>
      <c r="F360" s="423"/>
      <c r="G360" s="423"/>
      <c r="H360" s="423"/>
      <c r="I360" s="423"/>
      <c r="J360" s="423"/>
      <c r="K360" s="423"/>
      <c r="L360" s="249"/>
      <c r="M360" s="431"/>
    </row>
    <row r="361" spans="1:13">
      <c r="A361" s="414" t="s">
        <v>1762</v>
      </c>
      <c r="B361" s="164" t="s">
        <v>143</v>
      </c>
      <c r="C361" s="414" t="s">
        <v>1763</v>
      </c>
      <c r="D361" s="415"/>
      <c r="E361" s="412">
        <v>59453.91</v>
      </c>
      <c r="F361" s="417"/>
      <c r="G361" s="416">
        <v>181.38</v>
      </c>
      <c r="H361" s="417"/>
      <c r="I361" s="412">
        <v>327222.28000000003</v>
      </c>
      <c r="J361" s="417"/>
      <c r="K361" s="412">
        <v>386494.81</v>
      </c>
      <c r="L361" s="249">
        <f>VLOOKUP(A361,'De x Para'!A:C,3,0)</f>
        <v>0</v>
      </c>
      <c r="M361" s="431">
        <f t="shared" si="5"/>
        <v>327040.90000000002</v>
      </c>
    </row>
    <row r="362" spans="1:13">
      <c r="A362" s="414" t="s">
        <v>1767</v>
      </c>
      <c r="B362" s="164" t="s">
        <v>143</v>
      </c>
      <c r="C362" s="414" t="s">
        <v>1768</v>
      </c>
      <c r="D362" s="415"/>
      <c r="E362" s="412">
        <v>3000</v>
      </c>
      <c r="F362" s="417"/>
      <c r="G362" s="416">
        <v>0</v>
      </c>
      <c r="H362" s="417"/>
      <c r="I362" s="416">
        <v>0</v>
      </c>
      <c r="J362" s="417"/>
      <c r="K362" s="412">
        <v>3000</v>
      </c>
      <c r="L362" s="249">
        <f>VLOOKUP(A362,'De x Para'!A:C,3,0)</f>
        <v>0</v>
      </c>
      <c r="M362" s="431">
        <f t="shared" si="5"/>
        <v>0</v>
      </c>
    </row>
    <row r="363" spans="1:13">
      <c r="A363" s="418" t="s">
        <v>1776</v>
      </c>
      <c r="B363" s="164" t="s">
        <v>143</v>
      </c>
      <c r="C363" s="418" t="s">
        <v>4626</v>
      </c>
      <c r="D363" s="419"/>
      <c r="E363" s="411">
        <v>3000</v>
      </c>
      <c r="F363" s="421"/>
      <c r="G363" s="420">
        <v>0</v>
      </c>
      <c r="H363" s="421"/>
      <c r="I363" s="420">
        <v>0</v>
      </c>
      <c r="J363" s="421"/>
      <c r="K363" s="411">
        <v>3000</v>
      </c>
      <c r="L363" s="249" t="str">
        <f>VLOOKUP(A363,'De x Para'!A:C,3,0)</f>
        <v>4.2.1</v>
      </c>
      <c r="M363" s="431">
        <f t="shared" si="5"/>
        <v>0</v>
      </c>
    </row>
    <row r="364" spans="1:13">
      <c r="A364" s="422"/>
      <c r="B364" s="164"/>
      <c r="C364" s="422"/>
      <c r="D364" s="423"/>
      <c r="E364" s="423"/>
      <c r="F364" s="423"/>
      <c r="G364" s="423"/>
      <c r="H364" s="423"/>
      <c r="I364" s="423"/>
      <c r="J364" s="423"/>
      <c r="K364" s="423"/>
      <c r="L364" s="249"/>
      <c r="M364" s="431"/>
    </row>
    <row r="365" spans="1:13">
      <c r="A365" s="414" t="s">
        <v>1781</v>
      </c>
      <c r="B365" s="164" t="s">
        <v>143</v>
      </c>
      <c r="C365" s="414" t="s">
        <v>1782</v>
      </c>
      <c r="D365" s="415"/>
      <c r="E365" s="412">
        <v>19270.599999999999</v>
      </c>
      <c r="F365" s="417"/>
      <c r="G365" s="416">
        <v>0</v>
      </c>
      <c r="H365" s="417"/>
      <c r="I365" s="412">
        <v>37309.230000000003</v>
      </c>
      <c r="J365" s="417"/>
      <c r="K365" s="412">
        <v>56579.83</v>
      </c>
      <c r="L365" s="249">
        <f>VLOOKUP(A365,'De x Para'!A:C,3,0)</f>
        <v>0</v>
      </c>
      <c r="M365" s="431">
        <f t="shared" si="5"/>
        <v>37309.230000000003</v>
      </c>
    </row>
    <row r="366" spans="1:13">
      <c r="A366" s="418" t="s">
        <v>1785</v>
      </c>
      <c r="B366" s="164" t="s">
        <v>143</v>
      </c>
      <c r="C366" s="418" t="s">
        <v>1786</v>
      </c>
      <c r="D366" s="419"/>
      <c r="E366" s="411">
        <v>19270.599999999999</v>
      </c>
      <c r="F366" s="421"/>
      <c r="G366" s="420">
        <v>0</v>
      </c>
      <c r="H366" s="421"/>
      <c r="I366" s="411">
        <v>37309.230000000003</v>
      </c>
      <c r="J366" s="421"/>
      <c r="K366" s="411">
        <v>56579.83</v>
      </c>
      <c r="L366" s="249" t="str">
        <f>VLOOKUP(A366,'De x Para'!A:C,3,0)</f>
        <v>4.2.1</v>
      </c>
      <c r="M366" s="431">
        <f t="shared" si="5"/>
        <v>37309.230000000003</v>
      </c>
    </row>
    <row r="367" spans="1:13">
      <c r="A367" s="422"/>
      <c r="B367" s="164"/>
      <c r="C367" s="422"/>
      <c r="D367" s="423"/>
      <c r="E367" s="423"/>
      <c r="F367" s="423"/>
      <c r="G367" s="423"/>
      <c r="H367" s="423"/>
      <c r="I367" s="423"/>
      <c r="J367" s="423"/>
      <c r="K367" s="423"/>
      <c r="L367" s="249"/>
      <c r="M367" s="431"/>
    </row>
    <row r="368" spans="1:13">
      <c r="A368" s="414" t="s">
        <v>1787</v>
      </c>
      <c r="B368" s="164" t="s">
        <v>143</v>
      </c>
      <c r="C368" s="414" t="s">
        <v>3458</v>
      </c>
      <c r="D368" s="415"/>
      <c r="E368" s="412">
        <v>12774</v>
      </c>
      <c r="F368" s="417"/>
      <c r="G368" s="416">
        <v>0</v>
      </c>
      <c r="H368" s="417"/>
      <c r="I368" s="412">
        <v>207086.73</v>
      </c>
      <c r="J368" s="417"/>
      <c r="K368" s="412">
        <v>219860.73</v>
      </c>
      <c r="L368" s="249">
        <f>VLOOKUP(A368,'De x Para'!A:C,3,0)</f>
        <v>0</v>
      </c>
      <c r="M368" s="431">
        <f t="shared" si="5"/>
        <v>207086.73</v>
      </c>
    </row>
    <row r="369" spans="1:13">
      <c r="A369" s="418" t="s">
        <v>1791</v>
      </c>
      <c r="B369" s="164" t="s">
        <v>143</v>
      </c>
      <c r="C369" s="418" t="s">
        <v>1792</v>
      </c>
      <c r="D369" s="419"/>
      <c r="E369" s="411">
        <v>12774</v>
      </c>
      <c r="F369" s="421"/>
      <c r="G369" s="420">
        <v>0</v>
      </c>
      <c r="H369" s="421"/>
      <c r="I369" s="411">
        <v>207086.73</v>
      </c>
      <c r="J369" s="421"/>
      <c r="K369" s="411">
        <v>219860.73</v>
      </c>
      <c r="L369" s="249" t="str">
        <f>VLOOKUP(A369,'De x Para'!A:C,3,0)</f>
        <v>4.2.3</v>
      </c>
      <c r="M369" s="431">
        <f t="shared" si="5"/>
        <v>207086.73</v>
      </c>
    </row>
    <row r="370" spans="1:13">
      <c r="A370" s="422"/>
      <c r="B370" s="164"/>
      <c r="C370" s="422"/>
      <c r="D370" s="423"/>
      <c r="E370" s="423"/>
      <c r="F370" s="423"/>
      <c r="G370" s="423"/>
      <c r="H370" s="423"/>
      <c r="I370" s="423"/>
      <c r="J370" s="423"/>
      <c r="K370" s="423"/>
      <c r="L370" s="249"/>
      <c r="M370" s="431"/>
    </row>
    <row r="371" spans="1:13">
      <c r="A371" s="414" t="s">
        <v>1793</v>
      </c>
      <c r="B371" s="164" t="s">
        <v>143</v>
      </c>
      <c r="C371" s="414" t="s">
        <v>1794</v>
      </c>
      <c r="D371" s="415"/>
      <c r="E371" s="412">
        <v>24409.31</v>
      </c>
      <c r="F371" s="417"/>
      <c r="G371" s="416">
        <v>181.38</v>
      </c>
      <c r="H371" s="417"/>
      <c r="I371" s="412">
        <v>82826.320000000007</v>
      </c>
      <c r="J371" s="417"/>
      <c r="K371" s="412">
        <v>107054.25</v>
      </c>
      <c r="L371" s="249">
        <f>VLOOKUP(A371,'De x Para'!A:C,3,0)</f>
        <v>0</v>
      </c>
      <c r="M371" s="431">
        <f t="shared" si="5"/>
        <v>82644.94</v>
      </c>
    </row>
    <row r="372" spans="1:13">
      <c r="A372" s="418" t="s">
        <v>1797</v>
      </c>
      <c r="B372" s="164" t="s">
        <v>143</v>
      </c>
      <c r="C372" s="418" t="s">
        <v>1798</v>
      </c>
      <c r="D372" s="419"/>
      <c r="E372" s="420">
        <v>-289.8</v>
      </c>
      <c r="F372" s="421"/>
      <c r="G372" s="420">
        <v>181.38</v>
      </c>
      <c r="H372" s="421"/>
      <c r="I372" s="420">
        <v>0</v>
      </c>
      <c r="J372" s="421"/>
      <c r="K372" s="420">
        <v>-471.18</v>
      </c>
      <c r="L372" s="249" t="str">
        <f>VLOOKUP(A372,'De x Para'!A:C,3,0)</f>
        <v>4.2.2</v>
      </c>
      <c r="M372" s="431">
        <f t="shared" si="5"/>
        <v>-181.38</v>
      </c>
    </row>
    <row r="373" spans="1:13">
      <c r="A373" s="418" t="s">
        <v>4402</v>
      </c>
      <c r="B373" s="164" t="s">
        <v>143</v>
      </c>
      <c r="C373" s="418" t="s">
        <v>4403</v>
      </c>
      <c r="D373" s="419"/>
      <c r="E373" s="420">
        <v>52.66</v>
      </c>
      <c r="F373" s="421"/>
      <c r="G373" s="420">
        <v>0</v>
      </c>
      <c r="H373" s="421"/>
      <c r="I373" s="420">
        <v>0</v>
      </c>
      <c r="J373" s="421"/>
      <c r="K373" s="420">
        <v>52.66</v>
      </c>
      <c r="L373" s="249" t="str">
        <f>VLOOKUP(A373,'De x Para'!A:C,3,0)</f>
        <v>4.2.2</v>
      </c>
      <c r="M373" s="431">
        <f t="shared" si="5"/>
        <v>0</v>
      </c>
    </row>
    <row r="374" spans="1:13">
      <c r="A374" s="418" t="s">
        <v>3959</v>
      </c>
      <c r="B374" s="164" t="s">
        <v>143</v>
      </c>
      <c r="C374" s="418" t="s">
        <v>3960</v>
      </c>
      <c r="D374" s="419"/>
      <c r="E374" s="420">
        <v>525.15</v>
      </c>
      <c r="F374" s="421"/>
      <c r="G374" s="420">
        <v>0</v>
      </c>
      <c r="H374" s="421"/>
      <c r="I374" s="411">
        <v>29189.24</v>
      </c>
      <c r="J374" s="421"/>
      <c r="K374" s="411">
        <v>29714.39</v>
      </c>
      <c r="L374" s="249" t="str">
        <f>VLOOKUP(A374,'De x Para'!A:C,3,0)</f>
        <v>4.2.2</v>
      </c>
      <c r="M374" s="431">
        <f t="shared" si="5"/>
        <v>29189.24</v>
      </c>
    </row>
    <row r="375" spans="1:13">
      <c r="A375" s="418" t="s">
        <v>4763</v>
      </c>
      <c r="B375" s="164" t="s">
        <v>143</v>
      </c>
      <c r="C375" s="418" t="s">
        <v>4764</v>
      </c>
      <c r="D375" s="419"/>
      <c r="E375" s="411">
        <v>8021.3</v>
      </c>
      <c r="F375" s="421"/>
      <c r="G375" s="420">
        <v>0</v>
      </c>
      <c r="H375" s="421"/>
      <c r="I375" s="411">
        <v>31587.08</v>
      </c>
      <c r="J375" s="421"/>
      <c r="K375" s="411">
        <v>39608.379999999997</v>
      </c>
      <c r="L375" s="249" t="str">
        <f>VLOOKUP(A375,'De x Para'!A:C,3,0)</f>
        <v>4.2.2</v>
      </c>
      <c r="M375" s="431">
        <f t="shared" si="5"/>
        <v>31587.08</v>
      </c>
    </row>
    <row r="376" spans="1:13">
      <c r="A376" s="418" t="s">
        <v>4765</v>
      </c>
      <c r="B376" s="164" t="s">
        <v>143</v>
      </c>
      <c r="C376" s="418" t="s">
        <v>4766</v>
      </c>
      <c r="D376" s="419"/>
      <c r="E376" s="411">
        <v>16100</v>
      </c>
      <c r="F376" s="421"/>
      <c r="G376" s="420">
        <v>0</v>
      </c>
      <c r="H376" s="421"/>
      <c r="I376" s="411">
        <v>22050</v>
      </c>
      <c r="J376" s="421"/>
      <c r="K376" s="411">
        <v>38150</v>
      </c>
      <c r="L376" s="249" t="str">
        <f>VLOOKUP(A376,'De x Para'!A:C,3,0)</f>
        <v>4.2.2</v>
      </c>
      <c r="M376" s="431">
        <f t="shared" si="5"/>
        <v>22050</v>
      </c>
    </row>
    <row r="377" spans="1:13">
      <c r="A377" s="422"/>
      <c r="B377" s="164"/>
      <c r="C377" s="422"/>
      <c r="D377" s="423"/>
      <c r="E377" s="423"/>
      <c r="F377" s="423"/>
      <c r="G377" s="423"/>
      <c r="H377" s="423"/>
      <c r="I377" s="423"/>
      <c r="J377" s="423"/>
      <c r="K377" s="423"/>
      <c r="L377" s="249"/>
      <c r="M377" s="431"/>
    </row>
    <row r="378" spans="1:13">
      <c r="A378" s="414" t="s">
        <v>1804</v>
      </c>
      <c r="B378" s="164" t="s">
        <v>143</v>
      </c>
      <c r="C378" s="414" t="s">
        <v>1805</v>
      </c>
      <c r="D378" s="415"/>
      <c r="E378" s="412">
        <v>10597.73</v>
      </c>
      <c r="F378" s="417"/>
      <c r="G378" s="416">
        <v>0</v>
      </c>
      <c r="H378" s="417"/>
      <c r="I378" s="412">
        <v>7119.07</v>
      </c>
      <c r="J378" s="417"/>
      <c r="K378" s="412">
        <v>17716.8</v>
      </c>
      <c r="L378" s="249">
        <f>VLOOKUP(A378,'De x Para'!A:C,3,0)</f>
        <v>0</v>
      </c>
      <c r="M378" s="431">
        <f t="shared" si="5"/>
        <v>7119.07</v>
      </c>
    </row>
    <row r="379" spans="1:13">
      <c r="A379" s="414" t="s">
        <v>1809</v>
      </c>
      <c r="B379" s="164" t="s">
        <v>143</v>
      </c>
      <c r="C379" s="414" t="s">
        <v>1805</v>
      </c>
      <c r="D379" s="415"/>
      <c r="E379" s="412">
        <v>10597.73</v>
      </c>
      <c r="F379" s="417"/>
      <c r="G379" s="416">
        <v>0</v>
      </c>
      <c r="H379" s="417"/>
      <c r="I379" s="412">
        <v>7119.07</v>
      </c>
      <c r="J379" s="417"/>
      <c r="K379" s="412">
        <v>17716.8</v>
      </c>
      <c r="L379" s="249">
        <f>VLOOKUP(A379,'De x Para'!A:C,3,0)</f>
        <v>0</v>
      </c>
      <c r="M379" s="431">
        <f t="shared" si="5"/>
        <v>7119.07</v>
      </c>
    </row>
    <row r="380" spans="1:13">
      <c r="A380" s="418" t="s">
        <v>1810</v>
      </c>
      <c r="B380" s="164" t="s">
        <v>143</v>
      </c>
      <c r="C380" s="418" t="s">
        <v>1811</v>
      </c>
      <c r="D380" s="419"/>
      <c r="E380" s="411">
        <v>9099.09</v>
      </c>
      <c r="F380" s="421"/>
      <c r="G380" s="420">
        <v>0</v>
      </c>
      <c r="H380" s="421"/>
      <c r="I380" s="411">
        <v>5785.07</v>
      </c>
      <c r="J380" s="421"/>
      <c r="K380" s="411">
        <v>14884.16</v>
      </c>
      <c r="L380" s="249" t="str">
        <f>VLOOKUP(A380,'De x Para'!A:C,3,0)</f>
        <v>4.3</v>
      </c>
      <c r="M380" s="431">
        <f t="shared" si="5"/>
        <v>5785.07</v>
      </c>
    </row>
    <row r="381" spans="1:13">
      <c r="A381" s="418" t="s">
        <v>3465</v>
      </c>
      <c r="B381" s="164" t="s">
        <v>143</v>
      </c>
      <c r="C381" s="418" t="s">
        <v>3466</v>
      </c>
      <c r="D381" s="419"/>
      <c r="E381" s="411">
        <v>1174.8499999999999</v>
      </c>
      <c r="F381" s="421"/>
      <c r="G381" s="420">
        <v>0</v>
      </c>
      <c r="H381" s="421"/>
      <c r="I381" s="411">
        <v>1168.1600000000001</v>
      </c>
      <c r="J381" s="421"/>
      <c r="K381" s="411">
        <v>2343.0100000000002</v>
      </c>
      <c r="L381" s="249" t="str">
        <f>VLOOKUP(A381,'De x Para'!A:C,3,0)</f>
        <v>4.2.2</v>
      </c>
      <c r="M381" s="431">
        <f t="shared" si="5"/>
        <v>1168.1600000000001</v>
      </c>
    </row>
    <row r="382" spans="1:13">
      <c r="A382" s="418" t="s">
        <v>3468</v>
      </c>
      <c r="B382" s="164" t="s">
        <v>143</v>
      </c>
      <c r="C382" s="418" t="s">
        <v>3469</v>
      </c>
      <c r="D382" s="419"/>
      <c r="E382" s="420">
        <v>323.79000000000002</v>
      </c>
      <c r="F382" s="421"/>
      <c r="G382" s="420">
        <v>0</v>
      </c>
      <c r="H382" s="421"/>
      <c r="I382" s="420">
        <v>165.84</v>
      </c>
      <c r="J382" s="421"/>
      <c r="K382" s="420">
        <v>489.63</v>
      </c>
      <c r="L382" s="249" t="str">
        <f>VLOOKUP(A382,'De x Para'!A:C,3,0)</f>
        <v>4.2.2</v>
      </c>
      <c r="M382" s="431">
        <f t="shared" si="5"/>
        <v>165.84</v>
      </c>
    </row>
    <row r="383" spans="1:13">
      <c r="A383" s="414"/>
      <c r="B383" s="164"/>
      <c r="C383" s="414"/>
      <c r="D383" s="415"/>
      <c r="E383" s="415"/>
      <c r="F383" s="415"/>
      <c r="G383" s="415"/>
      <c r="H383" s="415"/>
      <c r="I383" s="415"/>
      <c r="J383" s="415"/>
      <c r="K383" s="415"/>
      <c r="L383" s="249"/>
      <c r="M383" s="431"/>
    </row>
    <row r="384" spans="1:13">
      <c r="A384" s="414" t="s">
        <v>1822</v>
      </c>
      <c r="B384" s="164" t="s">
        <v>143</v>
      </c>
      <c r="C384" s="414" t="s">
        <v>1823</v>
      </c>
      <c r="D384" s="415"/>
      <c r="E384" s="412">
        <v>2006.38</v>
      </c>
      <c r="F384" s="417"/>
      <c r="G384" s="416">
        <v>0</v>
      </c>
      <c r="H384" s="417"/>
      <c r="I384" s="416">
        <v>0</v>
      </c>
      <c r="J384" s="417"/>
      <c r="K384" s="412">
        <v>2006.38</v>
      </c>
      <c r="L384" s="249">
        <f>VLOOKUP(A384,'De x Para'!A:C,3,0)</f>
        <v>0</v>
      </c>
      <c r="M384" s="431">
        <f t="shared" si="5"/>
        <v>0</v>
      </c>
    </row>
    <row r="385" spans="1:13">
      <c r="A385" s="414" t="s">
        <v>1827</v>
      </c>
      <c r="B385" s="164" t="s">
        <v>143</v>
      </c>
      <c r="C385" s="414" t="s">
        <v>1823</v>
      </c>
      <c r="D385" s="415"/>
      <c r="E385" s="412">
        <v>2006.38</v>
      </c>
      <c r="F385" s="417"/>
      <c r="G385" s="416">
        <v>0</v>
      </c>
      <c r="H385" s="417"/>
      <c r="I385" s="416">
        <v>0</v>
      </c>
      <c r="J385" s="417"/>
      <c r="K385" s="412">
        <v>2006.38</v>
      </c>
      <c r="L385" s="249">
        <f>VLOOKUP(A385,'De x Para'!A:C,3,0)</f>
        <v>0</v>
      </c>
      <c r="M385" s="431">
        <f t="shared" si="5"/>
        <v>0</v>
      </c>
    </row>
    <row r="386" spans="1:13">
      <c r="A386" s="418" t="s">
        <v>1828</v>
      </c>
      <c r="B386" s="164" t="s">
        <v>143</v>
      </c>
      <c r="C386" s="418" t="s">
        <v>3472</v>
      </c>
      <c r="D386" s="419"/>
      <c r="E386" s="411">
        <v>2006.38</v>
      </c>
      <c r="F386" s="421"/>
      <c r="G386" s="420">
        <v>0</v>
      </c>
      <c r="H386" s="421"/>
      <c r="I386" s="420">
        <v>0</v>
      </c>
      <c r="J386" s="421"/>
      <c r="K386" s="411">
        <v>2006.38</v>
      </c>
      <c r="L386" s="249" t="str">
        <f>VLOOKUP(A386,'De x Para'!A:C,3,0)</f>
        <v>4.2.5</v>
      </c>
      <c r="M386" s="431">
        <f t="shared" si="5"/>
        <v>0</v>
      </c>
    </row>
    <row r="387" spans="1:13">
      <c r="A387" s="424" t="s">
        <v>1835</v>
      </c>
      <c r="B387" s="425"/>
      <c r="C387" s="425"/>
      <c r="D387" s="425"/>
      <c r="E387" s="425"/>
      <c r="F387" s="425"/>
      <c r="G387" s="425"/>
      <c r="H387" s="425"/>
      <c r="I387" s="425"/>
      <c r="J387" s="425"/>
      <c r="K387" s="425"/>
      <c r="L387" s="249"/>
    </row>
    <row r="388" spans="1:13" ht="15">
      <c r="A388" s="426" t="s">
        <v>222</v>
      </c>
      <c r="B388" s="427"/>
      <c r="C388" s="427"/>
      <c r="D388" s="428" t="s">
        <v>4789</v>
      </c>
      <c r="E388" s="413"/>
      <c r="F388" s="426" t="s">
        <v>500</v>
      </c>
      <c r="G388" s="427"/>
      <c r="H388" s="427"/>
      <c r="I388" s="427"/>
      <c r="J388" s="427"/>
      <c r="K388" s="430">
        <v>8053786.6900000004</v>
      </c>
      <c r="L388" s="249"/>
    </row>
    <row r="389" spans="1:13" ht="15">
      <c r="A389" s="426" t="s">
        <v>700</v>
      </c>
      <c r="B389" s="427"/>
      <c r="C389" s="427"/>
      <c r="D389" s="428" t="s">
        <v>4790</v>
      </c>
      <c r="E389" s="413"/>
      <c r="F389" s="426" t="s">
        <v>1751</v>
      </c>
      <c r="G389" s="427"/>
      <c r="H389" s="427"/>
      <c r="I389" s="427"/>
      <c r="J389" s="427"/>
      <c r="K389" s="430">
        <v>2924428.86</v>
      </c>
      <c r="L389" s="249"/>
    </row>
    <row r="390" spans="1:13" ht="15">
      <c r="A390" s="426"/>
      <c r="B390" s="427"/>
      <c r="C390" s="427"/>
      <c r="D390" s="428" t="s">
        <v>143</v>
      </c>
      <c r="E390" s="413"/>
      <c r="F390" s="426" t="s">
        <v>143</v>
      </c>
      <c r="G390" s="427"/>
      <c r="H390" s="427"/>
      <c r="I390" s="427"/>
      <c r="J390" s="427"/>
      <c r="K390" s="428"/>
      <c r="L390" s="249"/>
    </row>
    <row r="391" spans="1:13" ht="15">
      <c r="A391" s="426" t="s">
        <v>1836</v>
      </c>
      <c r="B391" s="427"/>
      <c r="C391" s="427"/>
      <c r="D391" s="428" t="s">
        <v>4788</v>
      </c>
      <c r="E391" s="413"/>
      <c r="F391" s="426" t="s">
        <v>1838</v>
      </c>
      <c r="G391" s="427"/>
      <c r="H391" s="427"/>
      <c r="I391" s="427"/>
      <c r="J391" s="427"/>
      <c r="K391" s="430">
        <v>6151255.3399999999</v>
      </c>
      <c r="L391" s="249"/>
    </row>
    <row r="392" spans="1:13" ht="15">
      <c r="A392" s="413"/>
      <c r="B392" s="413"/>
      <c r="C392" s="413"/>
      <c r="D392" s="426" t="s">
        <v>1839</v>
      </c>
      <c r="E392" s="427"/>
      <c r="F392" s="428" t="s">
        <v>248</v>
      </c>
      <c r="G392" s="429"/>
      <c r="H392" s="413"/>
      <c r="I392" s="413"/>
      <c r="J392" s="413"/>
      <c r="K392" s="413"/>
      <c r="L392" s="249"/>
    </row>
    <row r="393" spans="1:13" ht="15">
      <c r="A393" s="413"/>
      <c r="B393" s="413"/>
      <c r="C393" s="413"/>
      <c r="D393" s="426" t="s">
        <v>1840</v>
      </c>
      <c r="E393" s="427"/>
      <c r="F393" s="428" t="s">
        <v>248</v>
      </c>
      <c r="G393" s="429"/>
      <c r="H393" s="413"/>
      <c r="I393" s="413"/>
      <c r="J393" s="413"/>
      <c r="K393" s="413"/>
      <c r="L393" s="249"/>
    </row>
    <row r="394" spans="1:13">
      <c r="A394" s="16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249"/>
    </row>
    <row r="395" spans="1:13">
      <c r="L395" s="249"/>
    </row>
    <row r="396" spans="1:13">
      <c r="L396" s="249"/>
    </row>
    <row r="397" spans="1:13">
      <c r="L397" s="249"/>
    </row>
    <row r="398" spans="1:13">
      <c r="L398" s="249"/>
    </row>
    <row r="399" spans="1:13">
      <c r="L399" s="249"/>
    </row>
    <row r="400" spans="1:13">
      <c r="L400" s="249"/>
    </row>
    <row r="401" spans="12:12">
      <c r="L401" s="249"/>
    </row>
    <row r="402" spans="12:12">
      <c r="L402" s="249"/>
    </row>
    <row r="403" spans="12:12">
      <c r="L403" s="249"/>
    </row>
    <row r="404" spans="12:12">
      <c r="L404" s="249"/>
    </row>
    <row r="405" spans="12:12">
      <c r="L405" s="249"/>
    </row>
    <row r="406" spans="12:12">
      <c r="L406" s="249"/>
    </row>
    <row r="407" spans="12:12">
      <c r="L407" s="249"/>
    </row>
    <row r="408" spans="12:12">
      <c r="L408" s="249"/>
    </row>
    <row r="409" spans="12:12">
      <c r="L409" s="249"/>
    </row>
    <row r="410" spans="12:12">
      <c r="L410" s="249"/>
    </row>
    <row r="411" spans="12:12">
      <c r="L411" s="249"/>
    </row>
    <row r="412" spans="12:12">
      <c r="L412" s="249"/>
    </row>
    <row r="413" spans="12:12">
      <c r="L413" s="249"/>
    </row>
    <row r="414" spans="12:12">
      <c r="L414" s="249"/>
    </row>
    <row r="415" spans="12:12">
      <c r="L415" s="249"/>
    </row>
    <row r="416" spans="12:12">
      <c r="L416" s="249"/>
    </row>
    <row r="417" spans="12:12">
      <c r="L417" s="249"/>
    </row>
    <row r="418" spans="12:12">
      <c r="L418" s="249"/>
    </row>
    <row r="419" spans="12:12">
      <c r="L419" s="249"/>
    </row>
    <row r="420" spans="12:12">
      <c r="L420" s="249"/>
    </row>
    <row r="421" spans="12:12">
      <c r="L421" s="249"/>
    </row>
    <row r="422" spans="12:12">
      <c r="L422" s="249"/>
    </row>
    <row r="423" spans="12:12">
      <c r="L423" s="249"/>
    </row>
    <row r="424" spans="12:12">
      <c r="L424" s="249"/>
    </row>
    <row r="425" spans="12:12">
      <c r="L425" s="249"/>
    </row>
    <row r="426" spans="12:12">
      <c r="L426" s="249"/>
    </row>
    <row r="427" spans="12:12">
      <c r="L427" s="249"/>
    </row>
    <row r="428" spans="12:12">
      <c r="L428" s="249"/>
    </row>
    <row r="429" spans="12:12">
      <c r="L429" s="249"/>
    </row>
    <row r="430" spans="12:12">
      <c r="L430" s="249"/>
    </row>
    <row r="431" spans="12:12">
      <c r="L431" s="249"/>
    </row>
    <row r="432" spans="12:12">
      <c r="L432" s="249"/>
    </row>
    <row r="433" spans="12:12">
      <c r="L433" s="249"/>
    </row>
    <row r="434" spans="12:12">
      <c r="L434" s="249"/>
    </row>
    <row r="435" spans="12:12">
      <c r="L435" s="249"/>
    </row>
    <row r="436" spans="12:12">
      <c r="L436" s="249"/>
    </row>
    <row r="437" spans="12:12">
      <c r="L437" s="249"/>
    </row>
    <row r="438" spans="12:12">
      <c r="L438" s="249"/>
    </row>
    <row r="439" spans="12:12">
      <c r="L439" s="249"/>
    </row>
    <row r="440" spans="12:12">
      <c r="L440" s="249"/>
    </row>
    <row r="441" spans="12:12">
      <c r="L441" s="249"/>
    </row>
    <row r="442" spans="12:12">
      <c r="L442" s="249"/>
    </row>
    <row r="443" spans="12:12">
      <c r="L443" s="249"/>
    </row>
    <row r="444" spans="12:12">
      <c r="L444" s="249"/>
    </row>
    <row r="445" spans="12:12">
      <c r="L445" s="249"/>
    </row>
    <row r="446" spans="12:12">
      <c r="L446" s="249"/>
    </row>
    <row r="447" spans="12:12">
      <c r="L447" s="249"/>
    </row>
    <row r="448" spans="12:12">
      <c r="L448" s="249"/>
    </row>
    <row r="449" spans="12:12">
      <c r="L449" s="249"/>
    </row>
    <row r="450" spans="12:12">
      <c r="L450" s="249"/>
    </row>
    <row r="451" spans="12:12">
      <c r="L451" s="249"/>
    </row>
    <row r="452" spans="12:12">
      <c r="L452" s="249"/>
    </row>
    <row r="453" spans="12:12">
      <c r="L453" s="249"/>
    </row>
    <row r="454" spans="12:12">
      <c r="L454" s="249"/>
    </row>
    <row r="455" spans="12:12">
      <c r="L455" s="249"/>
    </row>
    <row r="456" spans="12:12">
      <c r="L456" s="249"/>
    </row>
    <row r="457" spans="12:12">
      <c r="L457" s="249"/>
    </row>
    <row r="458" spans="12:12">
      <c r="L458" s="249"/>
    </row>
    <row r="459" spans="12:12">
      <c r="L459" s="249"/>
    </row>
    <row r="460" spans="12:12">
      <c r="L460" s="249"/>
    </row>
    <row r="461" spans="12:12">
      <c r="L461" s="249"/>
    </row>
    <row r="462" spans="12:12">
      <c r="L462" s="249"/>
    </row>
    <row r="463" spans="12:12">
      <c r="L463" s="249"/>
    </row>
    <row r="464" spans="12:12">
      <c r="L464" s="249"/>
    </row>
    <row r="465" spans="12:12">
      <c r="L465" s="249"/>
    </row>
    <row r="466" spans="12:12">
      <c r="L466" s="249"/>
    </row>
    <row r="467" spans="12:12">
      <c r="L467" s="249"/>
    </row>
    <row r="468" spans="12:12">
      <c r="L468" s="249"/>
    </row>
    <row r="469" spans="12:12">
      <c r="L469" s="249"/>
    </row>
    <row r="470" spans="12:12">
      <c r="L470" s="249"/>
    </row>
    <row r="471" spans="12:12">
      <c r="L471" s="249"/>
    </row>
    <row r="472" spans="12:12">
      <c r="L472" s="249"/>
    </row>
    <row r="473" spans="12:12">
      <c r="L473" s="249"/>
    </row>
    <row r="474" spans="12:12">
      <c r="L474" s="249"/>
    </row>
    <row r="475" spans="12:12">
      <c r="L475" s="249"/>
    </row>
    <row r="476" spans="12:12">
      <c r="L476" s="249"/>
    </row>
    <row r="477" spans="12:12">
      <c r="L477" s="249"/>
    </row>
    <row r="478" spans="12:12">
      <c r="L478" s="249"/>
    </row>
    <row r="479" spans="12:12">
      <c r="L479" s="249"/>
    </row>
    <row r="480" spans="12:12">
      <c r="L480" s="249"/>
    </row>
    <row r="481" spans="12:12">
      <c r="L481" s="249"/>
    </row>
    <row r="482" spans="12:12">
      <c r="L482" s="249"/>
    </row>
    <row r="483" spans="12:12">
      <c r="L483" s="249"/>
    </row>
    <row r="484" spans="12:12">
      <c r="L484" s="249"/>
    </row>
    <row r="485" spans="12:12">
      <c r="L485" s="249"/>
    </row>
    <row r="486" spans="12:12">
      <c r="L486" s="249"/>
    </row>
    <row r="487" spans="12:12">
      <c r="L487" s="249"/>
    </row>
    <row r="488" spans="12:12">
      <c r="L488" s="249"/>
    </row>
    <row r="489" spans="12:12">
      <c r="L489" s="249"/>
    </row>
    <row r="490" spans="12:12">
      <c r="L490" s="249"/>
    </row>
    <row r="491" spans="12:12">
      <c r="L491" s="249"/>
    </row>
    <row r="492" spans="12:12">
      <c r="L492" s="249"/>
    </row>
    <row r="493" spans="12:12">
      <c r="L493" s="249"/>
    </row>
    <row r="494" spans="12:12">
      <c r="L494" s="249"/>
    </row>
    <row r="495" spans="12:12">
      <c r="L495" s="249"/>
    </row>
    <row r="496" spans="12:12">
      <c r="L496" s="249"/>
    </row>
    <row r="497" spans="12:12">
      <c r="L497" s="249"/>
    </row>
    <row r="498" spans="12:12">
      <c r="L498" s="249"/>
    </row>
    <row r="499" spans="12:12">
      <c r="L499" s="249"/>
    </row>
    <row r="500" spans="12:12">
      <c r="L500" s="249"/>
    </row>
    <row r="501" spans="12:12">
      <c r="L501" s="249"/>
    </row>
    <row r="502" spans="12:12">
      <c r="L502" s="249"/>
    </row>
    <row r="503" spans="12:12">
      <c r="L503" s="249"/>
    </row>
    <row r="504" spans="12:12">
      <c r="L504" s="249"/>
    </row>
    <row r="505" spans="12:12">
      <c r="L505" s="249"/>
    </row>
    <row r="506" spans="12:12">
      <c r="L506" s="249"/>
    </row>
    <row r="507" spans="12:12">
      <c r="L507" s="249"/>
    </row>
    <row r="508" spans="12:12">
      <c r="L508" s="249"/>
    </row>
    <row r="509" spans="12:12">
      <c r="L509" s="249"/>
    </row>
    <row r="510" spans="12:12">
      <c r="L510" s="249"/>
    </row>
    <row r="511" spans="12:12">
      <c r="L511" s="249"/>
    </row>
    <row r="512" spans="12:12">
      <c r="L512" s="249"/>
    </row>
    <row r="513" spans="12:12">
      <c r="L513" s="249"/>
    </row>
    <row r="514" spans="12:12">
      <c r="L514" s="249"/>
    </row>
    <row r="515" spans="12:12">
      <c r="L515" s="249"/>
    </row>
    <row r="516" spans="12:12">
      <c r="L516" s="249"/>
    </row>
    <row r="517" spans="12:12">
      <c r="L517" s="249"/>
    </row>
    <row r="518" spans="12:12">
      <c r="L518" s="249"/>
    </row>
    <row r="519" spans="12:12">
      <c r="L519" s="249"/>
    </row>
    <row r="520" spans="12:12">
      <c r="L520" s="249"/>
    </row>
    <row r="521" spans="12:12">
      <c r="L521" s="249"/>
    </row>
    <row r="522" spans="12:12">
      <c r="L522" s="249"/>
    </row>
    <row r="523" spans="12:12">
      <c r="L523" s="249"/>
    </row>
    <row r="524" spans="12:12">
      <c r="L524" s="249"/>
    </row>
    <row r="525" spans="12:12">
      <c r="L525" s="249"/>
    </row>
  </sheetData>
  <autoFilter ref="A1:L525" xr:uid="{00000000-0009-0000-0000-000016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519"/>
  <sheetViews>
    <sheetView showGridLines="0" topLeftCell="A31" workbookViewId="0">
      <selection activeCell="M67" sqref="M67"/>
    </sheetView>
  </sheetViews>
  <sheetFormatPr defaultRowHeight="12"/>
  <cols>
    <col min="1" max="1" width="15.85546875" style="434" bestFit="1" customWidth="1"/>
    <col min="2" max="2" width="3.7109375" style="434" customWidth="1"/>
    <col min="3" max="3" width="45.28515625" style="434" bestFit="1" customWidth="1"/>
    <col min="4" max="4" width="3.7109375" style="434" customWidth="1"/>
    <col min="5" max="5" width="12.28515625" style="434" bestFit="1" customWidth="1"/>
    <col min="6" max="6" width="3.7109375" style="434" customWidth="1"/>
    <col min="7" max="7" width="10" style="434" bestFit="1" customWidth="1"/>
    <col min="8" max="8" width="3.7109375" style="434" customWidth="1"/>
    <col min="9" max="9" width="10" style="434" bestFit="1" customWidth="1"/>
    <col min="10" max="10" width="3.7109375" style="434" customWidth="1"/>
    <col min="11" max="11" width="12.28515625" style="434" bestFit="1" customWidth="1"/>
    <col min="12" max="12" width="6.85546875" style="1" bestFit="1" customWidth="1"/>
    <col min="13" max="13" width="10.5703125" style="410" bestFit="1" customWidth="1"/>
    <col min="14" max="256" width="9.140625" style="434"/>
    <col min="257" max="257" width="15.85546875" style="434" bestFit="1" customWidth="1"/>
    <col min="258" max="258" width="3.7109375" style="434" customWidth="1"/>
    <col min="259" max="259" width="45.28515625" style="434" bestFit="1" customWidth="1"/>
    <col min="260" max="260" width="3.7109375" style="434" customWidth="1"/>
    <col min="261" max="261" width="12.28515625" style="434" bestFit="1" customWidth="1"/>
    <col min="262" max="262" width="3.7109375" style="434" customWidth="1"/>
    <col min="263" max="263" width="10" style="434" bestFit="1" customWidth="1"/>
    <col min="264" max="264" width="3.7109375" style="434" customWidth="1"/>
    <col min="265" max="265" width="10" style="434" bestFit="1" customWidth="1"/>
    <col min="266" max="266" width="3.7109375" style="434" customWidth="1"/>
    <col min="267" max="267" width="12.28515625" style="434" bestFit="1" customWidth="1"/>
    <col min="268" max="268" width="7.28515625" style="434" customWidth="1"/>
    <col min="269" max="512" width="9.140625" style="434"/>
    <col min="513" max="513" width="15.85546875" style="434" bestFit="1" customWidth="1"/>
    <col min="514" max="514" width="3.7109375" style="434" customWidth="1"/>
    <col min="515" max="515" width="45.28515625" style="434" bestFit="1" customWidth="1"/>
    <col min="516" max="516" width="3.7109375" style="434" customWidth="1"/>
    <col min="517" max="517" width="12.28515625" style="434" bestFit="1" customWidth="1"/>
    <col min="518" max="518" width="3.7109375" style="434" customWidth="1"/>
    <col min="519" max="519" width="10" style="434" bestFit="1" customWidth="1"/>
    <col min="520" max="520" width="3.7109375" style="434" customWidth="1"/>
    <col min="521" max="521" width="10" style="434" bestFit="1" customWidth="1"/>
    <col min="522" max="522" width="3.7109375" style="434" customWidth="1"/>
    <col min="523" max="523" width="12.28515625" style="434" bestFit="1" customWidth="1"/>
    <col min="524" max="524" width="7.28515625" style="434" customWidth="1"/>
    <col min="525" max="768" width="9.140625" style="434"/>
    <col min="769" max="769" width="15.85546875" style="434" bestFit="1" customWidth="1"/>
    <col min="770" max="770" width="3.7109375" style="434" customWidth="1"/>
    <col min="771" max="771" width="45.28515625" style="434" bestFit="1" customWidth="1"/>
    <col min="772" max="772" width="3.7109375" style="434" customWidth="1"/>
    <col min="773" max="773" width="12.28515625" style="434" bestFit="1" customWidth="1"/>
    <col min="774" max="774" width="3.7109375" style="434" customWidth="1"/>
    <col min="775" max="775" width="10" style="434" bestFit="1" customWidth="1"/>
    <col min="776" max="776" width="3.7109375" style="434" customWidth="1"/>
    <col min="777" max="777" width="10" style="434" bestFit="1" customWidth="1"/>
    <col min="778" max="778" width="3.7109375" style="434" customWidth="1"/>
    <col min="779" max="779" width="12.28515625" style="434" bestFit="1" customWidth="1"/>
    <col min="780" max="780" width="7.28515625" style="434" customWidth="1"/>
    <col min="781" max="1024" width="9.140625" style="434"/>
    <col min="1025" max="1025" width="15.85546875" style="434" bestFit="1" customWidth="1"/>
    <col min="1026" max="1026" width="3.7109375" style="434" customWidth="1"/>
    <col min="1027" max="1027" width="45.28515625" style="434" bestFit="1" customWidth="1"/>
    <col min="1028" max="1028" width="3.7109375" style="434" customWidth="1"/>
    <col min="1029" max="1029" width="12.28515625" style="434" bestFit="1" customWidth="1"/>
    <col min="1030" max="1030" width="3.7109375" style="434" customWidth="1"/>
    <col min="1031" max="1031" width="10" style="434" bestFit="1" customWidth="1"/>
    <col min="1032" max="1032" width="3.7109375" style="434" customWidth="1"/>
    <col min="1033" max="1033" width="10" style="434" bestFit="1" customWidth="1"/>
    <col min="1034" max="1034" width="3.7109375" style="434" customWidth="1"/>
    <col min="1035" max="1035" width="12.28515625" style="434" bestFit="1" customWidth="1"/>
    <col min="1036" max="1036" width="7.28515625" style="434" customWidth="1"/>
    <col min="1037" max="1280" width="9.140625" style="434"/>
    <col min="1281" max="1281" width="15.85546875" style="434" bestFit="1" customWidth="1"/>
    <col min="1282" max="1282" width="3.7109375" style="434" customWidth="1"/>
    <col min="1283" max="1283" width="45.28515625" style="434" bestFit="1" customWidth="1"/>
    <col min="1284" max="1284" width="3.7109375" style="434" customWidth="1"/>
    <col min="1285" max="1285" width="12.28515625" style="434" bestFit="1" customWidth="1"/>
    <col min="1286" max="1286" width="3.7109375" style="434" customWidth="1"/>
    <col min="1287" max="1287" width="10" style="434" bestFit="1" customWidth="1"/>
    <col min="1288" max="1288" width="3.7109375" style="434" customWidth="1"/>
    <col min="1289" max="1289" width="10" style="434" bestFit="1" customWidth="1"/>
    <col min="1290" max="1290" width="3.7109375" style="434" customWidth="1"/>
    <col min="1291" max="1291" width="12.28515625" style="434" bestFit="1" customWidth="1"/>
    <col min="1292" max="1292" width="7.28515625" style="434" customWidth="1"/>
    <col min="1293" max="1536" width="9.140625" style="434"/>
    <col min="1537" max="1537" width="15.85546875" style="434" bestFit="1" customWidth="1"/>
    <col min="1538" max="1538" width="3.7109375" style="434" customWidth="1"/>
    <col min="1539" max="1539" width="45.28515625" style="434" bestFit="1" customWidth="1"/>
    <col min="1540" max="1540" width="3.7109375" style="434" customWidth="1"/>
    <col min="1541" max="1541" width="12.28515625" style="434" bestFit="1" customWidth="1"/>
    <col min="1542" max="1542" width="3.7109375" style="434" customWidth="1"/>
    <col min="1543" max="1543" width="10" style="434" bestFit="1" customWidth="1"/>
    <col min="1544" max="1544" width="3.7109375" style="434" customWidth="1"/>
    <col min="1545" max="1545" width="10" style="434" bestFit="1" customWidth="1"/>
    <col min="1546" max="1546" width="3.7109375" style="434" customWidth="1"/>
    <col min="1547" max="1547" width="12.28515625" style="434" bestFit="1" customWidth="1"/>
    <col min="1548" max="1548" width="7.28515625" style="434" customWidth="1"/>
    <col min="1549" max="1792" width="9.140625" style="434"/>
    <col min="1793" max="1793" width="15.85546875" style="434" bestFit="1" customWidth="1"/>
    <col min="1794" max="1794" width="3.7109375" style="434" customWidth="1"/>
    <col min="1795" max="1795" width="45.28515625" style="434" bestFit="1" customWidth="1"/>
    <col min="1796" max="1796" width="3.7109375" style="434" customWidth="1"/>
    <col min="1797" max="1797" width="12.28515625" style="434" bestFit="1" customWidth="1"/>
    <col min="1798" max="1798" width="3.7109375" style="434" customWidth="1"/>
    <col min="1799" max="1799" width="10" style="434" bestFit="1" customWidth="1"/>
    <col min="1800" max="1800" width="3.7109375" style="434" customWidth="1"/>
    <col min="1801" max="1801" width="10" style="434" bestFit="1" customWidth="1"/>
    <col min="1802" max="1802" width="3.7109375" style="434" customWidth="1"/>
    <col min="1803" max="1803" width="12.28515625" style="434" bestFit="1" customWidth="1"/>
    <col min="1804" max="1804" width="7.28515625" style="434" customWidth="1"/>
    <col min="1805" max="2048" width="9.140625" style="434"/>
    <col min="2049" max="2049" width="15.85546875" style="434" bestFit="1" customWidth="1"/>
    <col min="2050" max="2050" width="3.7109375" style="434" customWidth="1"/>
    <col min="2051" max="2051" width="45.28515625" style="434" bestFit="1" customWidth="1"/>
    <col min="2052" max="2052" width="3.7109375" style="434" customWidth="1"/>
    <col min="2053" max="2053" width="12.28515625" style="434" bestFit="1" customWidth="1"/>
    <col min="2054" max="2054" width="3.7109375" style="434" customWidth="1"/>
    <col min="2055" max="2055" width="10" style="434" bestFit="1" customWidth="1"/>
    <col min="2056" max="2056" width="3.7109375" style="434" customWidth="1"/>
    <col min="2057" max="2057" width="10" style="434" bestFit="1" customWidth="1"/>
    <col min="2058" max="2058" width="3.7109375" style="434" customWidth="1"/>
    <col min="2059" max="2059" width="12.28515625" style="434" bestFit="1" customWidth="1"/>
    <col min="2060" max="2060" width="7.28515625" style="434" customWidth="1"/>
    <col min="2061" max="2304" width="9.140625" style="434"/>
    <col min="2305" max="2305" width="15.85546875" style="434" bestFit="1" customWidth="1"/>
    <col min="2306" max="2306" width="3.7109375" style="434" customWidth="1"/>
    <col min="2307" max="2307" width="45.28515625" style="434" bestFit="1" customWidth="1"/>
    <col min="2308" max="2308" width="3.7109375" style="434" customWidth="1"/>
    <col min="2309" max="2309" width="12.28515625" style="434" bestFit="1" customWidth="1"/>
    <col min="2310" max="2310" width="3.7109375" style="434" customWidth="1"/>
    <col min="2311" max="2311" width="10" style="434" bestFit="1" customWidth="1"/>
    <col min="2312" max="2312" width="3.7109375" style="434" customWidth="1"/>
    <col min="2313" max="2313" width="10" style="434" bestFit="1" customWidth="1"/>
    <col min="2314" max="2314" width="3.7109375" style="434" customWidth="1"/>
    <col min="2315" max="2315" width="12.28515625" style="434" bestFit="1" customWidth="1"/>
    <col min="2316" max="2316" width="7.28515625" style="434" customWidth="1"/>
    <col min="2317" max="2560" width="9.140625" style="434"/>
    <col min="2561" max="2561" width="15.85546875" style="434" bestFit="1" customWidth="1"/>
    <col min="2562" max="2562" width="3.7109375" style="434" customWidth="1"/>
    <col min="2563" max="2563" width="45.28515625" style="434" bestFit="1" customWidth="1"/>
    <col min="2564" max="2564" width="3.7109375" style="434" customWidth="1"/>
    <col min="2565" max="2565" width="12.28515625" style="434" bestFit="1" customWidth="1"/>
    <col min="2566" max="2566" width="3.7109375" style="434" customWidth="1"/>
    <col min="2567" max="2567" width="10" style="434" bestFit="1" customWidth="1"/>
    <col min="2568" max="2568" width="3.7109375" style="434" customWidth="1"/>
    <col min="2569" max="2569" width="10" style="434" bestFit="1" customWidth="1"/>
    <col min="2570" max="2570" width="3.7109375" style="434" customWidth="1"/>
    <col min="2571" max="2571" width="12.28515625" style="434" bestFit="1" customWidth="1"/>
    <col min="2572" max="2572" width="7.28515625" style="434" customWidth="1"/>
    <col min="2573" max="2816" width="9.140625" style="434"/>
    <col min="2817" max="2817" width="15.85546875" style="434" bestFit="1" customWidth="1"/>
    <col min="2818" max="2818" width="3.7109375" style="434" customWidth="1"/>
    <col min="2819" max="2819" width="45.28515625" style="434" bestFit="1" customWidth="1"/>
    <col min="2820" max="2820" width="3.7109375" style="434" customWidth="1"/>
    <col min="2821" max="2821" width="12.28515625" style="434" bestFit="1" customWidth="1"/>
    <col min="2822" max="2822" width="3.7109375" style="434" customWidth="1"/>
    <col min="2823" max="2823" width="10" style="434" bestFit="1" customWidth="1"/>
    <col min="2824" max="2824" width="3.7109375" style="434" customWidth="1"/>
    <col min="2825" max="2825" width="10" style="434" bestFit="1" customWidth="1"/>
    <col min="2826" max="2826" width="3.7109375" style="434" customWidth="1"/>
    <col min="2827" max="2827" width="12.28515625" style="434" bestFit="1" customWidth="1"/>
    <col min="2828" max="2828" width="7.28515625" style="434" customWidth="1"/>
    <col min="2829" max="3072" width="9.140625" style="434"/>
    <col min="3073" max="3073" width="15.85546875" style="434" bestFit="1" customWidth="1"/>
    <col min="3074" max="3074" width="3.7109375" style="434" customWidth="1"/>
    <col min="3075" max="3075" width="45.28515625" style="434" bestFit="1" customWidth="1"/>
    <col min="3076" max="3076" width="3.7109375" style="434" customWidth="1"/>
    <col min="3077" max="3077" width="12.28515625" style="434" bestFit="1" customWidth="1"/>
    <col min="3078" max="3078" width="3.7109375" style="434" customWidth="1"/>
    <col min="3079" max="3079" width="10" style="434" bestFit="1" customWidth="1"/>
    <col min="3080" max="3080" width="3.7109375" style="434" customWidth="1"/>
    <col min="3081" max="3081" width="10" style="434" bestFit="1" customWidth="1"/>
    <col min="3082" max="3082" width="3.7109375" style="434" customWidth="1"/>
    <col min="3083" max="3083" width="12.28515625" style="434" bestFit="1" customWidth="1"/>
    <col min="3084" max="3084" width="7.28515625" style="434" customWidth="1"/>
    <col min="3085" max="3328" width="9.140625" style="434"/>
    <col min="3329" max="3329" width="15.85546875" style="434" bestFit="1" customWidth="1"/>
    <col min="3330" max="3330" width="3.7109375" style="434" customWidth="1"/>
    <col min="3331" max="3331" width="45.28515625" style="434" bestFit="1" customWidth="1"/>
    <col min="3332" max="3332" width="3.7109375" style="434" customWidth="1"/>
    <col min="3333" max="3333" width="12.28515625" style="434" bestFit="1" customWidth="1"/>
    <col min="3334" max="3334" width="3.7109375" style="434" customWidth="1"/>
    <col min="3335" max="3335" width="10" style="434" bestFit="1" customWidth="1"/>
    <col min="3336" max="3336" width="3.7109375" style="434" customWidth="1"/>
    <col min="3337" max="3337" width="10" style="434" bestFit="1" customWidth="1"/>
    <col min="3338" max="3338" width="3.7109375" style="434" customWidth="1"/>
    <col min="3339" max="3339" width="12.28515625" style="434" bestFit="1" customWidth="1"/>
    <col min="3340" max="3340" width="7.28515625" style="434" customWidth="1"/>
    <col min="3341" max="3584" width="9.140625" style="434"/>
    <col min="3585" max="3585" width="15.85546875" style="434" bestFit="1" customWidth="1"/>
    <col min="3586" max="3586" width="3.7109375" style="434" customWidth="1"/>
    <col min="3587" max="3587" width="45.28515625" style="434" bestFit="1" customWidth="1"/>
    <col min="3588" max="3588" width="3.7109375" style="434" customWidth="1"/>
    <col min="3589" max="3589" width="12.28515625" style="434" bestFit="1" customWidth="1"/>
    <col min="3590" max="3590" width="3.7109375" style="434" customWidth="1"/>
    <col min="3591" max="3591" width="10" style="434" bestFit="1" customWidth="1"/>
    <col min="3592" max="3592" width="3.7109375" style="434" customWidth="1"/>
    <col min="3593" max="3593" width="10" style="434" bestFit="1" customWidth="1"/>
    <col min="3594" max="3594" width="3.7109375" style="434" customWidth="1"/>
    <col min="3595" max="3595" width="12.28515625" style="434" bestFit="1" customWidth="1"/>
    <col min="3596" max="3596" width="7.28515625" style="434" customWidth="1"/>
    <col min="3597" max="3840" width="9.140625" style="434"/>
    <col min="3841" max="3841" width="15.85546875" style="434" bestFit="1" customWidth="1"/>
    <col min="3842" max="3842" width="3.7109375" style="434" customWidth="1"/>
    <col min="3843" max="3843" width="45.28515625" style="434" bestFit="1" customWidth="1"/>
    <col min="3844" max="3844" width="3.7109375" style="434" customWidth="1"/>
    <col min="3845" max="3845" width="12.28515625" style="434" bestFit="1" customWidth="1"/>
    <col min="3846" max="3846" width="3.7109375" style="434" customWidth="1"/>
    <col min="3847" max="3847" width="10" style="434" bestFit="1" customWidth="1"/>
    <col min="3848" max="3848" width="3.7109375" style="434" customWidth="1"/>
    <col min="3849" max="3849" width="10" style="434" bestFit="1" customWidth="1"/>
    <col min="3850" max="3850" width="3.7109375" style="434" customWidth="1"/>
    <col min="3851" max="3851" width="12.28515625" style="434" bestFit="1" customWidth="1"/>
    <col min="3852" max="3852" width="7.28515625" style="434" customWidth="1"/>
    <col min="3853" max="4096" width="9.140625" style="434"/>
    <col min="4097" max="4097" width="15.85546875" style="434" bestFit="1" customWidth="1"/>
    <col min="4098" max="4098" width="3.7109375" style="434" customWidth="1"/>
    <col min="4099" max="4099" width="45.28515625" style="434" bestFit="1" customWidth="1"/>
    <col min="4100" max="4100" width="3.7109375" style="434" customWidth="1"/>
    <col min="4101" max="4101" width="12.28515625" style="434" bestFit="1" customWidth="1"/>
    <col min="4102" max="4102" width="3.7109375" style="434" customWidth="1"/>
    <col min="4103" max="4103" width="10" style="434" bestFit="1" customWidth="1"/>
    <col min="4104" max="4104" width="3.7109375" style="434" customWidth="1"/>
    <col min="4105" max="4105" width="10" style="434" bestFit="1" customWidth="1"/>
    <col min="4106" max="4106" width="3.7109375" style="434" customWidth="1"/>
    <col min="4107" max="4107" width="12.28515625" style="434" bestFit="1" customWidth="1"/>
    <col min="4108" max="4108" width="7.28515625" style="434" customWidth="1"/>
    <col min="4109" max="4352" width="9.140625" style="434"/>
    <col min="4353" max="4353" width="15.85546875" style="434" bestFit="1" customWidth="1"/>
    <col min="4354" max="4354" width="3.7109375" style="434" customWidth="1"/>
    <col min="4355" max="4355" width="45.28515625" style="434" bestFit="1" customWidth="1"/>
    <col min="4356" max="4356" width="3.7109375" style="434" customWidth="1"/>
    <col min="4357" max="4357" width="12.28515625" style="434" bestFit="1" customWidth="1"/>
    <col min="4358" max="4358" width="3.7109375" style="434" customWidth="1"/>
    <col min="4359" max="4359" width="10" style="434" bestFit="1" customWidth="1"/>
    <col min="4360" max="4360" width="3.7109375" style="434" customWidth="1"/>
    <col min="4361" max="4361" width="10" style="434" bestFit="1" customWidth="1"/>
    <col min="4362" max="4362" width="3.7109375" style="434" customWidth="1"/>
    <col min="4363" max="4363" width="12.28515625" style="434" bestFit="1" customWidth="1"/>
    <col min="4364" max="4364" width="7.28515625" style="434" customWidth="1"/>
    <col min="4365" max="4608" width="9.140625" style="434"/>
    <col min="4609" max="4609" width="15.85546875" style="434" bestFit="1" customWidth="1"/>
    <col min="4610" max="4610" width="3.7109375" style="434" customWidth="1"/>
    <col min="4611" max="4611" width="45.28515625" style="434" bestFit="1" customWidth="1"/>
    <col min="4612" max="4612" width="3.7109375" style="434" customWidth="1"/>
    <col min="4613" max="4613" width="12.28515625" style="434" bestFit="1" customWidth="1"/>
    <col min="4614" max="4614" width="3.7109375" style="434" customWidth="1"/>
    <col min="4615" max="4615" width="10" style="434" bestFit="1" customWidth="1"/>
    <col min="4616" max="4616" width="3.7109375" style="434" customWidth="1"/>
    <col min="4617" max="4617" width="10" style="434" bestFit="1" customWidth="1"/>
    <col min="4618" max="4618" width="3.7109375" style="434" customWidth="1"/>
    <col min="4619" max="4619" width="12.28515625" style="434" bestFit="1" customWidth="1"/>
    <col min="4620" max="4620" width="7.28515625" style="434" customWidth="1"/>
    <col min="4621" max="4864" width="9.140625" style="434"/>
    <col min="4865" max="4865" width="15.85546875" style="434" bestFit="1" customWidth="1"/>
    <col min="4866" max="4866" width="3.7109375" style="434" customWidth="1"/>
    <col min="4867" max="4867" width="45.28515625" style="434" bestFit="1" customWidth="1"/>
    <col min="4868" max="4868" width="3.7109375" style="434" customWidth="1"/>
    <col min="4869" max="4869" width="12.28515625" style="434" bestFit="1" customWidth="1"/>
    <col min="4870" max="4870" width="3.7109375" style="434" customWidth="1"/>
    <col min="4871" max="4871" width="10" style="434" bestFit="1" customWidth="1"/>
    <col min="4872" max="4872" width="3.7109375" style="434" customWidth="1"/>
    <col min="4873" max="4873" width="10" style="434" bestFit="1" customWidth="1"/>
    <col min="4874" max="4874" width="3.7109375" style="434" customWidth="1"/>
    <col min="4875" max="4875" width="12.28515625" style="434" bestFit="1" customWidth="1"/>
    <col min="4876" max="4876" width="7.28515625" style="434" customWidth="1"/>
    <col min="4877" max="5120" width="9.140625" style="434"/>
    <col min="5121" max="5121" width="15.85546875" style="434" bestFit="1" customWidth="1"/>
    <col min="5122" max="5122" width="3.7109375" style="434" customWidth="1"/>
    <col min="5123" max="5123" width="45.28515625" style="434" bestFit="1" customWidth="1"/>
    <col min="5124" max="5124" width="3.7109375" style="434" customWidth="1"/>
    <col min="5125" max="5125" width="12.28515625" style="434" bestFit="1" customWidth="1"/>
    <col min="5126" max="5126" width="3.7109375" style="434" customWidth="1"/>
    <col min="5127" max="5127" width="10" style="434" bestFit="1" customWidth="1"/>
    <col min="5128" max="5128" width="3.7109375" style="434" customWidth="1"/>
    <col min="5129" max="5129" width="10" style="434" bestFit="1" customWidth="1"/>
    <col min="5130" max="5130" width="3.7109375" style="434" customWidth="1"/>
    <col min="5131" max="5131" width="12.28515625" style="434" bestFit="1" customWidth="1"/>
    <col min="5132" max="5132" width="7.28515625" style="434" customWidth="1"/>
    <col min="5133" max="5376" width="9.140625" style="434"/>
    <col min="5377" max="5377" width="15.85546875" style="434" bestFit="1" customWidth="1"/>
    <col min="5378" max="5378" width="3.7109375" style="434" customWidth="1"/>
    <col min="5379" max="5379" width="45.28515625" style="434" bestFit="1" customWidth="1"/>
    <col min="5380" max="5380" width="3.7109375" style="434" customWidth="1"/>
    <col min="5381" max="5381" width="12.28515625" style="434" bestFit="1" customWidth="1"/>
    <col min="5382" max="5382" width="3.7109375" style="434" customWidth="1"/>
    <col min="5383" max="5383" width="10" style="434" bestFit="1" customWidth="1"/>
    <col min="5384" max="5384" width="3.7109375" style="434" customWidth="1"/>
    <col min="5385" max="5385" width="10" style="434" bestFit="1" customWidth="1"/>
    <col min="5386" max="5386" width="3.7109375" style="434" customWidth="1"/>
    <col min="5387" max="5387" width="12.28515625" style="434" bestFit="1" customWidth="1"/>
    <col min="5388" max="5388" width="7.28515625" style="434" customWidth="1"/>
    <col min="5389" max="5632" width="9.140625" style="434"/>
    <col min="5633" max="5633" width="15.85546875" style="434" bestFit="1" customWidth="1"/>
    <col min="5634" max="5634" width="3.7109375" style="434" customWidth="1"/>
    <col min="5635" max="5635" width="45.28515625" style="434" bestFit="1" customWidth="1"/>
    <col min="5636" max="5636" width="3.7109375" style="434" customWidth="1"/>
    <col min="5637" max="5637" width="12.28515625" style="434" bestFit="1" customWidth="1"/>
    <col min="5638" max="5638" width="3.7109375" style="434" customWidth="1"/>
    <col min="5639" max="5639" width="10" style="434" bestFit="1" customWidth="1"/>
    <col min="5640" max="5640" width="3.7109375" style="434" customWidth="1"/>
    <col min="5641" max="5641" width="10" style="434" bestFit="1" customWidth="1"/>
    <col min="5642" max="5642" width="3.7109375" style="434" customWidth="1"/>
    <col min="5643" max="5643" width="12.28515625" style="434" bestFit="1" customWidth="1"/>
    <col min="5644" max="5644" width="7.28515625" style="434" customWidth="1"/>
    <col min="5645" max="5888" width="9.140625" style="434"/>
    <col min="5889" max="5889" width="15.85546875" style="434" bestFit="1" customWidth="1"/>
    <col min="5890" max="5890" width="3.7109375" style="434" customWidth="1"/>
    <col min="5891" max="5891" width="45.28515625" style="434" bestFit="1" customWidth="1"/>
    <col min="5892" max="5892" width="3.7109375" style="434" customWidth="1"/>
    <col min="5893" max="5893" width="12.28515625" style="434" bestFit="1" customWidth="1"/>
    <col min="5894" max="5894" width="3.7109375" style="434" customWidth="1"/>
    <col min="5895" max="5895" width="10" style="434" bestFit="1" customWidth="1"/>
    <col min="5896" max="5896" width="3.7109375" style="434" customWidth="1"/>
    <col min="5897" max="5897" width="10" style="434" bestFit="1" customWidth="1"/>
    <col min="5898" max="5898" width="3.7109375" style="434" customWidth="1"/>
    <col min="5899" max="5899" width="12.28515625" style="434" bestFit="1" customWidth="1"/>
    <col min="5900" max="5900" width="7.28515625" style="434" customWidth="1"/>
    <col min="5901" max="6144" width="9.140625" style="434"/>
    <col min="6145" max="6145" width="15.85546875" style="434" bestFit="1" customWidth="1"/>
    <col min="6146" max="6146" width="3.7109375" style="434" customWidth="1"/>
    <col min="6147" max="6147" width="45.28515625" style="434" bestFit="1" customWidth="1"/>
    <col min="6148" max="6148" width="3.7109375" style="434" customWidth="1"/>
    <col min="6149" max="6149" width="12.28515625" style="434" bestFit="1" customWidth="1"/>
    <col min="6150" max="6150" width="3.7109375" style="434" customWidth="1"/>
    <col min="6151" max="6151" width="10" style="434" bestFit="1" customWidth="1"/>
    <col min="6152" max="6152" width="3.7109375" style="434" customWidth="1"/>
    <col min="6153" max="6153" width="10" style="434" bestFit="1" customWidth="1"/>
    <col min="6154" max="6154" width="3.7109375" style="434" customWidth="1"/>
    <col min="6155" max="6155" width="12.28515625" style="434" bestFit="1" customWidth="1"/>
    <col min="6156" max="6156" width="7.28515625" style="434" customWidth="1"/>
    <col min="6157" max="6400" width="9.140625" style="434"/>
    <col min="6401" max="6401" width="15.85546875" style="434" bestFit="1" customWidth="1"/>
    <col min="6402" max="6402" width="3.7109375" style="434" customWidth="1"/>
    <col min="6403" max="6403" width="45.28515625" style="434" bestFit="1" customWidth="1"/>
    <col min="6404" max="6404" width="3.7109375" style="434" customWidth="1"/>
    <col min="6405" max="6405" width="12.28515625" style="434" bestFit="1" customWidth="1"/>
    <col min="6406" max="6406" width="3.7109375" style="434" customWidth="1"/>
    <col min="6407" max="6407" width="10" style="434" bestFit="1" customWidth="1"/>
    <col min="6408" max="6408" width="3.7109375" style="434" customWidth="1"/>
    <col min="6409" max="6409" width="10" style="434" bestFit="1" customWidth="1"/>
    <col min="6410" max="6410" width="3.7109375" style="434" customWidth="1"/>
    <col min="6411" max="6411" width="12.28515625" style="434" bestFit="1" customWidth="1"/>
    <col min="6412" max="6412" width="7.28515625" style="434" customWidth="1"/>
    <col min="6413" max="6656" width="9.140625" style="434"/>
    <col min="6657" max="6657" width="15.85546875" style="434" bestFit="1" customWidth="1"/>
    <col min="6658" max="6658" width="3.7109375" style="434" customWidth="1"/>
    <col min="6659" max="6659" width="45.28515625" style="434" bestFit="1" customWidth="1"/>
    <col min="6660" max="6660" width="3.7109375" style="434" customWidth="1"/>
    <col min="6661" max="6661" width="12.28515625" style="434" bestFit="1" customWidth="1"/>
    <col min="6662" max="6662" width="3.7109375" style="434" customWidth="1"/>
    <col min="6663" max="6663" width="10" style="434" bestFit="1" customWidth="1"/>
    <col min="6664" max="6664" width="3.7109375" style="434" customWidth="1"/>
    <col min="6665" max="6665" width="10" style="434" bestFit="1" customWidth="1"/>
    <col min="6666" max="6666" width="3.7109375" style="434" customWidth="1"/>
    <col min="6667" max="6667" width="12.28515625" style="434" bestFit="1" customWidth="1"/>
    <col min="6668" max="6668" width="7.28515625" style="434" customWidth="1"/>
    <col min="6669" max="6912" width="9.140625" style="434"/>
    <col min="6913" max="6913" width="15.85546875" style="434" bestFit="1" customWidth="1"/>
    <col min="6914" max="6914" width="3.7109375" style="434" customWidth="1"/>
    <col min="6915" max="6915" width="45.28515625" style="434" bestFit="1" customWidth="1"/>
    <col min="6916" max="6916" width="3.7109375" style="434" customWidth="1"/>
    <col min="6917" max="6917" width="12.28515625" style="434" bestFit="1" customWidth="1"/>
    <col min="6918" max="6918" width="3.7109375" style="434" customWidth="1"/>
    <col min="6919" max="6919" width="10" style="434" bestFit="1" customWidth="1"/>
    <col min="6920" max="6920" width="3.7109375" style="434" customWidth="1"/>
    <col min="6921" max="6921" width="10" style="434" bestFit="1" customWidth="1"/>
    <col min="6922" max="6922" width="3.7109375" style="434" customWidth="1"/>
    <col min="6923" max="6923" width="12.28515625" style="434" bestFit="1" customWidth="1"/>
    <col min="6924" max="6924" width="7.28515625" style="434" customWidth="1"/>
    <col min="6925" max="7168" width="9.140625" style="434"/>
    <col min="7169" max="7169" width="15.85546875" style="434" bestFit="1" customWidth="1"/>
    <col min="7170" max="7170" width="3.7109375" style="434" customWidth="1"/>
    <col min="7171" max="7171" width="45.28515625" style="434" bestFit="1" customWidth="1"/>
    <col min="7172" max="7172" width="3.7109375" style="434" customWidth="1"/>
    <col min="7173" max="7173" width="12.28515625" style="434" bestFit="1" customWidth="1"/>
    <col min="7174" max="7174" width="3.7109375" style="434" customWidth="1"/>
    <col min="7175" max="7175" width="10" style="434" bestFit="1" customWidth="1"/>
    <col min="7176" max="7176" width="3.7109375" style="434" customWidth="1"/>
    <col min="7177" max="7177" width="10" style="434" bestFit="1" customWidth="1"/>
    <col min="7178" max="7178" width="3.7109375" style="434" customWidth="1"/>
    <col min="7179" max="7179" width="12.28515625" style="434" bestFit="1" customWidth="1"/>
    <col min="7180" max="7180" width="7.28515625" style="434" customWidth="1"/>
    <col min="7181" max="7424" width="9.140625" style="434"/>
    <col min="7425" max="7425" width="15.85546875" style="434" bestFit="1" customWidth="1"/>
    <col min="7426" max="7426" width="3.7109375" style="434" customWidth="1"/>
    <col min="7427" max="7427" width="45.28515625" style="434" bestFit="1" customWidth="1"/>
    <col min="7428" max="7428" width="3.7109375" style="434" customWidth="1"/>
    <col min="7429" max="7429" width="12.28515625" style="434" bestFit="1" customWidth="1"/>
    <col min="7430" max="7430" width="3.7109375" style="434" customWidth="1"/>
    <col min="7431" max="7431" width="10" style="434" bestFit="1" customWidth="1"/>
    <col min="7432" max="7432" width="3.7109375" style="434" customWidth="1"/>
    <col min="7433" max="7433" width="10" style="434" bestFit="1" customWidth="1"/>
    <col min="7434" max="7434" width="3.7109375" style="434" customWidth="1"/>
    <col min="7435" max="7435" width="12.28515625" style="434" bestFit="1" customWidth="1"/>
    <col min="7436" max="7436" width="7.28515625" style="434" customWidth="1"/>
    <col min="7437" max="7680" width="9.140625" style="434"/>
    <col min="7681" max="7681" width="15.85546875" style="434" bestFit="1" customWidth="1"/>
    <col min="7682" max="7682" width="3.7109375" style="434" customWidth="1"/>
    <col min="7683" max="7683" width="45.28515625" style="434" bestFit="1" customWidth="1"/>
    <col min="7684" max="7684" width="3.7109375" style="434" customWidth="1"/>
    <col min="7685" max="7685" width="12.28515625" style="434" bestFit="1" customWidth="1"/>
    <col min="7686" max="7686" width="3.7109375" style="434" customWidth="1"/>
    <col min="7687" max="7687" width="10" style="434" bestFit="1" customWidth="1"/>
    <col min="7688" max="7688" width="3.7109375" style="434" customWidth="1"/>
    <col min="7689" max="7689" width="10" style="434" bestFit="1" customWidth="1"/>
    <col min="7690" max="7690" width="3.7109375" style="434" customWidth="1"/>
    <col min="7691" max="7691" width="12.28515625" style="434" bestFit="1" customWidth="1"/>
    <col min="7692" max="7692" width="7.28515625" style="434" customWidth="1"/>
    <col min="7693" max="7936" width="9.140625" style="434"/>
    <col min="7937" max="7937" width="15.85546875" style="434" bestFit="1" customWidth="1"/>
    <col min="7938" max="7938" width="3.7109375" style="434" customWidth="1"/>
    <col min="7939" max="7939" width="45.28515625" style="434" bestFit="1" customWidth="1"/>
    <col min="7940" max="7940" width="3.7109375" style="434" customWidth="1"/>
    <col min="7941" max="7941" width="12.28515625" style="434" bestFit="1" customWidth="1"/>
    <col min="7942" max="7942" width="3.7109375" style="434" customWidth="1"/>
    <col min="7943" max="7943" width="10" style="434" bestFit="1" customWidth="1"/>
    <col min="7944" max="7944" width="3.7109375" style="434" customWidth="1"/>
    <col min="7945" max="7945" width="10" style="434" bestFit="1" customWidth="1"/>
    <col min="7946" max="7946" width="3.7109375" style="434" customWidth="1"/>
    <col min="7947" max="7947" width="12.28515625" style="434" bestFit="1" customWidth="1"/>
    <col min="7948" max="7948" width="7.28515625" style="434" customWidth="1"/>
    <col min="7949" max="8192" width="9.140625" style="434"/>
    <col min="8193" max="8193" width="15.85546875" style="434" bestFit="1" customWidth="1"/>
    <col min="8194" max="8194" width="3.7109375" style="434" customWidth="1"/>
    <col min="8195" max="8195" width="45.28515625" style="434" bestFit="1" customWidth="1"/>
    <col min="8196" max="8196" width="3.7109375" style="434" customWidth="1"/>
    <col min="8197" max="8197" width="12.28515625" style="434" bestFit="1" customWidth="1"/>
    <col min="8198" max="8198" width="3.7109375" style="434" customWidth="1"/>
    <col min="8199" max="8199" width="10" style="434" bestFit="1" customWidth="1"/>
    <col min="8200" max="8200" width="3.7109375" style="434" customWidth="1"/>
    <col min="8201" max="8201" width="10" style="434" bestFit="1" customWidth="1"/>
    <col min="8202" max="8202" width="3.7109375" style="434" customWidth="1"/>
    <col min="8203" max="8203" width="12.28515625" style="434" bestFit="1" customWidth="1"/>
    <col min="8204" max="8204" width="7.28515625" style="434" customWidth="1"/>
    <col min="8205" max="8448" width="9.140625" style="434"/>
    <col min="8449" max="8449" width="15.85546875" style="434" bestFit="1" customWidth="1"/>
    <col min="8450" max="8450" width="3.7109375" style="434" customWidth="1"/>
    <col min="8451" max="8451" width="45.28515625" style="434" bestFit="1" customWidth="1"/>
    <col min="8452" max="8452" width="3.7109375" style="434" customWidth="1"/>
    <col min="8453" max="8453" width="12.28515625" style="434" bestFit="1" customWidth="1"/>
    <col min="8454" max="8454" width="3.7109375" style="434" customWidth="1"/>
    <col min="8455" max="8455" width="10" style="434" bestFit="1" customWidth="1"/>
    <col min="8456" max="8456" width="3.7109375" style="434" customWidth="1"/>
    <col min="8457" max="8457" width="10" style="434" bestFit="1" customWidth="1"/>
    <col min="8458" max="8458" width="3.7109375" style="434" customWidth="1"/>
    <col min="8459" max="8459" width="12.28515625" style="434" bestFit="1" customWidth="1"/>
    <col min="8460" max="8460" width="7.28515625" style="434" customWidth="1"/>
    <col min="8461" max="8704" width="9.140625" style="434"/>
    <col min="8705" max="8705" width="15.85546875" style="434" bestFit="1" customWidth="1"/>
    <col min="8706" max="8706" width="3.7109375" style="434" customWidth="1"/>
    <col min="8707" max="8707" width="45.28515625" style="434" bestFit="1" customWidth="1"/>
    <col min="8708" max="8708" width="3.7109375" style="434" customWidth="1"/>
    <col min="8709" max="8709" width="12.28515625" style="434" bestFit="1" customWidth="1"/>
    <col min="8710" max="8710" width="3.7109375" style="434" customWidth="1"/>
    <col min="8711" max="8711" width="10" style="434" bestFit="1" customWidth="1"/>
    <col min="8712" max="8712" width="3.7109375" style="434" customWidth="1"/>
    <col min="8713" max="8713" width="10" style="434" bestFit="1" customWidth="1"/>
    <col min="8714" max="8714" width="3.7109375" style="434" customWidth="1"/>
    <col min="8715" max="8715" width="12.28515625" style="434" bestFit="1" customWidth="1"/>
    <col min="8716" max="8716" width="7.28515625" style="434" customWidth="1"/>
    <col min="8717" max="8960" width="9.140625" style="434"/>
    <col min="8961" max="8961" width="15.85546875" style="434" bestFit="1" customWidth="1"/>
    <col min="8962" max="8962" width="3.7109375" style="434" customWidth="1"/>
    <col min="8963" max="8963" width="45.28515625" style="434" bestFit="1" customWidth="1"/>
    <col min="8964" max="8964" width="3.7109375" style="434" customWidth="1"/>
    <col min="8965" max="8965" width="12.28515625" style="434" bestFit="1" customWidth="1"/>
    <col min="8966" max="8966" width="3.7109375" style="434" customWidth="1"/>
    <col min="8967" max="8967" width="10" style="434" bestFit="1" customWidth="1"/>
    <col min="8968" max="8968" width="3.7109375" style="434" customWidth="1"/>
    <col min="8969" max="8969" width="10" style="434" bestFit="1" customWidth="1"/>
    <col min="8970" max="8970" width="3.7109375" style="434" customWidth="1"/>
    <col min="8971" max="8971" width="12.28515625" style="434" bestFit="1" customWidth="1"/>
    <col min="8972" max="8972" width="7.28515625" style="434" customWidth="1"/>
    <col min="8973" max="9216" width="9.140625" style="434"/>
    <col min="9217" max="9217" width="15.85546875" style="434" bestFit="1" customWidth="1"/>
    <col min="9218" max="9218" width="3.7109375" style="434" customWidth="1"/>
    <col min="9219" max="9219" width="45.28515625" style="434" bestFit="1" customWidth="1"/>
    <col min="9220" max="9220" width="3.7109375" style="434" customWidth="1"/>
    <col min="9221" max="9221" width="12.28515625" style="434" bestFit="1" customWidth="1"/>
    <col min="9222" max="9222" width="3.7109375" style="434" customWidth="1"/>
    <col min="9223" max="9223" width="10" style="434" bestFit="1" customWidth="1"/>
    <col min="9224" max="9224" width="3.7109375" style="434" customWidth="1"/>
    <col min="9225" max="9225" width="10" style="434" bestFit="1" customWidth="1"/>
    <col min="9226" max="9226" width="3.7109375" style="434" customWidth="1"/>
    <col min="9227" max="9227" width="12.28515625" style="434" bestFit="1" customWidth="1"/>
    <col min="9228" max="9228" width="7.28515625" style="434" customWidth="1"/>
    <col min="9229" max="9472" width="9.140625" style="434"/>
    <col min="9473" max="9473" width="15.85546875" style="434" bestFit="1" customWidth="1"/>
    <col min="9474" max="9474" width="3.7109375" style="434" customWidth="1"/>
    <col min="9475" max="9475" width="45.28515625" style="434" bestFit="1" customWidth="1"/>
    <col min="9476" max="9476" width="3.7109375" style="434" customWidth="1"/>
    <col min="9477" max="9477" width="12.28515625" style="434" bestFit="1" customWidth="1"/>
    <col min="9478" max="9478" width="3.7109375" style="434" customWidth="1"/>
    <col min="9479" max="9479" width="10" style="434" bestFit="1" customWidth="1"/>
    <col min="9480" max="9480" width="3.7109375" style="434" customWidth="1"/>
    <col min="9481" max="9481" width="10" style="434" bestFit="1" customWidth="1"/>
    <col min="9482" max="9482" width="3.7109375" style="434" customWidth="1"/>
    <col min="9483" max="9483" width="12.28515625" style="434" bestFit="1" customWidth="1"/>
    <col min="9484" max="9484" width="7.28515625" style="434" customWidth="1"/>
    <col min="9485" max="9728" width="9.140625" style="434"/>
    <col min="9729" max="9729" width="15.85546875" style="434" bestFit="1" customWidth="1"/>
    <col min="9730" max="9730" width="3.7109375" style="434" customWidth="1"/>
    <col min="9731" max="9731" width="45.28515625" style="434" bestFit="1" customWidth="1"/>
    <col min="9732" max="9732" width="3.7109375" style="434" customWidth="1"/>
    <col min="9733" max="9733" width="12.28515625" style="434" bestFit="1" customWidth="1"/>
    <col min="9734" max="9734" width="3.7109375" style="434" customWidth="1"/>
    <col min="9735" max="9735" width="10" style="434" bestFit="1" customWidth="1"/>
    <col min="9736" max="9736" width="3.7109375" style="434" customWidth="1"/>
    <col min="9737" max="9737" width="10" style="434" bestFit="1" customWidth="1"/>
    <col min="9738" max="9738" width="3.7109375" style="434" customWidth="1"/>
    <col min="9739" max="9739" width="12.28515625" style="434" bestFit="1" customWidth="1"/>
    <col min="9740" max="9740" width="7.28515625" style="434" customWidth="1"/>
    <col min="9741" max="9984" width="9.140625" style="434"/>
    <col min="9985" max="9985" width="15.85546875" style="434" bestFit="1" customWidth="1"/>
    <col min="9986" max="9986" width="3.7109375" style="434" customWidth="1"/>
    <col min="9987" max="9987" width="45.28515625" style="434" bestFit="1" customWidth="1"/>
    <col min="9988" max="9988" width="3.7109375" style="434" customWidth="1"/>
    <col min="9989" max="9989" width="12.28515625" style="434" bestFit="1" customWidth="1"/>
    <col min="9990" max="9990" width="3.7109375" style="434" customWidth="1"/>
    <col min="9991" max="9991" width="10" style="434" bestFit="1" customWidth="1"/>
    <col min="9992" max="9992" width="3.7109375" style="434" customWidth="1"/>
    <col min="9993" max="9993" width="10" style="434" bestFit="1" customWidth="1"/>
    <col min="9994" max="9994" width="3.7109375" style="434" customWidth="1"/>
    <col min="9995" max="9995" width="12.28515625" style="434" bestFit="1" customWidth="1"/>
    <col min="9996" max="9996" width="7.28515625" style="434" customWidth="1"/>
    <col min="9997" max="10240" width="9.140625" style="434"/>
    <col min="10241" max="10241" width="15.85546875" style="434" bestFit="1" customWidth="1"/>
    <col min="10242" max="10242" width="3.7109375" style="434" customWidth="1"/>
    <col min="10243" max="10243" width="45.28515625" style="434" bestFit="1" customWidth="1"/>
    <col min="10244" max="10244" width="3.7109375" style="434" customWidth="1"/>
    <col min="10245" max="10245" width="12.28515625" style="434" bestFit="1" customWidth="1"/>
    <col min="10246" max="10246" width="3.7109375" style="434" customWidth="1"/>
    <col min="10247" max="10247" width="10" style="434" bestFit="1" customWidth="1"/>
    <col min="10248" max="10248" width="3.7109375" style="434" customWidth="1"/>
    <col min="10249" max="10249" width="10" style="434" bestFit="1" customWidth="1"/>
    <col min="10250" max="10250" width="3.7109375" style="434" customWidth="1"/>
    <col min="10251" max="10251" width="12.28515625" style="434" bestFit="1" customWidth="1"/>
    <col min="10252" max="10252" width="7.28515625" style="434" customWidth="1"/>
    <col min="10253" max="10496" width="9.140625" style="434"/>
    <col min="10497" max="10497" width="15.85546875" style="434" bestFit="1" customWidth="1"/>
    <col min="10498" max="10498" width="3.7109375" style="434" customWidth="1"/>
    <col min="10499" max="10499" width="45.28515625" style="434" bestFit="1" customWidth="1"/>
    <col min="10500" max="10500" width="3.7109375" style="434" customWidth="1"/>
    <col min="10501" max="10501" width="12.28515625" style="434" bestFit="1" customWidth="1"/>
    <col min="10502" max="10502" width="3.7109375" style="434" customWidth="1"/>
    <col min="10503" max="10503" width="10" style="434" bestFit="1" customWidth="1"/>
    <col min="10504" max="10504" width="3.7109375" style="434" customWidth="1"/>
    <col min="10505" max="10505" width="10" style="434" bestFit="1" customWidth="1"/>
    <col min="10506" max="10506" width="3.7109375" style="434" customWidth="1"/>
    <col min="10507" max="10507" width="12.28515625" style="434" bestFit="1" customWidth="1"/>
    <col min="10508" max="10508" width="7.28515625" style="434" customWidth="1"/>
    <col min="10509" max="10752" width="9.140625" style="434"/>
    <col min="10753" max="10753" width="15.85546875" style="434" bestFit="1" customWidth="1"/>
    <col min="10754" max="10754" width="3.7109375" style="434" customWidth="1"/>
    <col min="10755" max="10755" width="45.28515625" style="434" bestFit="1" customWidth="1"/>
    <col min="10756" max="10756" width="3.7109375" style="434" customWidth="1"/>
    <col min="10757" max="10757" width="12.28515625" style="434" bestFit="1" customWidth="1"/>
    <col min="10758" max="10758" width="3.7109375" style="434" customWidth="1"/>
    <col min="10759" max="10759" width="10" style="434" bestFit="1" customWidth="1"/>
    <col min="10760" max="10760" width="3.7109375" style="434" customWidth="1"/>
    <col min="10761" max="10761" width="10" style="434" bestFit="1" customWidth="1"/>
    <col min="10762" max="10762" width="3.7109375" style="434" customWidth="1"/>
    <col min="10763" max="10763" width="12.28515625" style="434" bestFit="1" customWidth="1"/>
    <col min="10764" max="10764" width="7.28515625" style="434" customWidth="1"/>
    <col min="10765" max="11008" width="9.140625" style="434"/>
    <col min="11009" max="11009" width="15.85546875" style="434" bestFit="1" customWidth="1"/>
    <col min="11010" max="11010" width="3.7109375" style="434" customWidth="1"/>
    <col min="11011" max="11011" width="45.28515625" style="434" bestFit="1" customWidth="1"/>
    <col min="11012" max="11012" width="3.7109375" style="434" customWidth="1"/>
    <col min="11013" max="11013" width="12.28515625" style="434" bestFit="1" customWidth="1"/>
    <col min="11014" max="11014" width="3.7109375" style="434" customWidth="1"/>
    <col min="11015" max="11015" width="10" style="434" bestFit="1" customWidth="1"/>
    <col min="11016" max="11016" width="3.7109375" style="434" customWidth="1"/>
    <col min="11017" max="11017" width="10" style="434" bestFit="1" customWidth="1"/>
    <col min="11018" max="11018" width="3.7109375" style="434" customWidth="1"/>
    <col min="11019" max="11019" width="12.28515625" style="434" bestFit="1" customWidth="1"/>
    <col min="11020" max="11020" width="7.28515625" style="434" customWidth="1"/>
    <col min="11021" max="11264" width="9.140625" style="434"/>
    <col min="11265" max="11265" width="15.85546875" style="434" bestFit="1" customWidth="1"/>
    <col min="11266" max="11266" width="3.7109375" style="434" customWidth="1"/>
    <col min="11267" max="11267" width="45.28515625" style="434" bestFit="1" customWidth="1"/>
    <col min="11268" max="11268" width="3.7109375" style="434" customWidth="1"/>
    <col min="11269" max="11269" width="12.28515625" style="434" bestFit="1" customWidth="1"/>
    <col min="11270" max="11270" width="3.7109375" style="434" customWidth="1"/>
    <col min="11271" max="11271" width="10" style="434" bestFit="1" customWidth="1"/>
    <col min="11272" max="11272" width="3.7109375" style="434" customWidth="1"/>
    <col min="11273" max="11273" width="10" style="434" bestFit="1" customWidth="1"/>
    <col min="11274" max="11274" width="3.7109375" style="434" customWidth="1"/>
    <col min="11275" max="11275" width="12.28515625" style="434" bestFit="1" customWidth="1"/>
    <col min="11276" max="11276" width="7.28515625" style="434" customWidth="1"/>
    <col min="11277" max="11520" width="9.140625" style="434"/>
    <col min="11521" max="11521" width="15.85546875" style="434" bestFit="1" customWidth="1"/>
    <col min="11522" max="11522" width="3.7109375" style="434" customWidth="1"/>
    <col min="11523" max="11523" width="45.28515625" style="434" bestFit="1" customWidth="1"/>
    <col min="11524" max="11524" width="3.7109375" style="434" customWidth="1"/>
    <col min="11525" max="11525" width="12.28515625" style="434" bestFit="1" customWidth="1"/>
    <col min="11526" max="11526" width="3.7109375" style="434" customWidth="1"/>
    <col min="11527" max="11527" width="10" style="434" bestFit="1" customWidth="1"/>
    <col min="11528" max="11528" width="3.7109375" style="434" customWidth="1"/>
    <col min="11529" max="11529" width="10" style="434" bestFit="1" customWidth="1"/>
    <col min="11530" max="11530" width="3.7109375" style="434" customWidth="1"/>
    <col min="11531" max="11531" width="12.28515625" style="434" bestFit="1" customWidth="1"/>
    <col min="11532" max="11532" width="7.28515625" style="434" customWidth="1"/>
    <col min="11533" max="11776" width="9.140625" style="434"/>
    <col min="11777" max="11777" width="15.85546875" style="434" bestFit="1" customWidth="1"/>
    <col min="11778" max="11778" width="3.7109375" style="434" customWidth="1"/>
    <col min="11779" max="11779" width="45.28515625" style="434" bestFit="1" customWidth="1"/>
    <col min="11780" max="11780" width="3.7109375" style="434" customWidth="1"/>
    <col min="11781" max="11781" width="12.28515625" style="434" bestFit="1" customWidth="1"/>
    <col min="11782" max="11782" width="3.7109375" style="434" customWidth="1"/>
    <col min="11783" max="11783" width="10" style="434" bestFit="1" customWidth="1"/>
    <col min="11784" max="11784" width="3.7109375" style="434" customWidth="1"/>
    <col min="11785" max="11785" width="10" style="434" bestFit="1" customWidth="1"/>
    <col min="11786" max="11786" width="3.7109375" style="434" customWidth="1"/>
    <col min="11787" max="11787" width="12.28515625" style="434" bestFit="1" customWidth="1"/>
    <col min="11788" max="11788" width="7.28515625" style="434" customWidth="1"/>
    <col min="11789" max="12032" width="9.140625" style="434"/>
    <col min="12033" max="12033" width="15.85546875" style="434" bestFit="1" customWidth="1"/>
    <col min="12034" max="12034" width="3.7109375" style="434" customWidth="1"/>
    <col min="12035" max="12035" width="45.28515625" style="434" bestFit="1" customWidth="1"/>
    <col min="12036" max="12036" width="3.7109375" style="434" customWidth="1"/>
    <col min="12037" max="12037" width="12.28515625" style="434" bestFit="1" customWidth="1"/>
    <col min="12038" max="12038" width="3.7109375" style="434" customWidth="1"/>
    <col min="12039" max="12039" width="10" style="434" bestFit="1" customWidth="1"/>
    <col min="12040" max="12040" width="3.7109375" style="434" customWidth="1"/>
    <col min="12041" max="12041" width="10" style="434" bestFit="1" customWidth="1"/>
    <col min="12042" max="12042" width="3.7109375" style="434" customWidth="1"/>
    <col min="12043" max="12043" width="12.28515625" style="434" bestFit="1" customWidth="1"/>
    <col min="12044" max="12044" width="7.28515625" style="434" customWidth="1"/>
    <col min="12045" max="12288" width="9.140625" style="434"/>
    <col min="12289" max="12289" width="15.85546875" style="434" bestFit="1" customWidth="1"/>
    <col min="12290" max="12290" width="3.7109375" style="434" customWidth="1"/>
    <col min="12291" max="12291" width="45.28515625" style="434" bestFit="1" customWidth="1"/>
    <col min="12292" max="12292" width="3.7109375" style="434" customWidth="1"/>
    <col min="12293" max="12293" width="12.28515625" style="434" bestFit="1" customWidth="1"/>
    <col min="12294" max="12294" width="3.7109375" style="434" customWidth="1"/>
    <col min="12295" max="12295" width="10" style="434" bestFit="1" customWidth="1"/>
    <col min="12296" max="12296" width="3.7109375" style="434" customWidth="1"/>
    <col min="12297" max="12297" width="10" style="434" bestFit="1" customWidth="1"/>
    <col min="12298" max="12298" width="3.7109375" style="434" customWidth="1"/>
    <col min="12299" max="12299" width="12.28515625" style="434" bestFit="1" customWidth="1"/>
    <col min="12300" max="12300" width="7.28515625" style="434" customWidth="1"/>
    <col min="12301" max="12544" width="9.140625" style="434"/>
    <col min="12545" max="12545" width="15.85546875" style="434" bestFit="1" customWidth="1"/>
    <col min="12546" max="12546" width="3.7109375" style="434" customWidth="1"/>
    <col min="12547" max="12547" width="45.28515625" style="434" bestFit="1" customWidth="1"/>
    <col min="12548" max="12548" width="3.7109375" style="434" customWidth="1"/>
    <col min="12549" max="12549" width="12.28515625" style="434" bestFit="1" customWidth="1"/>
    <col min="12550" max="12550" width="3.7109375" style="434" customWidth="1"/>
    <col min="12551" max="12551" width="10" style="434" bestFit="1" customWidth="1"/>
    <col min="12552" max="12552" width="3.7109375" style="434" customWidth="1"/>
    <col min="12553" max="12553" width="10" style="434" bestFit="1" customWidth="1"/>
    <col min="12554" max="12554" width="3.7109375" style="434" customWidth="1"/>
    <col min="12555" max="12555" width="12.28515625" style="434" bestFit="1" customWidth="1"/>
    <col min="12556" max="12556" width="7.28515625" style="434" customWidth="1"/>
    <col min="12557" max="12800" width="9.140625" style="434"/>
    <col min="12801" max="12801" width="15.85546875" style="434" bestFit="1" customWidth="1"/>
    <col min="12802" max="12802" width="3.7109375" style="434" customWidth="1"/>
    <col min="12803" max="12803" width="45.28515625" style="434" bestFit="1" customWidth="1"/>
    <col min="12804" max="12804" width="3.7109375" style="434" customWidth="1"/>
    <col min="12805" max="12805" width="12.28515625" style="434" bestFit="1" customWidth="1"/>
    <col min="12806" max="12806" width="3.7109375" style="434" customWidth="1"/>
    <col min="12807" max="12807" width="10" style="434" bestFit="1" customWidth="1"/>
    <col min="12808" max="12808" width="3.7109375" style="434" customWidth="1"/>
    <col min="12809" max="12809" width="10" style="434" bestFit="1" customWidth="1"/>
    <col min="12810" max="12810" width="3.7109375" style="434" customWidth="1"/>
    <col min="12811" max="12811" width="12.28515625" style="434" bestFit="1" customWidth="1"/>
    <col min="12812" max="12812" width="7.28515625" style="434" customWidth="1"/>
    <col min="12813" max="13056" width="9.140625" style="434"/>
    <col min="13057" max="13057" width="15.85546875" style="434" bestFit="1" customWidth="1"/>
    <col min="13058" max="13058" width="3.7109375" style="434" customWidth="1"/>
    <col min="13059" max="13059" width="45.28515625" style="434" bestFit="1" customWidth="1"/>
    <col min="13060" max="13060" width="3.7109375" style="434" customWidth="1"/>
    <col min="13061" max="13061" width="12.28515625" style="434" bestFit="1" customWidth="1"/>
    <col min="13062" max="13062" width="3.7109375" style="434" customWidth="1"/>
    <col min="13063" max="13063" width="10" style="434" bestFit="1" customWidth="1"/>
    <col min="13064" max="13064" width="3.7109375" style="434" customWidth="1"/>
    <col min="13065" max="13065" width="10" style="434" bestFit="1" customWidth="1"/>
    <col min="13066" max="13066" width="3.7109375" style="434" customWidth="1"/>
    <col min="13067" max="13067" width="12.28515625" style="434" bestFit="1" customWidth="1"/>
    <col min="13068" max="13068" width="7.28515625" style="434" customWidth="1"/>
    <col min="13069" max="13312" width="9.140625" style="434"/>
    <col min="13313" max="13313" width="15.85546875" style="434" bestFit="1" customWidth="1"/>
    <col min="13314" max="13314" width="3.7109375" style="434" customWidth="1"/>
    <col min="13315" max="13315" width="45.28515625" style="434" bestFit="1" customWidth="1"/>
    <col min="13316" max="13316" width="3.7109375" style="434" customWidth="1"/>
    <col min="13317" max="13317" width="12.28515625" style="434" bestFit="1" customWidth="1"/>
    <col min="13318" max="13318" width="3.7109375" style="434" customWidth="1"/>
    <col min="13319" max="13319" width="10" style="434" bestFit="1" customWidth="1"/>
    <col min="13320" max="13320" width="3.7109375" style="434" customWidth="1"/>
    <col min="13321" max="13321" width="10" style="434" bestFit="1" customWidth="1"/>
    <col min="13322" max="13322" width="3.7109375" style="434" customWidth="1"/>
    <col min="13323" max="13323" width="12.28515625" style="434" bestFit="1" customWidth="1"/>
    <col min="13324" max="13324" width="7.28515625" style="434" customWidth="1"/>
    <col min="13325" max="13568" width="9.140625" style="434"/>
    <col min="13569" max="13569" width="15.85546875" style="434" bestFit="1" customWidth="1"/>
    <col min="13570" max="13570" width="3.7109375" style="434" customWidth="1"/>
    <col min="13571" max="13571" width="45.28515625" style="434" bestFit="1" customWidth="1"/>
    <col min="13572" max="13572" width="3.7109375" style="434" customWidth="1"/>
    <col min="13573" max="13573" width="12.28515625" style="434" bestFit="1" customWidth="1"/>
    <col min="13574" max="13574" width="3.7109375" style="434" customWidth="1"/>
    <col min="13575" max="13575" width="10" style="434" bestFit="1" customWidth="1"/>
    <col min="13576" max="13576" width="3.7109375" style="434" customWidth="1"/>
    <col min="13577" max="13577" width="10" style="434" bestFit="1" customWidth="1"/>
    <col min="13578" max="13578" width="3.7109375" style="434" customWidth="1"/>
    <col min="13579" max="13579" width="12.28515625" style="434" bestFit="1" customWidth="1"/>
    <col min="13580" max="13580" width="7.28515625" style="434" customWidth="1"/>
    <col min="13581" max="13824" width="9.140625" style="434"/>
    <col min="13825" max="13825" width="15.85546875" style="434" bestFit="1" customWidth="1"/>
    <col min="13826" max="13826" width="3.7109375" style="434" customWidth="1"/>
    <col min="13827" max="13827" width="45.28515625" style="434" bestFit="1" customWidth="1"/>
    <col min="13828" max="13828" width="3.7109375" style="434" customWidth="1"/>
    <col min="13829" max="13829" width="12.28515625" style="434" bestFit="1" customWidth="1"/>
    <col min="13830" max="13830" width="3.7109375" style="434" customWidth="1"/>
    <col min="13831" max="13831" width="10" style="434" bestFit="1" customWidth="1"/>
    <col min="13832" max="13832" width="3.7109375" style="434" customWidth="1"/>
    <col min="13833" max="13833" width="10" style="434" bestFit="1" customWidth="1"/>
    <col min="13834" max="13834" width="3.7109375" style="434" customWidth="1"/>
    <col min="13835" max="13835" width="12.28515625" style="434" bestFit="1" customWidth="1"/>
    <col min="13836" max="13836" width="7.28515625" style="434" customWidth="1"/>
    <col min="13837" max="14080" width="9.140625" style="434"/>
    <col min="14081" max="14081" width="15.85546875" style="434" bestFit="1" customWidth="1"/>
    <col min="14082" max="14082" width="3.7109375" style="434" customWidth="1"/>
    <col min="14083" max="14083" width="45.28515625" style="434" bestFit="1" customWidth="1"/>
    <col min="14084" max="14084" width="3.7109375" style="434" customWidth="1"/>
    <col min="14085" max="14085" width="12.28515625" style="434" bestFit="1" customWidth="1"/>
    <col min="14086" max="14086" width="3.7109375" style="434" customWidth="1"/>
    <col min="14087" max="14087" width="10" style="434" bestFit="1" customWidth="1"/>
    <col min="14088" max="14088" width="3.7109375" style="434" customWidth="1"/>
    <col min="14089" max="14089" width="10" style="434" bestFit="1" customWidth="1"/>
    <col min="14090" max="14090" width="3.7109375" style="434" customWidth="1"/>
    <col min="14091" max="14091" width="12.28515625" style="434" bestFit="1" customWidth="1"/>
    <col min="14092" max="14092" width="7.28515625" style="434" customWidth="1"/>
    <col min="14093" max="14336" width="9.140625" style="434"/>
    <col min="14337" max="14337" width="15.85546875" style="434" bestFit="1" customWidth="1"/>
    <col min="14338" max="14338" width="3.7109375" style="434" customWidth="1"/>
    <col min="14339" max="14339" width="45.28515625" style="434" bestFit="1" customWidth="1"/>
    <col min="14340" max="14340" width="3.7109375" style="434" customWidth="1"/>
    <col min="14341" max="14341" width="12.28515625" style="434" bestFit="1" customWidth="1"/>
    <col min="14342" max="14342" width="3.7109375" style="434" customWidth="1"/>
    <col min="14343" max="14343" width="10" style="434" bestFit="1" customWidth="1"/>
    <col min="14344" max="14344" width="3.7109375" style="434" customWidth="1"/>
    <col min="14345" max="14345" width="10" style="434" bestFit="1" customWidth="1"/>
    <col min="14346" max="14346" width="3.7109375" style="434" customWidth="1"/>
    <col min="14347" max="14347" width="12.28515625" style="434" bestFit="1" customWidth="1"/>
    <col min="14348" max="14348" width="7.28515625" style="434" customWidth="1"/>
    <col min="14349" max="14592" width="9.140625" style="434"/>
    <col min="14593" max="14593" width="15.85546875" style="434" bestFit="1" customWidth="1"/>
    <col min="14594" max="14594" width="3.7109375" style="434" customWidth="1"/>
    <col min="14595" max="14595" width="45.28515625" style="434" bestFit="1" customWidth="1"/>
    <col min="14596" max="14596" width="3.7109375" style="434" customWidth="1"/>
    <col min="14597" max="14597" width="12.28515625" style="434" bestFit="1" customWidth="1"/>
    <col min="14598" max="14598" width="3.7109375" style="434" customWidth="1"/>
    <col min="14599" max="14599" width="10" style="434" bestFit="1" customWidth="1"/>
    <col min="14600" max="14600" width="3.7109375" style="434" customWidth="1"/>
    <col min="14601" max="14601" width="10" style="434" bestFit="1" customWidth="1"/>
    <col min="14602" max="14602" width="3.7109375" style="434" customWidth="1"/>
    <col min="14603" max="14603" width="12.28515625" style="434" bestFit="1" customWidth="1"/>
    <col min="14604" max="14604" width="7.28515625" style="434" customWidth="1"/>
    <col min="14605" max="14848" width="9.140625" style="434"/>
    <col min="14849" max="14849" width="15.85546875" style="434" bestFit="1" customWidth="1"/>
    <col min="14850" max="14850" width="3.7109375" style="434" customWidth="1"/>
    <col min="14851" max="14851" width="45.28515625" style="434" bestFit="1" customWidth="1"/>
    <col min="14852" max="14852" width="3.7109375" style="434" customWidth="1"/>
    <col min="14853" max="14853" width="12.28515625" style="434" bestFit="1" customWidth="1"/>
    <col min="14854" max="14854" width="3.7109375" style="434" customWidth="1"/>
    <col min="14855" max="14855" width="10" style="434" bestFit="1" customWidth="1"/>
    <col min="14856" max="14856" width="3.7109375" style="434" customWidth="1"/>
    <col min="14857" max="14857" width="10" style="434" bestFit="1" customWidth="1"/>
    <col min="14858" max="14858" width="3.7109375" style="434" customWidth="1"/>
    <col min="14859" max="14859" width="12.28515625" style="434" bestFit="1" customWidth="1"/>
    <col min="14860" max="14860" width="7.28515625" style="434" customWidth="1"/>
    <col min="14861" max="15104" width="9.140625" style="434"/>
    <col min="15105" max="15105" width="15.85546875" style="434" bestFit="1" customWidth="1"/>
    <col min="15106" max="15106" width="3.7109375" style="434" customWidth="1"/>
    <col min="15107" max="15107" width="45.28515625" style="434" bestFit="1" customWidth="1"/>
    <col min="15108" max="15108" width="3.7109375" style="434" customWidth="1"/>
    <col min="15109" max="15109" width="12.28515625" style="434" bestFit="1" customWidth="1"/>
    <col min="15110" max="15110" width="3.7109375" style="434" customWidth="1"/>
    <col min="15111" max="15111" width="10" style="434" bestFit="1" customWidth="1"/>
    <col min="15112" max="15112" width="3.7109375" style="434" customWidth="1"/>
    <col min="15113" max="15113" width="10" style="434" bestFit="1" customWidth="1"/>
    <col min="15114" max="15114" width="3.7109375" style="434" customWidth="1"/>
    <col min="15115" max="15115" width="12.28515625" style="434" bestFit="1" customWidth="1"/>
    <col min="15116" max="15116" width="7.28515625" style="434" customWidth="1"/>
    <col min="15117" max="15360" width="9.140625" style="434"/>
    <col min="15361" max="15361" width="15.85546875" style="434" bestFit="1" customWidth="1"/>
    <col min="15362" max="15362" width="3.7109375" style="434" customWidth="1"/>
    <col min="15363" max="15363" width="45.28515625" style="434" bestFit="1" customWidth="1"/>
    <col min="15364" max="15364" width="3.7109375" style="434" customWidth="1"/>
    <col min="15365" max="15365" width="12.28515625" style="434" bestFit="1" customWidth="1"/>
    <col min="15366" max="15366" width="3.7109375" style="434" customWidth="1"/>
    <col min="15367" max="15367" width="10" style="434" bestFit="1" customWidth="1"/>
    <col min="15368" max="15368" width="3.7109375" style="434" customWidth="1"/>
    <col min="15369" max="15369" width="10" style="434" bestFit="1" customWidth="1"/>
    <col min="15370" max="15370" width="3.7109375" style="434" customWidth="1"/>
    <col min="15371" max="15371" width="12.28515625" style="434" bestFit="1" customWidth="1"/>
    <col min="15372" max="15372" width="7.28515625" style="434" customWidth="1"/>
    <col min="15373" max="15616" width="9.140625" style="434"/>
    <col min="15617" max="15617" width="15.85546875" style="434" bestFit="1" customWidth="1"/>
    <col min="15618" max="15618" width="3.7109375" style="434" customWidth="1"/>
    <col min="15619" max="15619" width="45.28515625" style="434" bestFit="1" customWidth="1"/>
    <col min="15620" max="15620" width="3.7109375" style="434" customWidth="1"/>
    <col min="15621" max="15621" width="12.28515625" style="434" bestFit="1" customWidth="1"/>
    <col min="15622" max="15622" width="3.7109375" style="434" customWidth="1"/>
    <col min="15623" max="15623" width="10" style="434" bestFit="1" customWidth="1"/>
    <col min="15624" max="15624" width="3.7109375" style="434" customWidth="1"/>
    <col min="15625" max="15625" width="10" style="434" bestFit="1" customWidth="1"/>
    <col min="15626" max="15626" width="3.7109375" style="434" customWidth="1"/>
    <col min="15627" max="15627" width="12.28515625" style="434" bestFit="1" customWidth="1"/>
    <col min="15628" max="15628" width="7.28515625" style="434" customWidth="1"/>
    <col min="15629" max="15872" width="9.140625" style="434"/>
    <col min="15873" max="15873" width="15.85546875" style="434" bestFit="1" customWidth="1"/>
    <col min="15874" max="15874" width="3.7109375" style="434" customWidth="1"/>
    <col min="15875" max="15875" width="45.28515625" style="434" bestFit="1" customWidth="1"/>
    <col min="15876" max="15876" width="3.7109375" style="434" customWidth="1"/>
    <col min="15877" max="15877" width="12.28515625" style="434" bestFit="1" customWidth="1"/>
    <col min="15878" max="15878" width="3.7109375" style="434" customWidth="1"/>
    <col min="15879" max="15879" width="10" style="434" bestFit="1" customWidth="1"/>
    <col min="15880" max="15880" width="3.7109375" style="434" customWidth="1"/>
    <col min="15881" max="15881" width="10" style="434" bestFit="1" customWidth="1"/>
    <col min="15882" max="15882" width="3.7109375" style="434" customWidth="1"/>
    <col min="15883" max="15883" width="12.28515625" style="434" bestFit="1" customWidth="1"/>
    <col min="15884" max="15884" width="7.28515625" style="434" customWidth="1"/>
    <col min="15885" max="16128" width="9.140625" style="434"/>
    <col min="16129" max="16129" width="15.85546875" style="434" bestFit="1" customWidth="1"/>
    <col min="16130" max="16130" width="3.7109375" style="434" customWidth="1"/>
    <col min="16131" max="16131" width="45.28515625" style="434" bestFit="1" customWidth="1"/>
    <col min="16132" max="16132" width="3.7109375" style="434" customWidth="1"/>
    <col min="16133" max="16133" width="12.28515625" style="434" bestFit="1" customWidth="1"/>
    <col min="16134" max="16134" width="3.7109375" style="434" customWidth="1"/>
    <col min="16135" max="16135" width="10" style="434" bestFit="1" customWidth="1"/>
    <col min="16136" max="16136" width="3.7109375" style="434" customWidth="1"/>
    <col min="16137" max="16137" width="10" style="434" bestFit="1" customWidth="1"/>
    <col min="16138" max="16138" width="3.7109375" style="434" customWidth="1"/>
    <col min="16139" max="16139" width="12.28515625" style="434" bestFit="1" customWidth="1"/>
    <col min="16140" max="16140" width="7.28515625" style="434" customWidth="1"/>
    <col min="16141" max="16384" width="9.140625" style="434"/>
  </cols>
  <sheetData>
    <row r="1" spans="1:12">
      <c r="A1" s="350" t="s">
        <v>215</v>
      </c>
      <c r="B1" s="350" t="s">
        <v>216</v>
      </c>
      <c r="C1" s="351"/>
      <c r="D1" s="351"/>
      <c r="E1" s="432" t="s">
        <v>217</v>
      </c>
      <c r="F1" s="433"/>
      <c r="G1" s="432" t="s">
        <v>218</v>
      </c>
      <c r="H1" s="433"/>
      <c r="I1" s="432" t="s">
        <v>219</v>
      </c>
      <c r="J1" s="433"/>
      <c r="K1" s="432" t="s">
        <v>220</v>
      </c>
      <c r="L1" s="347"/>
    </row>
    <row r="2" spans="1:12">
      <c r="A2" s="300">
        <v>1</v>
      </c>
      <c r="B2" s="300" t="s">
        <v>222</v>
      </c>
      <c r="C2" s="301"/>
      <c r="D2" s="301"/>
      <c r="E2" s="316">
        <v>8053751.6900000004</v>
      </c>
      <c r="F2" s="303"/>
      <c r="G2" s="316">
        <v>4470532.83</v>
      </c>
      <c r="H2" s="303"/>
      <c r="I2" s="316">
        <v>4561018.51</v>
      </c>
      <c r="J2" s="303"/>
      <c r="K2" s="316">
        <v>7963266.0099999998</v>
      </c>
      <c r="L2" s="249">
        <f>VLOOKUP(A2,'De x Para'!A:C,3,0)</f>
        <v>0</v>
      </c>
    </row>
    <row r="3" spans="1:12">
      <c r="A3" s="300" t="s">
        <v>227</v>
      </c>
      <c r="B3" s="164" t="s">
        <v>143</v>
      </c>
      <c r="C3" s="300" t="s">
        <v>228</v>
      </c>
      <c r="D3" s="301"/>
      <c r="E3" s="316">
        <v>7140566.2400000002</v>
      </c>
      <c r="F3" s="303"/>
      <c r="G3" s="316">
        <v>4470532.83</v>
      </c>
      <c r="H3" s="303"/>
      <c r="I3" s="316">
        <v>4552605.96</v>
      </c>
      <c r="J3" s="303"/>
      <c r="K3" s="316">
        <v>7058493.1100000003</v>
      </c>
      <c r="L3" s="249">
        <f>VLOOKUP(A3,'De x Para'!A:C,3,0)</f>
        <v>0</v>
      </c>
    </row>
    <row r="4" spans="1:12">
      <c r="A4" s="300" t="s">
        <v>232</v>
      </c>
      <c r="B4" s="164" t="s">
        <v>143</v>
      </c>
      <c r="C4" s="300" t="s">
        <v>233</v>
      </c>
      <c r="D4" s="301"/>
      <c r="E4" s="316">
        <v>7079096.5</v>
      </c>
      <c r="F4" s="303"/>
      <c r="G4" s="316">
        <v>3759832.72</v>
      </c>
      <c r="H4" s="303"/>
      <c r="I4" s="316">
        <v>3945154.52</v>
      </c>
      <c r="J4" s="303"/>
      <c r="K4" s="316">
        <v>6893774.7000000002</v>
      </c>
      <c r="L4" s="249">
        <f>VLOOKUP(A4,'De x Para'!A:C,3,0)</f>
        <v>0</v>
      </c>
    </row>
    <row r="5" spans="1:12">
      <c r="A5" s="300" t="s">
        <v>238</v>
      </c>
      <c r="B5" s="164" t="s">
        <v>143</v>
      </c>
      <c r="C5" s="300" t="s">
        <v>233</v>
      </c>
      <c r="D5" s="301"/>
      <c r="E5" s="316">
        <v>7079096.5</v>
      </c>
      <c r="F5" s="303"/>
      <c r="G5" s="316">
        <v>3759832.72</v>
      </c>
      <c r="H5" s="303"/>
      <c r="I5" s="316">
        <v>3945154.52</v>
      </c>
      <c r="J5" s="303"/>
      <c r="K5" s="316">
        <v>6893774.7000000002</v>
      </c>
      <c r="L5" s="249">
        <f>VLOOKUP(A5,'De x Para'!A:C,3,0)</f>
        <v>0</v>
      </c>
    </row>
    <row r="6" spans="1:12">
      <c r="A6" s="300" t="s">
        <v>239</v>
      </c>
      <c r="B6" s="164" t="s">
        <v>143</v>
      </c>
      <c r="C6" s="300" t="s">
        <v>240</v>
      </c>
      <c r="D6" s="301"/>
      <c r="E6" s="316">
        <v>24887.82</v>
      </c>
      <c r="F6" s="303"/>
      <c r="G6" s="316">
        <v>459386.99</v>
      </c>
      <c r="H6" s="303"/>
      <c r="I6" s="316">
        <v>459386.99</v>
      </c>
      <c r="J6" s="303"/>
      <c r="K6" s="316">
        <v>24887.82</v>
      </c>
      <c r="L6" s="249">
        <f>VLOOKUP(A6,'De x Para'!A:C,3,0)</f>
        <v>0</v>
      </c>
    </row>
    <row r="7" spans="1:12">
      <c r="A7" s="304" t="s">
        <v>243</v>
      </c>
      <c r="B7" s="164" t="s">
        <v>143</v>
      </c>
      <c r="C7" s="304" t="s">
        <v>244</v>
      </c>
      <c r="D7" s="305"/>
      <c r="E7" s="317">
        <v>24887.82</v>
      </c>
      <c r="F7" s="307"/>
      <c r="G7" s="306">
        <v>0</v>
      </c>
      <c r="H7" s="307"/>
      <c r="I7" s="306">
        <v>0</v>
      </c>
      <c r="J7" s="307"/>
      <c r="K7" s="317">
        <v>24887.82</v>
      </c>
      <c r="L7" s="249">
        <f>VLOOKUP(A7,'De x Para'!A:C,3,0)</f>
        <v>0</v>
      </c>
    </row>
    <row r="8" spans="1:12" ht="0.75" customHeight="1">
      <c r="A8" s="304" t="s">
        <v>246</v>
      </c>
      <c r="B8" s="164" t="s">
        <v>143</v>
      </c>
      <c r="C8" s="304" t="s">
        <v>4708</v>
      </c>
      <c r="D8" s="305"/>
      <c r="E8" s="306">
        <v>0</v>
      </c>
      <c r="F8" s="307"/>
      <c r="G8" s="317">
        <v>459386.99</v>
      </c>
      <c r="H8" s="307"/>
      <c r="I8" s="317">
        <v>459386.99</v>
      </c>
      <c r="J8" s="307"/>
      <c r="K8" s="306">
        <v>0</v>
      </c>
      <c r="L8" s="249">
        <f>VLOOKUP(A8,'De x Para'!A:C,3,0)</f>
        <v>0</v>
      </c>
    </row>
    <row r="9" spans="1:12">
      <c r="A9" s="338"/>
      <c r="B9" s="164"/>
      <c r="C9" s="338"/>
      <c r="D9" s="339"/>
      <c r="E9" s="339"/>
      <c r="F9" s="339"/>
      <c r="G9" s="339"/>
      <c r="H9" s="339"/>
      <c r="I9" s="339"/>
      <c r="J9" s="339"/>
      <c r="K9" s="339"/>
      <c r="L9" s="249"/>
    </row>
    <row r="10" spans="1:12">
      <c r="A10" s="300" t="s">
        <v>249</v>
      </c>
      <c r="B10" s="164" t="s">
        <v>143</v>
      </c>
      <c r="C10" s="300" t="s">
        <v>250</v>
      </c>
      <c r="D10" s="301"/>
      <c r="E10" s="302">
        <v>0.01</v>
      </c>
      <c r="F10" s="303"/>
      <c r="G10" s="316">
        <v>1471367.32</v>
      </c>
      <c r="H10" s="303"/>
      <c r="I10" s="316">
        <v>1470924.16</v>
      </c>
      <c r="J10" s="303"/>
      <c r="K10" s="302">
        <v>443.17</v>
      </c>
      <c r="L10" s="249">
        <f>VLOOKUP(A10,'De x Para'!A:C,3,0)</f>
        <v>0</v>
      </c>
    </row>
    <row r="11" spans="1:12">
      <c r="A11" s="304" t="s">
        <v>255</v>
      </c>
      <c r="B11" s="164" t="s">
        <v>143</v>
      </c>
      <c r="C11" s="304" t="s">
        <v>3972</v>
      </c>
      <c r="D11" s="305"/>
      <c r="E11" s="306">
        <v>0</v>
      </c>
      <c r="F11" s="307"/>
      <c r="G11" s="317">
        <v>1120</v>
      </c>
      <c r="H11" s="307"/>
      <c r="I11" s="306">
        <v>676.84</v>
      </c>
      <c r="J11" s="307"/>
      <c r="K11" s="306">
        <v>443.16</v>
      </c>
      <c r="L11" s="249">
        <f>VLOOKUP(A11,'De x Para'!A:C,3,0)</f>
        <v>0</v>
      </c>
    </row>
    <row r="12" spans="1:12">
      <c r="A12" s="304" t="s">
        <v>261</v>
      </c>
      <c r="B12" s="164" t="s">
        <v>143</v>
      </c>
      <c r="C12" s="304" t="s">
        <v>3974</v>
      </c>
      <c r="D12" s="305"/>
      <c r="E12" s="306">
        <v>0</v>
      </c>
      <c r="F12" s="307"/>
      <c r="G12" s="317">
        <v>1428480.67</v>
      </c>
      <c r="H12" s="307"/>
      <c r="I12" s="317">
        <v>1428480.67</v>
      </c>
      <c r="J12" s="307"/>
      <c r="K12" s="306">
        <v>0</v>
      </c>
      <c r="L12" s="249">
        <f>VLOOKUP(A12,'De x Para'!A:C,3,0)</f>
        <v>0</v>
      </c>
    </row>
    <row r="13" spans="1:12">
      <c r="A13" s="304" t="s">
        <v>267</v>
      </c>
      <c r="B13" s="164" t="s">
        <v>143</v>
      </c>
      <c r="C13" s="304" t="s">
        <v>3976</v>
      </c>
      <c r="D13" s="305"/>
      <c r="E13" s="306">
        <v>0</v>
      </c>
      <c r="F13" s="307"/>
      <c r="G13" s="317">
        <v>41766.65</v>
      </c>
      <c r="H13" s="307"/>
      <c r="I13" s="317">
        <v>41766.65</v>
      </c>
      <c r="J13" s="307"/>
      <c r="K13" s="306">
        <v>0</v>
      </c>
      <c r="L13" s="249">
        <f>VLOOKUP(A13,'De x Para'!A:C,3,0)</f>
        <v>0</v>
      </c>
    </row>
    <row r="14" spans="1:12">
      <c r="A14" s="304" t="s">
        <v>279</v>
      </c>
      <c r="B14" s="164" t="s">
        <v>143</v>
      </c>
      <c r="C14" s="304" t="s">
        <v>3979</v>
      </c>
      <c r="D14" s="305"/>
      <c r="E14" s="306">
        <v>0.01</v>
      </c>
      <c r="F14" s="307"/>
      <c r="G14" s="306">
        <v>0</v>
      </c>
      <c r="H14" s="307"/>
      <c r="I14" s="306">
        <v>0</v>
      </c>
      <c r="J14" s="307"/>
      <c r="K14" s="306">
        <v>0.01</v>
      </c>
      <c r="L14" s="249">
        <f>VLOOKUP(A14,'De x Para'!A:C,3,0)</f>
        <v>0</v>
      </c>
    </row>
    <row r="15" spans="1:12">
      <c r="A15" s="338"/>
      <c r="B15" s="164"/>
      <c r="C15" s="338"/>
      <c r="D15" s="339"/>
      <c r="E15" s="339"/>
      <c r="F15" s="339"/>
      <c r="G15" s="339"/>
      <c r="H15" s="339"/>
      <c r="I15" s="339"/>
      <c r="J15" s="339"/>
      <c r="K15" s="339"/>
      <c r="L15" s="249"/>
    </row>
    <row r="16" spans="1:12">
      <c r="A16" s="300" t="s">
        <v>287</v>
      </c>
      <c r="B16" s="164" t="s">
        <v>143</v>
      </c>
      <c r="C16" s="300" t="s">
        <v>288</v>
      </c>
      <c r="D16" s="301"/>
      <c r="E16" s="316">
        <v>5441586.7000000002</v>
      </c>
      <c r="F16" s="303"/>
      <c r="G16" s="316">
        <v>613977.36</v>
      </c>
      <c r="H16" s="303"/>
      <c r="I16" s="316">
        <v>741889.07</v>
      </c>
      <c r="J16" s="303"/>
      <c r="K16" s="316">
        <v>5313674.99</v>
      </c>
      <c r="L16" s="249">
        <f>VLOOKUP(A16,'De x Para'!A:C,3,0)</f>
        <v>0</v>
      </c>
    </row>
    <row r="17" spans="1:12">
      <c r="A17" s="304" t="s">
        <v>293</v>
      </c>
      <c r="B17" s="164" t="s">
        <v>143</v>
      </c>
      <c r="C17" s="304" t="s">
        <v>4202</v>
      </c>
      <c r="D17" s="305"/>
      <c r="E17" s="317">
        <v>295292.59999999998</v>
      </c>
      <c r="F17" s="307"/>
      <c r="G17" s="317">
        <v>10242.74</v>
      </c>
      <c r="H17" s="307"/>
      <c r="I17" s="317">
        <v>41777.01</v>
      </c>
      <c r="J17" s="307"/>
      <c r="K17" s="317">
        <v>263758.33</v>
      </c>
      <c r="L17" s="249">
        <f>VLOOKUP(A17,'De x Para'!A:C,3,0)</f>
        <v>0</v>
      </c>
    </row>
    <row r="18" spans="1:12">
      <c r="A18" s="304" t="s">
        <v>298</v>
      </c>
      <c r="B18" s="164" t="s">
        <v>143</v>
      </c>
      <c r="C18" s="304" t="s">
        <v>4204</v>
      </c>
      <c r="D18" s="305"/>
      <c r="E18" s="317">
        <v>1184593.3799999999</v>
      </c>
      <c r="F18" s="307"/>
      <c r="G18" s="317">
        <v>597267.43999999994</v>
      </c>
      <c r="H18" s="307"/>
      <c r="I18" s="317">
        <v>699882.3</v>
      </c>
      <c r="J18" s="307"/>
      <c r="K18" s="317">
        <v>1081978.52</v>
      </c>
      <c r="L18" s="249">
        <f>VLOOKUP(A18,'De x Para'!A:C,3,0)</f>
        <v>0</v>
      </c>
    </row>
    <row r="19" spans="1:12">
      <c r="A19" s="304" t="s">
        <v>4206</v>
      </c>
      <c r="B19" s="164" t="s">
        <v>143</v>
      </c>
      <c r="C19" s="304" t="s">
        <v>4207</v>
      </c>
      <c r="D19" s="305"/>
      <c r="E19" s="317">
        <v>130344.11</v>
      </c>
      <c r="F19" s="307"/>
      <c r="G19" s="306">
        <v>87.56</v>
      </c>
      <c r="H19" s="307"/>
      <c r="I19" s="306">
        <v>0</v>
      </c>
      <c r="J19" s="307"/>
      <c r="K19" s="317">
        <v>130431.67</v>
      </c>
      <c r="L19" s="249">
        <f>VLOOKUP(A19,'De x Para'!A:C,3,0)</f>
        <v>0</v>
      </c>
    </row>
    <row r="20" spans="1:12">
      <c r="A20" s="304" t="s">
        <v>304</v>
      </c>
      <c r="B20" s="164" t="s">
        <v>143</v>
      </c>
      <c r="C20" s="304" t="s">
        <v>3981</v>
      </c>
      <c r="D20" s="305"/>
      <c r="E20" s="306">
        <v>0.01</v>
      </c>
      <c r="F20" s="307"/>
      <c r="G20" s="306">
        <v>0</v>
      </c>
      <c r="H20" s="307"/>
      <c r="I20" s="306">
        <v>0</v>
      </c>
      <c r="J20" s="307"/>
      <c r="K20" s="306">
        <v>0.01</v>
      </c>
      <c r="L20" s="249">
        <f>VLOOKUP(A20,'De x Para'!A:C,3,0)</f>
        <v>0</v>
      </c>
    </row>
    <row r="21" spans="1:12">
      <c r="A21" s="304" t="s">
        <v>317</v>
      </c>
      <c r="B21" s="164" t="s">
        <v>143</v>
      </c>
      <c r="C21" s="304" t="s">
        <v>3982</v>
      </c>
      <c r="D21" s="305"/>
      <c r="E21" s="317">
        <v>675932.16000000003</v>
      </c>
      <c r="F21" s="307"/>
      <c r="G21" s="317">
        <v>1278.3900000000001</v>
      </c>
      <c r="H21" s="307"/>
      <c r="I21" s="306">
        <v>229.76</v>
      </c>
      <c r="J21" s="307"/>
      <c r="K21" s="317">
        <v>676980.79</v>
      </c>
      <c r="L21" s="249">
        <f>VLOOKUP(A21,'De x Para'!A:C,3,0)</f>
        <v>0</v>
      </c>
    </row>
    <row r="22" spans="1:12">
      <c r="A22" s="304" t="s">
        <v>323</v>
      </c>
      <c r="B22" s="164" t="s">
        <v>143</v>
      </c>
      <c r="C22" s="304" t="s">
        <v>3984</v>
      </c>
      <c r="D22" s="305"/>
      <c r="E22" s="317">
        <v>1258877.8</v>
      </c>
      <c r="F22" s="307"/>
      <c r="G22" s="317">
        <v>1122.8699999999999</v>
      </c>
      <c r="H22" s="307"/>
      <c r="I22" s="306">
        <v>0</v>
      </c>
      <c r="J22" s="307"/>
      <c r="K22" s="317">
        <v>1260000.67</v>
      </c>
      <c r="L22" s="249">
        <f>VLOOKUP(A22,'De x Para'!A:C,3,0)</f>
        <v>0</v>
      </c>
    </row>
    <row r="23" spans="1:12">
      <c r="A23" s="304" t="s">
        <v>1843</v>
      </c>
      <c r="B23" s="164" t="s">
        <v>143</v>
      </c>
      <c r="C23" s="304" t="s">
        <v>3986</v>
      </c>
      <c r="D23" s="305"/>
      <c r="E23" s="317">
        <v>1340956.05</v>
      </c>
      <c r="F23" s="307"/>
      <c r="G23" s="317">
        <v>2991.81</v>
      </c>
      <c r="H23" s="307"/>
      <c r="I23" s="306">
        <v>0</v>
      </c>
      <c r="J23" s="307"/>
      <c r="K23" s="317">
        <v>1343947.86</v>
      </c>
      <c r="L23" s="249">
        <f>VLOOKUP(A23,'De x Para'!A:C,3,0)</f>
        <v>0</v>
      </c>
    </row>
    <row r="24" spans="1:12">
      <c r="A24" s="304" t="s">
        <v>2452</v>
      </c>
      <c r="B24" s="164" t="s">
        <v>143</v>
      </c>
      <c r="C24" s="304" t="s">
        <v>3988</v>
      </c>
      <c r="D24" s="305"/>
      <c r="E24" s="317">
        <v>555590.59</v>
      </c>
      <c r="F24" s="307"/>
      <c r="G24" s="306">
        <v>986.55</v>
      </c>
      <c r="H24" s="307"/>
      <c r="I24" s="306">
        <v>0</v>
      </c>
      <c r="J24" s="307"/>
      <c r="K24" s="317">
        <v>556577.14</v>
      </c>
      <c r="L24" s="249">
        <f>VLOOKUP(A24,'De x Para'!A:C,3,0)</f>
        <v>0</v>
      </c>
    </row>
    <row r="25" spans="1:12">
      <c r="A25" s="338"/>
      <c r="B25" s="164"/>
      <c r="C25" s="338"/>
      <c r="D25" s="339"/>
      <c r="E25" s="339"/>
      <c r="F25" s="339"/>
      <c r="G25" s="339"/>
      <c r="H25" s="339"/>
      <c r="I25" s="339"/>
      <c r="J25" s="339"/>
      <c r="K25" s="339"/>
      <c r="L25" s="249"/>
    </row>
    <row r="26" spans="1:12">
      <c r="A26" s="300" t="s">
        <v>343</v>
      </c>
      <c r="B26" s="164" t="s">
        <v>143</v>
      </c>
      <c r="C26" s="300" t="s">
        <v>344</v>
      </c>
      <c r="D26" s="301"/>
      <c r="E26" s="316">
        <v>1612530.95</v>
      </c>
      <c r="F26" s="303"/>
      <c r="G26" s="316">
        <v>1440.78</v>
      </c>
      <c r="H26" s="303"/>
      <c r="I26" s="316">
        <v>1185735.1499999999</v>
      </c>
      <c r="J26" s="303"/>
      <c r="K26" s="316">
        <v>428236.58</v>
      </c>
      <c r="L26" s="249">
        <f>VLOOKUP(A26,'De x Para'!A:C,3,0)</f>
        <v>0</v>
      </c>
    </row>
    <row r="27" spans="1:12">
      <c r="A27" s="304" t="s">
        <v>3490</v>
      </c>
      <c r="B27" s="164" t="s">
        <v>143</v>
      </c>
      <c r="C27" s="304" t="s">
        <v>3999</v>
      </c>
      <c r="D27" s="305"/>
      <c r="E27" s="317">
        <v>287684.90000000002</v>
      </c>
      <c r="F27" s="307"/>
      <c r="G27" s="306">
        <v>460.13</v>
      </c>
      <c r="H27" s="307"/>
      <c r="I27" s="317">
        <v>288145.03000000003</v>
      </c>
      <c r="J27" s="307"/>
      <c r="K27" s="306">
        <v>0</v>
      </c>
      <c r="L27" s="249">
        <f>VLOOKUP(A27,'De x Para'!A:C,3,0)</f>
        <v>0</v>
      </c>
    </row>
    <row r="28" spans="1:12">
      <c r="A28" s="304" t="s">
        <v>4683</v>
      </c>
      <c r="B28" s="164" t="s">
        <v>143</v>
      </c>
      <c r="C28" s="304" t="s">
        <v>4684</v>
      </c>
      <c r="D28" s="305"/>
      <c r="E28" s="317">
        <v>856886.3</v>
      </c>
      <c r="F28" s="307"/>
      <c r="G28" s="306">
        <v>671.68</v>
      </c>
      <c r="H28" s="307"/>
      <c r="I28" s="317">
        <v>857557.98</v>
      </c>
      <c r="J28" s="307"/>
      <c r="K28" s="306">
        <v>0</v>
      </c>
      <c r="L28" s="249">
        <f>VLOOKUP(A28,'De x Para'!A:C,3,0)</f>
        <v>0</v>
      </c>
    </row>
    <row r="29" spans="1:12">
      <c r="A29" s="304" t="s">
        <v>4685</v>
      </c>
      <c r="B29" s="164" t="s">
        <v>143</v>
      </c>
      <c r="C29" s="304" t="s">
        <v>4686</v>
      </c>
      <c r="D29" s="305"/>
      <c r="E29" s="317">
        <v>60034.71</v>
      </c>
      <c r="F29" s="307"/>
      <c r="G29" s="306">
        <v>40.44</v>
      </c>
      <c r="H29" s="307"/>
      <c r="I29" s="306">
        <v>0</v>
      </c>
      <c r="J29" s="307"/>
      <c r="K29" s="317">
        <v>60075.15</v>
      </c>
      <c r="L29" s="249">
        <f>VLOOKUP(A29,'De x Para'!A:C,3,0)</f>
        <v>0</v>
      </c>
    </row>
    <row r="30" spans="1:12">
      <c r="A30" s="304" t="s">
        <v>4725</v>
      </c>
      <c r="B30" s="164" t="s">
        <v>143</v>
      </c>
      <c r="C30" s="304" t="s">
        <v>4726</v>
      </c>
      <c r="D30" s="305"/>
      <c r="E30" s="317">
        <v>5015.5</v>
      </c>
      <c r="F30" s="307"/>
      <c r="G30" s="306">
        <v>9.9</v>
      </c>
      <c r="H30" s="307"/>
      <c r="I30" s="306">
        <v>2.2000000000000002</v>
      </c>
      <c r="J30" s="307"/>
      <c r="K30" s="317">
        <v>5023.2</v>
      </c>
      <c r="L30" s="249">
        <f>VLOOKUP(A30,'De x Para'!A:C,3,0)</f>
        <v>0</v>
      </c>
    </row>
    <row r="31" spans="1:12">
      <c r="A31" s="304" t="s">
        <v>4737</v>
      </c>
      <c r="B31" s="164" t="s">
        <v>143</v>
      </c>
      <c r="C31" s="304" t="s">
        <v>4738</v>
      </c>
      <c r="D31" s="305"/>
      <c r="E31" s="317">
        <v>6924.07</v>
      </c>
      <c r="F31" s="307"/>
      <c r="G31" s="306">
        <v>6.04</v>
      </c>
      <c r="H31" s="307"/>
      <c r="I31" s="306">
        <v>0</v>
      </c>
      <c r="J31" s="307"/>
      <c r="K31" s="317">
        <v>6930.11</v>
      </c>
      <c r="L31" s="249">
        <f>VLOOKUP(A31,'De x Para'!A:C,3,0)</f>
        <v>0</v>
      </c>
    </row>
    <row r="32" spans="1:12">
      <c r="A32" s="304" t="s">
        <v>4739</v>
      </c>
      <c r="B32" s="164" t="s">
        <v>143</v>
      </c>
      <c r="C32" s="304" t="s">
        <v>4740</v>
      </c>
      <c r="D32" s="305"/>
      <c r="E32" s="317">
        <v>355968.02</v>
      </c>
      <c r="F32" s="307"/>
      <c r="G32" s="306">
        <v>239.75</v>
      </c>
      <c r="H32" s="307"/>
      <c r="I32" s="306">
        <v>0</v>
      </c>
      <c r="J32" s="307"/>
      <c r="K32" s="317">
        <v>356207.77</v>
      </c>
      <c r="L32" s="249">
        <f>VLOOKUP(A32,'De x Para'!A:C,3,0)</f>
        <v>0</v>
      </c>
    </row>
    <row r="33" spans="1:12">
      <c r="A33" s="304" t="s">
        <v>4741</v>
      </c>
      <c r="B33" s="164" t="s">
        <v>143</v>
      </c>
      <c r="C33" s="304" t="s">
        <v>4742</v>
      </c>
      <c r="D33" s="305"/>
      <c r="E33" s="317">
        <v>40017.449999999997</v>
      </c>
      <c r="F33" s="307"/>
      <c r="G33" s="306">
        <v>12.84</v>
      </c>
      <c r="H33" s="307"/>
      <c r="I33" s="317">
        <v>40029.94</v>
      </c>
      <c r="J33" s="307"/>
      <c r="K33" s="306">
        <v>0.35</v>
      </c>
      <c r="L33" s="249">
        <f>VLOOKUP(A33,'De x Para'!A:C,3,0)</f>
        <v>0</v>
      </c>
    </row>
    <row r="34" spans="1:12">
      <c r="A34" s="338"/>
      <c r="B34" s="164"/>
      <c r="C34" s="338"/>
      <c r="D34" s="339"/>
      <c r="E34" s="339"/>
      <c r="F34" s="339"/>
      <c r="G34" s="339"/>
      <c r="H34" s="339"/>
      <c r="I34" s="339"/>
      <c r="J34" s="339"/>
      <c r="K34" s="339"/>
      <c r="L34" s="249"/>
    </row>
    <row r="35" spans="1:12">
      <c r="A35" s="300" t="s">
        <v>351</v>
      </c>
      <c r="B35" s="164" t="s">
        <v>143</v>
      </c>
      <c r="C35" s="300" t="s">
        <v>283</v>
      </c>
      <c r="D35" s="301"/>
      <c r="E35" s="302">
        <v>91.02</v>
      </c>
      <c r="F35" s="303"/>
      <c r="G35" s="316">
        <v>1213660.27</v>
      </c>
      <c r="H35" s="303"/>
      <c r="I35" s="316">
        <v>87219.15</v>
      </c>
      <c r="J35" s="303"/>
      <c r="K35" s="316">
        <v>1126532.1399999999</v>
      </c>
      <c r="L35" s="249">
        <f>VLOOKUP(A35,'De x Para'!A:C,3,0)</f>
        <v>0</v>
      </c>
    </row>
    <row r="36" spans="1:12">
      <c r="A36" s="304" t="s">
        <v>3494</v>
      </c>
      <c r="B36" s="164" t="s">
        <v>143</v>
      </c>
      <c r="C36" s="304" t="s">
        <v>3491</v>
      </c>
      <c r="D36" s="305"/>
      <c r="E36" s="306">
        <v>0</v>
      </c>
      <c r="F36" s="307"/>
      <c r="G36" s="317">
        <v>1144770.8500000001</v>
      </c>
      <c r="H36" s="307"/>
      <c r="I36" s="317">
        <v>32831</v>
      </c>
      <c r="J36" s="307"/>
      <c r="K36" s="317">
        <v>1111939.8500000001</v>
      </c>
      <c r="L36" s="249">
        <f>VLOOKUP(A36,'De x Para'!A:C,3,0)</f>
        <v>0</v>
      </c>
    </row>
    <row r="37" spans="1:12">
      <c r="A37" s="304" t="s">
        <v>4727</v>
      </c>
      <c r="B37" s="164" t="s">
        <v>143</v>
      </c>
      <c r="C37" s="304" t="s">
        <v>4728</v>
      </c>
      <c r="D37" s="305"/>
      <c r="E37" s="306">
        <v>0</v>
      </c>
      <c r="F37" s="307"/>
      <c r="G37" s="317">
        <v>40023.15</v>
      </c>
      <c r="H37" s="307"/>
      <c r="I37" s="317">
        <v>40023.15</v>
      </c>
      <c r="J37" s="307"/>
      <c r="K37" s="306">
        <v>0</v>
      </c>
      <c r="L37" s="249">
        <f>VLOOKUP(A37,'De x Para'!A:C,3,0)</f>
        <v>0</v>
      </c>
    </row>
    <row r="38" spans="1:12">
      <c r="A38" s="304" t="s">
        <v>4729</v>
      </c>
      <c r="B38" s="164" t="s">
        <v>143</v>
      </c>
      <c r="C38" s="304" t="s">
        <v>4730</v>
      </c>
      <c r="D38" s="305"/>
      <c r="E38" s="306">
        <v>91.02</v>
      </c>
      <c r="F38" s="307"/>
      <c r="G38" s="317">
        <v>26866.27</v>
      </c>
      <c r="H38" s="307"/>
      <c r="I38" s="317">
        <v>14365</v>
      </c>
      <c r="J38" s="307"/>
      <c r="K38" s="317">
        <v>12592.29</v>
      </c>
      <c r="L38" s="249">
        <f>VLOOKUP(A38,'De x Para'!A:C,3,0)</f>
        <v>0</v>
      </c>
    </row>
    <row r="39" spans="1:12">
      <c r="A39" s="304" t="s">
        <v>4792</v>
      </c>
      <c r="B39" s="164" t="s">
        <v>143</v>
      </c>
      <c r="C39" s="304" t="s">
        <v>4793</v>
      </c>
      <c r="D39" s="305"/>
      <c r="E39" s="306">
        <v>0</v>
      </c>
      <c r="F39" s="307"/>
      <c r="G39" s="317">
        <v>2000</v>
      </c>
      <c r="H39" s="307"/>
      <c r="I39" s="306">
        <v>0</v>
      </c>
      <c r="J39" s="307"/>
      <c r="K39" s="317">
        <v>2000</v>
      </c>
      <c r="L39" s="249">
        <f>VLOOKUP(A39,'De x Para'!A:C,3,0)</f>
        <v>0</v>
      </c>
    </row>
    <row r="40" spans="1:12">
      <c r="A40" s="338"/>
      <c r="B40" s="164"/>
      <c r="C40" s="338"/>
      <c r="D40" s="339"/>
      <c r="E40" s="339"/>
      <c r="F40" s="339"/>
      <c r="G40" s="339"/>
      <c r="H40" s="339"/>
      <c r="I40" s="339"/>
      <c r="J40" s="339"/>
      <c r="K40" s="339"/>
      <c r="L40" s="249"/>
    </row>
    <row r="41" spans="1:12">
      <c r="A41" s="300" t="s">
        <v>357</v>
      </c>
      <c r="B41" s="164" t="s">
        <v>143</v>
      </c>
      <c r="C41" s="300" t="s">
        <v>358</v>
      </c>
      <c r="D41" s="301"/>
      <c r="E41" s="316">
        <v>61469.74</v>
      </c>
      <c r="F41" s="303"/>
      <c r="G41" s="316">
        <v>710700.11</v>
      </c>
      <c r="H41" s="303"/>
      <c r="I41" s="316">
        <v>607451.43999999994</v>
      </c>
      <c r="J41" s="303"/>
      <c r="K41" s="316">
        <v>164718.41</v>
      </c>
      <c r="L41" s="249">
        <f>VLOOKUP(A41,'De x Para'!A:C,3,0)</f>
        <v>0</v>
      </c>
    </row>
    <row r="42" spans="1:12">
      <c r="A42" s="300" t="s">
        <v>363</v>
      </c>
      <c r="B42" s="164" t="s">
        <v>143</v>
      </c>
      <c r="C42" s="300" t="s">
        <v>364</v>
      </c>
      <c r="D42" s="301"/>
      <c r="E42" s="316">
        <v>6235</v>
      </c>
      <c r="F42" s="303"/>
      <c r="G42" s="316">
        <v>462856.99</v>
      </c>
      <c r="H42" s="303"/>
      <c r="I42" s="316">
        <v>462506.99</v>
      </c>
      <c r="J42" s="303"/>
      <c r="K42" s="316">
        <v>6585</v>
      </c>
      <c r="L42" s="249">
        <f>VLOOKUP(A42,'De x Para'!A:C,3,0)</f>
        <v>0</v>
      </c>
    </row>
    <row r="43" spans="1:12">
      <c r="A43" s="300" t="s">
        <v>369</v>
      </c>
      <c r="B43" s="164" t="s">
        <v>143</v>
      </c>
      <c r="C43" s="300" t="s">
        <v>370</v>
      </c>
      <c r="D43" s="301"/>
      <c r="E43" s="316">
        <v>6235</v>
      </c>
      <c r="F43" s="303"/>
      <c r="G43" s="316">
        <v>462856.99</v>
      </c>
      <c r="H43" s="303"/>
      <c r="I43" s="316">
        <v>462506.99</v>
      </c>
      <c r="J43" s="303"/>
      <c r="K43" s="316">
        <v>6585</v>
      </c>
      <c r="L43" s="249">
        <f>VLOOKUP(A43,'De x Para'!A:C,3,0)</f>
        <v>0</v>
      </c>
    </row>
    <row r="44" spans="1:12">
      <c r="A44" s="304" t="s">
        <v>375</v>
      </c>
      <c r="B44" s="164" t="s">
        <v>143</v>
      </c>
      <c r="C44" s="304" t="s">
        <v>376</v>
      </c>
      <c r="D44" s="305"/>
      <c r="E44" s="306">
        <v>0</v>
      </c>
      <c r="F44" s="307"/>
      <c r="G44" s="317">
        <v>462856.99</v>
      </c>
      <c r="H44" s="307"/>
      <c r="I44" s="317">
        <v>462506.99</v>
      </c>
      <c r="J44" s="307"/>
      <c r="K44" s="306">
        <v>350</v>
      </c>
      <c r="L44" s="249">
        <f>VLOOKUP(A44,'De x Para'!A:C,3,0)</f>
        <v>0</v>
      </c>
    </row>
    <row r="45" spans="1:12">
      <c r="A45" s="304" t="s">
        <v>381</v>
      </c>
      <c r="B45" s="164" t="s">
        <v>143</v>
      </c>
      <c r="C45" s="304" t="s">
        <v>382</v>
      </c>
      <c r="D45" s="305"/>
      <c r="E45" s="317">
        <v>6235</v>
      </c>
      <c r="F45" s="307"/>
      <c r="G45" s="306">
        <v>0</v>
      </c>
      <c r="H45" s="307"/>
      <c r="I45" s="306">
        <v>0</v>
      </c>
      <c r="J45" s="307"/>
      <c r="K45" s="317">
        <v>6235</v>
      </c>
      <c r="L45" s="249">
        <f>VLOOKUP(A45,'De x Para'!A:C,3,0)</f>
        <v>0</v>
      </c>
    </row>
    <row r="46" spans="1:12">
      <c r="A46" s="338"/>
      <c r="B46" s="164"/>
      <c r="C46" s="338"/>
      <c r="D46" s="339"/>
      <c r="E46" s="339"/>
      <c r="F46" s="339"/>
      <c r="G46" s="339"/>
      <c r="H46" s="339"/>
      <c r="I46" s="339"/>
      <c r="J46" s="339"/>
      <c r="K46" s="339"/>
      <c r="L46" s="249"/>
    </row>
    <row r="47" spans="1:12">
      <c r="A47" s="300" t="s">
        <v>397</v>
      </c>
      <c r="B47" s="164" t="s">
        <v>143</v>
      </c>
      <c r="C47" s="300" t="s">
        <v>398</v>
      </c>
      <c r="D47" s="301"/>
      <c r="E47" s="316">
        <v>34511.730000000003</v>
      </c>
      <c r="F47" s="303"/>
      <c r="G47" s="316">
        <v>247843.12</v>
      </c>
      <c r="H47" s="303"/>
      <c r="I47" s="316">
        <v>141160.38</v>
      </c>
      <c r="J47" s="303"/>
      <c r="K47" s="316">
        <v>141194.47</v>
      </c>
      <c r="L47" s="249">
        <f>VLOOKUP(A47,'De x Para'!A:C,3,0)</f>
        <v>0</v>
      </c>
    </row>
    <row r="48" spans="1:12">
      <c r="A48" s="300" t="s">
        <v>403</v>
      </c>
      <c r="B48" s="164" t="s">
        <v>143</v>
      </c>
      <c r="C48" s="300" t="s">
        <v>404</v>
      </c>
      <c r="D48" s="301"/>
      <c r="E48" s="316">
        <v>34511.730000000003</v>
      </c>
      <c r="F48" s="303"/>
      <c r="G48" s="316">
        <v>247843.12</v>
      </c>
      <c r="H48" s="303"/>
      <c r="I48" s="316">
        <v>141160.38</v>
      </c>
      <c r="J48" s="303"/>
      <c r="K48" s="316">
        <v>141194.47</v>
      </c>
      <c r="L48" s="249">
        <f>VLOOKUP(A48,'De x Para'!A:C,3,0)</f>
        <v>0</v>
      </c>
    </row>
    <row r="49" spans="1:13">
      <c r="A49" s="304" t="s">
        <v>405</v>
      </c>
      <c r="B49" s="164" t="s">
        <v>143</v>
      </c>
      <c r="C49" s="304" t="s">
        <v>406</v>
      </c>
      <c r="D49" s="305"/>
      <c r="E49" s="306">
        <v>0</v>
      </c>
      <c r="F49" s="307"/>
      <c r="G49" s="317">
        <v>107911</v>
      </c>
      <c r="H49" s="307"/>
      <c r="I49" s="317">
        <v>107911</v>
      </c>
      <c r="J49" s="307"/>
      <c r="K49" s="306">
        <v>0</v>
      </c>
      <c r="L49" s="249">
        <f>VLOOKUP(A49,'De x Para'!A:C,3,0)</f>
        <v>0</v>
      </c>
    </row>
    <row r="50" spans="1:13">
      <c r="A50" s="304" t="s">
        <v>408</v>
      </c>
      <c r="B50" s="164" t="s">
        <v>143</v>
      </c>
      <c r="C50" s="304" t="s">
        <v>409</v>
      </c>
      <c r="D50" s="305"/>
      <c r="E50" s="317">
        <v>12195.73</v>
      </c>
      <c r="F50" s="307"/>
      <c r="G50" s="317">
        <v>33350</v>
      </c>
      <c r="H50" s="307"/>
      <c r="I50" s="317">
        <v>14920.56</v>
      </c>
      <c r="J50" s="307"/>
      <c r="K50" s="317">
        <v>30625.17</v>
      </c>
      <c r="L50" s="249">
        <f>VLOOKUP(A50,'De x Para'!A:C,3,0)</f>
        <v>0</v>
      </c>
    </row>
    <row r="51" spans="1:13">
      <c r="A51" s="304" t="s">
        <v>414</v>
      </c>
      <c r="B51" s="164" t="s">
        <v>143</v>
      </c>
      <c r="C51" s="304" t="s">
        <v>415</v>
      </c>
      <c r="D51" s="305"/>
      <c r="E51" s="317">
        <v>3216</v>
      </c>
      <c r="F51" s="307"/>
      <c r="G51" s="317">
        <v>2639</v>
      </c>
      <c r="H51" s="307"/>
      <c r="I51" s="306">
        <v>0</v>
      </c>
      <c r="J51" s="307"/>
      <c r="K51" s="317">
        <v>5855</v>
      </c>
      <c r="L51" s="249">
        <f>VLOOKUP(A51,'De x Para'!A:C,3,0)</f>
        <v>0</v>
      </c>
    </row>
    <row r="52" spans="1:13">
      <c r="A52" s="304" t="s">
        <v>1874</v>
      </c>
      <c r="B52" s="164" t="s">
        <v>143</v>
      </c>
      <c r="C52" s="304" t="s">
        <v>1875</v>
      </c>
      <c r="D52" s="305"/>
      <c r="E52" s="306">
        <v>0</v>
      </c>
      <c r="F52" s="307"/>
      <c r="G52" s="317">
        <v>18328.82</v>
      </c>
      <c r="H52" s="307"/>
      <c r="I52" s="317">
        <v>18328.82</v>
      </c>
      <c r="J52" s="307"/>
      <c r="K52" s="306">
        <v>0</v>
      </c>
      <c r="L52" s="249">
        <f>VLOOKUP(A52,'De x Para'!A:C,3,0)</f>
        <v>0</v>
      </c>
    </row>
    <row r="53" spans="1:13">
      <c r="A53" s="304" t="s">
        <v>420</v>
      </c>
      <c r="B53" s="164" t="s">
        <v>143</v>
      </c>
      <c r="C53" s="304" t="s">
        <v>421</v>
      </c>
      <c r="D53" s="305"/>
      <c r="E53" s="317">
        <v>19100</v>
      </c>
      <c r="F53" s="307"/>
      <c r="G53" s="317">
        <v>85614.3</v>
      </c>
      <c r="H53" s="307"/>
      <c r="I53" s="306">
        <v>0</v>
      </c>
      <c r="J53" s="307"/>
      <c r="K53" s="317">
        <v>104714.3</v>
      </c>
      <c r="L53" s="249">
        <f>VLOOKUP(A53,'De x Para'!A:C,3,0)</f>
        <v>0</v>
      </c>
    </row>
    <row r="54" spans="1:13">
      <c r="A54" s="338"/>
      <c r="B54" s="164"/>
      <c r="C54" s="338"/>
      <c r="D54" s="339"/>
      <c r="E54" s="339"/>
      <c r="F54" s="339"/>
      <c r="G54" s="339"/>
      <c r="H54" s="339"/>
      <c r="I54" s="339"/>
      <c r="J54" s="339"/>
      <c r="K54" s="339"/>
      <c r="L54" s="249"/>
    </row>
    <row r="55" spans="1:13">
      <c r="A55" s="300" t="s">
        <v>430</v>
      </c>
      <c r="B55" s="164" t="s">
        <v>143</v>
      </c>
      <c r="C55" s="300" t="s">
        <v>431</v>
      </c>
      <c r="D55" s="301"/>
      <c r="E55" s="316">
        <v>20723.009999999998</v>
      </c>
      <c r="F55" s="303"/>
      <c r="G55" s="302">
        <v>0</v>
      </c>
      <c r="H55" s="303"/>
      <c r="I55" s="316">
        <v>3784.07</v>
      </c>
      <c r="J55" s="303"/>
      <c r="K55" s="316">
        <v>16938.939999999999</v>
      </c>
      <c r="L55" s="249">
        <f>VLOOKUP(A55,'De x Para'!A:C,3,0)</f>
        <v>0</v>
      </c>
    </row>
    <row r="56" spans="1:13">
      <c r="A56" s="300" t="s">
        <v>435</v>
      </c>
      <c r="B56" s="164" t="s">
        <v>143</v>
      </c>
      <c r="C56" s="300" t="s">
        <v>431</v>
      </c>
      <c r="D56" s="301"/>
      <c r="E56" s="316">
        <v>20723.009999999998</v>
      </c>
      <c r="F56" s="303"/>
      <c r="G56" s="302">
        <v>0</v>
      </c>
      <c r="H56" s="303"/>
      <c r="I56" s="316">
        <v>3784.07</v>
      </c>
      <c r="J56" s="303"/>
      <c r="K56" s="316">
        <v>16938.939999999999</v>
      </c>
      <c r="L56" s="249">
        <f>VLOOKUP(A56,'De x Para'!A:C,3,0)</f>
        <v>0</v>
      </c>
    </row>
    <row r="57" spans="1:13">
      <c r="A57" s="304" t="s">
        <v>436</v>
      </c>
      <c r="B57" s="164" t="s">
        <v>143</v>
      </c>
      <c r="C57" s="304" t="s">
        <v>437</v>
      </c>
      <c r="D57" s="305"/>
      <c r="E57" s="317">
        <v>20723.009999999998</v>
      </c>
      <c r="F57" s="307"/>
      <c r="G57" s="306">
        <v>0</v>
      </c>
      <c r="H57" s="307"/>
      <c r="I57" s="317">
        <v>3784.07</v>
      </c>
      <c r="J57" s="307"/>
      <c r="K57" s="317">
        <v>16938.939999999999</v>
      </c>
      <c r="L57" s="249">
        <f>VLOOKUP(A57,'De x Para'!A:C,3,0)</f>
        <v>0</v>
      </c>
    </row>
    <row r="58" spans="1:13">
      <c r="A58" s="338"/>
      <c r="B58" s="164"/>
      <c r="C58" s="338"/>
      <c r="D58" s="339"/>
      <c r="E58" s="339"/>
      <c r="F58" s="339"/>
      <c r="G58" s="339"/>
      <c r="H58" s="339"/>
      <c r="I58" s="339"/>
      <c r="J58" s="339"/>
      <c r="K58" s="339"/>
      <c r="L58" s="249"/>
    </row>
    <row r="59" spans="1:13">
      <c r="A59" s="300" t="s">
        <v>438</v>
      </c>
      <c r="B59" s="164" t="s">
        <v>143</v>
      </c>
      <c r="C59" s="300" t="s">
        <v>439</v>
      </c>
      <c r="D59" s="301"/>
      <c r="E59" s="316">
        <v>913185.45</v>
      </c>
      <c r="F59" s="303"/>
      <c r="G59" s="302">
        <v>0</v>
      </c>
      <c r="H59" s="303"/>
      <c r="I59" s="316">
        <v>8412.5499999999993</v>
      </c>
      <c r="J59" s="303"/>
      <c r="K59" s="316">
        <v>904772.9</v>
      </c>
      <c r="L59" s="249">
        <f>VLOOKUP(A59,'De x Para'!A:C,3,0)</f>
        <v>0</v>
      </c>
    </row>
    <row r="60" spans="1:13">
      <c r="A60" s="300" t="s">
        <v>443</v>
      </c>
      <c r="B60" s="164" t="s">
        <v>143</v>
      </c>
      <c r="C60" s="300" t="s">
        <v>444</v>
      </c>
      <c r="D60" s="301"/>
      <c r="E60" s="316">
        <v>913185.45</v>
      </c>
      <c r="F60" s="303"/>
      <c r="G60" s="302">
        <v>0</v>
      </c>
      <c r="H60" s="303"/>
      <c r="I60" s="316">
        <v>8412.5499999999993</v>
      </c>
      <c r="J60" s="303"/>
      <c r="K60" s="316">
        <v>904772.9</v>
      </c>
      <c r="L60" s="249">
        <f>VLOOKUP(A60,'De x Para'!A:C,3,0)</f>
        <v>0</v>
      </c>
    </row>
    <row r="61" spans="1:13">
      <c r="A61" s="300" t="s">
        <v>445</v>
      </c>
      <c r="B61" s="164" t="s">
        <v>143</v>
      </c>
      <c r="C61" s="300" t="s">
        <v>446</v>
      </c>
      <c r="D61" s="301"/>
      <c r="E61" s="316">
        <v>2476020.4900000002</v>
      </c>
      <c r="F61" s="303"/>
      <c r="G61" s="302">
        <v>0</v>
      </c>
      <c r="H61" s="303"/>
      <c r="I61" s="302">
        <v>0</v>
      </c>
      <c r="J61" s="303"/>
      <c r="K61" s="316">
        <v>2476020.4900000002</v>
      </c>
      <c r="L61" s="249">
        <f>VLOOKUP(A61,'De x Para'!A:C,3,0)</f>
        <v>0</v>
      </c>
    </row>
    <row r="62" spans="1:13">
      <c r="A62" s="300" t="s">
        <v>448</v>
      </c>
      <c r="B62" s="164" t="s">
        <v>143</v>
      </c>
      <c r="C62" s="300" t="s">
        <v>449</v>
      </c>
      <c r="D62" s="301"/>
      <c r="E62" s="316">
        <v>2476020.4900000002</v>
      </c>
      <c r="F62" s="303"/>
      <c r="G62" s="302">
        <v>0</v>
      </c>
      <c r="H62" s="303"/>
      <c r="I62" s="302">
        <v>0</v>
      </c>
      <c r="J62" s="303"/>
      <c r="K62" s="316">
        <v>2476020.4900000002</v>
      </c>
      <c r="L62" s="249">
        <f>VLOOKUP(A62,'De x Para'!A:C,3,0)</f>
        <v>0</v>
      </c>
    </row>
    <row r="63" spans="1:13">
      <c r="A63" s="304" t="s">
        <v>450</v>
      </c>
      <c r="B63" s="164" t="s">
        <v>143</v>
      </c>
      <c r="C63" s="304" t="s">
        <v>451</v>
      </c>
      <c r="D63" s="305"/>
      <c r="E63" s="317">
        <v>545219.74</v>
      </c>
      <c r="F63" s="307"/>
      <c r="G63" s="306">
        <v>0</v>
      </c>
      <c r="H63" s="307"/>
      <c r="I63" s="306">
        <v>0</v>
      </c>
      <c r="J63" s="307"/>
      <c r="K63" s="317">
        <v>545219.74</v>
      </c>
      <c r="L63" s="249" t="str">
        <f>VLOOKUP(A63,'De x Para'!A:C,3,0)</f>
        <v>16.1</v>
      </c>
      <c r="M63" s="410">
        <f>G63-I63</f>
        <v>0</v>
      </c>
    </row>
    <row r="64" spans="1:13">
      <c r="A64" s="304" t="s">
        <v>453</v>
      </c>
      <c r="B64" s="164" t="s">
        <v>143</v>
      </c>
      <c r="C64" s="304" t="s">
        <v>454</v>
      </c>
      <c r="D64" s="305"/>
      <c r="E64" s="317">
        <v>41082.71</v>
      </c>
      <c r="F64" s="307"/>
      <c r="G64" s="306">
        <v>0</v>
      </c>
      <c r="H64" s="307"/>
      <c r="I64" s="306">
        <v>0</v>
      </c>
      <c r="J64" s="307"/>
      <c r="K64" s="317">
        <v>41082.71</v>
      </c>
      <c r="L64" s="249">
        <f>VLOOKUP(A64,'De x Para'!A:C,3,0)</f>
        <v>0</v>
      </c>
      <c r="M64" s="410">
        <f t="shared" ref="M64:M69" si="0">G64-I64</f>
        <v>0</v>
      </c>
    </row>
    <row r="65" spans="1:13">
      <c r="A65" s="304" t="s">
        <v>456</v>
      </c>
      <c r="B65" s="164" t="s">
        <v>143</v>
      </c>
      <c r="C65" s="304" t="s">
        <v>457</v>
      </c>
      <c r="D65" s="305"/>
      <c r="E65" s="317">
        <v>190200</v>
      </c>
      <c r="F65" s="307"/>
      <c r="G65" s="306">
        <v>0</v>
      </c>
      <c r="H65" s="307"/>
      <c r="I65" s="306">
        <v>0</v>
      </c>
      <c r="J65" s="307"/>
      <c r="K65" s="317">
        <v>190200</v>
      </c>
      <c r="L65" s="249">
        <f>VLOOKUP(A65,'De x Para'!A:C,3,0)</f>
        <v>0</v>
      </c>
      <c r="M65" s="410">
        <f t="shared" si="0"/>
        <v>0</v>
      </c>
    </row>
    <row r="66" spans="1:13">
      <c r="A66" s="304" t="s">
        <v>459</v>
      </c>
      <c r="B66" s="164" t="s">
        <v>143</v>
      </c>
      <c r="C66" s="304" t="s">
        <v>460</v>
      </c>
      <c r="D66" s="305"/>
      <c r="E66" s="317">
        <v>335519.89</v>
      </c>
      <c r="F66" s="307"/>
      <c r="G66" s="306">
        <v>0</v>
      </c>
      <c r="H66" s="307"/>
      <c r="I66" s="306">
        <v>0</v>
      </c>
      <c r="J66" s="307"/>
      <c r="K66" s="317">
        <v>335519.89</v>
      </c>
      <c r="L66" s="249" t="str">
        <f>VLOOKUP(A66,'De x Para'!A:C,3,0)</f>
        <v>16.2</v>
      </c>
      <c r="M66" s="410">
        <f t="shared" si="0"/>
        <v>0</v>
      </c>
    </row>
    <row r="67" spans="1:13">
      <c r="A67" s="304" t="s">
        <v>462</v>
      </c>
      <c r="B67" s="164" t="s">
        <v>143</v>
      </c>
      <c r="C67" s="304" t="s">
        <v>463</v>
      </c>
      <c r="D67" s="305"/>
      <c r="E67" s="317">
        <v>626718.81000000006</v>
      </c>
      <c r="F67" s="307"/>
      <c r="G67" s="306">
        <v>0</v>
      </c>
      <c r="H67" s="307"/>
      <c r="I67" s="306">
        <v>0</v>
      </c>
      <c r="J67" s="307"/>
      <c r="K67" s="317">
        <v>626718.81000000006</v>
      </c>
      <c r="L67" s="249" t="str">
        <f>VLOOKUP(A67,'De x Para'!A:C,3,0)</f>
        <v>16.3</v>
      </c>
      <c r="M67" s="410">
        <f t="shared" si="0"/>
        <v>0</v>
      </c>
    </row>
    <row r="68" spans="1:13">
      <c r="A68" s="304" t="s">
        <v>465</v>
      </c>
      <c r="B68" s="164" t="s">
        <v>143</v>
      </c>
      <c r="C68" s="304" t="s">
        <v>174</v>
      </c>
      <c r="D68" s="305"/>
      <c r="E68" s="317">
        <v>182517.09</v>
      </c>
      <c r="F68" s="307"/>
      <c r="G68" s="306">
        <v>0</v>
      </c>
      <c r="H68" s="307"/>
      <c r="I68" s="306">
        <v>0</v>
      </c>
      <c r="J68" s="307"/>
      <c r="K68" s="317">
        <v>182517.09</v>
      </c>
      <c r="L68" s="249" t="str">
        <f>VLOOKUP(A68,'De x Para'!A:C,3,0)</f>
        <v>16.4</v>
      </c>
      <c r="M68" s="410">
        <f t="shared" si="0"/>
        <v>0</v>
      </c>
    </row>
    <row r="69" spans="1:13">
      <c r="A69" s="304" t="s">
        <v>4715</v>
      </c>
      <c r="B69" s="164" t="s">
        <v>143</v>
      </c>
      <c r="C69" s="304" t="s">
        <v>4716</v>
      </c>
      <c r="D69" s="305"/>
      <c r="E69" s="317">
        <v>554762.25</v>
      </c>
      <c r="F69" s="307"/>
      <c r="G69" s="306">
        <v>0</v>
      </c>
      <c r="H69" s="307"/>
      <c r="I69" s="306">
        <v>0</v>
      </c>
      <c r="J69" s="307"/>
      <c r="K69" s="317">
        <v>554762.25</v>
      </c>
      <c r="L69" s="249">
        <f>VLOOKUP(A69,'De x Para'!A:C,3,0)</f>
        <v>0</v>
      </c>
      <c r="M69" s="410">
        <f t="shared" si="0"/>
        <v>0</v>
      </c>
    </row>
    <row r="70" spans="1:13">
      <c r="A70" s="338"/>
      <c r="B70" s="164"/>
      <c r="C70" s="338"/>
      <c r="D70" s="339"/>
      <c r="E70" s="339"/>
      <c r="F70" s="339"/>
      <c r="G70" s="339"/>
      <c r="H70" s="339"/>
      <c r="I70" s="339"/>
      <c r="J70" s="339"/>
      <c r="K70" s="339"/>
      <c r="L70" s="249"/>
    </row>
    <row r="71" spans="1:13">
      <c r="A71" s="300" t="s">
        <v>467</v>
      </c>
      <c r="B71" s="164" t="s">
        <v>143</v>
      </c>
      <c r="C71" s="300" t="s">
        <v>468</v>
      </c>
      <c r="D71" s="301"/>
      <c r="E71" s="316">
        <v>-1562835.04</v>
      </c>
      <c r="F71" s="303"/>
      <c r="G71" s="302">
        <v>0</v>
      </c>
      <c r="H71" s="303"/>
      <c r="I71" s="316">
        <v>8412.5499999999993</v>
      </c>
      <c r="J71" s="303"/>
      <c r="K71" s="316">
        <v>-1571247.59</v>
      </c>
      <c r="L71" s="249">
        <f>VLOOKUP(A71,'De x Para'!A:C,3,0)</f>
        <v>0</v>
      </c>
    </row>
    <row r="72" spans="1:13">
      <c r="A72" s="300" t="s">
        <v>471</v>
      </c>
      <c r="B72" s="164" t="s">
        <v>143</v>
      </c>
      <c r="C72" s="300" t="s">
        <v>472</v>
      </c>
      <c r="D72" s="301"/>
      <c r="E72" s="316">
        <v>-1562835.04</v>
      </c>
      <c r="F72" s="303"/>
      <c r="G72" s="302">
        <v>0</v>
      </c>
      <c r="H72" s="303"/>
      <c r="I72" s="316">
        <v>8412.5499999999993</v>
      </c>
      <c r="J72" s="303"/>
      <c r="K72" s="316">
        <v>-1571247.59</v>
      </c>
      <c r="L72" s="249">
        <f>VLOOKUP(A72,'De x Para'!A:C,3,0)</f>
        <v>0</v>
      </c>
    </row>
    <row r="73" spans="1:13">
      <c r="A73" s="304" t="s">
        <v>473</v>
      </c>
      <c r="B73" s="164" t="s">
        <v>143</v>
      </c>
      <c r="C73" s="304" t="s">
        <v>474</v>
      </c>
      <c r="D73" s="305"/>
      <c r="E73" s="317">
        <v>-190200</v>
      </c>
      <c r="F73" s="307"/>
      <c r="G73" s="306">
        <v>0</v>
      </c>
      <c r="H73" s="307"/>
      <c r="I73" s="306">
        <v>0</v>
      </c>
      <c r="J73" s="307"/>
      <c r="K73" s="317">
        <v>-190200</v>
      </c>
      <c r="L73" s="249">
        <f>VLOOKUP(A73,'De x Para'!A:C,3,0)</f>
        <v>0</v>
      </c>
    </row>
    <row r="74" spans="1:13">
      <c r="A74" s="304" t="s">
        <v>476</v>
      </c>
      <c r="B74" s="164" t="s">
        <v>143</v>
      </c>
      <c r="C74" s="304" t="s">
        <v>477</v>
      </c>
      <c r="D74" s="305"/>
      <c r="E74" s="317">
        <v>-422490.95</v>
      </c>
      <c r="F74" s="307"/>
      <c r="G74" s="306">
        <v>0</v>
      </c>
      <c r="H74" s="307"/>
      <c r="I74" s="317">
        <v>4762.5600000000004</v>
      </c>
      <c r="J74" s="307"/>
      <c r="K74" s="317">
        <v>-427253.51</v>
      </c>
      <c r="L74" s="249">
        <f>VLOOKUP(A74,'De x Para'!A:C,3,0)</f>
        <v>0</v>
      </c>
    </row>
    <row r="75" spans="1:13">
      <c r="A75" s="304" t="s">
        <v>481</v>
      </c>
      <c r="B75" s="164" t="s">
        <v>143</v>
      </c>
      <c r="C75" s="304" t="s">
        <v>482</v>
      </c>
      <c r="D75" s="305"/>
      <c r="E75" s="317">
        <v>-276202.28000000003</v>
      </c>
      <c r="F75" s="307"/>
      <c r="G75" s="306">
        <v>0</v>
      </c>
      <c r="H75" s="307"/>
      <c r="I75" s="317">
        <v>1347.52</v>
      </c>
      <c r="J75" s="307"/>
      <c r="K75" s="317">
        <v>-277549.8</v>
      </c>
      <c r="L75" s="249">
        <f>VLOOKUP(A75,'De x Para'!A:C,3,0)</f>
        <v>0</v>
      </c>
    </row>
    <row r="76" spans="1:13">
      <c r="A76" s="304" t="s">
        <v>486</v>
      </c>
      <c r="B76" s="164" t="s">
        <v>143</v>
      </c>
      <c r="C76" s="304" t="s">
        <v>487</v>
      </c>
      <c r="D76" s="305"/>
      <c r="E76" s="317">
        <v>-455553.59</v>
      </c>
      <c r="F76" s="307"/>
      <c r="G76" s="306">
        <v>0</v>
      </c>
      <c r="H76" s="307"/>
      <c r="I76" s="317">
        <v>2122.1999999999998</v>
      </c>
      <c r="J76" s="307"/>
      <c r="K76" s="317">
        <v>-457675.79</v>
      </c>
      <c r="L76" s="249">
        <f>VLOOKUP(A76,'De x Para'!A:C,3,0)</f>
        <v>0</v>
      </c>
    </row>
    <row r="77" spans="1:13">
      <c r="A77" s="304" t="s">
        <v>491</v>
      </c>
      <c r="B77" s="164" t="s">
        <v>143</v>
      </c>
      <c r="C77" s="304" t="s">
        <v>492</v>
      </c>
      <c r="D77" s="305"/>
      <c r="E77" s="317">
        <v>-36137.21</v>
      </c>
      <c r="F77" s="307"/>
      <c r="G77" s="306">
        <v>0</v>
      </c>
      <c r="H77" s="307"/>
      <c r="I77" s="306">
        <v>91.58</v>
      </c>
      <c r="J77" s="307"/>
      <c r="K77" s="317">
        <v>-36228.79</v>
      </c>
      <c r="L77" s="249">
        <f>VLOOKUP(A77,'De x Para'!A:C,3,0)</f>
        <v>0</v>
      </c>
    </row>
    <row r="78" spans="1:13">
      <c r="A78" s="304" t="s">
        <v>494</v>
      </c>
      <c r="B78" s="164" t="s">
        <v>143</v>
      </c>
      <c r="C78" s="304" t="s">
        <v>495</v>
      </c>
      <c r="D78" s="305"/>
      <c r="E78" s="317">
        <v>-182251.01</v>
      </c>
      <c r="F78" s="307"/>
      <c r="G78" s="306">
        <v>0</v>
      </c>
      <c r="H78" s="307"/>
      <c r="I78" s="306">
        <v>88.69</v>
      </c>
      <c r="J78" s="307"/>
      <c r="K78" s="317">
        <v>-182339.7</v>
      </c>
      <c r="L78" s="249">
        <f>VLOOKUP(A78,'De x Para'!A:C,3,0)</f>
        <v>0</v>
      </c>
    </row>
    <row r="79" spans="1:13">
      <c r="A79" s="338"/>
      <c r="B79" s="164"/>
      <c r="C79" s="338"/>
      <c r="D79" s="339"/>
      <c r="E79" s="339"/>
      <c r="F79" s="339"/>
      <c r="G79" s="339"/>
      <c r="H79" s="339"/>
      <c r="I79" s="339"/>
      <c r="J79" s="339"/>
      <c r="K79" s="339"/>
      <c r="L79" s="249"/>
    </row>
    <row r="80" spans="1:13">
      <c r="A80" s="300">
        <v>2</v>
      </c>
      <c r="B80" s="300" t="s">
        <v>500</v>
      </c>
      <c r="C80" s="301"/>
      <c r="D80" s="301"/>
      <c r="E80" s="316">
        <v>8053751.6900000004</v>
      </c>
      <c r="F80" s="303"/>
      <c r="G80" s="316">
        <v>2536753.16</v>
      </c>
      <c r="H80" s="303"/>
      <c r="I80" s="316">
        <v>2446267.48</v>
      </c>
      <c r="J80" s="303"/>
      <c r="K80" s="316">
        <v>7963266.0099999998</v>
      </c>
      <c r="L80" s="249">
        <f>VLOOKUP(A80,'De x Para'!A:C,3,0)</f>
        <v>0</v>
      </c>
    </row>
    <row r="81" spans="1:12">
      <c r="A81" s="300" t="s">
        <v>503</v>
      </c>
      <c r="B81" s="164" t="s">
        <v>143</v>
      </c>
      <c r="C81" s="300" t="s">
        <v>504</v>
      </c>
      <c r="D81" s="301"/>
      <c r="E81" s="316">
        <v>7140566.2400000002</v>
      </c>
      <c r="F81" s="303"/>
      <c r="G81" s="316">
        <v>2528340.61</v>
      </c>
      <c r="H81" s="303"/>
      <c r="I81" s="316">
        <v>2446267.48</v>
      </c>
      <c r="J81" s="303"/>
      <c r="K81" s="316">
        <v>7058493.1100000003</v>
      </c>
      <c r="L81" s="249">
        <f>VLOOKUP(A81,'De x Para'!A:C,3,0)</f>
        <v>0</v>
      </c>
    </row>
    <row r="82" spans="1:12">
      <c r="A82" s="300" t="s">
        <v>506</v>
      </c>
      <c r="B82" s="164" t="s">
        <v>143</v>
      </c>
      <c r="C82" s="300" t="s">
        <v>507</v>
      </c>
      <c r="D82" s="301"/>
      <c r="E82" s="316">
        <v>7140566.2400000002</v>
      </c>
      <c r="F82" s="303"/>
      <c r="G82" s="316">
        <v>2528340.61</v>
      </c>
      <c r="H82" s="303"/>
      <c r="I82" s="316">
        <v>2446267.48</v>
      </c>
      <c r="J82" s="303"/>
      <c r="K82" s="316">
        <v>7058493.1100000003</v>
      </c>
      <c r="L82" s="249">
        <f>VLOOKUP(A82,'De x Para'!A:C,3,0)</f>
        <v>0</v>
      </c>
    </row>
    <row r="83" spans="1:12">
      <c r="A83" s="300" t="s">
        <v>508</v>
      </c>
      <c r="B83" s="164" t="s">
        <v>143</v>
      </c>
      <c r="C83" s="300" t="s">
        <v>509</v>
      </c>
      <c r="D83" s="301"/>
      <c r="E83" s="316">
        <v>676900.51</v>
      </c>
      <c r="F83" s="303"/>
      <c r="G83" s="316">
        <v>462803.5</v>
      </c>
      <c r="H83" s="303"/>
      <c r="I83" s="316">
        <v>558348.03</v>
      </c>
      <c r="J83" s="303"/>
      <c r="K83" s="316">
        <v>772445.04</v>
      </c>
      <c r="L83" s="249">
        <f>VLOOKUP(A83,'De x Para'!A:C,3,0)</f>
        <v>0</v>
      </c>
    </row>
    <row r="84" spans="1:12">
      <c r="A84" s="300" t="s">
        <v>514</v>
      </c>
      <c r="B84" s="164" t="s">
        <v>143</v>
      </c>
      <c r="C84" s="300" t="s">
        <v>509</v>
      </c>
      <c r="D84" s="301"/>
      <c r="E84" s="316">
        <v>5835.97</v>
      </c>
      <c r="F84" s="303"/>
      <c r="G84" s="316">
        <v>425918.79</v>
      </c>
      <c r="H84" s="303"/>
      <c r="I84" s="316">
        <v>425487.87</v>
      </c>
      <c r="J84" s="303"/>
      <c r="K84" s="316">
        <v>5405.05</v>
      </c>
      <c r="L84" s="249">
        <f>VLOOKUP(A84,'De x Para'!A:C,3,0)</f>
        <v>0</v>
      </c>
    </row>
    <row r="85" spans="1:12">
      <c r="A85" s="304" t="s">
        <v>519</v>
      </c>
      <c r="B85" s="164" t="s">
        <v>143</v>
      </c>
      <c r="C85" s="304" t="s">
        <v>520</v>
      </c>
      <c r="D85" s="305"/>
      <c r="E85" s="306">
        <v>0</v>
      </c>
      <c r="F85" s="307"/>
      <c r="G85" s="317">
        <v>357525.3</v>
      </c>
      <c r="H85" s="307"/>
      <c r="I85" s="317">
        <v>357525.3</v>
      </c>
      <c r="J85" s="307"/>
      <c r="K85" s="306">
        <v>0</v>
      </c>
      <c r="L85" s="249">
        <f>VLOOKUP(A85,'De x Para'!A:C,3,0)</f>
        <v>0</v>
      </c>
    </row>
    <row r="86" spans="1:12">
      <c r="A86" s="304" t="s">
        <v>522</v>
      </c>
      <c r="B86" s="164" t="s">
        <v>143</v>
      </c>
      <c r="C86" s="304" t="s">
        <v>523</v>
      </c>
      <c r="D86" s="305"/>
      <c r="E86" s="306">
        <v>0</v>
      </c>
      <c r="F86" s="307"/>
      <c r="G86" s="306">
        <v>981.14</v>
      </c>
      <c r="H86" s="307"/>
      <c r="I86" s="306">
        <v>981.14</v>
      </c>
      <c r="J86" s="307"/>
      <c r="K86" s="306">
        <v>0</v>
      </c>
      <c r="L86" s="249">
        <f>VLOOKUP(A86,'De x Para'!A:C,3,0)</f>
        <v>0</v>
      </c>
    </row>
    <row r="87" spans="1:12">
      <c r="A87" s="304" t="s">
        <v>525</v>
      </c>
      <c r="B87" s="164" t="s">
        <v>143</v>
      </c>
      <c r="C87" s="304" t="s">
        <v>526</v>
      </c>
      <c r="D87" s="305"/>
      <c r="E87" s="306">
        <v>0</v>
      </c>
      <c r="F87" s="307"/>
      <c r="G87" s="317">
        <v>7500</v>
      </c>
      <c r="H87" s="307"/>
      <c r="I87" s="317">
        <v>7500</v>
      </c>
      <c r="J87" s="307"/>
      <c r="K87" s="306">
        <v>0</v>
      </c>
      <c r="L87" s="249">
        <f>VLOOKUP(A87,'De x Para'!A:C,3,0)</f>
        <v>0</v>
      </c>
    </row>
    <row r="88" spans="1:12">
      <c r="A88" s="304" t="s">
        <v>531</v>
      </c>
      <c r="B88" s="164" t="s">
        <v>143</v>
      </c>
      <c r="C88" s="304" t="s">
        <v>532</v>
      </c>
      <c r="D88" s="305"/>
      <c r="E88" s="317">
        <v>5835.97</v>
      </c>
      <c r="F88" s="307"/>
      <c r="G88" s="317">
        <v>59912.35</v>
      </c>
      <c r="H88" s="307"/>
      <c r="I88" s="317">
        <v>59481.43</v>
      </c>
      <c r="J88" s="307"/>
      <c r="K88" s="317">
        <v>5405.05</v>
      </c>
      <c r="L88" s="249">
        <f>VLOOKUP(A88,'De x Para'!A:C,3,0)</f>
        <v>0</v>
      </c>
    </row>
    <row r="89" spans="1:12">
      <c r="A89" s="338"/>
      <c r="B89" s="164"/>
      <c r="C89" s="338"/>
      <c r="D89" s="339"/>
      <c r="E89" s="339"/>
      <c r="F89" s="339"/>
      <c r="G89" s="339"/>
      <c r="H89" s="339"/>
      <c r="I89" s="339"/>
      <c r="J89" s="339"/>
      <c r="K89" s="339"/>
      <c r="L89" s="249"/>
    </row>
    <row r="90" spans="1:12">
      <c r="A90" s="300" t="s">
        <v>535</v>
      </c>
      <c r="B90" s="164" t="s">
        <v>143</v>
      </c>
      <c r="C90" s="300" t="s">
        <v>536</v>
      </c>
      <c r="D90" s="301"/>
      <c r="E90" s="316">
        <v>671064.54</v>
      </c>
      <c r="F90" s="303"/>
      <c r="G90" s="316">
        <v>36884.71</v>
      </c>
      <c r="H90" s="303"/>
      <c r="I90" s="316">
        <v>132860.16</v>
      </c>
      <c r="J90" s="303"/>
      <c r="K90" s="316">
        <v>767039.99</v>
      </c>
      <c r="L90" s="249">
        <f>VLOOKUP(A90,'De x Para'!A:C,3,0)</f>
        <v>0</v>
      </c>
    </row>
    <row r="91" spans="1:12">
      <c r="A91" s="304" t="s">
        <v>541</v>
      </c>
      <c r="B91" s="164" t="s">
        <v>143</v>
      </c>
      <c r="C91" s="304" t="s">
        <v>542</v>
      </c>
      <c r="D91" s="305"/>
      <c r="E91" s="317">
        <v>70696.22</v>
      </c>
      <c r="F91" s="307"/>
      <c r="G91" s="317">
        <v>1932.12</v>
      </c>
      <c r="H91" s="307"/>
      <c r="I91" s="317">
        <v>31459.53</v>
      </c>
      <c r="J91" s="307"/>
      <c r="K91" s="317">
        <v>100223.63</v>
      </c>
      <c r="L91" s="249">
        <f>VLOOKUP(A91,'De x Para'!A:C,3,0)</f>
        <v>0</v>
      </c>
    </row>
    <row r="92" spans="1:12">
      <c r="A92" s="304" t="s">
        <v>547</v>
      </c>
      <c r="B92" s="164" t="s">
        <v>143</v>
      </c>
      <c r="C92" s="304" t="s">
        <v>548</v>
      </c>
      <c r="D92" s="305"/>
      <c r="E92" s="317">
        <v>422500.16</v>
      </c>
      <c r="F92" s="307"/>
      <c r="G92" s="317">
        <v>25030.639999999999</v>
      </c>
      <c r="H92" s="307"/>
      <c r="I92" s="317">
        <v>66183.899999999994</v>
      </c>
      <c r="J92" s="307"/>
      <c r="K92" s="317">
        <v>463653.42</v>
      </c>
      <c r="L92" s="249">
        <f>VLOOKUP(A92,'De x Para'!A:C,3,0)</f>
        <v>0</v>
      </c>
    </row>
    <row r="93" spans="1:12">
      <c r="A93" s="304" t="s">
        <v>553</v>
      </c>
      <c r="B93" s="164" t="s">
        <v>143</v>
      </c>
      <c r="C93" s="304" t="s">
        <v>554</v>
      </c>
      <c r="D93" s="305"/>
      <c r="E93" s="317">
        <v>5398.24</v>
      </c>
      <c r="F93" s="307"/>
      <c r="G93" s="306">
        <v>353.4</v>
      </c>
      <c r="H93" s="307"/>
      <c r="I93" s="317">
        <v>2504.5</v>
      </c>
      <c r="J93" s="307"/>
      <c r="K93" s="317">
        <v>7549.34</v>
      </c>
      <c r="L93" s="249">
        <f>VLOOKUP(A93,'De x Para'!A:C,3,0)</f>
        <v>0</v>
      </c>
    </row>
    <row r="94" spans="1:12">
      <c r="A94" s="304" t="s">
        <v>559</v>
      </c>
      <c r="B94" s="164" t="s">
        <v>143</v>
      </c>
      <c r="C94" s="304" t="s">
        <v>560</v>
      </c>
      <c r="D94" s="305"/>
      <c r="E94" s="317">
        <v>33799.43</v>
      </c>
      <c r="F94" s="307"/>
      <c r="G94" s="317">
        <v>2002.45</v>
      </c>
      <c r="H94" s="307"/>
      <c r="I94" s="317">
        <v>5294.72</v>
      </c>
      <c r="J94" s="307"/>
      <c r="K94" s="317">
        <v>37091.699999999997</v>
      </c>
      <c r="L94" s="249">
        <f>VLOOKUP(A94,'De x Para'!A:C,3,0)</f>
        <v>0</v>
      </c>
    </row>
    <row r="95" spans="1:12">
      <c r="A95" s="304" t="s">
        <v>565</v>
      </c>
      <c r="B95" s="164" t="s">
        <v>143</v>
      </c>
      <c r="C95" s="304" t="s">
        <v>566</v>
      </c>
      <c r="D95" s="305"/>
      <c r="E95" s="306">
        <v>674.88</v>
      </c>
      <c r="F95" s="307"/>
      <c r="G95" s="306">
        <v>44.17</v>
      </c>
      <c r="H95" s="307"/>
      <c r="I95" s="306">
        <v>312.95999999999998</v>
      </c>
      <c r="J95" s="307"/>
      <c r="K95" s="306">
        <v>943.67</v>
      </c>
      <c r="L95" s="249">
        <f>VLOOKUP(A95,'De x Para'!A:C,3,0)</f>
        <v>0</v>
      </c>
    </row>
    <row r="96" spans="1:12">
      <c r="A96" s="304" t="s">
        <v>571</v>
      </c>
      <c r="B96" s="164" t="s">
        <v>143</v>
      </c>
      <c r="C96" s="304" t="s">
        <v>572</v>
      </c>
      <c r="D96" s="305"/>
      <c r="E96" s="317">
        <v>4225.0200000000004</v>
      </c>
      <c r="F96" s="307"/>
      <c r="G96" s="306">
        <v>250.3</v>
      </c>
      <c r="H96" s="307"/>
      <c r="I96" s="306">
        <v>661.79</v>
      </c>
      <c r="J96" s="307"/>
      <c r="K96" s="317">
        <v>4636.51</v>
      </c>
      <c r="L96" s="249">
        <f>VLOOKUP(A96,'De x Para'!A:C,3,0)</f>
        <v>0</v>
      </c>
    </row>
    <row r="97" spans="1:12">
      <c r="A97" s="304" t="s">
        <v>577</v>
      </c>
      <c r="B97" s="164" t="s">
        <v>143</v>
      </c>
      <c r="C97" s="304" t="s">
        <v>578</v>
      </c>
      <c r="D97" s="305"/>
      <c r="E97" s="317">
        <v>19174.97</v>
      </c>
      <c r="F97" s="307"/>
      <c r="G97" s="306">
        <v>482.51</v>
      </c>
      <c r="H97" s="307"/>
      <c r="I97" s="317">
        <v>8491.5300000000007</v>
      </c>
      <c r="J97" s="307"/>
      <c r="K97" s="317">
        <v>27183.99</v>
      </c>
      <c r="L97" s="249">
        <f>VLOOKUP(A97,'De x Para'!A:C,3,0)</f>
        <v>0</v>
      </c>
    </row>
    <row r="98" spans="1:12">
      <c r="A98" s="304" t="s">
        <v>583</v>
      </c>
      <c r="B98" s="164" t="s">
        <v>143</v>
      </c>
      <c r="C98" s="304" t="s">
        <v>584</v>
      </c>
      <c r="D98" s="305"/>
      <c r="E98" s="317">
        <v>114595.62</v>
      </c>
      <c r="F98" s="307"/>
      <c r="G98" s="317">
        <v>6789.12</v>
      </c>
      <c r="H98" s="307"/>
      <c r="I98" s="317">
        <v>17951.23</v>
      </c>
      <c r="J98" s="307"/>
      <c r="K98" s="317">
        <v>125757.73</v>
      </c>
      <c r="L98" s="249">
        <f>VLOOKUP(A98,'De x Para'!A:C,3,0)</f>
        <v>0</v>
      </c>
    </row>
    <row r="99" spans="1:12">
      <c r="A99" s="338"/>
      <c r="B99" s="164"/>
      <c r="C99" s="338"/>
      <c r="D99" s="339"/>
      <c r="E99" s="339"/>
      <c r="F99" s="339"/>
      <c r="G99" s="339"/>
      <c r="H99" s="339"/>
      <c r="I99" s="339"/>
      <c r="J99" s="339"/>
      <c r="K99" s="339"/>
      <c r="L99" s="249"/>
    </row>
    <row r="100" spans="1:12">
      <c r="A100" s="300" t="s">
        <v>589</v>
      </c>
      <c r="B100" s="164" t="s">
        <v>143</v>
      </c>
      <c r="C100" s="300" t="s">
        <v>590</v>
      </c>
      <c r="D100" s="301"/>
      <c r="E100" s="316">
        <v>128612.57</v>
      </c>
      <c r="F100" s="303"/>
      <c r="G100" s="316">
        <v>137777.59</v>
      </c>
      <c r="H100" s="303"/>
      <c r="I100" s="316">
        <v>161874.4</v>
      </c>
      <c r="J100" s="303"/>
      <c r="K100" s="316">
        <v>152709.38</v>
      </c>
      <c r="L100" s="249">
        <f>VLOOKUP(A100,'De x Para'!A:C,3,0)</f>
        <v>0</v>
      </c>
    </row>
    <row r="101" spans="1:12">
      <c r="A101" s="300" t="s">
        <v>595</v>
      </c>
      <c r="B101" s="164" t="s">
        <v>143</v>
      </c>
      <c r="C101" s="300" t="s">
        <v>590</v>
      </c>
      <c r="D101" s="301"/>
      <c r="E101" s="316">
        <v>128612.57</v>
      </c>
      <c r="F101" s="303"/>
      <c r="G101" s="316">
        <v>137777.59</v>
      </c>
      <c r="H101" s="303"/>
      <c r="I101" s="316">
        <v>161874.4</v>
      </c>
      <c r="J101" s="303"/>
      <c r="K101" s="316">
        <v>152709.38</v>
      </c>
      <c r="L101" s="249">
        <f>VLOOKUP(A101,'De x Para'!A:C,3,0)</f>
        <v>0</v>
      </c>
    </row>
    <row r="102" spans="1:12">
      <c r="A102" s="304" t="s">
        <v>596</v>
      </c>
      <c r="B102" s="164" t="s">
        <v>143</v>
      </c>
      <c r="C102" s="304" t="s">
        <v>597</v>
      </c>
      <c r="D102" s="305"/>
      <c r="E102" s="317">
        <v>102370.15</v>
      </c>
      <c r="F102" s="307"/>
      <c r="G102" s="317">
        <v>102370.15</v>
      </c>
      <c r="H102" s="307"/>
      <c r="I102" s="317">
        <v>122301.32</v>
      </c>
      <c r="J102" s="307"/>
      <c r="K102" s="317">
        <v>122301.32</v>
      </c>
      <c r="L102" s="249">
        <f>VLOOKUP(A102,'De x Para'!A:C,3,0)</f>
        <v>0</v>
      </c>
    </row>
    <row r="103" spans="1:12">
      <c r="A103" s="304" t="s">
        <v>602</v>
      </c>
      <c r="B103" s="164" t="s">
        <v>143</v>
      </c>
      <c r="C103" s="304" t="s">
        <v>603</v>
      </c>
      <c r="D103" s="305"/>
      <c r="E103" s="317">
        <v>23287.9</v>
      </c>
      <c r="F103" s="307"/>
      <c r="G103" s="317">
        <v>32459.81</v>
      </c>
      <c r="H103" s="307"/>
      <c r="I103" s="317">
        <v>36148.519999999997</v>
      </c>
      <c r="J103" s="307"/>
      <c r="K103" s="317">
        <v>26976.61</v>
      </c>
      <c r="L103" s="249">
        <f>VLOOKUP(A103,'De x Para'!A:C,3,0)</f>
        <v>0</v>
      </c>
    </row>
    <row r="104" spans="1:12">
      <c r="A104" s="304" t="s">
        <v>608</v>
      </c>
      <c r="B104" s="164" t="s">
        <v>143</v>
      </c>
      <c r="C104" s="304" t="s">
        <v>609</v>
      </c>
      <c r="D104" s="305"/>
      <c r="E104" s="317">
        <v>2954.52</v>
      </c>
      <c r="F104" s="307"/>
      <c r="G104" s="317">
        <v>2947.63</v>
      </c>
      <c r="H104" s="307"/>
      <c r="I104" s="317">
        <v>3424.56</v>
      </c>
      <c r="J104" s="307"/>
      <c r="K104" s="317">
        <v>3431.45</v>
      </c>
      <c r="L104" s="249">
        <f>VLOOKUP(A104,'De x Para'!A:C,3,0)</f>
        <v>0</v>
      </c>
    </row>
    <row r="105" spans="1:12">
      <c r="A105" s="338"/>
      <c r="B105" s="164"/>
      <c r="C105" s="338"/>
      <c r="D105" s="339"/>
      <c r="E105" s="339"/>
      <c r="F105" s="339"/>
      <c r="G105" s="339"/>
      <c r="H105" s="339"/>
      <c r="I105" s="339"/>
      <c r="J105" s="339"/>
      <c r="K105" s="339"/>
      <c r="L105" s="249"/>
    </row>
    <row r="106" spans="1:12">
      <c r="A106" s="300" t="s">
        <v>614</v>
      </c>
      <c r="B106" s="164" t="s">
        <v>143</v>
      </c>
      <c r="C106" s="300" t="s">
        <v>615</v>
      </c>
      <c r="D106" s="301"/>
      <c r="E106" s="316">
        <v>50842.74</v>
      </c>
      <c r="F106" s="303"/>
      <c r="G106" s="316">
        <v>53052.69</v>
      </c>
      <c r="H106" s="303"/>
      <c r="I106" s="316">
        <v>60568.63</v>
      </c>
      <c r="J106" s="303"/>
      <c r="K106" s="316">
        <v>58358.68</v>
      </c>
      <c r="L106" s="249">
        <f>VLOOKUP(A106,'De x Para'!A:C,3,0)</f>
        <v>0</v>
      </c>
    </row>
    <row r="107" spans="1:12">
      <c r="A107" s="300" t="s">
        <v>620</v>
      </c>
      <c r="B107" s="164" t="s">
        <v>143</v>
      </c>
      <c r="C107" s="300" t="s">
        <v>615</v>
      </c>
      <c r="D107" s="301"/>
      <c r="E107" s="316">
        <v>50842.74</v>
      </c>
      <c r="F107" s="303"/>
      <c r="G107" s="316">
        <v>53052.69</v>
      </c>
      <c r="H107" s="303"/>
      <c r="I107" s="316">
        <v>60568.63</v>
      </c>
      <c r="J107" s="303"/>
      <c r="K107" s="316">
        <v>58358.68</v>
      </c>
      <c r="L107" s="249">
        <f>VLOOKUP(A107,'De x Para'!A:C,3,0)</f>
        <v>0</v>
      </c>
    </row>
    <row r="108" spans="1:12">
      <c r="A108" s="304" t="s">
        <v>621</v>
      </c>
      <c r="B108" s="164" t="s">
        <v>143</v>
      </c>
      <c r="C108" s="304" t="s">
        <v>622</v>
      </c>
      <c r="D108" s="305"/>
      <c r="E108" s="306">
        <v>284.76</v>
      </c>
      <c r="F108" s="307"/>
      <c r="G108" s="306">
        <v>284.76</v>
      </c>
      <c r="H108" s="307"/>
      <c r="I108" s="306">
        <v>353.48</v>
      </c>
      <c r="J108" s="307"/>
      <c r="K108" s="306">
        <v>353.48</v>
      </c>
      <c r="L108" s="249">
        <f>VLOOKUP(A108,'De x Para'!A:C,3,0)</f>
        <v>0</v>
      </c>
    </row>
    <row r="109" spans="1:12">
      <c r="A109" s="304" t="s">
        <v>627</v>
      </c>
      <c r="B109" s="164" t="s">
        <v>143</v>
      </c>
      <c r="C109" s="304" t="s">
        <v>628</v>
      </c>
      <c r="D109" s="305"/>
      <c r="E109" s="317">
        <v>27676.01</v>
      </c>
      <c r="F109" s="307"/>
      <c r="G109" s="317">
        <v>27976</v>
      </c>
      <c r="H109" s="307"/>
      <c r="I109" s="317">
        <v>35482.080000000002</v>
      </c>
      <c r="J109" s="307"/>
      <c r="K109" s="317">
        <v>35182.089999999997</v>
      </c>
      <c r="L109" s="249">
        <f>VLOOKUP(A109,'De x Para'!A:C,3,0)</f>
        <v>0</v>
      </c>
    </row>
    <row r="110" spans="1:12">
      <c r="A110" s="304" t="s">
        <v>1847</v>
      </c>
      <c r="B110" s="164" t="s">
        <v>143</v>
      </c>
      <c r="C110" s="304" t="s">
        <v>1848</v>
      </c>
      <c r="D110" s="305"/>
      <c r="E110" s="306">
        <v>0</v>
      </c>
      <c r="F110" s="307"/>
      <c r="G110" s="306">
        <v>0</v>
      </c>
      <c r="H110" s="307"/>
      <c r="I110" s="306">
        <v>57.45</v>
      </c>
      <c r="J110" s="307"/>
      <c r="K110" s="306">
        <v>57.45</v>
      </c>
      <c r="L110" s="249">
        <f>VLOOKUP(A110,'De x Para'!A:C,3,0)</f>
        <v>0</v>
      </c>
    </row>
    <row r="111" spans="1:12">
      <c r="A111" s="304" t="s">
        <v>633</v>
      </c>
      <c r="B111" s="164" t="s">
        <v>143</v>
      </c>
      <c r="C111" s="304" t="s">
        <v>634</v>
      </c>
      <c r="D111" s="305"/>
      <c r="E111" s="317">
        <v>1323.67</v>
      </c>
      <c r="F111" s="307"/>
      <c r="G111" s="317">
        <v>1421.68</v>
      </c>
      <c r="H111" s="307"/>
      <c r="I111" s="317">
        <v>1410.11</v>
      </c>
      <c r="J111" s="307"/>
      <c r="K111" s="317">
        <v>1312.1</v>
      </c>
      <c r="L111" s="249">
        <f>VLOOKUP(A111,'De x Para'!A:C,3,0)</f>
        <v>0</v>
      </c>
    </row>
    <row r="112" spans="1:12">
      <c r="A112" s="304" t="s">
        <v>639</v>
      </c>
      <c r="B112" s="164" t="s">
        <v>143</v>
      </c>
      <c r="C112" s="304" t="s">
        <v>640</v>
      </c>
      <c r="D112" s="305"/>
      <c r="E112" s="317">
        <v>5708.84</v>
      </c>
      <c r="F112" s="307"/>
      <c r="G112" s="317">
        <v>6993.75</v>
      </c>
      <c r="H112" s="307"/>
      <c r="I112" s="317">
        <v>7007.82</v>
      </c>
      <c r="J112" s="307"/>
      <c r="K112" s="317">
        <v>5722.91</v>
      </c>
      <c r="L112" s="249">
        <f>VLOOKUP(A112,'De x Para'!A:C,3,0)</f>
        <v>0</v>
      </c>
    </row>
    <row r="113" spans="1:12">
      <c r="A113" s="304" t="s">
        <v>645</v>
      </c>
      <c r="B113" s="164" t="s">
        <v>143</v>
      </c>
      <c r="C113" s="304" t="s">
        <v>646</v>
      </c>
      <c r="D113" s="305"/>
      <c r="E113" s="317">
        <v>13400.3</v>
      </c>
      <c r="F113" s="307"/>
      <c r="G113" s="317">
        <v>13400.3</v>
      </c>
      <c r="H113" s="307"/>
      <c r="I113" s="317">
        <v>13276.55</v>
      </c>
      <c r="J113" s="307"/>
      <c r="K113" s="317">
        <v>13276.55</v>
      </c>
      <c r="L113" s="249">
        <f>VLOOKUP(A113,'De x Para'!A:C,3,0)</f>
        <v>0</v>
      </c>
    </row>
    <row r="114" spans="1:12">
      <c r="A114" s="304" t="s">
        <v>651</v>
      </c>
      <c r="B114" s="164" t="s">
        <v>143</v>
      </c>
      <c r="C114" s="304" t="s">
        <v>652</v>
      </c>
      <c r="D114" s="305"/>
      <c r="E114" s="317">
        <v>2449.16</v>
      </c>
      <c r="F114" s="307"/>
      <c r="G114" s="317">
        <v>2976.2</v>
      </c>
      <c r="H114" s="307"/>
      <c r="I114" s="317">
        <v>2981.14</v>
      </c>
      <c r="J114" s="307"/>
      <c r="K114" s="317">
        <v>2454.1</v>
      </c>
      <c r="L114" s="249">
        <f>VLOOKUP(A114,'De x Para'!A:C,3,0)</f>
        <v>0</v>
      </c>
    </row>
    <row r="115" spans="1:12">
      <c r="A115" s="338"/>
      <c r="B115" s="164"/>
      <c r="C115" s="338"/>
      <c r="D115" s="339"/>
      <c r="E115" s="339"/>
      <c r="F115" s="339"/>
      <c r="G115" s="339"/>
      <c r="H115" s="339"/>
      <c r="I115" s="339"/>
      <c r="J115" s="339"/>
      <c r="K115" s="339"/>
      <c r="L115" s="249"/>
    </row>
    <row r="116" spans="1:12">
      <c r="A116" s="300" t="s">
        <v>657</v>
      </c>
      <c r="B116" s="164" t="s">
        <v>143</v>
      </c>
      <c r="C116" s="300" t="s">
        <v>658</v>
      </c>
      <c r="D116" s="301"/>
      <c r="E116" s="316">
        <v>800053.65</v>
      </c>
      <c r="F116" s="303"/>
      <c r="G116" s="316">
        <v>761091.04</v>
      </c>
      <c r="H116" s="303"/>
      <c r="I116" s="316">
        <v>899193.37</v>
      </c>
      <c r="J116" s="303"/>
      <c r="K116" s="316">
        <v>938155.98</v>
      </c>
      <c r="L116" s="249">
        <f>VLOOKUP(A116,'De x Para'!A:C,3,0)</f>
        <v>0</v>
      </c>
    </row>
    <row r="117" spans="1:12">
      <c r="A117" s="300" t="s">
        <v>663</v>
      </c>
      <c r="B117" s="164" t="s">
        <v>143</v>
      </c>
      <c r="C117" s="300" t="s">
        <v>658</v>
      </c>
      <c r="D117" s="301"/>
      <c r="E117" s="316">
        <v>800053.65</v>
      </c>
      <c r="F117" s="303"/>
      <c r="G117" s="316">
        <v>761091.04</v>
      </c>
      <c r="H117" s="303"/>
      <c r="I117" s="316">
        <v>899193.37</v>
      </c>
      <c r="J117" s="303"/>
      <c r="K117" s="316">
        <v>938155.98</v>
      </c>
      <c r="L117" s="249">
        <f>VLOOKUP(A117,'De x Para'!A:C,3,0)</f>
        <v>0</v>
      </c>
    </row>
    <row r="118" spans="1:12">
      <c r="A118" s="304" t="s">
        <v>664</v>
      </c>
      <c r="B118" s="164" t="s">
        <v>143</v>
      </c>
      <c r="C118" s="304" t="s">
        <v>665</v>
      </c>
      <c r="D118" s="305"/>
      <c r="E118" s="317">
        <v>800053.65</v>
      </c>
      <c r="F118" s="307"/>
      <c r="G118" s="317">
        <v>761091.04</v>
      </c>
      <c r="H118" s="307"/>
      <c r="I118" s="317">
        <v>899193.37</v>
      </c>
      <c r="J118" s="307"/>
      <c r="K118" s="317">
        <v>938155.98</v>
      </c>
      <c r="L118" s="249">
        <f>VLOOKUP(A118,'De x Para'!A:C,3,0)</f>
        <v>0</v>
      </c>
    </row>
    <row r="119" spans="1:12">
      <c r="A119" s="338"/>
      <c r="B119" s="164"/>
      <c r="C119" s="338"/>
      <c r="D119" s="339"/>
      <c r="E119" s="339"/>
      <c r="F119" s="339"/>
      <c r="G119" s="339"/>
      <c r="H119" s="339"/>
      <c r="I119" s="339"/>
      <c r="J119" s="339"/>
      <c r="K119" s="339"/>
      <c r="L119" s="249"/>
    </row>
    <row r="120" spans="1:12">
      <c r="A120" s="300" t="s">
        <v>672</v>
      </c>
      <c r="B120" s="164" t="s">
        <v>143</v>
      </c>
      <c r="C120" s="300" t="s">
        <v>194</v>
      </c>
      <c r="D120" s="301"/>
      <c r="E120" s="316">
        <v>5484156.7699999996</v>
      </c>
      <c r="F120" s="303"/>
      <c r="G120" s="316">
        <v>1113615.79</v>
      </c>
      <c r="H120" s="303"/>
      <c r="I120" s="316">
        <v>766283.05</v>
      </c>
      <c r="J120" s="303"/>
      <c r="K120" s="316">
        <v>5136824.03</v>
      </c>
      <c r="L120" s="249">
        <f>VLOOKUP(A120,'De x Para'!A:C,3,0)</f>
        <v>0</v>
      </c>
    </row>
    <row r="121" spans="1:12">
      <c r="A121" s="300" t="s">
        <v>677</v>
      </c>
      <c r="B121" s="164" t="s">
        <v>143</v>
      </c>
      <c r="C121" s="300" t="s">
        <v>194</v>
      </c>
      <c r="D121" s="301"/>
      <c r="E121" s="316">
        <v>5484156.7699999996</v>
      </c>
      <c r="F121" s="303"/>
      <c r="G121" s="316">
        <v>1113615.79</v>
      </c>
      <c r="H121" s="303"/>
      <c r="I121" s="316">
        <v>766283.05</v>
      </c>
      <c r="J121" s="303"/>
      <c r="K121" s="316">
        <v>5136824.03</v>
      </c>
      <c r="L121" s="249">
        <f>VLOOKUP(A121,'De x Para'!A:C,3,0)</f>
        <v>0</v>
      </c>
    </row>
    <row r="122" spans="1:12">
      <c r="A122" s="304" t="s">
        <v>678</v>
      </c>
      <c r="B122" s="164" t="s">
        <v>143</v>
      </c>
      <c r="C122" s="304" t="s">
        <v>679</v>
      </c>
      <c r="D122" s="305"/>
      <c r="E122" s="317">
        <v>3910534.68</v>
      </c>
      <c r="F122" s="307"/>
      <c r="G122" s="317">
        <v>1014789.92</v>
      </c>
      <c r="H122" s="307"/>
      <c r="I122" s="317">
        <v>737130.55</v>
      </c>
      <c r="J122" s="307"/>
      <c r="K122" s="317">
        <v>3632875.31</v>
      </c>
      <c r="L122" s="249">
        <f>VLOOKUP(A122,'De x Para'!A:C,3,0)</f>
        <v>0</v>
      </c>
    </row>
    <row r="123" spans="1:12">
      <c r="A123" s="304" t="s">
        <v>688</v>
      </c>
      <c r="B123" s="164" t="s">
        <v>143</v>
      </c>
      <c r="C123" s="304" t="s">
        <v>689</v>
      </c>
      <c r="D123" s="305"/>
      <c r="E123" s="317">
        <v>362892.09</v>
      </c>
      <c r="F123" s="307"/>
      <c r="G123" s="306">
        <v>0</v>
      </c>
      <c r="H123" s="307"/>
      <c r="I123" s="306">
        <v>245.79</v>
      </c>
      <c r="J123" s="307"/>
      <c r="K123" s="317">
        <v>363137.88</v>
      </c>
      <c r="L123" s="249">
        <f>VLOOKUP(A123,'De x Para'!A:C,3,0)</f>
        <v>0</v>
      </c>
    </row>
    <row r="124" spans="1:12">
      <c r="A124" s="304" t="s">
        <v>2577</v>
      </c>
      <c r="B124" s="164" t="s">
        <v>143</v>
      </c>
      <c r="C124" s="304" t="s">
        <v>2578</v>
      </c>
      <c r="D124" s="305"/>
      <c r="E124" s="317">
        <v>1143721.32</v>
      </c>
      <c r="F124" s="307"/>
      <c r="G124" s="317">
        <v>31781.47</v>
      </c>
      <c r="H124" s="307"/>
      <c r="I124" s="306">
        <v>0</v>
      </c>
      <c r="J124" s="307"/>
      <c r="K124" s="317">
        <v>1111939.8500000001</v>
      </c>
      <c r="L124" s="249">
        <f>VLOOKUP(A124,'De x Para'!A:C,3,0)</f>
        <v>0</v>
      </c>
    </row>
    <row r="125" spans="1:12">
      <c r="A125" s="304" t="s">
        <v>4693</v>
      </c>
      <c r="B125" s="164" t="s">
        <v>143</v>
      </c>
      <c r="C125" s="304" t="s">
        <v>4694</v>
      </c>
      <c r="D125" s="305"/>
      <c r="E125" s="317">
        <v>60034.71</v>
      </c>
      <c r="F125" s="307"/>
      <c r="G125" s="306">
        <v>0</v>
      </c>
      <c r="H125" s="307"/>
      <c r="I125" s="306">
        <v>40.44</v>
      </c>
      <c r="J125" s="307"/>
      <c r="K125" s="317">
        <v>60075.15</v>
      </c>
      <c r="L125" s="249">
        <f>VLOOKUP(A125,'De x Para'!A:C,3,0)</f>
        <v>0</v>
      </c>
    </row>
    <row r="126" spans="1:12">
      <c r="A126" s="304" t="s">
        <v>4731</v>
      </c>
      <c r="B126" s="164" t="s">
        <v>143</v>
      </c>
      <c r="C126" s="304" t="s">
        <v>4732</v>
      </c>
      <c r="D126" s="305"/>
      <c r="E126" s="317">
        <v>40017.449999999997</v>
      </c>
      <c r="F126" s="307"/>
      <c r="G126" s="317">
        <v>18017.099999999999</v>
      </c>
      <c r="H126" s="307"/>
      <c r="I126" s="306">
        <v>0</v>
      </c>
      <c r="J126" s="307"/>
      <c r="K126" s="317">
        <v>22000.35</v>
      </c>
      <c r="L126" s="249">
        <f>VLOOKUP(A126,'De x Para'!A:C,3,0)</f>
        <v>0</v>
      </c>
    </row>
    <row r="127" spans="1:12">
      <c r="A127" s="304" t="s">
        <v>4733</v>
      </c>
      <c r="B127" s="164" t="s">
        <v>143</v>
      </c>
      <c r="C127" s="304" t="s">
        <v>4734</v>
      </c>
      <c r="D127" s="305"/>
      <c r="E127" s="317">
        <v>5106.5200000000004</v>
      </c>
      <c r="F127" s="307"/>
      <c r="G127" s="317">
        <v>22907.3</v>
      </c>
      <c r="H127" s="307"/>
      <c r="I127" s="317">
        <v>26866.27</v>
      </c>
      <c r="J127" s="307"/>
      <c r="K127" s="317">
        <v>9065.49</v>
      </c>
      <c r="L127" s="249">
        <f>VLOOKUP(A127,'De x Para'!A:C,3,0)</f>
        <v>0</v>
      </c>
    </row>
    <row r="128" spans="1:12">
      <c r="A128" s="304" t="s">
        <v>4745</v>
      </c>
      <c r="B128" s="164" t="s">
        <v>143</v>
      </c>
      <c r="C128" s="304" t="s">
        <v>4746</v>
      </c>
      <c r="D128" s="305"/>
      <c r="E128" s="317">
        <v>-38150</v>
      </c>
      <c r="F128" s="307"/>
      <c r="G128" s="317">
        <v>26120</v>
      </c>
      <c r="H128" s="307"/>
      <c r="I128" s="306">
        <v>0</v>
      </c>
      <c r="J128" s="307"/>
      <c r="K128" s="317">
        <v>-64270</v>
      </c>
      <c r="L128" s="249">
        <f>VLOOKUP(A128,'De x Para'!A:C,3,0)</f>
        <v>0</v>
      </c>
    </row>
    <row r="129" spans="1:14">
      <c r="A129" s="304" t="s">
        <v>4794</v>
      </c>
      <c r="B129" s="164" t="s">
        <v>143</v>
      </c>
      <c r="C129" s="304" t="s">
        <v>4795</v>
      </c>
      <c r="D129" s="305"/>
      <c r="E129" s="306">
        <v>0</v>
      </c>
      <c r="F129" s="307"/>
      <c r="G129" s="306">
        <v>0</v>
      </c>
      <c r="H129" s="307"/>
      <c r="I129" s="317">
        <v>2000</v>
      </c>
      <c r="J129" s="307"/>
      <c r="K129" s="317">
        <v>2000</v>
      </c>
      <c r="L129" s="249">
        <f>VLOOKUP(A129,'De x Para'!A:C,3,0)</f>
        <v>0</v>
      </c>
    </row>
    <row r="130" spans="1:14">
      <c r="A130" s="300"/>
      <c r="B130" s="164"/>
      <c r="C130" s="300"/>
      <c r="D130" s="301"/>
      <c r="E130" s="301"/>
      <c r="F130" s="301"/>
      <c r="G130" s="301"/>
      <c r="H130" s="301"/>
      <c r="I130" s="301"/>
      <c r="J130" s="301"/>
      <c r="K130" s="301"/>
      <c r="L130" s="249"/>
      <c r="M130" s="431"/>
    </row>
    <row r="131" spans="1:14">
      <c r="A131" s="300" t="s">
        <v>690</v>
      </c>
      <c r="B131" s="164" t="s">
        <v>143</v>
      </c>
      <c r="C131" s="300" t="s">
        <v>691</v>
      </c>
      <c r="D131" s="301"/>
      <c r="E131" s="316">
        <v>913185.45</v>
      </c>
      <c r="F131" s="303"/>
      <c r="G131" s="316">
        <v>8412.5499999999993</v>
      </c>
      <c r="H131" s="303"/>
      <c r="I131" s="302">
        <v>0</v>
      </c>
      <c r="J131" s="303"/>
      <c r="K131" s="316">
        <v>904772.9</v>
      </c>
      <c r="L131" s="249">
        <f>VLOOKUP(A131,'De x Para'!A:C,3,0)</f>
        <v>0</v>
      </c>
      <c r="M131" s="431"/>
    </row>
    <row r="132" spans="1:14">
      <c r="A132" s="300" t="s">
        <v>692</v>
      </c>
      <c r="B132" s="164" t="s">
        <v>143</v>
      </c>
      <c r="C132" s="300" t="s">
        <v>693</v>
      </c>
      <c r="D132" s="301"/>
      <c r="E132" s="316">
        <v>913185.45</v>
      </c>
      <c r="F132" s="303"/>
      <c r="G132" s="316">
        <v>8412.5499999999993</v>
      </c>
      <c r="H132" s="303"/>
      <c r="I132" s="302">
        <v>0</v>
      </c>
      <c r="J132" s="303"/>
      <c r="K132" s="316">
        <v>904772.9</v>
      </c>
      <c r="L132" s="249">
        <f>VLOOKUP(A132,'De x Para'!A:C,3,0)</f>
        <v>0</v>
      </c>
      <c r="M132" s="431"/>
    </row>
    <row r="133" spans="1:14">
      <c r="A133" s="300" t="s">
        <v>694</v>
      </c>
      <c r="B133" s="164" t="s">
        <v>143</v>
      </c>
      <c r="C133" s="300" t="s">
        <v>695</v>
      </c>
      <c r="D133" s="301"/>
      <c r="E133" s="316">
        <v>913185.45</v>
      </c>
      <c r="F133" s="303"/>
      <c r="G133" s="316">
        <v>8412.5499999999993</v>
      </c>
      <c r="H133" s="303"/>
      <c r="I133" s="302">
        <v>0</v>
      </c>
      <c r="J133" s="303"/>
      <c r="K133" s="316">
        <v>904772.9</v>
      </c>
      <c r="L133" s="249">
        <f>VLOOKUP(A133,'De x Para'!A:C,3,0)</f>
        <v>0</v>
      </c>
      <c r="M133" s="431"/>
    </row>
    <row r="134" spans="1:14">
      <c r="A134" s="300" t="s">
        <v>696</v>
      </c>
      <c r="B134" s="164" t="s">
        <v>143</v>
      </c>
      <c r="C134" s="300" t="s">
        <v>695</v>
      </c>
      <c r="D134" s="301"/>
      <c r="E134" s="316">
        <v>913185.45</v>
      </c>
      <c r="F134" s="303"/>
      <c r="G134" s="316">
        <v>8412.5499999999993</v>
      </c>
      <c r="H134" s="303"/>
      <c r="I134" s="302">
        <v>0</v>
      </c>
      <c r="J134" s="303"/>
      <c r="K134" s="316">
        <v>904772.9</v>
      </c>
      <c r="L134" s="249">
        <f>VLOOKUP(A134,'De x Para'!A:C,3,0)</f>
        <v>0</v>
      </c>
      <c r="M134" s="431"/>
    </row>
    <row r="135" spans="1:14">
      <c r="A135" s="304" t="s">
        <v>697</v>
      </c>
      <c r="B135" s="164" t="s">
        <v>143</v>
      </c>
      <c r="C135" s="304" t="s">
        <v>698</v>
      </c>
      <c r="D135" s="305"/>
      <c r="E135" s="317">
        <v>913185.45</v>
      </c>
      <c r="F135" s="307"/>
      <c r="G135" s="317">
        <v>8412.5499999999993</v>
      </c>
      <c r="H135" s="307"/>
      <c r="I135" s="306">
        <v>0</v>
      </c>
      <c r="J135" s="307"/>
      <c r="K135" s="317">
        <v>904772.9</v>
      </c>
      <c r="L135" s="249">
        <f>VLOOKUP(A135,'De x Para'!A:C,3,0)</f>
        <v>0</v>
      </c>
      <c r="M135" s="431"/>
    </row>
    <row r="136" spans="1:14">
      <c r="A136" s="338"/>
      <c r="B136" s="164"/>
      <c r="C136" s="338"/>
      <c r="D136" s="339"/>
      <c r="E136" s="339"/>
      <c r="F136" s="339"/>
      <c r="G136" s="339"/>
      <c r="H136" s="339"/>
      <c r="I136" s="339"/>
      <c r="J136" s="339"/>
      <c r="K136" s="339"/>
      <c r="L136" s="249"/>
      <c r="M136" s="431"/>
    </row>
    <row r="137" spans="1:14">
      <c r="A137" s="300">
        <v>3</v>
      </c>
      <c r="B137" s="300" t="s">
        <v>700</v>
      </c>
      <c r="C137" s="301"/>
      <c r="D137" s="301"/>
      <c r="E137" s="316">
        <v>2924428.86</v>
      </c>
      <c r="F137" s="303"/>
      <c r="G137" s="316">
        <v>1615196.73</v>
      </c>
      <c r="H137" s="303"/>
      <c r="I137" s="316">
        <v>32173.26</v>
      </c>
      <c r="J137" s="303"/>
      <c r="K137" s="316">
        <v>4507452.33</v>
      </c>
      <c r="L137" s="249">
        <f>VLOOKUP(A137,'De x Para'!A:C,3,0)</f>
        <v>0</v>
      </c>
      <c r="M137" s="431">
        <f t="shared" ref="M137:M194" si="1">G137-I137</f>
        <v>1583023.47</v>
      </c>
    </row>
    <row r="138" spans="1:14">
      <c r="A138" s="300" t="s">
        <v>705</v>
      </c>
      <c r="B138" s="164" t="s">
        <v>143</v>
      </c>
      <c r="C138" s="300" t="s">
        <v>706</v>
      </c>
      <c r="D138" s="301"/>
      <c r="E138" s="316">
        <v>2034337.43</v>
      </c>
      <c r="F138" s="303"/>
      <c r="G138" s="316">
        <v>804496.6</v>
      </c>
      <c r="H138" s="303"/>
      <c r="I138" s="316">
        <v>32173.26</v>
      </c>
      <c r="J138" s="303"/>
      <c r="K138" s="316">
        <v>2806660.77</v>
      </c>
      <c r="L138" s="249">
        <f>VLOOKUP(A138,'De x Para'!A:C,3,0)</f>
        <v>0</v>
      </c>
      <c r="M138" s="431">
        <f t="shared" si="1"/>
        <v>772323.34</v>
      </c>
    </row>
    <row r="139" spans="1:14">
      <c r="A139" s="300" t="s">
        <v>711</v>
      </c>
      <c r="B139" s="164" t="s">
        <v>143</v>
      </c>
      <c r="C139" s="300" t="s">
        <v>712</v>
      </c>
      <c r="D139" s="301"/>
      <c r="E139" s="316">
        <v>1613024.31</v>
      </c>
      <c r="F139" s="303"/>
      <c r="G139" s="316">
        <v>662102.31999999995</v>
      </c>
      <c r="H139" s="303"/>
      <c r="I139" s="316">
        <v>32173.26</v>
      </c>
      <c r="J139" s="303"/>
      <c r="K139" s="316">
        <v>2242953.37</v>
      </c>
      <c r="L139" s="249">
        <f>VLOOKUP(A139,'De x Para'!A:C,3,0)</f>
        <v>0</v>
      </c>
      <c r="M139" s="431">
        <f t="shared" si="1"/>
        <v>629929.05999999994</v>
      </c>
    </row>
    <row r="140" spans="1:14">
      <c r="A140" s="300" t="s">
        <v>716</v>
      </c>
      <c r="B140" s="164" t="s">
        <v>143</v>
      </c>
      <c r="C140" s="300" t="s">
        <v>717</v>
      </c>
      <c r="D140" s="301"/>
      <c r="E140" s="316">
        <v>122834.01</v>
      </c>
      <c r="F140" s="303"/>
      <c r="G140" s="316">
        <v>49647.51</v>
      </c>
      <c r="H140" s="303"/>
      <c r="I140" s="302">
        <v>0.35</v>
      </c>
      <c r="J140" s="303"/>
      <c r="K140" s="316">
        <v>172481.17</v>
      </c>
      <c r="L140" s="249">
        <f>VLOOKUP(A140,'De x Para'!A:C,3,0)</f>
        <v>0</v>
      </c>
      <c r="M140" s="431">
        <f t="shared" si="1"/>
        <v>49647.16</v>
      </c>
    </row>
    <row r="141" spans="1:14">
      <c r="A141" s="300" t="s">
        <v>722</v>
      </c>
      <c r="B141" s="164" t="s">
        <v>143</v>
      </c>
      <c r="C141" s="300" t="s">
        <v>723</v>
      </c>
      <c r="D141" s="301"/>
      <c r="E141" s="316">
        <v>122834.01</v>
      </c>
      <c r="F141" s="303"/>
      <c r="G141" s="316">
        <v>49647.51</v>
      </c>
      <c r="H141" s="303"/>
      <c r="I141" s="302">
        <v>0.35</v>
      </c>
      <c r="J141" s="303"/>
      <c r="K141" s="316">
        <v>172481.17</v>
      </c>
      <c r="L141" s="249">
        <f>VLOOKUP(A141,'De x Para'!A:C,3,0)</f>
        <v>0</v>
      </c>
      <c r="M141" s="431">
        <f t="shared" si="1"/>
        <v>49647.16</v>
      </c>
    </row>
    <row r="142" spans="1:14">
      <c r="A142" s="304" t="s">
        <v>728</v>
      </c>
      <c r="B142" s="164" t="s">
        <v>143</v>
      </c>
      <c r="C142" s="304" t="s">
        <v>729</v>
      </c>
      <c r="D142" s="305"/>
      <c r="E142" s="317">
        <v>74029.490000000005</v>
      </c>
      <c r="F142" s="307"/>
      <c r="G142" s="317">
        <v>27746.35</v>
      </c>
      <c r="H142" s="307"/>
      <c r="I142" s="306">
        <v>0.35</v>
      </c>
      <c r="J142" s="307"/>
      <c r="K142" s="317">
        <v>101775.49</v>
      </c>
      <c r="L142" s="249" t="str">
        <f>VLOOKUP(A142,'De x Para'!A:C,3,0)</f>
        <v>7.1.1.1</v>
      </c>
      <c r="M142" s="431">
        <f t="shared" si="1"/>
        <v>27746</v>
      </c>
      <c r="N142" s="434" t="e">
        <f>VLOOKUP(L142,'2021'!$B$15:$B$161,1,0)</f>
        <v>#N/A</v>
      </c>
    </row>
    <row r="143" spans="1:14">
      <c r="A143" s="304" t="s">
        <v>734</v>
      </c>
      <c r="B143" s="164" t="s">
        <v>143</v>
      </c>
      <c r="C143" s="304" t="s">
        <v>735</v>
      </c>
      <c r="D143" s="305"/>
      <c r="E143" s="317">
        <v>20079.03</v>
      </c>
      <c r="F143" s="307"/>
      <c r="G143" s="317">
        <v>7525.62</v>
      </c>
      <c r="H143" s="307"/>
      <c r="I143" s="306">
        <v>0</v>
      </c>
      <c r="J143" s="307"/>
      <c r="K143" s="317">
        <v>27604.65</v>
      </c>
      <c r="L143" s="249" t="str">
        <f>VLOOKUP(A143,'De x Para'!A:C,3,0)</f>
        <v>7.1.1.1</v>
      </c>
      <c r="M143" s="431">
        <f t="shared" si="1"/>
        <v>7525.62</v>
      </c>
      <c r="N143" s="434" t="e">
        <f>VLOOKUP(L143,'2021'!$B$15:$B$161,1,0)</f>
        <v>#N/A</v>
      </c>
    </row>
    <row r="144" spans="1:14">
      <c r="A144" s="304" t="s">
        <v>739</v>
      </c>
      <c r="B144" s="164" t="s">
        <v>143</v>
      </c>
      <c r="C144" s="304" t="s">
        <v>740</v>
      </c>
      <c r="D144" s="305"/>
      <c r="E144" s="317">
        <v>5922.33</v>
      </c>
      <c r="F144" s="307"/>
      <c r="G144" s="317">
        <v>2219.69</v>
      </c>
      <c r="H144" s="307"/>
      <c r="I144" s="306">
        <v>0</v>
      </c>
      <c r="J144" s="307"/>
      <c r="K144" s="317">
        <v>8142.02</v>
      </c>
      <c r="L144" s="249" t="str">
        <f>VLOOKUP(A144,'De x Para'!A:C,3,0)</f>
        <v>7.1.1.1</v>
      </c>
      <c r="M144" s="431">
        <f t="shared" si="1"/>
        <v>2219.69</v>
      </c>
      <c r="N144" s="434" t="e">
        <f>VLOOKUP(L144,'2021'!$B$15:$B$161,1,0)</f>
        <v>#N/A</v>
      </c>
    </row>
    <row r="145" spans="1:14">
      <c r="A145" s="304" t="s">
        <v>744</v>
      </c>
      <c r="B145" s="164" t="s">
        <v>143</v>
      </c>
      <c r="C145" s="304" t="s">
        <v>745</v>
      </c>
      <c r="D145" s="305"/>
      <c r="E145" s="306">
        <v>740.28</v>
      </c>
      <c r="F145" s="307"/>
      <c r="G145" s="306">
        <v>277.45999999999998</v>
      </c>
      <c r="H145" s="307"/>
      <c r="I145" s="306">
        <v>0</v>
      </c>
      <c r="J145" s="307"/>
      <c r="K145" s="317">
        <v>1017.74</v>
      </c>
      <c r="L145" s="249" t="str">
        <f>VLOOKUP(A145,'De x Para'!A:C,3,0)</f>
        <v>7.1.1.1</v>
      </c>
      <c r="M145" s="431">
        <f t="shared" si="1"/>
        <v>277.45999999999998</v>
      </c>
      <c r="N145" s="434" t="e">
        <f>VLOOKUP(L145,'2021'!$B$15:$B$161,1,0)</f>
        <v>#N/A</v>
      </c>
    </row>
    <row r="146" spans="1:14">
      <c r="A146" s="304" t="s">
        <v>750</v>
      </c>
      <c r="B146" s="164" t="s">
        <v>143</v>
      </c>
      <c r="C146" s="304" t="s">
        <v>751</v>
      </c>
      <c r="D146" s="305"/>
      <c r="E146" s="317">
        <v>1890</v>
      </c>
      <c r="F146" s="307"/>
      <c r="G146" s="306">
        <v>704</v>
      </c>
      <c r="H146" s="307"/>
      <c r="I146" s="306">
        <v>0</v>
      </c>
      <c r="J146" s="307"/>
      <c r="K146" s="317">
        <v>2594</v>
      </c>
      <c r="L146" s="249" t="str">
        <f>VLOOKUP(A146,'De x Para'!A:C,3,0)</f>
        <v>7.1.1.1</v>
      </c>
      <c r="M146" s="431">
        <f t="shared" si="1"/>
        <v>704</v>
      </c>
      <c r="N146" s="434" t="e">
        <f>VLOOKUP(L146,'2021'!$B$15:$B$161,1,0)</f>
        <v>#N/A</v>
      </c>
    </row>
    <row r="147" spans="1:14">
      <c r="A147" s="304" t="s">
        <v>758</v>
      </c>
      <c r="B147" s="164" t="s">
        <v>143</v>
      </c>
      <c r="C147" s="304" t="s">
        <v>542</v>
      </c>
      <c r="D147" s="305"/>
      <c r="E147" s="317">
        <v>6169.1</v>
      </c>
      <c r="F147" s="307"/>
      <c r="G147" s="317">
        <v>2567.9899999999998</v>
      </c>
      <c r="H147" s="307"/>
      <c r="I147" s="306">
        <v>0</v>
      </c>
      <c r="J147" s="307"/>
      <c r="K147" s="317">
        <v>8737.09</v>
      </c>
      <c r="L147" s="249" t="str">
        <f>VLOOKUP(A147,'De x Para'!A:C,3,0)</f>
        <v>7.1.1.1</v>
      </c>
      <c r="M147" s="431">
        <f t="shared" si="1"/>
        <v>2567.9899999999998</v>
      </c>
      <c r="N147" s="434" t="e">
        <f>VLOOKUP(L147,'2021'!$B$15:$B$161,1,0)</f>
        <v>#N/A</v>
      </c>
    </row>
    <row r="148" spans="1:14">
      <c r="A148" s="304" t="s">
        <v>763</v>
      </c>
      <c r="B148" s="164" t="s">
        <v>143</v>
      </c>
      <c r="C148" s="304" t="s">
        <v>764</v>
      </c>
      <c r="D148" s="305"/>
      <c r="E148" s="317">
        <v>8225.4500000000007</v>
      </c>
      <c r="F148" s="307"/>
      <c r="G148" s="317">
        <v>5641.03</v>
      </c>
      <c r="H148" s="307"/>
      <c r="I148" s="306">
        <v>0</v>
      </c>
      <c r="J148" s="307"/>
      <c r="K148" s="317">
        <v>13866.48</v>
      </c>
      <c r="L148" s="249" t="str">
        <f>VLOOKUP(A148,'De x Para'!A:C,3,0)</f>
        <v>7.1.1.1</v>
      </c>
      <c r="M148" s="431">
        <f t="shared" si="1"/>
        <v>5641.03</v>
      </c>
      <c r="N148" s="434" t="e">
        <f>VLOOKUP(L148,'2021'!$B$15:$B$161,1,0)</f>
        <v>#N/A</v>
      </c>
    </row>
    <row r="149" spans="1:14">
      <c r="A149" s="304" t="s">
        <v>768</v>
      </c>
      <c r="B149" s="164" t="s">
        <v>143</v>
      </c>
      <c r="C149" s="304" t="s">
        <v>769</v>
      </c>
      <c r="D149" s="305"/>
      <c r="E149" s="306">
        <v>493.52</v>
      </c>
      <c r="F149" s="307"/>
      <c r="G149" s="306">
        <v>205.44</v>
      </c>
      <c r="H149" s="307"/>
      <c r="I149" s="306">
        <v>0</v>
      </c>
      <c r="J149" s="307"/>
      <c r="K149" s="306">
        <v>698.96</v>
      </c>
      <c r="L149" s="249" t="str">
        <f>VLOOKUP(A149,'De x Para'!A:C,3,0)</f>
        <v>7.1.1.1</v>
      </c>
      <c r="M149" s="431">
        <f t="shared" si="1"/>
        <v>205.44</v>
      </c>
      <c r="N149" s="434" t="e">
        <f>VLOOKUP(L149,'2021'!$B$15:$B$161,1,0)</f>
        <v>#N/A</v>
      </c>
    </row>
    <row r="150" spans="1:14">
      <c r="A150" s="304" t="s">
        <v>773</v>
      </c>
      <c r="B150" s="164" t="s">
        <v>143</v>
      </c>
      <c r="C150" s="304" t="s">
        <v>774</v>
      </c>
      <c r="D150" s="305"/>
      <c r="E150" s="306">
        <v>658.04</v>
      </c>
      <c r="F150" s="307"/>
      <c r="G150" s="306">
        <v>451.28</v>
      </c>
      <c r="H150" s="307"/>
      <c r="I150" s="306">
        <v>0</v>
      </c>
      <c r="J150" s="307"/>
      <c r="K150" s="317">
        <v>1109.32</v>
      </c>
      <c r="L150" s="249" t="str">
        <f>VLOOKUP(A150,'De x Para'!A:C,3,0)</f>
        <v>7.1.1.1</v>
      </c>
      <c r="M150" s="431">
        <f t="shared" si="1"/>
        <v>451.28</v>
      </c>
      <c r="N150" s="434" t="e">
        <f>VLOOKUP(L150,'2021'!$B$15:$B$161,1,0)</f>
        <v>#N/A</v>
      </c>
    </row>
    <row r="151" spans="1:14">
      <c r="A151" s="304" t="s">
        <v>778</v>
      </c>
      <c r="B151" s="164" t="s">
        <v>143</v>
      </c>
      <c r="C151" s="304" t="s">
        <v>779</v>
      </c>
      <c r="D151" s="305"/>
      <c r="E151" s="306">
        <v>61.69</v>
      </c>
      <c r="F151" s="307"/>
      <c r="G151" s="306">
        <v>25.68</v>
      </c>
      <c r="H151" s="307"/>
      <c r="I151" s="306">
        <v>0</v>
      </c>
      <c r="J151" s="307"/>
      <c r="K151" s="306">
        <v>87.37</v>
      </c>
      <c r="L151" s="249" t="str">
        <f>VLOOKUP(A151,'De x Para'!A:C,3,0)</f>
        <v>7.1.1.1</v>
      </c>
      <c r="M151" s="431">
        <f t="shared" si="1"/>
        <v>25.68</v>
      </c>
      <c r="N151" s="434" t="e">
        <f>VLOOKUP(L151,'2021'!$B$15:$B$161,1,0)</f>
        <v>#N/A</v>
      </c>
    </row>
    <row r="152" spans="1:14">
      <c r="A152" s="304" t="s">
        <v>783</v>
      </c>
      <c r="B152" s="164" t="s">
        <v>143</v>
      </c>
      <c r="C152" s="304" t="s">
        <v>784</v>
      </c>
      <c r="D152" s="305"/>
      <c r="E152" s="306">
        <v>82.25</v>
      </c>
      <c r="F152" s="307"/>
      <c r="G152" s="306">
        <v>56.41</v>
      </c>
      <c r="H152" s="307"/>
      <c r="I152" s="306">
        <v>0</v>
      </c>
      <c r="J152" s="307"/>
      <c r="K152" s="306">
        <v>138.66</v>
      </c>
      <c r="L152" s="249" t="str">
        <f>VLOOKUP(A152,'De x Para'!A:C,3,0)</f>
        <v>7.1.1.1</v>
      </c>
      <c r="M152" s="431">
        <f t="shared" si="1"/>
        <v>56.41</v>
      </c>
      <c r="N152" s="434" t="e">
        <f>VLOOKUP(L152,'2021'!$B$15:$B$161,1,0)</f>
        <v>#N/A</v>
      </c>
    </row>
    <row r="153" spans="1:14">
      <c r="A153" s="304" t="s">
        <v>788</v>
      </c>
      <c r="B153" s="164" t="s">
        <v>143</v>
      </c>
      <c r="C153" s="304" t="s">
        <v>789</v>
      </c>
      <c r="D153" s="305"/>
      <c r="E153" s="317">
        <v>1673.26</v>
      </c>
      <c r="F153" s="307"/>
      <c r="G153" s="306">
        <v>696.52</v>
      </c>
      <c r="H153" s="307"/>
      <c r="I153" s="306">
        <v>0</v>
      </c>
      <c r="J153" s="307"/>
      <c r="K153" s="317">
        <v>2369.7800000000002</v>
      </c>
      <c r="L153" s="249" t="str">
        <f>VLOOKUP(A153,'De x Para'!A:C,3,0)</f>
        <v>7.1.1.1</v>
      </c>
      <c r="M153" s="431">
        <f t="shared" si="1"/>
        <v>696.52</v>
      </c>
      <c r="N153" s="434" t="e">
        <f>VLOOKUP(L153,'2021'!$B$15:$B$161,1,0)</f>
        <v>#N/A</v>
      </c>
    </row>
    <row r="154" spans="1:14">
      <c r="A154" s="304" t="s">
        <v>794</v>
      </c>
      <c r="B154" s="164" t="s">
        <v>143</v>
      </c>
      <c r="C154" s="304" t="s">
        <v>795</v>
      </c>
      <c r="D154" s="305"/>
      <c r="E154" s="317">
        <v>2809.57</v>
      </c>
      <c r="F154" s="307"/>
      <c r="G154" s="317">
        <v>1530.04</v>
      </c>
      <c r="H154" s="307"/>
      <c r="I154" s="306">
        <v>0</v>
      </c>
      <c r="J154" s="307"/>
      <c r="K154" s="317">
        <v>4339.6099999999997</v>
      </c>
      <c r="L154" s="249" t="str">
        <f>VLOOKUP(A154,'De x Para'!A:C,3,0)</f>
        <v>7.1.1.1</v>
      </c>
      <c r="M154" s="431">
        <f t="shared" si="1"/>
        <v>1530.04</v>
      </c>
      <c r="N154" s="434" t="e">
        <f>VLOOKUP(L154,'2021'!$B$15:$B$161,1,0)</f>
        <v>#N/A</v>
      </c>
    </row>
    <row r="155" spans="1:14">
      <c r="A155" s="338"/>
      <c r="B155" s="164"/>
      <c r="C155" s="338"/>
      <c r="D155" s="339"/>
      <c r="E155" s="339"/>
      <c r="F155" s="339"/>
      <c r="G155" s="339"/>
      <c r="H155" s="339"/>
      <c r="I155" s="339"/>
      <c r="J155" s="339"/>
      <c r="K155" s="339"/>
      <c r="L155" s="249"/>
      <c r="M155" s="431"/>
    </row>
    <row r="156" spans="1:14">
      <c r="A156" s="300" t="s">
        <v>847</v>
      </c>
      <c r="B156" s="164" t="s">
        <v>143</v>
      </c>
      <c r="C156" s="300" t="s">
        <v>848</v>
      </c>
      <c r="D156" s="301"/>
      <c r="E156" s="316">
        <v>1484797.44</v>
      </c>
      <c r="F156" s="303"/>
      <c r="G156" s="316">
        <v>610676.31999999995</v>
      </c>
      <c r="H156" s="303"/>
      <c r="I156" s="316">
        <v>32172.58</v>
      </c>
      <c r="J156" s="303"/>
      <c r="K156" s="316">
        <v>2063301.18</v>
      </c>
      <c r="L156" s="249">
        <f>VLOOKUP(A156,'De x Para'!A:C,3,0)</f>
        <v>0</v>
      </c>
      <c r="M156" s="431">
        <f t="shared" si="1"/>
        <v>578503.74</v>
      </c>
    </row>
    <row r="157" spans="1:14">
      <c r="A157" s="300" t="s">
        <v>853</v>
      </c>
      <c r="B157" s="164" t="s">
        <v>143</v>
      </c>
      <c r="C157" s="300" t="s">
        <v>723</v>
      </c>
      <c r="D157" s="301"/>
      <c r="E157" s="316">
        <v>313570.25</v>
      </c>
      <c r="F157" s="303"/>
      <c r="G157" s="316">
        <v>127509.66</v>
      </c>
      <c r="H157" s="303"/>
      <c r="I157" s="316">
        <v>7641.38</v>
      </c>
      <c r="J157" s="303"/>
      <c r="K157" s="316">
        <v>433438.53</v>
      </c>
      <c r="L157" s="249">
        <f>VLOOKUP(A157,'De x Para'!A:C,3,0)</f>
        <v>0</v>
      </c>
      <c r="M157" s="431">
        <f t="shared" si="1"/>
        <v>119868.28</v>
      </c>
    </row>
    <row r="158" spans="1:14">
      <c r="A158" s="304" t="s">
        <v>858</v>
      </c>
      <c r="B158" s="164" t="s">
        <v>143</v>
      </c>
      <c r="C158" s="304" t="s">
        <v>859</v>
      </c>
      <c r="D158" s="305"/>
      <c r="E158" s="317">
        <v>171307.55</v>
      </c>
      <c r="F158" s="307"/>
      <c r="G158" s="317">
        <v>65229.38</v>
      </c>
      <c r="H158" s="307"/>
      <c r="I158" s="306">
        <v>6.16</v>
      </c>
      <c r="J158" s="307"/>
      <c r="K158" s="317">
        <v>236530.77</v>
      </c>
      <c r="L158" s="249" t="str">
        <f>VLOOKUP(A158,'De x Para'!A:C,3,0)</f>
        <v>7.1.2.1</v>
      </c>
      <c r="M158" s="431">
        <f t="shared" si="1"/>
        <v>65223.219999999994</v>
      </c>
      <c r="N158" s="434" t="e">
        <f>VLOOKUP(L158,'2021'!$B$15:$B$161,1,0)</f>
        <v>#N/A</v>
      </c>
    </row>
    <row r="159" spans="1:14">
      <c r="A159" s="304" t="s">
        <v>864</v>
      </c>
      <c r="B159" s="164" t="s">
        <v>143</v>
      </c>
      <c r="C159" s="304" t="s">
        <v>865</v>
      </c>
      <c r="D159" s="305"/>
      <c r="E159" s="306">
        <v>0</v>
      </c>
      <c r="F159" s="307"/>
      <c r="G159" s="306">
        <v>383.71</v>
      </c>
      <c r="H159" s="307"/>
      <c r="I159" s="306">
        <v>0</v>
      </c>
      <c r="J159" s="307"/>
      <c r="K159" s="306">
        <v>383.71</v>
      </c>
      <c r="L159" s="249" t="str">
        <f>VLOOKUP(A159,'De x Para'!A:C,3,0)</f>
        <v>7.1.2.1</v>
      </c>
      <c r="M159" s="431">
        <f t="shared" si="1"/>
        <v>383.71</v>
      </c>
      <c r="N159" s="434" t="e">
        <f>VLOOKUP(L159,'2021'!$B$15:$B$161,1,0)</f>
        <v>#N/A</v>
      </c>
    </row>
    <row r="160" spans="1:14">
      <c r="A160" s="304" t="s">
        <v>867</v>
      </c>
      <c r="B160" s="164" t="s">
        <v>143</v>
      </c>
      <c r="C160" s="304" t="s">
        <v>868</v>
      </c>
      <c r="D160" s="305"/>
      <c r="E160" s="306">
        <v>-1.28</v>
      </c>
      <c r="F160" s="307"/>
      <c r="G160" s="306">
        <v>0</v>
      </c>
      <c r="H160" s="307"/>
      <c r="I160" s="306">
        <v>0</v>
      </c>
      <c r="J160" s="307"/>
      <c r="K160" s="306">
        <v>-1.28</v>
      </c>
      <c r="L160" s="249" t="str">
        <f>VLOOKUP(A160,'De x Para'!A:C,3,0)</f>
        <v>7.1.2.1</v>
      </c>
      <c r="M160" s="431">
        <f t="shared" si="1"/>
        <v>0</v>
      </c>
      <c r="N160" s="434" t="e">
        <f>VLOOKUP(L160,'2021'!$B$15:$B$161,1,0)</f>
        <v>#N/A</v>
      </c>
    </row>
    <row r="161" spans="1:14">
      <c r="A161" s="304" t="s">
        <v>873</v>
      </c>
      <c r="B161" s="164" t="s">
        <v>143</v>
      </c>
      <c r="C161" s="304" t="s">
        <v>874</v>
      </c>
      <c r="D161" s="305"/>
      <c r="E161" s="317">
        <v>46464.18</v>
      </c>
      <c r="F161" s="307"/>
      <c r="G161" s="317">
        <v>17759.57</v>
      </c>
      <c r="H161" s="307"/>
      <c r="I161" s="306">
        <v>0</v>
      </c>
      <c r="J161" s="307"/>
      <c r="K161" s="317">
        <v>64223.75</v>
      </c>
      <c r="L161" s="249" t="str">
        <f>VLOOKUP(A161,'De x Para'!A:C,3,0)</f>
        <v>7.1.2.1</v>
      </c>
      <c r="M161" s="431">
        <f t="shared" si="1"/>
        <v>17759.57</v>
      </c>
      <c r="N161" s="434" t="e">
        <f>VLOOKUP(L161,'2021'!$B$15:$B$161,1,0)</f>
        <v>#N/A</v>
      </c>
    </row>
    <row r="162" spans="1:14">
      <c r="A162" s="304" t="s">
        <v>878</v>
      </c>
      <c r="B162" s="164" t="s">
        <v>143</v>
      </c>
      <c r="C162" s="304" t="s">
        <v>879</v>
      </c>
      <c r="D162" s="305"/>
      <c r="E162" s="317">
        <v>13704.72</v>
      </c>
      <c r="F162" s="307"/>
      <c r="G162" s="317">
        <v>5238.12</v>
      </c>
      <c r="H162" s="307"/>
      <c r="I162" s="306">
        <v>0</v>
      </c>
      <c r="J162" s="307"/>
      <c r="K162" s="317">
        <v>18942.84</v>
      </c>
      <c r="L162" s="249" t="str">
        <f>VLOOKUP(A162,'De x Para'!A:C,3,0)</f>
        <v>7.1.2.1</v>
      </c>
      <c r="M162" s="431">
        <f t="shared" si="1"/>
        <v>5238.12</v>
      </c>
      <c r="N162" s="434" t="e">
        <f>VLOOKUP(L162,'2021'!$B$15:$B$161,1,0)</f>
        <v>#N/A</v>
      </c>
    </row>
    <row r="163" spans="1:14">
      <c r="A163" s="304" t="s">
        <v>883</v>
      </c>
      <c r="B163" s="164" t="s">
        <v>143</v>
      </c>
      <c r="C163" s="304" t="s">
        <v>884</v>
      </c>
      <c r="D163" s="305"/>
      <c r="E163" s="317">
        <v>1713.08</v>
      </c>
      <c r="F163" s="307"/>
      <c r="G163" s="306">
        <v>654.77</v>
      </c>
      <c r="H163" s="307"/>
      <c r="I163" s="306">
        <v>0</v>
      </c>
      <c r="J163" s="307"/>
      <c r="K163" s="317">
        <v>2367.85</v>
      </c>
      <c r="L163" s="249" t="str">
        <f>VLOOKUP(A163,'De x Para'!A:C,3,0)</f>
        <v>7.1.2.1</v>
      </c>
      <c r="M163" s="431">
        <f t="shared" si="1"/>
        <v>654.77</v>
      </c>
      <c r="N163" s="434" t="e">
        <f>VLOOKUP(L163,'2021'!$B$15:$B$161,1,0)</f>
        <v>#N/A</v>
      </c>
    </row>
    <row r="164" spans="1:14">
      <c r="A164" s="304" t="s">
        <v>888</v>
      </c>
      <c r="B164" s="164" t="s">
        <v>143</v>
      </c>
      <c r="C164" s="304" t="s">
        <v>889</v>
      </c>
      <c r="D164" s="305"/>
      <c r="E164" s="317">
        <v>8603.9599999999991</v>
      </c>
      <c r="F164" s="307"/>
      <c r="G164" s="306">
        <v>654.1</v>
      </c>
      <c r="H164" s="307"/>
      <c r="I164" s="317">
        <v>5949.63</v>
      </c>
      <c r="J164" s="307"/>
      <c r="K164" s="317">
        <v>3308.43</v>
      </c>
      <c r="L164" s="249" t="str">
        <f>VLOOKUP(A164,'De x Para'!A:C,3,0)</f>
        <v>7.1.2.1</v>
      </c>
      <c r="M164" s="431">
        <f t="shared" si="1"/>
        <v>-5295.53</v>
      </c>
      <c r="N164" s="434" t="e">
        <f>VLOOKUP(L164,'2021'!$B$15:$B$161,1,0)</f>
        <v>#N/A</v>
      </c>
    </row>
    <row r="165" spans="1:14">
      <c r="A165" s="304" t="s">
        <v>897</v>
      </c>
      <c r="B165" s="164" t="s">
        <v>143</v>
      </c>
      <c r="C165" s="304" t="s">
        <v>751</v>
      </c>
      <c r="D165" s="305"/>
      <c r="E165" s="317">
        <v>23190</v>
      </c>
      <c r="F165" s="307"/>
      <c r="G165" s="317">
        <v>8640</v>
      </c>
      <c r="H165" s="307"/>
      <c r="I165" s="306">
        <v>0</v>
      </c>
      <c r="J165" s="307"/>
      <c r="K165" s="317">
        <v>31830</v>
      </c>
      <c r="L165" s="249" t="str">
        <f>VLOOKUP(A165,'De x Para'!A:C,3,0)</f>
        <v>7.1.2.1</v>
      </c>
      <c r="M165" s="431">
        <f t="shared" si="1"/>
        <v>8640</v>
      </c>
      <c r="N165" s="434" t="e">
        <f>VLOOKUP(L165,'2021'!$B$15:$B$161,1,0)</f>
        <v>#N/A</v>
      </c>
    </row>
    <row r="166" spans="1:14">
      <c r="A166" s="304" t="s">
        <v>901</v>
      </c>
      <c r="B166" s="164" t="s">
        <v>143</v>
      </c>
      <c r="C166" s="304" t="s">
        <v>756</v>
      </c>
      <c r="D166" s="305"/>
      <c r="E166" s="317">
        <v>1852.24</v>
      </c>
      <c r="F166" s="307"/>
      <c r="G166" s="317">
        <v>1587.78</v>
      </c>
      <c r="H166" s="307"/>
      <c r="I166" s="306">
        <v>388.68</v>
      </c>
      <c r="J166" s="307"/>
      <c r="K166" s="317">
        <v>3051.34</v>
      </c>
      <c r="L166" s="249" t="str">
        <f>VLOOKUP(A166,'De x Para'!A:C,3,0)</f>
        <v>7.1.2.1</v>
      </c>
      <c r="M166" s="431">
        <f t="shared" si="1"/>
        <v>1199.0999999999999</v>
      </c>
      <c r="N166" s="434" t="e">
        <f>VLOOKUP(L166,'2021'!$B$15:$B$161,1,0)</f>
        <v>#N/A</v>
      </c>
    </row>
    <row r="167" spans="1:14">
      <c r="A167" s="304" t="s">
        <v>909</v>
      </c>
      <c r="B167" s="164" t="s">
        <v>143</v>
      </c>
      <c r="C167" s="304" t="s">
        <v>542</v>
      </c>
      <c r="D167" s="305"/>
      <c r="E167" s="317">
        <v>14507.79</v>
      </c>
      <c r="F167" s="307"/>
      <c r="G167" s="317">
        <v>6054.45</v>
      </c>
      <c r="H167" s="307"/>
      <c r="I167" s="306">
        <v>0</v>
      </c>
      <c r="J167" s="307"/>
      <c r="K167" s="317">
        <v>20562.240000000002</v>
      </c>
      <c r="L167" s="249" t="str">
        <f>VLOOKUP(A167,'De x Para'!A:C,3,0)</f>
        <v>7.1.2.1</v>
      </c>
      <c r="M167" s="431">
        <f t="shared" si="1"/>
        <v>6054.45</v>
      </c>
      <c r="N167" s="434" t="e">
        <f>VLOOKUP(L167,'2021'!$B$15:$B$161,1,0)</f>
        <v>#N/A</v>
      </c>
    </row>
    <row r="168" spans="1:14">
      <c r="A168" s="304" t="s">
        <v>914</v>
      </c>
      <c r="B168" s="164" t="s">
        <v>143</v>
      </c>
      <c r="C168" s="304" t="s">
        <v>764</v>
      </c>
      <c r="D168" s="305"/>
      <c r="E168" s="317">
        <v>18870.82</v>
      </c>
      <c r="F168" s="307"/>
      <c r="G168" s="317">
        <v>14046.67</v>
      </c>
      <c r="H168" s="307"/>
      <c r="I168" s="306">
        <v>516.20000000000005</v>
      </c>
      <c r="J168" s="307"/>
      <c r="K168" s="317">
        <v>32401.29</v>
      </c>
      <c r="L168" s="249" t="str">
        <f>VLOOKUP(A168,'De x Para'!A:C,3,0)</f>
        <v>7.1.2.1</v>
      </c>
      <c r="M168" s="431">
        <f t="shared" si="1"/>
        <v>13530.47</v>
      </c>
      <c r="N168" s="434" t="e">
        <f>VLOOKUP(L168,'2021'!$B$15:$B$161,1,0)</f>
        <v>#N/A</v>
      </c>
    </row>
    <row r="169" spans="1:14">
      <c r="A169" s="304" t="s">
        <v>918</v>
      </c>
      <c r="B169" s="164" t="s">
        <v>143</v>
      </c>
      <c r="C169" s="304" t="s">
        <v>769</v>
      </c>
      <c r="D169" s="305"/>
      <c r="E169" s="317">
        <v>1160.55</v>
      </c>
      <c r="F169" s="307"/>
      <c r="G169" s="306">
        <v>484.36</v>
      </c>
      <c r="H169" s="307"/>
      <c r="I169" s="306">
        <v>0</v>
      </c>
      <c r="J169" s="307"/>
      <c r="K169" s="317">
        <v>1644.91</v>
      </c>
      <c r="L169" s="249" t="str">
        <f>VLOOKUP(A169,'De x Para'!A:C,3,0)</f>
        <v>7.1.2.1</v>
      </c>
      <c r="M169" s="431">
        <f t="shared" si="1"/>
        <v>484.36</v>
      </c>
      <c r="N169" s="434" t="e">
        <f>VLOOKUP(L169,'2021'!$B$15:$B$161,1,0)</f>
        <v>#N/A</v>
      </c>
    </row>
    <row r="170" spans="1:14">
      <c r="A170" s="304" t="s">
        <v>922</v>
      </c>
      <c r="B170" s="164" t="s">
        <v>143</v>
      </c>
      <c r="C170" s="304" t="s">
        <v>774</v>
      </c>
      <c r="D170" s="305"/>
      <c r="E170" s="317">
        <v>1476.78</v>
      </c>
      <c r="F170" s="307"/>
      <c r="G170" s="317">
        <v>1123.71</v>
      </c>
      <c r="H170" s="307"/>
      <c r="I170" s="306">
        <v>172.9</v>
      </c>
      <c r="J170" s="307"/>
      <c r="K170" s="317">
        <v>2427.59</v>
      </c>
      <c r="L170" s="249" t="str">
        <f>VLOOKUP(A170,'De x Para'!A:C,3,0)</f>
        <v>7.1.2.1</v>
      </c>
      <c r="M170" s="431">
        <f t="shared" si="1"/>
        <v>950.81000000000006</v>
      </c>
      <c r="N170" s="434" t="e">
        <f>VLOOKUP(L170,'2021'!$B$15:$B$161,1,0)</f>
        <v>#N/A</v>
      </c>
    </row>
    <row r="171" spans="1:14">
      <c r="A171" s="304" t="s">
        <v>927</v>
      </c>
      <c r="B171" s="164" t="s">
        <v>143</v>
      </c>
      <c r="C171" s="304" t="s">
        <v>779</v>
      </c>
      <c r="D171" s="305"/>
      <c r="E171" s="306">
        <v>145.09</v>
      </c>
      <c r="F171" s="307"/>
      <c r="G171" s="306">
        <v>60.51</v>
      </c>
      <c r="H171" s="307"/>
      <c r="I171" s="306">
        <v>0</v>
      </c>
      <c r="J171" s="307"/>
      <c r="K171" s="306">
        <v>205.6</v>
      </c>
      <c r="L171" s="249" t="str">
        <f>VLOOKUP(A171,'De x Para'!A:C,3,0)</f>
        <v>7.1.2.1</v>
      </c>
      <c r="M171" s="431">
        <f t="shared" si="1"/>
        <v>60.51</v>
      </c>
      <c r="N171" s="434" t="e">
        <f>VLOOKUP(L171,'2021'!$B$15:$B$161,1,0)</f>
        <v>#N/A</v>
      </c>
    </row>
    <row r="172" spans="1:14">
      <c r="A172" s="304" t="s">
        <v>931</v>
      </c>
      <c r="B172" s="164" t="s">
        <v>143</v>
      </c>
      <c r="C172" s="304" t="s">
        <v>784</v>
      </c>
      <c r="D172" s="305"/>
      <c r="E172" s="306">
        <v>184.59</v>
      </c>
      <c r="F172" s="307"/>
      <c r="G172" s="306">
        <v>140.44999999999999</v>
      </c>
      <c r="H172" s="307"/>
      <c r="I172" s="306">
        <v>21.61</v>
      </c>
      <c r="J172" s="307"/>
      <c r="K172" s="306">
        <v>303.43</v>
      </c>
      <c r="L172" s="249" t="str">
        <f>VLOOKUP(A172,'De x Para'!A:C,3,0)</f>
        <v>7.1.2.1</v>
      </c>
      <c r="M172" s="431">
        <f t="shared" si="1"/>
        <v>118.83999999999999</v>
      </c>
      <c r="N172" s="434" t="e">
        <f>VLOOKUP(L172,'2021'!$B$15:$B$161,1,0)</f>
        <v>#N/A</v>
      </c>
    </row>
    <row r="173" spans="1:14">
      <c r="A173" s="304" t="s">
        <v>936</v>
      </c>
      <c r="B173" s="164" t="s">
        <v>143</v>
      </c>
      <c r="C173" s="304" t="s">
        <v>789</v>
      </c>
      <c r="D173" s="305"/>
      <c r="E173" s="317">
        <v>3934.95</v>
      </c>
      <c r="F173" s="307"/>
      <c r="G173" s="317">
        <v>1642.22</v>
      </c>
      <c r="H173" s="307"/>
      <c r="I173" s="306">
        <v>0</v>
      </c>
      <c r="J173" s="307"/>
      <c r="K173" s="317">
        <v>5577.17</v>
      </c>
      <c r="L173" s="249" t="str">
        <f>VLOOKUP(A173,'De x Para'!A:C,3,0)</f>
        <v>7.1.2.1</v>
      </c>
      <c r="M173" s="431">
        <f t="shared" si="1"/>
        <v>1642.22</v>
      </c>
      <c r="N173" s="434" t="e">
        <f>VLOOKUP(L173,'2021'!$B$15:$B$161,1,0)</f>
        <v>#N/A</v>
      </c>
    </row>
    <row r="174" spans="1:14">
      <c r="A174" s="304" t="s">
        <v>940</v>
      </c>
      <c r="B174" s="164" t="s">
        <v>143</v>
      </c>
      <c r="C174" s="304" t="s">
        <v>795</v>
      </c>
      <c r="D174" s="305"/>
      <c r="E174" s="317">
        <v>6455.23</v>
      </c>
      <c r="F174" s="307"/>
      <c r="G174" s="317">
        <v>3809.86</v>
      </c>
      <c r="H174" s="307"/>
      <c r="I174" s="306">
        <v>586.20000000000005</v>
      </c>
      <c r="J174" s="307"/>
      <c r="K174" s="317">
        <v>9678.89</v>
      </c>
      <c r="L174" s="249" t="str">
        <f>VLOOKUP(A174,'De x Para'!A:C,3,0)</f>
        <v>7.1.2.1</v>
      </c>
      <c r="M174" s="431">
        <f t="shared" si="1"/>
        <v>3223.66</v>
      </c>
      <c r="N174" s="434" t="e">
        <f>VLOOKUP(L174,'2021'!$B$15:$B$161,1,0)</f>
        <v>#N/A</v>
      </c>
    </row>
    <row r="175" spans="1:14">
      <c r="A175" s="338"/>
      <c r="B175" s="164"/>
      <c r="C175" s="338"/>
      <c r="D175" s="339"/>
      <c r="E175" s="339"/>
      <c r="F175" s="339"/>
      <c r="G175" s="339"/>
      <c r="H175" s="339"/>
      <c r="I175" s="339"/>
      <c r="J175" s="339"/>
      <c r="K175" s="339"/>
      <c r="L175" s="249"/>
      <c r="M175" s="431"/>
    </row>
    <row r="176" spans="1:14">
      <c r="A176" s="300" t="s">
        <v>945</v>
      </c>
      <c r="B176" s="164" t="s">
        <v>143</v>
      </c>
      <c r="C176" s="300" t="s">
        <v>800</v>
      </c>
      <c r="D176" s="301"/>
      <c r="E176" s="316">
        <v>1171227.19</v>
      </c>
      <c r="F176" s="303"/>
      <c r="G176" s="316">
        <v>483166.66</v>
      </c>
      <c r="H176" s="303"/>
      <c r="I176" s="316">
        <v>24531.200000000001</v>
      </c>
      <c r="J176" s="303"/>
      <c r="K176" s="316">
        <v>1629862.65</v>
      </c>
      <c r="L176" s="249">
        <f>VLOOKUP(A176,'De x Para'!A:C,3,0)</f>
        <v>0</v>
      </c>
      <c r="M176" s="431">
        <f t="shared" si="1"/>
        <v>458635.45999999996</v>
      </c>
    </row>
    <row r="177" spans="1:14">
      <c r="A177" s="304" t="s">
        <v>950</v>
      </c>
      <c r="B177" s="164" t="s">
        <v>143</v>
      </c>
      <c r="C177" s="304" t="s">
        <v>859</v>
      </c>
      <c r="D177" s="305"/>
      <c r="E177" s="317">
        <v>580516.27</v>
      </c>
      <c r="F177" s="307"/>
      <c r="G177" s="317">
        <v>230903.81</v>
      </c>
      <c r="H177" s="307"/>
      <c r="I177" s="306">
        <v>28.79</v>
      </c>
      <c r="J177" s="307"/>
      <c r="K177" s="317">
        <v>811391.29</v>
      </c>
      <c r="L177" s="249" t="str">
        <f>VLOOKUP(A177,'De x Para'!A:C,3,0)</f>
        <v>7.1.2.2</v>
      </c>
      <c r="M177" s="431">
        <f t="shared" si="1"/>
        <v>230875.02</v>
      </c>
      <c r="N177" s="434" t="e">
        <f>VLOOKUP(L177,'2021'!$B$15:$B$161,1,0)</f>
        <v>#N/A</v>
      </c>
    </row>
    <row r="178" spans="1:14">
      <c r="A178" s="304" t="s">
        <v>955</v>
      </c>
      <c r="B178" s="164" t="s">
        <v>143</v>
      </c>
      <c r="C178" s="304" t="s">
        <v>865</v>
      </c>
      <c r="D178" s="305"/>
      <c r="E178" s="317">
        <v>1227.26</v>
      </c>
      <c r="F178" s="307"/>
      <c r="G178" s="317">
        <v>1574.56</v>
      </c>
      <c r="H178" s="307"/>
      <c r="I178" s="306">
        <v>0</v>
      </c>
      <c r="J178" s="307"/>
      <c r="K178" s="317">
        <v>2801.82</v>
      </c>
      <c r="L178" s="249" t="str">
        <f>VLOOKUP(A178,'De x Para'!A:C,3,0)</f>
        <v>7.1.2.2</v>
      </c>
      <c r="M178" s="431">
        <f t="shared" si="1"/>
        <v>1574.56</v>
      </c>
      <c r="N178" s="434" t="e">
        <f>VLOOKUP(L178,'2021'!$B$15:$B$161,1,0)</f>
        <v>#N/A</v>
      </c>
    </row>
    <row r="179" spans="1:14">
      <c r="A179" s="304" t="s">
        <v>959</v>
      </c>
      <c r="B179" s="164" t="s">
        <v>143</v>
      </c>
      <c r="C179" s="304" t="s">
        <v>868</v>
      </c>
      <c r="D179" s="305"/>
      <c r="E179" s="306">
        <v>638.25</v>
      </c>
      <c r="F179" s="307"/>
      <c r="G179" s="306">
        <v>623.55999999999995</v>
      </c>
      <c r="H179" s="307"/>
      <c r="I179" s="306">
        <v>0</v>
      </c>
      <c r="J179" s="307"/>
      <c r="K179" s="317">
        <v>1261.81</v>
      </c>
      <c r="L179" s="249" t="str">
        <f>VLOOKUP(A179,'De x Para'!A:C,3,0)</f>
        <v>7.1.2.2</v>
      </c>
      <c r="M179" s="431">
        <f t="shared" si="1"/>
        <v>623.55999999999995</v>
      </c>
      <c r="N179" s="434" t="e">
        <f>VLOOKUP(L179,'2021'!$B$15:$B$161,1,0)</f>
        <v>#N/A</v>
      </c>
    </row>
    <row r="180" spans="1:14">
      <c r="A180" s="304" t="s">
        <v>961</v>
      </c>
      <c r="B180" s="164" t="s">
        <v>143</v>
      </c>
      <c r="C180" s="304" t="s">
        <v>871</v>
      </c>
      <c r="D180" s="305"/>
      <c r="E180" s="317">
        <v>14580.3</v>
      </c>
      <c r="F180" s="307"/>
      <c r="G180" s="317">
        <v>5989.87</v>
      </c>
      <c r="H180" s="307"/>
      <c r="I180" s="306">
        <v>0</v>
      </c>
      <c r="J180" s="307"/>
      <c r="K180" s="317">
        <v>20570.169999999998</v>
      </c>
      <c r="L180" s="249" t="str">
        <f>VLOOKUP(A180,'De x Para'!A:C,3,0)</f>
        <v>7.1.2.2</v>
      </c>
      <c r="M180" s="431">
        <f t="shared" si="1"/>
        <v>5989.87</v>
      </c>
      <c r="N180" s="434" t="e">
        <f>VLOOKUP(L180,'2021'!$B$15:$B$161,1,0)</f>
        <v>#N/A</v>
      </c>
    </row>
    <row r="181" spans="1:14">
      <c r="A181" s="304" t="s">
        <v>965</v>
      </c>
      <c r="B181" s="164" t="s">
        <v>143</v>
      </c>
      <c r="C181" s="304" t="s">
        <v>966</v>
      </c>
      <c r="D181" s="305"/>
      <c r="E181" s="317">
        <v>173618.38</v>
      </c>
      <c r="F181" s="307"/>
      <c r="G181" s="317">
        <v>71885.279999999999</v>
      </c>
      <c r="H181" s="307"/>
      <c r="I181" s="306">
        <v>0.04</v>
      </c>
      <c r="J181" s="307"/>
      <c r="K181" s="317">
        <v>245503.62</v>
      </c>
      <c r="L181" s="249" t="str">
        <f>VLOOKUP(A181,'De x Para'!A:C,3,0)</f>
        <v>7.1.2.2</v>
      </c>
      <c r="M181" s="431">
        <f t="shared" si="1"/>
        <v>71885.240000000005</v>
      </c>
      <c r="N181" s="434" t="e">
        <f>VLOOKUP(L181,'2021'!$B$15:$B$161,1,0)</f>
        <v>#N/A</v>
      </c>
    </row>
    <row r="182" spans="1:14">
      <c r="A182" s="304" t="s">
        <v>970</v>
      </c>
      <c r="B182" s="164" t="s">
        <v>143</v>
      </c>
      <c r="C182" s="304" t="s">
        <v>971</v>
      </c>
      <c r="D182" s="305"/>
      <c r="E182" s="317">
        <v>47263.97</v>
      </c>
      <c r="F182" s="307"/>
      <c r="G182" s="317">
        <v>19071.099999999999</v>
      </c>
      <c r="H182" s="307"/>
      <c r="I182" s="306">
        <v>0</v>
      </c>
      <c r="J182" s="307"/>
      <c r="K182" s="317">
        <v>66335.070000000007</v>
      </c>
      <c r="L182" s="249" t="str">
        <f>VLOOKUP(A182,'De x Para'!A:C,3,0)</f>
        <v>7.1.2.2</v>
      </c>
      <c r="M182" s="431">
        <f t="shared" si="1"/>
        <v>19071.099999999999</v>
      </c>
      <c r="N182" s="434" t="e">
        <f>VLOOKUP(L182,'2021'!$B$15:$B$161,1,0)</f>
        <v>#N/A</v>
      </c>
    </row>
    <row r="183" spans="1:14">
      <c r="A183" s="304" t="s">
        <v>975</v>
      </c>
      <c r="B183" s="164" t="s">
        <v>143</v>
      </c>
      <c r="C183" s="304" t="s">
        <v>976</v>
      </c>
      <c r="D183" s="305"/>
      <c r="E183" s="317">
        <v>5757.75</v>
      </c>
      <c r="F183" s="307"/>
      <c r="G183" s="317">
        <v>2340.0500000000002</v>
      </c>
      <c r="H183" s="307"/>
      <c r="I183" s="306">
        <v>0</v>
      </c>
      <c r="J183" s="307"/>
      <c r="K183" s="317">
        <v>8097.8</v>
      </c>
      <c r="L183" s="249" t="str">
        <f>VLOOKUP(A183,'De x Para'!A:C,3,0)</f>
        <v>7.1.2.2</v>
      </c>
      <c r="M183" s="431">
        <f t="shared" si="1"/>
        <v>2340.0500000000002</v>
      </c>
      <c r="N183" s="434" t="e">
        <f>VLOOKUP(L183,'2021'!$B$15:$B$161,1,0)</f>
        <v>#N/A</v>
      </c>
    </row>
    <row r="184" spans="1:14">
      <c r="A184" s="304" t="s">
        <v>980</v>
      </c>
      <c r="B184" s="164" t="s">
        <v>143</v>
      </c>
      <c r="C184" s="304" t="s">
        <v>981</v>
      </c>
      <c r="D184" s="305"/>
      <c r="E184" s="317">
        <v>43696.77</v>
      </c>
      <c r="F184" s="307"/>
      <c r="G184" s="317">
        <v>4408.92</v>
      </c>
      <c r="H184" s="307"/>
      <c r="I184" s="317">
        <v>14959.9</v>
      </c>
      <c r="J184" s="307"/>
      <c r="K184" s="317">
        <v>33145.79</v>
      </c>
      <c r="L184" s="249" t="str">
        <f>VLOOKUP(A184,'De x Para'!A:C,3,0)</f>
        <v>7.1.2.2</v>
      </c>
      <c r="M184" s="431">
        <f t="shared" si="1"/>
        <v>-10550.98</v>
      </c>
      <c r="N184" s="434" t="e">
        <f>VLOOKUP(L184,'2021'!$B$15:$B$161,1,0)</f>
        <v>#N/A</v>
      </c>
    </row>
    <row r="185" spans="1:14">
      <c r="A185" s="304" t="s">
        <v>986</v>
      </c>
      <c r="B185" s="164" t="s">
        <v>143</v>
      </c>
      <c r="C185" s="304" t="s">
        <v>751</v>
      </c>
      <c r="D185" s="305"/>
      <c r="E185" s="317">
        <v>98250</v>
      </c>
      <c r="F185" s="307"/>
      <c r="G185" s="317">
        <v>34978</v>
      </c>
      <c r="H185" s="307"/>
      <c r="I185" s="306">
        <v>0</v>
      </c>
      <c r="J185" s="307"/>
      <c r="K185" s="317">
        <v>133228</v>
      </c>
      <c r="L185" s="249" t="str">
        <f>VLOOKUP(A185,'De x Para'!A:C,3,0)</f>
        <v>7.1.2.2</v>
      </c>
      <c r="M185" s="431">
        <f t="shared" si="1"/>
        <v>34978</v>
      </c>
      <c r="N185" s="434" t="e">
        <f>VLOOKUP(L185,'2021'!$B$15:$B$161,1,0)</f>
        <v>#N/A</v>
      </c>
    </row>
    <row r="186" spans="1:14">
      <c r="A186" s="304" t="s">
        <v>990</v>
      </c>
      <c r="B186" s="164" t="s">
        <v>143</v>
      </c>
      <c r="C186" s="304" t="s">
        <v>756</v>
      </c>
      <c r="D186" s="305"/>
      <c r="E186" s="317">
        <v>5426.22</v>
      </c>
      <c r="F186" s="307"/>
      <c r="G186" s="317">
        <v>4265.79</v>
      </c>
      <c r="H186" s="307"/>
      <c r="I186" s="317">
        <v>2411.79</v>
      </c>
      <c r="J186" s="307"/>
      <c r="K186" s="317">
        <v>7280.22</v>
      </c>
      <c r="L186" s="249" t="str">
        <f>VLOOKUP(A186,'De x Para'!A:C,3,0)</f>
        <v>7.1.2.2</v>
      </c>
      <c r="M186" s="431">
        <f t="shared" si="1"/>
        <v>1854</v>
      </c>
      <c r="N186" s="434" t="e">
        <f>VLOOKUP(L186,'2021'!$B$15:$B$161,1,0)</f>
        <v>#N/A</v>
      </c>
    </row>
    <row r="187" spans="1:14">
      <c r="A187" s="304" t="s">
        <v>995</v>
      </c>
      <c r="B187" s="164" t="s">
        <v>143</v>
      </c>
      <c r="C187" s="304" t="s">
        <v>907</v>
      </c>
      <c r="D187" s="305"/>
      <c r="E187" s="306">
        <v>0</v>
      </c>
      <c r="F187" s="307"/>
      <c r="G187" s="317">
        <v>9000</v>
      </c>
      <c r="H187" s="307"/>
      <c r="I187" s="306">
        <v>0</v>
      </c>
      <c r="J187" s="307"/>
      <c r="K187" s="317">
        <v>9000</v>
      </c>
      <c r="L187" s="249" t="str">
        <f>VLOOKUP(A187,'De x Para'!A:C,3,0)</f>
        <v>7.1.2.2</v>
      </c>
      <c r="M187" s="431">
        <f t="shared" si="1"/>
        <v>9000</v>
      </c>
      <c r="N187" s="434" t="e">
        <f>VLOOKUP(L187,'2021'!$B$15:$B$161,1,0)</f>
        <v>#N/A</v>
      </c>
    </row>
    <row r="188" spans="1:14">
      <c r="A188" s="304" t="s">
        <v>997</v>
      </c>
      <c r="B188" s="164" t="s">
        <v>143</v>
      </c>
      <c r="C188" s="304" t="s">
        <v>542</v>
      </c>
      <c r="D188" s="305"/>
      <c r="E188" s="317">
        <v>50663</v>
      </c>
      <c r="F188" s="307"/>
      <c r="G188" s="317">
        <v>22837.09</v>
      </c>
      <c r="H188" s="307"/>
      <c r="I188" s="306">
        <v>0</v>
      </c>
      <c r="J188" s="307"/>
      <c r="K188" s="317">
        <v>73500.09</v>
      </c>
      <c r="L188" s="249" t="str">
        <f>VLOOKUP(A188,'De x Para'!A:C,3,0)</f>
        <v>7.1.2.2</v>
      </c>
      <c r="M188" s="431">
        <f t="shared" si="1"/>
        <v>22837.09</v>
      </c>
      <c r="N188" s="434" t="e">
        <f>VLOOKUP(L188,'2021'!$B$15:$B$161,1,0)</f>
        <v>#N/A</v>
      </c>
    </row>
    <row r="189" spans="1:14">
      <c r="A189" s="304" t="s">
        <v>1002</v>
      </c>
      <c r="B189" s="164" t="s">
        <v>143</v>
      </c>
      <c r="C189" s="304" t="s">
        <v>764</v>
      </c>
      <c r="D189" s="305"/>
      <c r="E189" s="317">
        <v>86123.61</v>
      </c>
      <c r="F189" s="307"/>
      <c r="G189" s="317">
        <v>46496.2</v>
      </c>
      <c r="H189" s="307"/>
      <c r="I189" s="317">
        <v>2710.33</v>
      </c>
      <c r="J189" s="307"/>
      <c r="K189" s="317">
        <v>129909.48</v>
      </c>
      <c r="L189" s="249" t="str">
        <f>VLOOKUP(A189,'De x Para'!A:C,3,0)</f>
        <v>7.1.2.2</v>
      </c>
      <c r="M189" s="431">
        <f t="shared" si="1"/>
        <v>43785.869999999995</v>
      </c>
      <c r="N189" s="434" t="e">
        <f>VLOOKUP(L189,'2021'!$B$15:$B$161,1,0)</f>
        <v>#N/A</v>
      </c>
    </row>
    <row r="190" spans="1:14">
      <c r="A190" s="304" t="s">
        <v>1007</v>
      </c>
      <c r="B190" s="164" t="s">
        <v>143</v>
      </c>
      <c r="C190" s="304" t="s">
        <v>769</v>
      </c>
      <c r="D190" s="305"/>
      <c r="E190" s="317">
        <v>4052.82</v>
      </c>
      <c r="F190" s="307"/>
      <c r="G190" s="317">
        <v>1814.7</v>
      </c>
      <c r="H190" s="307"/>
      <c r="I190" s="306">
        <v>0</v>
      </c>
      <c r="J190" s="307"/>
      <c r="K190" s="317">
        <v>5867.52</v>
      </c>
      <c r="L190" s="249" t="str">
        <f>VLOOKUP(A190,'De x Para'!A:C,3,0)</f>
        <v>7.1.2.2</v>
      </c>
      <c r="M190" s="431">
        <f t="shared" si="1"/>
        <v>1814.7</v>
      </c>
      <c r="N190" s="434" t="e">
        <f>VLOOKUP(L190,'2021'!$B$15:$B$161,1,0)</f>
        <v>#N/A</v>
      </c>
    </row>
    <row r="191" spans="1:14">
      <c r="A191" s="304" t="s">
        <v>1012</v>
      </c>
      <c r="B191" s="164" t="s">
        <v>143</v>
      </c>
      <c r="C191" s="304" t="s">
        <v>774</v>
      </c>
      <c r="D191" s="305"/>
      <c r="E191" s="317">
        <v>5627.27</v>
      </c>
      <c r="F191" s="307"/>
      <c r="G191" s="317">
        <v>3719.73</v>
      </c>
      <c r="H191" s="307"/>
      <c r="I191" s="306">
        <v>978.95</v>
      </c>
      <c r="J191" s="307"/>
      <c r="K191" s="317">
        <v>8368.0499999999993</v>
      </c>
      <c r="L191" s="249" t="str">
        <f>VLOOKUP(A191,'De x Para'!A:C,3,0)</f>
        <v>7.1.2.2</v>
      </c>
      <c r="M191" s="431">
        <f t="shared" si="1"/>
        <v>2740.7799999999997</v>
      </c>
      <c r="N191" s="434" t="e">
        <f>VLOOKUP(L191,'2021'!$B$15:$B$161,1,0)</f>
        <v>#N/A</v>
      </c>
    </row>
    <row r="192" spans="1:14">
      <c r="A192" s="304" t="s">
        <v>1017</v>
      </c>
      <c r="B192" s="164" t="s">
        <v>143</v>
      </c>
      <c r="C192" s="304" t="s">
        <v>779</v>
      </c>
      <c r="D192" s="305"/>
      <c r="E192" s="306">
        <v>506.67</v>
      </c>
      <c r="F192" s="307"/>
      <c r="G192" s="306">
        <v>226.77</v>
      </c>
      <c r="H192" s="307"/>
      <c r="I192" s="306">
        <v>0</v>
      </c>
      <c r="J192" s="307"/>
      <c r="K192" s="306">
        <v>733.44</v>
      </c>
      <c r="L192" s="249" t="str">
        <f>VLOOKUP(A192,'De x Para'!A:C,3,0)</f>
        <v>7.1.2.2</v>
      </c>
      <c r="M192" s="431">
        <f t="shared" si="1"/>
        <v>226.77</v>
      </c>
      <c r="N192" s="434" t="e">
        <f>VLOOKUP(L192,'2021'!$B$15:$B$161,1,0)</f>
        <v>#N/A</v>
      </c>
    </row>
    <row r="193" spans="1:14">
      <c r="A193" s="304" t="s">
        <v>1022</v>
      </c>
      <c r="B193" s="164" t="s">
        <v>143</v>
      </c>
      <c r="C193" s="304" t="s">
        <v>784</v>
      </c>
      <c r="D193" s="305"/>
      <c r="E193" s="306">
        <v>703.42</v>
      </c>
      <c r="F193" s="307"/>
      <c r="G193" s="306">
        <v>464.93</v>
      </c>
      <c r="H193" s="307"/>
      <c r="I193" s="306">
        <v>122.36</v>
      </c>
      <c r="J193" s="307"/>
      <c r="K193" s="317">
        <v>1045.99</v>
      </c>
      <c r="L193" s="249" t="str">
        <f>VLOOKUP(A193,'De x Para'!A:C,3,0)</f>
        <v>7.1.2.2</v>
      </c>
      <c r="M193" s="431">
        <f t="shared" si="1"/>
        <v>342.57</v>
      </c>
      <c r="N193" s="434" t="e">
        <f>VLOOKUP(L193,'2021'!$B$15:$B$161,1,0)</f>
        <v>#N/A</v>
      </c>
    </row>
    <row r="194" spans="1:14">
      <c r="A194" s="304" t="s">
        <v>1027</v>
      </c>
      <c r="B194" s="164" t="s">
        <v>143</v>
      </c>
      <c r="C194" s="304" t="s">
        <v>789</v>
      </c>
      <c r="D194" s="305"/>
      <c r="E194" s="317">
        <v>13741.3</v>
      </c>
      <c r="F194" s="307"/>
      <c r="G194" s="317">
        <v>6152.79</v>
      </c>
      <c r="H194" s="307"/>
      <c r="I194" s="306">
        <v>0</v>
      </c>
      <c r="J194" s="307"/>
      <c r="K194" s="317">
        <v>19894.09</v>
      </c>
      <c r="L194" s="249" t="str">
        <f>VLOOKUP(A194,'De x Para'!A:C,3,0)</f>
        <v>7.1.2.2</v>
      </c>
      <c r="M194" s="431">
        <f t="shared" si="1"/>
        <v>6152.79</v>
      </c>
      <c r="N194" s="434" t="e">
        <f>VLOOKUP(L194,'2021'!$B$15:$B$161,1,0)</f>
        <v>#N/A</v>
      </c>
    </row>
    <row r="195" spans="1:14">
      <c r="A195" s="304" t="s">
        <v>1032</v>
      </c>
      <c r="B195" s="164" t="s">
        <v>143</v>
      </c>
      <c r="C195" s="304" t="s">
        <v>795</v>
      </c>
      <c r="D195" s="305"/>
      <c r="E195" s="317">
        <v>23014.53</v>
      </c>
      <c r="F195" s="307"/>
      <c r="G195" s="317">
        <v>12611.33</v>
      </c>
      <c r="H195" s="307"/>
      <c r="I195" s="317">
        <v>3319.04</v>
      </c>
      <c r="J195" s="307"/>
      <c r="K195" s="317">
        <v>32306.82</v>
      </c>
      <c r="L195" s="249" t="str">
        <f>VLOOKUP(A195,'De x Para'!A:C,3,0)</f>
        <v>7.1.2.2</v>
      </c>
      <c r="M195" s="431">
        <f t="shared" ref="M195:M257" si="2">G195-I195</f>
        <v>9292.2900000000009</v>
      </c>
      <c r="N195" s="434" t="e">
        <f>VLOOKUP(L195,'2021'!$B$15:$B$161,1,0)</f>
        <v>#N/A</v>
      </c>
    </row>
    <row r="196" spans="1:14">
      <c r="A196" s="304" t="s">
        <v>1037</v>
      </c>
      <c r="B196" s="164" t="s">
        <v>143</v>
      </c>
      <c r="C196" s="304" t="s">
        <v>1038</v>
      </c>
      <c r="D196" s="305"/>
      <c r="E196" s="317">
        <v>15819.4</v>
      </c>
      <c r="F196" s="307"/>
      <c r="G196" s="317">
        <v>3802.18</v>
      </c>
      <c r="H196" s="307"/>
      <c r="I196" s="306">
        <v>0</v>
      </c>
      <c r="J196" s="307"/>
      <c r="K196" s="317">
        <v>19621.580000000002</v>
      </c>
      <c r="L196" s="249" t="str">
        <f>VLOOKUP(A196,'De x Para'!A:C,3,0)</f>
        <v>7.1.4.2</v>
      </c>
      <c r="M196" s="431">
        <f t="shared" si="2"/>
        <v>3802.18</v>
      </c>
      <c r="N196" s="434" t="e">
        <f>VLOOKUP(L196,'2021'!$B$15:$B$161,1,0)</f>
        <v>#N/A</v>
      </c>
    </row>
    <row r="197" spans="1:14">
      <c r="A197" s="338"/>
      <c r="B197" s="164"/>
      <c r="C197" s="338"/>
      <c r="D197" s="339"/>
      <c r="E197" s="339"/>
      <c r="F197" s="339"/>
      <c r="G197" s="339"/>
      <c r="H197" s="339"/>
      <c r="I197" s="339"/>
      <c r="J197" s="339"/>
      <c r="K197" s="339"/>
      <c r="L197" s="249"/>
      <c r="M197" s="431"/>
    </row>
    <row r="198" spans="1:14">
      <c r="A198" s="300" t="s">
        <v>1040</v>
      </c>
      <c r="B198" s="164" t="s">
        <v>143</v>
      </c>
      <c r="C198" s="300" t="s">
        <v>1041</v>
      </c>
      <c r="D198" s="301"/>
      <c r="E198" s="316">
        <v>5392.86</v>
      </c>
      <c r="F198" s="303"/>
      <c r="G198" s="316">
        <v>1778.49</v>
      </c>
      <c r="H198" s="303"/>
      <c r="I198" s="302">
        <v>0.33</v>
      </c>
      <c r="J198" s="303"/>
      <c r="K198" s="316">
        <v>7171.02</v>
      </c>
      <c r="L198" s="249">
        <f>VLOOKUP(A198,'De x Para'!A:C,3,0)</f>
        <v>0</v>
      </c>
      <c r="M198" s="431">
        <f t="shared" si="2"/>
        <v>1778.16</v>
      </c>
    </row>
    <row r="199" spans="1:14">
      <c r="A199" s="300" t="s">
        <v>1046</v>
      </c>
      <c r="B199" s="164" t="s">
        <v>143</v>
      </c>
      <c r="C199" s="300" t="s">
        <v>800</v>
      </c>
      <c r="D199" s="301"/>
      <c r="E199" s="316">
        <v>5392.86</v>
      </c>
      <c r="F199" s="303"/>
      <c r="G199" s="316">
        <v>1778.49</v>
      </c>
      <c r="H199" s="303"/>
      <c r="I199" s="302">
        <v>0.33</v>
      </c>
      <c r="J199" s="303"/>
      <c r="K199" s="316">
        <v>7171.02</v>
      </c>
      <c r="L199" s="249">
        <f>VLOOKUP(A199,'De x Para'!A:C,3,0)</f>
        <v>0</v>
      </c>
      <c r="M199" s="431">
        <f t="shared" si="2"/>
        <v>1778.16</v>
      </c>
    </row>
    <row r="200" spans="1:14">
      <c r="A200" s="304" t="s">
        <v>1047</v>
      </c>
      <c r="B200" s="164" t="s">
        <v>143</v>
      </c>
      <c r="C200" s="304" t="s">
        <v>729</v>
      </c>
      <c r="D200" s="305"/>
      <c r="E200" s="317">
        <v>3375</v>
      </c>
      <c r="F200" s="307"/>
      <c r="G200" s="306">
        <v>900.33</v>
      </c>
      <c r="H200" s="307"/>
      <c r="I200" s="306">
        <v>0.33</v>
      </c>
      <c r="J200" s="307"/>
      <c r="K200" s="317">
        <v>4275</v>
      </c>
      <c r="L200" s="249" t="str">
        <f>VLOOKUP(A200,'De x Para'!A:C,3,0)</f>
        <v>7.1.3.2</v>
      </c>
      <c r="M200" s="431">
        <f t="shared" si="2"/>
        <v>900</v>
      </c>
      <c r="N200" s="434" t="e">
        <f>VLOOKUP(L200,'2021'!$B$15:$B$161,1,0)</f>
        <v>#N/A</v>
      </c>
    </row>
    <row r="201" spans="1:14">
      <c r="A201" s="304" t="s">
        <v>1051</v>
      </c>
      <c r="B201" s="164" t="s">
        <v>143</v>
      </c>
      <c r="C201" s="304" t="s">
        <v>865</v>
      </c>
      <c r="D201" s="305"/>
      <c r="E201" s="306">
        <v>375</v>
      </c>
      <c r="F201" s="307"/>
      <c r="G201" s="306">
        <v>0</v>
      </c>
      <c r="H201" s="307"/>
      <c r="I201" s="306">
        <v>0</v>
      </c>
      <c r="J201" s="307"/>
      <c r="K201" s="306">
        <v>375</v>
      </c>
      <c r="L201" s="249" t="str">
        <f>VLOOKUP(A201,'De x Para'!A:C,3,0)</f>
        <v>7.1.3.2</v>
      </c>
      <c r="M201" s="431">
        <f t="shared" si="2"/>
        <v>0</v>
      </c>
      <c r="N201" s="434" t="e">
        <f>VLOOKUP(L201,'2021'!$B$15:$B$161,1,0)</f>
        <v>#N/A</v>
      </c>
    </row>
    <row r="202" spans="1:14">
      <c r="A202" s="304" t="s">
        <v>2474</v>
      </c>
      <c r="B202" s="164" t="s">
        <v>143</v>
      </c>
      <c r="C202" s="304" t="s">
        <v>871</v>
      </c>
      <c r="D202" s="305"/>
      <c r="E202" s="306">
        <v>0</v>
      </c>
      <c r="F202" s="307"/>
      <c r="G202" s="306">
        <v>437.5</v>
      </c>
      <c r="H202" s="307"/>
      <c r="I202" s="306">
        <v>0</v>
      </c>
      <c r="J202" s="307"/>
      <c r="K202" s="306">
        <v>437.5</v>
      </c>
      <c r="L202" s="249" t="str">
        <f>VLOOKUP(A202,'De x Para'!A:C,3,0)</f>
        <v>7.1.3.2</v>
      </c>
      <c r="M202" s="431">
        <f t="shared" si="2"/>
        <v>437.5</v>
      </c>
      <c r="N202" s="434" t="e">
        <f>VLOOKUP(L202,'2021'!$B$15:$B$161,1,0)</f>
        <v>#N/A</v>
      </c>
    </row>
    <row r="203" spans="1:14">
      <c r="A203" s="304" t="s">
        <v>1053</v>
      </c>
      <c r="B203" s="164" t="s">
        <v>143</v>
      </c>
      <c r="C203" s="304" t="s">
        <v>751</v>
      </c>
      <c r="D203" s="305"/>
      <c r="E203" s="317">
        <v>1320</v>
      </c>
      <c r="F203" s="307"/>
      <c r="G203" s="306">
        <v>0</v>
      </c>
      <c r="H203" s="307"/>
      <c r="I203" s="306">
        <v>0</v>
      </c>
      <c r="J203" s="307"/>
      <c r="K203" s="317">
        <v>1320</v>
      </c>
      <c r="L203" s="249" t="str">
        <f>VLOOKUP(A203,'De x Para'!A:C,3,0)</f>
        <v>7.1.3.2</v>
      </c>
      <c r="M203" s="431">
        <f t="shared" si="2"/>
        <v>0</v>
      </c>
      <c r="N203" s="434" t="e">
        <f>VLOOKUP(L203,'2021'!$B$15:$B$161,1,0)</f>
        <v>#N/A</v>
      </c>
    </row>
    <row r="204" spans="1:14">
      <c r="A204" s="304" t="s">
        <v>1057</v>
      </c>
      <c r="B204" s="164" t="s">
        <v>143</v>
      </c>
      <c r="C204" s="304" t="s">
        <v>756</v>
      </c>
      <c r="D204" s="305"/>
      <c r="E204" s="306">
        <v>322.86</v>
      </c>
      <c r="F204" s="307"/>
      <c r="G204" s="306">
        <v>440.66</v>
      </c>
      <c r="H204" s="307"/>
      <c r="I204" s="306">
        <v>0</v>
      </c>
      <c r="J204" s="307"/>
      <c r="K204" s="306">
        <v>763.52</v>
      </c>
      <c r="L204" s="249" t="str">
        <f>VLOOKUP(A204,'De x Para'!A:C,3,0)</f>
        <v>7.1.3.2</v>
      </c>
      <c r="M204" s="431">
        <f t="shared" si="2"/>
        <v>440.66</v>
      </c>
      <c r="N204" s="434" t="e">
        <f>VLOOKUP(L204,'2021'!$B$15:$B$161,1,0)</f>
        <v>#N/A</v>
      </c>
    </row>
    <row r="205" spans="1:14">
      <c r="A205" s="338"/>
      <c r="B205" s="164"/>
      <c r="C205" s="338"/>
      <c r="D205" s="339"/>
      <c r="E205" s="339"/>
      <c r="F205" s="339"/>
      <c r="G205" s="339"/>
      <c r="H205" s="339"/>
      <c r="I205" s="339"/>
      <c r="J205" s="339"/>
      <c r="K205" s="339"/>
      <c r="L205" s="249"/>
      <c r="M205" s="431"/>
    </row>
    <row r="206" spans="1:14">
      <c r="A206" s="300" t="s">
        <v>1061</v>
      </c>
      <c r="B206" s="164" t="s">
        <v>143</v>
      </c>
      <c r="C206" s="300" t="s">
        <v>1062</v>
      </c>
      <c r="D206" s="301"/>
      <c r="E206" s="316">
        <v>421313.12</v>
      </c>
      <c r="F206" s="303"/>
      <c r="G206" s="316">
        <v>142394.28</v>
      </c>
      <c r="H206" s="303"/>
      <c r="I206" s="302">
        <v>0</v>
      </c>
      <c r="J206" s="303"/>
      <c r="K206" s="316">
        <v>563707.4</v>
      </c>
      <c r="L206" s="249">
        <f>VLOOKUP(A206,'De x Para'!A:C,3,0)</f>
        <v>0</v>
      </c>
      <c r="M206" s="431">
        <f t="shared" si="2"/>
        <v>142394.28</v>
      </c>
    </row>
    <row r="207" spans="1:14">
      <c r="A207" s="300" t="s">
        <v>1066</v>
      </c>
      <c r="B207" s="164" t="s">
        <v>143</v>
      </c>
      <c r="C207" s="300" t="s">
        <v>1062</v>
      </c>
      <c r="D207" s="301"/>
      <c r="E207" s="316">
        <v>421313.12</v>
      </c>
      <c r="F207" s="303"/>
      <c r="G207" s="316">
        <v>142394.28</v>
      </c>
      <c r="H207" s="303"/>
      <c r="I207" s="302">
        <v>0</v>
      </c>
      <c r="J207" s="303"/>
      <c r="K207" s="316">
        <v>563707.4</v>
      </c>
      <c r="L207" s="249">
        <f>VLOOKUP(A207,'De x Para'!A:C,3,0)</f>
        <v>0</v>
      </c>
      <c r="M207" s="431">
        <f t="shared" si="2"/>
        <v>142394.28</v>
      </c>
    </row>
    <row r="208" spans="1:14">
      <c r="A208" s="300" t="s">
        <v>1067</v>
      </c>
      <c r="B208" s="164" t="s">
        <v>143</v>
      </c>
      <c r="C208" s="300" t="s">
        <v>1062</v>
      </c>
      <c r="D208" s="301"/>
      <c r="E208" s="316">
        <v>421313.12</v>
      </c>
      <c r="F208" s="303"/>
      <c r="G208" s="316">
        <v>142394.28</v>
      </c>
      <c r="H208" s="303"/>
      <c r="I208" s="302">
        <v>0</v>
      </c>
      <c r="J208" s="303"/>
      <c r="K208" s="316">
        <v>563707.4</v>
      </c>
      <c r="L208" s="249">
        <f>VLOOKUP(A208,'De x Para'!A:C,3,0)</f>
        <v>0</v>
      </c>
      <c r="M208" s="431">
        <f t="shared" si="2"/>
        <v>142394.28</v>
      </c>
    </row>
    <row r="209" spans="1:14">
      <c r="A209" s="304" t="s">
        <v>1068</v>
      </c>
      <c r="B209" s="164" t="s">
        <v>143</v>
      </c>
      <c r="C209" s="304" t="s">
        <v>1069</v>
      </c>
      <c r="D209" s="305"/>
      <c r="E209" s="317">
        <v>19494</v>
      </c>
      <c r="F209" s="307"/>
      <c r="G209" s="317">
        <v>6658</v>
      </c>
      <c r="H209" s="307"/>
      <c r="I209" s="306">
        <v>0</v>
      </c>
      <c r="J209" s="307"/>
      <c r="K209" s="317">
        <v>26152</v>
      </c>
      <c r="L209" s="249" t="str">
        <f>VLOOKUP(A209,'De x Para'!A:C,3,0)</f>
        <v>8.6</v>
      </c>
      <c r="M209" s="431">
        <f t="shared" si="2"/>
        <v>6658</v>
      </c>
      <c r="N209" s="434" t="e">
        <f>VLOOKUP(L209,'2021'!$B$15:$B$161,1,0)</f>
        <v>#N/A</v>
      </c>
    </row>
    <row r="210" spans="1:14">
      <c r="A210" s="304" t="s">
        <v>1073</v>
      </c>
      <c r="B210" s="164" t="s">
        <v>143</v>
      </c>
      <c r="C210" s="304" t="s">
        <v>1074</v>
      </c>
      <c r="D210" s="305"/>
      <c r="E210" s="317">
        <v>20374.97</v>
      </c>
      <c r="F210" s="307"/>
      <c r="G210" s="317">
        <v>6750</v>
      </c>
      <c r="H210" s="307"/>
      <c r="I210" s="306">
        <v>0</v>
      </c>
      <c r="J210" s="307"/>
      <c r="K210" s="317">
        <v>27124.97</v>
      </c>
      <c r="L210" s="249" t="str">
        <f>VLOOKUP(A210,'De x Para'!A:C,3,0)</f>
        <v>8.3</v>
      </c>
      <c r="M210" s="431">
        <f t="shared" si="2"/>
        <v>6750</v>
      </c>
      <c r="N210" s="434" t="e">
        <f>VLOOKUP(L210,'2021'!$B$15:$B$161,1,0)</f>
        <v>#N/A</v>
      </c>
    </row>
    <row r="211" spans="1:14">
      <c r="A211" s="304" t="s">
        <v>1078</v>
      </c>
      <c r="B211" s="164" t="s">
        <v>143</v>
      </c>
      <c r="C211" s="304" t="s">
        <v>1079</v>
      </c>
      <c r="D211" s="305"/>
      <c r="E211" s="317">
        <v>3510</v>
      </c>
      <c r="F211" s="307"/>
      <c r="G211" s="306">
        <v>0</v>
      </c>
      <c r="H211" s="307"/>
      <c r="I211" s="306">
        <v>0</v>
      </c>
      <c r="J211" s="307"/>
      <c r="K211" s="317">
        <v>3510</v>
      </c>
      <c r="L211" s="249" t="str">
        <f>VLOOKUP(A211,'De x Para'!A:C,3,0)</f>
        <v>8.7</v>
      </c>
      <c r="M211" s="431">
        <f t="shared" si="2"/>
        <v>0</v>
      </c>
      <c r="N211" s="434" t="e">
        <f>VLOOKUP(L211,'2021'!$B$15:$B$161,1,0)</f>
        <v>#N/A</v>
      </c>
    </row>
    <row r="212" spans="1:14">
      <c r="A212" s="304" t="s">
        <v>1081</v>
      </c>
      <c r="B212" s="164" t="s">
        <v>143</v>
      </c>
      <c r="C212" s="304" t="s">
        <v>1082</v>
      </c>
      <c r="D212" s="305"/>
      <c r="E212" s="317">
        <v>46436.13</v>
      </c>
      <c r="F212" s="307"/>
      <c r="G212" s="317">
        <v>15478.71</v>
      </c>
      <c r="H212" s="307"/>
      <c r="I212" s="306">
        <v>0</v>
      </c>
      <c r="J212" s="307"/>
      <c r="K212" s="317">
        <v>61914.84</v>
      </c>
      <c r="L212" s="249" t="str">
        <f>VLOOKUP(A212,'De x Para'!A:C,3,0)</f>
        <v>8.2</v>
      </c>
      <c r="M212" s="431">
        <f t="shared" si="2"/>
        <v>15478.71</v>
      </c>
      <c r="N212" s="434" t="e">
        <f>VLOOKUP(L212,'2021'!$B$15:$B$161,1,0)</f>
        <v>#N/A</v>
      </c>
    </row>
    <row r="213" spans="1:14">
      <c r="A213" s="304" t="s">
        <v>1086</v>
      </c>
      <c r="B213" s="164" t="s">
        <v>143</v>
      </c>
      <c r="C213" s="304" t="s">
        <v>1087</v>
      </c>
      <c r="D213" s="305"/>
      <c r="E213" s="317">
        <v>3627.2</v>
      </c>
      <c r="F213" s="307"/>
      <c r="G213" s="306">
        <v>790.56</v>
      </c>
      <c r="H213" s="307"/>
      <c r="I213" s="306">
        <v>0</v>
      </c>
      <c r="J213" s="307"/>
      <c r="K213" s="317">
        <v>4417.76</v>
      </c>
      <c r="L213" s="249" t="str">
        <f>VLOOKUP(A213,'De x Para'!A:C,3,0)</f>
        <v>8.8</v>
      </c>
      <c r="M213" s="431">
        <f t="shared" si="2"/>
        <v>790.56</v>
      </c>
      <c r="N213" s="434" t="e">
        <f>VLOOKUP(L213,'2021'!$B$15:$B$161,1,0)</f>
        <v>#N/A</v>
      </c>
    </row>
    <row r="214" spans="1:14">
      <c r="A214" s="304" t="s">
        <v>1091</v>
      </c>
      <c r="B214" s="164" t="s">
        <v>143</v>
      </c>
      <c r="C214" s="304" t="s">
        <v>1092</v>
      </c>
      <c r="D214" s="305"/>
      <c r="E214" s="317">
        <v>114296.55</v>
      </c>
      <c r="F214" s="307"/>
      <c r="G214" s="317">
        <v>38098.85</v>
      </c>
      <c r="H214" s="307"/>
      <c r="I214" s="306">
        <v>0</v>
      </c>
      <c r="J214" s="307"/>
      <c r="K214" s="317">
        <v>152395.4</v>
      </c>
      <c r="L214" s="249" t="str">
        <f>VLOOKUP(A214,'De x Para'!A:C,3,0)</f>
        <v>8.1</v>
      </c>
      <c r="M214" s="431">
        <f t="shared" si="2"/>
        <v>38098.85</v>
      </c>
      <c r="N214" s="434" t="e">
        <f>VLOOKUP(L214,'2021'!$B$15:$B$161,1,0)</f>
        <v>#N/A</v>
      </c>
    </row>
    <row r="215" spans="1:14">
      <c r="A215" s="304" t="s">
        <v>1096</v>
      </c>
      <c r="B215" s="164" t="s">
        <v>143</v>
      </c>
      <c r="C215" s="304" t="s">
        <v>1097</v>
      </c>
      <c r="D215" s="305"/>
      <c r="E215" s="317">
        <v>67611.12</v>
      </c>
      <c r="F215" s="307"/>
      <c r="G215" s="317">
        <v>22537.040000000001</v>
      </c>
      <c r="H215" s="307"/>
      <c r="I215" s="306">
        <v>0</v>
      </c>
      <c r="J215" s="307"/>
      <c r="K215" s="317">
        <v>90148.160000000003</v>
      </c>
      <c r="L215" s="249" t="str">
        <f>VLOOKUP(A215,'De x Para'!A:C,3,0)</f>
        <v>8.2</v>
      </c>
      <c r="M215" s="431">
        <f t="shared" si="2"/>
        <v>22537.040000000001</v>
      </c>
      <c r="N215" s="434" t="e">
        <f>VLOOKUP(L215,'2021'!$B$15:$B$161,1,0)</f>
        <v>#N/A</v>
      </c>
    </row>
    <row r="216" spans="1:14">
      <c r="A216" s="304" t="s">
        <v>1101</v>
      </c>
      <c r="B216" s="164" t="s">
        <v>143</v>
      </c>
      <c r="C216" s="304" t="s">
        <v>1102</v>
      </c>
      <c r="D216" s="305"/>
      <c r="E216" s="317">
        <v>121742.41</v>
      </c>
      <c r="F216" s="307"/>
      <c r="G216" s="317">
        <v>39901.089999999997</v>
      </c>
      <c r="H216" s="307"/>
      <c r="I216" s="306">
        <v>0</v>
      </c>
      <c r="J216" s="307"/>
      <c r="K216" s="317">
        <v>161643.5</v>
      </c>
      <c r="L216" s="249" t="str">
        <f>VLOOKUP(A216,'De x Para'!A:C,3,0)</f>
        <v>8.2</v>
      </c>
      <c r="M216" s="431">
        <f t="shared" si="2"/>
        <v>39901.089999999997</v>
      </c>
      <c r="N216" s="434" t="e">
        <f>VLOOKUP(L216,'2021'!$B$15:$B$161,1,0)</f>
        <v>#N/A</v>
      </c>
    </row>
    <row r="217" spans="1:14">
      <c r="A217" s="304" t="s">
        <v>1106</v>
      </c>
      <c r="B217" s="164" t="s">
        <v>143</v>
      </c>
      <c r="C217" s="304" t="s">
        <v>1107</v>
      </c>
      <c r="D217" s="305"/>
      <c r="E217" s="317">
        <v>7308</v>
      </c>
      <c r="F217" s="307"/>
      <c r="G217" s="317">
        <v>2436</v>
      </c>
      <c r="H217" s="307"/>
      <c r="I217" s="306">
        <v>0</v>
      </c>
      <c r="J217" s="307"/>
      <c r="K217" s="317">
        <v>9744</v>
      </c>
      <c r="L217" s="249" t="str">
        <f>VLOOKUP(A217,'De x Para'!A:C,3,0)</f>
        <v>8.4</v>
      </c>
      <c r="M217" s="431">
        <f t="shared" si="2"/>
        <v>2436</v>
      </c>
      <c r="N217" s="434" t="e">
        <f>VLOOKUP(L217,'2021'!$B$15:$B$161,1,0)</f>
        <v>#N/A</v>
      </c>
    </row>
    <row r="218" spans="1:14">
      <c r="A218" s="304" t="s">
        <v>1111</v>
      </c>
      <c r="B218" s="164" t="s">
        <v>143</v>
      </c>
      <c r="C218" s="304" t="s">
        <v>1112</v>
      </c>
      <c r="D218" s="305"/>
      <c r="E218" s="306">
        <v>430.65</v>
      </c>
      <c r="F218" s="307"/>
      <c r="G218" s="306">
        <v>0</v>
      </c>
      <c r="H218" s="307"/>
      <c r="I218" s="306">
        <v>0</v>
      </c>
      <c r="J218" s="307"/>
      <c r="K218" s="306">
        <v>430.65</v>
      </c>
      <c r="L218" s="249" t="str">
        <f>VLOOKUP(A218,'De x Para'!A:C,3,0)</f>
        <v>8.5</v>
      </c>
      <c r="M218" s="431">
        <f t="shared" si="2"/>
        <v>0</v>
      </c>
      <c r="N218" s="434" t="e">
        <f>VLOOKUP(L218,'2021'!$B$15:$B$161,1,0)</f>
        <v>#N/A</v>
      </c>
    </row>
    <row r="219" spans="1:14">
      <c r="A219" s="304" t="s">
        <v>1121</v>
      </c>
      <c r="B219" s="164" t="s">
        <v>143</v>
      </c>
      <c r="C219" s="304" t="s">
        <v>1122</v>
      </c>
      <c r="D219" s="305"/>
      <c r="E219" s="317">
        <v>3911.4</v>
      </c>
      <c r="F219" s="307"/>
      <c r="G219" s="317">
        <v>1303.8</v>
      </c>
      <c r="H219" s="307"/>
      <c r="I219" s="306">
        <v>0</v>
      </c>
      <c r="J219" s="307"/>
      <c r="K219" s="317">
        <v>5215.2</v>
      </c>
      <c r="L219" s="249" t="str">
        <f>VLOOKUP(A219,'De x Para'!A:C,3,0)</f>
        <v>8.8</v>
      </c>
      <c r="M219" s="431">
        <f t="shared" si="2"/>
        <v>1303.8</v>
      </c>
      <c r="N219" s="434" t="e">
        <f>VLOOKUP(L219,'2021'!$B$15:$B$161,1,0)</f>
        <v>#N/A</v>
      </c>
    </row>
    <row r="220" spans="1:14">
      <c r="A220" s="304" t="s">
        <v>1124</v>
      </c>
      <c r="B220" s="164" t="s">
        <v>143</v>
      </c>
      <c r="C220" s="304" t="s">
        <v>1125</v>
      </c>
      <c r="D220" s="305"/>
      <c r="E220" s="306">
        <v>0</v>
      </c>
      <c r="F220" s="307"/>
      <c r="G220" s="317">
        <v>4250</v>
      </c>
      <c r="H220" s="307"/>
      <c r="I220" s="306">
        <v>0</v>
      </c>
      <c r="J220" s="307"/>
      <c r="K220" s="317">
        <v>4250</v>
      </c>
      <c r="L220" s="249" t="str">
        <f>VLOOKUP(A220,'De x Para'!A:C,3,0)</f>
        <v>8.8</v>
      </c>
      <c r="M220" s="431">
        <f t="shared" si="2"/>
        <v>4250</v>
      </c>
      <c r="N220" s="434" t="e">
        <f>VLOOKUP(L220,'2021'!$B$15:$B$161,1,0)</f>
        <v>#N/A</v>
      </c>
    </row>
    <row r="221" spans="1:14">
      <c r="A221" s="304" t="s">
        <v>1127</v>
      </c>
      <c r="B221" s="164" t="s">
        <v>143</v>
      </c>
      <c r="C221" s="304" t="s">
        <v>1128</v>
      </c>
      <c r="D221" s="305"/>
      <c r="E221" s="317">
        <v>12570.69</v>
      </c>
      <c r="F221" s="307"/>
      <c r="G221" s="317">
        <v>4190.2299999999996</v>
      </c>
      <c r="H221" s="307"/>
      <c r="I221" s="306">
        <v>0</v>
      </c>
      <c r="J221" s="307"/>
      <c r="K221" s="317">
        <v>16760.919999999998</v>
      </c>
      <c r="L221" s="249" t="str">
        <f>VLOOKUP(A221,'De x Para'!A:C,3,0)</f>
        <v>8.2</v>
      </c>
      <c r="M221" s="431">
        <f t="shared" si="2"/>
        <v>4190.2299999999996</v>
      </c>
      <c r="N221" s="434" t="e">
        <f>VLOOKUP(L221,'2021'!$B$15:$B$161,1,0)</f>
        <v>#N/A</v>
      </c>
    </row>
    <row r="222" spans="1:14">
      <c r="A222" s="338"/>
      <c r="B222" s="164"/>
      <c r="C222" s="338"/>
      <c r="D222" s="339"/>
      <c r="E222" s="339"/>
      <c r="F222" s="339"/>
      <c r="G222" s="339"/>
      <c r="H222" s="339"/>
      <c r="I222" s="339"/>
      <c r="J222" s="339"/>
      <c r="K222" s="339"/>
      <c r="L222" s="249"/>
      <c r="M222" s="431"/>
    </row>
    <row r="223" spans="1:14">
      <c r="A223" s="300" t="s">
        <v>1132</v>
      </c>
      <c r="B223" s="164" t="s">
        <v>143</v>
      </c>
      <c r="C223" s="300" t="s">
        <v>1133</v>
      </c>
      <c r="D223" s="301"/>
      <c r="E223" s="316">
        <v>160132.95000000001</v>
      </c>
      <c r="F223" s="303"/>
      <c r="G223" s="316">
        <v>79328.33</v>
      </c>
      <c r="H223" s="303"/>
      <c r="I223" s="302">
        <v>0</v>
      </c>
      <c r="J223" s="303"/>
      <c r="K223" s="316">
        <v>239461.28</v>
      </c>
      <c r="L223" s="249">
        <f>VLOOKUP(A223,'De x Para'!A:C,3,0)</f>
        <v>0</v>
      </c>
      <c r="M223" s="431">
        <f t="shared" si="2"/>
        <v>79328.33</v>
      </c>
    </row>
    <row r="224" spans="1:14">
      <c r="A224" s="300" t="s">
        <v>1137</v>
      </c>
      <c r="B224" s="164" t="s">
        <v>143</v>
      </c>
      <c r="C224" s="300" t="s">
        <v>1133</v>
      </c>
      <c r="D224" s="301"/>
      <c r="E224" s="316">
        <v>160132.95000000001</v>
      </c>
      <c r="F224" s="303"/>
      <c r="G224" s="316">
        <v>79328.33</v>
      </c>
      <c r="H224" s="303"/>
      <c r="I224" s="302">
        <v>0</v>
      </c>
      <c r="J224" s="303"/>
      <c r="K224" s="316">
        <v>239461.28</v>
      </c>
      <c r="L224" s="249">
        <f>VLOOKUP(A224,'De x Para'!A:C,3,0)</f>
        <v>0</v>
      </c>
      <c r="M224" s="431">
        <f t="shared" si="2"/>
        <v>79328.33</v>
      </c>
    </row>
    <row r="225" spans="1:14">
      <c r="A225" s="300" t="s">
        <v>1138</v>
      </c>
      <c r="B225" s="164" t="s">
        <v>143</v>
      </c>
      <c r="C225" s="300" t="s">
        <v>1133</v>
      </c>
      <c r="D225" s="301"/>
      <c r="E225" s="316">
        <v>160132.95000000001</v>
      </c>
      <c r="F225" s="303"/>
      <c r="G225" s="316">
        <v>79328.33</v>
      </c>
      <c r="H225" s="303"/>
      <c r="I225" s="302">
        <v>0</v>
      </c>
      <c r="J225" s="303"/>
      <c r="K225" s="316">
        <v>239461.28</v>
      </c>
      <c r="L225" s="249">
        <f>VLOOKUP(A225,'De x Para'!A:C,3,0)</f>
        <v>0</v>
      </c>
      <c r="M225" s="431">
        <f t="shared" si="2"/>
        <v>79328.33</v>
      </c>
    </row>
    <row r="226" spans="1:14">
      <c r="A226" s="300" t="s">
        <v>1139</v>
      </c>
      <c r="B226" s="164" t="s">
        <v>143</v>
      </c>
      <c r="C226" s="300" t="s">
        <v>1140</v>
      </c>
      <c r="D226" s="301"/>
      <c r="E226" s="316">
        <v>127328.77</v>
      </c>
      <c r="F226" s="303"/>
      <c r="G226" s="316">
        <v>32700.95</v>
      </c>
      <c r="H226" s="303"/>
      <c r="I226" s="302">
        <v>0</v>
      </c>
      <c r="J226" s="303"/>
      <c r="K226" s="316">
        <v>160029.72</v>
      </c>
      <c r="L226" s="249">
        <f>VLOOKUP(A226,'De x Para'!A:C,3,0)</f>
        <v>0</v>
      </c>
      <c r="M226" s="431">
        <f t="shared" si="2"/>
        <v>32700.95</v>
      </c>
    </row>
    <row r="227" spans="1:14">
      <c r="A227" s="304" t="s">
        <v>1144</v>
      </c>
      <c r="B227" s="164" t="s">
        <v>143</v>
      </c>
      <c r="C227" s="304" t="s">
        <v>1145</v>
      </c>
      <c r="D227" s="305"/>
      <c r="E227" s="317">
        <v>116314.04</v>
      </c>
      <c r="F227" s="307"/>
      <c r="G227" s="317">
        <v>29709.06</v>
      </c>
      <c r="H227" s="307"/>
      <c r="I227" s="306">
        <v>0</v>
      </c>
      <c r="J227" s="307"/>
      <c r="K227" s="317">
        <v>146023.1</v>
      </c>
      <c r="L227" s="249" t="str">
        <f>VLOOKUP(A227,'De x Para'!A:C,3,0)</f>
        <v>9.2.2</v>
      </c>
      <c r="M227" s="431">
        <f t="shared" si="2"/>
        <v>29709.06</v>
      </c>
      <c r="N227" s="434" t="e">
        <f>VLOOKUP(L227,'2021'!$B$15:$B$161,1,0)</f>
        <v>#N/A</v>
      </c>
    </row>
    <row r="228" spans="1:14">
      <c r="A228" s="304" t="s">
        <v>1149</v>
      </c>
      <c r="B228" s="164" t="s">
        <v>143</v>
      </c>
      <c r="C228" s="304" t="s">
        <v>1150</v>
      </c>
      <c r="D228" s="305"/>
      <c r="E228" s="317">
        <v>5040.7299999999996</v>
      </c>
      <c r="F228" s="307"/>
      <c r="G228" s="317">
        <v>2963.11</v>
      </c>
      <c r="H228" s="307"/>
      <c r="I228" s="306">
        <v>0</v>
      </c>
      <c r="J228" s="307"/>
      <c r="K228" s="317">
        <v>8003.84</v>
      </c>
      <c r="L228" s="249" t="str">
        <f>VLOOKUP(A228,'De x Para'!A:C,3,0)</f>
        <v>9.2.4</v>
      </c>
      <c r="M228" s="431">
        <f t="shared" si="2"/>
        <v>2963.11</v>
      </c>
      <c r="N228" s="434" t="e">
        <f>VLOOKUP(L228,'2021'!$B$15:$B$161,1,0)</f>
        <v>#N/A</v>
      </c>
    </row>
    <row r="229" spans="1:14">
      <c r="A229" s="304" t="s">
        <v>1154</v>
      </c>
      <c r="B229" s="164" t="s">
        <v>143</v>
      </c>
      <c r="C229" s="304" t="s">
        <v>1155</v>
      </c>
      <c r="D229" s="305"/>
      <c r="E229" s="317">
        <v>5974</v>
      </c>
      <c r="F229" s="307"/>
      <c r="G229" s="306">
        <v>28.78</v>
      </c>
      <c r="H229" s="307"/>
      <c r="I229" s="306">
        <v>0</v>
      </c>
      <c r="J229" s="307"/>
      <c r="K229" s="317">
        <v>6002.78</v>
      </c>
      <c r="L229" s="249" t="str">
        <f>VLOOKUP(A229,'De x Para'!A:C,3,0)</f>
        <v>9.2.5</v>
      </c>
      <c r="M229" s="431">
        <f t="shared" si="2"/>
        <v>28.78</v>
      </c>
      <c r="N229" s="434" t="e">
        <f>VLOOKUP(L229,'2021'!$B$15:$B$161,1,0)</f>
        <v>#N/A</v>
      </c>
    </row>
    <row r="230" spans="1:14">
      <c r="A230" s="338"/>
      <c r="B230" s="164"/>
      <c r="C230" s="338"/>
      <c r="D230" s="339"/>
      <c r="E230" s="339"/>
      <c r="F230" s="339"/>
      <c r="G230" s="339"/>
      <c r="H230" s="339"/>
      <c r="I230" s="339"/>
      <c r="J230" s="339"/>
      <c r="K230" s="339"/>
      <c r="L230" s="249"/>
      <c r="M230" s="431"/>
    </row>
    <row r="231" spans="1:14">
      <c r="A231" s="300" t="s">
        <v>1853</v>
      </c>
      <c r="B231" s="164" t="s">
        <v>143</v>
      </c>
      <c r="C231" s="300" t="s">
        <v>1854</v>
      </c>
      <c r="D231" s="301"/>
      <c r="E231" s="302">
        <v>0</v>
      </c>
      <c r="F231" s="303"/>
      <c r="G231" s="316">
        <v>4806.7</v>
      </c>
      <c r="H231" s="303"/>
      <c r="I231" s="302">
        <v>0</v>
      </c>
      <c r="J231" s="303"/>
      <c r="K231" s="316">
        <v>4806.7</v>
      </c>
      <c r="L231" s="249">
        <f>VLOOKUP(A231,'De x Para'!A:C,3,0)</f>
        <v>0</v>
      </c>
      <c r="M231" s="431">
        <f t="shared" si="2"/>
        <v>4806.7</v>
      </c>
    </row>
    <row r="232" spans="1:14">
      <c r="A232" s="304" t="s">
        <v>1855</v>
      </c>
      <c r="B232" s="164" t="s">
        <v>143</v>
      </c>
      <c r="C232" s="304" t="s">
        <v>1856</v>
      </c>
      <c r="D232" s="305"/>
      <c r="E232" s="306">
        <v>0</v>
      </c>
      <c r="F232" s="307"/>
      <c r="G232" s="317">
        <v>2518.6999999999998</v>
      </c>
      <c r="H232" s="307"/>
      <c r="I232" s="306">
        <v>0</v>
      </c>
      <c r="J232" s="307"/>
      <c r="K232" s="317">
        <v>2518.6999999999998</v>
      </c>
      <c r="L232" s="249" t="str">
        <f>VLOOKUP(A232,'De x Para'!A:C,3,0)</f>
        <v>9.3</v>
      </c>
      <c r="M232" s="431">
        <f t="shared" si="2"/>
        <v>2518.6999999999998</v>
      </c>
      <c r="N232" s="434" t="e">
        <f>VLOOKUP(L232,'2021'!$B$15:$B$161,1,0)</f>
        <v>#N/A</v>
      </c>
    </row>
    <row r="233" spans="1:14">
      <c r="A233" s="304" t="s">
        <v>1857</v>
      </c>
      <c r="B233" s="164" t="s">
        <v>143</v>
      </c>
      <c r="C233" s="304" t="s">
        <v>1858</v>
      </c>
      <c r="D233" s="305"/>
      <c r="E233" s="306">
        <v>0</v>
      </c>
      <c r="F233" s="307"/>
      <c r="G233" s="317">
        <v>2288</v>
      </c>
      <c r="H233" s="307"/>
      <c r="I233" s="306">
        <v>0</v>
      </c>
      <c r="J233" s="307"/>
      <c r="K233" s="317">
        <v>2288</v>
      </c>
      <c r="L233" s="249" t="str">
        <f>VLOOKUP(A233,'De x Para'!A:C,3,0)</f>
        <v>9.3</v>
      </c>
      <c r="M233" s="431">
        <f t="shared" si="2"/>
        <v>2288</v>
      </c>
      <c r="N233" s="434" t="e">
        <f>VLOOKUP(L233,'2021'!$B$15:$B$161,1,0)</f>
        <v>#N/A</v>
      </c>
    </row>
    <row r="234" spans="1:14">
      <c r="A234" s="338"/>
      <c r="B234" s="164"/>
      <c r="C234" s="338"/>
      <c r="D234" s="339"/>
      <c r="E234" s="339"/>
      <c r="F234" s="339"/>
      <c r="G234" s="339"/>
      <c r="H234" s="339"/>
      <c r="I234" s="339"/>
      <c r="J234" s="339"/>
      <c r="K234" s="339"/>
      <c r="L234" s="249"/>
      <c r="M234" s="431"/>
    </row>
    <row r="235" spans="1:14">
      <c r="A235" s="300" t="s">
        <v>1180</v>
      </c>
      <c r="B235" s="164" t="s">
        <v>143</v>
      </c>
      <c r="C235" s="300" t="s">
        <v>1181</v>
      </c>
      <c r="D235" s="301"/>
      <c r="E235" s="316">
        <v>9091.27</v>
      </c>
      <c r="F235" s="303"/>
      <c r="G235" s="302">
        <v>91.02</v>
      </c>
      <c r="H235" s="303"/>
      <c r="I235" s="302">
        <v>0</v>
      </c>
      <c r="J235" s="303"/>
      <c r="K235" s="316">
        <v>9182.2900000000009</v>
      </c>
      <c r="L235" s="249">
        <f>VLOOKUP(A235,'De x Para'!A:C,3,0)</f>
        <v>0</v>
      </c>
      <c r="M235" s="431">
        <f t="shared" si="2"/>
        <v>91.02</v>
      </c>
    </row>
    <row r="236" spans="1:14">
      <c r="A236" s="304" t="s">
        <v>1185</v>
      </c>
      <c r="B236" s="164" t="s">
        <v>143</v>
      </c>
      <c r="C236" s="304" t="s">
        <v>1186</v>
      </c>
      <c r="D236" s="305"/>
      <c r="E236" s="317">
        <v>6595.68</v>
      </c>
      <c r="F236" s="307"/>
      <c r="G236" s="306">
        <v>0</v>
      </c>
      <c r="H236" s="307"/>
      <c r="I236" s="306">
        <v>0</v>
      </c>
      <c r="J236" s="307"/>
      <c r="K236" s="317">
        <v>6595.68</v>
      </c>
      <c r="L236" s="249" t="str">
        <f>VLOOKUP(A236,'De x Para'!A:C,3,0)</f>
        <v>9.5</v>
      </c>
      <c r="M236" s="431">
        <f t="shared" si="2"/>
        <v>0</v>
      </c>
      <c r="N236" s="434" t="e">
        <f>VLOOKUP(L236,'2021'!$B$15:$B$161,1,0)</f>
        <v>#N/A</v>
      </c>
    </row>
    <row r="237" spans="1:14">
      <c r="A237" s="304" t="s">
        <v>1190</v>
      </c>
      <c r="B237" s="164" t="s">
        <v>143</v>
      </c>
      <c r="C237" s="304" t="s">
        <v>1191</v>
      </c>
      <c r="D237" s="305"/>
      <c r="E237" s="306">
        <v>582.6</v>
      </c>
      <c r="F237" s="307"/>
      <c r="G237" s="306">
        <v>0</v>
      </c>
      <c r="H237" s="307"/>
      <c r="I237" s="306">
        <v>0</v>
      </c>
      <c r="J237" s="307"/>
      <c r="K237" s="306">
        <v>582.6</v>
      </c>
      <c r="L237" s="249" t="str">
        <f>VLOOKUP(A237,'De x Para'!A:C,3,0)</f>
        <v>9.5</v>
      </c>
      <c r="M237" s="431">
        <f t="shared" si="2"/>
        <v>0</v>
      </c>
      <c r="N237" s="434" t="e">
        <f>VLOOKUP(L237,'2021'!$B$15:$B$161,1,0)</f>
        <v>#N/A</v>
      </c>
    </row>
    <row r="238" spans="1:14">
      <c r="A238" s="304" t="s">
        <v>1195</v>
      </c>
      <c r="B238" s="164" t="s">
        <v>143</v>
      </c>
      <c r="C238" s="304" t="s">
        <v>1196</v>
      </c>
      <c r="D238" s="305"/>
      <c r="E238" s="306">
        <v>500</v>
      </c>
      <c r="F238" s="307"/>
      <c r="G238" s="306">
        <v>0</v>
      </c>
      <c r="H238" s="307"/>
      <c r="I238" s="306">
        <v>0</v>
      </c>
      <c r="J238" s="307"/>
      <c r="K238" s="306">
        <v>500</v>
      </c>
      <c r="L238" s="249" t="str">
        <f>VLOOKUP(A238,'De x Para'!A:C,3,0)</f>
        <v>9.5</v>
      </c>
      <c r="M238" s="431">
        <f t="shared" si="2"/>
        <v>0</v>
      </c>
      <c r="N238" s="434" t="e">
        <f>VLOOKUP(L238,'2021'!$B$15:$B$161,1,0)</f>
        <v>#N/A</v>
      </c>
    </row>
    <row r="239" spans="1:14">
      <c r="A239" s="304" t="s">
        <v>1198</v>
      </c>
      <c r="B239" s="164" t="s">
        <v>143</v>
      </c>
      <c r="C239" s="304" t="s">
        <v>1199</v>
      </c>
      <c r="D239" s="305"/>
      <c r="E239" s="317">
        <v>1412.99</v>
      </c>
      <c r="F239" s="307"/>
      <c r="G239" s="306">
        <v>91.02</v>
      </c>
      <c r="H239" s="307"/>
      <c r="I239" s="306">
        <v>0</v>
      </c>
      <c r="J239" s="307"/>
      <c r="K239" s="317">
        <v>1504.01</v>
      </c>
      <c r="L239" s="249" t="str">
        <f>VLOOKUP(A239,'De x Para'!A:C,3,0)</f>
        <v>9.5</v>
      </c>
      <c r="M239" s="431">
        <f t="shared" si="2"/>
        <v>91.02</v>
      </c>
      <c r="N239" s="434" t="e">
        <f>VLOOKUP(L239,'2021'!$B$15:$B$161,1,0)</f>
        <v>#N/A</v>
      </c>
    </row>
    <row r="240" spans="1:14">
      <c r="A240" s="338"/>
      <c r="B240" s="164"/>
      <c r="C240" s="338"/>
      <c r="D240" s="339"/>
      <c r="E240" s="339"/>
      <c r="F240" s="339"/>
      <c r="G240" s="339"/>
      <c r="H240" s="339"/>
      <c r="I240" s="339"/>
      <c r="J240" s="339"/>
      <c r="K240" s="339"/>
      <c r="L240" s="249"/>
      <c r="M240" s="431"/>
    </row>
    <row r="241" spans="1:14">
      <c r="A241" s="300" t="s">
        <v>1203</v>
      </c>
      <c r="B241" s="164" t="s">
        <v>143</v>
      </c>
      <c r="C241" s="300" t="s">
        <v>1204</v>
      </c>
      <c r="D241" s="301"/>
      <c r="E241" s="316">
        <v>4652.49</v>
      </c>
      <c r="F241" s="303"/>
      <c r="G241" s="316">
        <v>1773.41</v>
      </c>
      <c r="H241" s="303"/>
      <c r="I241" s="302">
        <v>0</v>
      </c>
      <c r="J241" s="303"/>
      <c r="K241" s="316">
        <v>6425.9</v>
      </c>
      <c r="L241" s="249">
        <f>VLOOKUP(A241,'De x Para'!A:C,3,0)</f>
        <v>0</v>
      </c>
      <c r="M241" s="431">
        <f t="shared" si="2"/>
        <v>1773.41</v>
      </c>
    </row>
    <row r="242" spans="1:14">
      <c r="A242" s="304" t="s">
        <v>1208</v>
      </c>
      <c r="B242" s="164" t="s">
        <v>143</v>
      </c>
      <c r="C242" s="304" t="s">
        <v>1209</v>
      </c>
      <c r="D242" s="305"/>
      <c r="E242" s="317">
        <v>1090.93</v>
      </c>
      <c r="F242" s="307"/>
      <c r="G242" s="306">
        <v>530.05999999999995</v>
      </c>
      <c r="H242" s="307"/>
      <c r="I242" s="306">
        <v>0</v>
      </c>
      <c r="J242" s="307"/>
      <c r="K242" s="317">
        <v>1620.99</v>
      </c>
      <c r="L242" s="249" t="str">
        <f>VLOOKUP(A242,'De x Para'!A:C,3,0)</f>
        <v>9.6</v>
      </c>
      <c r="M242" s="431">
        <f t="shared" si="2"/>
        <v>530.05999999999995</v>
      </c>
      <c r="N242" s="434" t="e">
        <f>VLOOKUP(L242,'2021'!$B$15:$B$161,1,0)</f>
        <v>#N/A</v>
      </c>
    </row>
    <row r="243" spans="1:14">
      <c r="A243" s="304" t="s">
        <v>1213</v>
      </c>
      <c r="B243" s="164" t="s">
        <v>143</v>
      </c>
      <c r="C243" s="304" t="s">
        <v>1214</v>
      </c>
      <c r="D243" s="305"/>
      <c r="E243" s="317">
        <v>1464.27</v>
      </c>
      <c r="F243" s="307"/>
      <c r="G243" s="306">
        <v>359.75</v>
      </c>
      <c r="H243" s="307"/>
      <c r="I243" s="306">
        <v>0</v>
      </c>
      <c r="J243" s="307"/>
      <c r="K243" s="317">
        <v>1824.02</v>
      </c>
      <c r="L243" s="249" t="str">
        <f>VLOOKUP(A243,'De x Para'!A:C,3,0)</f>
        <v>9.6</v>
      </c>
      <c r="M243" s="431">
        <f t="shared" si="2"/>
        <v>359.75</v>
      </c>
      <c r="N243" s="434" t="e">
        <f>VLOOKUP(L243,'2021'!$B$15:$B$161,1,0)</f>
        <v>#N/A</v>
      </c>
    </row>
    <row r="244" spans="1:14">
      <c r="A244" s="304" t="s">
        <v>1218</v>
      </c>
      <c r="B244" s="164" t="s">
        <v>143</v>
      </c>
      <c r="C244" s="304" t="s">
        <v>1219</v>
      </c>
      <c r="D244" s="305"/>
      <c r="E244" s="306">
        <v>15.67</v>
      </c>
      <c r="F244" s="307"/>
      <c r="G244" s="306">
        <v>0</v>
      </c>
      <c r="H244" s="307"/>
      <c r="I244" s="306">
        <v>0</v>
      </c>
      <c r="J244" s="307"/>
      <c r="K244" s="306">
        <v>15.67</v>
      </c>
      <c r="L244" s="249" t="str">
        <f>VLOOKUP(A244,'De x Para'!A:C,3,0)</f>
        <v>9.6</v>
      </c>
      <c r="M244" s="431">
        <f t="shared" si="2"/>
        <v>0</v>
      </c>
      <c r="N244" s="434" t="e">
        <f>VLOOKUP(L244,'2021'!$B$15:$B$161,1,0)</f>
        <v>#N/A</v>
      </c>
    </row>
    <row r="245" spans="1:14">
      <c r="A245" s="304" t="s">
        <v>4797</v>
      </c>
      <c r="B245" s="164" t="s">
        <v>143</v>
      </c>
      <c r="C245" s="304" t="s">
        <v>4798</v>
      </c>
      <c r="D245" s="305"/>
      <c r="E245" s="306">
        <v>0</v>
      </c>
      <c r="F245" s="307"/>
      <c r="G245" s="306">
        <v>1.78</v>
      </c>
      <c r="H245" s="307"/>
      <c r="I245" s="306">
        <v>0</v>
      </c>
      <c r="J245" s="307"/>
      <c r="K245" s="306">
        <v>1.78</v>
      </c>
      <c r="L245" s="249" t="str">
        <f>VLOOKUP(A245,'De x Para'!A:C,3,0)</f>
        <v>9.6</v>
      </c>
      <c r="M245" s="431">
        <f t="shared" si="2"/>
        <v>1.78</v>
      </c>
      <c r="N245" s="434" t="e">
        <f>VLOOKUP(L245,'2021'!$B$15:$B$161,1,0)</f>
        <v>#N/A</v>
      </c>
    </row>
    <row r="246" spans="1:14">
      <c r="A246" s="304" t="s">
        <v>1230</v>
      </c>
      <c r="B246" s="164" t="s">
        <v>143</v>
      </c>
      <c r="C246" s="304" t="s">
        <v>1231</v>
      </c>
      <c r="D246" s="305"/>
      <c r="E246" s="306">
        <v>708.63</v>
      </c>
      <c r="F246" s="307"/>
      <c r="G246" s="306">
        <v>353.48</v>
      </c>
      <c r="H246" s="307"/>
      <c r="I246" s="306">
        <v>0</v>
      </c>
      <c r="J246" s="307"/>
      <c r="K246" s="317">
        <v>1062.1099999999999</v>
      </c>
      <c r="L246" s="249" t="str">
        <f>VLOOKUP(A246,'De x Para'!A:C,3,0)</f>
        <v>9.6</v>
      </c>
      <c r="M246" s="431">
        <f t="shared" si="2"/>
        <v>353.48</v>
      </c>
      <c r="N246" s="434" t="e">
        <f>VLOOKUP(L246,'2021'!$B$15:$B$161,1,0)</f>
        <v>#N/A</v>
      </c>
    </row>
    <row r="247" spans="1:14">
      <c r="A247" s="304" t="s">
        <v>1235</v>
      </c>
      <c r="B247" s="164" t="s">
        <v>143</v>
      </c>
      <c r="C247" s="304" t="s">
        <v>1236</v>
      </c>
      <c r="D247" s="305"/>
      <c r="E247" s="306">
        <v>778.57</v>
      </c>
      <c r="F247" s="307"/>
      <c r="G247" s="306">
        <v>528.34</v>
      </c>
      <c r="H247" s="307"/>
      <c r="I247" s="306">
        <v>0</v>
      </c>
      <c r="J247" s="307"/>
      <c r="K247" s="317">
        <v>1306.9100000000001</v>
      </c>
      <c r="L247" s="249" t="str">
        <f>VLOOKUP(A247,'De x Para'!A:C,3,0)</f>
        <v>9.6</v>
      </c>
      <c r="M247" s="431">
        <f t="shared" si="2"/>
        <v>528.34</v>
      </c>
      <c r="N247" s="434" t="e">
        <f>VLOOKUP(L247,'2021'!$B$15:$B$161,1,0)</f>
        <v>#N/A</v>
      </c>
    </row>
    <row r="248" spans="1:14">
      <c r="A248" s="304" t="s">
        <v>1240</v>
      </c>
      <c r="B248" s="164" t="s">
        <v>143</v>
      </c>
      <c r="C248" s="304" t="s">
        <v>1241</v>
      </c>
      <c r="D248" s="305"/>
      <c r="E248" s="306">
        <v>594.41999999999996</v>
      </c>
      <c r="F248" s="307"/>
      <c r="G248" s="306">
        <v>0</v>
      </c>
      <c r="H248" s="307"/>
      <c r="I248" s="306">
        <v>0</v>
      </c>
      <c r="J248" s="307"/>
      <c r="K248" s="306">
        <v>594.41999999999996</v>
      </c>
      <c r="L248" s="249" t="str">
        <f>VLOOKUP(A248,'De x Para'!A:C,3,0)</f>
        <v>9.6</v>
      </c>
      <c r="M248" s="431">
        <f t="shared" si="2"/>
        <v>0</v>
      </c>
      <c r="N248" s="434" t="e">
        <f>VLOOKUP(L248,'2021'!$B$15:$B$161,1,0)</f>
        <v>#N/A</v>
      </c>
    </row>
    <row r="249" spans="1:14">
      <c r="A249" s="338"/>
      <c r="B249" s="164"/>
      <c r="C249" s="338"/>
      <c r="D249" s="339"/>
      <c r="E249" s="339"/>
      <c r="F249" s="339"/>
      <c r="G249" s="339"/>
      <c r="H249" s="339"/>
      <c r="I249" s="339"/>
      <c r="J249" s="339"/>
      <c r="K249" s="339"/>
      <c r="L249" s="249"/>
      <c r="M249" s="431"/>
    </row>
    <row r="250" spans="1:14">
      <c r="A250" s="300" t="s">
        <v>1245</v>
      </c>
      <c r="B250" s="164" t="s">
        <v>143</v>
      </c>
      <c r="C250" s="300" t="s">
        <v>1246</v>
      </c>
      <c r="D250" s="301"/>
      <c r="E250" s="316">
        <v>11442.82</v>
      </c>
      <c r="F250" s="303"/>
      <c r="G250" s="316">
        <v>2942.35</v>
      </c>
      <c r="H250" s="303"/>
      <c r="I250" s="302">
        <v>0</v>
      </c>
      <c r="J250" s="303"/>
      <c r="K250" s="316">
        <v>14385.17</v>
      </c>
      <c r="L250" s="249">
        <f>VLOOKUP(A250,'De x Para'!A:C,3,0)</f>
        <v>0</v>
      </c>
      <c r="M250" s="431">
        <f t="shared" si="2"/>
        <v>2942.35</v>
      </c>
    </row>
    <row r="251" spans="1:14">
      <c r="A251" s="304" t="s">
        <v>1261</v>
      </c>
      <c r="B251" s="164" t="s">
        <v>143</v>
      </c>
      <c r="C251" s="304" t="s">
        <v>1262</v>
      </c>
      <c r="D251" s="305"/>
      <c r="E251" s="306">
        <v>64.510000000000005</v>
      </c>
      <c r="F251" s="307"/>
      <c r="G251" s="306">
        <v>0</v>
      </c>
      <c r="H251" s="307"/>
      <c r="I251" s="306">
        <v>0</v>
      </c>
      <c r="J251" s="307"/>
      <c r="K251" s="306">
        <v>64.510000000000005</v>
      </c>
      <c r="L251" s="249" t="str">
        <f>VLOOKUP(A251,'De x Para'!A:C,3,0)</f>
        <v>9.7</v>
      </c>
      <c r="M251" s="431">
        <f t="shared" si="2"/>
        <v>0</v>
      </c>
      <c r="N251" s="434" t="e">
        <f>VLOOKUP(L251,'2021'!$B$15:$B$161,1,0)</f>
        <v>#N/A</v>
      </c>
    </row>
    <row r="252" spans="1:14">
      <c r="A252" s="304" t="s">
        <v>1271</v>
      </c>
      <c r="B252" s="164" t="s">
        <v>143</v>
      </c>
      <c r="C252" s="304" t="s">
        <v>1272</v>
      </c>
      <c r="D252" s="305"/>
      <c r="E252" s="317">
        <v>2771</v>
      </c>
      <c r="F252" s="307"/>
      <c r="G252" s="306">
        <v>575</v>
      </c>
      <c r="H252" s="307"/>
      <c r="I252" s="306">
        <v>0</v>
      </c>
      <c r="J252" s="307"/>
      <c r="K252" s="317">
        <v>3346</v>
      </c>
      <c r="L252" s="249" t="str">
        <f>VLOOKUP(A252,'De x Para'!A:C,3,0)</f>
        <v>9.7</v>
      </c>
      <c r="M252" s="431">
        <f t="shared" si="2"/>
        <v>575</v>
      </c>
      <c r="N252" s="434" t="e">
        <f>VLOOKUP(L252,'2021'!$B$15:$B$161,1,0)</f>
        <v>#N/A</v>
      </c>
    </row>
    <row r="253" spans="1:14">
      <c r="A253" s="304" t="s">
        <v>1274</v>
      </c>
      <c r="B253" s="164" t="s">
        <v>143</v>
      </c>
      <c r="C253" s="304" t="s">
        <v>1275</v>
      </c>
      <c r="D253" s="305"/>
      <c r="E253" s="306">
        <v>381</v>
      </c>
      <c r="F253" s="307"/>
      <c r="G253" s="306">
        <v>0</v>
      </c>
      <c r="H253" s="307"/>
      <c r="I253" s="306">
        <v>0</v>
      </c>
      <c r="J253" s="307"/>
      <c r="K253" s="306">
        <v>381</v>
      </c>
      <c r="L253" s="249" t="str">
        <f>VLOOKUP(A253,'De x Para'!A:C,3,0)</f>
        <v>9.7</v>
      </c>
      <c r="M253" s="431">
        <f t="shared" si="2"/>
        <v>0</v>
      </c>
      <c r="N253" s="434" t="e">
        <f>VLOOKUP(L253,'2021'!$B$15:$B$161,1,0)</f>
        <v>#N/A</v>
      </c>
    </row>
    <row r="254" spans="1:14">
      <c r="A254" s="304" t="s">
        <v>1279</v>
      </c>
      <c r="B254" s="164" t="s">
        <v>143</v>
      </c>
      <c r="C254" s="304" t="s">
        <v>1280</v>
      </c>
      <c r="D254" s="305"/>
      <c r="E254" s="306">
        <v>121.56</v>
      </c>
      <c r="F254" s="307"/>
      <c r="G254" s="306">
        <v>0</v>
      </c>
      <c r="H254" s="307"/>
      <c r="I254" s="306">
        <v>0</v>
      </c>
      <c r="J254" s="307"/>
      <c r="K254" s="306">
        <v>121.56</v>
      </c>
      <c r="L254" s="249" t="str">
        <f>VLOOKUP(A254,'De x Para'!A:C,3,0)</f>
        <v>9.7</v>
      </c>
      <c r="M254" s="431">
        <f t="shared" si="2"/>
        <v>0</v>
      </c>
      <c r="N254" s="434" t="e">
        <f>VLOOKUP(L254,'2021'!$B$15:$B$161,1,0)</f>
        <v>#N/A</v>
      </c>
    </row>
    <row r="255" spans="1:14">
      <c r="A255" s="304" t="s">
        <v>1282</v>
      </c>
      <c r="B255" s="164" t="s">
        <v>143</v>
      </c>
      <c r="C255" s="304" t="s">
        <v>1283</v>
      </c>
      <c r="D255" s="305"/>
      <c r="E255" s="317">
        <v>1002.7</v>
      </c>
      <c r="F255" s="307"/>
      <c r="G255" s="306">
        <v>0</v>
      </c>
      <c r="H255" s="307"/>
      <c r="I255" s="306">
        <v>0</v>
      </c>
      <c r="J255" s="307"/>
      <c r="K255" s="317">
        <v>1002.7</v>
      </c>
      <c r="L255" s="249" t="str">
        <f>VLOOKUP(A255,'De x Para'!A:C,3,0)</f>
        <v>9.7</v>
      </c>
      <c r="M255" s="431">
        <f t="shared" si="2"/>
        <v>0</v>
      </c>
      <c r="N255" s="434" t="e">
        <f>VLOOKUP(L255,'2021'!$B$15:$B$161,1,0)</f>
        <v>#N/A</v>
      </c>
    </row>
    <row r="256" spans="1:14">
      <c r="A256" s="304" t="s">
        <v>1290</v>
      </c>
      <c r="B256" s="164" t="s">
        <v>143</v>
      </c>
      <c r="C256" s="304" t="s">
        <v>1291</v>
      </c>
      <c r="D256" s="305"/>
      <c r="E256" s="317">
        <v>4050</v>
      </c>
      <c r="F256" s="307"/>
      <c r="G256" s="317">
        <v>1350</v>
      </c>
      <c r="H256" s="307"/>
      <c r="I256" s="306">
        <v>0</v>
      </c>
      <c r="J256" s="307"/>
      <c r="K256" s="317">
        <v>5400</v>
      </c>
      <c r="L256" s="249" t="str">
        <f>VLOOKUP(A256,'De x Para'!A:C,3,0)</f>
        <v>9.7</v>
      </c>
      <c r="M256" s="431">
        <f t="shared" si="2"/>
        <v>1350</v>
      </c>
      <c r="N256" s="434" t="e">
        <f>VLOOKUP(L256,'2021'!$B$15:$B$161,1,0)</f>
        <v>#N/A</v>
      </c>
    </row>
    <row r="257" spans="1:14">
      <c r="A257" s="304" t="s">
        <v>1298</v>
      </c>
      <c r="B257" s="164" t="s">
        <v>143</v>
      </c>
      <c r="C257" s="304" t="s">
        <v>1299</v>
      </c>
      <c r="D257" s="305"/>
      <c r="E257" s="317">
        <v>3052.05</v>
      </c>
      <c r="F257" s="307"/>
      <c r="G257" s="317">
        <v>1017.35</v>
      </c>
      <c r="H257" s="307"/>
      <c r="I257" s="306">
        <v>0</v>
      </c>
      <c r="J257" s="307"/>
      <c r="K257" s="317">
        <v>4069.4</v>
      </c>
      <c r="L257" s="249" t="str">
        <f>VLOOKUP(A257,'De x Para'!A:C,3,0)</f>
        <v>9.7</v>
      </c>
      <c r="M257" s="431">
        <f t="shared" si="2"/>
        <v>1017.35</v>
      </c>
      <c r="N257" s="434" t="e">
        <f>VLOOKUP(L257,'2021'!$B$15:$B$161,1,0)</f>
        <v>#N/A</v>
      </c>
    </row>
    <row r="258" spans="1:14">
      <c r="A258" s="338"/>
      <c r="B258" s="164"/>
      <c r="C258" s="338"/>
      <c r="D258" s="339"/>
      <c r="E258" s="339"/>
      <c r="F258" s="339"/>
      <c r="G258" s="339"/>
      <c r="H258" s="339"/>
      <c r="I258" s="339"/>
      <c r="J258" s="339"/>
      <c r="K258" s="339"/>
      <c r="L258" s="249"/>
      <c r="M258" s="431"/>
    </row>
    <row r="259" spans="1:14">
      <c r="A259" s="300" t="s">
        <v>1303</v>
      </c>
      <c r="B259" s="164" t="s">
        <v>143</v>
      </c>
      <c r="C259" s="300" t="s">
        <v>1304</v>
      </c>
      <c r="D259" s="301"/>
      <c r="E259" s="316">
        <v>3993.2</v>
      </c>
      <c r="F259" s="303"/>
      <c r="G259" s="316">
        <v>31372.799999999999</v>
      </c>
      <c r="H259" s="303"/>
      <c r="I259" s="302">
        <v>0</v>
      </c>
      <c r="J259" s="303"/>
      <c r="K259" s="316">
        <v>35366</v>
      </c>
      <c r="L259" s="249">
        <f>VLOOKUP(A259,'De x Para'!A:C,3,0)</f>
        <v>0</v>
      </c>
      <c r="M259" s="431">
        <f t="shared" ref="M259:M322" si="3">G259-I259</f>
        <v>31372.799999999999</v>
      </c>
    </row>
    <row r="260" spans="1:14">
      <c r="A260" s="304" t="s">
        <v>1306</v>
      </c>
      <c r="B260" s="164" t="s">
        <v>143</v>
      </c>
      <c r="C260" s="304" t="s">
        <v>1307</v>
      </c>
      <c r="D260" s="305"/>
      <c r="E260" s="317">
        <v>3993.2</v>
      </c>
      <c r="F260" s="307"/>
      <c r="G260" s="317">
        <v>31372.799999999999</v>
      </c>
      <c r="H260" s="307"/>
      <c r="I260" s="306">
        <v>0</v>
      </c>
      <c r="J260" s="307"/>
      <c r="K260" s="317">
        <v>35366</v>
      </c>
      <c r="L260" s="249" t="str">
        <f>VLOOKUP(A260,'De x Para'!A:C,3,0)</f>
        <v>9.10</v>
      </c>
      <c r="M260" s="431">
        <f t="shared" si="3"/>
        <v>31372.799999999999</v>
      </c>
      <c r="N260" s="434" t="e">
        <f>VLOOKUP(L260,'2021'!$B$15:$B$161,1,0)</f>
        <v>#N/A</v>
      </c>
    </row>
    <row r="261" spans="1:14">
      <c r="A261" s="338"/>
      <c r="B261" s="164"/>
      <c r="C261" s="338"/>
      <c r="D261" s="339"/>
      <c r="E261" s="339"/>
      <c r="F261" s="339"/>
      <c r="G261" s="339"/>
      <c r="H261" s="339"/>
      <c r="I261" s="339"/>
      <c r="J261" s="339"/>
      <c r="K261" s="339"/>
      <c r="L261" s="249"/>
      <c r="M261" s="431"/>
    </row>
    <row r="262" spans="1:14">
      <c r="A262" s="300" t="s">
        <v>1308</v>
      </c>
      <c r="B262" s="164" t="s">
        <v>143</v>
      </c>
      <c r="C262" s="300" t="s">
        <v>1309</v>
      </c>
      <c r="D262" s="301"/>
      <c r="E262" s="316">
        <v>3524.5</v>
      </c>
      <c r="F262" s="303"/>
      <c r="G262" s="316">
        <v>1053.3599999999999</v>
      </c>
      <c r="H262" s="303"/>
      <c r="I262" s="302">
        <v>0</v>
      </c>
      <c r="J262" s="303"/>
      <c r="K262" s="316">
        <v>4577.8599999999997</v>
      </c>
      <c r="L262" s="249">
        <f>VLOOKUP(A262,'De x Para'!A:C,3,0)</f>
        <v>0</v>
      </c>
      <c r="M262" s="431">
        <f t="shared" si="3"/>
        <v>1053.3599999999999</v>
      </c>
    </row>
    <row r="263" spans="1:14">
      <c r="A263" s="304" t="s">
        <v>1313</v>
      </c>
      <c r="B263" s="164" t="s">
        <v>143</v>
      </c>
      <c r="C263" s="304" t="s">
        <v>1314</v>
      </c>
      <c r="D263" s="305"/>
      <c r="E263" s="317">
        <v>3524.5</v>
      </c>
      <c r="F263" s="307"/>
      <c r="G263" s="317">
        <v>1053.3599999999999</v>
      </c>
      <c r="H263" s="307"/>
      <c r="I263" s="306">
        <v>0</v>
      </c>
      <c r="J263" s="307"/>
      <c r="K263" s="317">
        <v>4577.8599999999997</v>
      </c>
      <c r="L263" s="249" t="str">
        <f>VLOOKUP(A263,'De x Para'!A:C,3,0)</f>
        <v>9.8</v>
      </c>
      <c r="M263" s="431">
        <f t="shared" si="3"/>
        <v>1053.3599999999999</v>
      </c>
      <c r="N263" s="434" t="e">
        <f>VLOOKUP(L263,'2021'!$B$15:$B$161,1,0)</f>
        <v>#N/A</v>
      </c>
    </row>
    <row r="264" spans="1:14">
      <c r="A264" s="338"/>
      <c r="B264" s="164"/>
      <c r="C264" s="338"/>
      <c r="D264" s="339"/>
      <c r="E264" s="339"/>
      <c r="F264" s="339"/>
      <c r="G264" s="339"/>
      <c r="H264" s="339"/>
      <c r="I264" s="339"/>
      <c r="J264" s="339"/>
      <c r="K264" s="339"/>
      <c r="L264" s="249"/>
      <c r="M264" s="431"/>
    </row>
    <row r="265" spans="1:14">
      <c r="A265" s="300" t="s">
        <v>1315</v>
      </c>
      <c r="B265" s="164" t="s">
        <v>143</v>
      </c>
      <c r="C265" s="300" t="s">
        <v>1316</v>
      </c>
      <c r="D265" s="301"/>
      <c r="E265" s="302">
        <v>99.9</v>
      </c>
      <c r="F265" s="303"/>
      <c r="G265" s="316">
        <v>4587.74</v>
      </c>
      <c r="H265" s="303"/>
      <c r="I265" s="302">
        <v>0</v>
      </c>
      <c r="J265" s="303"/>
      <c r="K265" s="316">
        <v>4687.6400000000003</v>
      </c>
      <c r="L265" s="249">
        <f>VLOOKUP(A265,'De x Para'!A:C,3,0)</f>
        <v>0</v>
      </c>
      <c r="M265" s="431">
        <f t="shared" si="3"/>
        <v>4587.74</v>
      </c>
    </row>
    <row r="266" spans="1:14">
      <c r="A266" s="304" t="s">
        <v>1320</v>
      </c>
      <c r="B266" s="164" t="s">
        <v>143</v>
      </c>
      <c r="C266" s="304" t="s">
        <v>460</v>
      </c>
      <c r="D266" s="305"/>
      <c r="E266" s="306">
        <v>0</v>
      </c>
      <c r="F266" s="307"/>
      <c r="G266" s="317">
        <v>4487.84</v>
      </c>
      <c r="H266" s="307"/>
      <c r="I266" s="306">
        <v>0</v>
      </c>
      <c r="J266" s="307"/>
      <c r="K266" s="317">
        <v>4487.84</v>
      </c>
      <c r="L266" s="249" t="str">
        <f>VLOOKUP(A266,'De x Para'!A:C,3,0)</f>
        <v>9.7</v>
      </c>
      <c r="M266" s="431">
        <f t="shared" si="3"/>
        <v>4487.84</v>
      </c>
      <c r="N266" s="434" t="e">
        <f>VLOOKUP(L266,'2021'!$B$15:$B$161,1,0)</f>
        <v>#N/A</v>
      </c>
    </row>
    <row r="267" spans="1:14">
      <c r="A267" s="304" t="s">
        <v>1323</v>
      </c>
      <c r="B267" s="164" t="s">
        <v>143</v>
      </c>
      <c r="C267" s="304" t="s">
        <v>174</v>
      </c>
      <c r="D267" s="305"/>
      <c r="E267" s="306">
        <v>99.9</v>
      </c>
      <c r="F267" s="307"/>
      <c r="G267" s="306">
        <v>99.9</v>
      </c>
      <c r="H267" s="307"/>
      <c r="I267" s="306">
        <v>0</v>
      </c>
      <c r="J267" s="307"/>
      <c r="K267" s="306">
        <v>199.8</v>
      </c>
      <c r="L267" s="249" t="str">
        <f>VLOOKUP(A267,'De x Para'!A:C,3,0)</f>
        <v>9.7</v>
      </c>
      <c r="M267" s="431">
        <f t="shared" si="3"/>
        <v>99.9</v>
      </c>
      <c r="N267" s="434" t="e">
        <f>VLOOKUP(L267,'2021'!$B$15:$B$161,1,0)</f>
        <v>#N/A</v>
      </c>
    </row>
    <row r="268" spans="1:14">
      <c r="A268" s="338"/>
      <c r="B268" s="164"/>
      <c r="C268" s="338"/>
      <c r="D268" s="339"/>
      <c r="E268" s="339"/>
      <c r="F268" s="339"/>
      <c r="G268" s="339"/>
      <c r="H268" s="339"/>
      <c r="I268" s="339"/>
      <c r="J268" s="339"/>
      <c r="K268" s="339"/>
      <c r="L268" s="249"/>
      <c r="M268" s="431"/>
    </row>
    <row r="269" spans="1:14">
      <c r="A269" s="300" t="s">
        <v>1325</v>
      </c>
      <c r="B269" s="164" t="s">
        <v>143</v>
      </c>
      <c r="C269" s="300" t="s">
        <v>1326</v>
      </c>
      <c r="D269" s="301"/>
      <c r="E269" s="316">
        <v>136047.06</v>
      </c>
      <c r="F269" s="303"/>
      <c r="G269" s="316">
        <v>149226.13</v>
      </c>
      <c r="H269" s="303"/>
      <c r="I269" s="302">
        <v>0</v>
      </c>
      <c r="J269" s="303"/>
      <c r="K269" s="316">
        <v>285273.19</v>
      </c>
      <c r="L269" s="249">
        <f>VLOOKUP(A269,'De x Para'!A:C,3,0)</f>
        <v>0</v>
      </c>
      <c r="M269" s="431">
        <f t="shared" si="3"/>
        <v>149226.13</v>
      </c>
    </row>
    <row r="270" spans="1:14">
      <c r="A270" s="300" t="s">
        <v>1331</v>
      </c>
      <c r="B270" s="164" t="s">
        <v>143</v>
      </c>
      <c r="C270" s="300" t="s">
        <v>1326</v>
      </c>
      <c r="D270" s="301"/>
      <c r="E270" s="316">
        <v>136047.06</v>
      </c>
      <c r="F270" s="303"/>
      <c r="G270" s="316">
        <v>149226.13</v>
      </c>
      <c r="H270" s="303"/>
      <c r="I270" s="302">
        <v>0</v>
      </c>
      <c r="J270" s="303"/>
      <c r="K270" s="316">
        <v>285273.19</v>
      </c>
      <c r="L270" s="249">
        <f>VLOOKUP(A270,'De x Para'!A:C,3,0)</f>
        <v>0</v>
      </c>
      <c r="M270" s="431">
        <f t="shared" si="3"/>
        <v>149226.13</v>
      </c>
    </row>
    <row r="271" spans="1:14">
      <c r="A271" s="300" t="s">
        <v>1332</v>
      </c>
      <c r="B271" s="164" t="s">
        <v>143</v>
      </c>
      <c r="C271" s="300" t="s">
        <v>1326</v>
      </c>
      <c r="D271" s="301"/>
      <c r="E271" s="316">
        <v>136047.06</v>
      </c>
      <c r="F271" s="303"/>
      <c r="G271" s="316">
        <v>149226.13</v>
      </c>
      <c r="H271" s="303"/>
      <c r="I271" s="302">
        <v>0</v>
      </c>
      <c r="J271" s="303"/>
      <c r="K271" s="316">
        <v>285273.19</v>
      </c>
      <c r="L271" s="249">
        <f>VLOOKUP(A271,'De x Para'!A:C,3,0)</f>
        <v>0</v>
      </c>
      <c r="M271" s="431">
        <f t="shared" si="3"/>
        <v>149226.13</v>
      </c>
    </row>
    <row r="272" spans="1:14">
      <c r="A272" s="300" t="s">
        <v>1333</v>
      </c>
      <c r="B272" s="164" t="s">
        <v>143</v>
      </c>
      <c r="C272" s="300" t="s">
        <v>1334</v>
      </c>
      <c r="D272" s="301"/>
      <c r="E272" s="316">
        <v>121496.91</v>
      </c>
      <c r="F272" s="303"/>
      <c r="G272" s="316">
        <v>124187.35</v>
      </c>
      <c r="H272" s="303"/>
      <c r="I272" s="302">
        <v>0</v>
      </c>
      <c r="J272" s="303"/>
      <c r="K272" s="316">
        <v>245684.26</v>
      </c>
      <c r="L272" s="249">
        <f>VLOOKUP(A272,'De x Para'!A:C,3,0)</f>
        <v>0</v>
      </c>
      <c r="M272" s="431">
        <f t="shared" si="3"/>
        <v>124187.35</v>
      </c>
    </row>
    <row r="273" spans="1:14">
      <c r="A273" s="304" t="s">
        <v>1339</v>
      </c>
      <c r="B273" s="164" t="s">
        <v>143</v>
      </c>
      <c r="C273" s="304" t="s">
        <v>1340</v>
      </c>
      <c r="D273" s="305"/>
      <c r="E273" s="306">
        <v>980</v>
      </c>
      <c r="F273" s="307"/>
      <c r="G273" s="306">
        <v>980</v>
      </c>
      <c r="H273" s="307"/>
      <c r="I273" s="306">
        <v>0</v>
      </c>
      <c r="J273" s="307"/>
      <c r="K273" s="317">
        <v>1960</v>
      </c>
      <c r="L273" s="249" t="str">
        <f>VLOOKUP(A273,'De x Para'!A:C,3,0)</f>
        <v>10.1</v>
      </c>
      <c r="M273" s="431">
        <f t="shared" si="3"/>
        <v>980</v>
      </c>
      <c r="N273" s="434" t="e">
        <f>VLOOKUP(L273,'2021'!$B$15:$B$161,1,0)</f>
        <v>#N/A</v>
      </c>
    </row>
    <row r="274" spans="1:14">
      <c r="A274" s="304" t="s">
        <v>1344</v>
      </c>
      <c r="B274" s="164" t="s">
        <v>143</v>
      </c>
      <c r="C274" s="304" t="s">
        <v>1345</v>
      </c>
      <c r="D274" s="305"/>
      <c r="E274" s="317">
        <v>34042.959999999999</v>
      </c>
      <c r="F274" s="307"/>
      <c r="G274" s="317">
        <v>15679.36</v>
      </c>
      <c r="H274" s="307"/>
      <c r="I274" s="306">
        <v>0</v>
      </c>
      <c r="J274" s="307"/>
      <c r="K274" s="317">
        <v>49722.32</v>
      </c>
      <c r="L274" s="249" t="str">
        <f>VLOOKUP(A274,'De x Para'!A:C,3,0)</f>
        <v>10.1</v>
      </c>
      <c r="M274" s="431">
        <f t="shared" si="3"/>
        <v>15679.36</v>
      </c>
      <c r="N274" s="434" t="e">
        <f>VLOOKUP(L274,'2021'!$B$15:$B$161,1,0)</f>
        <v>#N/A</v>
      </c>
    </row>
    <row r="275" spans="1:14">
      <c r="A275" s="304" t="s">
        <v>1349</v>
      </c>
      <c r="B275" s="164" t="s">
        <v>143</v>
      </c>
      <c r="C275" s="304" t="s">
        <v>1350</v>
      </c>
      <c r="D275" s="305"/>
      <c r="E275" s="317">
        <v>1736.38</v>
      </c>
      <c r="F275" s="307"/>
      <c r="G275" s="306">
        <v>421.21</v>
      </c>
      <c r="H275" s="307"/>
      <c r="I275" s="306">
        <v>0</v>
      </c>
      <c r="J275" s="307"/>
      <c r="K275" s="317">
        <v>2157.59</v>
      </c>
      <c r="L275" s="249" t="str">
        <f>VLOOKUP(A275,'De x Para'!A:C,3,0)</f>
        <v>10.1</v>
      </c>
      <c r="M275" s="431">
        <f t="shared" si="3"/>
        <v>421.21</v>
      </c>
      <c r="N275" s="434" t="e">
        <f>VLOOKUP(L275,'2021'!$B$15:$B$161,1,0)</f>
        <v>#N/A</v>
      </c>
    </row>
    <row r="276" spans="1:14">
      <c r="A276" s="304" t="s">
        <v>1354</v>
      </c>
      <c r="B276" s="164" t="s">
        <v>143</v>
      </c>
      <c r="C276" s="304" t="s">
        <v>1355</v>
      </c>
      <c r="D276" s="305"/>
      <c r="E276" s="317">
        <v>29405</v>
      </c>
      <c r="F276" s="307"/>
      <c r="G276" s="306">
        <v>0</v>
      </c>
      <c r="H276" s="307"/>
      <c r="I276" s="306">
        <v>0</v>
      </c>
      <c r="J276" s="307"/>
      <c r="K276" s="317">
        <v>29405</v>
      </c>
      <c r="L276" s="249" t="str">
        <f>VLOOKUP(A276,'De x Para'!A:C,3,0)</f>
        <v>10.1</v>
      </c>
      <c r="M276" s="431">
        <f t="shared" si="3"/>
        <v>0</v>
      </c>
      <c r="N276" s="434" t="e">
        <f>VLOOKUP(L276,'2021'!$B$15:$B$161,1,0)</f>
        <v>#N/A</v>
      </c>
    </row>
    <row r="277" spans="1:14">
      <c r="A277" s="304" t="s">
        <v>1359</v>
      </c>
      <c r="B277" s="164" t="s">
        <v>143</v>
      </c>
      <c r="C277" s="304" t="s">
        <v>1360</v>
      </c>
      <c r="D277" s="305"/>
      <c r="E277" s="317">
        <v>1676</v>
      </c>
      <c r="F277" s="307"/>
      <c r="G277" s="317">
        <v>1475</v>
      </c>
      <c r="H277" s="307"/>
      <c r="I277" s="306">
        <v>0</v>
      </c>
      <c r="J277" s="307"/>
      <c r="K277" s="317">
        <v>3151</v>
      </c>
      <c r="L277" s="249" t="str">
        <f>VLOOKUP(A277,'De x Para'!A:C,3,0)</f>
        <v>10.1</v>
      </c>
      <c r="M277" s="431">
        <f t="shared" si="3"/>
        <v>1475</v>
      </c>
      <c r="N277" s="434" t="e">
        <f>VLOOKUP(L277,'2021'!$B$15:$B$161,1,0)</f>
        <v>#N/A</v>
      </c>
    </row>
    <row r="278" spans="1:14">
      <c r="A278" s="304" t="s">
        <v>1362</v>
      </c>
      <c r="B278" s="164" t="s">
        <v>143</v>
      </c>
      <c r="C278" s="304" t="s">
        <v>1363</v>
      </c>
      <c r="D278" s="305"/>
      <c r="E278" s="306">
        <v>0</v>
      </c>
      <c r="F278" s="307"/>
      <c r="G278" s="306">
        <v>565.1</v>
      </c>
      <c r="H278" s="307"/>
      <c r="I278" s="306">
        <v>0</v>
      </c>
      <c r="J278" s="307"/>
      <c r="K278" s="306">
        <v>565.1</v>
      </c>
      <c r="L278" s="249" t="str">
        <f>VLOOKUP(A278,'De x Para'!A:C,3,0)</f>
        <v>10.1</v>
      </c>
      <c r="M278" s="431">
        <f t="shared" si="3"/>
        <v>565.1</v>
      </c>
      <c r="N278" s="434" t="e">
        <f>VLOOKUP(L278,'2021'!$B$15:$B$161,1,0)</f>
        <v>#N/A</v>
      </c>
    </row>
    <row r="279" spans="1:14">
      <c r="A279" s="304" t="s">
        <v>3886</v>
      </c>
      <c r="B279" s="164" t="s">
        <v>143</v>
      </c>
      <c r="C279" s="304" t="s">
        <v>3887</v>
      </c>
      <c r="D279" s="305"/>
      <c r="E279" s="317">
        <v>1590</v>
      </c>
      <c r="F279" s="307"/>
      <c r="G279" s="306">
        <v>0</v>
      </c>
      <c r="H279" s="307"/>
      <c r="I279" s="306">
        <v>0</v>
      </c>
      <c r="J279" s="307"/>
      <c r="K279" s="317">
        <v>1590</v>
      </c>
      <c r="L279" s="249" t="str">
        <f>VLOOKUP(A279,'De x Para'!A:C,3,0)</f>
        <v>10.1</v>
      </c>
      <c r="M279" s="431">
        <f t="shared" si="3"/>
        <v>0</v>
      </c>
      <c r="N279" s="434" t="e">
        <f>VLOOKUP(L279,'2021'!$B$15:$B$161,1,0)</f>
        <v>#N/A</v>
      </c>
    </row>
    <row r="280" spans="1:14">
      <c r="A280" s="304" t="s">
        <v>3889</v>
      </c>
      <c r="B280" s="164" t="s">
        <v>143</v>
      </c>
      <c r="C280" s="304" t="s">
        <v>3890</v>
      </c>
      <c r="D280" s="305"/>
      <c r="E280" s="306">
        <v>597.78</v>
      </c>
      <c r="F280" s="307"/>
      <c r="G280" s="306">
        <v>0</v>
      </c>
      <c r="H280" s="307"/>
      <c r="I280" s="306">
        <v>0</v>
      </c>
      <c r="J280" s="307"/>
      <c r="K280" s="306">
        <v>597.78</v>
      </c>
      <c r="L280" s="249" t="str">
        <f>VLOOKUP(A280,'De x Para'!A:C,3,0)</f>
        <v>10.1</v>
      </c>
      <c r="M280" s="431">
        <f t="shared" si="3"/>
        <v>0</v>
      </c>
      <c r="N280" s="434" t="e">
        <f>VLOOKUP(L280,'2021'!$B$15:$B$161,1,0)</f>
        <v>#N/A</v>
      </c>
    </row>
    <row r="281" spans="1:14">
      <c r="A281" s="304" t="s">
        <v>1365</v>
      </c>
      <c r="B281" s="164" t="s">
        <v>143</v>
      </c>
      <c r="C281" s="304" t="s">
        <v>1366</v>
      </c>
      <c r="D281" s="305"/>
      <c r="E281" s="317">
        <v>3867.3</v>
      </c>
      <c r="F281" s="307"/>
      <c r="G281" s="306">
        <v>0</v>
      </c>
      <c r="H281" s="307"/>
      <c r="I281" s="306">
        <v>0</v>
      </c>
      <c r="J281" s="307"/>
      <c r="K281" s="317">
        <v>3867.3</v>
      </c>
      <c r="L281" s="249" t="str">
        <f>VLOOKUP(A281,'De x Para'!A:C,3,0)</f>
        <v>10.1</v>
      </c>
      <c r="M281" s="431">
        <f t="shared" si="3"/>
        <v>0</v>
      </c>
      <c r="N281" s="434" t="e">
        <f>VLOOKUP(L281,'2021'!$B$15:$B$161,1,0)</f>
        <v>#N/A</v>
      </c>
    </row>
    <row r="282" spans="1:14">
      <c r="A282" s="304" t="s">
        <v>1370</v>
      </c>
      <c r="B282" s="164" t="s">
        <v>143</v>
      </c>
      <c r="C282" s="304" t="s">
        <v>1371</v>
      </c>
      <c r="D282" s="305"/>
      <c r="E282" s="317">
        <v>44849.99</v>
      </c>
      <c r="F282" s="307"/>
      <c r="G282" s="317">
        <v>104676.18</v>
      </c>
      <c r="H282" s="307"/>
      <c r="I282" s="306">
        <v>0</v>
      </c>
      <c r="J282" s="307"/>
      <c r="K282" s="317">
        <v>149526.17000000001</v>
      </c>
      <c r="L282" s="249" t="str">
        <f>VLOOKUP(A282,'De x Para'!A:C,3,0)</f>
        <v>10.1</v>
      </c>
      <c r="M282" s="431">
        <f t="shared" si="3"/>
        <v>104676.18</v>
      </c>
      <c r="N282" s="434" t="e">
        <f>VLOOKUP(L282,'2021'!$B$15:$B$161,1,0)</f>
        <v>#N/A</v>
      </c>
    </row>
    <row r="283" spans="1:14">
      <c r="A283" s="304" t="s">
        <v>1375</v>
      </c>
      <c r="B283" s="164" t="s">
        <v>143</v>
      </c>
      <c r="C283" s="304" t="s">
        <v>1376</v>
      </c>
      <c r="D283" s="305"/>
      <c r="E283" s="317">
        <v>2751.5</v>
      </c>
      <c r="F283" s="307"/>
      <c r="G283" s="306">
        <v>390.5</v>
      </c>
      <c r="H283" s="307"/>
      <c r="I283" s="306">
        <v>0</v>
      </c>
      <c r="J283" s="307"/>
      <c r="K283" s="317">
        <v>3142</v>
      </c>
      <c r="L283" s="249" t="str">
        <f>VLOOKUP(A283,'De x Para'!A:C,3,0)</f>
        <v>10.1</v>
      </c>
      <c r="M283" s="431">
        <f t="shared" si="3"/>
        <v>390.5</v>
      </c>
      <c r="N283" s="434" t="e">
        <f>VLOOKUP(L283,'2021'!$B$15:$B$161,1,0)</f>
        <v>#N/A</v>
      </c>
    </row>
    <row r="284" spans="1:14">
      <c r="A284" s="338"/>
      <c r="B284" s="164"/>
      <c r="C284" s="338"/>
      <c r="D284" s="339"/>
      <c r="E284" s="339"/>
      <c r="F284" s="339"/>
      <c r="G284" s="339"/>
      <c r="H284" s="339"/>
      <c r="I284" s="339"/>
      <c r="J284" s="339"/>
      <c r="K284" s="339"/>
      <c r="L284" s="249"/>
      <c r="M284" s="431"/>
    </row>
    <row r="285" spans="1:14">
      <c r="A285" s="300" t="s">
        <v>1380</v>
      </c>
      <c r="B285" s="164" t="s">
        <v>143</v>
      </c>
      <c r="C285" s="300" t="s">
        <v>1381</v>
      </c>
      <c r="D285" s="301"/>
      <c r="E285" s="316">
        <v>7000</v>
      </c>
      <c r="F285" s="303"/>
      <c r="G285" s="316">
        <v>20938.5</v>
      </c>
      <c r="H285" s="303"/>
      <c r="I285" s="302">
        <v>0</v>
      </c>
      <c r="J285" s="303"/>
      <c r="K285" s="316">
        <v>27938.5</v>
      </c>
      <c r="L285" s="249">
        <f>VLOOKUP(A285,'De x Para'!A:C,3,0)</f>
        <v>0</v>
      </c>
      <c r="M285" s="431">
        <f t="shared" si="3"/>
        <v>20938.5</v>
      </c>
    </row>
    <row r="286" spans="1:14">
      <c r="A286" s="304" t="s">
        <v>1384</v>
      </c>
      <c r="B286" s="164" t="s">
        <v>143</v>
      </c>
      <c r="C286" s="304" t="s">
        <v>1381</v>
      </c>
      <c r="D286" s="305"/>
      <c r="E286" s="317">
        <v>7000</v>
      </c>
      <c r="F286" s="307"/>
      <c r="G286" s="317">
        <v>20938.5</v>
      </c>
      <c r="H286" s="307"/>
      <c r="I286" s="306">
        <v>0</v>
      </c>
      <c r="J286" s="307"/>
      <c r="K286" s="317">
        <v>27938.5</v>
      </c>
      <c r="L286" s="249" t="str">
        <f>VLOOKUP(A286,'De x Para'!A:C,3,0)</f>
        <v>10.2</v>
      </c>
      <c r="M286" s="431">
        <f t="shared" si="3"/>
        <v>20938.5</v>
      </c>
      <c r="N286" s="434" t="e">
        <f>VLOOKUP(L286,'2021'!$B$15:$B$161,1,0)</f>
        <v>#N/A</v>
      </c>
    </row>
    <row r="287" spans="1:14">
      <c r="A287" s="338"/>
      <c r="B287" s="164"/>
      <c r="C287" s="338"/>
      <c r="D287" s="339"/>
      <c r="E287" s="339"/>
      <c r="F287" s="339"/>
      <c r="G287" s="339"/>
      <c r="H287" s="339"/>
      <c r="I287" s="339"/>
      <c r="J287" s="339"/>
      <c r="K287" s="339"/>
      <c r="L287" s="249"/>
      <c r="M287" s="431"/>
    </row>
    <row r="288" spans="1:14">
      <c r="A288" s="300" t="s">
        <v>1385</v>
      </c>
      <c r="B288" s="164" t="s">
        <v>143</v>
      </c>
      <c r="C288" s="300" t="s">
        <v>1386</v>
      </c>
      <c r="D288" s="301"/>
      <c r="E288" s="302">
        <v>0</v>
      </c>
      <c r="F288" s="303"/>
      <c r="G288" s="316">
        <v>1583.56</v>
      </c>
      <c r="H288" s="303"/>
      <c r="I288" s="302">
        <v>0</v>
      </c>
      <c r="J288" s="303"/>
      <c r="K288" s="316">
        <v>1583.56</v>
      </c>
      <c r="L288" s="249">
        <f>VLOOKUP(A288,'De x Para'!A:C,3,0)</f>
        <v>0</v>
      </c>
      <c r="M288" s="431">
        <f t="shared" si="3"/>
        <v>1583.56</v>
      </c>
    </row>
    <row r="289" spans="1:14">
      <c r="A289" s="304" t="s">
        <v>1388</v>
      </c>
      <c r="B289" s="164" t="s">
        <v>143</v>
      </c>
      <c r="C289" s="304" t="s">
        <v>1389</v>
      </c>
      <c r="D289" s="305"/>
      <c r="E289" s="306">
        <v>0</v>
      </c>
      <c r="F289" s="307"/>
      <c r="G289" s="317">
        <v>1583.56</v>
      </c>
      <c r="H289" s="307"/>
      <c r="I289" s="306">
        <v>0</v>
      </c>
      <c r="J289" s="307"/>
      <c r="K289" s="317">
        <v>1583.56</v>
      </c>
      <c r="L289" s="249" t="str">
        <f>VLOOKUP(A289,'De x Para'!A:C,3,0)</f>
        <v>10.2.1</v>
      </c>
      <c r="M289" s="431">
        <f t="shared" si="3"/>
        <v>1583.56</v>
      </c>
      <c r="N289" s="434" t="e">
        <f>VLOOKUP(L289,'2021'!$B$15:$B$161,1,0)</f>
        <v>#N/A</v>
      </c>
    </row>
    <row r="290" spans="1:14">
      <c r="A290" s="338"/>
      <c r="B290" s="164"/>
      <c r="C290" s="338"/>
      <c r="D290" s="339"/>
      <c r="E290" s="339"/>
      <c r="F290" s="339"/>
      <c r="G290" s="339"/>
      <c r="H290" s="339"/>
      <c r="I290" s="339"/>
      <c r="J290" s="339"/>
      <c r="K290" s="339"/>
      <c r="L290" s="249"/>
      <c r="M290" s="431"/>
    </row>
    <row r="291" spans="1:14">
      <c r="A291" s="300" t="s">
        <v>1393</v>
      </c>
      <c r="B291" s="164" t="s">
        <v>143</v>
      </c>
      <c r="C291" s="300" t="s">
        <v>1394</v>
      </c>
      <c r="D291" s="301"/>
      <c r="E291" s="316">
        <v>7550.15</v>
      </c>
      <c r="F291" s="303"/>
      <c r="G291" s="316">
        <v>2516.7199999999998</v>
      </c>
      <c r="H291" s="303"/>
      <c r="I291" s="302">
        <v>0</v>
      </c>
      <c r="J291" s="303"/>
      <c r="K291" s="316">
        <v>10066.870000000001</v>
      </c>
      <c r="L291" s="249">
        <f>VLOOKUP(A291,'De x Para'!A:C,3,0)</f>
        <v>0</v>
      </c>
      <c r="M291" s="431">
        <f t="shared" si="3"/>
        <v>2516.7199999999998</v>
      </c>
    </row>
    <row r="292" spans="1:14">
      <c r="A292" s="304" t="s">
        <v>1398</v>
      </c>
      <c r="B292" s="164" t="s">
        <v>143</v>
      </c>
      <c r="C292" s="304" t="s">
        <v>1399</v>
      </c>
      <c r="D292" s="305"/>
      <c r="E292" s="317">
        <v>7550.15</v>
      </c>
      <c r="F292" s="307"/>
      <c r="G292" s="317">
        <v>2516.7199999999998</v>
      </c>
      <c r="H292" s="307"/>
      <c r="I292" s="306">
        <v>0</v>
      </c>
      <c r="J292" s="307"/>
      <c r="K292" s="317">
        <v>10066.870000000001</v>
      </c>
      <c r="L292" s="249" t="str">
        <f>VLOOKUP(A292,'De x Para'!A:C,3,0)</f>
        <v>10.3</v>
      </c>
      <c r="M292" s="431">
        <f t="shared" si="3"/>
        <v>2516.7199999999998</v>
      </c>
      <c r="N292" s="434" t="e">
        <f>VLOOKUP(L292,'2021'!$B$15:$B$161,1,0)</f>
        <v>#N/A</v>
      </c>
    </row>
    <row r="293" spans="1:14">
      <c r="A293" s="338"/>
      <c r="B293" s="164"/>
      <c r="C293" s="338"/>
      <c r="D293" s="339"/>
      <c r="E293" s="339"/>
      <c r="F293" s="339"/>
      <c r="G293" s="339"/>
      <c r="H293" s="339"/>
      <c r="I293" s="339"/>
      <c r="J293" s="339"/>
      <c r="K293" s="339"/>
      <c r="L293" s="249"/>
      <c r="M293" s="431"/>
    </row>
    <row r="294" spans="1:14">
      <c r="A294" s="300" t="s">
        <v>1400</v>
      </c>
      <c r="B294" s="164" t="s">
        <v>143</v>
      </c>
      <c r="C294" s="300" t="s">
        <v>1401</v>
      </c>
      <c r="D294" s="301"/>
      <c r="E294" s="316">
        <v>6744.57</v>
      </c>
      <c r="F294" s="303"/>
      <c r="G294" s="316">
        <v>2798.98</v>
      </c>
      <c r="H294" s="303"/>
      <c r="I294" s="302">
        <v>0</v>
      </c>
      <c r="J294" s="303"/>
      <c r="K294" s="316">
        <v>9543.5499999999993</v>
      </c>
      <c r="L294" s="249">
        <f>VLOOKUP(A294,'De x Para'!A:C,3,0)</f>
        <v>0</v>
      </c>
      <c r="M294" s="431">
        <f t="shared" si="3"/>
        <v>2798.98</v>
      </c>
    </row>
    <row r="295" spans="1:14">
      <c r="A295" s="300" t="s">
        <v>1405</v>
      </c>
      <c r="B295" s="164" t="s">
        <v>143</v>
      </c>
      <c r="C295" s="300" t="s">
        <v>1401</v>
      </c>
      <c r="D295" s="301"/>
      <c r="E295" s="316">
        <v>6744.57</v>
      </c>
      <c r="F295" s="303"/>
      <c r="G295" s="316">
        <v>2798.98</v>
      </c>
      <c r="H295" s="303"/>
      <c r="I295" s="302">
        <v>0</v>
      </c>
      <c r="J295" s="303"/>
      <c r="K295" s="316">
        <v>9543.5499999999993</v>
      </c>
      <c r="L295" s="249">
        <f>VLOOKUP(A295,'De x Para'!A:C,3,0)</f>
        <v>0</v>
      </c>
      <c r="M295" s="431">
        <f t="shared" si="3"/>
        <v>2798.98</v>
      </c>
    </row>
    <row r="296" spans="1:14">
      <c r="A296" s="300" t="s">
        <v>1406</v>
      </c>
      <c r="B296" s="164" t="s">
        <v>143</v>
      </c>
      <c r="C296" s="300" t="s">
        <v>1401</v>
      </c>
      <c r="D296" s="301"/>
      <c r="E296" s="316">
        <v>6744.57</v>
      </c>
      <c r="F296" s="303"/>
      <c r="G296" s="316">
        <v>2798.98</v>
      </c>
      <c r="H296" s="303"/>
      <c r="I296" s="302">
        <v>0</v>
      </c>
      <c r="J296" s="303"/>
      <c r="K296" s="316">
        <v>9543.5499999999993</v>
      </c>
      <c r="L296" s="249">
        <f>VLOOKUP(A296,'De x Para'!A:C,3,0)</f>
        <v>0</v>
      </c>
      <c r="M296" s="431">
        <f t="shared" si="3"/>
        <v>2798.98</v>
      </c>
    </row>
    <row r="297" spans="1:14">
      <c r="A297" s="300" t="s">
        <v>4675</v>
      </c>
      <c r="B297" s="164" t="s">
        <v>143</v>
      </c>
      <c r="C297" s="300" t="s">
        <v>4676</v>
      </c>
      <c r="D297" s="301"/>
      <c r="E297" s="302">
        <v>750</v>
      </c>
      <c r="F297" s="303"/>
      <c r="G297" s="302">
        <v>250</v>
      </c>
      <c r="H297" s="303"/>
      <c r="I297" s="302">
        <v>0</v>
      </c>
      <c r="J297" s="303"/>
      <c r="K297" s="316">
        <v>1000</v>
      </c>
      <c r="L297" s="249">
        <f>VLOOKUP(A297,'De x Para'!A:C,3,0)</f>
        <v>0</v>
      </c>
      <c r="M297" s="431">
        <f t="shared" si="3"/>
        <v>250</v>
      </c>
    </row>
    <row r="298" spans="1:14">
      <c r="A298" s="304" t="s">
        <v>4677</v>
      </c>
      <c r="B298" s="164" t="s">
        <v>143</v>
      </c>
      <c r="C298" s="304" t="s">
        <v>1889</v>
      </c>
      <c r="D298" s="305"/>
      <c r="E298" s="306">
        <v>750</v>
      </c>
      <c r="F298" s="307"/>
      <c r="G298" s="306">
        <v>250</v>
      </c>
      <c r="H298" s="307"/>
      <c r="I298" s="306">
        <v>0</v>
      </c>
      <c r="J298" s="307"/>
      <c r="K298" s="317">
        <v>1000</v>
      </c>
      <c r="L298" s="249" t="str">
        <f>VLOOKUP(A298,'De x Para'!A:C,3,0)</f>
        <v>11.1.3</v>
      </c>
      <c r="M298" s="431">
        <f t="shared" si="3"/>
        <v>250</v>
      </c>
      <c r="N298" s="434" t="e">
        <f>VLOOKUP(L298,'2021'!$B$15:$B$161,1,0)</f>
        <v>#N/A</v>
      </c>
    </row>
    <row r="299" spans="1:14">
      <c r="A299" s="338"/>
      <c r="B299" s="164"/>
      <c r="C299" s="338"/>
      <c r="D299" s="339"/>
      <c r="E299" s="339"/>
      <c r="F299" s="339"/>
      <c r="G299" s="339"/>
      <c r="H299" s="339"/>
      <c r="I299" s="339"/>
      <c r="J299" s="339"/>
      <c r="K299" s="339"/>
      <c r="L299" s="249"/>
      <c r="M299" s="431"/>
    </row>
    <row r="300" spans="1:14">
      <c r="A300" s="300" t="s">
        <v>1412</v>
      </c>
      <c r="B300" s="164" t="s">
        <v>143</v>
      </c>
      <c r="C300" s="300" t="s">
        <v>1413</v>
      </c>
      <c r="D300" s="301"/>
      <c r="E300" s="316">
        <v>5994.57</v>
      </c>
      <c r="F300" s="303"/>
      <c r="G300" s="316">
        <v>2548.98</v>
      </c>
      <c r="H300" s="303"/>
      <c r="I300" s="302">
        <v>0</v>
      </c>
      <c r="J300" s="303"/>
      <c r="K300" s="316">
        <v>8543.5499999999993</v>
      </c>
      <c r="L300" s="249">
        <f>VLOOKUP(A300,'De x Para'!A:C,3,0)</f>
        <v>0</v>
      </c>
      <c r="M300" s="431">
        <f t="shared" si="3"/>
        <v>2548.98</v>
      </c>
    </row>
    <row r="301" spans="1:14">
      <c r="A301" s="304" t="s">
        <v>4747</v>
      </c>
      <c r="B301" s="164" t="s">
        <v>143</v>
      </c>
      <c r="C301" s="304" t="s">
        <v>4748</v>
      </c>
      <c r="D301" s="305"/>
      <c r="E301" s="306">
        <v>896.61</v>
      </c>
      <c r="F301" s="307"/>
      <c r="G301" s="306">
        <v>0</v>
      </c>
      <c r="H301" s="307"/>
      <c r="I301" s="306">
        <v>0</v>
      </c>
      <c r="J301" s="307"/>
      <c r="K301" s="306">
        <v>896.61</v>
      </c>
      <c r="L301" s="249" t="str">
        <f>VLOOKUP(A301,'De x Para'!A:C,3,0)</f>
        <v>11.1.4</v>
      </c>
      <c r="M301" s="431">
        <f t="shared" si="3"/>
        <v>0</v>
      </c>
      <c r="N301" s="434" t="e">
        <f>VLOOKUP(L301,'2021'!$B$15:$B$161,1,0)</f>
        <v>#N/A</v>
      </c>
    </row>
    <row r="302" spans="1:14">
      <c r="A302" s="304" t="s">
        <v>1417</v>
      </c>
      <c r="B302" s="164" t="s">
        <v>143</v>
      </c>
      <c r="C302" s="304" t="s">
        <v>1418</v>
      </c>
      <c r="D302" s="305"/>
      <c r="E302" s="317">
        <v>5097.96</v>
      </c>
      <c r="F302" s="307"/>
      <c r="G302" s="317">
        <v>2548.98</v>
      </c>
      <c r="H302" s="307"/>
      <c r="I302" s="306">
        <v>0</v>
      </c>
      <c r="J302" s="307"/>
      <c r="K302" s="317">
        <v>7646.94</v>
      </c>
      <c r="L302" s="249" t="str">
        <f>VLOOKUP(A302,'De x Para'!A:C,3,0)</f>
        <v>11.1.3</v>
      </c>
      <c r="M302" s="431">
        <f t="shared" si="3"/>
        <v>2548.98</v>
      </c>
      <c r="N302" s="434" t="e">
        <f>VLOOKUP(L302,'2021'!$B$15:$B$161,1,0)</f>
        <v>#N/A</v>
      </c>
    </row>
    <row r="303" spans="1:14">
      <c r="A303" s="338"/>
      <c r="B303" s="164"/>
      <c r="C303" s="338"/>
      <c r="D303" s="339"/>
      <c r="E303" s="339"/>
      <c r="F303" s="339"/>
      <c r="G303" s="339"/>
      <c r="H303" s="339"/>
      <c r="I303" s="339"/>
      <c r="J303" s="339"/>
      <c r="K303" s="339"/>
      <c r="L303" s="249"/>
      <c r="M303" s="431"/>
    </row>
    <row r="304" spans="1:14">
      <c r="A304" s="300" t="s">
        <v>1426</v>
      </c>
      <c r="B304" s="164" t="s">
        <v>143</v>
      </c>
      <c r="C304" s="300" t="s">
        <v>1427</v>
      </c>
      <c r="D304" s="301"/>
      <c r="E304" s="316">
        <v>13856</v>
      </c>
      <c r="F304" s="303"/>
      <c r="G304" s="316">
        <v>3145.83</v>
      </c>
      <c r="H304" s="303"/>
      <c r="I304" s="302">
        <v>0</v>
      </c>
      <c r="J304" s="303"/>
      <c r="K304" s="316">
        <v>17001.830000000002</v>
      </c>
      <c r="L304" s="249">
        <f>VLOOKUP(A304,'De x Para'!A:C,3,0)</f>
        <v>0</v>
      </c>
      <c r="M304" s="431">
        <f t="shared" si="3"/>
        <v>3145.83</v>
      </c>
    </row>
    <row r="305" spans="1:14">
      <c r="A305" s="300" t="s">
        <v>1431</v>
      </c>
      <c r="B305" s="164" t="s">
        <v>143</v>
      </c>
      <c r="C305" s="300" t="s">
        <v>1427</v>
      </c>
      <c r="D305" s="301"/>
      <c r="E305" s="316">
        <v>13856</v>
      </c>
      <c r="F305" s="303"/>
      <c r="G305" s="316">
        <v>3145.83</v>
      </c>
      <c r="H305" s="303"/>
      <c r="I305" s="302">
        <v>0</v>
      </c>
      <c r="J305" s="303"/>
      <c r="K305" s="316">
        <v>17001.830000000002</v>
      </c>
      <c r="L305" s="249">
        <f>VLOOKUP(A305,'De x Para'!A:C,3,0)</f>
        <v>0</v>
      </c>
      <c r="M305" s="431">
        <f t="shared" si="3"/>
        <v>3145.83</v>
      </c>
    </row>
    <row r="306" spans="1:14">
      <c r="A306" s="300" t="s">
        <v>1432</v>
      </c>
      <c r="B306" s="164" t="s">
        <v>143</v>
      </c>
      <c r="C306" s="300" t="s">
        <v>1427</v>
      </c>
      <c r="D306" s="301"/>
      <c r="E306" s="316">
        <v>13856</v>
      </c>
      <c r="F306" s="303"/>
      <c r="G306" s="316">
        <v>3145.83</v>
      </c>
      <c r="H306" s="303"/>
      <c r="I306" s="302">
        <v>0</v>
      </c>
      <c r="J306" s="303"/>
      <c r="K306" s="316">
        <v>17001.830000000002</v>
      </c>
      <c r="L306" s="249">
        <f>VLOOKUP(A306,'De x Para'!A:C,3,0)</f>
        <v>0</v>
      </c>
      <c r="M306" s="431">
        <f t="shared" si="3"/>
        <v>3145.83</v>
      </c>
    </row>
    <row r="307" spans="1:14">
      <c r="A307" s="300" t="s">
        <v>1438</v>
      </c>
      <c r="B307" s="164" t="s">
        <v>143</v>
      </c>
      <c r="C307" s="300" t="s">
        <v>1439</v>
      </c>
      <c r="D307" s="301"/>
      <c r="E307" s="302">
        <v>0</v>
      </c>
      <c r="F307" s="303"/>
      <c r="G307" s="316">
        <v>3145.83</v>
      </c>
      <c r="H307" s="303"/>
      <c r="I307" s="302">
        <v>0</v>
      </c>
      <c r="J307" s="303"/>
      <c r="K307" s="316">
        <v>3145.83</v>
      </c>
      <c r="L307" s="249">
        <f>VLOOKUP(A307,'De x Para'!A:C,3,0)</f>
        <v>0</v>
      </c>
      <c r="M307" s="431">
        <f t="shared" si="3"/>
        <v>3145.83</v>
      </c>
    </row>
    <row r="308" spans="1:14">
      <c r="A308" s="304" t="s">
        <v>1448</v>
      </c>
      <c r="B308" s="164" t="s">
        <v>143</v>
      </c>
      <c r="C308" s="304" t="s">
        <v>1449</v>
      </c>
      <c r="D308" s="305"/>
      <c r="E308" s="306">
        <v>0</v>
      </c>
      <c r="F308" s="307"/>
      <c r="G308" s="317">
        <v>3145.83</v>
      </c>
      <c r="H308" s="307"/>
      <c r="I308" s="306">
        <v>0</v>
      </c>
      <c r="J308" s="307"/>
      <c r="K308" s="317">
        <v>3145.83</v>
      </c>
      <c r="L308" s="249" t="str">
        <f>VLOOKUP(A308,'De x Para'!A:C,3,0)</f>
        <v>11.2.2</v>
      </c>
      <c r="M308" s="431">
        <f t="shared" si="3"/>
        <v>3145.83</v>
      </c>
      <c r="N308" s="434" t="e">
        <f>VLOOKUP(L308,'2021'!$B$15:$B$161,1,0)</f>
        <v>#N/A</v>
      </c>
    </row>
    <row r="309" spans="1:14">
      <c r="A309" s="338"/>
      <c r="B309" s="164"/>
      <c r="C309" s="338"/>
      <c r="D309" s="339"/>
      <c r="E309" s="339"/>
      <c r="F309" s="339"/>
      <c r="G309" s="339"/>
      <c r="H309" s="339"/>
      <c r="I309" s="339"/>
      <c r="J309" s="339"/>
      <c r="K309" s="339"/>
      <c r="L309" s="249"/>
      <c r="M309" s="431"/>
    </row>
    <row r="310" spans="1:14">
      <c r="A310" s="300" t="s">
        <v>1456</v>
      </c>
      <c r="B310" s="164" t="s">
        <v>143</v>
      </c>
      <c r="C310" s="300" t="s">
        <v>1457</v>
      </c>
      <c r="D310" s="301"/>
      <c r="E310" s="316">
        <v>13856</v>
      </c>
      <c r="F310" s="303"/>
      <c r="G310" s="302">
        <v>0</v>
      </c>
      <c r="H310" s="303"/>
      <c r="I310" s="302">
        <v>0</v>
      </c>
      <c r="J310" s="303"/>
      <c r="K310" s="316">
        <v>13856</v>
      </c>
      <c r="L310" s="249">
        <f>VLOOKUP(A310,'De x Para'!A:C,3,0)</f>
        <v>0</v>
      </c>
      <c r="M310" s="431">
        <f t="shared" si="3"/>
        <v>0</v>
      </c>
    </row>
    <row r="311" spans="1:14">
      <c r="A311" s="304" t="s">
        <v>1465</v>
      </c>
      <c r="B311" s="164" t="s">
        <v>143</v>
      </c>
      <c r="C311" s="304" t="s">
        <v>1466</v>
      </c>
      <c r="D311" s="305"/>
      <c r="E311" s="317">
        <v>13856</v>
      </c>
      <c r="F311" s="307"/>
      <c r="G311" s="306">
        <v>0</v>
      </c>
      <c r="H311" s="307"/>
      <c r="I311" s="306">
        <v>0</v>
      </c>
      <c r="J311" s="307"/>
      <c r="K311" s="317">
        <v>13856</v>
      </c>
      <c r="L311" s="249" t="str">
        <f>VLOOKUP(A311,'De x Para'!A:C,3,0)</f>
        <v>11.2.2</v>
      </c>
      <c r="M311" s="431">
        <f t="shared" si="3"/>
        <v>0</v>
      </c>
      <c r="N311" s="434" t="e">
        <f>VLOOKUP(L311,'2021'!$B$15:$B$161,1,0)</f>
        <v>#N/A</v>
      </c>
    </row>
    <row r="312" spans="1:14">
      <c r="A312" s="338"/>
      <c r="B312" s="164"/>
      <c r="C312" s="338"/>
      <c r="D312" s="339"/>
      <c r="E312" s="339"/>
      <c r="F312" s="339"/>
      <c r="G312" s="339"/>
      <c r="H312" s="339"/>
      <c r="I312" s="339"/>
      <c r="J312" s="339"/>
      <c r="K312" s="339"/>
      <c r="L312" s="249"/>
      <c r="M312" s="431"/>
    </row>
    <row r="313" spans="1:14">
      <c r="A313" s="300" t="s">
        <v>1500</v>
      </c>
      <c r="B313" s="164" t="s">
        <v>143</v>
      </c>
      <c r="C313" s="300" t="s">
        <v>1501</v>
      </c>
      <c r="D313" s="301"/>
      <c r="E313" s="316">
        <v>6769.36</v>
      </c>
      <c r="F313" s="303"/>
      <c r="G313" s="316">
        <v>1884.31</v>
      </c>
      <c r="H313" s="303"/>
      <c r="I313" s="302">
        <v>0</v>
      </c>
      <c r="J313" s="303"/>
      <c r="K313" s="316">
        <v>8653.67</v>
      </c>
      <c r="L313" s="249">
        <f>VLOOKUP(A313,'De x Para'!A:C,3,0)</f>
        <v>0</v>
      </c>
      <c r="M313" s="431">
        <f t="shared" si="3"/>
        <v>1884.31</v>
      </c>
    </row>
    <row r="314" spans="1:14">
      <c r="A314" s="300" t="s">
        <v>1505</v>
      </c>
      <c r="B314" s="164" t="s">
        <v>143</v>
      </c>
      <c r="C314" s="300" t="s">
        <v>1501</v>
      </c>
      <c r="D314" s="301"/>
      <c r="E314" s="316">
        <v>6769.36</v>
      </c>
      <c r="F314" s="303"/>
      <c r="G314" s="316">
        <v>1884.31</v>
      </c>
      <c r="H314" s="303"/>
      <c r="I314" s="302">
        <v>0</v>
      </c>
      <c r="J314" s="303"/>
      <c r="K314" s="316">
        <v>8653.67</v>
      </c>
      <c r="L314" s="249">
        <f>VLOOKUP(A314,'De x Para'!A:C,3,0)</f>
        <v>0</v>
      </c>
      <c r="M314" s="431">
        <f t="shared" si="3"/>
        <v>1884.31</v>
      </c>
    </row>
    <row r="315" spans="1:14">
      <c r="A315" s="300" t="s">
        <v>1506</v>
      </c>
      <c r="B315" s="164" t="s">
        <v>143</v>
      </c>
      <c r="C315" s="300" t="s">
        <v>1501</v>
      </c>
      <c r="D315" s="301"/>
      <c r="E315" s="316">
        <v>6769.36</v>
      </c>
      <c r="F315" s="303"/>
      <c r="G315" s="316">
        <v>1884.31</v>
      </c>
      <c r="H315" s="303"/>
      <c r="I315" s="302">
        <v>0</v>
      </c>
      <c r="J315" s="303"/>
      <c r="K315" s="316">
        <v>8653.67</v>
      </c>
      <c r="L315" s="249">
        <f>VLOOKUP(A315,'De x Para'!A:C,3,0)</f>
        <v>0</v>
      </c>
      <c r="M315" s="431">
        <f t="shared" si="3"/>
        <v>1884.31</v>
      </c>
    </row>
    <row r="316" spans="1:14">
      <c r="A316" s="300" t="s">
        <v>1507</v>
      </c>
      <c r="B316" s="164" t="s">
        <v>143</v>
      </c>
      <c r="C316" s="300" t="s">
        <v>1508</v>
      </c>
      <c r="D316" s="301"/>
      <c r="E316" s="316">
        <v>5944.66</v>
      </c>
      <c r="F316" s="303"/>
      <c r="G316" s="302">
        <v>382.49</v>
      </c>
      <c r="H316" s="303"/>
      <c r="I316" s="302">
        <v>0</v>
      </c>
      <c r="J316" s="303"/>
      <c r="K316" s="316">
        <v>6327.15</v>
      </c>
      <c r="L316" s="249">
        <f>VLOOKUP(A316,'De x Para'!A:C,3,0)</f>
        <v>0</v>
      </c>
      <c r="M316" s="431">
        <f t="shared" si="3"/>
        <v>382.49</v>
      </c>
    </row>
    <row r="317" spans="1:14">
      <c r="A317" s="304" t="s">
        <v>1511</v>
      </c>
      <c r="B317" s="164" t="s">
        <v>143</v>
      </c>
      <c r="C317" s="304" t="s">
        <v>1512</v>
      </c>
      <c r="D317" s="305"/>
      <c r="E317" s="317">
        <v>5529.66</v>
      </c>
      <c r="F317" s="307"/>
      <c r="G317" s="306">
        <v>382.49</v>
      </c>
      <c r="H317" s="307"/>
      <c r="I317" s="306">
        <v>0</v>
      </c>
      <c r="J317" s="307"/>
      <c r="K317" s="317">
        <v>5912.15</v>
      </c>
      <c r="L317" s="249" t="str">
        <f>VLOOKUP(A317,'De x Para'!A:C,3,0)</f>
        <v>11.5.1</v>
      </c>
      <c r="M317" s="431">
        <f t="shared" si="3"/>
        <v>382.49</v>
      </c>
      <c r="N317" s="434" t="e">
        <f>VLOOKUP(L317,'2021'!$B$15:$B$161,1,0)</f>
        <v>#N/A</v>
      </c>
    </row>
    <row r="318" spans="1:14">
      <c r="A318" s="304" t="s">
        <v>3659</v>
      </c>
      <c r="B318" s="164" t="s">
        <v>143</v>
      </c>
      <c r="C318" s="304" t="s">
        <v>3660</v>
      </c>
      <c r="D318" s="305"/>
      <c r="E318" s="306">
        <v>415</v>
      </c>
      <c r="F318" s="307"/>
      <c r="G318" s="306">
        <v>0</v>
      </c>
      <c r="H318" s="307"/>
      <c r="I318" s="306">
        <v>0</v>
      </c>
      <c r="J318" s="307"/>
      <c r="K318" s="306">
        <v>415</v>
      </c>
      <c r="L318" s="249" t="str">
        <f>VLOOKUP(A318,'De x Para'!A:C,3,0)</f>
        <v>11.5.1</v>
      </c>
      <c r="M318" s="431">
        <f t="shared" si="3"/>
        <v>0</v>
      </c>
      <c r="N318" s="434" t="e">
        <f>VLOOKUP(L318,'2021'!$B$15:$B$161,1,0)</f>
        <v>#N/A</v>
      </c>
    </row>
    <row r="319" spans="1:14">
      <c r="A319" s="338"/>
      <c r="B319" s="164"/>
      <c r="C319" s="338"/>
      <c r="D319" s="339"/>
      <c r="E319" s="339"/>
      <c r="F319" s="339"/>
      <c r="G319" s="339"/>
      <c r="H319" s="339"/>
      <c r="I319" s="339"/>
      <c r="J319" s="339"/>
      <c r="K319" s="339"/>
      <c r="L319" s="249"/>
      <c r="M319" s="431"/>
    </row>
    <row r="320" spans="1:14">
      <c r="A320" s="300" t="s">
        <v>1513</v>
      </c>
      <c r="B320" s="164" t="s">
        <v>143</v>
      </c>
      <c r="C320" s="300" t="s">
        <v>1514</v>
      </c>
      <c r="D320" s="301"/>
      <c r="E320" s="302">
        <v>824.7</v>
      </c>
      <c r="F320" s="303"/>
      <c r="G320" s="316">
        <v>1501.82</v>
      </c>
      <c r="H320" s="303"/>
      <c r="I320" s="302">
        <v>0</v>
      </c>
      <c r="J320" s="303"/>
      <c r="K320" s="316">
        <v>2326.52</v>
      </c>
      <c r="L320" s="249">
        <f>VLOOKUP(A320,'De x Para'!A:C,3,0)</f>
        <v>0</v>
      </c>
      <c r="M320" s="431">
        <f t="shared" si="3"/>
        <v>1501.82</v>
      </c>
    </row>
    <row r="321" spans="1:14">
      <c r="A321" s="304" t="s">
        <v>3905</v>
      </c>
      <c r="B321" s="164" t="s">
        <v>143</v>
      </c>
      <c r="C321" s="304" t="s">
        <v>4155</v>
      </c>
      <c r="D321" s="305"/>
      <c r="E321" s="306">
        <v>824.7</v>
      </c>
      <c r="F321" s="307"/>
      <c r="G321" s="306">
        <v>571.82000000000005</v>
      </c>
      <c r="H321" s="307"/>
      <c r="I321" s="306">
        <v>0</v>
      </c>
      <c r="J321" s="307"/>
      <c r="K321" s="317">
        <v>1396.52</v>
      </c>
      <c r="L321" s="249" t="str">
        <f>VLOOKUP(A321,'De x Para'!A:C,3,0)</f>
        <v>11.5.3</v>
      </c>
      <c r="M321" s="431">
        <f t="shared" si="3"/>
        <v>571.82000000000005</v>
      </c>
      <c r="N321" s="434" t="e">
        <f>VLOOKUP(L321,'2021'!$B$15:$B$161,1,0)</f>
        <v>#N/A</v>
      </c>
    </row>
    <row r="322" spans="1:14">
      <c r="A322" s="304" t="s">
        <v>1516</v>
      </c>
      <c r="B322" s="164" t="s">
        <v>143</v>
      </c>
      <c r="C322" s="304" t="s">
        <v>1517</v>
      </c>
      <c r="D322" s="305"/>
      <c r="E322" s="306">
        <v>0</v>
      </c>
      <c r="F322" s="307"/>
      <c r="G322" s="306">
        <v>930</v>
      </c>
      <c r="H322" s="307"/>
      <c r="I322" s="306">
        <v>0</v>
      </c>
      <c r="J322" s="307"/>
      <c r="K322" s="306">
        <v>930</v>
      </c>
      <c r="L322" s="249" t="str">
        <f>VLOOKUP(A322,'De x Para'!A:C,3,0)</f>
        <v>11.5.2</v>
      </c>
      <c r="M322" s="431">
        <f t="shared" si="3"/>
        <v>930</v>
      </c>
      <c r="N322" s="434" t="e">
        <f>VLOOKUP(L322,'2021'!$B$15:$B$161,1,0)</f>
        <v>#N/A</v>
      </c>
    </row>
    <row r="323" spans="1:14">
      <c r="A323" s="338"/>
      <c r="B323" s="164"/>
      <c r="C323" s="338"/>
      <c r="D323" s="339"/>
      <c r="E323" s="339"/>
      <c r="F323" s="339"/>
      <c r="G323" s="339"/>
      <c r="H323" s="339"/>
      <c r="I323" s="339"/>
      <c r="J323" s="339"/>
      <c r="K323" s="339"/>
      <c r="L323" s="249"/>
      <c r="M323" s="431"/>
    </row>
    <row r="324" spans="1:14">
      <c r="A324" s="300" t="s">
        <v>3440</v>
      </c>
      <c r="B324" s="164" t="s">
        <v>143</v>
      </c>
      <c r="C324" s="300" t="s">
        <v>3217</v>
      </c>
      <c r="D324" s="301"/>
      <c r="E324" s="316">
        <v>109912.81</v>
      </c>
      <c r="F324" s="303"/>
      <c r="G324" s="316">
        <v>99980.3</v>
      </c>
      <c r="H324" s="303"/>
      <c r="I324" s="302">
        <v>0</v>
      </c>
      <c r="J324" s="303"/>
      <c r="K324" s="316">
        <v>209893.11</v>
      </c>
      <c r="L324" s="249">
        <f>VLOOKUP(A324,'De x Para'!A:C,3,0)</f>
        <v>0</v>
      </c>
      <c r="M324" s="431">
        <f t="shared" ref="M324:M386" si="4">G324-I324</f>
        <v>99980.3</v>
      </c>
    </row>
    <row r="325" spans="1:14">
      <c r="A325" s="300" t="s">
        <v>3443</v>
      </c>
      <c r="B325" s="164" t="s">
        <v>143</v>
      </c>
      <c r="C325" s="300" t="s">
        <v>3441</v>
      </c>
      <c r="D325" s="301"/>
      <c r="E325" s="316">
        <v>32057.52</v>
      </c>
      <c r="F325" s="303"/>
      <c r="G325" s="316">
        <v>32913.160000000003</v>
      </c>
      <c r="H325" s="303"/>
      <c r="I325" s="302">
        <v>0</v>
      </c>
      <c r="J325" s="303"/>
      <c r="K325" s="316">
        <v>64970.68</v>
      </c>
      <c r="L325" s="249">
        <f>VLOOKUP(A325,'De x Para'!A:C,3,0)</f>
        <v>0</v>
      </c>
      <c r="M325" s="431">
        <f t="shared" si="4"/>
        <v>32913.160000000003</v>
      </c>
    </row>
    <row r="326" spans="1:14">
      <c r="A326" s="300" t="s">
        <v>3916</v>
      </c>
      <c r="B326" s="164" t="s">
        <v>143</v>
      </c>
      <c r="C326" s="300" t="s">
        <v>3441</v>
      </c>
      <c r="D326" s="301"/>
      <c r="E326" s="316">
        <v>32050</v>
      </c>
      <c r="F326" s="303"/>
      <c r="G326" s="316">
        <v>31981</v>
      </c>
      <c r="H326" s="303"/>
      <c r="I326" s="302">
        <v>0</v>
      </c>
      <c r="J326" s="303"/>
      <c r="K326" s="316">
        <v>64031</v>
      </c>
      <c r="L326" s="249">
        <f>VLOOKUP(A326,'De x Para'!A:C,3,0)</f>
        <v>0</v>
      </c>
      <c r="M326" s="431">
        <f t="shared" si="4"/>
        <v>31981</v>
      </c>
    </row>
    <row r="327" spans="1:14">
      <c r="A327" s="300" t="s">
        <v>3918</v>
      </c>
      <c r="B327" s="164" t="s">
        <v>143</v>
      </c>
      <c r="C327" s="300" t="s">
        <v>3441</v>
      </c>
      <c r="D327" s="301"/>
      <c r="E327" s="316">
        <v>32050</v>
      </c>
      <c r="F327" s="303"/>
      <c r="G327" s="316">
        <v>31981</v>
      </c>
      <c r="H327" s="303"/>
      <c r="I327" s="302">
        <v>0</v>
      </c>
      <c r="J327" s="303"/>
      <c r="K327" s="316">
        <v>64031</v>
      </c>
      <c r="L327" s="249">
        <f>VLOOKUP(A327,'De x Para'!A:C,3,0)</f>
        <v>0</v>
      </c>
      <c r="M327" s="431">
        <f t="shared" si="4"/>
        <v>31981</v>
      </c>
    </row>
    <row r="328" spans="1:14">
      <c r="A328" s="304" t="s">
        <v>4170</v>
      </c>
      <c r="B328" s="164" t="s">
        <v>143</v>
      </c>
      <c r="C328" s="304" t="s">
        <v>1649</v>
      </c>
      <c r="D328" s="305"/>
      <c r="E328" s="317">
        <v>18000</v>
      </c>
      <c r="F328" s="307"/>
      <c r="G328" s="306">
        <v>0</v>
      </c>
      <c r="H328" s="307"/>
      <c r="I328" s="306">
        <v>0</v>
      </c>
      <c r="J328" s="307"/>
      <c r="K328" s="317">
        <v>18000</v>
      </c>
      <c r="L328" s="249" t="str">
        <f>VLOOKUP(A328,'De x Para'!A:C,3,0)</f>
        <v>14.1.1</v>
      </c>
      <c r="M328" s="431">
        <f t="shared" si="4"/>
        <v>0</v>
      </c>
      <c r="N328" s="434" t="e">
        <f>VLOOKUP(L328,'2021'!$B$15:$B$161,1,0)</f>
        <v>#N/A</v>
      </c>
    </row>
    <row r="329" spans="1:14">
      <c r="A329" s="304" t="s">
        <v>4384</v>
      </c>
      <c r="B329" s="164" t="s">
        <v>143</v>
      </c>
      <c r="C329" s="304" t="s">
        <v>4385</v>
      </c>
      <c r="D329" s="305"/>
      <c r="E329" s="317">
        <v>2550</v>
      </c>
      <c r="F329" s="307"/>
      <c r="G329" s="306">
        <v>0</v>
      </c>
      <c r="H329" s="307"/>
      <c r="I329" s="306">
        <v>0</v>
      </c>
      <c r="J329" s="307"/>
      <c r="K329" s="317">
        <v>2550</v>
      </c>
      <c r="L329" s="249" t="str">
        <f>VLOOKUP(A329,'De x Para'!A:C,3,0)</f>
        <v>14.1.1</v>
      </c>
      <c r="M329" s="431">
        <f t="shared" si="4"/>
        <v>0</v>
      </c>
      <c r="N329" s="434" t="e">
        <f>VLOOKUP(L329,'2021'!$B$15:$B$161,1,0)</f>
        <v>#N/A</v>
      </c>
    </row>
    <row r="330" spans="1:14">
      <c r="A330" s="304" t="s">
        <v>4638</v>
      </c>
      <c r="B330" s="164" t="s">
        <v>143</v>
      </c>
      <c r="C330" s="304" t="s">
        <v>1553</v>
      </c>
      <c r="D330" s="305"/>
      <c r="E330" s="306">
        <v>0</v>
      </c>
      <c r="F330" s="307"/>
      <c r="G330" s="317">
        <v>9050</v>
      </c>
      <c r="H330" s="307"/>
      <c r="I330" s="306">
        <v>0</v>
      </c>
      <c r="J330" s="307"/>
      <c r="K330" s="317">
        <v>9050</v>
      </c>
      <c r="L330" s="249" t="str">
        <f>VLOOKUP(A330,'De x Para'!A:C,3,0)</f>
        <v>14.1.1</v>
      </c>
      <c r="M330" s="431">
        <f t="shared" si="4"/>
        <v>9050</v>
      </c>
      <c r="N330" s="434" t="e">
        <f>VLOOKUP(L330,'2021'!$B$15:$B$161,1,0)</f>
        <v>#N/A</v>
      </c>
    </row>
    <row r="331" spans="1:14">
      <c r="A331" s="304" t="s">
        <v>4664</v>
      </c>
      <c r="B331" s="164" t="s">
        <v>143</v>
      </c>
      <c r="C331" s="304" t="s">
        <v>4665</v>
      </c>
      <c r="D331" s="305"/>
      <c r="E331" s="306">
        <v>0</v>
      </c>
      <c r="F331" s="307"/>
      <c r="G331" s="317">
        <v>5400</v>
      </c>
      <c r="H331" s="307"/>
      <c r="I331" s="306">
        <v>0</v>
      </c>
      <c r="J331" s="307"/>
      <c r="K331" s="317">
        <v>5400</v>
      </c>
      <c r="L331" s="249" t="str">
        <f>VLOOKUP(A331,'De x Para'!A:C,3,0)</f>
        <v>14.1.1</v>
      </c>
      <c r="M331" s="431">
        <f t="shared" si="4"/>
        <v>5400</v>
      </c>
      <c r="N331" s="434" t="e">
        <f>VLOOKUP(L331,'2021'!$B$15:$B$161,1,0)</f>
        <v>#N/A</v>
      </c>
    </row>
    <row r="332" spans="1:14">
      <c r="A332" s="304" t="s">
        <v>4666</v>
      </c>
      <c r="B332" s="164" t="s">
        <v>143</v>
      </c>
      <c r="C332" s="304" t="s">
        <v>4667</v>
      </c>
      <c r="D332" s="305"/>
      <c r="E332" s="306">
        <v>0</v>
      </c>
      <c r="F332" s="307"/>
      <c r="G332" s="317">
        <v>6031</v>
      </c>
      <c r="H332" s="307"/>
      <c r="I332" s="306">
        <v>0</v>
      </c>
      <c r="J332" s="307"/>
      <c r="K332" s="317">
        <v>6031</v>
      </c>
      <c r="L332" s="249" t="str">
        <f>VLOOKUP(A332,'De x Para'!A:C,3,0)</f>
        <v>14.1.1</v>
      </c>
      <c r="M332" s="431">
        <f t="shared" si="4"/>
        <v>6031</v>
      </c>
      <c r="N332" s="434" t="e">
        <f>VLOOKUP(L332,'2021'!$B$15:$B$161,1,0)</f>
        <v>#N/A</v>
      </c>
    </row>
    <row r="333" spans="1:14">
      <c r="A333" s="304" t="s">
        <v>4771</v>
      </c>
      <c r="B333" s="164" t="s">
        <v>143</v>
      </c>
      <c r="C333" s="304" t="s">
        <v>4772</v>
      </c>
      <c r="D333" s="305"/>
      <c r="E333" s="317">
        <v>11500</v>
      </c>
      <c r="F333" s="307"/>
      <c r="G333" s="317">
        <v>11500</v>
      </c>
      <c r="H333" s="307"/>
      <c r="I333" s="306">
        <v>0</v>
      </c>
      <c r="J333" s="307"/>
      <c r="K333" s="317">
        <v>23000</v>
      </c>
      <c r="L333" s="249" t="str">
        <f>VLOOKUP(A333,'De x Para'!A:C,3,0)</f>
        <v>14.1.1</v>
      </c>
      <c r="M333" s="431">
        <f t="shared" si="4"/>
        <v>11500</v>
      </c>
      <c r="N333" s="434" t="e">
        <f>VLOOKUP(L333,'2021'!$B$15:$B$161,1,0)</f>
        <v>#N/A</v>
      </c>
    </row>
    <row r="334" spans="1:14">
      <c r="A334" s="338"/>
      <c r="B334" s="164"/>
      <c r="C334" s="338"/>
      <c r="D334" s="339"/>
      <c r="E334" s="339"/>
      <c r="F334" s="339"/>
      <c r="G334" s="339"/>
      <c r="H334" s="339"/>
      <c r="I334" s="339"/>
      <c r="J334" s="339"/>
      <c r="K334" s="339"/>
      <c r="L334" s="249"/>
      <c r="M334" s="431"/>
    </row>
    <row r="335" spans="1:14">
      <c r="A335" s="300" t="s">
        <v>3444</v>
      </c>
      <c r="B335" s="164" t="s">
        <v>143</v>
      </c>
      <c r="C335" s="300" t="s">
        <v>1685</v>
      </c>
      <c r="D335" s="301"/>
      <c r="E335" s="302">
        <v>7.52</v>
      </c>
      <c r="F335" s="303"/>
      <c r="G335" s="302">
        <v>932.16</v>
      </c>
      <c r="H335" s="303"/>
      <c r="I335" s="302">
        <v>0</v>
      </c>
      <c r="J335" s="303"/>
      <c r="K335" s="302">
        <v>939.68</v>
      </c>
      <c r="L335" s="249">
        <f>VLOOKUP(A335,'De x Para'!A:C,3,0)</f>
        <v>0</v>
      </c>
      <c r="M335" s="431">
        <f t="shared" si="4"/>
        <v>932.16</v>
      </c>
    </row>
    <row r="336" spans="1:14">
      <c r="A336" s="300" t="s">
        <v>3445</v>
      </c>
      <c r="B336" s="164" t="s">
        <v>143</v>
      </c>
      <c r="C336" s="300" t="s">
        <v>1685</v>
      </c>
      <c r="D336" s="301"/>
      <c r="E336" s="302">
        <v>7.52</v>
      </c>
      <c r="F336" s="303"/>
      <c r="G336" s="302">
        <v>932.16</v>
      </c>
      <c r="H336" s="303"/>
      <c r="I336" s="302">
        <v>0</v>
      </c>
      <c r="J336" s="303"/>
      <c r="K336" s="302">
        <v>939.68</v>
      </c>
      <c r="L336" s="249">
        <f>VLOOKUP(A336,'De x Para'!A:C,3,0)</f>
        <v>0</v>
      </c>
      <c r="M336" s="431">
        <f t="shared" si="4"/>
        <v>932.16</v>
      </c>
    </row>
    <row r="337" spans="1:14">
      <c r="A337" s="304" t="s">
        <v>3446</v>
      </c>
      <c r="B337" s="164" t="s">
        <v>143</v>
      </c>
      <c r="C337" s="304" t="s">
        <v>1691</v>
      </c>
      <c r="D337" s="305"/>
      <c r="E337" s="306">
        <v>7.52</v>
      </c>
      <c r="F337" s="307"/>
      <c r="G337" s="306">
        <v>932.16</v>
      </c>
      <c r="H337" s="307"/>
      <c r="I337" s="306">
        <v>0</v>
      </c>
      <c r="J337" s="307"/>
      <c r="K337" s="306">
        <v>939.68</v>
      </c>
      <c r="L337" s="249" t="str">
        <f>VLOOKUP(A337,'De x Para'!A:C,3,0)</f>
        <v>14.1.2</v>
      </c>
      <c r="M337" s="431">
        <f t="shared" si="4"/>
        <v>932.16</v>
      </c>
      <c r="N337" s="434" t="e">
        <f>VLOOKUP(L337,'2021'!$B$15:$B$161,1,0)</f>
        <v>#N/A</v>
      </c>
    </row>
    <row r="338" spans="1:14">
      <c r="A338" s="338"/>
      <c r="B338" s="164"/>
      <c r="C338" s="338"/>
      <c r="D338" s="339"/>
      <c r="E338" s="339"/>
      <c r="F338" s="339"/>
      <c r="G338" s="339"/>
      <c r="H338" s="339"/>
      <c r="I338" s="339"/>
      <c r="J338" s="339"/>
      <c r="K338" s="339"/>
      <c r="L338" s="249"/>
      <c r="M338" s="431"/>
    </row>
    <row r="339" spans="1:14">
      <c r="A339" s="300" t="s">
        <v>4749</v>
      </c>
      <c r="B339" s="164" t="s">
        <v>143</v>
      </c>
      <c r="C339" s="300" t="s">
        <v>4750</v>
      </c>
      <c r="D339" s="301"/>
      <c r="E339" s="316">
        <v>38150</v>
      </c>
      <c r="F339" s="303"/>
      <c r="G339" s="316">
        <v>26120</v>
      </c>
      <c r="H339" s="303"/>
      <c r="I339" s="302">
        <v>0</v>
      </c>
      <c r="J339" s="303"/>
      <c r="K339" s="316">
        <v>64270</v>
      </c>
      <c r="L339" s="249">
        <f>VLOOKUP(A339,'De x Para'!A:C,3,0)</f>
        <v>0</v>
      </c>
      <c r="M339" s="431">
        <f t="shared" si="4"/>
        <v>26120</v>
      </c>
    </row>
    <row r="340" spans="1:14">
      <c r="A340" s="300" t="s">
        <v>4751</v>
      </c>
      <c r="B340" s="164" t="s">
        <v>143</v>
      </c>
      <c r="C340" s="300" t="s">
        <v>4750</v>
      </c>
      <c r="D340" s="301"/>
      <c r="E340" s="316">
        <v>38150</v>
      </c>
      <c r="F340" s="303"/>
      <c r="G340" s="316">
        <v>26120</v>
      </c>
      <c r="H340" s="303"/>
      <c r="I340" s="302">
        <v>0</v>
      </c>
      <c r="J340" s="303"/>
      <c r="K340" s="316">
        <v>64270</v>
      </c>
      <c r="L340" s="249">
        <f>VLOOKUP(A340,'De x Para'!A:C,3,0)</f>
        <v>0</v>
      </c>
      <c r="M340" s="431">
        <f t="shared" si="4"/>
        <v>26120</v>
      </c>
    </row>
    <row r="341" spans="1:14">
      <c r="A341" s="300" t="s">
        <v>4752</v>
      </c>
      <c r="B341" s="164" t="s">
        <v>143</v>
      </c>
      <c r="C341" s="300" t="s">
        <v>4750</v>
      </c>
      <c r="D341" s="301"/>
      <c r="E341" s="316">
        <v>38150</v>
      </c>
      <c r="F341" s="303"/>
      <c r="G341" s="316">
        <v>26120</v>
      </c>
      <c r="H341" s="303"/>
      <c r="I341" s="302">
        <v>0</v>
      </c>
      <c r="J341" s="303"/>
      <c r="K341" s="316">
        <v>64270</v>
      </c>
      <c r="L341" s="249">
        <f>VLOOKUP(A341,'De x Para'!A:C,3,0)</f>
        <v>0</v>
      </c>
      <c r="M341" s="431">
        <f t="shared" si="4"/>
        <v>26120</v>
      </c>
    </row>
    <row r="342" spans="1:14">
      <c r="A342" s="304" t="s">
        <v>4753</v>
      </c>
      <c r="B342" s="164" t="s">
        <v>143</v>
      </c>
      <c r="C342" s="304" t="s">
        <v>1566</v>
      </c>
      <c r="D342" s="305"/>
      <c r="E342" s="317">
        <v>10100</v>
      </c>
      <c r="F342" s="307"/>
      <c r="G342" s="306">
        <v>0</v>
      </c>
      <c r="H342" s="307"/>
      <c r="I342" s="306">
        <v>0</v>
      </c>
      <c r="J342" s="307"/>
      <c r="K342" s="317">
        <v>10100</v>
      </c>
      <c r="L342" s="249" t="str">
        <f>VLOOKUP(A342,'De x Para'!A:C,3,0)</f>
        <v>14.1.1</v>
      </c>
      <c r="M342" s="431">
        <f t="shared" si="4"/>
        <v>0</v>
      </c>
      <c r="N342" s="434" t="e">
        <f>VLOOKUP(L342,'2021'!$B$15:$B$161,1,0)</f>
        <v>#N/A</v>
      </c>
    </row>
    <row r="343" spans="1:14">
      <c r="A343" s="304" t="s">
        <v>4754</v>
      </c>
      <c r="B343" s="164" t="s">
        <v>143</v>
      </c>
      <c r="C343" s="304" t="s">
        <v>1542</v>
      </c>
      <c r="D343" s="305"/>
      <c r="E343" s="317">
        <v>9000</v>
      </c>
      <c r="F343" s="307"/>
      <c r="G343" s="306">
        <v>0</v>
      </c>
      <c r="H343" s="307"/>
      <c r="I343" s="306">
        <v>0</v>
      </c>
      <c r="J343" s="307"/>
      <c r="K343" s="317">
        <v>9000</v>
      </c>
      <c r="L343" s="249" t="str">
        <f>VLOOKUP(A343,'De x Para'!A:C,3,0)</f>
        <v>14.1.1</v>
      </c>
      <c r="M343" s="431">
        <f t="shared" si="4"/>
        <v>0</v>
      </c>
      <c r="N343" s="434" t="e">
        <f>VLOOKUP(L343,'2021'!$B$15:$B$161,1,0)</f>
        <v>#N/A</v>
      </c>
    </row>
    <row r="344" spans="1:14">
      <c r="A344" s="304" t="s">
        <v>4773</v>
      </c>
      <c r="B344" s="164" t="s">
        <v>143</v>
      </c>
      <c r="C344" s="304" t="s">
        <v>3937</v>
      </c>
      <c r="D344" s="305"/>
      <c r="E344" s="317">
        <v>4500</v>
      </c>
      <c r="F344" s="307"/>
      <c r="G344" s="317">
        <v>6750</v>
      </c>
      <c r="H344" s="307"/>
      <c r="I344" s="306">
        <v>0</v>
      </c>
      <c r="J344" s="307"/>
      <c r="K344" s="317">
        <v>11250</v>
      </c>
      <c r="L344" s="249" t="str">
        <f>VLOOKUP(A344,'De x Para'!A:C,3,0)</f>
        <v>14.1.1</v>
      </c>
      <c r="M344" s="431">
        <f t="shared" si="4"/>
        <v>6750</v>
      </c>
      <c r="N344" s="434" t="e">
        <f>VLOOKUP(L344,'2021'!$B$15:$B$161,1,0)</f>
        <v>#N/A</v>
      </c>
    </row>
    <row r="345" spans="1:14">
      <c r="A345" s="304" t="s">
        <v>4774</v>
      </c>
      <c r="B345" s="164" t="s">
        <v>143</v>
      </c>
      <c r="C345" s="304" t="s">
        <v>1608</v>
      </c>
      <c r="D345" s="305"/>
      <c r="E345" s="317">
        <v>4000</v>
      </c>
      <c r="F345" s="307"/>
      <c r="G345" s="317">
        <v>4000</v>
      </c>
      <c r="H345" s="307"/>
      <c r="I345" s="306">
        <v>0</v>
      </c>
      <c r="J345" s="307"/>
      <c r="K345" s="317">
        <v>8000</v>
      </c>
      <c r="L345" s="249" t="str">
        <f>VLOOKUP(A345,'De x Para'!A:C,3,0)</f>
        <v>14.1.1</v>
      </c>
      <c r="M345" s="431">
        <f t="shared" si="4"/>
        <v>4000</v>
      </c>
      <c r="N345" s="434" t="e">
        <f>VLOOKUP(L345,'2021'!$B$15:$B$161,1,0)</f>
        <v>#N/A</v>
      </c>
    </row>
    <row r="346" spans="1:14">
      <c r="A346" s="304" t="s">
        <v>4775</v>
      </c>
      <c r="B346" s="164" t="s">
        <v>143</v>
      </c>
      <c r="C346" s="304" t="s">
        <v>1649</v>
      </c>
      <c r="D346" s="305"/>
      <c r="E346" s="317">
        <v>3750</v>
      </c>
      <c r="F346" s="307"/>
      <c r="G346" s="306">
        <v>0</v>
      </c>
      <c r="H346" s="307"/>
      <c r="I346" s="306">
        <v>0</v>
      </c>
      <c r="J346" s="307"/>
      <c r="K346" s="317">
        <v>3750</v>
      </c>
      <c r="L346" s="249" t="str">
        <f>VLOOKUP(A346,'De x Para'!A:C,3,0)</f>
        <v>14.1.1</v>
      </c>
      <c r="M346" s="431">
        <f t="shared" si="4"/>
        <v>0</v>
      </c>
      <c r="N346" s="434" t="e">
        <f>VLOOKUP(L346,'2021'!$B$15:$B$161,1,0)</f>
        <v>#N/A</v>
      </c>
    </row>
    <row r="347" spans="1:14">
      <c r="A347" s="304" t="s">
        <v>4776</v>
      </c>
      <c r="B347" s="164" t="s">
        <v>143</v>
      </c>
      <c r="C347" s="304" t="s">
        <v>4777</v>
      </c>
      <c r="D347" s="305"/>
      <c r="E347" s="317">
        <v>6000</v>
      </c>
      <c r="F347" s="307"/>
      <c r="G347" s="317">
        <v>6000</v>
      </c>
      <c r="H347" s="307"/>
      <c r="I347" s="306">
        <v>0</v>
      </c>
      <c r="J347" s="307"/>
      <c r="K347" s="317">
        <v>12000</v>
      </c>
      <c r="L347" s="249" t="str">
        <f>VLOOKUP(A347,'De x Para'!A:C,3,0)</f>
        <v>14.1.1</v>
      </c>
      <c r="M347" s="431">
        <f t="shared" si="4"/>
        <v>6000</v>
      </c>
      <c r="N347" s="434" t="e">
        <f>VLOOKUP(L347,'2021'!$B$15:$B$161,1,0)</f>
        <v>#N/A</v>
      </c>
    </row>
    <row r="348" spans="1:14">
      <c r="A348" s="304" t="s">
        <v>4778</v>
      </c>
      <c r="B348" s="164" t="s">
        <v>143</v>
      </c>
      <c r="C348" s="304" t="s">
        <v>4779</v>
      </c>
      <c r="D348" s="305"/>
      <c r="E348" s="306">
        <v>800</v>
      </c>
      <c r="F348" s="307"/>
      <c r="G348" s="306">
        <v>0</v>
      </c>
      <c r="H348" s="307"/>
      <c r="I348" s="306">
        <v>0</v>
      </c>
      <c r="J348" s="307"/>
      <c r="K348" s="306">
        <v>800</v>
      </c>
      <c r="L348" s="249" t="str">
        <f>VLOOKUP(A348,'De x Para'!A:C,3,0)</f>
        <v>14.1.1</v>
      </c>
      <c r="M348" s="431">
        <f t="shared" si="4"/>
        <v>0</v>
      </c>
      <c r="N348" s="434" t="e">
        <f>VLOOKUP(L348,'2021'!$B$15:$B$161,1,0)</f>
        <v>#N/A</v>
      </c>
    </row>
    <row r="349" spans="1:14">
      <c r="A349" s="304" t="s">
        <v>4799</v>
      </c>
      <c r="B349" s="164" t="s">
        <v>143</v>
      </c>
      <c r="C349" s="304" t="s">
        <v>1537</v>
      </c>
      <c r="D349" s="305"/>
      <c r="E349" s="306">
        <v>0</v>
      </c>
      <c r="F349" s="307"/>
      <c r="G349" s="317">
        <v>6750</v>
      </c>
      <c r="H349" s="307"/>
      <c r="I349" s="306">
        <v>0</v>
      </c>
      <c r="J349" s="307"/>
      <c r="K349" s="317">
        <v>6750</v>
      </c>
      <c r="L349" s="249" t="str">
        <f>VLOOKUP(A349,'De x Para'!A:C,3,0)</f>
        <v>14.1.1</v>
      </c>
      <c r="M349" s="431">
        <f t="shared" si="4"/>
        <v>6750</v>
      </c>
      <c r="N349" s="434" t="e">
        <f>VLOOKUP(L349,'2021'!$B$15:$B$161,1,0)</f>
        <v>#N/A</v>
      </c>
    </row>
    <row r="350" spans="1:14">
      <c r="A350" s="304" t="s">
        <v>4800</v>
      </c>
      <c r="B350" s="164" t="s">
        <v>143</v>
      </c>
      <c r="C350" s="304" t="s">
        <v>1644</v>
      </c>
      <c r="D350" s="305"/>
      <c r="E350" s="306">
        <v>0</v>
      </c>
      <c r="F350" s="307"/>
      <c r="G350" s="317">
        <v>1500</v>
      </c>
      <c r="H350" s="307"/>
      <c r="I350" s="306">
        <v>0</v>
      </c>
      <c r="J350" s="307"/>
      <c r="K350" s="317">
        <v>1500</v>
      </c>
      <c r="L350" s="249" t="str">
        <f>VLOOKUP(A350,'De x Para'!A:C,3,0)</f>
        <v>14.1.1</v>
      </c>
      <c r="M350" s="431">
        <f t="shared" si="4"/>
        <v>1500</v>
      </c>
      <c r="N350" s="434" t="e">
        <f>VLOOKUP(L350,'2021'!$B$15:$B$161,1,0)</f>
        <v>#N/A</v>
      </c>
    </row>
    <row r="351" spans="1:14">
      <c r="A351" s="304" t="s">
        <v>4801</v>
      </c>
      <c r="B351" s="164" t="s">
        <v>143</v>
      </c>
      <c r="C351" s="304" t="s">
        <v>1663</v>
      </c>
      <c r="D351" s="305"/>
      <c r="E351" s="306">
        <v>0</v>
      </c>
      <c r="F351" s="307"/>
      <c r="G351" s="317">
        <v>1120</v>
      </c>
      <c r="H351" s="307"/>
      <c r="I351" s="306">
        <v>0</v>
      </c>
      <c r="J351" s="307"/>
      <c r="K351" s="317">
        <v>1120</v>
      </c>
      <c r="L351" s="249" t="str">
        <f>VLOOKUP(A351,'De x Para'!A:C,3,0)</f>
        <v>14.1.1</v>
      </c>
      <c r="M351" s="431">
        <f t="shared" si="4"/>
        <v>1120</v>
      </c>
      <c r="N351" s="434" t="e">
        <f>VLOOKUP(L351,'2021'!$B$15:$B$161,1,0)</f>
        <v>#N/A</v>
      </c>
    </row>
    <row r="352" spans="1:14">
      <c r="A352" s="338"/>
      <c r="B352" s="164"/>
      <c r="C352" s="338"/>
      <c r="D352" s="339"/>
      <c r="E352" s="339"/>
      <c r="F352" s="339"/>
      <c r="G352" s="339"/>
      <c r="H352" s="339"/>
      <c r="I352" s="339"/>
      <c r="J352" s="339"/>
      <c r="K352" s="339"/>
      <c r="L352" s="249"/>
      <c r="M352" s="431"/>
    </row>
    <row r="353" spans="1:14">
      <c r="A353" s="300" t="s">
        <v>4802</v>
      </c>
      <c r="B353" s="164" t="s">
        <v>143</v>
      </c>
      <c r="C353" s="300" t="s">
        <v>4803</v>
      </c>
      <c r="D353" s="301"/>
      <c r="E353" s="302">
        <v>0</v>
      </c>
      <c r="F353" s="303"/>
      <c r="G353" s="316">
        <v>18029.939999999999</v>
      </c>
      <c r="H353" s="303"/>
      <c r="I353" s="302">
        <v>0</v>
      </c>
      <c r="J353" s="303"/>
      <c r="K353" s="316">
        <v>18029.939999999999</v>
      </c>
      <c r="L353" s="249">
        <f>VLOOKUP(A353,'De x Para'!A:C,3,0)</f>
        <v>0</v>
      </c>
      <c r="M353" s="431">
        <f t="shared" si="4"/>
        <v>18029.939999999999</v>
      </c>
    </row>
    <row r="354" spans="1:14">
      <c r="A354" s="300" t="s">
        <v>4804</v>
      </c>
      <c r="B354" s="164" t="s">
        <v>143</v>
      </c>
      <c r="C354" s="300" t="s">
        <v>4803</v>
      </c>
      <c r="D354" s="301"/>
      <c r="E354" s="302">
        <v>0</v>
      </c>
      <c r="F354" s="303"/>
      <c r="G354" s="316">
        <v>17950</v>
      </c>
      <c r="H354" s="303"/>
      <c r="I354" s="302">
        <v>0</v>
      </c>
      <c r="J354" s="303"/>
      <c r="K354" s="316">
        <v>17950</v>
      </c>
      <c r="L354" s="249">
        <f>VLOOKUP(A354,'De x Para'!A:C,3,0)</f>
        <v>0</v>
      </c>
      <c r="M354" s="431">
        <f t="shared" si="4"/>
        <v>17950</v>
      </c>
    </row>
    <row r="355" spans="1:14">
      <c r="A355" s="435" t="s">
        <v>4805</v>
      </c>
      <c r="B355" s="164" t="s">
        <v>143</v>
      </c>
      <c r="C355" s="435" t="s">
        <v>4806</v>
      </c>
      <c r="D355" s="436"/>
      <c r="E355" s="437">
        <v>0</v>
      </c>
      <c r="F355" s="438"/>
      <c r="G355" s="445">
        <v>6350</v>
      </c>
      <c r="H355" s="438"/>
      <c r="I355" s="437">
        <v>0</v>
      </c>
      <c r="J355" s="438"/>
      <c r="K355" s="445">
        <v>6350</v>
      </c>
      <c r="L355" s="249" t="str">
        <f>VLOOKUP(A355,'De x Para'!A:C,3,0)</f>
        <v>14.1.4</v>
      </c>
      <c r="M355" s="431">
        <f t="shared" si="4"/>
        <v>6350</v>
      </c>
      <c r="N355" s="434" t="e">
        <f>VLOOKUP(L355,'2021'!$B$15:$B$161,1,0)</f>
        <v>#N/A</v>
      </c>
    </row>
    <row r="356" spans="1:14">
      <c r="A356" s="435" t="s">
        <v>4807</v>
      </c>
      <c r="B356" s="164" t="s">
        <v>143</v>
      </c>
      <c r="C356" s="435" t="s">
        <v>4808</v>
      </c>
      <c r="D356" s="436"/>
      <c r="E356" s="437">
        <v>0</v>
      </c>
      <c r="F356" s="438"/>
      <c r="G356" s="445">
        <v>11600</v>
      </c>
      <c r="H356" s="438"/>
      <c r="I356" s="437">
        <v>0</v>
      </c>
      <c r="J356" s="438"/>
      <c r="K356" s="445">
        <v>11600</v>
      </c>
      <c r="L356" s="249" t="str">
        <f>VLOOKUP(A356,'De x Para'!A:C,3,0)</f>
        <v>14.1.4</v>
      </c>
      <c r="M356" s="431">
        <f t="shared" si="4"/>
        <v>11600</v>
      </c>
      <c r="N356" s="434" t="e">
        <f>VLOOKUP(L356,'2021'!$B$15:$B$161,1,0)</f>
        <v>#N/A</v>
      </c>
    </row>
    <row r="357" spans="1:14">
      <c r="A357" s="338"/>
      <c r="B357" s="164"/>
      <c r="C357" s="338"/>
      <c r="D357" s="339"/>
      <c r="E357" s="339"/>
      <c r="F357" s="339"/>
      <c r="G357" s="339"/>
      <c r="H357" s="339"/>
      <c r="I357" s="339"/>
      <c r="J357" s="339"/>
      <c r="K357" s="339"/>
      <c r="L357" s="249"/>
      <c r="M357" s="431"/>
    </row>
    <row r="358" spans="1:14">
      <c r="A358" s="300" t="s">
        <v>4809</v>
      </c>
      <c r="B358" s="164" t="s">
        <v>143</v>
      </c>
      <c r="C358" s="300" t="s">
        <v>4810</v>
      </c>
      <c r="D358" s="301"/>
      <c r="E358" s="302">
        <v>0</v>
      </c>
      <c r="F358" s="303"/>
      <c r="G358" s="302">
        <v>79.94</v>
      </c>
      <c r="H358" s="303"/>
      <c r="I358" s="302">
        <v>0</v>
      </c>
      <c r="J358" s="303"/>
      <c r="K358" s="302">
        <v>79.94</v>
      </c>
      <c r="L358" s="249">
        <f>VLOOKUP(A358,'De x Para'!A:C,3,0)</f>
        <v>0</v>
      </c>
      <c r="M358" s="431">
        <f t="shared" si="4"/>
        <v>79.94</v>
      </c>
    </row>
    <row r="359" spans="1:14">
      <c r="A359" s="435" t="s">
        <v>4811</v>
      </c>
      <c r="B359" s="164" t="s">
        <v>143</v>
      </c>
      <c r="C359" s="435" t="s">
        <v>1209</v>
      </c>
      <c r="D359" s="436"/>
      <c r="E359" s="437">
        <v>0</v>
      </c>
      <c r="F359" s="438"/>
      <c r="G359" s="437">
        <v>73.150000000000006</v>
      </c>
      <c r="H359" s="438"/>
      <c r="I359" s="437">
        <v>0</v>
      </c>
      <c r="J359" s="438"/>
      <c r="K359" s="437">
        <v>73.150000000000006</v>
      </c>
      <c r="L359" s="249" t="str">
        <f>VLOOKUP(A359,'De x Para'!A:C,3,0)</f>
        <v>14.1.4</v>
      </c>
      <c r="M359" s="431">
        <f t="shared" si="4"/>
        <v>73.150000000000006</v>
      </c>
      <c r="N359" s="434" t="e">
        <f>VLOOKUP(L359,'2021'!$B$15:$B$161,1,0)</f>
        <v>#N/A</v>
      </c>
    </row>
    <row r="360" spans="1:14">
      <c r="A360" s="435" t="s">
        <v>4812</v>
      </c>
      <c r="B360" s="164" t="s">
        <v>143</v>
      </c>
      <c r="C360" s="435" t="s">
        <v>1691</v>
      </c>
      <c r="D360" s="436"/>
      <c r="E360" s="437">
        <v>0</v>
      </c>
      <c r="F360" s="438"/>
      <c r="G360" s="437">
        <v>6.79</v>
      </c>
      <c r="H360" s="438"/>
      <c r="I360" s="437">
        <v>0</v>
      </c>
      <c r="J360" s="438"/>
      <c r="K360" s="437">
        <v>6.79</v>
      </c>
      <c r="L360" s="249" t="str">
        <f>VLOOKUP(A360,'De x Para'!A:C,3,0)</f>
        <v>14.1.4</v>
      </c>
      <c r="M360" s="431">
        <f t="shared" si="4"/>
        <v>6.79</v>
      </c>
      <c r="N360" s="434" t="e">
        <f>VLOOKUP(L360,'2021'!$B$15:$B$161,1,0)</f>
        <v>#N/A</v>
      </c>
    </row>
    <row r="361" spans="1:14">
      <c r="A361" s="338"/>
      <c r="B361" s="164"/>
      <c r="C361" s="338"/>
      <c r="D361" s="339"/>
      <c r="E361" s="339"/>
      <c r="F361" s="339"/>
      <c r="G361" s="339"/>
      <c r="H361" s="339"/>
      <c r="I361" s="339"/>
      <c r="J361" s="339"/>
      <c r="K361" s="339"/>
      <c r="L361" s="249"/>
      <c r="M361" s="431"/>
    </row>
    <row r="362" spans="1:14">
      <c r="A362" s="300" t="s">
        <v>4755</v>
      </c>
      <c r="B362" s="164" t="s">
        <v>143</v>
      </c>
      <c r="C362" s="300" t="s">
        <v>4756</v>
      </c>
      <c r="D362" s="301"/>
      <c r="E362" s="316">
        <v>39705.29</v>
      </c>
      <c r="F362" s="303"/>
      <c r="G362" s="316">
        <v>22917.200000000001</v>
      </c>
      <c r="H362" s="303"/>
      <c r="I362" s="302">
        <v>0</v>
      </c>
      <c r="J362" s="303"/>
      <c r="K362" s="316">
        <v>62622.49</v>
      </c>
      <c r="L362" s="249">
        <f>VLOOKUP(A362,'De x Para'!A:C,3,0)</f>
        <v>0</v>
      </c>
      <c r="M362" s="431">
        <f t="shared" si="4"/>
        <v>22917.200000000001</v>
      </c>
    </row>
    <row r="363" spans="1:14">
      <c r="A363" s="300" t="s">
        <v>4757</v>
      </c>
      <c r="B363" s="164" t="s">
        <v>143</v>
      </c>
      <c r="C363" s="300" t="s">
        <v>4756</v>
      </c>
      <c r="D363" s="301"/>
      <c r="E363" s="316">
        <v>39705.29</v>
      </c>
      <c r="F363" s="303"/>
      <c r="G363" s="316">
        <v>22917.200000000001</v>
      </c>
      <c r="H363" s="303"/>
      <c r="I363" s="302">
        <v>0</v>
      </c>
      <c r="J363" s="303"/>
      <c r="K363" s="316">
        <v>62622.49</v>
      </c>
      <c r="L363" s="249">
        <f>VLOOKUP(A363,'De x Para'!A:C,3,0)</f>
        <v>0</v>
      </c>
      <c r="M363" s="431">
        <f t="shared" si="4"/>
        <v>22917.200000000001</v>
      </c>
    </row>
    <row r="364" spans="1:14">
      <c r="A364" s="300" t="s">
        <v>4758</v>
      </c>
      <c r="B364" s="164" t="s">
        <v>143</v>
      </c>
      <c r="C364" s="300" t="s">
        <v>4756</v>
      </c>
      <c r="D364" s="301"/>
      <c r="E364" s="316">
        <v>39568.5</v>
      </c>
      <c r="F364" s="303"/>
      <c r="G364" s="316">
        <v>22870</v>
      </c>
      <c r="H364" s="303"/>
      <c r="I364" s="302">
        <v>0</v>
      </c>
      <c r="J364" s="303"/>
      <c r="K364" s="316">
        <v>62438.5</v>
      </c>
      <c r="L364" s="249">
        <f>VLOOKUP(A364,'De x Para'!A:C,3,0)</f>
        <v>0</v>
      </c>
      <c r="M364" s="431">
        <f t="shared" si="4"/>
        <v>22870</v>
      </c>
    </row>
    <row r="365" spans="1:14">
      <c r="A365" s="304" t="s">
        <v>4759</v>
      </c>
      <c r="B365" s="164" t="s">
        <v>143</v>
      </c>
      <c r="C365" s="304" t="s">
        <v>4760</v>
      </c>
      <c r="D365" s="305"/>
      <c r="E365" s="317">
        <v>7000</v>
      </c>
      <c r="F365" s="307"/>
      <c r="G365" s="317">
        <v>2000</v>
      </c>
      <c r="H365" s="307"/>
      <c r="I365" s="306">
        <v>0</v>
      </c>
      <c r="J365" s="307"/>
      <c r="K365" s="317">
        <v>9000</v>
      </c>
      <c r="L365" s="249" t="str">
        <f>VLOOKUP(A365,'De x Para'!A:C,3,0)</f>
        <v>14.15</v>
      </c>
      <c r="M365" s="431">
        <f t="shared" si="4"/>
        <v>2000</v>
      </c>
      <c r="N365" s="434" t="e">
        <f>VLOOKUP(L365,'2021'!$B$15:$B$161,1,0)</f>
        <v>#N/A</v>
      </c>
    </row>
    <row r="366" spans="1:14">
      <c r="A366" s="304" t="s">
        <v>4761</v>
      </c>
      <c r="B366" s="164" t="s">
        <v>143</v>
      </c>
      <c r="C366" s="304" t="s">
        <v>4762</v>
      </c>
      <c r="D366" s="305"/>
      <c r="E366" s="317">
        <v>8000</v>
      </c>
      <c r="F366" s="307"/>
      <c r="G366" s="317">
        <v>1000</v>
      </c>
      <c r="H366" s="307"/>
      <c r="I366" s="306">
        <v>0</v>
      </c>
      <c r="J366" s="307"/>
      <c r="K366" s="317">
        <v>9000</v>
      </c>
      <c r="L366" s="249" t="str">
        <f>VLOOKUP(A366,'De x Para'!A:C,3,0)</f>
        <v>14.15</v>
      </c>
      <c r="M366" s="431">
        <f t="shared" si="4"/>
        <v>1000</v>
      </c>
      <c r="N366" s="434" t="e">
        <f>VLOOKUP(L366,'2021'!$B$15:$B$161,1,0)</f>
        <v>#N/A</v>
      </c>
    </row>
    <row r="367" spans="1:14">
      <c r="A367" s="304" t="s">
        <v>4780</v>
      </c>
      <c r="B367" s="164" t="s">
        <v>143</v>
      </c>
      <c r="C367" s="304" t="s">
        <v>4781</v>
      </c>
      <c r="D367" s="305"/>
      <c r="E367" s="317">
        <v>15000</v>
      </c>
      <c r="F367" s="307"/>
      <c r="G367" s="317">
        <v>11320</v>
      </c>
      <c r="H367" s="307"/>
      <c r="I367" s="306">
        <v>0</v>
      </c>
      <c r="J367" s="307"/>
      <c r="K367" s="317">
        <v>26320</v>
      </c>
      <c r="L367" s="249" t="str">
        <f>VLOOKUP(A367,'De x Para'!A:C,3,0)</f>
        <v>14.15</v>
      </c>
      <c r="M367" s="431">
        <f t="shared" si="4"/>
        <v>11320</v>
      </c>
      <c r="N367" s="434" t="e">
        <f>VLOOKUP(L367,'2021'!$B$15:$B$161,1,0)</f>
        <v>#N/A</v>
      </c>
    </row>
    <row r="368" spans="1:14">
      <c r="A368" s="304" t="s">
        <v>4782</v>
      </c>
      <c r="B368" s="164" t="s">
        <v>143</v>
      </c>
      <c r="C368" s="304" t="s">
        <v>4783</v>
      </c>
      <c r="D368" s="305"/>
      <c r="E368" s="317">
        <v>9568.5</v>
      </c>
      <c r="F368" s="307"/>
      <c r="G368" s="306">
        <v>550</v>
      </c>
      <c r="H368" s="307"/>
      <c r="I368" s="306">
        <v>0</v>
      </c>
      <c r="J368" s="307"/>
      <c r="K368" s="317">
        <v>10118.5</v>
      </c>
      <c r="L368" s="249" t="str">
        <f>VLOOKUP(A368,'De x Para'!A:C,3,0)</f>
        <v>14.15</v>
      </c>
      <c r="M368" s="431">
        <f t="shared" si="4"/>
        <v>550</v>
      </c>
      <c r="N368" s="434" t="e">
        <f>VLOOKUP(L368,'2021'!$B$15:$B$161,1,0)</f>
        <v>#N/A</v>
      </c>
    </row>
    <row r="369" spans="1:14">
      <c r="A369" s="304" t="s">
        <v>4813</v>
      </c>
      <c r="B369" s="164" t="s">
        <v>143</v>
      </c>
      <c r="C369" s="304" t="s">
        <v>4814</v>
      </c>
      <c r="D369" s="305"/>
      <c r="E369" s="306">
        <v>0</v>
      </c>
      <c r="F369" s="307"/>
      <c r="G369" s="317">
        <v>8000</v>
      </c>
      <c r="H369" s="307"/>
      <c r="I369" s="306">
        <v>0</v>
      </c>
      <c r="J369" s="307"/>
      <c r="K369" s="317">
        <v>8000</v>
      </c>
      <c r="L369" s="249" t="str">
        <f>VLOOKUP(A369,'De x Para'!A:C,3,0)</f>
        <v>14.15</v>
      </c>
      <c r="M369" s="431">
        <f t="shared" si="4"/>
        <v>8000</v>
      </c>
      <c r="N369" s="434" t="e">
        <f>VLOOKUP(L369,'2021'!$B$15:$B$161,1,0)</f>
        <v>#N/A</v>
      </c>
    </row>
    <row r="370" spans="1:14">
      <c r="A370" s="338"/>
      <c r="B370" s="164"/>
      <c r="C370" s="338"/>
      <c r="D370" s="339"/>
      <c r="E370" s="339"/>
      <c r="F370" s="339"/>
      <c r="G370" s="339"/>
      <c r="H370" s="339"/>
      <c r="I370" s="339"/>
      <c r="J370" s="339"/>
      <c r="K370" s="339"/>
      <c r="L370" s="249"/>
      <c r="M370" s="431"/>
    </row>
    <row r="371" spans="1:14">
      <c r="A371" s="300" t="s">
        <v>4784</v>
      </c>
      <c r="B371" s="164" t="s">
        <v>143</v>
      </c>
      <c r="C371" s="300" t="s">
        <v>4785</v>
      </c>
      <c r="D371" s="301"/>
      <c r="E371" s="302">
        <v>136.79</v>
      </c>
      <c r="F371" s="303"/>
      <c r="G371" s="302">
        <v>47.2</v>
      </c>
      <c r="H371" s="303"/>
      <c r="I371" s="302">
        <v>0</v>
      </c>
      <c r="J371" s="303"/>
      <c r="K371" s="302">
        <v>183.99</v>
      </c>
      <c r="L371" s="249">
        <f>VLOOKUP(A371,'De x Para'!A:C,3,0)</f>
        <v>0</v>
      </c>
      <c r="M371" s="431">
        <f t="shared" si="4"/>
        <v>47.2</v>
      </c>
    </row>
    <row r="372" spans="1:14">
      <c r="A372" s="304" t="s">
        <v>4786</v>
      </c>
      <c r="B372" s="164" t="s">
        <v>143</v>
      </c>
      <c r="C372" s="304" t="s">
        <v>1209</v>
      </c>
      <c r="D372" s="305"/>
      <c r="E372" s="306">
        <v>60</v>
      </c>
      <c r="F372" s="307"/>
      <c r="G372" s="306">
        <v>45</v>
      </c>
      <c r="H372" s="307"/>
      <c r="I372" s="306">
        <v>0</v>
      </c>
      <c r="J372" s="307"/>
      <c r="K372" s="306">
        <v>105</v>
      </c>
      <c r="L372" s="249" t="str">
        <f>VLOOKUP(A372,'De x Para'!A:C,3,0)</f>
        <v>14.15</v>
      </c>
      <c r="M372" s="431">
        <f t="shared" si="4"/>
        <v>45</v>
      </c>
      <c r="N372" s="434" t="e">
        <f>VLOOKUP(L372,'2021'!$B$15:$B$161,1,0)</f>
        <v>#N/A</v>
      </c>
    </row>
    <row r="373" spans="1:14">
      <c r="A373" s="304" t="s">
        <v>4787</v>
      </c>
      <c r="B373" s="164" t="s">
        <v>143</v>
      </c>
      <c r="C373" s="304" t="s">
        <v>1691</v>
      </c>
      <c r="D373" s="305"/>
      <c r="E373" s="306">
        <v>76.790000000000006</v>
      </c>
      <c r="F373" s="307"/>
      <c r="G373" s="306">
        <v>2.2000000000000002</v>
      </c>
      <c r="H373" s="307"/>
      <c r="I373" s="306">
        <v>0</v>
      </c>
      <c r="J373" s="307"/>
      <c r="K373" s="306">
        <v>78.989999999999995</v>
      </c>
      <c r="L373" s="249" t="str">
        <f>VLOOKUP(A373,'De x Para'!A:C,3,0)</f>
        <v>14.15</v>
      </c>
      <c r="M373" s="431">
        <f t="shared" si="4"/>
        <v>2.2000000000000002</v>
      </c>
      <c r="N373" s="434" t="e">
        <f>VLOOKUP(L373,'2021'!$B$15:$B$161,1,0)</f>
        <v>#N/A</v>
      </c>
    </row>
    <row r="374" spans="1:14">
      <c r="A374" s="338"/>
      <c r="B374" s="164"/>
      <c r="C374" s="338"/>
      <c r="D374" s="339"/>
      <c r="E374" s="339"/>
      <c r="F374" s="339"/>
      <c r="G374" s="339"/>
      <c r="H374" s="339"/>
      <c r="I374" s="339"/>
      <c r="J374" s="339"/>
      <c r="K374" s="339"/>
      <c r="L374" s="249"/>
      <c r="M374" s="431"/>
    </row>
    <row r="375" spans="1:14">
      <c r="A375" s="300" t="s">
        <v>1702</v>
      </c>
      <c r="B375" s="164" t="s">
        <v>143</v>
      </c>
      <c r="C375" s="300" t="s">
        <v>1703</v>
      </c>
      <c r="D375" s="301"/>
      <c r="E375" s="316">
        <v>430158.5</v>
      </c>
      <c r="F375" s="303"/>
      <c r="G375" s="316">
        <v>459386.99</v>
      </c>
      <c r="H375" s="303"/>
      <c r="I375" s="302">
        <v>0</v>
      </c>
      <c r="J375" s="303"/>
      <c r="K375" s="316">
        <v>889545.49</v>
      </c>
      <c r="L375" s="249">
        <f>VLOOKUP(A375,'De x Para'!A:C,3,0)</f>
        <v>0</v>
      </c>
      <c r="M375" s="431">
        <f t="shared" si="4"/>
        <v>459386.99</v>
      </c>
    </row>
    <row r="376" spans="1:14">
      <c r="A376" s="300" t="s">
        <v>1706</v>
      </c>
      <c r="B376" s="164" t="s">
        <v>143</v>
      </c>
      <c r="C376" s="300" t="s">
        <v>1703</v>
      </c>
      <c r="D376" s="301"/>
      <c r="E376" s="316">
        <v>430158.5</v>
      </c>
      <c r="F376" s="303"/>
      <c r="G376" s="316">
        <v>459386.99</v>
      </c>
      <c r="H376" s="303"/>
      <c r="I376" s="302">
        <v>0</v>
      </c>
      <c r="J376" s="303"/>
      <c r="K376" s="316">
        <v>889545.49</v>
      </c>
      <c r="L376" s="249">
        <f>VLOOKUP(A376,'De x Para'!A:C,3,0)</f>
        <v>0</v>
      </c>
      <c r="M376" s="431">
        <f t="shared" si="4"/>
        <v>459386.99</v>
      </c>
    </row>
    <row r="377" spans="1:14">
      <c r="A377" s="300" t="s">
        <v>1707</v>
      </c>
      <c r="B377" s="164" t="s">
        <v>143</v>
      </c>
      <c r="C377" s="300" t="s">
        <v>1703</v>
      </c>
      <c r="D377" s="301"/>
      <c r="E377" s="316">
        <v>430158.5</v>
      </c>
      <c r="F377" s="303"/>
      <c r="G377" s="316">
        <v>459386.99</v>
      </c>
      <c r="H377" s="303"/>
      <c r="I377" s="302">
        <v>0</v>
      </c>
      <c r="J377" s="303"/>
      <c r="K377" s="316">
        <v>889545.49</v>
      </c>
      <c r="L377" s="249">
        <f>VLOOKUP(A377,'De x Para'!A:C,3,0)</f>
        <v>0</v>
      </c>
      <c r="M377" s="431">
        <f t="shared" si="4"/>
        <v>459386.99</v>
      </c>
    </row>
    <row r="378" spans="1:14">
      <c r="A378" s="300" t="s">
        <v>1708</v>
      </c>
      <c r="B378" s="164" t="s">
        <v>143</v>
      </c>
      <c r="C378" s="300" t="s">
        <v>1703</v>
      </c>
      <c r="D378" s="301"/>
      <c r="E378" s="316">
        <v>430158.5</v>
      </c>
      <c r="F378" s="303"/>
      <c r="G378" s="316">
        <v>459386.99</v>
      </c>
      <c r="H378" s="303"/>
      <c r="I378" s="302">
        <v>0</v>
      </c>
      <c r="J378" s="303"/>
      <c r="K378" s="316">
        <v>889545.49</v>
      </c>
      <c r="L378" s="249">
        <f>VLOOKUP(A378,'De x Para'!A:C,3,0)</f>
        <v>0</v>
      </c>
      <c r="M378" s="431">
        <f t="shared" si="4"/>
        <v>459386.99</v>
      </c>
    </row>
    <row r="379" spans="1:14">
      <c r="A379" s="304" t="s">
        <v>1709</v>
      </c>
      <c r="B379" s="164" t="s">
        <v>143</v>
      </c>
      <c r="C379" s="304" t="s">
        <v>1710</v>
      </c>
      <c r="D379" s="305"/>
      <c r="E379" s="317">
        <v>430158.5</v>
      </c>
      <c r="F379" s="307"/>
      <c r="G379" s="317">
        <v>459386.99</v>
      </c>
      <c r="H379" s="307"/>
      <c r="I379" s="306">
        <v>0</v>
      </c>
      <c r="J379" s="307"/>
      <c r="K379" s="317">
        <v>889545.49</v>
      </c>
      <c r="L379" s="249" t="str">
        <f>VLOOKUP(A379,'De x Para'!A:C,3,0)</f>
        <v>11.6.5</v>
      </c>
      <c r="M379" s="431">
        <f t="shared" si="4"/>
        <v>459386.99</v>
      </c>
      <c r="N379" s="434" t="e">
        <f>VLOOKUP(L379,'2021'!$B$15:$B$161,1,0)</f>
        <v>#N/A</v>
      </c>
    </row>
    <row r="380" spans="1:14">
      <c r="A380" s="338"/>
      <c r="B380" s="164"/>
      <c r="C380" s="338"/>
      <c r="D380" s="339"/>
      <c r="E380" s="339"/>
      <c r="F380" s="339"/>
      <c r="G380" s="339"/>
      <c r="H380" s="339"/>
      <c r="I380" s="339"/>
      <c r="J380" s="339"/>
      <c r="K380" s="339"/>
      <c r="L380" s="249"/>
      <c r="M380" s="431"/>
    </row>
    <row r="381" spans="1:14">
      <c r="A381" s="300" t="s">
        <v>1711</v>
      </c>
      <c r="B381" s="164" t="s">
        <v>143</v>
      </c>
      <c r="C381" s="300" t="s">
        <v>1712</v>
      </c>
      <c r="D381" s="301"/>
      <c r="E381" s="316">
        <v>24860.05</v>
      </c>
      <c r="F381" s="303"/>
      <c r="G381" s="316">
        <v>8412.5499999999993</v>
      </c>
      <c r="H381" s="303"/>
      <c r="I381" s="302">
        <v>0</v>
      </c>
      <c r="J381" s="303"/>
      <c r="K381" s="316">
        <v>33272.6</v>
      </c>
      <c r="L381" s="249">
        <f>VLOOKUP(A381,'De x Para'!A:C,3,0)</f>
        <v>0</v>
      </c>
      <c r="M381" s="431">
        <f t="shared" si="4"/>
        <v>8412.5499999999993</v>
      </c>
    </row>
    <row r="382" spans="1:14">
      <c r="A382" s="300" t="s">
        <v>1715</v>
      </c>
      <c r="B382" s="164" t="s">
        <v>143</v>
      </c>
      <c r="C382" s="300" t="s">
        <v>1712</v>
      </c>
      <c r="D382" s="301"/>
      <c r="E382" s="316">
        <v>24860.05</v>
      </c>
      <c r="F382" s="303"/>
      <c r="G382" s="316">
        <v>8412.5499999999993</v>
      </c>
      <c r="H382" s="303"/>
      <c r="I382" s="302">
        <v>0</v>
      </c>
      <c r="J382" s="303"/>
      <c r="K382" s="316">
        <v>33272.6</v>
      </c>
      <c r="L382" s="249">
        <f>VLOOKUP(A382,'De x Para'!A:C,3,0)</f>
        <v>0</v>
      </c>
      <c r="M382" s="431">
        <f t="shared" si="4"/>
        <v>8412.5499999999993</v>
      </c>
    </row>
    <row r="383" spans="1:14">
      <c r="A383" s="300" t="s">
        <v>1716</v>
      </c>
      <c r="B383" s="164" t="s">
        <v>143</v>
      </c>
      <c r="C383" s="300" t="s">
        <v>1712</v>
      </c>
      <c r="D383" s="301"/>
      <c r="E383" s="316">
        <v>24860.05</v>
      </c>
      <c r="F383" s="303"/>
      <c r="G383" s="316">
        <v>8412.5499999999993</v>
      </c>
      <c r="H383" s="303"/>
      <c r="I383" s="302">
        <v>0</v>
      </c>
      <c r="J383" s="303"/>
      <c r="K383" s="316">
        <v>33272.6</v>
      </c>
      <c r="L383" s="249">
        <f>VLOOKUP(A383,'De x Para'!A:C,3,0)</f>
        <v>0</v>
      </c>
      <c r="M383" s="431">
        <f t="shared" si="4"/>
        <v>8412.5499999999993</v>
      </c>
    </row>
    <row r="384" spans="1:14">
      <c r="A384" s="300" t="s">
        <v>1717</v>
      </c>
      <c r="B384" s="164" t="s">
        <v>143</v>
      </c>
      <c r="C384" s="300" t="s">
        <v>1712</v>
      </c>
      <c r="D384" s="301"/>
      <c r="E384" s="316">
        <v>24860.05</v>
      </c>
      <c r="F384" s="303"/>
      <c r="G384" s="316">
        <v>8412.5499999999993</v>
      </c>
      <c r="H384" s="303"/>
      <c r="I384" s="302">
        <v>0</v>
      </c>
      <c r="J384" s="303"/>
      <c r="K384" s="316">
        <v>33272.6</v>
      </c>
      <c r="L384" s="249">
        <f>VLOOKUP(A384,'De x Para'!A:C,3,0)</f>
        <v>0</v>
      </c>
      <c r="M384" s="431">
        <f t="shared" si="4"/>
        <v>8412.5499999999993</v>
      </c>
    </row>
    <row r="385" spans="1:14">
      <c r="A385" s="304" t="s">
        <v>1718</v>
      </c>
      <c r="B385" s="164" t="s">
        <v>143</v>
      </c>
      <c r="C385" s="304" t="s">
        <v>1719</v>
      </c>
      <c r="D385" s="305"/>
      <c r="E385" s="317">
        <v>24593.97</v>
      </c>
      <c r="F385" s="307"/>
      <c r="G385" s="317">
        <v>8323.86</v>
      </c>
      <c r="H385" s="307"/>
      <c r="I385" s="306">
        <v>0</v>
      </c>
      <c r="J385" s="307"/>
      <c r="K385" s="317">
        <v>32917.83</v>
      </c>
      <c r="L385" s="249" t="str">
        <f>VLOOKUP(A385,'De x Para'!A:C,3,0)</f>
        <v>13.1</v>
      </c>
      <c r="M385" s="431">
        <f t="shared" si="4"/>
        <v>8323.86</v>
      </c>
      <c r="N385" s="434" t="e">
        <f>VLOOKUP(L385,'2021'!$B$15:$B$161,1,0)</f>
        <v>#N/A</v>
      </c>
    </row>
    <row r="386" spans="1:14">
      <c r="A386" s="304" t="s">
        <v>1723</v>
      </c>
      <c r="B386" s="164" t="s">
        <v>143</v>
      </c>
      <c r="C386" s="304" t="s">
        <v>1724</v>
      </c>
      <c r="D386" s="305"/>
      <c r="E386" s="306">
        <v>266.08</v>
      </c>
      <c r="F386" s="307"/>
      <c r="G386" s="306">
        <v>88.69</v>
      </c>
      <c r="H386" s="307"/>
      <c r="I386" s="306">
        <v>0</v>
      </c>
      <c r="J386" s="307"/>
      <c r="K386" s="306">
        <v>354.77</v>
      </c>
      <c r="L386" s="249" t="str">
        <f>VLOOKUP(A386,'De x Para'!A:C,3,0)</f>
        <v>13.1</v>
      </c>
      <c r="M386" s="431">
        <f t="shared" si="4"/>
        <v>88.69</v>
      </c>
      <c r="N386" s="434" t="e">
        <f>VLOOKUP(L386,'2021'!$B$15:$B$161,1,0)</f>
        <v>#N/A</v>
      </c>
    </row>
    <row r="387" spans="1:14">
      <c r="A387" s="300"/>
      <c r="B387" s="164"/>
      <c r="C387" s="300"/>
      <c r="D387" s="301"/>
      <c r="E387" s="301"/>
      <c r="F387" s="301"/>
      <c r="G387" s="301"/>
      <c r="H387" s="301"/>
      <c r="I387" s="301"/>
      <c r="J387" s="301"/>
      <c r="K387" s="301"/>
      <c r="L387" s="249"/>
      <c r="M387" s="431"/>
    </row>
    <row r="388" spans="1:14">
      <c r="A388" s="300" t="s">
        <v>1734</v>
      </c>
      <c r="B388" s="164" t="s">
        <v>143</v>
      </c>
      <c r="C388" s="300" t="s">
        <v>1735</v>
      </c>
      <c r="D388" s="301"/>
      <c r="E388" s="316">
        <v>1610.13</v>
      </c>
      <c r="F388" s="303"/>
      <c r="G388" s="316">
        <v>6536.71</v>
      </c>
      <c r="H388" s="303"/>
      <c r="I388" s="302">
        <v>0</v>
      </c>
      <c r="J388" s="303"/>
      <c r="K388" s="316">
        <v>8146.84</v>
      </c>
      <c r="L388" s="249">
        <f>VLOOKUP(A388,'De x Para'!A:C,3,0)</f>
        <v>0</v>
      </c>
      <c r="M388" s="431">
        <f t="shared" ref="M388:M393" si="5">G388-I388</f>
        <v>6536.71</v>
      </c>
    </row>
    <row r="389" spans="1:14">
      <c r="A389" s="300" t="s">
        <v>1739</v>
      </c>
      <c r="B389" s="164" t="s">
        <v>143</v>
      </c>
      <c r="C389" s="300" t="s">
        <v>1740</v>
      </c>
      <c r="D389" s="301"/>
      <c r="E389" s="316">
        <v>1610.13</v>
      </c>
      <c r="F389" s="303"/>
      <c r="G389" s="316">
        <v>6536.71</v>
      </c>
      <c r="H389" s="303"/>
      <c r="I389" s="302">
        <v>0</v>
      </c>
      <c r="J389" s="303"/>
      <c r="K389" s="316">
        <v>8146.84</v>
      </c>
      <c r="L389" s="249">
        <f>VLOOKUP(A389,'De x Para'!A:C,3,0)</f>
        <v>0</v>
      </c>
      <c r="M389" s="431">
        <f t="shared" si="5"/>
        <v>6536.71</v>
      </c>
    </row>
    <row r="390" spans="1:14">
      <c r="A390" s="300" t="s">
        <v>1741</v>
      </c>
      <c r="B390" s="164" t="s">
        <v>143</v>
      </c>
      <c r="C390" s="300" t="s">
        <v>1740</v>
      </c>
      <c r="D390" s="301"/>
      <c r="E390" s="316">
        <v>1610.13</v>
      </c>
      <c r="F390" s="303"/>
      <c r="G390" s="316">
        <v>6536.71</v>
      </c>
      <c r="H390" s="303"/>
      <c r="I390" s="302">
        <v>0</v>
      </c>
      <c r="J390" s="303"/>
      <c r="K390" s="316">
        <v>8146.84</v>
      </c>
      <c r="L390" s="249">
        <f>VLOOKUP(A390,'De x Para'!A:C,3,0)</f>
        <v>0</v>
      </c>
      <c r="M390" s="431">
        <f t="shared" si="5"/>
        <v>6536.71</v>
      </c>
    </row>
    <row r="391" spans="1:14">
      <c r="A391" s="300" t="s">
        <v>1742</v>
      </c>
      <c r="B391" s="164" t="s">
        <v>143</v>
      </c>
      <c r="C391" s="300" t="s">
        <v>1740</v>
      </c>
      <c r="D391" s="301"/>
      <c r="E391" s="316">
        <v>1610.13</v>
      </c>
      <c r="F391" s="303"/>
      <c r="G391" s="316">
        <v>6536.71</v>
      </c>
      <c r="H391" s="303"/>
      <c r="I391" s="302">
        <v>0</v>
      </c>
      <c r="J391" s="303"/>
      <c r="K391" s="316">
        <v>8146.84</v>
      </c>
      <c r="L391" s="249">
        <f>VLOOKUP(A391,'De x Para'!A:C,3,0)</f>
        <v>0</v>
      </c>
      <c r="M391" s="431">
        <f t="shared" si="5"/>
        <v>6536.71</v>
      </c>
    </row>
    <row r="392" spans="1:14">
      <c r="A392" s="304" t="s">
        <v>1743</v>
      </c>
      <c r="B392" s="164" t="s">
        <v>143</v>
      </c>
      <c r="C392" s="304" t="s">
        <v>1744</v>
      </c>
      <c r="D392" s="305"/>
      <c r="E392" s="317">
        <v>1610.13</v>
      </c>
      <c r="F392" s="307"/>
      <c r="G392" s="306">
        <v>536.71</v>
      </c>
      <c r="H392" s="307"/>
      <c r="I392" s="306">
        <v>0</v>
      </c>
      <c r="J392" s="307"/>
      <c r="K392" s="317">
        <v>2146.84</v>
      </c>
      <c r="L392" s="249" t="str">
        <f>VLOOKUP(A392,'De x Para'!A:C,3,0)</f>
        <v>11.6.2</v>
      </c>
      <c r="M392" s="431">
        <f t="shared" si="5"/>
        <v>536.71</v>
      </c>
      <c r="N392" s="434" t="e">
        <f>VLOOKUP(L392,'2021'!$B$15:$B$161,1,0)</f>
        <v>#N/A</v>
      </c>
    </row>
    <row r="393" spans="1:14">
      <c r="A393" s="304" t="s">
        <v>1747</v>
      </c>
      <c r="B393" s="164" t="s">
        <v>143</v>
      </c>
      <c r="C393" s="304" t="s">
        <v>1748</v>
      </c>
      <c r="D393" s="305"/>
      <c r="E393" s="306">
        <v>0</v>
      </c>
      <c r="F393" s="307"/>
      <c r="G393" s="317">
        <v>6000</v>
      </c>
      <c r="H393" s="307"/>
      <c r="I393" s="306">
        <v>0</v>
      </c>
      <c r="J393" s="307"/>
      <c r="K393" s="317">
        <v>6000</v>
      </c>
      <c r="L393" s="249" t="str">
        <f>VLOOKUP(A393,'De x Para'!A:C,3,0)</f>
        <v>11.6.6</v>
      </c>
      <c r="M393" s="431">
        <f t="shared" si="5"/>
        <v>6000</v>
      </c>
      <c r="N393" s="434" t="e">
        <f>VLOOKUP(L393,'2021'!$B$15:$B$161,1,0)</f>
        <v>#N/A</v>
      </c>
    </row>
    <row r="394" spans="1:14">
      <c r="A394" s="338"/>
      <c r="B394" s="164"/>
      <c r="C394" s="338"/>
      <c r="D394" s="339"/>
      <c r="E394" s="339"/>
      <c r="F394" s="339"/>
      <c r="G394" s="339"/>
      <c r="H394" s="339"/>
      <c r="I394" s="339"/>
      <c r="J394" s="339"/>
      <c r="K394" s="339"/>
      <c r="L394" s="249"/>
      <c r="M394" s="431"/>
    </row>
    <row r="395" spans="1:14">
      <c r="A395" s="300">
        <v>4</v>
      </c>
      <c r="B395" s="300" t="s">
        <v>1751</v>
      </c>
      <c r="C395" s="301"/>
      <c r="D395" s="301"/>
      <c r="E395" s="316">
        <v>2924428.86</v>
      </c>
      <c r="F395" s="303"/>
      <c r="G395" s="302">
        <v>286.23</v>
      </c>
      <c r="H395" s="303"/>
      <c r="I395" s="316">
        <v>1583309.7</v>
      </c>
      <c r="J395" s="303"/>
      <c r="K395" s="316">
        <v>4507452.33</v>
      </c>
      <c r="L395" s="249">
        <f>VLOOKUP(A395,'De x Para'!A:C,3,0)</f>
        <v>0</v>
      </c>
      <c r="M395" s="431">
        <f>I395-G395</f>
        <v>1583023.47</v>
      </c>
    </row>
    <row r="396" spans="1:14">
      <c r="A396" s="300" t="s">
        <v>1753</v>
      </c>
      <c r="B396" s="164" t="s">
        <v>143</v>
      </c>
      <c r="C396" s="300" t="s">
        <v>1751</v>
      </c>
      <c r="D396" s="301"/>
      <c r="E396" s="316">
        <v>2924428.86</v>
      </c>
      <c r="F396" s="303"/>
      <c r="G396" s="302">
        <v>286.23</v>
      </c>
      <c r="H396" s="303"/>
      <c r="I396" s="316">
        <v>1583309.7</v>
      </c>
      <c r="J396" s="303"/>
      <c r="K396" s="316">
        <v>4507452.33</v>
      </c>
      <c r="L396" s="249">
        <f>VLOOKUP(A396,'De x Para'!A:C,3,0)</f>
        <v>0</v>
      </c>
      <c r="M396" s="431">
        <f t="shared" ref="M396:M428" si="6">I396-G396</f>
        <v>1583023.47</v>
      </c>
    </row>
    <row r="397" spans="1:14">
      <c r="A397" s="300" t="s">
        <v>1754</v>
      </c>
      <c r="B397" s="164" t="s">
        <v>143</v>
      </c>
      <c r="C397" s="300" t="s">
        <v>1751</v>
      </c>
      <c r="D397" s="301"/>
      <c r="E397" s="316">
        <v>2924428.86</v>
      </c>
      <c r="F397" s="303"/>
      <c r="G397" s="302">
        <v>286.23</v>
      </c>
      <c r="H397" s="303"/>
      <c r="I397" s="316">
        <v>1583309.7</v>
      </c>
      <c r="J397" s="303"/>
      <c r="K397" s="316">
        <v>4507452.33</v>
      </c>
      <c r="L397" s="249">
        <f>VLOOKUP(A397,'De x Para'!A:C,3,0)</f>
        <v>0</v>
      </c>
      <c r="M397" s="431">
        <f t="shared" si="6"/>
        <v>1583023.47</v>
      </c>
    </row>
    <row r="398" spans="1:14">
      <c r="A398" s="300" t="s">
        <v>1755</v>
      </c>
      <c r="B398" s="164" t="s">
        <v>143</v>
      </c>
      <c r="C398" s="300" t="s">
        <v>1756</v>
      </c>
      <c r="D398" s="301"/>
      <c r="E398" s="316">
        <v>2518210.87</v>
      </c>
      <c r="F398" s="303"/>
      <c r="G398" s="302">
        <v>0</v>
      </c>
      <c r="H398" s="303"/>
      <c r="I398" s="316">
        <v>1014789.92</v>
      </c>
      <c r="J398" s="303"/>
      <c r="K398" s="316">
        <v>3533000.79</v>
      </c>
      <c r="L398" s="249">
        <f>VLOOKUP(A398,'De x Para'!A:C,3,0)</f>
        <v>0</v>
      </c>
      <c r="M398" s="431">
        <f t="shared" si="6"/>
        <v>1014789.92</v>
      </c>
    </row>
    <row r="399" spans="1:14">
      <c r="A399" s="300" t="s">
        <v>1759</v>
      </c>
      <c r="B399" s="164" t="s">
        <v>143</v>
      </c>
      <c r="C399" s="300" t="s">
        <v>1756</v>
      </c>
      <c r="D399" s="301"/>
      <c r="E399" s="316">
        <v>2518210.87</v>
      </c>
      <c r="F399" s="303"/>
      <c r="G399" s="302">
        <v>0</v>
      </c>
      <c r="H399" s="303"/>
      <c r="I399" s="316">
        <v>1014789.92</v>
      </c>
      <c r="J399" s="303"/>
      <c r="K399" s="316">
        <v>3533000.79</v>
      </c>
      <c r="L399" s="249">
        <f>VLOOKUP(A399,'De x Para'!A:C,3,0)</f>
        <v>0</v>
      </c>
      <c r="M399" s="431">
        <f t="shared" si="6"/>
        <v>1014789.92</v>
      </c>
    </row>
    <row r="400" spans="1:14">
      <c r="A400" s="304" t="s">
        <v>1760</v>
      </c>
      <c r="B400" s="164" t="s">
        <v>143</v>
      </c>
      <c r="C400" s="304" t="s">
        <v>1761</v>
      </c>
      <c r="D400" s="305"/>
      <c r="E400" s="317">
        <v>2518210.87</v>
      </c>
      <c r="F400" s="307"/>
      <c r="G400" s="306">
        <v>0</v>
      </c>
      <c r="H400" s="307"/>
      <c r="I400" s="317">
        <v>1014789.92</v>
      </c>
      <c r="J400" s="307"/>
      <c r="K400" s="317">
        <v>3533000.79</v>
      </c>
      <c r="L400" s="249" t="str">
        <f>VLOOKUP(A400,'De x Para'!A:C,3,0)</f>
        <v>4.1</v>
      </c>
      <c r="M400" s="431">
        <f t="shared" si="6"/>
        <v>1014789.92</v>
      </c>
      <c r="N400" s="434" t="str">
        <f>VLOOKUP(L400,'2021'!$B$15:$B$161,1,0)</f>
        <v>4.1</v>
      </c>
    </row>
    <row r="401" spans="1:14">
      <c r="A401" s="338"/>
      <c r="B401" s="164"/>
      <c r="C401" s="338"/>
      <c r="D401" s="339"/>
      <c r="E401" s="339"/>
      <c r="F401" s="339"/>
      <c r="G401" s="339"/>
      <c r="H401" s="339"/>
      <c r="I401" s="339"/>
      <c r="J401" s="339"/>
      <c r="K401" s="339"/>
      <c r="L401" s="249"/>
      <c r="M401" s="431"/>
    </row>
    <row r="402" spans="1:14">
      <c r="A402" s="300" t="s">
        <v>1762</v>
      </c>
      <c r="B402" s="164" t="s">
        <v>143</v>
      </c>
      <c r="C402" s="300" t="s">
        <v>1763</v>
      </c>
      <c r="D402" s="301"/>
      <c r="E402" s="316">
        <v>386494.81</v>
      </c>
      <c r="F402" s="303"/>
      <c r="G402" s="302">
        <v>286.23</v>
      </c>
      <c r="H402" s="303"/>
      <c r="I402" s="316">
        <v>559682.86</v>
      </c>
      <c r="J402" s="303"/>
      <c r="K402" s="316">
        <v>945891.44</v>
      </c>
      <c r="L402" s="249">
        <f>VLOOKUP(A402,'De x Para'!A:C,3,0)</f>
        <v>0</v>
      </c>
      <c r="M402" s="431">
        <f t="shared" si="6"/>
        <v>559396.63</v>
      </c>
    </row>
    <row r="403" spans="1:14">
      <c r="A403" s="300" t="s">
        <v>1767</v>
      </c>
      <c r="B403" s="164" t="s">
        <v>143</v>
      </c>
      <c r="C403" s="300" t="s">
        <v>1768</v>
      </c>
      <c r="D403" s="301"/>
      <c r="E403" s="316">
        <v>3000</v>
      </c>
      <c r="F403" s="303"/>
      <c r="G403" s="302">
        <v>0</v>
      </c>
      <c r="H403" s="303"/>
      <c r="I403" s="302">
        <v>0</v>
      </c>
      <c r="J403" s="303"/>
      <c r="K403" s="316">
        <v>3000</v>
      </c>
      <c r="L403" s="249">
        <f>VLOOKUP(A403,'De x Para'!A:C,3,0)</f>
        <v>0</v>
      </c>
      <c r="M403" s="431">
        <f t="shared" si="6"/>
        <v>0</v>
      </c>
    </row>
    <row r="404" spans="1:14">
      <c r="A404" s="304" t="s">
        <v>1776</v>
      </c>
      <c r="B404" s="164" t="s">
        <v>143</v>
      </c>
      <c r="C404" s="304" t="s">
        <v>4626</v>
      </c>
      <c r="D404" s="305"/>
      <c r="E404" s="317">
        <v>3000</v>
      </c>
      <c r="F404" s="307"/>
      <c r="G404" s="306">
        <v>0</v>
      </c>
      <c r="H404" s="307"/>
      <c r="I404" s="306">
        <v>0</v>
      </c>
      <c r="J404" s="307"/>
      <c r="K404" s="317">
        <v>3000</v>
      </c>
      <c r="L404" s="249" t="str">
        <f>VLOOKUP(A404,'De x Para'!A:C,3,0)</f>
        <v>4.2.1</v>
      </c>
      <c r="M404" s="431">
        <f t="shared" si="6"/>
        <v>0</v>
      </c>
      <c r="N404" s="434" t="str">
        <f>VLOOKUP(L404,'2021'!$B$15:$B$161,1,0)</f>
        <v>4.2.1</v>
      </c>
    </row>
    <row r="405" spans="1:14">
      <c r="A405" s="338"/>
      <c r="B405" s="164"/>
      <c r="C405" s="338"/>
      <c r="D405" s="339"/>
      <c r="E405" s="339"/>
      <c r="F405" s="339"/>
      <c r="G405" s="339"/>
      <c r="H405" s="339"/>
      <c r="I405" s="339"/>
      <c r="J405" s="339"/>
      <c r="K405" s="339"/>
      <c r="L405" s="249"/>
      <c r="M405" s="431"/>
    </row>
    <row r="406" spans="1:14">
      <c r="A406" s="300" t="s">
        <v>1781</v>
      </c>
      <c r="B406" s="164" t="s">
        <v>143</v>
      </c>
      <c r="C406" s="300" t="s">
        <v>1782</v>
      </c>
      <c r="D406" s="301"/>
      <c r="E406" s="316">
        <v>56579.83</v>
      </c>
      <c r="F406" s="303"/>
      <c r="G406" s="302">
        <v>0</v>
      </c>
      <c r="H406" s="303"/>
      <c r="I406" s="316">
        <v>1470</v>
      </c>
      <c r="J406" s="303"/>
      <c r="K406" s="316">
        <v>58049.83</v>
      </c>
      <c r="L406" s="249">
        <f>VLOOKUP(A406,'De x Para'!A:C,3,0)</f>
        <v>0</v>
      </c>
      <c r="M406" s="431">
        <f t="shared" si="6"/>
        <v>1470</v>
      </c>
    </row>
    <row r="407" spans="1:14">
      <c r="A407" s="304" t="s">
        <v>1785</v>
      </c>
      <c r="B407" s="164" t="s">
        <v>143</v>
      </c>
      <c r="C407" s="304" t="s">
        <v>1786</v>
      </c>
      <c r="D407" s="305"/>
      <c r="E407" s="317">
        <v>56579.83</v>
      </c>
      <c r="F407" s="307"/>
      <c r="G407" s="306">
        <v>0</v>
      </c>
      <c r="H407" s="307"/>
      <c r="I407" s="317">
        <v>1470</v>
      </c>
      <c r="J407" s="307"/>
      <c r="K407" s="317">
        <v>58049.83</v>
      </c>
      <c r="L407" s="249" t="str">
        <f>VLOOKUP(A407,'De x Para'!A:C,3,0)</f>
        <v>4.2.1</v>
      </c>
      <c r="M407" s="431">
        <f t="shared" si="6"/>
        <v>1470</v>
      </c>
      <c r="N407" s="434" t="str">
        <f>VLOOKUP(L407,'2021'!$B$15:$B$161,1,0)</f>
        <v>4.2.1</v>
      </c>
    </row>
    <row r="408" spans="1:14">
      <c r="A408" s="338"/>
      <c r="B408" s="164"/>
      <c r="C408" s="338"/>
      <c r="D408" s="339"/>
      <c r="E408" s="339"/>
      <c r="F408" s="339"/>
      <c r="G408" s="339"/>
      <c r="H408" s="339"/>
      <c r="I408" s="339"/>
      <c r="J408" s="339"/>
      <c r="K408" s="339"/>
      <c r="L408" s="249"/>
      <c r="M408" s="431"/>
    </row>
    <row r="409" spans="1:14">
      <c r="A409" s="300" t="s">
        <v>1787</v>
      </c>
      <c r="B409" s="164" t="s">
        <v>143</v>
      </c>
      <c r="C409" s="300" t="s">
        <v>3458</v>
      </c>
      <c r="D409" s="301"/>
      <c r="E409" s="316">
        <v>219860.73</v>
      </c>
      <c r="F409" s="303"/>
      <c r="G409" s="302">
        <v>0</v>
      </c>
      <c r="H409" s="303"/>
      <c r="I409" s="316">
        <v>459386.99</v>
      </c>
      <c r="J409" s="303"/>
      <c r="K409" s="316">
        <v>679247.72</v>
      </c>
      <c r="L409" s="249">
        <f>VLOOKUP(A409,'De x Para'!A:C,3,0)</f>
        <v>0</v>
      </c>
      <c r="M409" s="431">
        <f t="shared" si="6"/>
        <v>459386.99</v>
      </c>
    </row>
    <row r="410" spans="1:14">
      <c r="A410" s="304" t="s">
        <v>1791</v>
      </c>
      <c r="B410" s="164" t="s">
        <v>143</v>
      </c>
      <c r="C410" s="304" t="s">
        <v>1792</v>
      </c>
      <c r="D410" s="305"/>
      <c r="E410" s="317">
        <v>219860.73</v>
      </c>
      <c r="F410" s="307"/>
      <c r="G410" s="306">
        <v>0</v>
      </c>
      <c r="H410" s="307"/>
      <c r="I410" s="317">
        <v>459386.99</v>
      </c>
      <c r="J410" s="307"/>
      <c r="K410" s="317">
        <v>679247.72</v>
      </c>
      <c r="L410" s="249" t="str">
        <f>VLOOKUP(A410,'De x Para'!A:C,3,0)</f>
        <v>4.2.3</v>
      </c>
      <c r="M410" s="431">
        <f t="shared" si="6"/>
        <v>459386.99</v>
      </c>
      <c r="N410" s="434" t="str">
        <f>VLOOKUP(L410,'2021'!$B$15:$B$161,1,0)</f>
        <v>4.2.3</v>
      </c>
    </row>
    <row r="411" spans="1:14">
      <c r="A411" s="338"/>
      <c r="B411" s="164"/>
      <c r="C411" s="338"/>
      <c r="D411" s="339"/>
      <c r="E411" s="339"/>
      <c r="F411" s="339"/>
      <c r="G411" s="339"/>
      <c r="H411" s="339"/>
      <c r="I411" s="339"/>
      <c r="J411" s="339"/>
      <c r="K411" s="339"/>
      <c r="L411" s="249"/>
      <c r="M411" s="431"/>
    </row>
    <row r="412" spans="1:14">
      <c r="A412" s="300" t="s">
        <v>1793</v>
      </c>
      <c r="B412" s="164" t="s">
        <v>143</v>
      </c>
      <c r="C412" s="300" t="s">
        <v>1794</v>
      </c>
      <c r="D412" s="301"/>
      <c r="E412" s="316">
        <v>107054.25</v>
      </c>
      <c r="F412" s="303"/>
      <c r="G412" s="302">
        <v>286.23</v>
      </c>
      <c r="H412" s="303"/>
      <c r="I412" s="316">
        <v>98825.87</v>
      </c>
      <c r="J412" s="303"/>
      <c r="K412" s="316">
        <v>205593.89</v>
      </c>
      <c r="L412" s="249">
        <f>VLOOKUP(A412,'De x Para'!A:C,3,0)</f>
        <v>0</v>
      </c>
      <c r="M412" s="431">
        <f t="shared" si="6"/>
        <v>98539.64</v>
      </c>
    </row>
    <row r="413" spans="1:14">
      <c r="A413" s="304" t="s">
        <v>1797</v>
      </c>
      <c r="B413" s="164" t="s">
        <v>143</v>
      </c>
      <c r="C413" s="304" t="s">
        <v>1798</v>
      </c>
      <c r="D413" s="305"/>
      <c r="E413" s="306">
        <v>-471.18</v>
      </c>
      <c r="F413" s="307"/>
      <c r="G413" s="306">
        <v>286.23</v>
      </c>
      <c r="H413" s="307"/>
      <c r="I413" s="306">
        <v>0</v>
      </c>
      <c r="J413" s="307"/>
      <c r="K413" s="306">
        <v>-757.41</v>
      </c>
      <c r="L413" s="249" t="str">
        <f>VLOOKUP(A413,'De x Para'!A:C,3,0)</f>
        <v>4.2.2</v>
      </c>
      <c r="M413" s="431">
        <f t="shared" si="6"/>
        <v>-286.23</v>
      </c>
      <c r="N413" s="434" t="str">
        <f>VLOOKUP(L413,'2021'!$B$15:$B$161,1,0)</f>
        <v>4.2.2</v>
      </c>
    </row>
    <row r="414" spans="1:14">
      <c r="A414" s="304" t="s">
        <v>4402</v>
      </c>
      <c r="B414" s="164" t="s">
        <v>143</v>
      </c>
      <c r="C414" s="304" t="s">
        <v>4403</v>
      </c>
      <c r="D414" s="305"/>
      <c r="E414" s="306">
        <v>52.66</v>
      </c>
      <c r="F414" s="307"/>
      <c r="G414" s="306">
        <v>0</v>
      </c>
      <c r="H414" s="307"/>
      <c r="I414" s="306">
        <v>0</v>
      </c>
      <c r="J414" s="307"/>
      <c r="K414" s="306">
        <v>52.66</v>
      </c>
      <c r="L414" s="249" t="str">
        <f>VLOOKUP(A414,'De x Para'!A:C,3,0)</f>
        <v>4.2.2</v>
      </c>
      <c r="M414" s="431">
        <f t="shared" si="6"/>
        <v>0</v>
      </c>
      <c r="N414" s="434" t="str">
        <f>VLOOKUP(L414,'2021'!$B$15:$B$161,1,0)</f>
        <v>4.2.2</v>
      </c>
    </row>
    <row r="415" spans="1:14">
      <c r="A415" s="304" t="s">
        <v>3959</v>
      </c>
      <c r="B415" s="164" t="s">
        <v>143</v>
      </c>
      <c r="C415" s="304" t="s">
        <v>3960</v>
      </c>
      <c r="D415" s="305"/>
      <c r="E415" s="317">
        <v>29714.39</v>
      </c>
      <c r="F415" s="307"/>
      <c r="G415" s="306">
        <v>0</v>
      </c>
      <c r="H415" s="307"/>
      <c r="I415" s="317">
        <v>31781.47</v>
      </c>
      <c r="J415" s="307"/>
      <c r="K415" s="317">
        <v>61495.86</v>
      </c>
      <c r="L415" s="249" t="str">
        <f>VLOOKUP(A415,'De x Para'!A:C,3,0)</f>
        <v>4.2.2</v>
      </c>
      <c r="M415" s="431">
        <f t="shared" si="6"/>
        <v>31781.47</v>
      </c>
      <c r="N415" s="434" t="str">
        <f>VLOOKUP(L415,'2021'!$B$15:$B$161,1,0)</f>
        <v>4.2.2</v>
      </c>
    </row>
    <row r="416" spans="1:14">
      <c r="A416" s="304" t="s">
        <v>4763</v>
      </c>
      <c r="B416" s="164" t="s">
        <v>143</v>
      </c>
      <c r="C416" s="304" t="s">
        <v>4764</v>
      </c>
      <c r="D416" s="305"/>
      <c r="E416" s="317">
        <v>39608.379999999997</v>
      </c>
      <c r="F416" s="307"/>
      <c r="G416" s="306">
        <v>0</v>
      </c>
      <c r="H416" s="307"/>
      <c r="I416" s="317">
        <v>22907.3</v>
      </c>
      <c r="J416" s="307"/>
      <c r="K416" s="317">
        <v>62515.68</v>
      </c>
      <c r="L416" s="249" t="str">
        <f>VLOOKUP(A416,'De x Para'!A:C,3,0)</f>
        <v>4.2.2</v>
      </c>
      <c r="M416" s="431">
        <f t="shared" si="6"/>
        <v>22907.3</v>
      </c>
      <c r="N416" s="434" t="str">
        <f>VLOOKUP(L416,'2021'!$B$15:$B$161,1,0)</f>
        <v>4.2.2</v>
      </c>
    </row>
    <row r="417" spans="1:14">
      <c r="A417" s="304" t="s">
        <v>4765</v>
      </c>
      <c r="B417" s="164" t="s">
        <v>143</v>
      </c>
      <c r="C417" s="304" t="s">
        <v>4766</v>
      </c>
      <c r="D417" s="305"/>
      <c r="E417" s="317">
        <v>38150</v>
      </c>
      <c r="F417" s="307"/>
      <c r="G417" s="306">
        <v>0</v>
      </c>
      <c r="H417" s="307"/>
      <c r="I417" s="317">
        <v>26120</v>
      </c>
      <c r="J417" s="307"/>
      <c r="K417" s="317">
        <v>64270</v>
      </c>
      <c r="L417" s="249" t="str">
        <f>VLOOKUP(A417,'De x Para'!A:C,3,0)</f>
        <v>4.2.2</v>
      </c>
      <c r="M417" s="431">
        <f t="shared" si="6"/>
        <v>26120</v>
      </c>
      <c r="N417" s="434" t="str">
        <f>VLOOKUP(L417,'2021'!$B$15:$B$161,1,0)</f>
        <v>4.2.2</v>
      </c>
    </row>
    <row r="418" spans="1:14">
      <c r="A418" s="304" t="s">
        <v>4815</v>
      </c>
      <c r="B418" s="164" t="s">
        <v>143</v>
      </c>
      <c r="C418" s="304" t="s">
        <v>4803</v>
      </c>
      <c r="D418" s="305"/>
      <c r="E418" s="306">
        <v>0</v>
      </c>
      <c r="F418" s="307"/>
      <c r="G418" s="306">
        <v>0</v>
      </c>
      <c r="H418" s="307"/>
      <c r="I418" s="317">
        <v>18017.099999999999</v>
      </c>
      <c r="J418" s="307"/>
      <c r="K418" s="317">
        <v>18017.099999999999</v>
      </c>
      <c r="L418" s="249" t="str">
        <f>VLOOKUP(A418,'De x Para'!A:C,3,0)</f>
        <v>4.2.2</v>
      </c>
      <c r="M418" s="431">
        <f t="shared" si="6"/>
        <v>18017.099999999999</v>
      </c>
      <c r="N418" s="434" t="str">
        <f>VLOOKUP(L418,'2021'!$B$15:$B$161,1,0)</f>
        <v>4.2.2</v>
      </c>
    </row>
    <row r="419" spans="1:14">
      <c r="A419" s="338"/>
      <c r="B419" s="164"/>
      <c r="C419" s="338"/>
      <c r="D419" s="339"/>
      <c r="E419" s="339"/>
      <c r="F419" s="339"/>
      <c r="G419" s="339"/>
      <c r="H419" s="339"/>
      <c r="I419" s="339"/>
      <c r="J419" s="339"/>
      <c r="K419" s="339"/>
      <c r="L419" s="249"/>
      <c r="M419" s="431"/>
    </row>
    <row r="420" spans="1:14">
      <c r="A420" s="300" t="s">
        <v>1804</v>
      </c>
      <c r="B420" s="164" t="s">
        <v>143</v>
      </c>
      <c r="C420" s="300" t="s">
        <v>1805</v>
      </c>
      <c r="D420" s="301"/>
      <c r="E420" s="316">
        <v>17716.8</v>
      </c>
      <c r="F420" s="303"/>
      <c r="G420" s="302">
        <v>0</v>
      </c>
      <c r="H420" s="303"/>
      <c r="I420" s="316">
        <v>8836.92</v>
      </c>
      <c r="J420" s="303"/>
      <c r="K420" s="316">
        <v>26553.72</v>
      </c>
      <c r="L420" s="249">
        <f>VLOOKUP(A420,'De x Para'!A:C,3,0)</f>
        <v>0</v>
      </c>
      <c r="M420" s="431">
        <f t="shared" si="6"/>
        <v>8836.92</v>
      </c>
    </row>
    <row r="421" spans="1:14">
      <c r="A421" s="300" t="s">
        <v>1809</v>
      </c>
      <c r="B421" s="164" t="s">
        <v>143</v>
      </c>
      <c r="C421" s="300" t="s">
        <v>1805</v>
      </c>
      <c r="D421" s="301"/>
      <c r="E421" s="316">
        <v>17716.8</v>
      </c>
      <c r="F421" s="303"/>
      <c r="G421" s="302">
        <v>0</v>
      </c>
      <c r="H421" s="303"/>
      <c r="I421" s="316">
        <v>8836.92</v>
      </c>
      <c r="J421" s="303"/>
      <c r="K421" s="316">
        <v>26553.72</v>
      </c>
      <c r="L421" s="249">
        <f>VLOOKUP(A421,'De x Para'!A:C,3,0)</f>
        <v>0</v>
      </c>
      <c r="M421" s="431">
        <f t="shared" si="6"/>
        <v>8836.92</v>
      </c>
    </row>
    <row r="422" spans="1:14">
      <c r="A422" s="304" t="s">
        <v>1810</v>
      </c>
      <c r="B422" s="164" t="s">
        <v>143</v>
      </c>
      <c r="C422" s="304" t="s">
        <v>1811</v>
      </c>
      <c r="D422" s="305"/>
      <c r="E422" s="317">
        <v>14884.16</v>
      </c>
      <c r="F422" s="307"/>
      <c r="G422" s="306">
        <v>0</v>
      </c>
      <c r="H422" s="307"/>
      <c r="I422" s="317">
        <v>7418.88</v>
      </c>
      <c r="J422" s="307"/>
      <c r="K422" s="317">
        <v>22303.040000000001</v>
      </c>
      <c r="L422" s="249" t="str">
        <f>VLOOKUP(A422,'De x Para'!A:C,3,0)</f>
        <v>4.3</v>
      </c>
      <c r="M422" s="431">
        <f t="shared" si="6"/>
        <v>7418.88</v>
      </c>
      <c r="N422" s="434" t="str">
        <f>VLOOKUP(L422,'2021'!$B$15:$B$161,1,0)</f>
        <v>4.3</v>
      </c>
    </row>
    <row r="423" spans="1:14">
      <c r="A423" s="304" t="s">
        <v>3465</v>
      </c>
      <c r="B423" s="164" t="s">
        <v>143</v>
      </c>
      <c r="C423" s="304" t="s">
        <v>3466</v>
      </c>
      <c r="D423" s="305"/>
      <c r="E423" s="317">
        <v>2343.0100000000002</v>
      </c>
      <c r="F423" s="307"/>
      <c r="G423" s="306">
        <v>0</v>
      </c>
      <c r="H423" s="307"/>
      <c r="I423" s="317">
        <v>1131.81</v>
      </c>
      <c r="J423" s="307"/>
      <c r="K423" s="317">
        <v>3474.82</v>
      </c>
      <c r="L423" s="249" t="str">
        <f>VLOOKUP(A423,'De x Para'!A:C,3,0)</f>
        <v>4.2.2</v>
      </c>
      <c r="M423" s="431">
        <f t="shared" si="6"/>
        <v>1131.81</v>
      </c>
      <c r="N423" s="434" t="str">
        <f>VLOOKUP(L423,'2021'!$B$15:$B$161,1,0)</f>
        <v>4.2.2</v>
      </c>
    </row>
    <row r="424" spans="1:14">
      <c r="A424" s="304" t="s">
        <v>3468</v>
      </c>
      <c r="B424" s="164" t="s">
        <v>143</v>
      </c>
      <c r="C424" s="304" t="s">
        <v>3469</v>
      </c>
      <c r="D424" s="305"/>
      <c r="E424" s="306">
        <v>489.63</v>
      </c>
      <c r="F424" s="307"/>
      <c r="G424" s="306">
        <v>0</v>
      </c>
      <c r="H424" s="307"/>
      <c r="I424" s="306">
        <v>286.23</v>
      </c>
      <c r="J424" s="307"/>
      <c r="K424" s="306">
        <v>775.86</v>
      </c>
      <c r="L424" s="249" t="str">
        <f>VLOOKUP(A424,'De x Para'!A:C,3,0)</f>
        <v>4.2.2</v>
      </c>
      <c r="M424" s="431">
        <f t="shared" si="6"/>
        <v>286.23</v>
      </c>
      <c r="N424" s="434" t="str">
        <f>VLOOKUP(L424,'2021'!$B$15:$B$161,1,0)</f>
        <v>4.2.2</v>
      </c>
    </row>
    <row r="425" spans="1:14">
      <c r="A425" s="300"/>
      <c r="B425" s="164"/>
      <c r="C425" s="300"/>
      <c r="D425" s="301"/>
      <c r="E425" s="301"/>
      <c r="F425" s="301"/>
      <c r="G425" s="301"/>
      <c r="H425" s="301"/>
      <c r="I425" s="301"/>
      <c r="J425" s="301"/>
      <c r="K425" s="301"/>
      <c r="L425" s="249"/>
      <c r="M425" s="431"/>
    </row>
    <row r="426" spans="1:14">
      <c r="A426" s="300" t="s">
        <v>1822</v>
      </c>
      <c r="B426" s="164" t="s">
        <v>143</v>
      </c>
      <c r="C426" s="300" t="s">
        <v>1823</v>
      </c>
      <c r="D426" s="301"/>
      <c r="E426" s="316">
        <v>2006.38</v>
      </c>
      <c r="F426" s="303"/>
      <c r="G426" s="302">
        <v>0</v>
      </c>
      <c r="H426" s="303"/>
      <c r="I426" s="302">
        <v>0</v>
      </c>
      <c r="J426" s="303"/>
      <c r="K426" s="316">
        <v>2006.38</v>
      </c>
      <c r="L426" s="249">
        <f>VLOOKUP(A426,'De x Para'!A:C,3,0)</f>
        <v>0</v>
      </c>
      <c r="M426" s="431">
        <f t="shared" si="6"/>
        <v>0</v>
      </c>
    </row>
    <row r="427" spans="1:14">
      <c r="A427" s="300" t="s">
        <v>1827</v>
      </c>
      <c r="B427" s="164" t="s">
        <v>143</v>
      </c>
      <c r="C427" s="300" t="s">
        <v>1823</v>
      </c>
      <c r="D427" s="301"/>
      <c r="E427" s="316">
        <v>2006.38</v>
      </c>
      <c r="F427" s="303"/>
      <c r="G427" s="302">
        <v>0</v>
      </c>
      <c r="H427" s="303"/>
      <c r="I427" s="302">
        <v>0</v>
      </c>
      <c r="J427" s="303"/>
      <c r="K427" s="316">
        <v>2006.38</v>
      </c>
      <c r="L427" s="249">
        <f>VLOOKUP(A427,'De x Para'!A:C,3,0)</f>
        <v>0</v>
      </c>
      <c r="M427" s="431">
        <f t="shared" si="6"/>
        <v>0</v>
      </c>
    </row>
    <row r="428" spans="1:14">
      <c r="A428" s="304" t="s">
        <v>1828</v>
      </c>
      <c r="B428" s="164" t="s">
        <v>143</v>
      </c>
      <c r="C428" s="304" t="s">
        <v>3472</v>
      </c>
      <c r="D428" s="305"/>
      <c r="E428" s="317">
        <v>2006.38</v>
      </c>
      <c r="F428" s="307"/>
      <c r="G428" s="306">
        <v>0</v>
      </c>
      <c r="H428" s="307"/>
      <c r="I428" s="306">
        <v>0</v>
      </c>
      <c r="J428" s="307"/>
      <c r="K428" s="317">
        <v>2006.38</v>
      </c>
      <c r="L428" s="249" t="str">
        <f>VLOOKUP(A428,'De x Para'!A:C,3,0)</f>
        <v>4.2.5</v>
      </c>
      <c r="M428" s="431">
        <f t="shared" si="6"/>
        <v>0</v>
      </c>
      <c r="N428" s="434" t="str">
        <f>VLOOKUP(L428,'2021'!$B$15:$B$161,1,0)</f>
        <v>4.2.5</v>
      </c>
    </row>
    <row r="429" spans="1:14">
      <c r="A429" s="439" t="s">
        <v>1835</v>
      </c>
      <c r="B429" s="440"/>
      <c r="C429" s="440"/>
      <c r="D429" s="440"/>
      <c r="E429" s="440"/>
      <c r="F429" s="440"/>
      <c r="G429" s="440"/>
      <c r="H429" s="440"/>
      <c r="I429" s="440"/>
      <c r="J429" s="440"/>
      <c r="K429" s="440"/>
      <c r="L429" s="249"/>
    </row>
    <row r="430" spans="1:14">
      <c r="A430" s="441" t="s">
        <v>222</v>
      </c>
      <c r="B430" s="442"/>
      <c r="C430" s="442"/>
      <c r="D430" s="443" t="s">
        <v>4791</v>
      </c>
      <c r="F430" s="441" t="s">
        <v>500</v>
      </c>
      <c r="G430" s="442"/>
      <c r="H430" s="442"/>
      <c r="I430" s="442"/>
      <c r="J430" s="442"/>
      <c r="K430" s="446">
        <v>7963266.0099999998</v>
      </c>
      <c r="L430" s="249"/>
    </row>
    <row r="431" spans="1:14">
      <c r="A431" s="441" t="s">
        <v>700</v>
      </c>
      <c r="B431" s="442"/>
      <c r="C431" s="442"/>
      <c r="D431" s="443" t="s">
        <v>4796</v>
      </c>
      <c r="F431" s="441" t="s">
        <v>1751</v>
      </c>
      <c r="G431" s="442"/>
      <c r="H431" s="442"/>
      <c r="I431" s="442"/>
      <c r="J431" s="442"/>
      <c r="K431" s="446">
        <v>4507452.33</v>
      </c>
      <c r="L431" s="249"/>
    </row>
    <row r="432" spans="1:14">
      <c r="A432" s="441"/>
      <c r="B432" s="442"/>
      <c r="C432" s="442"/>
      <c r="D432" s="443" t="s">
        <v>143</v>
      </c>
      <c r="F432" s="441" t="s">
        <v>143</v>
      </c>
      <c r="G432" s="442"/>
      <c r="H432" s="442"/>
      <c r="I432" s="442"/>
      <c r="J432" s="442"/>
      <c r="K432" s="443"/>
      <c r="L432" s="249"/>
    </row>
    <row r="433" spans="1:12">
      <c r="A433" s="441" t="s">
        <v>1836</v>
      </c>
      <c r="B433" s="442"/>
      <c r="C433" s="442"/>
      <c r="D433" s="443" t="s">
        <v>4816</v>
      </c>
      <c r="F433" s="441" t="s">
        <v>1838</v>
      </c>
      <c r="G433" s="442"/>
      <c r="H433" s="442"/>
      <c r="I433" s="442"/>
      <c r="J433" s="442"/>
      <c r="K433" s="446">
        <v>8622768.9499999993</v>
      </c>
      <c r="L433" s="249"/>
    </row>
    <row r="434" spans="1:12">
      <c r="D434" s="441" t="s">
        <v>1839</v>
      </c>
      <c r="E434" s="442"/>
      <c r="F434" s="443" t="s">
        <v>248</v>
      </c>
      <c r="G434" s="444"/>
      <c r="L434" s="249"/>
    </row>
    <row r="435" spans="1:12">
      <c r="D435" s="441" t="s">
        <v>1840</v>
      </c>
      <c r="E435" s="442"/>
      <c r="F435" s="443" t="s">
        <v>248</v>
      </c>
      <c r="G435" s="444"/>
      <c r="L435" s="249"/>
    </row>
    <row r="436" spans="1:12">
      <c r="A436" s="16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249"/>
    </row>
    <row r="437" spans="1:12">
      <c r="L437" s="249"/>
    </row>
    <row r="438" spans="1:12">
      <c r="L438" s="249"/>
    </row>
    <row r="439" spans="1:12">
      <c r="L439" s="249"/>
    </row>
    <row r="440" spans="1:12">
      <c r="L440" s="249"/>
    </row>
    <row r="441" spans="1:12">
      <c r="L441" s="249"/>
    </row>
    <row r="442" spans="1:12">
      <c r="L442" s="249"/>
    </row>
    <row r="443" spans="1:12">
      <c r="L443" s="249"/>
    </row>
    <row r="444" spans="1:12">
      <c r="L444" s="249"/>
    </row>
    <row r="445" spans="1:12">
      <c r="L445" s="249"/>
    </row>
    <row r="446" spans="1:12">
      <c r="L446" s="249"/>
    </row>
    <row r="447" spans="1:12">
      <c r="L447" s="249"/>
    </row>
    <row r="448" spans="1:12">
      <c r="L448" s="249"/>
    </row>
    <row r="449" spans="12:12">
      <c r="L449" s="249"/>
    </row>
    <row r="450" spans="12:12">
      <c r="L450" s="249"/>
    </row>
    <row r="451" spans="12:12">
      <c r="L451" s="249"/>
    </row>
    <row r="452" spans="12:12">
      <c r="L452" s="249"/>
    </row>
    <row r="453" spans="12:12">
      <c r="L453" s="249"/>
    </row>
    <row r="454" spans="12:12">
      <c r="L454" s="249"/>
    </row>
    <row r="455" spans="12:12">
      <c r="L455" s="249"/>
    </row>
    <row r="456" spans="12:12">
      <c r="L456" s="249"/>
    </row>
    <row r="457" spans="12:12">
      <c r="L457" s="249"/>
    </row>
    <row r="458" spans="12:12">
      <c r="L458" s="249"/>
    </row>
    <row r="459" spans="12:12">
      <c r="L459" s="249"/>
    </row>
    <row r="460" spans="12:12">
      <c r="L460" s="249"/>
    </row>
    <row r="461" spans="12:12">
      <c r="L461" s="249"/>
    </row>
    <row r="462" spans="12:12">
      <c r="L462" s="249"/>
    </row>
    <row r="463" spans="12:12">
      <c r="L463" s="249"/>
    </row>
    <row r="464" spans="12:12">
      <c r="L464" s="249"/>
    </row>
    <row r="465" spans="12:12">
      <c r="L465" s="249"/>
    </row>
    <row r="466" spans="12:12">
      <c r="L466" s="249"/>
    </row>
    <row r="467" spans="12:12">
      <c r="L467" s="249"/>
    </row>
    <row r="468" spans="12:12">
      <c r="L468" s="249"/>
    </row>
    <row r="469" spans="12:12">
      <c r="L469" s="249"/>
    </row>
    <row r="470" spans="12:12">
      <c r="L470" s="249"/>
    </row>
    <row r="471" spans="12:12">
      <c r="L471" s="249"/>
    </row>
    <row r="472" spans="12:12">
      <c r="L472" s="249"/>
    </row>
    <row r="473" spans="12:12">
      <c r="L473" s="249"/>
    </row>
    <row r="474" spans="12:12">
      <c r="L474" s="249"/>
    </row>
    <row r="475" spans="12:12">
      <c r="L475" s="249"/>
    </row>
    <row r="476" spans="12:12">
      <c r="L476" s="249"/>
    </row>
    <row r="477" spans="12:12">
      <c r="L477" s="249"/>
    </row>
    <row r="478" spans="12:12">
      <c r="L478" s="249"/>
    </row>
    <row r="479" spans="12:12">
      <c r="L479" s="249"/>
    </row>
    <row r="480" spans="12:12">
      <c r="L480" s="249"/>
    </row>
    <row r="481" spans="12:12">
      <c r="L481" s="249"/>
    </row>
    <row r="482" spans="12:12">
      <c r="L482" s="249"/>
    </row>
    <row r="483" spans="12:12">
      <c r="L483" s="249"/>
    </row>
    <row r="484" spans="12:12">
      <c r="L484" s="249"/>
    </row>
    <row r="485" spans="12:12">
      <c r="L485" s="249"/>
    </row>
    <row r="486" spans="12:12">
      <c r="L486" s="249"/>
    </row>
    <row r="487" spans="12:12">
      <c r="L487" s="249"/>
    </row>
    <row r="488" spans="12:12">
      <c r="L488" s="249"/>
    </row>
    <row r="489" spans="12:12">
      <c r="L489" s="249"/>
    </row>
    <row r="490" spans="12:12">
      <c r="L490" s="249"/>
    </row>
    <row r="491" spans="12:12">
      <c r="L491" s="249"/>
    </row>
    <row r="492" spans="12:12">
      <c r="L492" s="249"/>
    </row>
    <row r="493" spans="12:12">
      <c r="L493" s="249"/>
    </row>
    <row r="494" spans="12:12">
      <c r="L494" s="249"/>
    </row>
    <row r="495" spans="12:12">
      <c r="L495" s="249"/>
    </row>
    <row r="496" spans="12:12">
      <c r="L496" s="249"/>
    </row>
    <row r="497" spans="12:12">
      <c r="L497" s="249"/>
    </row>
    <row r="498" spans="12:12">
      <c r="L498" s="249"/>
    </row>
    <row r="499" spans="12:12">
      <c r="L499" s="249"/>
    </row>
    <row r="500" spans="12:12">
      <c r="L500" s="249"/>
    </row>
    <row r="501" spans="12:12">
      <c r="L501" s="249"/>
    </row>
    <row r="502" spans="12:12">
      <c r="L502" s="249"/>
    </row>
    <row r="503" spans="12:12">
      <c r="L503" s="249"/>
    </row>
    <row r="504" spans="12:12">
      <c r="L504" s="249"/>
    </row>
    <row r="505" spans="12:12">
      <c r="L505" s="249"/>
    </row>
    <row r="506" spans="12:12">
      <c r="L506" s="249"/>
    </row>
    <row r="507" spans="12:12">
      <c r="L507" s="249"/>
    </row>
    <row r="508" spans="12:12">
      <c r="L508" s="249"/>
    </row>
    <row r="509" spans="12:12">
      <c r="L509" s="249"/>
    </row>
    <row r="510" spans="12:12">
      <c r="L510" s="249"/>
    </row>
    <row r="511" spans="12:12">
      <c r="L511" s="249"/>
    </row>
    <row r="512" spans="12:12">
      <c r="L512" s="249"/>
    </row>
    <row r="513" spans="12:12">
      <c r="L513" s="249"/>
    </row>
    <row r="514" spans="12:12">
      <c r="L514" s="249"/>
    </row>
    <row r="515" spans="12:12">
      <c r="L515" s="249"/>
    </row>
    <row r="516" spans="12:12">
      <c r="L516" s="249"/>
    </row>
    <row r="517" spans="12:12">
      <c r="L517" s="249"/>
    </row>
    <row r="518" spans="12:12">
      <c r="L518" s="249"/>
    </row>
    <row r="519" spans="12:12">
      <c r="L519" s="249"/>
    </row>
  </sheetData>
  <autoFilter ref="A1:N519" xr:uid="{00000000-0009-0000-0000-000017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513"/>
  <sheetViews>
    <sheetView showGridLines="0" topLeftCell="A46" workbookViewId="0">
      <selection activeCell="M67" sqref="M67"/>
    </sheetView>
  </sheetViews>
  <sheetFormatPr defaultRowHeight="12"/>
  <cols>
    <col min="1" max="1" width="15.85546875" style="434" bestFit="1" customWidth="1"/>
    <col min="2" max="2" width="3.7109375" style="434" customWidth="1"/>
    <col min="3" max="3" width="44.42578125" style="434" bestFit="1" customWidth="1"/>
    <col min="4" max="4" width="3.7109375" style="434" customWidth="1"/>
    <col min="5" max="5" width="12.28515625" style="434" bestFit="1" customWidth="1"/>
    <col min="6" max="6" width="3.7109375" style="434" customWidth="1"/>
    <col min="7" max="7" width="10" style="434" bestFit="1" customWidth="1"/>
    <col min="8" max="8" width="3.7109375" style="434" customWidth="1"/>
    <col min="9" max="9" width="10" style="434" bestFit="1" customWidth="1"/>
    <col min="10" max="10" width="3.7109375" style="434" customWidth="1"/>
    <col min="11" max="11" width="12.28515625" style="434" bestFit="1" customWidth="1"/>
    <col min="12" max="12" width="6.85546875" style="1" bestFit="1" customWidth="1"/>
    <col min="13" max="13" width="10.5703125" style="410" bestFit="1" customWidth="1"/>
    <col min="14" max="256" width="9.140625" style="434"/>
    <col min="257" max="257" width="15.85546875" style="434" bestFit="1" customWidth="1"/>
    <col min="258" max="258" width="3.7109375" style="434" customWidth="1"/>
    <col min="259" max="259" width="44.42578125" style="434" bestFit="1" customWidth="1"/>
    <col min="260" max="260" width="3.7109375" style="434" customWidth="1"/>
    <col min="261" max="261" width="12.28515625" style="434" bestFit="1" customWidth="1"/>
    <col min="262" max="262" width="3.7109375" style="434" customWidth="1"/>
    <col min="263" max="263" width="10" style="434" bestFit="1" customWidth="1"/>
    <col min="264" max="264" width="3.7109375" style="434" customWidth="1"/>
    <col min="265" max="265" width="10" style="434" bestFit="1" customWidth="1"/>
    <col min="266" max="266" width="3.7109375" style="434" customWidth="1"/>
    <col min="267" max="267" width="12.28515625" style="434" bestFit="1" customWidth="1"/>
    <col min="268" max="268" width="7.28515625" style="434" customWidth="1"/>
    <col min="269" max="512" width="9.140625" style="434"/>
    <col min="513" max="513" width="15.85546875" style="434" bestFit="1" customWidth="1"/>
    <col min="514" max="514" width="3.7109375" style="434" customWidth="1"/>
    <col min="515" max="515" width="44.42578125" style="434" bestFit="1" customWidth="1"/>
    <col min="516" max="516" width="3.7109375" style="434" customWidth="1"/>
    <col min="517" max="517" width="12.28515625" style="434" bestFit="1" customWidth="1"/>
    <col min="518" max="518" width="3.7109375" style="434" customWidth="1"/>
    <col min="519" max="519" width="10" style="434" bestFit="1" customWidth="1"/>
    <col min="520" max="520" width="3.7109375" style="434" customWidth="1"/>
    <col min="521" max="521" width="10" style="434" bestFit="1" customWidth="1"/>
    <col min="522" max="522" width="3.7109375" style="434" customWidth="1"/>
    <col min="523" max="523" width="12.28515625" style="434" bestFit="1" customWidth="1"/>
    <col min="524" max="524" width="7.28515625" style="434" customWidth="1"/>
    <col min="525" max="768" width="9.140625" style="434"/>
    <col min="769" max="769" width="15.85546875" style="434" bestFit="1" customWidth="1"/>
    <col min="770" max="770" width="3.7109375" style="434" customWidth="1"/>
    <col min="771" max="771" width="44.42578125" style="434" bestFit="1" customWidth="1"/>
    <col min="772" max="772" width="3.7109375" style="434" customWidth="1"/>
    <col min="773" max="773" width="12.28515625" style="434" bestFit="1" customWidth="1"/>
    <col min="774" max="774" width="3.7109375" style="434" customWidth="1"/>
    <col min="775" max="775" width="10" style="434" bestFit="1" customWidth="1"/>
    <col min="776" max="776" width="3.7109375" style="434" customWidth="1"/>
    <col min="777" max="777" width="10" style="434" bestFit="1" customWidth="1"/>
    <col min="778" max="778" width="3.7109375" style="434" customWidth="1"/>
    <col min="779" max="779" width="12.28515625" style="434" bestFit="1" customWidth="1"/>
    <col min="780" max="780" width="7.28515625" style="434" customWidth="1"/>
    <col min="781" max="1024" width="9.140625" style="434"/>
    <col min="1025" max="1025" width="15.85546875" style="434" bestFit="1" customWidth="1"/>
    <col min="1026" max="1026" width="3.7109375" style="434" customWidth="1"/>
    <col min="1027" max="1027" width="44.42578125" style="434" bestFit="1" customWidth="1"/>
    <col min="1028" max="1028" width="3.7109375" style="434" customWidth="1"/>
    <col min="1029" max="1029" width="12.28515625" style="434" bestFit="1" customWidth="1"/>
    <col min="1030" max="1030" width="3.7109375" style="434" customWidth="1"/>
    <col min="1031" max="1031" width="10" style="434" bestFit="1" customWidth="1"/>
    <col min="1032" max="1032" width="3.7109375" style="434" customWidth="1"/>
    <col min="1033" max="1033" width="10" style="434" bestFit="1" customWidth="1"/>
    <col min="1034" max="1034" width="3.7109375" style="434" customWidth="1"/>
    <col min="1035" max="1035" width="12.28515625" style="434" bestFit="1" customWidth="1"/>
    <col min="1036" max="1036" width="7.28515625" style="434" customWidth="1"/>
    <col min="1037" max="1280" width="9.140625" style="434"/>
    <col min="1281" max="1281" width="15.85546875" style="434" bestFit="1" customWidth="1"/>
    <col min="1282" max="1282" width="3.7109375" style="434" customWidth="1"/>
    <col min="1283" max="1283" width="44.42578125" style="434" bestFit="1" customWidth="1"/>
    <col min="1284" max="1284" width="3.7109375" style="434" customWidth="1"/>
    <col min="1285" max="1285" width="12.28515625" style="434" bestFit="1" customWidth="1"/>
    <col min="1286" max="1286" width="3.7109375" style="434" customWidth="1"/>
    <col min="1287" max="1287" width="10" style="434" bestFit="1" customWidth="1"/>
    <col min="1288" max="1288" width="3.7109375" style="434" customWidth="1"/>
    <col min="1289" max="1289" width="10" style="434" bestFit="1" customWidth="1"/>
    <col min="1290" max="1290" width="3.7109375" style="434" customWidth="1"/>
    <col min="1291" max="1291" width="12.28515625" style="434" bestFit="1" customWidth="1"/>
    <col min="1292" max="1292" width="7.28515625" style="434" customWidth="1"/>
    <col min="1293" max="1536" width="9.140625" style="434"/>
    <col min="1537" max="1537" width="15.85546875" style="434" bestFit="1" customWidth="1"/>
    <col min="1538" max="1538" width="3.7109375" style="434" customWidth="1"/>
    <col min="1539" max="1539" width="44.42578125" style="434" bestFit="1" customWidth="1"/>
    <col min="1540" max="1540" width="3.7109375" style="434" customWidth="1"/>
    <col min="1541" max="1541" width="12.28515625" style="434" bestFit="1" customWidth="1"/>
    <col min="1542" max="1542" width="3.7109375" style="434" customWidth="1"/>
    <col min="1543" max="1543" width="10" style="434" bestFit="1" customWidth="1"/>
    <col min="1544" max="1544" width="3.7109375" style="434" customWidth="1"/>
    <col min="1545" max="1545" width="10" style="434" bestFit="1" customWidth="1"/>
    <col min="1546" max="1546" width="3.7109375" style="434" customWidth="1"/>
    <col min="1547" max="1547" width="12.28515625" style="434" bestFit="1" customWidth="1"/>
    <col min="1548" max="1548" width="7.28515625" style="434" customWidth="1"/>
    <col min="1549" max="1792" width="9.140625" style="434"/>
    <col min="1793" max="1793" width="15.85546875" style="434" bestFit="1" customWidth="1"/>
    <col min="1794" max="1794" width="3.7109375" style="434" customWidth="1"/>
    <col min="1795" max="1795" width="44.42578125" style="434" bestFit="1" customWidth="1"/>
    <col min="1796" max="1796" width="3.7109375" style="434" customWidth="1"/>
    <col min="1797" max="1797" width="12.28515625" style="434" bestFit="1" customWidth="1"/>
    <col min="1798" max="1798" width="3.7109375" style="434" customWidth="1"/>
    <col min="1799" max="1799" width="10" style="434" bestFit="1" customWidth="1"/>
    <col min="1800" max="1800" width="3.7109375" style="434" customWidth="1"/>
    <col min="1801" max="1801" width="10" style="434" bestFit="1" customWidth="1"/>
    <col min="1802" max="1802" width="3.7109375" style="434" customWidth="1"/>
    <col min="1803" max="1803" width="12.28515625" style="434" bestFit="1" customWidth="1"/>
    <col min="1804" max="1804" width="7.28515625" style="434" customWidth="1"/>
    <col min="1805" max="2048" width="9.140625" style="434"/>
    <col min="2049" max="2049" width="15.85546875" style="434" bestFit="1" customWidth="1"/>
    <col min="2050" max="2050" width="3.7109375" style="434" customWidth="1"/>
    <col min="2051" max="2051" width="44.42578125" style="434" bestFit="1" customWidth="1"/>
    <col min="2052" max="2052" width="3.7109375" style="434" customWidth="1"/>
    <col min="2053" max="2053" width="12.28515625" style="434" bestFit="1" customWidth="1"/>
    <col min="2054" max="2054" width="3.7109375" style="434" customWidth="1"/>
    <col min="2055" max="2055" width="10" style="434" bestFit="1" customWidth="1"/>
    <col min="2056" max="2056" width="3.7109375" style="434" customWidth="1"/>
    <col min="2057" max="2057" width="10" style="434" bestFit="1" customWidth="1"/>
    <col min="2058" max="2058" width="3.7109375" style="434" customWidth="1"/>
    <col min="2059" max="2059" width="12.28515625" style="434" bestFit="1" customWidth="1"/>
    <col min="2060" max="2060" width="7.28515625" style="434" customWidth="1"/>
    <col min="2061" max="2304" width="9.140625" style="434"/>
    <col min="2305" max="2305" width="15.85546875" style="434" bestFit="1" customWidth="1"/>
    <col min="2306" max="2306" width="3.7109375" style="434" customWidth="1"/>
    <col min="2307" max="2307" width="44.42578125" style="434" bestFit="1" customWidth="1"/>
    <col min="2308" max="2308" width="3.7109375" style="434" customWidth="1"/>
    <col min="2309" max="2309" width="12.28515625" style="434" bestFit="1" customWidth="1"/>
    <col min="2310" max="2310" width="3.7109375" style="434" customWidth="1"/>
    <col min="2311" max="2311" width="10" style="434" bestFit="1" customWidth="1"/>
    <col min="2312" max="2312" width="3.7109375" style="434" customWidth="1"/>
    <col min="2313" max="2313" width="10" style="434" bestFit="1" customWidth="1"/>
    <col min="2314" max="2314" width="3.7109375" style="434" customWidth="1"/>
    <col min="2315" max="2315" width="12.28515625" style="434" bestFit="1" customWidth="1"/>
    <col min="2316" max="2316" width="7.28515625" style="434" customWidth="1"/>
    <col min="2317" max="2560" width="9.140625" style="434"/>
    <col min="2561" max="2561" width="15.85546875" style="434" bestFit="1" customWidth="1"/>
    <col min="2562" max="2562" width="3.7109375" style="434" customWidth="1"/>
    <col min="2563" max="2563" width="44.42578125" style="434" bestFit="1" customWidth="1"/>
    <col min="2564" max="2564" width="3.7109375" style="434" customWidth="1"/>
    <col min="2565" max="2565" width="12.28515625" style="434" bestFit="1" customWidth="1"/>
    <col min="2566" max="2566" width="3.7109375" style="434" customWidth="1"/>
    <col min="2567" max="2567" width="10" style="434" bestFit="1" customWidth="1"/>
    <col min="2568" max="2568" width="3.7109375" style="434" customWidth="1"/>
    <col min="2569" max="2569" width="10" style="434" bestFit="1" customWidth="1"/>
    <col min="2570" max="2570" width="3.7109375" style="434" customWidth="1"/>
    <col min="2571" max="2571" width="12.28515625" style="434" bestFit="1" customWidth="1"/>
    <col min="2572" max="2572" width="7.28515625" style="434" customWidth="1"/>
    <col min="2573" max="2816" width="9.140625" style="434"/>
    <col min="2817" max="2817" width="15.85546875" style="434" bestFit="1" customWidth="1"/>
    <col min="2818" max="2818" width="3.7109375" style="434" customWidth="1"/>
    <col min="2819" max="2819" width="44.42578125" style="434" bestFit="1" customWidth="1"/>
    <col min="2820" max="2820" width="3.7109375" style="434" customWidth="1"/>
    <col min="2821" max="2821" width="12.28515625" style="434" bestFit="1" customWidth="1"/>
    <col min="2822" max="2822" width="3.7109375" style="434" customWidth="1"/>
    <col min="2823" max="2823" width="10" style="434" bestFit="1" customWidth="1"/>
    <col min="2824" max="2824" width="3.7109375" style="434" customWidth="1"/>
    <col min="2825" max="2825" width="10" style="434" bestFit="1" customWidth="1"/>
    <col min="2826" max="2826" width="3.7109375" style="434" customWidth="1"/>
    <col min="2827" max="2827" width="12.28515625" style="434" bestFit="1" customWidth="1"/>
    <col min="2828" max="2828" width="7.28515625" style="434" customWidth="1"/>
    <col min="2829" max="3072" width="9.140625" style="434"/>
    <col min="3073" max="3073" width="15.85546875" style="434" bestFit="1" customWidth="1"/>
    <col min="3074" max="3074" width="3.7109375" style="434" customWidth="1"/>
    <col min="3075" max="3075" width="44.42578125" style="434" bestFit="1" customWidth="1"/>
    <col min="3076" max="3076" width="3.7109375" style="434" customWidth="1"/>
    <col min="3077" max="3077" width="12.28515625" style="434" bestFit="1" customWidth="1"/>
    <col min="3078" max="3078" width="3.7109375" style="434" customWidth="1"/>
    <col min="3079" max="3079" width="10" style="434" bestFit="1" customWidth="1"/>
    <col min="3080" max="3080" width="3.7109375" style="434" customWidth="1"/>
    <col min="3081" max="3081" width="10" style="434" bestFit="1" customWidth="1"/>
    <col min="3082" max="3082" width="3.7109375" style="434" customWidth="1"/>
    <col min="3083" max="3083" width="12.28515625" style="434" bestFit="1" customWidth="1"/>
    <col min="3084" max="3084" width="7.28515625" style="434" customWidth="1"/>
    <col min="3085" max="3328" width="9.140625" style="434"/>
    <col min="3329" max="3329" width="15.85546875" style="434" bestFit="1" customWidth="1"/>
    <col min="3330" max="3330" width="3.7109375" style="434" customWidth="1"/>
    <col min="3331" max="3331" width="44.42578125" style="434" bestFit="1" customWidth="1"/>
    <col min="3332" max="3332" width="3.7109375" style="434" customWidth="1"/>
    <col min="3333" max="3333" width="12.28515625" style="434" bestFit="1" customWidth="1"/>
    <col min="3334" max="3334" width="3.7109375" style="434" customWidth="1"/>
    <col min="3335" max="3335" width="10" style="434" bestFit="1" customWidth="1"/>
    <col min="3336" max="3336" width="3.7109375" style="434" customWidth="1"/>
    <col min="3337" max="3337" width="10" style="434" bestFit="1" customWidth="1"/>
    <col min="3338" max="3338" width="3.7109375" style="434" customWidth="1"/>
    <col min="3339" max="3339" width="12.28515625" style="434" bestFit="1" customWidth="1"/>
    <col min="3340" max="3340" width="7.28515625" style="434" customWidth="1"/>
    <col min="3341" max="3584" width="9.140625" style="434"/>
    <col min="3585" max="3585" width="15.85546875" style="434" bestFit="1" customWidth="1"/>
    <col min="3586" max="3586" width="3.7109375" style="434" customWidth="1"/>
    <col min="3587" max="3587" width="44.42578125" style="434" bestFit="1" customWidth="1"/>
    <col min="3588" max="3588" width="3.7109375" style="434" customWidth="1"/>
    <col min="3589" max="3589" width="12.28515625" style="434" bestFit="1" customWidth="1"/>
    <col min="3590" max="3590" width="3.7109375" style="434" customWidth="1"/>
    <col min="3591" max="3591" width="10" style="434" bestFit="1" customWidth="1"/>
    <col min="3592" max="3592" width="3.7109375" style="434" customWidth="1"/>
    <col min="3593" max="3593" width="10" style="434" bestFit="1" customWidth="1"/>
    <col min="3594" max="3594" width="3.7109375" style="434" customWidth="1"/>
    <col min="3595" max="3595" width="12.28515625" style="434" bestFit="1" customWidth="1"/>
    <col min="3596" max="3596" width="7.28515625" style="434" customWidth="1"/>
    <col min="3597" max="3840" width="9.140625" style="434"/>
    <col min="3841" max="3841" width="15.85546875" style="434" bestFit="1" customWidth="1"/>
    <col min="3842" max="3842" width="3.7109375" style="434" customWidth="1"/>
    <col min="3843" max="3843" width="44.42578125" style="434" bestFit="1" customWidth="1"/>
    <col min="3844" max="3844" width="3.7109375" style="434" customWidth="1"/>
    <col min="3845" max="3845" width="12.28515625" style="434" bestFit="1" customWidth="1"/>
    <col min="3846" max="3846" width="3.7109375" style="434" customWidth="1"/>
    <col min="3847" max="3847" width="10" style="434" bestFit="1" customWidth="1"/>
    <col min="3848" max="3848" width="3.7109375" style="434" customWidth="1"/>
    <col min="3849" max="3849" width="10" style="434" bestFit="1" customWidth="1"/>
    <col min="3850" max="3850" width="3.7109375" style="434" customWidth="1"/>
    <col min="3851" max="3851" width="12.28515625" style="434" bestFit="1" customWidth="1"/>
    <col min="3852" max="3852" width="7.28515625" style="434" customWidth="1"/>
    <col min="3853" max="4096" width="9.140625" style="434"/>
    <col min="4097" max="4097" width="15.85546875" style="434" bestFit="1" customWidth="1"/>
    <col min="4098" max="4098" width="3.7109375" style="434" customWidth="1"/>
    <col min="4099" max="4099" width="44.42578125" style="434" bestFit="1" customWidth="1"/>
    <col min="4100" max="4100" width="3.7109375" style="434" customWidth="1"/>
    <col min="4101" max="4101" width="12.28515625" style="434" bestFit="1" customWidth="1"/>
    <col min="4102" max="4102" width="3.7109375" style="434" customWidth="1"/>
    <col min="4103" max="4103" width="10" style="434" bestFit="1" customWidth="1"/>
    <col min="4104" max="4104" width="3.7109375" style="434" customWidth="1"/>
    <col min="4105" max="4105" width="10" style="434" bestFit="1" customWidth="1"/>
    <col min="4106" max="4106" width="3.7109375" style="434" customWidth="1"/>
    <col min="4107" max="4107" width="12.28515625" style="434" bestFit="1" customWidth="1"/>
    <col min="4108" max="4108" width="7.28515625" style="434" customWidth="1"/>
    <col min="4109" max="4352" width="9.140625" style="434"/>
    <col min="4353" max="4353" width="15.85546875" style="434" bestFit="1" customWidth="1"/>
    <col min="4354" max="4354" width="3.7109375" style="434" customWidth="1"/>
    <col min="4355" max="4355" width="44.42578125" style="434" bestFit="1" customWidth="1"/>
    <col min="4356" max="4356" width="3.7109375" style="434" customWidth="1"/>
    <col min="4357" max="4357" width="12.28515625" style="434" bestFit="1" customWidth="1"/>
    <col min="4358" max="4358" width="3.7109375" style="434" customWidth="1"/>
    <col min="4359" max="4359" width="10" style="434" bestFit="1" customWidth="1"/>
    <col min="4360" max="4360" width="3.7109375" style="434" customWidth="1"/>
    <col min="4361" max="4361" width="10" style="434" bestFit="1" customWidth="1"/>
    <col min="4362" max="4362" width="3.7109375" style="434" customWidth="1"/>
    <col min="4363" max="4363" width="12.28515625" style="434" bestFit="1" customWidth="1"/>
    <col min="4364" max="4364" width="7.28515625" style="434" customWidth="1"/>
    <col min="4365" max="4608" width="9.140625" style="434"/>
    <col min="4609" max="4609" width="15.85546875" style="434" bestFit="1" customWidth="1"/>
    <col min="4610" max="4610" width="3.7109375" style="434" customWidth="1"/>
    <col min="4611" max="4611" width="44.42578125" style="434" bestFit="1" customWidth="1"/>
    <col min="4612" max="4612" width="3.7109375" style="434" customWidth="1"/>
    <col min="4613" max="4613" width="12.28515625" style="434" bestFit="1" customWidth="1"/>
    <col min="4614" max="4614" width="3.7109375" style="434" customWidth="1"/>
    <col min="4615" max="4615" width="10" style="434" bestFit="1" customWidth="1"/>
    <col min="4616" max="4616" width="3.7109375" style="434" customWidth="1"/>
    <col min="4617" max="4617" width="10" style="434" bestFit="1" customWidth="1"/>
    <col min="4618" max="4618" width="3.7109375" style="434" customWidth="1"/>
    <col min="4619" max="4619" width="12.28515625" style="434" bestFit="1" customWidth="1"/>
    <col min="4620" max="4620" width="7.28515625" style="434" customWidth="1"/>
    <col min="4621" max="4864" width="9.140625" style="434"/>
    <col min="4865" max="4865" width="15.85546875" style="434" bestFit="1" customWidth="1"/>
    <col min="4866" max="4866" width="3.7109375" style="434" customWidth="1"/>
    <col min="4867" max="4867" width="44.42578125" style="434" bestFit="1" customWidth="1"/>
    <col min="4868" max="4868" width="3.7109375" style="434" customWidth="1"/>
    <col min="4869" max="4869" width="12.28515625" style="434" bestFit="1" customWidth="1"/>
    <col min="4870" max="4870" width="3.7109375" style="434" customWidth="1"/>
    <col min="4871" max="4871" width="10" style="434" bestFit="1" customWidth="1"/>
    <col min="4872" max="4872" width="3.7109375" style="434" customWidth="1"/>
    <col min="4873" max="4873" width="10" style="434" bestFit="1" customWidth="1"/>
    <col min="4874" max="4874" width="3.7109375" style="434" customWidth="1"/>
    <col min="4875" max="4875" width="12.28515625" style="434" bestFit="1" customWidth="1"/>
    <col min="4876" max="4876" width="7.28515625" style="434" customWidth="1"/>
    <col min="4877" max="5120" width="9.140625" style="434"/>
    <col min="5121" max="5121" width="15.85546875" style="434" bestFit="1" customWidth="1"/>
    <col min="5122" max="5122" width="3.7109375" style="434" customWidth="1"/>
    <col min="5123" max="5123" width="44.42578125" style="434" bestFit="1" customWidth="1"/>
    <col min="5124" max="5124" width="3.7109375" style="434" customWidth="1"/>
    <col min="5125" max="5125" width="12.28515625" style="434" bestFit="1" customWidth="1"/>
    <col min="5126" max="5126" width="3.7109375" style="434" customWidth="1"/>
    <col min="5127" max="5127" width="10" style="434" bestFit="1" customWidth="1"/>
    <col min="5128" max="5128" width="3.7109375" style="434" customWidth="1"/>
    <col min="5129" max="5129" width="10" style="434" bestFit="1" customWidth="1"/>
    <col min="5130" max="5130" width="3.7109375" style="434" customWidth="1"/>
    <col min="5131" max="5131" width="12.28515625" style="434" bestFit="1" customWidth="1"/>
    <col min="5132" max="5132" width="7.28515625" style="434" customWidth="1"/>
    <col min="5133" max="5376" width="9.140625" style="434"/>
    <col min="5377" max="5377" width="15.85546875" style="434" bestFit="1" customWidth="1"/>
    <col min="5378" max="5378" width="3.7109375" style="434" customWidth="1"/>
    <col min="5379" max="5379" width="44.42578125" style="434" bestFit="1" customWidth="1"/>
    <col min="5380" max="5380" width="3.7109375" style="434" customWidth="1"/>
    <col min="5381" max="5381" width="12.28515625" style="434" bestFit="1" customWidth="1"/>
    <col min="5382" max="5382" width="3.7109375" style="434" customWidth="1"/>
    <col min="5383" max="5383" width="10" style="434" bestFit="1" customWidth="1"/>
    <col min="5384" max="5384" width="3.7109375" style="434" customWidth="1"/>
    <col min="5385" max="5385" width="10" style="434" bestFit="1" customWidth="1"/>
    <col min="5386" max="5386" width="3.7109375" style="434" customWidth="1"/>
    <col min="5387" max="5387" width="12.28515625" style="434" bestFit="1" customWidth="1"/>
    <col min="5388" max="5388" width="7.28515625" style="434" customWidth="1"/>
    <col min="5389" max="5632" width="9.140625" style="434"/>
    <col min="5633" max="5633" width="15.85546875" style="434" bestFit="1" customWidth="1"/>
    <col min="5634" max="5634" width="3.7109375" style="434" customWidth="1"/>
    <col min="5635" max="5635" width="44.42578125" style="434" bestFit="1" customWidth="1"/>
    <col min="5636" max="5636" width="3.7109375" style="434" customWidth="1"/>
    <col min="5637" max="5637" width="12.28515625" style="434" bestFit="1" customWidth="1"/>
    <col min="5638" max="5638" width="3.7109375" style="434" customWidth="1"/>
    <col min="5639" max="5639" width="10" style="434" bestFit="1" customWidth="1"/>
    <col min="5640" max="5640" width="3.7109375" style="434" customWidth="1"/>
    <col min="5641" max="5641" width="10" style="434" bestFit="1" customWidth="1"/>
    <col min="5642" max="5642" width="3.7109375" style="434" customWidth="1"/>
    <col min="5643" max="5643" width="12.28515625" style="434" bestFit="1" customWidth="1"/>
    <col min="5644" max="5644" width="7.28515625" style="434" customWidth="1"/>
    <col min="5645" max="5888" width="9.140625" style="434"/>
    <col min="5889" max="5889" width="15.85546875" style="434" bestFit="1" customWidth="1"/>
    <col min="5890" max="5890" width="3.7109375" style="434" customWidth="1"/>
    <col min="5891" max="5891" width="44.42578125" style="434" bestFit="1" customWidth="1"/>
    <col min="5892" max="5892" width="3.7109375" style="434" customWidth="1"/>
    <col min="5893" max="5893" width="12.28515625" style="434" bestFit="1" customWidth="1"/>
    <col min="5894" max="5894" width="3.7109375" style="434" customWidth="1"/>
    <col min="5895" max="5895" width="10" style="434" bestFit="1" customWidth="1"/>
    <col min="5896" max="5896" width="3.7109375" style="434" customWidth="1"/>
    <col min="5897" max="5897" width="10" style="434" bestFit="1" customWidth="1"/>
    <col min="5898" max="5898" width="3.7109375" style="434" customWidth="1"/>
    <col min="5899" max="5899" width="12.28515625" style="434" bestFit="1" customWidth="1"/>
    <col min="5900" max="5900" width="7.28515625" style="434" customWidth="1"/>
    <col min="5901" max="6144" width="9.140625" style="434"/>
    <col min="6145" max="6145" width="15.85546875" style="434" bestFit="1" customWidth="1"/>
    <col min="6146" max="6146" width="3.7109375" style="434" customWidth="1"/>
    <col min="6147" max="6147" width="44.42578125" style="434" bestFit="1" customWidth="1"/>
    <col min="6148" max="6148" width="3.7109375" style="434" customWidth="1"/>
    <col min="6149" max="6149" width="12.28515625" style="434" bestFit="1" customWidth="1"/>
    <col min="6150" max="6150" width="3.7109375" style="434" customWidth="1"/>
    <col min="6151" max="6151" width="10" style="434" bestFit="1" customWidth="1"/>
    <col min="6152" max="6152" width="3.7109375" style="434" customWidth="1"/>
    <col min="6153" max="6153" width="10" style="434" bestFit="1" customWidth="1"/>
    <col min="6154" max="6154" width="3.7109375" style="434" customWidth="1"/>
    <col min="6155" max="6155" width="12.28515625" style="434" bestFit="1" customWidth="1"/>
    <col min="6156" max="6156" width="7.28515625" style="434" customWidth="1"/>
    <col min="6157" max="6400" width="9.140625" style="434"/>
    <col min="6401" max="6401" width="15.85546875" style="434" bestFit="1" customWidth="1"/>
    <col min="6402" max="6402" width="3.7109375" style="434" customWidth="1"/>
    <col min="6403" max="6403" width="44.42578125" style="434" bestFit="1" customWidth="1"/>
    <col min="6404" max="6404" width="3.7109375" style="434" customWidth="1"/>
    <col min="6405" max="6405" width="12.28515625" style="434" bestFit="1" customWidth="1"/>
    <col min="6406" max="6406" width="3.7109375" style="434" customWidth="1"/>
    <col min="6407" max="6407" width="10" style="434" bestFit="1" customWidth="1"/>
    <col min="6408" max="6408" width="3.7109375" style="434" customWidth="1"/>
    <col min="6409" max="6409" width="10" style="434" bestFit="1" customWidth="1"/>
    <col min="6410" max="6410" width="3.7109375" style="434" customWidth="1"/>
    <col min="6411" max="6411" width="12.28515625" style="434" bestFit="1" customWidth="1"/>
    <col min="6412" max="6412" width="7.28515625" style="434" customWidth="1"/>
    <col min="6413" max="6656" width="9.140625" style="434"/>
    <col min="6657" max="6657" width="15.85546875" style="434" bestFit="1" customWidth="1"/>
    <col min="6658" max="6658" width="3.7109375" style="434" customWidth="1"/>
    <col min="6659" max="6659" width="44.42578125" style="434" bestFit="1" customWidth="1"/>
    <col min="6660" max="6660" width="3.7109375" style="434" customWidth="1"/>
    <col min="6661" max="6661" width="12.28515625" style="434" bestFit="1" customWidth="1"/>
    <col min="6662" max="6662" width="3.7109375" style="434" customWidth="1"/>
    <col min="6663" max="6663" width="10" style="434" bestFit="1" customWidth="1"/>
    <col min="6664" max="6664" width="3.7109375" style="434" customWidth="1"/>
    <col min="6665" max="6665" width="10" style="434" bestFit="1" customWidth="1"/>
    <col min="6666" max="6666" width="3.7109375" style="434" customWidth="1"/>
    <col min="6667" max="6667" width="12.28515625" style="434" bestFit="1" customWidth="1"/>
    <col min="6668" max="6668" width="7.28515625" style="434" customWidth="1"/>
    <col min="6669" max="6912" width="9.140625" style="434"/>
    <col min="6913" max="6913" width="15.85546875" style="434" bestFit="1" customWidth="1"/>
    <col min="6914" max="6914" width="3.7109375" style="434" customWidth="1"/>
    <col min="6915" max="6915" width="44.42578125" style="434" bestFit="1" customWidth="1"/>
    <col min="6916" max="6916" width="3.7109375" style="434" customWidth="1"/>
    <col min="6917" max="6917" width="12.28515625" style="434" bestFit="1" customWidth="1"/>
    <col min="6918" max="6918" width="3.7109375" style="434" customWidth="1"/>
    <col min="6919" max="6919" width="10" style="434" bestFit="1" customWidth="1"/>
    <col min="6920" max="6920" width="3.7109375" style="434" customWidth="1"/>
    <col min="6921" max="6921" width="10" style="434" bestFit="1" customWidth="1"/>
    <col min="6922" max="6922" width="3.7109375" style="434" customWidth="1"/>
    <col min="6923" max="6923" width="12.28515625" style="434" bestFit="1" customWidth="1"/>
    <col min="6924" max="6924" width="7.28515625" style="434" customWidth="1"/>
    <col min="6925" max="7168" width="9.140625" style="434"/>
    <col min="7169" max="7169" width="15.85546875" style="434" bestFit="1" customWidth="1"/>
    <col min="7170" max="7170" width="3.7109375" style="434" customWidth="1"/>
    <col min="7171" max="7171" width="44.42578125" style="434" bestFit="1" customWidth="1"/>
    <col min="7172" max="7172" width="3.7109375" style="434" customWidth="1"/>
    <col min="7173" max="7173" width="12.28515625" style="434" bestFit="1" customWidth="1"/>
    <col min="7174" max="7174" width="3.7109375" style="434" customWidth="1"/>
    <col min="7175" max="7175" width="10" style="434" bestFit="1" customWidth="1"/>
    <col min="7176" max="7176" width="3.7109375" style="434" customWidth="1"/>
    <col min="7177" max="7177" width="10" style="434" bestFit="1" customWidth="1"/>
    <col min="7178" max="7178" width="3.7109375" style="434" customWidth="1"/>
    <col min="7179" max="7179" width="12.28515625" style="434" bestFit="1" customWidth="1"/>
    <col min="7180" max="7180" width="7.28515625" style="434" customWidth="1"/>
    <col min="7181" max="7424" width="9.140625" style="434"/>
    <col min="7425" max="7425" width="15.85546875" style="434" bestFit="1" customWidth="1"/>
    <col min="7426" max="7426" width="3.7109375" style="434" customWidth="1"/>
    <col min="7427" max="7427" width="44.42578125" style="434" bestFit="1" customWidth="1"/>
    <col min="7428" max="7428" width="3.7109375" style="434" customWidth="1"/>
    <col min="7429" max="7429" width="12.28515625" style="434" bestFit="1" customWidth="1"/>
    <col min="7430" max="7430" width="3.7109375" style="434" customWidth="1"/>
    <col min="7431" max="7431" width="10" style="434" bestFit="1" customWidth="1"/>
    <col min="7432" max="7432" width="3.7109375" style="434" customWidth="1"/>
    <col min="7433" max="7433" width="10" style="434" bestFit="1" customWidth="1"/>
    <col min="7434" max="7434" width="3.7109375" style="434" customWidth="1"/>
    <col min="7435" max="7435" width="12.28515625" style="434" bestFit="1" customWidth="1"/>
    <col min="7436" max="7436" width="7.28515625" style="434" customWidth="1"/>
    <col min="7437" max="7680" width="9.140625" style="434"/>
    <col min="7681" max="7681" width="15.85546875" style="434" bestFit="1" customWidth="1"/>
    <col min="7682" max="7682" width="3.7109375" style="434" customWidth="1"/>
    <col min="7683" max="7683" width="44.42578125" style="434" bestFit="1" customWidth="1"/>
    <col min="7684" max="7684" width="3.7109375" style="434" customWidth="1"/>
    <col min="7685" max="7685" width="12.28515625" style="434" bestFit="1" customWidth="1"/>
    <col min="7686" max="7686" width="3.7109375" style="434" customWidth="1"/>
    <col min="7687" max="7687" width="10" style="434" bestFit="1" customWidth="1"/>
    <col min="7688" max="7688" width="3.7109375" style="434" customWidth="1"/>
    <col min="7689" max="7689" width="10" style="434" bestFit="1" customWidth="1"/>
    <col min="7690" max="7690" width="3.7109375" style="434" customWidth="1"/>
    <col min="7691" max="7691" width="12.28515625" style="434" bestFit="1" customWidth="1"/>
    <col min="7692" max="7692" width="7.28515625" style="434" customWidth="1"/>
    <col min="7693" max="7936" width="9.140625" style="434"/>
    <col min="7937" max="7937" width="15.85546875" style="434" bestFit="1" customWidth="1"/>
    <col min="7938" max="7938" width="3.7109375" style="434" customWidth="1"/>
    <col min="7939" max="7939" width="44.42578125" style="434" bestFit="1" customWidth="1"/>
    <col min="7940" max="7940" width="3.7109375" style="434" customWidth="1"/>
    <col min="7941" max="7941" width="12.28515625" style="434" bestFit="1" customWidth="1"/>
    <col min="7942" max="7942" width="3.7109375" style="434" customWidth="1"/>
    <col min="7943" max="7943" width="10" style="434" bestFit="1" customWidth="1"/>
    <col min="7944" max="7944" width="3.7109375" style="434" customWidth="1"/>
    <col min="7945" max="7945" width="10" style="434" bestFit="1" customWidth="1"/>
    <col min="7946" max="7946" width="3.7109375" style="434" customWidth="1"/>
    <col min="7947" max="7947" width="12.28515625" style="434" bestFit="1" customWidth="1"/>
    <col min="7948" max="7948" width="7.28515625" style="434" customWidth="1"/>
    <col min="7949" max="8192" width="9.140625" style="434"/>
    <col min="8193" max="8193" width="15.85546875" style="434" bestFit="1" customWidth="1"/>
    <col min="8194" max="8194" width="3.7109375" style="434" customWidth="1"/>
    <col min="8195" max="8195" width="44.42578125" style="434" bestFit="1" customWidth="1"/>
    <col min="8196" max="8196" width="3.7109375" style="434" customWidth="1"/>
    <col min="8197" max="8197" width="12.28515625" style="434" bestFit="1" customWidth="1"/>
    <col min="8198" max="8198" width="3.7109375" style="434" customWidth="1"/>
    <col min="8199" max="8199" width="10" style="434" bestFit="1" customWidth="1"/>
    <col min="8200" max="8200" width="3.7109375" style="434" customWidth="1"/>
    <col min="8201" max="8201" width="10" style="434" bestFit="1" customWidth="1"/>
    <col min="8202" max="8202" width="3.7109375" style="434" customWidth="1"/>
    <col min="8203" max="8203" width="12.28515625" style="434" bestFit="1" customWidth="1"/>
    <col min="8204" max="8204" width="7.28515625" style="434" customWidth="1"/>
    <col min="8205" max="8448" width="9.140625" style="434"/>
    <col min="8449" max="8449" width="15.85546875" style="434" bestFit="1" customWidth="1"/>
    <col min="8450" max="8450" width="3.7109375" style="434" customWidth="1"/>
    <col min="8451" max="8451" width="44.42578125" style="434" bestFit="1" customWidth="1"/>
    <col min="8452" max="8452" width="3.7109375" style="434" customWidth="1"/>
    <col min="8453" max="8453" width="12.28515625" style="434" bestFit="1" customWidth="1"/>
    <col min="8454" max="8454" width="3.7109375" style="434" customWidth="1"/>
    <col min="8455" max="8455" width="10" style="434" bestFit="1" customWidth="1"/>
    <col min="8456" max="8456" width="3.7109375" style="434" customWidth="1"/>
    <col min="8457" max="8457" width="10" style="434" bestFit="1" customWidth="1"/>
    <col min="8458" max="8458" width="3.7109375" style="434" customWidth="1"/>
    <col min="8459" max="8459" width="12.28515625" style="434" bestFit="1" customWidth="1"/>
    <col min="8460" max="8460" width="7.28515625" style="434" customWidth="1"/>
    <col min="8461" max="8704" width="9.140625" style="434"/>
    <col min="8705" max="8705" width="15.85546875" style="434" bestFit="1" customWidth="1"/>
    <col min="8706" max="8706" width="3.7109375" style="434" customWidth="1"/>
    <col min="8707" max="8707" width="44.42578125" style="434" bestFit="1" customWidth="1"/>
    <col min="8708" max="8708" width="3.7109375" style="434" customWidth="1"/>
    <col min="8709" max="8709" width="12.28515625" style="434" bestFit="1" customWidth="1"/>
    <col min="8710" max="8710" width="3.7109375" style="434" customWidth="1"/>
    <col min="8711" max="8711" width="10" style="434" bestFit="1" customWidth="1"/>
    <col min="8712" max="8712" width="3.7109375" style="434" customWidth="1"/>
    <col min="8713" max="8713" width="10" style="434" bestFit="1" customWidth="1"/>
    <col min="8714" max="8714" width="3.7109375" style="434" customWidth="1"/>
    <col min="8715" max="8715" width="12.28515625" style="434" bestFit="1" customWidth="1"/>
    <col min="8716" max="8716" width="7.28515625" style="434" customWidth="1"/>
    <col min="8717" max="8960" width="9.140625" style="434"/>
    <col min="8961" max="8961" width="15.85546875" style="434" bestFit="1" customWidth="1"/>
    <col min="8962" max="8962" width="3.7109375" style="434" customWidth="1"/>
    <col min="8963" max="8963" width="44.42578125" style="434" bestFit="1" customWidth="1"/>
    <col min="8964" max="8964" width="3.7109375" style="434" customWidth="1"/>
    <col min="8965" max="8965" width="12.28515625" style="434" bestFit="1" customWidth="1"/>
    <col min="8966" max="8966" width="3.7109375" style="434" customWidth="1"/>
    <col min="8967" max="8967" width="10" style="434" bestFit="1" customWidth="1"/>
    <col min="8968" max="8968" width="3.7109375" style="434" customWidth="1"/>
    <col min="8969" max="8969" width="10" style="434" bestFit="1" customWidth="1"/>
    <col min="8970" max="8970" width="3.7109375" style="434" customWidth="1"/>
    <col min="8971" max="8971" width="12.28515625" style="434" bestFit="1" customWidth="1"/>
    <col min="8972" max="8972" width="7.28515625" style="434" customWidth="1"/>
    <col min="8973" max="9216" width="9.140625" style="434"/>
    <col min="9217" max="9217" width="15.85546875" style="434" bestFit="1" customWidth="1"/>
    <col min="9218" max="9218" width="3.7109375" style="434" customWidth="1"/>
    <col min="9219" max="9219" width="44.42578125" style="434" bestFit="1" customWidth="1"/>
    <col min="9220" max="9220" width="3.7109375" style="434" customWidth="1"/>
    <col min="9221" max="9221" width="12.28515625" style="434" bestFit="1" customWidth="1"/>
    <col min="9222" max="9222" width="3.7109375" style="434" customWidth="1"/>
    <col min="9223" max="9223" width="10" style="434" bestFit="1" customWidth="1"/>
    <col min="9224" max="9224" width="3.7109375" style="434" customWidth="1"/>
    <col min="9225" max="9225" width="10" style="434" bestFit="1" customWidth="1"/>
    <col min="9226" max="9226" width="3.7109375" style="434" customWidth="1"/>
    <col min="9227" max="9227" width="12.28515625" style="434" bestFit="1" customWidth="1"/>
    <col min="9228" max="9228" width="7.28515625" style="434" customWidth="1"/>
    <col min="9229" max="9472" width="9.140625" style="434"/>
    <col min="9473" max="9473" width="15.85546875" style="434" bestFit="1" customWidth="1"/>
    <col min="9474" max="9474" width="3.7109375" style="434" customWidth="1"/>
    <col min="9475" max="9475" width="44.42578125" style="434" bestFit="1" customWidth="1"/>
    <col min="9476" max="9476" width="3.7109375" style="434" customWidth="1"/>
    <col min="9477" max="9477" width="12.28515625" style="434" bestFit="1" customWidth="1"/>
    <col min="9478" max="9478" width="3.7109375" style="434" customWidth="1"/>
    <col min="9479" max="9479" width="10" style="434" bestFit="1" customWidth="1"/>
    <col min="9480" max="9480" width="3.7109375" style="434" customWidth="1"/>
    <col min="9481" max="9481" width="10" style="434" bestFit="1" customWidth="1"/>
    <col min="9482" max="9482" width="3.7109375" style="434" customWidth="1"/>
    <col min="9483" max="9483" width="12.28515625" style="434" bestFit="1" customWidth="1"/>
    <col min="9484" max="9484" width="7.28515625" style="434" customWidth="1"/>
    <col min="9485" max="9728" width="9.140625" style="434"/>
    <col min="9729" max="9729" width="15.85546875" style="434" bestFit="1" customWidth="1"/>
    <col min="9730" max="9730" width="3.7109375" style="434" customWidth="1"/>
    <col min="9731" max="9731" width="44.42578125" style="434" bestFit="1" customWidth="1"/>
    <col min="9732" max="9732" width="3.7109375" style="434" customWidth="1"/>
    <col min="9733" max="9733" width="12.28515625" style="434" bestFit="1" customWidth="1"/>
    <col min="9734" max="9734" width="3.7109375" style="434" customWidth="1"/>
    <col min="9735" max="9735" width="10" style="434" bestFit="1" customWidth="1"/>
    <col min="9736" max="9736" width="3.7109375" style="434" customWidth="1"/>
    <col min="9737" max="9737" width="10" style="434" bestFit="1" customWidth="1"/>
    <col min="9738" max="9738" width="3.7109375" style="434" customWidth="1"/>
    <col min="9739" max="9739" width="12.28515625" style="434" bestFit="1" customWidth="1"/>
    <col min="9740" max="9740" width="7.28515625" style="434" customWidth="1"/>
    <col min="9741" max="9984" width="9.140625" style="434"/>
    <col min="9985" max="9985" width="15.85546875" style="434" bestFit="1" customWidth="1"/>
    <col min="9986" max="9986" width="3.7109375" style="434" customWidth="1"/>
    <col min="9987" max="9987" width="44.42578125" style="434" bestFit="1" customWidth="1"/>
    <col min="9988" max="9988" width="3.7109375" style="434" customWidth="1"/>
    <col min="9989" max="9989" width="12.28515625" style="434" bestFit="1" customWidth="1"/>
    <col min="9990" max="9990" width="3.7109375" style="434" customWidth="1"/>
    <col min="9991" max="9991" width="10" style="434" bestFit="1" customWidth="1"/>
    <col min="9992" max="9992" width="3.7109375" style="434" customWidth="1"/>
    <col min="9993" max="9993" width="10" style="434" bestFit="1" customWidth="1"/>
    <col min="9994" max="9994" width="3.7109375" style="434" customWidth="1"/>
    <col min="9995" max="9995" width="12.28515625" style="434" bestFit="1" customWidth="1"/>
    <col min="9996" max="9996" width="7.28515625" style="434" customWidth="1"/>
    <col min="9997" max="10240" width="9.140625" style="434"/>
    <col min="10241" max="10241" width="15.85546875" style="434" bestFit="1" customWidth="1"/>
    <col min="10242" max="10242" width="3.7109375" style="434" customWidth="1"/>
    <col min="10243" max="10243" width="44.42578125" style="434" bestFit="1" customWidth="1"/>
    <col min="10244" max="10244" width="3.7109375" style="434" customWidth="1"/>
    <col min="10245" max="10245" width="12.28515625" style="434" bestFit="1" customWidth="1"/>
    <col min="10246" max="10246" width="3.7109375" style="434" customWidth="1"/>
    <col min="10247" max="10247" width="10" style="434" bestFit="1" customWidth="1"/>
    <col min="10248" max="10248" width="3.7109375" style="434" customWidth="1"/>
    <col min="10249" max="10249" width="10" style="434" bestFit="1" customWidth="1"/>
    <col min="10250" max="10250" width="3.7109375" style="434" customWidth="1"/>
    <col min="10251" max="10251" width="12.28515625" style="434" bestFit="1" customWidth="1"/>
    <col min="10252" max="10252" width="7.28515625" style="434" customWidth="1"/>
    <col min="10253" max="10496" width="9.140625" style="434"/>
    <col min="10497" max="10497" width="15.85546875" style="434" bestFit="1" customWidth="1"/>
    <col min="10498" max="10498" width="3.7109375" style="434" customWidth="1"/>
    <col min="10499" max="10499" width="44.42578125" style="434" bestFit="1" customWidth="1"/>
    <col min="10500" max="10500" width="3.7109375" style="434" customWidth="1"/>
    <col min="10501" max="10501" width="12.28515625" style="434" bestFit="1" customWidth="1"/>
    <col min="10502" max="10502" width="3.7109375" style="434" customWidth="1"/>
    <col min="10503" max="10503" width="10" style="434" bestFit="1" customWidth="1"/>
    <col min="10504" max="10504" width="3.7109375" style="434" customWidth="1"/>
    <col min="10505" max="10505" width="10" style="434" bestFit="1" customWidth="1"/>
    <col min="10506" max="10506" width="3.7109375" style="434" customWidth="1"/>
    <col min="10507" max="10507" width="12.28515625" style="434" bestFit="1" customWidth="1"/>
    <col min="10508" max="10508" width="7.28515625" style="434" customWidth="1"/>
    <col min="10509" max="10752" width="9.140625" style="434"/>
    <col min="10753" max="10753" width="15.85546875" style="434" bestFit="1" customWidth="1"/>
    <col min="10754" max="10754" width="3.7109375" style="434" customWidth="1"/>
    <col min="10755" max="10755" width="44.42578125" style="434" bestFit="1" customWidth="1"/>
    <col min="10756" max="10756" width="3.7109375" style="434" customWidth="1"/>
    <col min="10757" max="10757" width="12.28515625" style="434" bestFit="1" customWidth="1"/>
    <col min="10758" max="10758" width="3.7109375" style="434" customWidth="1"/>
    <col min="10759" max="10759" width="10" style="434" bestFit="1" customWidth="1"/>
    <col min="10760" max="10760" width="3.7109375" style="434" customWidth="1"/>
    <col min="10761" max="10761" width="10" style="434" bestFit="1" customWidth="1"/>
    <col min="10762" max="10762" width="3.7109375" style="434" customWidth="1"/>
    <col min="10763" max="10763" width="12.28515625" style="434" bestFit="1" customWidth="1"/>
    <col min="10764" max="10764" width="7.28515625" style="434" customWidth="1"/>
    <col min="10765" max="11008" width="9.140625" style="434"/>
    <col min="11009" max="11009" width="15.85546875" style="434" bestFit="1" customWidth="1"/>
    <col min="11010" max="11010" width="3.7109375" style="434" customWidth="1"/>
    <col min="11011" max="11011" width="44.42578125" style="434" bestFit="1" customWidth="1"/>
    <col min="11012" max="11012" width="3.7109375" style="434" customWidth="1"/>
    <col min="11013" max="11013" width="12.28515625" style="434" bestFit="1" customWidth="1"/>
    <col min="11014" max="11014" width="3.7109375" style="434" customWidth="1"/>
    <col min="11015" max="11015" width="10" style="434" bestFit="1" customWidth="1"/>
    <col min="11016" max="11016" width="3.7109375" style="434" customWidth="1"/>
    <col min="11017" max="11017" width="10" style="434" bestFit="1" customWidth="1"/>
    <col min="11018" max="11018" width="3.7109375" style="434" customWidth="1"/>
    <col min="11019" max="11019" width="12.28515625" style="434" bestFit="1" customWidth="1"/>
    <col min="11020" max="11020" width="7.28515625" style="434" customWidth="1"/>
    <col min="11021" max="11264" width="9.140625" style="434"/>
    <col min="11265" max="11265" width="15.85546875" style="434" bestFit="1" customWidth="1"/>
    <col min="11266" max="11266" width="3.7109375" style="434" customWidth="1"/>
    <col min="11267" max="11267" width="44.42578125" style="434" bestFit="1" customWidth="1"/>
    <col min="11268" max="11268" width="3.7109375" style="434" customWidth="1"/>
    <col min="11269" max="11269" width="12.28515625" style="434" bestFit="1" customWidth="1"/>
    <col min="11270" max="11270" width="3.7109375" style="434" customWidth="1"/>
    <col min="11271" max="11271" width="10" style="434" bestFit="1" customWidth="1"/>
    <col min="11272" max="11272" width="3.7109375" style="434" customWidth="1"/>
    <col min="11273" max="11273" width="10" style="434" bestFit="1" customWidth="1"/>
    <col min="11274" max="11274" width="3.7109375" style="434" customWidth="1"/>
    <col min="11275" max="11275" width="12.28515625" style="434" bestFit="1" customWidth="1"/>
    <col min="11276" max="11276" width="7.28515625" style="434" customWidth="1"/>
    <col min="11277" max="11520" width="9.140625" style="434"/>
    <col min="11521" max="11521" width="15.85546875" style="434" bestFit="1" customWidth="1"/>
    <col min="11522" max="11522" width="3.7109375" style="434" customWidth="1"/>
    <col min="11523" max="11523" width="44.42578125" style="434" bestFit="1" customWidth="1"/>
    <col min="11524" max="11524" width="3.7109375" style="434" customWidth="1"/>
    <col min="11525" max="11525" width="12.28515625" style="434" bestFit="1" customWidth="1"/>
    <col min="11526" max="11526" width="3.7109375" style="434" customWidth="1"/>
    <col min="11527" max="11527" width="10" style="434" bestFit="1" customWidth="1"/>
    <col min="11528" max="11528" width="3.7109375" style="434" customWidth="1"/>
    <col min="11529" max="11529" width="10" style="434" bestFit="1" customWidth="1"/>
    <col min="11530" max="11530" width="3.7109375" style="434" customWidth="1"/>
    <col min="11531" max="11531" width="12.28515625" style="434" bestFit="1" customWidth="1"/>
    <col min="11532" max="11532" width="7.28515625" style="434" customWidth="1"/>
    <col min="11533" max="11776" width="9.140625" style="434"/>
    <col min="11777" max="11777" width="15.85546875" style="434" bestFit="1" customWidth="1"/>
    <col min="11778" max="11778" width="3.7109375" style="434" customWidth="1"/>
    <col min="11779" max="11779" width="44.42578125" style="434" bestFit="1" customWidth="1"/>
    <col min="11780" max="11780" width="3.7109375" style="434" customWidth="1"/>
    <col min="11781" max="11781" width="12.28515625" style="434" bestFit="1" customWidth="1"/>
    <col min="11782" max="11782" width="3.7109375" style="434" customWidth="1"/>
    <col min="11783" max="11783" width="10" style="434" bestFit="1" customWidth="1"/>
    <col min="11784" max="11784" width="3.7109375" style="434" customWidth="1"/>
    <col min="11785" max="11785" width="10" style="434" bestFit="1" customWidth="1"/>
    <col min="11786" max="11786" width="3.7109375" style="434" customWidth="1"/>
    <col min="11787" max="11787" width="12.28515625" style="434" bestFit="1" customWidth="1"/>
    <col min="11788" max="11788" width="7.28515625" style="434" customWidth="1"/>
    <col min="11789" max="12032" width="9.140625" style="434"/>
    <col min="12033" max="12033" width="15.85546875" style="434" bestFit="1" customWidth="1"/>
    <col min="12034" max="12034" width="3.7109375" style="434" customWidth="1"/>
    <col min="12035" max="12035" width="44.42578125" style="434" bestFit="1" customWidth="1"/>
    <col min="12036" max="12036" width="3.7109375" style="434" customWidth="1"/>
    <col min="12037" max="12037" width="12.28515625" style="434" bestFit="1" customWidth="1"/>
    <col min="12038" max="12038" width="3.7109375" style="434" customWidth="1"/>
    <col min="12039" max="12039" width="10" style="434" bestFit="1" customWidth="1"/>
    <col min="12040" max="12040" width="3.7109375" style="434" customWidth="1"/>
    <col min="12041" max="12041" width="10" style="434" bestFit="1" customWidth="1"/>
    <col min="12042" max="12042" width="3.7109375" style="434" customWidth="1"/>
    <col min="12043" max="12043" width="12.28515625" style="434" bestFit="1" customWidth="1"/>
    <col min="12044" max="12044" width="7.28515625" style="434" customWidth="1"/>
    <col min="12045" max="12288" width="9.140625" style="434"/>
    <col min="12289" max="12289" width="15.85546875" style="434" bestFit="1" customWidth="1"/>
    <col min="12290" max="12290" width="3.7109375" style="434" customWidth="1"/>
    <col min="12291" max="12291" width="44.42578125" style="434" bestFit="1" customWidth="1"/>
    <col min="12292" max="12292" width="3.7109375" style="434" customWidth="1"/>
    <col min="12293" max="12293" width="12.28515625" style="434" bestFit="1" customWidth="1"/>
    <col min="12294" max="12294" width="3.7109375" style="434" customWidth="1"/>
    <col min="12295" max="12295" width="10" style="434" bestFit="1" customWidth="1"/>
    <col min="12296" max="12296" width="3.7109375" style="434" customWidth="1"/>
    <col min="12297" max="12297" width="10" style="434" bestFit="1" customWidth="1"/>
    <col min="12298" max="12298" width="3.7109375" style="434" customWidth="1"/>
    <col min="12299" max="12299" width="12.28515625" style="434" bestFit="1" customWidth="1"/>
    <col min="12300" max="12300" width="7.28515625" style="434" customWidth="1"/>
    <col min="12301" max="12544" width="9.140625" style="434"/>
    <col min="12545" max="12545" width="15.85546875" style="434" bestFit="1" customWidth="1"/>
    <col min="12546" max="12546" width="3.7109375" style="434" customWidth="1"/>
    <col min="12547" max="12547" width="44.42578125" style="434" bestFit="1" customWidth="1"/>
    <col min="12548" max="12548" width="3.7109375" style="434" customWidth="1"/>
    <col min="12549" max="12549" width="12.28515625" style="434" bestFit="1" customWidth="1"/>
    <col min="12550" max="12550" width="3.7109375" style="434" customWidth="1"/>
    <col min="12551" max="12551" width="10" style="434" bestFit="1" customWidth="1"/>
    <col min="12552" max="12552" width="3.7109375" style="434" customWidth="1"/>
    <col min="12553" max="12553" width="10" style="434" bestFit="1" customWidth="1"/>
    <col min="12554" max="12554" width="3.7109375" style="434" customWidth="1"/>
    <col min="12555" max="12555" width="12.28515625" style="434" bestFit="1" customWidth="1"/>
    <col min="12556" max="12556" width="7.28515625" style="434" customWidth="1"/>
    <col min="12557" max="12800" width="9.140625" style="434"/>
    <col min="12801" max="12801" width="15.85546875" style="434" bestFit="1" customWidth="1"/>
    <col min="12802" max="12802" width="3.7109375" style="434" customWidth="1"/>
    <col min="12803" max="12803" width="44.42578125" style="434" bestFit="1" customWidth="1"/>
    <col min="12804" max="12804" width="3.7109375" style="434" customWidth="1"/>
    <col min="12805" max="12805" width="12.28515625" style="434" bestFit="1" customWidth="1"/>
    <col min="12806" max="12806" width="3.7109375" style="434" customWidth="1"/>
    <col min="12807" max="12807" width="10" style="434" bestFit="1" customWidth="1"/>
    <col min="12808" max="12808" width="3.7109375" style="434" customWidth="1"/>
    <col min="12809" max="12809" width="10" style="434" bestFit="1" customWidth="1"/>
    <col min="12810" max="12810" width="3.7109375" style="434" customWidth="1"/>
    <col min="12811" max="12811" width="12.28515625" style="434" bestFit="1" customWidth="1"/>
    <col min="12812" max="12812" width="7.28515625" style="434" customWidth="1"/>
    <col min="12813" max="13056" width="9.140625" style="434"/>
    <col min="13057" max="13057" width="15.85546875" style="434" bestFit="1" customWidth="1"/>
    <col min="13058" max="13058" width="3.7109375" style="434" customWidth="1"/>
    <col min="13059" max="13059" width="44.42578125" style="434" bestFit="1" customWidth="1"/>
    <col min="13060" max="13060" width="3.7109375" style="434" customWidth="1"/>
    <col min="13061" max="13061" width="12.28515625" style="434" bestFit="1" customWidth="1"/>
    <col min="13062" max="13062" width="3.7109375" style="434" customWidth="1"/>
    <col min="13063" max="13063" width="10" style="434" bestFit="1" customWidth="1"/>
    <col min="13064" max="13064" width="3.7109375" style="434" customWidth="1"/>
    <col min="13065" max="13065" width="10" style="434" bestFit="1" customWidth="1"/>
    <col min="13066" max="13066" width="3.7109375" style="434" customWidth="1"/>
    <col min="13067" max="13067" width="12.28515625" style="434" bestFit="1" customWidth="1"/>
    <col min="13068" max="13068" width="7.28515625" style="434" customWidth="1"/>
    <col min="13069" max="13312" width="9.140625" style="434"/>
    <col min="13313" max="13313" width="15.85546875" style="434" bestFit="1" customWidth="1"/>
    <col min="13314" max="13314" width="3.7109375" style="434" customWidth="1"/>
    <col min="13315" max="13315" width="44.42578125" style="434" bestFit="1" customWidth="1"/>
    <col min="13316" max="13316" width="3.7109375" style="434" customWidth="1"/>
    <col min="13317" max="13317" width="12.28515625" style="434" bestFit="1" customWidth="1"/>
    <col min="13318" max="13318" width="3.7109375" style="434" customWidth="1"/>
    <col min="13319" max="13319" width="10" style="434" bestFit="1" customWidth="1"/>
    <col min="13320" max="13320" width="3.7109375" style="434" customWidth="1"/>
    <col min="13321" max="13321" width="10" style="434" bestFit="1" customWidth="1"/>
    <col min="13322" max="13322" width="3.7109375" style="434" customWidth="1"/>
    <col min="13323" max="13323" width="12.28515625" style="434" bestFit="1" customWidth="1"/>
    <col min="13324" max="13324" width="7.28515625" style="434" customWidth="1"/>
    <col min="13325" max="13568" width="9.140625" style="434"/>
    <col min="13569" max="13569" width="15.85546875" style="434" bestFit="1" customWidth="1"/>
    <col min="13570" max="13570" width="3.7109375" style="434" customWidth="1"/>
    <col min="13571" max="13571" width="44.42578125" style="434" bestFit="1" customWidth="1"/>
    <col min="13572" max="13572" width="3.7109375" style="434" customWidth="1"/>
    <col min="13573" max="13573" width="12.28515625" style="434" bestFit="1" customWidth="1"/>
    <col min="13574" max="13574" width="3.7109375" style="434" customWidth="1"/>
    <col min="13575" max="13575" width="10" style="434" bestFit="1" customWidth="1"/>
    <col min="13576" max="13576" width="3.7109375" style="434" customWidth="1"/>
    <col min="13577" max="13577" width="10" style="434" bestFit="1" customWidth="1"/>
    <col min="13578" max="13578" width="3.7109375" style="434" customWidth="1"/>
    <col min="13579" max="13579" width="12.28515625" style="434" bestFit="1" customWidth="1"/>
    <col min="13580" max="13580" width="7.28515625" style="434" customWidth="1"/>
    <col min="13581" max="13824" width="9.140625" style="434"/>
    <col min="13825" max="13825" width="15.85546875" style="434" bestFit="1" customWidth="1"/>
    <col min="13826" max="13826" width="3.7109375" style="434" customWidth="1"/>
    <col min="13827" max="13827" width="44.42578125" style="434" bestFit="1" customWidth="1"/>
    <col min="13828" max="13828" width="3.7109375" style="434" customWidth="1"/>
    <col min="13829" max="13829" width="12.28515625" style="434" bestFit="1" customWidth="1"/>
    <col min="13830" max="13830" width="3.7109375" style="434" customWidth="1"/>
    <col min="13831" max="13831" width="10" style="434" bestFit="1" customWidth="1"/>
    <col min="13832" max="13832" width="3.7109375" style="434" customWidth="1"/>
    <col min="13833" max="13833" width="10" style="434" bestFit="1" customWidth="1"/>
    <col min="13834" max="13834" width="3.7109375" style="434" customWidth="1"/>
    <col min="13835" max="13835" width="12.28515625" style="434" bestFit="1" customWidth="1"/>
    <col min="13836" max="13836" width="7.28515625" style="434" customWidth="1"/>
    <col min="13837" max="14080" width="9.140625" style="434"/>
    <col min="14081" max="14081" width="15.85546875" style="434" bestFit="1" customWidth="1"/>
    <col min="14082" max="14082" width="3.7109375" style="434" customWidth="1"/>
    <col min="14083" max="14083" width="44.42578125" style="434" bestFit="1" customWidth="1"/>
    <col min="14084" max="14084" width="3.7109375" style="434" customWidth="1"/>
    <col min="14085" max="14085" width="12.28515625" style="434" bestFit="1" customWidth="1"/>
    <col min="14086" max="14086" width="3.7109375" style="434" customWidth="1"/>
    <col min="14087" max="14087" width="10" style="434" bestFit="1" customWidth="1"/>
    <col min="14088" max="14088" width="3.7109375" style="434" customWidth="1"/>
    <col min="14089" max="14089" width="10" style="434" bestFit="1" customWidth="1"/>
    <col min="14090" max="14090" width="3.7109375" style="434" customWidth="1"/>
    <col min="14091" max="14091" width="12.28515625" style="434" bestFit="1" customWidth="1"/>
    <col min="14092" max="14092" width="7.28515625" style="434" customWidth="1"/>
    <col min="14093" max="14336" width="9.140625" style="434"/>
    <col min="14337" max="14337" width="15.85546875" style="434" bestFit="1" customWidth="1"/>
    <col min="14338" max="14338" width="3.7109375" style="434" customWidth="1"/>
    <col min="14339" max="14339" width="44.42578125" style="434" bestFit="1" customWidth="1"/>
    <col min="14340" max="14340" width="3.7109375" style="434" customWidth="1"/>
    <col min="14341" max="14341" width="12.28515625" style="434" bestFit="1" customWidth="1"/>
    <col min="14342" max="14342" width="3.7109375" style="434" customWidth="1"/>
    <col min="14343" max="14343" width="10" style="434" bestFit="1" customWidth="1"/>
    <col min="14344" max="14344" width="3.7109375" style="434" customWidth="1"/>
    <col min="14345" max="14345" width="10" style="434" bestFit="1" customWidth="1"/>
    <col min="14346" max="14346" width="3.7109375" style="434" customWidth="1"/>
    <col min="14347" max="14347" width="12.28515625" style="434" bestFit="1" customWidth="1"/>
    <col min="14348" max="14348" width="7.28515625" style="434" customWidth="1"/>
    <col min="14349" max="14592" width="9.140625" style="434"/>
    <col min="14593" max="14593" width="15.85546875" style="434" bestFit="1" customWidth="1"/>
    <col min="14594" max="14594" width="3.7109375" style="434" customWidth="1"/>
    <col min="14595" max="14595" width="44.42578125" style="434" bestFit="1" customWidth="1"/>
    <col min="14596" max="14596" width="3.7109375" style="434" customWidth="1"/>
    <col min="14597" max="14597" width="12.28515625" style="434" bestFit="1" customWidth="1"/>
    <col min="14598" max="14598" width="3.7109375" style="434" customWidth="1"/>
    <col min="14599" max="14599" width="10" style="434" bestFit="1" customWidth="1"/>
    <col min="14600" max="14600" width="3.7109375" style="434" customWidth="1"/>
    <col min="14601" max="14601" width="10" style="434" bestFit="1" customWidth="1"/>
    <col min="14602" max="14602" width="3.7109375" style="434" customWidth="1"/>
    <col min="14603" max="14603" width="12.28515625" style="434" bestFit="1" customWidth="1"/>
    <col min="14604" max="14604" width="7.28515625" style="434" customWidth="1"/>
    <col min="14605" max="14848" width="9.140625" style="434"/>
    <col min="14849" max="14849" width="15.85546875" style="434" bestFit="1" customWidth="1"/>
    <col min="14850" max="14850" width="3.7109375" style="434" customWidth="1"/>
    <col min="14851" max="14851" width="44.42578125" style="434" bestFit="1" customWidth="1"/>
    <col min="14852" max="14852" width="3.7109375" style="434" customWidth="1"/>
    <col min="14853" max="14853" width="12.28515625" style="434" bestFit="1" customWidth="1"/>
    <col min="14854" max="14854" width="3.7109375" style="434" customWidth="1"/>
    <col min="14855" max="14855" width="10" style="434" bestFit="1" customWidth="1"/>
    <col min="14856" max="14856" width="3.7109375" style="434" customWidth="1"/>
    <col min="14857" max="14857" width="10" style="434" bestFit="1" customWidth="1"/>
    <col min="14858" max="14858" width="3.7109375" style="434" customWidth="1"/>
    <col min="14859" max="14859" width="12.28515625" style="434" bestFit="1" customWidth="1"/>
    <col min="14860" max="14860" width="7.28515625" style="434" customWidth="1"/>
    <col min="14861" max="15104" width="9.140625" style="434"/>
    <col min="15105" max="15105" width="15.85546875" style="434" bestFit="1" customWidth="1"/>
    <col min="15106" max="15106" width="3.7109375" style="434" customWidth="1"/>
    <col min="15107" max="15107" width="44.42578125" style="434" bestFit="1" customWidth="1"/>
    <col min="15108" max="15108" width="3.7109375" style="434" customWidth="1"/>
    <col min="15109" max="15109" width="12.28515625" style="434" bestFit="1" customWidth="1"/>
    <col min="15110" max="15110" width="3.7109375" style="434" customWidth="1"/>
    <col min="15111" max="15111" width="10" style="434" bestFit="1" customWidth="1"/>
    <col min="15112" max="15112" width="3.7109375" style="434" customWidth="1"/>
    <col min="15113" max="15113" width="10" style="434" bestFit="1" customWidth="1"/>
    <col min="15114" max="15114" width="3.7109375" style="434" customWidth="1"/>
    <col min="15115" max="15115" width="12.28515625" style="434" bestFit="1" customWidth="1"/>
    <col min="15116" max="15116" width="7.28515625" style="434" customWidth="1"/>
    <col min="15117" max="15360" width="9.140625" style="434"/>
    <col min="15361" max="15361" width="15.85546875" style="434" bestFit="1" customWidth="1"/>
    <col min="15362" max="15362" width="3.7109375" style="434" customWidth="1"/>
    <col min="15363" max="15363" width="44.42578125" style="434" bestFit="1" customWidth="1"/>
    <col min="15364" max="15364" width="3.7109375" style="434" customWidth="1"/>
    <col min="15365" max="15365" width="12.28515625" style="434" bestFit="1" customWidth="1"/>
    <col min="15366" max="15366" width="3.7109375" style="434" customWidth="1"/>
    <col min="15367" max="15367" width="10" style="434" bestFit="1" customWidth="1"/>
    <col min="15368" max="15368" width="3.7109375" style="434" customWidth="1"/>
    <col min="15369" max="15369" width="10" style="434" bestFit="1" customWidth="1"/>
    <col min="15370" max="15370" width="3.7109375" style="434" customWidth="1"/>
    <col min="15371" max="15371" width="12.28515625" style="434" bestFit="1" customWidth="1"/>
    <col min="15372" max="15372" width="7.28515625" style="434" customWidth="1"/>
    <col min="15373" max="15616" width="9.140625" style="434"/>
    <col min="15617" max="15617" width="15.85546875" style="434" bestFit="1" customWidth="1"/>
    <col min="15618" max="15618" width="3.7109375" style="434" customWidth="1"/>
    <col min="15619" max="15619" width="44.42578125" style="434" bestFit="1" customWidth="1"/>
    <col min="15620" max="15620" width="3.7109375" style="434" customWidth="1"/>
    <col min="15621" max="15621" width="12.28515625" style="434" bestFit="1" customWidth="1"/>
    <col min="15622" max="15622" width="3.7109375" style="434" customWidth="1"/>
    <col min="15623" max="15623" width="10" style="434" bestFit="1" customWidth="1"/>
    <col min="15624" max="15624" width="3.7109375" style="434" customWidth="1"/>
    <col min="15625" max="15625" width="10" style="434" bestFit="1" customWidth="1"/>
    <col min="15626" max="15626" width="3.7109375" style="434" customWidth="1"/>
    <col min="15627" max="15627" width="12.28515625" style="434" bestFit="1" customWidth="1"/>
    <col min="15628" max="15628" width="7.28515625" style="434" customWidth="1"/>
    <col min="15629" max="15872" width="9.140625" style="434"/>
    <col min="15873" max="15873" width="15.85546875" style="434" bestFit="1" customWidth="1"/>
    <col min="15874" max="15874" width="3.7109375" style="434" customWidth="1"/>
    <col min="15875" max="15875" width="44.42578125" style="434" bestFit="1" customWidth="1"/>
    <col min="15876" max="15876" width="3.7109375" style="434" customWidth="1"/>
    <col min="15877" max="15877" width="12.28515625" style="434" bestFit="1" customWidth="1"/>
    <col min="15878" max="15878" width="3.7109375" style="434" customWidth="1"/>
    <col min="15879" max="15879" width="10" style="434" bestFit="1" customWidth="1"/>
    <col min="15880" max="15880" width="3.7109375" style="434" customWidth="1"/>
    <col min="15881" max="15881" width="10" style="434" bestFit="1" customWidth="1"/>
    <col min="15882" max="15882" width="3.7109375" style="434" customWidth="1"/>
    <col min="15883" max="15883" width="12.28515625" style="434" bestFit="1" customWidth="1"/>
    <col min="15884" max="15884" width="7.28515625" style="434" customWidth="1"/>
    <col min="15885" max="16128" width="9.140625" style="434"/>
    <col min="16129" max="16129" width="15.85546875" style="434" bestFit="1" customWidth="1"/>
    <col min="16130" max="16130" width="3.7109375" style="434" customWidth="1"/>
    <col min="16131" max="16131" width="44.42578125" style="434" bestFit="1" customWidth="1"/>
    <col min="16132" max="16132" width="3.7109375" style="434" customWidth="1"/>
    <col min="16133" max="16133" width="12.28515625" style="434" bestFit="1" customWidth="1"/>
    <col min="16134" max="16134" width="3.7109375" style="434" customWidth="1"/>
    <col min="16135" max="16135" width="10" style="434" bestFit="1" customWidth="1"/>
    <col min="16136" max="16136" width="3.7109375" style="434" customWidth="1"/>
    <col min="16137" max="16137" width="10" style="434" bestFit="1" customWidth="1"/>
    <col min="16138" max="16138" width="3.7109375" style="434" customWidth="1"/>
    <col min="16139" max="16139" width="12.28515625" style="434" bestFit="1" customWidth="1"/>
    <col min="16140" max="16140" width="7.28515625" style="434" customWidth="1"/>
    <col min="16141" max="16384" width="9.140625" style="434"/>
  </cols>
  <sheetData>
    <row r="1" spans="1:12">
      <c r="A1" s="350" t="s">
        <v>215</v>
      </c>
      <c r="B1" s="350" t="s">
        <v>216</v>
      </c>
      <c r="C1" s="351"/>
      <c r="D1" s="351"/>
      <c r="E1" s="432" t="s">
        <v>217</v>
      </c>
      <c r="F1" s="433"/>
      <c r="G1" s="432" t="s">
        <v>218</v>
      </c>
      <c r="H1" s="433"/>
      <c r="I1" s="432" t="s">
        <v>219</v>
      </c>
      <c r="J1" s="433"/>
      <c r="K1" s="432" t="s">
        <v>220</v>
      </c>
      <c r="L1" s="347"/>
    </row>
    <row r="2" spans="1:12">
      <c r="A2" s="300">
        <v>1</v>
      </c>
      <c r="B2" s="300" t="s">
        <v>222</v>
      </c>
      <c r="C2" s="301"/>
      <c r="D2" s="301"/>
      <c r="E2" s="316">
        <v>7963266.0099999998</v>
      </c>
      <c r="F2" s="303"/>
      <c r="G2" s="316">
        <v>8850133.7400000002</v>
      </c>
      <c r="H2" s="303"/>
      <c r="I2" s="316">
        <v>9643754.5099999998</v>
      </c>
      <c r="J2" s="303"/>
      <c r="K2" s="316">
        <v>7169645.2400000002</v>
      </c>
      <c r="L2" s="249">
        <f>VLOOKUP(A2,'De x Para'!A:C,3,0)</f>
        <v>0</v>
      </c>
    </row>
    <row r="3" spans="1:12">
      <c r="A3" s="300" t="s">
        <v>227</v>
      </c>
      <c r="B3" s="164" t="s">
        <v>143</v>
      </c>
      <c r="C3" s="300" t="s">
        <v>228</v>
      </c>
      <c r="D3" s="301"/>
      <c r="E3" s="316">
        <v>7058493.1100000003</v>
      </c>
      <c r="F3" s="303"/>
      <c r="G3" s="316">
        <v>8172359.8300000001</v>
      </c>
      <c r="H3" s="303"/>
      <c r="I3" s="316">
        <v>9080579.7100000009</v>
      </c>
      <c r="J3" s="303"/>
      <c r="K3" s="316">
        <v>6150273.2300000004</v>
      </c>
      <c r="L3" s="249">
        <f>VLOOKUP(A3,'De x Para'!A:C,3,0)</f>
        <v>0</v>
      </c>
    </row>
    <row r="4" spans="1:12">
      <c r="A4" s="300" t="s">
        <v>232</v>
      </c>
      <c r="B4" s="164" t="s">
        <v>143</v>
      </c>
      <c r="C4" s="300" t="s">
        <v>233</v>
      </c>
      <c r="D4" s="301"/>
      <c r="E4" s="316">
        <v>6893774.7000000002</v>
      </c>
      <c r="F4" s="303"/>
      <c r="G4" s="316">
        <v>7089695.3799999999</v>
      </c>
      <c r="H4" s="303"/>
      <c r="I4" s="316">
        <v>8052921.0899999999</v>
      </c>
      <c r="J4" s="303"/>
      <c r="K4" s="316">
        <v>5930548.9900000002</v>
      </c>
      <c r="L4" s="249">
        <f>VLOOKUP(A4,'De x Para'!A:C,3,0)</f>
        <v>0</v>
      </c>
    </row>
    <row r="5" spans="1:12">
      <c r="A5" s="300" t="s">
        <v>238</v>
      </c>
      <c r="B5" s="164" t="s">
        <v>143</v>
      </c>
      <c r="C5" s="300" t="s">
        <v>233</v>
      </c>
      <c r="D5" s="301"/>
      <c r="E5" s="316">
        <v>6893774.7000000002</v>
      </c>
      <c r="F5" s="303"/>
      <c r="G5" s="316">
        <v>7089695.3799999999</v>
      </c>
      <c r="H5" s="303"/>
      <c r="I5" s="316">
        <v>8052921.0899999999</v>
      </c>
      <c r="J5" s="303"/>
      <c r="K5" s="316">
        <v>5930548.9900000002</v>
      </c>
      <c r="L5" s="249">
        <f>VLOOKUP(A5,'De x Para'!A:C,3,0)</f>
        <v>0</v>
      </c>
    </row>
    <row r="6" spans="1:12">
      <c r="A6" s="300" t="s">
        <v>239</v>
      </c>
      <c r="B6" s="164" t="s">
        <v>143</v>
      </c>
      <c r="C6" s="300" t="s">
        <v>240</v>
      </c>
      <c r="D6" s="301"/>
      <c r="E6" s="316">
        <v>24887.82</v>
      </c>
      <c r="F6" s="303"/>
      <c r="G6" s="316">
        <v>851186.93</v>
      </c>
      <c r="H6" s="303"/>
      <c r="I6" s="316">
        <v>851186.93</v>
      </c>
      <c r="J6" s="303"/>
      <c r="K6" s="316">
        <v>24887.82</v>
      </c>
      <c r="L6" s="249">
        <f>VLOOKUP(A6,'De x Para'!A:C,3,0)</f>
        <v>0</v>
      </c>
    </row>
    <row r="7" spans="1:12">
      <c r="A7" s="304" t="s">
        <v>243</v>
      </c>
      <c r="B7" s="164" t="s">
        <v>143</v>
      </c>
      <c r="C7" s="304" t="s">
        <v>244</v>
      </c>
      <c r="D7" s="305"/>
      <c r="E7" s="317">
        <v>24887.82</v>
      </c>
      <c r="F7" s="307"/>
      <c r="G7" s="306">
        <v>0</v>
      </c>
      <c r="H7" s="307"/>
      <c r="I7" s="306">
        <v>0</v>
      </c>
      <c r="J7" s="307"/>
      <c r="K7" s="317">
        <v>24887.82</v>
      </c>
      <c r="L7" s="249">
        <f>VLOOKUP(A7,'De x Para'!A:C,3,0)</f>
        <v>0</v>
      </c>
    </row>
    <row r="8" spans="1:12">
      <c r="A8" s="304" t="s">
        <v>246</v>
      </c>
      <c r="B8" s="164" t="s">
        <v>143</v>
      </c>
      <c r="C8" s="304" t="s">
        <v>4708</v>
      </c>
      <c r="D8" s="305"/>
      <c r="E8" s="306">
        <v>0</v>
      </c>
      <c r="F8" s="307"/>
      <c r="G8" s="317">
        <v>851186.93</v>
      </c>
      <c r="H8" s="307"/>
      <c r="I8" s="317">
        <v>851186.93</v>
      </c>
      <c r="J8" s="307"/>
      <c r="K8" s="306">
        <v>0</v>
      </c>
      <c r="L8" s="249">
        <f>VLOOKUP(A8,'De x Para'!A:C,3,0)</f>
        <v>0</v>
      </c>
    </row>
    <row r="9" spans="1:12">
      <c r="A9" s="338"/>
      <c r="B9" s="164"/>
      <c r="C9" s="338"/>
      <c r="D9" s="339"/>
      <c r="E9" s="339"/>
      <c r="F9" s="339"/>
      <c r="G9" s="339"/>
      <c r="H9" s="339"/>
      <c r="I9" s="339"/>
      <c r="J9" s="339"/>
      <c r="K9" s="339"/>
      <c r="L9" s="249"/>
    </row>
    <row r="10" spans="1:12">
      <c r="A10" s="300" t="s">
        <v>249</v>
      </c>
      <c r="B10" s="164" t="s">
        <v>143</v>
      </c>
      <c r="C10" s="300" t="s">
        <v>250</v>
      </c>
      <c r="D10" s="301"/>
      <c r="E10" s="302">
        <v>443.17</v>
      </c>
      <c r="F10" s="303"/>
      <c r="G10" s="316">
        <v>2306521.4300000002</v>
      </c>
      <c r="H10" s="303"/>
      <c r="I10" s="316">
        <v>2287894.62</v>
      </c>
      <c r="J10" s="303"/>
      <c r="K10" s="316">
        <v>19069.98</v>
      </c>
      <c r="L10" s="249">
        <f>VLOOKUP(A10,'De x Para'!A:C,3,0)</f>
        <v>0</v>
      </c>
    </row>
    <row r="11" spans="1:12">
      <c r="A11" s="304" t="s">
        <v>255</v>
      </c>
      <c r="B11" s="164" t="s">
        <v>143</v>
      </c>
      <c r="C11" s="304" t="s">
        <v>3972</v>
      </c>
      <c r="D11" s="305"/>
      <c r="E11" s="306">
        <v>443.16</v>
      </c>
      <c r="F11" s="307"/>
      <c r="G11" s="317">
        <v>19855</v>
      </c>
      <c r="H11" s="307"/>
      <c r="I11" s="317">
        <v>1228.19</v>
      </c>
      <c r="J11" s="307"/>
      <c r="K11" s="317">
        <v>19069.97</v>
      </c>
      <c r="L11" s="249">
        <f>VLOOKUP(A11,'De x Para'!A:C,3,0)</f>
        <v>0</v>
      </c>
    </row>
    <row r="12" spans="1:12">
      <c r="A12" s="304" t="s">
        <v>261</v>
      </c>
      <c r="B12" s="164" t="s">
        <v>143</v>
      </c>
      <c r="C12" s="304" t="s">
        <v>3974</v>
      </c>
      <c r="D12" s="305"/>
      <c r="E12" s="306">
        <v>0</v>
      </c>
      <c r="F12" s="307"/>
      <c r="G12" s="317">
        <v>2178044.54</v>
      </c>
      <c r="H12" s="307"/>
      <c r="I12" s="317">
        <v>2178044.54</v>
      </c>
      <c r="J12" s="307"/>
      <c r="K12" s="306">
        <v>0</v>
      </c>
      <c r="L12" s="249">
        <f>VLOOKUP(A12,'De x Para'!A:C,3,0)</f>
        <v>0</v>
      </c>
    </row>
    <row r="13" spans="1:12">
      <c r="A13" s="304" t="s">
        <v>267</v>
      </c>
      <c r="B13" s="164" t="s">
        <v>143</v>
      </c>
      <c r="C13" s="304" t="s">
        <v>3976</v>
      </c>
      <c r="D13" s="305"/>
      <c r="E13" s="306">
        <v>0</v>
      </c>
      <c r="F13" s="307"/>
      <c r="G13" s="317">
        <v>86759.89</v>
      </c>
      <c r="H13" s="307"/>
      <c r="I13" s="317">
        <v>86759.89</v>
      </c>
      <c r="J13" s="307"/>
      <c r="K13" s="306">
        <v>0</v>
      </c>
      <c r="L13" s="249">
        <f>VLOOKUP(A13,'De x Para'!A:C,3,0)</f>
        <v>0</v>
      </c>
    </row>
    <row r="14" spans="1:12">
      <c r="A14" s="304" t="s">
        <v>273</v>
      </c>
      <c r="B14" s="164" t="s">
        <v>143</v>
      </c>
      <c r="C14" s="304" t="s">
        <v>3978</v>
      </c>
      <c r="D14" s="305"/>
      <c r="E14" s="306">
        <v>0</v>
      </c>
      <c r="F14" s="307"/>
      <c r="G14" s="317">
        <v>21862</v>
      </c>
      <c r="H14" s="307"/>
      <c r="I14" s="317">
        <v>21862</v>
      </c>
      <c r="J14" s="307"/>
      <c r="K14" s="306">
        <v>0</v>
      </c>
      <c r="L14" s="249">
        <f>VLOOKUP(A14,'De x Para'!A:C,3,0)</f>
        <v>0</v>
      </c>
    </row>
    <row r="15" spans="1:12">
      <c r="A15" s="304" t="s">
        <v>279</v>
      </c>
      <c r="B15" s="164" t="s">
        <v>143</v>
      </c>
      <c r="C15" s="304" t="s">
        <v>3979</v>
      </c>
      <c r="D15" s="305"/>
      <c r="E15" s="306">
        <v>0.01</v>
      </c>
      <c r="F15" s="307"/>
      <c r="G15" s="306">
        <v>0</v>
      </c>
      <c r="H15" s="307"/>
      <c r="I15" s="306">
        <v>0</v>
      </c>
      <c r="J15" s="307"/>
      <c r="K15" s="306">
        <v>0.01</v>
      </c>
      <c r="L15" s="249">
        <f>VLOOKUP(A15,'De x Para'!A:C,3,0)</f>
        <v>0</v>
      </c>
    </row>
    <row r="16" spans="1:12">
      <c r="A16" s="338"/>
      <c r="B16" s="164"/>
      <c r="C16" s="338"/>
      <c r="D16" s="339"/>
      <c r="E16" s="339"/>
      <c r="F16" s="339"/>
      <c r="G16" s="339"/>
      <c r="H16" s="339"/>
      <c r="I16" s="339"/>
      <c r="J16" s="339"/>
      <c r="K16" s="339"/>
      <c r="L16" s="249"/>
    </row>
    <row r="17" spans="1:12">
      <c r="A17" s="300" t="s">
        <v>287</v>
      </c>
      <c r="B17" s="164" t="s">
        <v>143</v>
      </c>
      <c r="C17" s="300" t="s">
        <v>288</v>
      </c>
      <c r="D17" s="301"/>
      <c r="E17" s="316">
        <v>5313674.99</v>
      </c>
      <c r="F17" s="303"/>
      <c r="G17" s="316">
        <v>566543.18999999994</v>
      </c>
      <c r="H17" s="303"/>
      <c r="I17" s="316">
        <v>1536933.08</v>
      </c>
      <c r="J17" s="303"/>
      <c r="K17" s="316">
        <v>4343285.0999999996</v>
      </c>
      <c r="L17" s="249">
        <f>VLOOKUP(A17,'De x Para'!A:C,3,0)</f>
        <v>0</v>
      </c>
    </row>
    <row r="18" spans="1:12">
      <c r="A18" s="304" t="s">
        <v>293</v>
      </c>
      <c r="B18" s="164" t="s">
        <v>143</v>
      </c>
      <c r="C18" s="304" t="s">
        <v>4202</v>
      </c>
      <c r="D18" s="305"/>
      <c r="E18" s="317">
        <v>263758.33</v>
      </c>
      <c r="F18" s="307"/>
      <c r="G18" s="306">
        <v>286.67</v>
      </c>
      <c r="H18" s="307"/>
      <c r="I18" s="317">
        <v>86885.52</v>
      </c>
      <c r="J18" s="307"/>
      <c r="K18" s="317">
        <v>177159.48</v>
      </c>
      <c r="L18" s="249">
        <f>VLOOKUP(A18,'De x Para'!A:C,3,0)</f>
        <v>0</v>
      </c>
    </row>
    <row r="19" spans="1:12">
      <c r="A19" s="304" t="s">
        <v>298</v>
      </c>
      <c r="B19" s="164" t="s">
        <v>143</v>
      </c>
      <c r="C19" s="304" t="s">
        <v>4204</v>
      </c>
      <c r="D19" s="305"/>
      <c r="E19" s="317">
        <v>1081978.52</v>
      </c>
      <c r="F19" s="307"/>
      <c r="G19" s="317">
        <v>534128.94999999995</v>
      </c>
      <c r="H19" s="307"/>
      <c r="I19" s="317">
        <v>1448733.83</v>
      </c>
      <c r="J19" s="307"/>
      <c r="K19" s="317">
        <v>167373.64000000001</v>
      </c>
      <c r="L19" s="249">
        <f>VLOOKUP(A19,'De x Para'!A:C,3,0)</f>
        <v>0</v>
      </c>
    </row>
    <row r="20" spans="1:12">
      <c r="A20" s="304" t="s">
        <v>4206</v>
      </c>
      <c r="B20" s="164" t="s">
        <v>143</v>
      </c>
      <c r="C20" s="304" t="s">
        <v>4207</v>
      </c>
      <c r="D20" s="305"/>
      <c r="E20" s="317">
        <v>130431.67</v>
      </c>
      <c r="F20" s="307"/>
      <c r="G20" s="317">
        <v>22027.9</v>
      </c>
      <c r="H20" s="307"/>
      <c r="I20" s="306">
        <v>64.75</v>
      </c>
      <c r="J20" s="307"/>
      <c r="K20" s="317">
        <v>152394.82</v>
      </c>
      <c r="L20" s="249">
        <f>VLOOKUP(A20,'De x Para'!A:C,3,0)</f>
        <v>0</v>
      </c>
    </row>
    <row r="21" spans="1:12">
      <c r="A21" s="304" t="s">
        <v>304</v>
      </c>
      <c r="B21" s="164" t="s">
        <v>143</v>
      </c>
      <c r="C21" s="304" t="s">
        <v>3981</v>
      </c>
      <c r="D21" s="305"/>
      <c r="E21" s="306">
        <v>0.01</v>
      </c>
      <c r="F21" s="307"/>
      <c r="G21" s="306">
        <v>0</v>
      </c>
      <c r="H21" s="307"/>
      <c r="I21" s="306">
        <v>0</v>
      </c>
      <c r="J21" s="307"/>
      <c r="K21" s="306">
        <v>0.01</v>
      </c>
      <c r="L21" s="249">
        <f>VLOOKUP(A21,'De x Para'!A:C,3,0)</f>
        <v>0</v>
      </c>
    </row>
    <row r="22" spans="1:12">
      <c r="A22" s="304" t="s">
        <v>317</v>
      </c>
      <c r="B22" s="164" t="s">
        <v>143</v>
      </c>
      <c r="C22" s="304" t="s">
        <v>3982</v>
      </c>
      <c r="D22" s="305"/>
      <c r="E22" s="317">
        <v>676980.79</v>
      </c>
      <c r="F22" s="307"/>
      <c r="G22" s="317">
        <v>1654.52</v>
      </c>
      <c r="H22" s="307"/>
      <c r="I22" s="306">
        <v>298.41000000000003</v>
      </c>
      <c r="J22" s="307"/>
      <c r="K22" s="317">
        <v>678336.9</v>
      </c>
      <c r="L22" s="249">
        <f>VLOOKUP(A22,'De x Para'!A:C,3,0)</f>
        <v>0</v>
      </c>
    </row>
    <row r="23" spans="1:12">
      <c r="A23" s="304" t="s">
        <v>323</v>
      </c>
      <c r="B23" s="164" t="s">
        <v>143</v>
      </c>
      <c r="C23" s="304" t="s">
        <v>3984</v>
      </c>
      <c r="D23" s="305"/>
      <c r="E23" s="317">
        <v>1260000.67</v>
      </c>
      <c r="F23" s="307"/>
      <c r="G23" s="317">
        <v>3495.01</v>
      </c>
      <c r="H23" s="307"/>
      <c r="I23" s="306">
        <v>0</v>
      </c>
      <c r="J23" s="307"/>
      <c r="K23" s="317">
        <v>1263495.6799999999</v>
      </c>
      <c r="L23" s="249">
        <f>VLOOKUP(A23,'De x Para'!A:C,3,0)</f>
        <v>0</v>
      </c>
    </row>
    <row r="24" spans="1:12">
      <c r="A24" s="304" t="s">
        <v>1843</v>
      </c>
      <c r="B24" s="164" t="s">
        <v>143</v>
      </c>
      <c r="C24" s="304" t="s">
        <v>3986</v>
      </c>
      <c r="D24" s="305"/>
      <c r="E24" s="317">
        <v>1343947.86</v>
      </c>
      <c r="F24" s="307"/>
      <c r="G24" s="317">
        <v>3415.41</v>
      </c>
      <c r="H24" s="307"/>
      <c r="I24" s="306">
        <v>0</v>
      </c>
      <c r="J24" s="307"/>
      <c r="K24" s="317">
        <v>1347363.27</v>
      </c>
      <c r="L24" s="249">
        <f>VLOOKUP(A24,'De x Para'!A:C,3,0)</f>
        <v>0</v>
      </c>
    </row>
    <row r="25" spans="1:12">
      <c r="A25" s="304" t="s">
        <v>2452</v>
      </c>
      <c r="B25" s="164" t="s">
        <v>143</v>
      </c>
      <c r="C25" s="304" t="s">
        <v>3988</v>
      </c>
      <c r="D25" s="305"/>
      <c r="E25" s="317">
        <v>556577.14</v>
      </c>
      <c r="F25" s="307"/>
      <c r="G25" s="317">
        <v>1534.73</v>
      </c>
      <c r="H25" s="307"/>
      <c r="I25" s="306">
        <v>950.57</v>
      </c>
      <c r="J25" s="307"/>
      <c r="K25" s="317">
        <v>557161.30000000005</v>
      </c>
      <c r="L25" s="249">
        <f>VLOOKUP(A25,'De x Para'!A:C,3,0)</f>
        <v>0</v>
      </c>
    </row>
    <row r="26" spans="1:12">
      <c r="A26" s="338"/>
      <c r="B26" s="164"/>
      <c r="C26" s="338"/>
      <c r="D26" s="339"/>
      <c r="E26" s="339"/>
      <c r="F26" s="339"/>
      <c r="G26" s="339"/>
      <c r="H26" s="339"/>
      <c r="I26" s="339"/>
      <c r="J26" s="339"/>
      <c r="K26" s="339"/>
      <c r="L26" s="249"/>
    </row>
    <row r="27" spans="1:12">
      <c r="A27" s="300" t="s">
        <v>343</v>
      </c>
      <c r="B27" s="164" t="s">
        <v>143</v>
      </c>
      <c r="C27" s="300" t="s">
        <v>344</v>
      </c>
      <c r="D27" s="301"/>
      <c r="E27" s="316">
        <v>428236.58</v>
      </c>
      <c r="F27" s="303"/>
      <c r="G27" s="316">
        <v>1128532.72</v>
      </c>
      <c r="H27" s="303"/>
      <c r="I27" s="316">
        <v>13477.45</v>
      </c>
      <c r="J27" s="303"/>
      <c r="K27" s="316">
        <v>1543291.85</v>
      </c>
      <c r="L27" s="249">
        <f>VLOOKUP(A27,'De x Para'!A:C,3,0)</f>
        <v>0</v>
      </c>
    </row>
    <row r="28" spans="1:12">
      <c r="A28" s="304" t="s">
        <v>4685</v>
      </c>
      <c r="B28" s="164" t="s">
        <v>143</v>
      </c>
      <c r="C28" s="304" t="s">
        <v>4686</v>
      </c>
      <c r="D28" s="305"/>
      <c r="E28" s="317">
        <v>60075.15</v>
      </c>
      <c r="F28" s="307"/>
      <c r="G28" s="306">
        <v>72.03</v>
      </c>
      <c r="H28" s="307"/>
      <c r="I28" s="306">
        <v>29.44</v>
      </c>
      <c r="J28" s="307"/>
      <c r="K28" s="317">
        <v>60117.74</v>
      </c>
      <c r="L28" s="249">
        <f>VLOOKUP(A28,'De x Para'!A:C,3,0)</f>
        <v>0</v>
      </c>
    </row>
    <row r="29" spans="1:12">
      <c r="A29" s="304" t="s">
        <v>4725</v>
      </c>
      <c r="B29" s="164" t="s">
        <v>143</v>
      </c>
      <c r="C29" s="304" t="s">
        <v>4726</v>
      </c>
      <c r="D29" s="305"/>
      <c r="E29" s="317">
        <v>5023.2</v>
      </c>
      <c r="F29" s="307"/>
      <c r="G29" s="317">
        <v>12515.5</v>
      </c>
      <c r="H29" s="307"/>
      <c r="I29" s="317">
        <v>13031.41</v>
      </c>
      <c r="J29" s="307"/>
      <c r="K29" s="317">
        <v>4507.29</v>
      </c>
      <c r="L29" s="249">
        <f>VLOOKUP(A29,'De x Para'!A:C,3,0)</f>
        <v>0</v>
      </c>
    </row>
    <row r="30" spans="1:12">
      <c r="A30" s="304" t="s">
        <v>4737</v>
      </c>
      <c r="B30" s="164" t="s">
        <v>143</v>
      </c>
      <c r="C30" s="304" t="s">
        <v>4738</v>
      </c>
      <c r="D30" s="305"/>
      <c r="E30" s="317">
        <v>6930.11</v>
      </c>
      <c r="F30" s="307"/>
      <c r="G30" s="306">
        <v>9.75</v>
      </c>
      <c r="H30" s="307"/>
      <c r="I30" s="306">
        <v>4.2699999999999996</v>
      </c>
      <c r="J30" s="307"/>
      <c r="K30" s="317">
        <v>6935.59</v>
      </c>
      <c r="L30" s="249">
        <f>VLOOKUP(A30,'De x Para'!A:C,3,0)</f>
        <v>0</v>
      </c>
    </row>
    <row r="31" spans="1:12">
      <c r="A31" s="304" t="s">
        <v>4739</v>
      </c>
      <c r="B31" s="164" t="s">
        <v>143</v>
      </c>
      <c r="C31" s="304" t="s">
        <v>4740</v>
      </c>
      <c r="D31" s="305"/>
      <c r="E31" s="317">
        <v>356207.77</v>
      </c>
      <c r="F31" s="307"/>
      <c r="G31" s="306">
        <v>427.13</v>
      </c>
      <c r="H31" s="307"/>
      <c r="I31" s="306">
        <v>161.03</v>
      </c>
      <c r="J31" s="307"/>
      <c r="K31" s="317">
        <v>356473.87</v>
      </c>
      <c r="L31" s="249">
        <f>VLOOKUP(A31,'De x Para'!A:C,3,0)</f>
        <v>0</v>
      </c>
    </row>
    <row r="32" spans="1:12">
      <c r="A32" s="304" t="s">
        <v>4741</v>
      </c>
      <c r="B32" s="164" t="s">
        <v>143</v>
      </c>
      <c r="C32" s="304" t="s">
        <v>4742</v>
      </c>
      <c r="D32" s="305"/>
      <c r="E32" s="306">
        <v>0.35</v>
      </c>
      <c r="F32" s="307"/>
      <c r="G32" s="306">
        <v>0</v>
      </c>
      <c r="H32" s="307"/>
      <c r="I32" s="306">
        <v>0.35</v>
      </c>
      <c r="J32" s="307"/>
      <c r="K32" s="306">
        <v>0</v>
      </c>
      <c r="L32" s="249">
        <f>VLOOKUP(A32,'De x Para'!A:C,3,0)</f>
        <v>0</v>
      </c>
    </row>
    <row r="33" spans="1:12">
      <c r="A33" s="304" t="s">
        <v>4818</v>
      </c>
      <c r="B33" s="164" t="s">
        <v>143</v>
      </c>
      <c r="C33" s="304" t="s">
        <v>4819</v>
      </c>
      <c r="D33" s="305"/>
      <c r="E33" s="306">
        <v>0</v>
      </c>
      <c r="F33" s="307"/>
      <c r="G33" s="317">
        <v>1115508.31</v>
      </c>
      <c r="H33" s="307"/>
      <c r="I33" s="306">
        <v>250.95</v>
      </c>
      <c r="J33" s="307"/>
      <c r="K33" s="317">
        <v>1115257.3600000001</v>
      </c>
      <c r="L33" s="249">
        <f>VLOOKUP(A33,'De x Para'!A:C,3,0)</f>
        <v>0</v>
      </c>
    </row>
    <row r="34" spans="1:12">
      <c r="A34" s="338"/>
      <c r="B34" s="164"/>
      <c r="C34" s="338"/>
      <c r="D34" s="339"/>
      <c r="E34" s="339"/>
      <c r="F34" s="339"/>
      <c r="G34" s="339"/>
      <c r="H34" s="339"/>
      <c r="I34" s="339"/>
      <c r="J34" s="339"/>
      <c r="K34" s="339"/>
      <c r="L34" s="249"/>
    </row>
    <row r="35" spans="1:12">
      <c r="A35" s="300" t="s">
        <v>351</v>
      </c>
      <c r="B35" s="164" t="s">
        <v>143</v>
      </c>
      <c r="C35" s="300" t="s">
        <v>283</v>
      </c>
      <c r="D35" s="301"/>
      <c r="E35" s="316">
        <v>1126532.1399999999</v>
      </c>
      <c r="F35" s="303"/>
      <c r="G35" s="316">
        <v>2236911.11</v>
      </c>
      <c r="H35" s="303"/>
      <c r="I35" s="316">
        <v>3363429.01</v>
      </c>
      <c r="J35" s="303"/>
      <c r="K35" s="302">
        <v>14.24</v>
      </c>
      <c r="L35" s="249">
        <f>VLOOKUP(A35,'De x Para'!A:C,3,0)</f>
        <v>0</v>
      </c>
    </row>
    <row r="36" spans="1:12">
      <c r="A36" s="304" t="s">
        <v>2531</v>
      </c>
      <c r="B36" s="164" t="s">
        <v>143</v>
      </c>
      <c r="C36" s="304" t="s">
        <v>2532</v>
      </c>
      <c r="D36" s="305"/>
      <c r="E36" s="306">
        <v>0</v>
      </c>
      <c r="F36" s="307"/>
      <c r="G36" s="317">
        <v>1111939.8500000001</v>
      </c>
      <c r="H36" s="307"/>
      <c r="I36" s="317">
        <v>1111939.8500000001</v>
      </c>
      <c r="J36" s="307"/>
      <c r="K36" s="306">
        <v>0</v>
      </c>
      <c r="L36" s="249">
        <f>VLOOKUP(A36,'De x Para'!A:C,3,0)</f>
        <v>0</v>
      </c>
    </row>
    <row r="37" spans="1:12">
      <c r="A37" s="304" t="s">
        <v>3494</v>
      </c>
      <c r="B37" s="164" t="s">
        <v>143</v>
      </c>
      <c r="C37" s="304" t="s">
        <v>3491</v>
      </c>
      <c r="D37" s="305"/>
      <c r="E37" s="317">
        <v>1111939.8500000001</v>
      </c>
      <c r="F37" s="307"/>
      <c r="G37" s="306">
        <v>0</v>
      </c>
      <c r="H37" s="307"/>
      <c r="I37" s="317">
        <v>1111939.8500000001</v>
      </c>
      <c r="J37" s="307"/>
      <c r="K37" s="306">
        <v>0</v>
      </c>
      <c r="L37" s="249">
        <f>VLOOKUP(A37,'De x Para'!A:C,3,0)</f>
        <v>0</v>
      </c>
    </row>
    <row r="38" spans="1:12">
      <c r="A38" s="304" t="s">
        <v>4729</v>
      </c>
      <c r="B38" s="164" t="s">
        <v>143</v>
      </c>
      <c r="C38" s="304" t="s">
        <v>4730</v>
      </c>
      <c r="D38" s="305"/>
      <c r="E38" s="317">
        <v>12592.29</v>
      </c>
      <c r="F38" s="307"/>
      <c r="G38" s="317">
        <v>13031.41</v>
      </c>
      <c r="H38" s="307"/>
      <c r="I38" s="317">
        <v>25609.46</v>
      </c>
      <c r="J38" s="307"/>
      <c r="K38" s="306">
        <v>14.24</v>
      </c>
      <c r="L38" s="249">
        <f>VLOOKUP(A38,'De x Para'!A:C,3,0)</f>
        <v>0</v>
      </c>
    </row>
    <row r="39" spans="1:12">
      <c r="A39" s="304" t="s">
        <v>4792</v>
      </c>
      <c r="B39" s="164" t="s">
        <v>143</v>
      </c>
      <c r="C39" s="304" t="s">
        <v>4793</v>
      </c>
      <c r="D39" s="305"/>
      <c r="E39" s="317">
        <v>2000</v>
      </c>
      <c r="F39" s="307"/>
      <c r="G39" s="317">
        <v>1111939.8500000001</v>
      </c>
      <c r="H39" s="307"/>
      <c r="I39" s="317">
        <v>1113939.8500000001</v>
      </c>
      <c r="J39" s="307"/>
      <c r="K39" s="306">
        <v>0</v>
      </c>
      <c r="L39" s="249">
        <f>VLOOKUP(A39,'De x Para'!A:C,3,0)</f>
        <v>0</v>
      </c>
    </row>
    <row r="40" spans="1:12">
      <c r="A40" s="338"/>
      <c r="B40" s="164"/>
      <c r="C40" s="338"/>
      <c r="D40" s="339"/>
      <c r="E40" s="339"/>
      <c r="F40" s="339"/>
      <c r="G40" s="339"/>
      <c r="H40" s="339"/>
      <c r="I40" s="339"/>
      <c r="J40" s="339"/>
      <c r="K40" s="339"/>
      <c r="L40" s="249"/>
    </row>
    <row r="41" spans="1:12">
      <c r="A41" s="300" t="s">
        <v>357</v>
      </c>
      <c r="B41" s="164" t="s">
        <v>143</v>
      </c>
      <c r="C41" s="300" t="s">
        <v>358</v>
      </c>
      <c r="D41" s="301"/>
      <c r="E41" s="316">
        <v>164718.41</v>
      </c>
      <c r="F41" s="303"/>
      <c r="G41" s="316">
        <v>1082664.45</v>
      </c>
      <c r="H41" s="303"/>
      <c r="I41" s="316">
        <v>1027658.62</v>
      </c>
      <c r="J41" s="303"/>
      <c r="K41" s="316">
        <v>219724.24</v>
      </c>
      <c r="L41" s="249">
        <f>VLOOKUP(A41,'De x Para'!A:C,3,0)</f>
        <v>0</v>
      </c>
    </row>
    <row r="42" spans="1:12">
      <c r="A42" s="300" t="s">
        <v>363</v>
      </c>
      <c r="B42" s="164" t="s">
        <v>143</v>
      </c>
      <c r="C42" s="300" t="s">
        <v>364</v>
      </c>
      <c r="D42" s="301"/>
      <c r="E42" s="316">
        <v>6585</v>
      </c>
      <c r="F42" s="303"/>
      <c r="G42" s="316">
        <v>888294.02</v>
      </c>
      <c r="H42" s="303"/>
      <c r="I42" s="316">
        <v>868611.93</v>
      </c>
      <c r="J42" s="303"/>
      <c r="K42" s="316">
        <v>26267.09</v>
      </c>
      <c r="L42" s="249">
        <f>VLOOKUP(A42,'De x Para'!A:C,3,0)</f>
        <v>0</v>
      </c>
    </row>
    <row r="43" spans="1:12">
      <c r="A43" s="300" t="s">
        <v>369</v>
      </c>
      <c r="B43" s="164" t="s">
        <v>143</v>
      </c>
      <c r="C43" s="300" t="s">
        <v>370</v>
      </c>
      <c r="D43" s="301"/>
      <c r="E43" s="316">
        <v>6585</v>
      </c>
      <c r="F43" s="303"/>
      <c r="G43" s="316">
        <v>888294.02</v>
      </c>
      <c r="H43" s="303"/>
      <c r="I43" s="316">
        <v>868611.93</v>
      </c>
      <c r="J43" s="303"/>
      <c r="K43" s="316">
        <v>26267.09</v>
      </c>
      <c r="L43" s="249">
        <f>VLOOKUP(A43,'De x Para'!A:C,3,0)</f>
        <v>0</v>
      </c>
    </row>
    <row r="44" spans="1:12">
      <c r="A44" s="304" t="s">
        <v>375</v>
      </c>
      <c r="B44" s="164" t="s">
        <v>143</v>
      </c>
      <c r="C44" s="304" t="s">
        <v>376</v>
      </c>
      <c r="D44" s="305"/>
      <c r="E44" s="306">
        <v>350</v>
      </c>
      <c r="F44" s="307"/>
      <c r="G44" s="317">
        <v>851186.93</v>
      </c>
      <c r="H44" s="307"/>
      <c r="I44" s="317">
        <v>851536.93</v>
      </c>
      <c r="J44" s="307"/>
      <c r="K44" s="306">
        <v>0</v>
      </c>
      <c r="L44" s="249">
        <f>VLOOKUP(A44,'De x Para'!A:C,3,0)</f>
        <v>0</v>
      </c>
    </row>
    <row r="45" spans="1:12">
      <c r="A45" s="304" t="s">
        <v>381</v>
      </c>
      <c r="B45" s="164" t="s">
        <v>143</v>
      </c>
      <c r="C45" s="304" t="s">
        <v>382</v>
      </c>
      <c r="D45" s="305"/>
      <c r="E45" s="317">
        <v>6235</v>
      </c>
      <c r="F45" s="307"/>
      <c r="G45" s="317">
        <v>37107.089999999997</v>
      </c>
      <c r="H45" s="307"/>
      <c r="I45" s="317">
        <v>17075</v>
      </c>
      <c r="J45" s="307"/>
      <c r="K45" s="317">
        <v>26267.09</v>
      </c>
      <c r="L45" s="249">
        <f>VLOOKUP(A45,'De x Para'!A:C,3,0)</f>
        <v>0</v>
      </c>
    </row>
    <row r="46" spans="1:12">
      <c r="A46" s="338"/>
      <c r="B46" s="164"/>
      <c r="C46" s="338"/>
      <c r="D46" s="339"/>
      <c r="E46" s="339"/>
      <c r="F46" s="339"/>
      <c r="G46" s="339"/>
      <c r="H46" s="339"/>
      <c r="I46" s="339"/>
      <c r="J46" s="339"/>
      <c r="K46" s="339"/>
      <c r="L46" s="249"/>
    </row>
    <row r="47" spans="1:12">
      <c r="A47" s="300" t="s">
        <v>397</v>
      </c>
      <c r="B47" s="164" t="s">
        <v>143</v>
      </c>
      <c r="C47" s="300" t="s">
        <v>398</v>
      </c>
      <c r="D47" s="301"/>
      <c r="E47" s="316">
        <v>141194.47</v>
      </c>
      <c r="F47" s="303"/>
      <c r="G47" s="316">
        <v>194370.43</v>
      </c>
      <c r="H47" s="303"/>
      <c r="I47" s="316">
        <v>155262.62</v>
      </c>
      <c r="J47" s="303"/>
      <c r="K47" s="316">
        <v>180302.28</v>
      </c>
      <c r="L47" s="249">
        <f>VLOOKUP(A47,'De x Para'!A:C,3,0)</f>
        <v>0</v>
      </c>
    </row>
    <row r="48" spans="1:12">
      <c r="A48" s="300" t="s">
        <v>403</v>
      </c>
      <c r="B48" s="164" t="s">
        <v>143</v>
      </c>
      <c r="C48" s="300" t="s">
        <v>404</v>
      </c>
      <c r="D48" s="301"/>
      <c r="E48" s="316">
        <v>141194.47</v>
      </c>
      <c r="F48" s="303"/>
      <c r="G48" s="316">
        <v>194370.43</v>
      </c>
      <c r="H48" s="303"/>
      <c r="I48" s="316">
        <v>155262.62</v>
      </c>
      <c r="J48" s="303"/>
      <c r="K48" s="316">
        <v>180302.28</v>
      </c>
      <c r="L48" s="249">
        <f>VLOOKUP(A48,'De x Para'!A:C,3,0)</f>
        <v>0</v>
      </c>
    </row>
    <row r="49" spans="1:13">
      <c r="A49" s="304" t="s">
        <v>405</v>
      </c>
      <c r="B49" s="164" t="s">
        <v>143</v>
      </c>
      <c r="C49" s="304" t="s">
        <v>406</v>
      </c>
      <c r="D49" s="305"/>
      <c r="E49" s="306">
        <v>0</v>
      </c>
      <c r="F49" s="307"/>
      <c r="G49" s="317">
        <v>110036</v>
      </c>
      <c r="H49" s="307"/>
      <c r="I49" s="317">
        <v>110036</v>
      </c>
      <c r="J49" s="307"/>
      <c r="K49" s="306">
        <v>0</v>
      </c>
      <c r="L49" s="249">
        <f>VLOOKUP(A49,'De x Para'!A:C,3,0)</f>
        <v>0</v>
      </c>
    </row>
    <row r="50" spans="1:13">
      <c r="A50" s="304" t="s">
        <v>408</v>
      </c>
      <c r="B50" s="164" t="s">
        <v>143</v>
      </c>
      <c r="C50" s="304" t="s">
        <v>409</v>
      </c>
      <c r="D50" s="305"/>
      <c r="E50" s="317">
        <v>30625.17</v>
      </c>
      <c r="F50" s="307"/>
      <c r="G50" s="317">
        <v>2910</v>
      </c>
      <c r="H50" s="307"/>
      <c r="I50" s="317">
        <v>29499.19</v>
      </c>
      <c r="J50" s="307"/>
      <c r="K50" s="317">
        <v>4035.98</v>
      </c>
      <c r="L50" s="249">
        <f>VLOOKUP(A50,'De x Para'!A:C,3,0)</f>
        <v>0</v>
      </c>
    </row>
    <row r="51" spans="1:13">
      <c r="A51" s="304" t="s">
        <v>414</v>
      </c>
      <c r="B51" s="164" t="s">
        <v>143</v>
      </c>
      <c r="C51" s="304" t="s">
        <v>415</v>
      </c>
      <c r="D51" s="305"/>
      <c r="E51" s="317">
        <v>5855</v>
      </c>
      <c r="F51" s="307"/>
      <c r="G51" s="317">
        <v>2204</v>
      </c>
      <c r="H51" s="307"/>
      <c r="I51" s="306">
        <v>0</v>
      </c>
      <c r="J51" s="307"/>
      <c r="K51" s="317">
        <v>8059</v>
      </c>
      <c r="L51" s="249">
        <f>VLOOKUP(A51,'De x Para'!A:C,3,0)</f>
        <v>0</v>
      </c>
    </row>
    <row r="52" spans="1:13">
      <c r="A52" s="304" t="s">
        <v>1874</v>
      </c>
      <c r="B52" s="164" t="s">
        <v>143</v>
      </c>
      <c r="C52" s="304" t="s">
        <v>1875</v>
      </c>
      <c r="D52" s="305"/>
      <c r="E52" s="306">
        <v>0</v>
      </c>
      <c r="F52" s="307"/>
      <c r="G52" s="317">
        <v>15727.43</v>
      </c>
      <c r="H52" s="307"/>
      <c r="I52" s="317">
        <v>15727.43</v>
      </c>
      <c r="J52" s="307"/>
      <c r="K52" s="306">
        <v>0</v>
      </c>
      <c r="L52" s="249">
        <f>VLOOKUP(A52,'De x Para'!A:C,3,0)</f>
        <v>0</v>
      </c>
    </row>
    <row r="53" spans="1:13">
      <c r="A53" s="304" t="s">
        <v>420</v>
      </c>
      <c r="B53" s="164" t="s">
        <v>143</v>
      </c>
      <c r="C53" s="304" t="s">
        <v>421</v>
      </c>
      <c r="D53" s="305"/>
      <c r="E53" s="317">
        <v>104714.3</v>
      </c>
      <c r="F53" s="307"/>
      <c r="G53" s="317">
        <v>63493</v>
      </c>
      <c r="H53" s="307"/>
      <c r="I53" s="306">
        <v>0</v>
      </c>
      <c r="J53" s="307"/>
      <c r="K53" s="317">
        <v>168207.3</v>
      </c>
      <c r="L53" s="249">
        <f>VLOOKUP(A53,'De x Para'!A:C,3,0)</f>
        <v>0</v>
      </c>
    </row>
    <row r="54" spans="1:13">
      <c r="A54" s="338"/>
      <c r="B54" s="164"/>
      <c r="C54" s="338"/>
      <c r="D54" s="339"/>
      <c r="E54" s="339"/>
      <c r="F54" s="339"/>
      <c r="G54" s="339"/>
      <c r="H54" s="339"/>
      <c r="I54" s="339"/>
      <c r="J54" s="339"/>
      <c r="K54" s="339"/>
      <c r="L54" s="249"/>
    </row>
    <row r="55" spans="1:13">
      <c r="A55" s="300" t="s">
        <v>430</v>
      </c>
      <c r="B55" s="164" t="s">
        <v>143</v>
      </c>
      <c r="C55" s="300" t="s">
        <v>431</v>
      </c>
      <c r="D55" s="301"/>
      <c r="E55" s="316">
        <v>16938.939999999999</v>
      </c>
      <c r="F55" s="303"/>
      <c r="G55" s="302">
        <v>0</v>
      </c>
      <c r="H55" s="303"/>
      <c r="I55" s="316">
        <v>3784.07</v>
      </c>
      <c r="J55" s="303"/>
      <c r="K55" s="316">
        <v>13154.87</v>
      </c>
      <c r="L55" s="249">
        <f>VLOOKUP(A55,'De x Para'!A:C,3,0)</f>
        <v>0</v>
      </c>
    </row>
    <row r="56" spans="1:13">
      <c r="A56" s="300" t="s">
        <v>435</v>
      </c>
      <c r="B56" s="164" t="s">
        <v>143</v>
      </c>
      <c r="C56" s="300" t="s">
        <v>431</v>
      </c>
      <c r="D56" s="301"/>
      <c r="E56" s="316">
        <v>16938.939999999999</v>
      </c>
      <c r="F56" s="303"/>
      <c r="G56" s="302">
        <v>0</v>
      </c>
      <c r="H56" s="303"/>
      <c r="I56" s="316">
        <v>3784.07</v>
      </c>
      <c r="J56" s="303"/>
      <c r="K56" s="316">
        <v>13154.87</v>
      </c>
      <c r="L56" s="249">
        <f>VLOOKUP(A56,'De x Para'!A:C,3,0)</f>
        <v>0</v>
      </c>
    </row>
    <row r="57" spans="1:13">
      <c r="A57" s="304" t="s">
        <v>436</v>
      </c>
      <c r="B57" s="164" t="s">
        <v>143</v>
      </c>
      <c r="C57" s="304" t="s">
        <v>437</v>
      </c>
      <c r="D57" s="305"/>
      <c r="E57" s="317">
        <v>16938.939999999999</v>
      </c>
      <c r="F57" s="307"/>
      <c r="G57" s="306">
        <v>0</v>
      </c>
      <c r="H57" s="307"/>
      <c r="I57" s="317">
        <v>3784.07</v>
      </c>
      <c r="J57" s="307"/>
      <c r="K57" s="317">
        <v>13154.87</v>
      </c>
      <c r="L57" s="249">
        <f>VLOOKUP(A57,'De x Para'!A:C,3,0)</f>
        <v>0</v>
      </c>
    </row>
    <row r="58" spans="1:13">
      <c r="A58" s="338"/>
      <c r="B58" s="164"/>
      <c r="C58" s="338"/>
      <c r="D58" s="339"/>
      <c r="E58" s="339"/>
      <c r="F58" s="339"/>
      <c r="G58" s="339"/>
      <c r="H58" s="339"/>
      <c r="I58" s="339"/>
      <c r="J58" s="339"/>
      <c r="K58" s="339"/>
      <c r="L58" s="249"/>
    </row>
    <row r="59" spans="1:13">
      <c r="A59" s="300" t="s">
        <v>438</v>
      </c>
      <c r="B59" s="164" t="s">
        <v>143</v>
      </c>
      <c r="C59" s="300" t="s">
        <v>439</v>
      </c>
      <c r="D59" s="301"/>
      <c r="E59" s="316">
        <v>904772.9</v>
      </c>
      <c r="F59" s="303"/>
      <c r="G59" s="316">
        <v>677773.91</v>
      </c>
      <c r="H59" s="303"/>
      <c r="I59" s="316">
        <v>563174.80000000005</v>
      </c>
      <c r="J59" s="303"/>
      <c r="K59" s="316">
        <v>1019372.01</v>
      </c>
      <c r="L59" s="249">
        <f>VLOOKUP(A59,'De x Para'!A:C,3,0)</f>
        <v>0</v>
      </c>
    </row>
    <row r="60" spans="1:13">
      <c r="A60" s="300" t="s">
        <v>443</v>
      </c>
      <c r="B60" s="164" t="s">
        <v>143</v>
      </c>
      <c r="C60" s="300" t="s">
        <v>444</v>
      </c>
      <c r="D60" s="301"/>
      <c r="E60" s="316">
        <v>904772.9</v>
      </c>
      <c r="F60" s="303"/>
      <c r="G60" s="316">
        <v>677773.91</v>
      </c>
      <c r="H60" s="303"/>
      <c r="I60" s="316">
        <v>563174.80000000005</v>
      </c>
      <c r="J60" s="303"/>
      <c r="K60" s="316">
        <v>1019372.01</v>
      </c>
      <c r="L60" s="249">
        <f>VLOOKUP(A60,'De x Para'!A:C,3,0)</f>
        <v>0</v>
      </c>
    </row>
    <row r="61" spans="1:13">
      <c r="A61" s="300" t="s">
        <v>445</v>
      </c>
      <c r="B61" s="164" t="s">
        <v>143</v>
      </c>
      <c r="C61" s="300" t="s">
        <v>446</v>
      </c>
      <c r="D61" s="301"/>
      <c r="E61" s="316">
        <v>2476020.4900000002</v>
      </c>
      <c r="F61" s="303"/>
      <c r="G61" s="316">
        <v>677326.87</v>
      </c>
      <c r="H61" s="303"/>
      <c r="I61" s="316">
        <v>554762.25</v>
      </c>
      <c r="J61" s="303"/>
      <c r="K61" s="316">
        <v>2598585.11</v>
      </c>
      <c r="L61" s="249">
        <f>VLOOKUP(A61,'De x Para'!A:C,3,0)</f>
        <v>0</v>
      </c>
    </row>
    <row r="62" spans="1:13">
      <c r="A62" s="300" t="s">
        <v>448</v>
      </c>
      <c r="B62" s="164" t="s">
        <v>143</v>
      </c>
      <c r="C62" s="300" t="s">
        <v>449</v>
      </c>
      <c r="D62" s="301"/>
      <c r="E62" s="316">
        <v>2476020.4900000002</v>
      </c>
      <c r="F62" s="303"/>
      <c r="G62" s="316">
        <v>677326.87</v>
      </c>
      <c r="H62" s="303"/>
      <c r="I62" s="316">
        <v>554762.25</v>
      </c>
      <c r="J62" s="303"/>
      <c r="K62" s="316">
        <v>2598585.11</v>
      </c>
      <c r="L62" s="249">
        <f>VLOOKUP(A62,'De x Para'!A:C,3,0)</f>
        <v>0</v>
      </c>
    </row>
    <row r="63" spans="1:13">
      <c r="A63" s="304" t="s">
        <v>450</v>
      </c>
      <c r="B63" s="164" t="s">
        <v>143</v>
      </c>
      <c r="C63" s="304" t="s">
        <v>451</v>
      </c>
      <c r="D63" s="305"/>
      <c r="E63" s="317">
        <v>545219.74</v>
      </c>
      <c r="F63" s="307"/>
      <c r="G63" s="317">
        <v>581237.25</v>
      </c>
      <c r="H63" s="307"/>
      <c r="I63" s="306">
        <v>0</v>
      </c>
      <c r="J63" s="307"/>
      <c r="K63" s="317">
        <v>1126456.99</v>
      </c>
      <c r="L63" s="249" t="str">
        <f>VLOOKUP(A63,'De x Para'!A:C,3,0)</f>
        <v>16.1</v>
      </c>
      <c r="M63" s="431">
        <f>G63-I63-I69</f>
        <v>26475</v>
      </c>
    </row>
    <row r="64" spans="1:13">
      <c r="A64" s="304" t="s">
        <v>453</v>
      </c>
      <c r="B64" s="164" t="s">
        <v>143</v>
      </c>
      <c r="C64" s="304" t="s">
        <v>454</v>
      </c>
      <c r="D64" s="305"/>
      <c r="E64" s="317">
        <v>41082.71</v>
      </c>
      <c r="F64" s="307"/>
      <c r="G64" s="306">
        <v>0</v>
      </c>
      <c r="H64" s="307"/>
      <c r="I64" s="306">
        <v>0</v>
      </c>
      <c r="J64" s="307"/>
      <c r="K64" s="317">
        <v>41082.71</v>
      </c>
      <c r="L64" s="249">
        <f>VLOOKUP(A64,'De x Para'!A:C,3,0)</f>
        <v>0</v>
      </c>
      <c r="M64" s="431">
        <f t="shared" ref="M64:M68" si="0">G64-I64</f>
        <v>0</v>
      </c>
    </row>
    <row r="65" spans="1:13">
      <c r="A65" s="304" t="s">
        <v>456</v>
      </c>
      <c r="B65" s="164" t="s">
        <v>143</v>
      </c>
      <c r="C65" s="304" t="s">
        <v>457</v>
      </c>
      <c r="D65" s="305"/>
      <c r="E65" s="317">
        <v>190200</v>
      </c>
      <c r="F65" s="307"/>
      <c r="G65" s="306">
        <v>0</v>
      </c>
      <c r="H65" s="307"/>
      <c r="I65" s="306">
        <v>0</v>
      </c>
      <c r="J65" s="307"/>
      <c r="K65" s="317">
        <v>190200</v>
      </c>
      <c r="L65" s="249">
        <f>VLOOKUP(A65,'De x Para'!A:C,3,0)</f>
        <v>0</v>
      </c>
      <c r="M65" s="431">
        <f t="shared" si="0"/>
        <v>0</v>
      </c>
    </row>
    <row r="66" spans="1:13">
      <c r="A66" s="304" t="s">
        <v>459</v>
      </c>
      <c r="B66" s="164" t="s">
        <v>143</v>
      </c>
      <c r="C66" s="304" t="s">
        <v>460</v>
      </c>
      <c r="D66" s="305"/>
      <c r="E66" s="317">
        <v>335519.89</v>
      </c>
      <c r="F66" s="307"/>
      <c r="G66" s="317">
        <v>94428.39</v>
      </c>
      <c r="H66" s="307"/>
      <c r="I66" s="306">
        <v>0</v>
      </c>
      <c r="J66" s="307"/>
      <c r="K66" s="317">
        <v>429948.28</v>
      </c>
      <c r="L66" s="249" t="str">
        <f>VLOOKUP(A66,'De x Para'!A:C,3,0)</f>
        <v>16.2</v>
      </c>
      <c r="M66" s="431">
        <f t="shared" si="0"/>
        <v>94428.39</v>
      </c>
    </row>
    <row r="67" spans="1:13">
      <c r="A67" s="304" t="s">
        <v>462</v>
      </c>
      <c r="B67" s="164" t="s">
        <v>143</v>
      </c>
      <c r="C67" s="304" t="s">
        <v>463</v>
      </c>
      <c r="D67" s="305"/>
      <c r="E67" s="317">
        <v>626718.81000000006</v>
      </c>
      <c r="F67" s="307"/>
      <c r="G67" s="317">
        <v>1661.23</v>
      </c>
      <c r="H67" s="307"/>
      <c r="I67" s="306">
        <v>0</v>
      </c>
      <c r="J67" s="307"/>
      <c r="K67" s="317">
        <v>628380.04</v>
      </c>
      <c r="L67" s="249" t="str">
        <f>VLOOKUP(A67,'De x Para'!A:C,3,0)</f>
        <v>16.3</v>
      </c>
      <c r="M67" s="431">
        <f t="shared" si="0"/>
        <v>1661.23</v>
      </c>
    </row>
    <row r="68" spans="1:13">
      <c r="A68" s="304" t="s">
        <v>465</v>
      </c>
      <c r="B68" s="164" t="s">
        <v>143</v>
      </c>
      <c r="C68" s="304" t="s">
        <v>174</v>
      </c>
      <c r="D68" s="305"/>
      <c r="E68" s="317">
        <v>182517.09</v>
      </c>
      <c r="F68" s="307"/>
      <c r="G68" s="306">
        <v>0</v>
      </c>
      <c r="H68" s="307"/>
      <c r="I68" s="306">
        <v>0</v>
      </c>
      <c r="J68" s="307"/>
      <c r="K68" s="317">
        <v>182517.09</v>
      </c>
      <c r="L68" s="249" t="str">
        <f>VLOOKUP(A68,'De x Para'!A:C,3,0)</f>
        <v>16.4</v>
      </c>
      <c r="M68" s="431">
        <f t="shared" si="0"/>
        <v>0</v>
      </c>
    </row>
    <row r="69" spans="1:13">
      <c r="A69" s="304" t="s">
        <v>4715</v>
      </c>
      <c r="B69" s="164" t="s">
        <v>143</v>
      </c>
      <c r="C69" s="304" t="s">
        <v>4716</v>
      </c>
      <c r="D69" s="305"/>
      <c r="E69" s="317">
        <v>554762.25</v>
      </c>
      <c r="F69" s="307"/>
      <c r="G69" s="306">
        <v>0</v>
      </c>
      <c r="H69" s="307"/>
      <c r="I69" s="317">
        <v>554762.25</v>
      </c>
      <c r="J69" s="307"/>
      <c r="K69" s="306">
        <v>0</v>
      </c>
      <c r="L69" s="249">
        <f>VLOOKUP(A69,'De x Para'!A:C,3,0)</f>
        <v>0</v>
      </c>
      <c r="M69" s="431"/>
    </row>
    <row r="70" spans="1:13">
      <c r="A70" s="338"/>
      <c r="B70" s="164"/>
      <c r="C70" s="338"/>
      <c r="D70" s="339"/>
      <c r="E70" s="339"/>
      <c r="F70" s="339"/>
      <c r="G70" s="339"/>
      <c r="H70" s="339"/>
      <c r="I70" s="339"/>
      <c r="J70" s="339"/>
      <c r="K70" s="339"/>
      <c r="L70" s="249"/>
    </row>
    <row r="71" spans="1:13">
      <c r="A71" s="300" t="s">
        <v>467</v>
      </c>
      <c r="B71" s="164" t="s">
        <v>143</v>
      </c>
      <c r="C71" s="300" t="s">
        <v>468</v>
      </c>
      <c r="D71" s="301"/>
      <c r="E71" s="316">
        <v>-1571247.59</v>
      </c>
      <c r="F71" s="303"/>
      <c r="G71" s="302">
        <v>447.04</v>
      </c>
      <c r="H71" s="303"/>
      <c r="I71" s="316">
        <v>8412.5499999999993</v>
      </c>
      <c r="J71" s="303"/>
      <c r="K71" s="316">
        <v>-1579213.1</v>
      </c>
      <c r="L71" s="249">
        <f>VLOOKUP(A71,'De x Para'!A:C,3,0)</f>
        <v>0</v>
      </c>
    </row>
    <row r="72" spans="1:13">
      <c r="A72" s="300" t="s">
        <v>471</v>
      </c>
      <c r="B72" s="164" t="s">
        <v>143</v>
      </c>
      <c r="C72" s="300" t="s">
        <v>472</v>
      </c>
      <c r="D72" s="301"/>
      <c r="E72" s="316">
        <v>-1571247.59</v>
      </c>
      <c r="F72" s="303"/>
      <c r="G72" s="302">
        <v>447.04</v>
      </c>
      <c r="H72" s="303"/>
      <c r="I72" s="316">
        <v>8412.5499999999993</v>
      </c>
      <c r="J72" s="303"/>
      <c r="K72" s="316">
        <v>-1579213.1</v>
      </c>
      <c r="L72" s="249">
        <f>VLOOKUP(A72,'De x Para'!A:C,3,0)</f>
        <v>0</v>
      </c>
    </row>
    <row r="73" spans="1:13">
      <c r="A73" s="304" t="s">
        <v>473</v>
      </c>
      <c r="B73" s="164" t="s">
        <v>143</v>
      </c>
      <c r="C73" s="304" t="s">
        <v>474</v>
      </c>
      <c r="D73" s="305"/>
      <c r="E73" s="317">
        <v>-190200</v>
      </c>
      <c r="F73" s="307"/>
      <c r="G73" s="306">
        <v>0</v>
      </c>
      <c r="H73" s="307"/>
      <c r="I73" s="306">
        <v>0</v>
      </c>
      <c r="J73" s="307"/>
      <c r="K73" s="317">
        <v>-190200</v>
      </c>
      <c r="L73" s="249">
        <f>VLOOKUP(A73,'De x Para'!A:C,3,0)</f>
        <v>0</v>
      </c>
    </row>
    <row r="74" spans="1:13">
      <c r="A74" s="304" t="s">
        <v>476</v>
      </c>
      <c r="B74" s="164" t="s">
        <v>143</v>
      </c>
      <c r="C74" s="304" t="s">
        <v>477</v>
      </c>
      <c r="D74" s="305"/>
      <c r="E74" s="317">
        <v>-427253.51</v>
      </c>
      <c r="F74" s="307"/>
      <c r="G74" s="306">
        <v>447.04</v>
      </c>
      <c r="H74" s="307"/>
      <c r="I74" s="317">
        <v>4762.5600000000004</v>
      </c>
      <c r="J74" s="307"/>
      <c r="K74" s="317">
        <v>-431569.03</v>
      </c>
      <c r="L74" s="249">
        <f>VLOOKUP(A74,'De x Para'!A:C,3,0)</f>
        <v>0</v>
      </c>
    </row>
    <row r="75" spans="1:13">
      <c r="A75" s="304" t="s">
        <v>481</v>
      </c>
      <c r="B75" s="164" t="s">
        <v>143</v>
      </c>
      <c r="C75" s="304" t="s">
        <v>482</v>
      </c>
      <c r="D75" s="305"/>
      <c r="E75" s="317">
        <v>-277549.8</v>
      </c>
      <c r="F75" s="307"/>
      <c r="G75" s="306">
        <v>0</v>
      </c>
      <c r="H75" s="307"/>
      <c r="I75" s="317">
        <v>1347.52</v>
      </c>
      <c r="J75" s="307"/>
      <c r="K75" s="317">
        <v>-278897.32</v>
      </c>
      <c r="L75" s="249">
        <f>VLOOKUP(A75,'De x Para'!A:C,3,0)</f>
        <v>0</v>
      </c>
    </row>
    <row r="76" spans="1:13">
      <c r="A76" s="304" t="s">
        <v>486</v>
      </c>
      <c r="B76" s="164" t="s">
        <v>143</v>
      </c>
      <c r="C76" s="304" t="s">
        <v>487</v>
      </c>
      <c r="D76" s="305"/>
      <c r="E76" s="317">
        <v>-457675.79</v>
      </c>
      <c r="F76" s="307"/>
      <c r="G76" s="306">
        <v>0</v>
      </c>
      <c r="H76" s="307"/>
      <c r="I76" s="317">
        <v>2122.1999999999998</v>
      </c>
      <c r="J76" s="307"/>
      <c r="K76" s="317">
        <v>-459797.99</v>
      </c>
      <c r="L76" s="249">
        <f>VLOOKUP(A76,'De x Para'!A:C,3,0)</f>
        <v>0</v>
      </c>
    </row>
    <row r="77" spans="1:13">
      <c r="A77" s="304" t="s">
        <v>491</v>
      </c>
      <c r="B77" s="164" t="s">
        <v>143</v>
      </c>
      <c r="C77" s="304" t="s">
        <v>492</v>
      </c>
      <c r="D77" s="305"/>
      <c r="E77" s="317">
        <v>-36228.79</v>
      </c>
      <c r="F77" s="307"/>
      <c r="G77" s="306">
        <v>0</v>
      </c>
      <c r="H77" s="307"/>
      <c r="I77" s="306">
        <v>91.58</v>
      </c>
      <c r="J77" s="307"/>
      <c r="K77" s="317">
        <v>-36320.370000000003</v>
      </c>
      <c r="L77" s="249">
        <f>VLOOKUP(A77,'De x Para'!A:C,3,0)</f>
        <v>0</v>
      </c>
    </row>
    <row r="78" spans="1:13">
      <c r="A78" s="304" t="s">
        <v>494</v>
      </c>
      <c r="B78" s="164" t="s">
        <v>143</v>
      </c>
      <c r="C78" s="304" t="s">
        <v>495</v>
      </c>
      <c r="D78" s="305"/>
      <c r="E78" s="317">
        <v>-182339.7</v>
      </c>
      <c r="F78" s="307"/>
      <c r="G78" s="306">
        <v>0</v>
      </c>
      <c r="H78" s="307"/>
      <c r="I78" s="306">
        <v>88.69</v>
      </c>
      <c r="J78" s="307"/>
      <c r="K78" s="317">
        <v>-182428.39</v>
      </c>
      <c r="L78" s="249">
        <f>VLOOKUP(A78,'De x Para'!A:C,3,0)</f>
        <v>0</v>
      </c>
    </row>
    <row r="79" spans="1:13">
      <c r="A79" s="338"/>
      <c r="B79" s="164"/>
      <c r="C79" s="338"/>
      <c r="D79" s="339"/>
      <c r="E79" s="339"/>
      <c r="F79" s="339"/>
      <c r="G79" s="339"/>
      <c r="H79" s="339"/>
      <c r="I79" s="339"/>
      <c r="J79" s="339"/>
      <c r="K79" s="339"/>
      <c r="L79" s="249"/>
    </row>
    <row r="80" spans="1:13">
      <c r="A80" s="300">
        <v>2</v>
      </c>
      <c r="B80" s="300" t="s">
        <v>500</v>
      </c>
      <c r="C80" s="301"/>
      <c r="D80" s="301"/>
      <c r="E80" s="316">
        <v>7963266.0099999998</v>
      </c>
      <c r="F80" s="303"/>
      <c r="G80" s="316">
        <v>5050172.55</v>
      </c>
      <c r="H80" s="303"/>
      <c r="I80" s="316">
        <v>4256551.78</v>
      </c>
      <c r="J80" s="303"/>
      <c r="K80" s="316">
        <v>7169645.2400000002</v>
      </c>
      <c r="L80" s="249">
        <f>VLOOKUP(A80,'De x Para'!A:C,3,0)</f>
        <v>0</v>
      </c>
    </row>
    <row r="81" spans="1:12">
      <c r="A81" s="300" t="s">
        <v>503</v>
      </c>
      <c r="B81" s="164" t="s">
        <v>143</v>
      </c>
      <c r="C81" s="300" t="s">
        <v>504</v>
      </c>
      <c r="D81" s="301"/>
      <c r="E81" s="316">
        <v>7058493.1100000003</v>
      </c>
      <c r="F81" s="303"/>
      <c r="G81" s="316">
        <v>5050172.55</v>
      </c>
      <c r="H81" s="303"/>
      <c r="I81" s="316">
        <v>4141952.67</v>
      </c>
      <c r="J81" s="303"/>
      <c r="K81" s="316">
        <v>6150273.2300000004</v>
      </c>
      <c r="L81" s="249">
        <f>VLOOKUP(A81,'De x Para'!A:C,3,0)</f>
        <v>0</v>
      </c>
    </row>
    <row r="82" spans="1:12">
      <c r="A82" s="300" t="s">
        <v>506</v>
      </c>
      <c r="B82" s="164" t="s">
        <v>143</v>
      </c>
      <c r="C82" s="300" t="s">
        <v>507</v>
      </c>
      <c r="D82" s="301"/>
      <c r="E82" s="316">
        <v>7058493.1100000003</v>
      </c>
      <c r="F82" s="303"/>
      <c r="G82" s="316">
        <v>5050172.55</v>
      </c>
      <c r="H82" s="303"/>
      <c r="I82" s="316">
        <v>4141952.67</v>
      </c>
      <c r="J82" s="303"/>
      <c r="K82" s="316">
        <v>6150273.2300000004</v>
      </c>
      <c r="L82" s="249">
        <f>VLOOKUP(A82,'De x Para'!A:C,3,0)</f>
        <v>0</v>
      </c>
    </row>
    <row r="83" spans="1:12">
      <c r="A83" s="300" t="s">
        <v>508</v>
      </c>
      <c r="B83" s="164" t="s">
        <v>143</v>
      </c>
      <c r="C83" s="300" t="s">
        <v>509</v>
      </c>
      <c r="D83" s="301"/>
      <c r="E83" s="316">
        <v>772445.04</v>
      </c>
      <c r="F83" s="303"/>
      <c r="G83" s="316">
        <v>492563.22</v>
      </c>
      <c r="H83" s="303"/>
      <c r="I83" s="316">
        <v>547195.29</v>
      </c>
      <c r="J83" s="303"/>
      <c r="K83" s="316">
        <v>827077.11</v>
      </c>
      <c r="L83" s="249">
        <f>VLOOKUP(A83,'De x Para'!A:C,3,0)</f>
        <v>0</v>
      </c>
    </row>
    <row r="84" spans="1:12">
      <c r="A84" s="300" t="s">
        <v>514</v>
      </c>
      <c r="B84" s="164" t="s">
        <v>143</v>
      </c>
      <c r="C84" s="300" t="s">
        <v>509</v>
      </c>
      <c r="D84" s="301"/>
      <c r="E84" s="316">
        <v>5405.05</v>
      </c>
      <c r="F84" s="303"/>
      <c r="G84" s="316">
        <v>430424.19</v>
      </c>
      <c r="H84" s="303"/>
      <c r="I84" s="316">
        <v>464959.77</v>
      </c>
      <c r="J84" s="303"/>
      <c r="K84" s="316">
        <v>39940.629999999997</v>
      </c>
      <c r="L84" s="249">
        <f>VLOOKUP(A84,'De x Para'!A:C,3,0)</f>
        <v>0</v>
      </c>
    </row>
    <row r="85" spans="1:12">
      <c r="A85" s="304" t="s">
        <v>519</v>
      </c>
      <c r="B85" s="164" t="s">
        <v>143</v>
      </c>
      <c r="C85" s="304" t="s">
        <v>520</v>
      </c>
      <c r="D85" s="305"/>
      <c r="E85" s="306">
        <v>0</v>
      </c>
      <c r="F85" s="307"/>
      <c r="G85" s="317">
        <v>337595.88</v>
      </c>
      <c r="H85" s="307"/>
      <c r="I85" s="317">
        <v>337595.88</v>
      </c>
      <c r="J85" s="307"/>
      <c r="K85" s="306">
        <v>0</v>
      </c>
      <c r="L85" s="249">
        <f>VLOOKUP(A85,'De x Para'!A:C,3,0)</f>
        <v>0</v>
      </c>
    </row>
    <row r="86" spans="1:12">
      <c r="A86" s="304" t="s">
        <v>522</v>
      </c>
      <c r="B86" s="164" t="s">
        <v>143</v>
      </c>
      <c r="C86" s="304" t="s">
        <v>523</v>
      </c>
      <c r="D86" s="305"/>
      <c r="E86" s="306">
        <v>0</v>
      </c>
      <c r="F86" s="307"/>
      <c r="G86" s="306">
        <v>933.28</v>
      </c>
      <c r="H86" s="307"/>
      <c r="I86" s="306">
        <v>933.28</v>
      </c>
      <c r="J86" s="307"/>
      <c r="K86" s="306">
        <v>0</v>
      </c>
      <c r="L86" s="249">
        <f>VLOOKUP(A86,'De x Para'!A:C,3,0)</f>
        <v>0</v>
      </c>
    </row>
    <row r="87" spans="1:12">
      <c r="A87" s="304" t="s">
        <v>525</v>
      </c>
      <c r="B87" s="164" t="s">
        <v>143</v>
      </c>
      <c r="C87" s="304" t="s">
        <v>526</v>
      </c>
      <c r="D87" s="305"/>
      <c r="E87" s="306">
        <v>0</v>
      </c>
      <c r="F87" s="307"/>
      <c r="G87" s="317">
        <v>1300</v>
      </c>
      <c r="H87" s="307"/>
      <c r="I87" s="317">
        <v>1300</v>
      </c>
      <c r="J87" s="307"/>
      <c r="K87" s="306">
        <v>0</v>
      </c>
      <c r="L87" s="249">
        <f>VLOOKUP(A87,'De x Para'!A:C,3,0)</f>
        <v>0</v>
      </c>
    </row>
    <row r="88" spans="1:12">
      <c r="A88" s="304" t="s">
        <v>531</v>
      </c>
      <c r="B88" s="164" t="s">
        <v>143</v>
      </c>
      <c r="C88" s="304" t="s">
        <v>532</v>
      </c>
      <c r="D88" s="305"/>
      <c r="E88" s="317">
        <v>5405.05</v>
      </c>
      <c r="F88" s="307"/>
      <c r="G88" s="317">
        <v>90595.03</v>
      </c>
      <c r="H88" s="307"/>
      <c r="I88" s="317">
        <v>125130.61</v>
      </c>
      <c r="J88" s="307"/>
      <c r="K88" s="317">
        <v>39940.629999999997</v>
      </c>
      <c r="L88" s="249">
        <f>VLOOKUP(A88,'De x Para'!A:C,3,0)</f>
        <v>0</v>
      </c>
    </row>
    <row r="89" spans="1:12">
      <c r="A89" s="338"/>
      <c r="B89" s="164"/>
      <c r="C89" s="338"/>
      <c r="D89" s="339"/>
      <c r="E89" s="339"/>
      <c r="F89" s="339"/>
      <c r="G89" s="339"/>
      <c r="H89" s="339"/>
      <c r="I89" s="339"/>
      <c r="J89" s="339"/>
      <c r="K89" s="339"/>
      <c r="L89" s="249"/>
    </row>
    <row r="90" spans="1:12">
      <c r="A90" s="300" t="s">
        <v>535</v>
      </c>
      <c r="B90" s="164" t="s">
        <v>143</v>
      </c>
      <c r="C90" s="300" t="s">
        <v>536</v>
      </c>
      <c r="D90" s="301"/>
      <c r="E90" s="316">
        <v>767039.99</v>
      </c>
      <c r="F90" s="303"/>
      <c r="G90" s="316">
        <v>62139.03</v>
      </c>
      <c r="H90" s="303"/>
      <c r="I90" s="316">
        <v>82235.520000000004</v>
      </c>
      <c r="J90" s="303"/>
      <c r="K90" s="316">
        <v>787136.48</v>
      </c>
      <c r="L90" s="249">
        <f>VLOOKUP(A90,'De x Para'!A:C,3,0)</f>
        <v>0</v>
      </c>
    </row>
    <row r="91" spans="1:12">
      <c r="A91" s="304" t="s">
        <v>541</v>
      </c>
      <c r="B91" s="164" t="s">
        <v>143</v>
      </c>
      <c r="C91" s="304" t="s">
        <v>542</v>
      </c>
      <c r="D91" s="305"/>
      <c r="E91" s="317">
        <v>100223.63</v>
      </c>
      <c r="F91" s="307"/>
      <c r="G91" s="317">
        <v>1842.11</v>
      </c>
      <c r="H91" s="307"/>
      <c r="I91" s="317">
        <v>25756.16</v>
      </c>
      <c r="J91" s="307"/>
      <c r="K91" s="317">
        <v>124137.68</v>
      </c>
      <c r="L91" s="249">
        <f>VLOOKUP(A91,'De x Para'!A:C,3,0)</f>
        <v>0</v>
      </c>
    </row>
    <row r="92" spans="1:12">
      <c r="A92" s="304" t="s">
        <v>547</v>
      </c>
      <c r="B92" s="164" t="s">
        <v>143</v>
      </c>
      <c r="C92" s="304" t="s">
        <v>548</v>
      </c>
      <c r="D92" s="305"/>
      <c r="E92" s="317">
        <v>463653.42</v>
      </c>
      <c r="F92" s="307"/>
      <c r="G92" s="317">
        <v>43661.37</v>
      </c>
      <c r="H92" s="307"/>
      <c r="I92" s="317">
        <v>34656.660000000003</v>
      </c>
      <c r="J92" s="307"/>
      <c r="K92" s="317">
        <v>454648.71</v>
      </c>
      <c r="L92" s="249">
        <f>VLOOKUP(A92,'De x Para'!A:C,3,0)</f>
        <v>0</v>
      </c>
    </row>
    <row r="93" spans="1:12">
      <c r="A93" s="304" t="s">
        <v>553</v>
      </c>
      <c r="B93" s="164" t="s">
        <v>143</v>
      </c>
      <c r="C93" s="304" t="s">
        <v>554</v>
      </c>
      <c r="D93" s="305"/>
      <c r="E93" s="317">
        <v>7549.34</v>
      </c>
      <c r="F93" s="307"/>
      <c r="G93" s="306">
        <v>323.56</v>
      </c>
      <c r="H93" s="307"/>
      <c r="I93" s="317">
        <v>2060.35</v>
      </c>
      <c r="J93" s="307"/>
      <c r="K93" s="317">
        <v>9286.1299999999992</v>
      </c>
      <c r="L93" s="249">
        <f>VLOOKUP(A93,'De x Para'!A:C,3,0)</f>
        <v>0</v>
      </c>
    </row>
    <row r="94" spans="1:12">
      <c r="A94" s="304" t="s">
        <v>559</v>
      </c>
      <c r="B94" s="164" t="s">
        <v>143</v>
      </c>
      <c r="C94" s="304" t="s">
        <v>560</v>
      </c>
      <c r="D94" s="305"/>
      <c r="E94" s="317">
        <v>37091.699999999997</v>
      </c>
      <c r="F94" s="307"/>
      <c r="G94" s="317">
        <v>3492.81</v>
      </c>
      <c r="H94" s="307"/>
      <c r="I94" s="317">
        <v>2772.42</v>
      </c>
      <c r="J94" s="307"/>
      <c r="K94" s="317">
        <v>36371.31</v>
      </c>
      <c r="L94" s="249">
        <f>VLOOKUP(A94,'De x Para'!A:C,3,0)</f>
        <v>0</v>
      </c>
    </row>
    <row r="95" spans="1:12">
      <c r="A95" s="304" t="s">
        <v>565</v>
      </c>
      <c r="B95" s="164" t="s">
        <v>143</v>
      </c>
      <c r="C95" s="304" t="s">
        <v>566</v>
      </c>
      <c r="D95" s="305"/>
      <c r="E95" s="306">
        <v>943.67</v>
      </c>
      <c r="F95" s="307"/>
      <c r="G95" s="306">
        <v>40.450000000000003</v>
      </c>
      <c r="H95" s="307"/>
      <c r="I95" s="306">
        <v>257.61</v>
      </c>
      <c r="J95" s="307"/>
      <c r="K95" s="317">
        <v>1160.83</v>
      </c>
      <c r="L95" s="249">
        <f>VLOOKUP(A95,'De x Para'!A:C,3,0)</f>
        <v>0</v>
      </c>
    </row>
    <row r="96" spans="1:12">
      <c r="A96" s="304" t="s">
        <v>571</v>
      </c>
      <c r="B96" s="164" t="s">
        <v>143</v>
      </c>
      <c r="C96" s="304" t="s">
        <v>572</v>
      </c>
      <c r="D96" s="305"/>
      <c r="E96" s="317">
        <v>4636.51</v>
      </c>
      <c r="F96" s="307"/>
      <c r="G96" s="306">
        <v>436.64</v>
      </c>
      <c r="H96" s="307"/>
      <c r="I96" s="306">
        <v>346.6</v>
      </c>
      <c r="J96" s="307"/>
      <c r="K96" s="317">
        <v>4546.47</v>
      </c>
      <c r="L96" s="249">
        <f>VLOOKUP(A96,'De x Para'!A:C,3,0)</f>
        <v>0</v>
      </c>
    </row>
    <row r="97" spans="1:12">
      <c r="A97" s="304" t="s">
        <v>577</v>
      </c>
      <c r="B97" s="164" t="s">
        <v>143</v>
      </c>
      <c r="C97" s="304" t="s">
        <v>578</v>
      </c>
      <c r="D97" s="305"/>
      <c r="E97" s="317">
        <v>27183.99</v>
      </c>
      <c r="F97" s="307"/>
      <c r="G97" s="306">
        <v>499.71</v>
      </c>
      <c r="H97" s="307"/>
      <c r="I97" s="317">
        <v>6985.84</v>
      </c>
      <c r="J97" s="307"/>
      <c r="K97" s="317">
        <v>33670.120000000003</v>
      </c>
      <c r="L97" s="249">
        <f>VLOOKUP(A97,'De x Para'!A:C,3,0)</f>
        <v>0</v>
      </c>
    </row>
    <row r="98" spans="1:12">
      <c r="A98" s="304" t="s">
        <v>583</v>
      </c>
      <c r="B98" s="164" t="s">
        <v>143</v>
      </c>
      <c r="C98" s="304" t="s">
        <v>584</v>
      </c>
      <c r="D98" s="305"/>
      <c r="E98" s="317">
        <v>125757.73</v>
      </c>
      <c r="F98" s="307"/>
      <c r="G98" s="317">
        <v>11842.38</v>
      </c>
      <c r="H98" s="307"/>
      <c r="I98" s="317">
        <v>9399.8799999999992</v>
      </c>
      <c r="J98" s="307"/>
      <c r="K98" s="317">
        <v>123315.23</v>
      </c>
      <c r="L98" s="249">
        <f>VLOOKUP(A98,'De x Para'!A:C,3,0)</f>
        <v>0</v>
      </c>
    </row>
    <row r="99" spans="1:12">
      <c r="A99" s="338"/>
      <c r="B99" s="164"/>
      <c r="C99" s="338"/>
      <c r="D99" s="339"/>
      <c r="E99" s="339"/>
      <c r="F99" s="339"/>
      <c r="G99" s="339"/>
      <c r="H99" s="339"/>
      <c r="I99" s="339"/>
      <c r="J99" s="339"/>
      <c r="K99" s="339"/>
      <c r="L99" s="249"/>
    </row>
    <row r="100" spans="1:12">
      <c r="A100" s="300" t="s">
        <v>589</v>
      </c>
      <c r="B100" s="164" t="s">
        <v>143</v>
      </c>
      <c r="C100" s="300" t="s">
        <v>590</v>
      </c>
      <c r="D100" s="301"/>
      <c r="E100" s="316">
        <v>152709.38</v>
      </c>
      <c r="F100" s="303"/>
      <c r="G100" s="316">
        <v>154538.06</v>
      </c>
      <c r="H100" s="303"/>
      <c r="I100" s="316">
        <v>143027.04</v>
      </c>
      <c r="J100" s="303"/>
      <c r="K100" s="316">
        <v>141198.35999999999</v>
      </c>
      <c r="L100" s="249">
        <f>VLOOKUP(A100,'De x Para'!A:C,3,0)</f>
        <v>0</v>
      </c>
    </row>
    <row r="101" spans="1:12">
      <c r="A101" s="300" t="s">
        <v>595</v>
      </c>
      <c r="B101" s="164" t="s">
        <v>143</v>
      </c>
      <c r="C101" s="300" t="s">
        <v>590</v>
      </c>
      <c r="D101" s="301"/>
      <c r="E101" s="316">
        <v>152709.38</v>
      </c>
      <c r="F101" s="303"/>
      <c r="G101" s="316">
        <v>154538.06</v>
      </c>
      <c r="H101" s="303"/>
      <c r="I101" s="316">
        <v>143027.04</v>
      </c>
      <c r="J101" s="303"/>
      <c r="K101" s="316">
        <v>141198.35999999999</v>
      </c>
      <c r="L101" s="249">
        <f>VLOOKUP(A101,'De x Para'!A:C,3,0)</f>
        <v>0</v>
      </c>
    </row>
    <row r="102" spans="1:12">
      <c r="A102" s="304" t="s">
        <v>596</v>
      </c>
      <c r="B102" s="164" t="s">
        <v>143</v>
      </c>
      <c r="C102" s="304" t="s">
        <v>597</v>
      </c>
      <c r="D102" s="305"/>
      <c r="E102" s="317">
        <v>122301.32</v>
      </c>
      <c r="F102" s="307"/>
      <c r="G102" s="317">
        <v>122301.69</v>
      </c>
      <c r="H102" s="307"/>
      <c r="I102" s="317">
        <v>112815.36</v>
      </c>
      <c r="J102" s="307"/>
      <c r="K102" s="317">
        <v>112814.99</v>
      </c>
      <c r="L102" s="249">
        <f>VLOOKUP(A102,'De x Para'!A:C,3,0)</f>
        <v>0</v>
      </c>
    </row>
    <row r="103" spans="1:12">
      <c r="A103" s="304" t="s">
        <v>602</v>
      </c>
      <c r="B103" s="164" t="s">
        <v>143</v>
      </c>
      <c r="C103" s="304" t="s">
        <v>603</v>
      </c>
      <c r="D103" s="305"/>
      <c r="E103" s="317">
        <v>26976.61</v>
      </c>
      <c r="F103" s="307"/>
      <c r="G103" s="317">
        <v>28813.59</v>
      </c>
      <c r="H103" s="307"/>
      <c r="I103" s="317">
        <v>27014.65</v>
      </c>
      <c r="J103" s="307"/>
      <c r="K103" s="317">
        <v>25177.67</v>
      </c>
      <c r="L103" s="249">
        <f>VLOOKUP(A103,'De x Para'!A:C,3,0)</f>
        <v>0</v>
      </c>
    </row>
    <row r="104" spans="1:12">
      <c r="A104" s="304" t="s">
        <v>608</v>
      </c>
      <c r="B104" s="164" t="s">
        <v>143</v>
      </c>
      <c r="C104" s="304" t="s">
        <v>609</v>
      </c>
      <c r="D104" s="305"/>
      <c r="E104" s="317">
        <v>3431.45</v>
      </c>
      <c r="F104" s="307"/>
      <c r="G104" s="317">
        <v>3422.78</v>
      </c>
      <c r="H104" s="307"/>
      <c r="I104" s="317">
        <v>3197.03</v>
      </c>
      <c r="J104" s="307"/>
      <c r="K104" s="317">
        <v>3205.7</v>
      </c>
      <c r="L104" s="249">
        <f>VLOOKUP(A104,'De x Para'!A:C,3,0)</f>
        <v>0</v>
      </c>
    </row>
    <row r="105" spans="1:12">
      <c r="A105" s="338"/>
      <c r="B105" s="164"/>
      <c r="C105" s="338"/>
      <c r="D105" s="339"/>
      <c r="E105" s="339"/>
      <c r="F105" s="339"/>
      <c r="G105" s="339"/>
      <c r="H105" s="339"/>
      <c r="I105" s="339"/>
      <c r="J105" s="339"/>
      <c r="K105" s="339"/>
      <c r="L105" s="249"/>
    </row>
    <row r="106" spans="1:12">
      <c r="A106" s="300" t="s">
        <v>614</v>
      </c>
      <c r="B106" s="164" t="s">
        <v>143</v>
      </c>
      <c r="C106" s="300" t="s">
        <v>615</v>
      </c>
      <c r="D106" s="301"/>
      <c r="E106" s="316">
        <v>58358.68</v>
      </c>
      <c r="F106" s="303"/>
      <c r="G106" s="316">
        <v>62573.77</v>
      </c>
      <c r="H106" s="303"/>
      <c r="I106" s="316">
        <v>56756.14</v>
      </c>
      <c r="J106" s="303"/>
      <c r="K106" s="316">
        <v>52541.05</v>
      </c>
      <c r="L106" s="249">
        <f>VLOOKUP(A106,'De x Para'!A:C,3,0)</f>
        <v>0</v>
      </c>
    </row>
    <row r="107" spans="1:12">
      <c r="A107" s="300" t="s">
        <v>620</v>
      </c>
      <c r="B107" s="164" t="s">
        <v>143</v>
      </c>
      <c r="C107" s="300" t="s">
        <v>615</v>
      </c>
      <c r="D107" s="301"/>
      <c r="E107" s="316">
        <v>58358.68</v>
      </c>
      <c r="F107" s="303"/>
      <c r="G107" s="316">
        <v>62573.77</v>
      </c>
      <c r="H107" s="303"/>
      <c r="I107" s="316">
        <v>56756.14</v>
      </c>
      <c r="J107" s="303"/>
      <c r="K107" s="316">
        <v>52541.05</v>
      </c>
      <c r="L107" s="249">
        <f>VLOOKUP(A107,'De x Para'!A:C,3,0)</f>
        <v>0</v>
      </c>
    </row>
    <row r="108" spans="1:12">
      <c r="A108" s="304" t="s">
        <v>621</v>
      </c>
      <c r="B108" s="164" t="s">
        <v>143</v>
      </c>
      <c r="C108" s="304" t="s">
        <v>622</v>
      </c>
      <c r="D108" s="305"/>
      <c r="E108" s="306">
        <v>353.48</v>
      </c>
      <c r="F108" s="307"/>
      <c r="G108" s="306">
        <v>353.48</v>
      </c>
      <c r="H108" s="307"/>
      <c r="I108" s="306">
        <v>543.30999999999995</v>
      </c>
      <c r="J108" s="307"/>
      <c r="K108" s="306">
        <v>543.30999999999995</v>
      </c>
      <c r="L108" s="249">
        <f>VLOOKUP(A108,'De x Para'!A:C,3,0)</f>
        <v>0</v>
      </c>
    </row>
    <row r="109" spans="1:12">
      <c r="A109" s="304" t="s">
        <v>627</v>
      </c>
      <c r="B109" s="164" t="s">
        <v>143</v>
      </c>
      <c r="C109" s="304" t="s">
        <v>628</v>
      </c>
      <c r="D109" s="305"/>
      <c r="E109" s="317">
        <v>35182.089999999997</v>
      </c>
      <c r="F109" s="307"/>
      <c r="G109" s="317">
        <v>37301.75</v>
      </c>
      <c r="H109" s="307"/>
      <c r="I109" s="317">
        <v>31118.959999999999</v>
      </c>
      <c r="J109" s="307"/>
      <c r="K109" s="317">
        <v>28999.3</v>
      </c>
      <c r="L109" s="249">
        <f>VLOOKUP(A109,'De x Para'!A:C,3,0)</f>
        <v>0</v>
      </c>
    </row>
    <row r="110" spans="1:12">
      <c r="A110" s="304" t="s">
        <v>1847</v>
      </c>
      <c r="B110" s="164" t="s">
        <v>143</v>
      </c>
      <c r="C110" s="304" t="s">
        <v>1848</v>
      </c>
      <c r="D110" s="305"/>
      <c r="E110" s="306">
        <v>57.45</v>
      </c>
      <c r="F110" s="307"/>
      <c r="G110" s="306">
        <v>57.45</v>
      </c>
      <c r="H110" s="307"/>
      <c r="I110" s="306">
        <v>0</v>
      </c>
      <c r="J110" s="307"/>
      <c r="K110" s="306">
        <v>0</v>
      </c>
      <c r="L110" s="249">
        <f>VLOOKUP(A110,'De x Para'!A:C,3,0)</f>
        <v>0</v>
      </c>
    </row>
    <row r="111" spans="1:12">
      <c r="A111" s="304" t="s">
        <v>633</v>
      </c>
      <c r="B111" s="164" t="s">
        <v>143</v>
      </c>
      <c r="C111" s="304" t="s">
        <v>634</v>
      </c>
      <c r="D111" s="305"/>
      <c r="E111" s="317">
        <v>1312.1</v>
      </c>
      <c r="F111" s="307"/>
      <c r="G111" s="317">
        <v>1329.56</v>
      </c>
      <c r="H111" s="307"/>
      <c r="I111" s="317">
        <v>1344.75</v>
      </c>
      <c r="J111" s="307"/>
      <c r="K111" s="317">
        <v>1327.29</v>
      </c>
      <c r="L111" s="249">
        <f>VLOOKUP(A111,'De x Para'!A:C,3,0)</f>
        <v>0</v>
      </c>
    </row>
    <row r="112" spans="1:12">
      <c r="A112" s="304" t="s">
        <v>639</v>
      </c>
      <c r="B112" s="164" t="s">
        <v>143</v>
      </c>
      <c r="C112" s="304" t="s">
        <v>640</v>
      </c>
      <c r="D112" s="305"/>
      <c r="E112" s="317">
        <v>5722.91</v>
      </c>
      <c r="F112" s="307"/>
      <c r="G112" s="317">
        <v>6452.22</v>
      </c>
      <c r="H112" s="307"/>
      <c r="I112" s="317">
        <v>6609.72</v>
      </c>
      <c r="J112" s="307"/>
      <c r="K112" s="317">
        <v>5880.41</v>
      </c>
      <c r="L112" s="249">
        <f>VLOOKUP(A112,'De x Para'!A:C,3,0)</f>
        <v>0</v>
      </c>
    </row>
    <row r="113" spans="1:12">
      <c r="A113" s="304" t="s">
        <v>645</v>
      </c>
      <c r="B113" s="164" t="s">
        <v>143</v>
      </c>
      <c r="C113" s="304" t="s">
        <v>646</v>
      </c>
      <c r="D113" s="305"/>
      <c r="E113" s="317">
        <v>13276.55</v>
      </c>
      <c r="F113" s="307"/>
      <c r="G113" s="317">
        <v>13438.08</v>
      </c>
      <c r="H113" s="307"/>
      <c r="I113" s="317">
        <v>13384.18</v>
      </c>
      <c r="J113" s="307"/>
      <c r="K113" s="317">
        <v>13222.65</v>
      </c>
      <c r="L113" s="249">
        <f>VLOOKUP(A113,'De x Para'!A:C,3,0)</f>
        <v>0</v>
      </c>
    </row>
    <row r="114" spans="1:12">
      <c r="A114" s="304" t="s">
        <v>651</v>
      </c>
      <c r="B114" s="164" t="s">
        <v>143</v>
      </c>
      <c r="C114" s="304" t="s">
        <v>652</v>
      </c>
      <c r="D114" s="305"/>
      <c r="E114" s="317">
        <v>2454.1</v>
      </c>
      <c r="F114" s="307"/>
      <c r="G114" s="317">
        <v>3641.23</v>
      </c>
      <c r="H114" s="307"/>
      <c r="I114" s="317">
        <v>3755.22</v>
      </c>
      <c r="J114" s="307"/>
      <c r="K114" s="317">
        <v>2568.09</v>
      </c>
      <c r="L114" s="249">
        <f>VLOOKUP(A114,'De x Para'!A:C,3,0)</f>
        <v>0</v>
      </c>
    </row>
    <row r="115" spans="1:12">
      <c r="A115" s="338"/>
      <c r="B115" s="164"/>
      <c r="C115" s="338"/>
      <c r="D115" s="339"/>
      <c r="E115" s="339"/>
      <c r="F115" s="339"/>
      <c r="G115" s="339"/>
      <c r="H115" s="339"/>
      <c r="I115" s="339"/>
      <c r="J115" s="339"/>
      <c r="K115" s="339"/>
      <c r="L115" s="249"/>
    </row>
    <row r="116" spans="1:12">
      <c r="A116" s="300" t="s">
        <v>657</v>
      </c>
      <c r="B116" s="164" t="s">
        <v>143</v>
      </c>
      <c r="C116" s="300" t="s">
        <v>658</v>
      </c>
      <c r="D116" s="301"/>
      <c r="E116" s="316">
        <v>938155.98</v>
      </c>
      <c r="F116" s="303"/>
      <c r="G116" s="316">
        <v>1946528.85</v>
      </c>
      <c r="H116" s="303"/>
      <c r="I116" s="316">
        <v>1552002.18</v>
      </c>
      <c r="J116" s="303"/>
      <c r="K116" s="316">
        <v>543629.31000000006</v>
      </c>
      <c r="L116" s="249">
        <f>VLOOKUP(A116,'De x Para'!A:C,3,0)</f>
        <v>0</v>
      </c>
    </row>
    <row r="117" spans="1:12">
      <c r="A117" s="300" t="s">
        <v>663</v>
      </c>
      <c r="B117" s="164" t="s">
        <v>143</v>
      </c>
      <c r="C117" s="300" t="s">
        <v>658</v>
      </c>
      <c r="D117" s="301"/>
      <c r="E117" s="316">
        <v>938155.98</v>
      </c>
      <c r="F117" s="303"/>
      <c r="G117" s="316">
        <v>1946528.85</v>
      </c>
      <c r="H117" s="303"/>
      <c r="I117" s="316">
        <v>1552002.18</v>
      </c>
      <c r="J117" s="303"/>
      <c r="K117" s="316">
        <v>543629.31000000006</v>
      </c>
      <c r="L117" s="249">
        <f>VLOOKUP(A117,'De x Para'!A:C,3,0)</f>
        <v>0</v>
      </c>
    </row>
    <row r="118" spans="1:12">
      <c r="A118" s="304" t="s">
        <v>664</v>
      </c>
      <c r="B118" s="164" t="s">
        <v>143</v>
      </c>
      <c r="C118" s="304" t="s">
        <v>665</v>
      </c>
      <c r="D118" s="305"/>
      <c r="E118" s="317">
        <v>938155.98</v>
      </c>
      <c r="F118" s="307"/>
      <c r="G118" s="317">
        <v>1946528.85</v>
      </c>
      <c r="H118" s="307"/>
      <c r="I118" s="317">
        <v>1552002.18</v>
      </c>
      <c r="J118" s="307"/>
      <c r="K118" s="317">
        <v>543629.31000000006</v>
      </c>
      <c r="L118" s="249">
        <f>VLOOKUP(A118,'De x Para'!A:C,3,0)</f>
        <v>0</v>
      </c>
    </row>
    <row r="119" spans="1:12">
      <c r="A119" s="338"/>
      <c r="B119" s="164"/>
      <c r="C119" s="338"/>
      <c r="D119" s="339"/>
      <c r="E119" s="339"/>
      <c r="F119" s="339"/>
      <c r="G119" s="339"/>
      <c r="H119" s="339"/>
      <c r="I119" s="339"/>
      <c r="J119" s="339"/>
      <c r="K119" s="339"/>
      <c r="L119" s="249"/>
    </row>
    <row r="120" spans="1:12">
      <c r="A120" s="300" t="s">
        <v>672</v>
      </c>
      <c r="B120" s="164" t="s">
        <v>143</v>
      </c>
      <c r="C120" s="300" t="s">
        <v>194</v>
      </c>
      <c r="D120" s="301"/>
      <c r="E120" s="316">
        <v>5136824.03</v>
      </c>
      <c r="F120" s="303"/>
      <c r="G120" s="316">
        <v>2393968.65</v>
      </c>
      <c r="H120" s="303"/>
      <c r="I120" s="316">
        <v>1842972.02</v>
      </c>
      <c r="J120" s="303"/>
      <c r="K120" s="316">
        <v>4585827.4000000004</v>
      </c>
      <c r="L120" s="249">
        <f>VLOOKUP(A120,'De x Para'!A:C,3,0)</f>
        <v>0</v>
      </c>
    </row>
    <row r="121" spans="1:12">
      <c r="A121" s="300" t="s">
        <v>677</v>
      </c>
      <c r="B121" s="164" t="s">
        <v>143</v>
      </c>
      <c r="C121" s="300" t="s">
        <v>194</v>
      </c>
      <c r="D121" s="301"/>
      <c r="E121" s="316">
        <v>5136824.03</v>
      </c>
      <c r="F121" s="303"/>
      <c r="G121" s="316">
        <v>2393968.65</v>
      </c>
      <c r="H121" s="303"/>
      <c r="I121" s="316">
        <v>1842972.02</v>
      </c>
      <c r="J121" s="303"/>
      <c r="K121" s="316">
        <v>4585827.4000000004</v>
      </c>
      <c r="L121" s="249">
        <f>VLOOKUP(A121,'De x Para'!A:C,3,0)</f>
        <v>0</v>
      </c>
    </row>
    <row r="122" spans="1:12">
      <c r="A122" s="304" t="s">
        <v>678</v>
      </c>
      <c r="B122" s="164" t="s">
        <v>143</v>
      </c>
      <c r="C122" s="304" t="s">
        <v>679</v>
      </c>
      <c r="D122" s="305"/>
      <c r="E122" s="317">
        <v>3632875.31</v>
      </c>
      <c r="F122" s="307"/>
      <c r="G122" s="317">
        <v>1138753.76</v>
      </c>
      <c r="H122" s="307"/>
      <c r="I122" s="317">
        <v>728718</v>
      </c>
      <c r="J122" s="307"/>
      <c r="K122" s="317">
        <v>3222839.55</v>
      </c>
      <c r="L122" s="249">
        <f>VLOOKUP(A122,'De x Para'!A:C,3,0)</f>
        <v>0</v>
      </c>
    </row>
    <row r="123" spans="1:12">
      <c r="A123" s="304" t="s">
        <v>688</v>
      </c>
      <c r="B123" s="164" t="s">
        <v>143</v>
      </c>
      <c r="C123" s="304" t="s">
        <v>689</v>
      </c>
      <c r="D123" s="305"/>
      <c r="E123" s="317">
        <v>363137.88</v>
      </c>
      <c r="F123" s="307"/>
      <c r="G123" s="306">
        <v>0</v>
      </c>
      <c r="H123" s="307"/>
      <c r="I123" s="306">
        <v>271.58</v>
      </c>
      <c r="J123" s="307"/>
      <c r="K123" s="317">
        <v>363409.46</v>
      </c>
      <c r="L123" s="249">
        <f>VLOOKUP(A123,'De x Para'!A:C,3,0)</f>
        <v>0</v>
      </c>
    </row>
    <row r="124" spans="1:12">
      <c r="A124" s="304" t="s">
        <v>2577</v>
      </c>
      <c r="B124" s="164" t="s">
        <v>143</v>
      </c>
      <c r="C124" s="304" t="s">
        <v>2578</v>
      </c>
      <c r="D124" s="305"/>
      <c r="E124" s="317">
        <v>1111939.8500000001</v>
      </c>
      <c r="F124" s="307"/>
      <c r="G124" s="317">
        <v>1111939.8500000001</v>
      </c>
      <c r="H124" s="307"/>
      <c r="I124" s="306">
        <v>0</v>
      </c>
      <c r="J124" s="307"/>
      <c r="K124" s="306">
        <v>0</v>
      </c>
      <c r="L124" s="249">
        <f>VLOOKUP(A124,'De x Para'!A:C,3,0)</f>
        <v>0</v>
      </c>
    </row>
    <row r="125" spans="1:12">
      <c r="A125" s="304" t="s">
        <v>4693</v>
      </c>
      <c r="B125" s="164" t="s">
        <v>143</v>
      </c>
      <c r="C125" s="304" t="s">
        <v>4694</v>
      </c>
      <c r="D125" s="305"/>
      <c r="E125" s="317">
        <v>60075.15</v>
      </c>
      <c r="F125" s="307"/>
      <c r="G125" s="306">
        <v>0</v>
      </c>
      <c r="H125" s="307"/>
      <c r="I125" s="306">
        <v>42.59</v>
      </c>
      <c r="J125" s="307"/>
      <c r="K125" s="317">
        <v>60117.74</v>
      </c>
      <c r="L125" s="249">
        <f>VLOOKUP(A125,'De x Para'!A:C,3,0)</f>
        <v>0</v>
      </c>
    </row>
    <row r="126" spans="1:12">
      <c r="A126" s="304" t="s">
        <v>4731</v>
      </c>
      <c r="B126" s="164" t="s">
        <v>143</v>
      </c>
      <c r="C126" s="304" t="s">
        <v>4732</v>
      </c>
      <c r="D126" s="305"/>
      <c r="E126" s="317">
        <v>22000.35</v>
      </c>
      <c r="F126" s="307"/>
      <c r="G126" s="306">
        <v>0.35</v>
      </c>
      <c r="H126" s="307"/>
      <c r="I126" s="306">
        <v>0</v>
      </c>
      <c r="J126" s="307"/>
      <c r="K126" s="317">
        <v>22000</v>
      </c>
      <c r="L126" s="249">
        <f>VLOOKUP(A126,'De x Para'!A:C,3,0)</f>
        <v>0</v>
      </c>
    </row>
    <row r="127" spans="1:12">
      <c r="A127" s="304" t="s">
        <v>4733</v>
      </c>
      <c r="B127" s="164" t="s">
        <v>143</v>
      </c>
      <c r="C127" s="304" t="s">
        <v>4734</v>
      </c>
      <c r="D127" s="305"/>
      <c r="E127" s="317">
        <v>9065.49</v>
      </c>
      <c r="F127" s="307"/>
      <c r="G127" s="317">
        <v>4714.46</v>
      </c>
      <c r="H127" s="307"/>
      <c r="I127" s="306">
        <v>0</v>
      </c>
      <c r="J127" s="307"/>
      <c r="K127" s="317">
        <v>4351.03</v>
      </c>
      <c r="L127" s="249">
        <f>VLOOKUP(A127,'De x Para'!A:C,3,0)</f>
        <v>0</v>
      </c>
    </row>
    <row r="128" spans="1:12">
      <c r="A128" s="304" t="s">
        <v>4745</v>
      </c>
      <c r="B128" s="164" t="s">
        <v>143</v>
      </c>
      <c r="C128" s="304" t="s">
        <v>4746</v>
      </c>
      <c r="D128" s="305"/>
      <c r="E128" s="317">
        <v>-64270</v>
      </c>
      <c r="F128" s="307"/>
      <c r="G128" s="317">
        <v>136560.23000000001</v>
      </c>
      <c r="H128" s="307"/>
      <c r="I128" s="317">
        <v>1113939.8500000001</v>
      </c>
      <c r="J128" s="307"/>
      <c r="K128" s="317">
        <v>913109.62</v>
      </c>
      <c r="L128" s="249">
        <f>VLOOKUP(A128,'De x Para'!A:C,3,0)</f>
        <v>0</v>
      </c>
    </row>
    <row r="129" spans="1:13">
      <c r="A129" s="304" t="s">
        <v>4794</v>
      </c>
      <c r="B129" s="164" t="s">
        <v>143</v>
      </c>
      <c r="C129" s="304" t="s">
        <v>4795</v>
      </c>
      <c r="D129" s="305"/>
      <c r="E129" s="317">
        <v>2000</v>
      </c>
      <c r="F129" s="307"/>
      <c r="G129" s="317">
        <v>2000</v>
      </c>
      <c r="H129" s="307"/>
      <c r="I129" s="306">
        <v>0</v>
      </c>
      <c r="J129" s="307"/>
      <c r="K129" s="306">
        <v>0</v>
      </c>
      <c r="L129" s="249">
        <f>VLOOKUP(A129,'De x Para'!A:C,3,0)</f>
        <v>0</v>
      </c>
      <c r="M129" s="431"/>
    </row>
    <row r="130" spans="1:13">
      <c r="A130" s="300"/>
      <c r="B130" s="164"/>
      <c r="C130" s="300"/>
      <c r="D130" s="301"/>
      <c r="E130" s="301"/>
      <c r="F130" s="301"/>
      <c r="G130" s="301"/>
      <c r="H130" s="301"/>
      <c r="I130" s="301"/>
      <c r="J130" s="301"/>
      <c r="K130" s="301"/>
      <c r="L130" s="249"/>
      <c r="M130" s="431"/>
    </row>
    <row r="131" spans="1:13">
      <c r="A131" s="300" t="s">
        <v>690</v>
      </c>
      <c r="B131" s="164" t="s">
        <v>143</v>
      </c>
      <c r="C131" s="300" t="s">
        <v>691</v>
      </c>
      <c r="D131" s="301"/>
      <c r="E131" s="316">
        <v>904772.9</v>
      </c>
      <c r="F131" s="303"/>
      <c r="G131" s="302">
        <v>0</v>
      </c>
      <c r="H131" s="303"/>
      <c r="I131" s="316">
        <v>114599.11</v>
      </c>
      <c r="J131" s="303"/>
      <c r="K131" s="316">
        <v>1019372.01</v>
      </c>
      <c r="L131" s="249">
        <f>VLOOKUP(A131,'De x Para'!A:C,3,0)</f>
        <v>0</v>
      </c>
      <c r="M131" s="431"/>
    </row>
    <row r="132" spans="1:13">
      <c r="A132" s="300" t="s">
        <v>692</v>
      </c>
      <c r="B132" s="164" t="s">
        <v>143</v>
      </c>
      <c r="C132" s="300" t="s">
        <v>693</v>
      </c>
      <c r="D132" s="301"/>
      <c r="E132" s="316">
        <v>904772.9</v>
      </c>
      <c r="F132" s="303"/>
      <c r="G132" s="302">
        <v>0</v>
      </c>
      <c r="H132" s="303"/>
      <c r="I132" s="316">
        <v>114599.11</v>
      </c>
      <c r="J132" s="303"/>
      <c r="K132" s="316">
        <v>1019372.01</v>
      </c>
      <c r="L132" s="249">
        <f>VLOOKUP(A132,'De x Para'!A:C,3,0)</f>
        <v>0</v>
      </c>
      <c r="M132" s="431"/>
    </row>
    <row r="133" spans="1:13">
      <c r="A133" s="300" t="s">
        <v>694</v>
      </c>
      <c r="B133" s="164" t="s">
        <v>143</v>
      </c>
      <c r="C133" s="300" t="s">
        <v>695</v>
      </c>
      <c r="D133" s="301"/>
      <c r="E133" s="316">
        <v>904772.9</v>
      </c>
      <c r="F133" s="303"/>
      <c r="G133" s="302">
        <v>0</v>
      </c>
      <c r="H133" s="303"/>
      <c r="I133" s="316">
        <v>114599.11</v>
      </c>
      <c r="J133" s="303"/>
      <c r="K133" s="316">
        <v>1019372.01</v>
      </c>
      <c r="L133" s="249">
        <f>VLOOKUP(A133,'De x Para'!A:C,3,0)</f>
        <v>0</v>
      </c>
      <c r="M133" s="431"/>
    </row>
    <row r="134" spans="1:13">
      <c r="A134" s="300" t="s">
        <v>696</v>
      </c>
      <c r="B134" s="164" t="s">
        <v>143</v>
      </c>
      <c r="C134" s="300" t="s">
        <v>695</v>
      </c>
      <c r="D134" s="301"/>
      <c r="E134" s="316">
        <v>904772.9</v>
      </c>
      <c r="F134" s="303"/>
      <c r="G134" s="302">
        <v>0</v>
      </c>
      <c r="H134" s="303"/>
      <c r="I134" s="316">
        <v>114599.11</v>
      </c>
      <c r="J134" s="303"/>
      <c r="K134" s="316">
        <v>1019372.01</v>
      </c>
      <c r="L134" s="249">
        <f>VLOOKUP(A134,'De x Para'!A:C,3,0)</f>
        <v>0</v>
      </c>
      <c r="M134" s="431"/>
    </row>
    <row r="135" spans="1:13">
      <c r="A135" s="304" t="s">
        <v>697</v>
      </c>
      <c r="B135" s="164" t="s">
        <v>143</v>
      </c>
      <c r="C135" s="304" t="s">
        <v>698</v>
      </c>
      <c r="D135" s="305"/>
      <c r="E135" s="317">
        <v>904772.9</v>
      </c>
      <c r="F135" s="307"/>
      <c r="G135" s="306">
        <v>0</v>
      </c>
      <c r="H135" s="307"/>
      <c r="I135" s="317">
        <v>114599.11</v>
      </c>
      <c r="J135" s="307"/>
      <c r="K135" s="317">
        <v>1019372.01</v>
      </c>
      <c r="L135" s="249">
        <f>VLOOKUP(A135,'De x Para'!A:C,3,0)</f>
        <v>0</v>
      </c>
      <c r="M135" s="431"/>
    </row>
    <row r="136" spans="1:13">
      <c r="A136" s="338"/>
      <c r="B136" s="164"/>
      <c r="C136" s="338"/>
      <c r="D136" s="339"/>
      <c r="E136" s="339"/>
      <c r="F136" s="339"/>
      <c r="G136" s="339"/>
      <c r="H136" s="339"/>
      <c r="I136" s="339"/>
      <c r="J136" s="339"/>
      <c r="K136" s="339"/>
      <c r="L136" s="249"/>
      <c r="M136" s="431"/>
    </row>
    <row r="137" spans="1:13">
      <c r="A137" s="300">
        <v>3</v>
      </c>
      <c r="B137" s="300" t="s">
        <v>700</v>
      </c>
      <c r="C137" s="301"/>
      <c r="D137" s="301"/>
      <c r="E137" s="316">
        <v>4507452.33</v>
      </c>
      <c r="F137" s="303"/>
      <c r="G137" s="316">
        <v>2120250.23</v>
      </c>
      <c r="H137" s="303"/>
      <c r="I137" s="316">
        <v>32312.31</v>
      </c>
      <c r="J137" s="303"/>
      <c r="K137" s="316">
        <v>6595390.25</v>
      </c>
      <c r="L137" s="249">
        <f>VLOOKUP(A137,'De x Para'!A:C,3,0)</f>
        <v>0</v>
      </c>
      <c r="M137" s="431">
        <f t="shared" ref="M137:M200" si="1">G137-I137</f>
        <v>2087937.92</v>
      </c>
    </row>
    <row r="138" spans="1:13">
      <c r="A138" s="300" t="s">
        <v>705</v>
      </c>
      <c r="B138" s="164" t="s">
        <v>143</v>
      </c>
      <c r="C138" s="300" t="s">
        <v>706</v>
      </c>
      <c r="D138" s="301"/>
      <c r="E138" s="316">
        <v>2806660.77</v>
      </c>
      <c r="F138" s="303"/>
      <c r="G138" s="316">
        <v>797488.94</v>
      </c>
      <c r="H138" s="303"/>
      <c r="I138" s="316">
        <v>32312.31</v>
      </c>
      <c r="J138" s="303"/>
      <c r="K138" s="316">
        <v>3571837.4</v>
      </c>
      <c r="L138" s="249">
        <f>VLOOKUP(A138,'De x Para'!A:C,3,0)</f>
        <v>0</v>
      </c>
      <c r="M138" s="431">
        <f t="shared" si="1"/>
        <v>765176.62999999989</v>
      </c>
    </row>
    <row r="139" spans="1:13">
      <c r="A139" s="300" t="s">
        <v>711</v>
      </c>
      <c r="B139" s="164" t="s">
        <v>143</v>
      </c>
      <c r="C139" s="300" t="s">
        <v>712</v>
      </c>
      <c r="D139" s="301"/>
      <c r="E139" s="316">
        <v>2242953.37</v>
      </c>
      <c r="F139" s="303"/>
      <c r="G139" s="316">
        <v>613356</v>
      </c>
      <c r="H139" s="303"/>
      <c r="I139" s="316">
        <v>32312.31</v>
      </c>
      <c r="J139" s="303"/>
      <c r="K139" s="316">
        <v>2823997.06</v>
      </c>
      <c r="L139" s="249">
        <f>VLOOKUP(A139,'De x Para'!A:C,3,0)</f>
        <v>0</v>
      </c>
      <c r="M139" s="431">
        <f t="shared" si="1"/>
        <v>581043.68999999994</v>
      </c>
    </row>
    <row r="140" spans="1:13">
      <c r="A140" s="300" t="s">
        <v>716</v>
      </c>
      <c r="B140" s="164" t="s">
        <v>143</v>
      </c>
      <c r="C140" s="300" t="s">
        <v>717</v>
      </c>
      <c r="D140" s="301"/>
      <c r="E140" s="316">
        <v>172481.17</v>
      </c>
      <c r="F140" s="303"/>
      <c r="G140" s="316">
        <v>43322.15</v>
      </c>
      <c r="H140" s="303"/>
      <c r="I140" s="302">
        <v>0.23</v>
      </c>
      <c r="J140" s="303"/>
      <c r="K140" s="316">
        <v>215803.09</v>
      </c>
      <c r="L140" s="249">
        <f>VLOOKUP(A140,'De x Para'!A:C,3,0)</f>
        <v>0</v>
      </c>
      <c r="M140" s="431">
        <f t="shared" si="1"/>
        <v>43321.919999999998</v>
      </c>
    </row>
    <row r="141" spans="1:13">
      <c r="A141" s="300" t="s">
        <v>722</v>
      </c>
      <c r="B141" s="164" t="s">
        <v>143</v>
      </c>
      <c r="C141" s="300" t="s">
        <v>723</v>
      </c>
      <c r="D141" s="301"/>
      <c r="E141" s="316">
        <v>172481.17</v>
      </c>
      <c r="F141" s="303"/>
      <c r="G141" s="316">
        <v>43322.15</v>
      </c>
      <c r="H141" s="303"/>
      <c r="I141" s="302">
        <v>0.23</v>
      </c>
      <c r="J141" s="303"/>
      <c r="K141" s="316">
        <v>215803.09</v>
      </c>
      <c r="L141" s="249">
        <f>VLOOKUP(A141,'De x Para'!A:C,3,0)</f>
        <v>0</v>
      </c>
      <c r="M141" s="431">
        <f t="shared" si="1"/>
        <v>43321.919999999998</v>
      </c>
    </row>
    <row r="142" spans="1:13">
      <c r="A142" s="304" t="s">
        <v>728</v>
      </c>
      <c r="B142" s="164" t="s">
        <v>143</v>
      </c>
      <c r="C142" s="304" t="s">
        <v>729</v>
      </c>
      <c r="D142" s="305"/>
      <c r="E142" s="317">
        <v>101775.49</v>
      </c>
      <c r="F142" s="307"/>
      <c r="G142" s="317">
        <v>26212.13</v>
      </c>
      <c r="H142" s="307"/>
      <c r="I142" s="306">
        <v>0.22</v>
      </c>
      <c r="J142" s="307"/>
      <c r="K142" s="317">
        <v>127987.4</v>
      </c>
      <c r="L142" s="249" t="str">
        <f>VLOOKUP(A142,'De x Para'!A:C,3,0)</f>
        <v>7.1.1.1</v>
      </c>
      <c r="M142" s="431">
        <f t="shared" si="1"/>
        <v>26211.91</v>
      </c>
    </row>
    <row r="143" spans="1:13">
      <c r="A143" s="304" t="s">
        <v>734</v>
      </c>
      <c r="B143" s="164" t="s">
        <v>143</v>
      </c>
      <c r="C143" s="304" t="s">
        <v>735</v>
      </c>
      <c r="D143" s="305"/>
      <c r="E143" s="317">
        <v>27604.65</v>
      </c>
      <c r="F143" s="307"/>
      <c r="G143" s="317">
        <v>7109.32</v>
      </c>
      <c r="H143" s="307"/>
      <c r="I143" s="306">
        <v>0</v>
      </c>
      <c r="J143" s="307"/>
      <c r="K143" s="317">
        <v>34713.97</v>
      </c>
      <c r="L143" s="249" t="str">
        <f>VLOOKUP(A143,'De x Para'!A:C,3,0)</f>
        <v>7.1.1.1</v>
      </c>
      <c r="M143" s="431">
        <f t="shared" si="1"/>
        <v>7109.32</v>
      </c>
    </row>
    <row r="144" spans="1:13">
      <c r="A144" s="304" t="s">
        <v>739</v>
      </c>
      <c r="B144" s="164" t="s">
        <v>143</v>
      </c>
      <c r="C144" s="304" t="s">
        <v>740</v>
      </c>
      <c r="D144" s="305"/>
      <c r="E144" s="317">
        <v>8142.02</v>
      </c>
      <c r="F144" s="307"/>
      <c r="G144" s="317">
        <v>2096.9</v>
      </c>
      <c r="H144" s="307"/>
      <c r="I144" s="306">
        <v>0</v>
      </c>
      <c r="J144" s="307"/>
      <c r="K144" s="317">
        <v>10238.92</v>
      </c>
      <c r="L144" s="249" t="str">
        <f>VLOOKUP(A144,'De x Para'!A:C,3,0)</f>
        <v>7.1.1.1</v>
      </c>
      <c r="M144" s="431">
        <f t="shared" si="1"/>
        <v>2096.9</v>
      </c>
    </row>
    <row r="145" spans="1:13">
      <c r="A145" s="304" t="s">
        <v>744</v>
      </c>
      <c r="B145" s="164" t="s">
        <v>143</v>
      </c>
      <c r="C145" s="304" t="s">
        <v>745</v>
      </c>
      <c r="D145" s="305"/>
      <c r="E145" s="317">
        <v>1017.74</v>
      </c>
      <c r="F145" s="307"/>
      <c r="G145" s="306">
        <v>262.11</v>
      </c>
      <c r="H145" s="307"/>
      <c r="I145" s="306">
        <v>0</v>
      </c>
      <c r="J145" s="307"/>
      <c r="K145" s="317">
        <v>1279.8499999999999</v>
      </c>
      <c r="L145" s="249" t="str">
        <f>VLOOKUP(A145,'De x Para'!A:C,3,0)</f>
        <v>7.1.1.1</v>
      </c>
      <c r="M145" s="431">
        <f t="shared" si="1"/>
        <v>262.11</v>
      </c>
    </row>
    <row r="146" spans="1:13">
      <c r="A146" s="304" t="s">
        <v>750</v>
      </c>
      <c r="B146" s="164" t="s">
        <v>143</v>
      </c>
      <c r="C146" s="304" t="s">
        <v>751</v>
      </c>
      <c r="D146" s="305"/>
      <c r="E146" s="317">
        <v>2594</v>
      </c>
      <c r="F146" s="307"/>
      <c r="G146" s="306">
        <v>704</v>
      </c>
      <c r="H146" s="307"/>
      <c r="I146" s="306">
        <v>0</v>
      </c>
      <c r="J146" s="307"/>
      <c r="K146" s="317">
        <v>3298</v>
      </c>
      <c r="L146" s="249" t="str">
        <f>VLOOKUP(A146,'De x Para'!A:C,3,0)</f>
        <v>7.1.1.1</v>
      </c>
      <c r="M146" s="431">
        <f t="shared" si="1"/>
        <v>704</v>
      </c>
    </row>
    <row r="147" spans="1:13">
      <c r="A147" s="304" t="s">
        <v>758</v>
      </c>
      <c r="B147" s="164" t="s">
        <v>143</v>
      </c>
      <c r="C147" s="304" t="s">
        <v>542</v>
      </c>
      <c r="D147" s="305"/>
      <c r="E147" s="317">
        <v>8737.09</v>
      </c>
      <c r="F147" s="307"/>
      <c r="G147" s="317">
        <v>2184.27</v>
      </c>
      <c r="H147" s="307"/>
      <c r="I147" s="306">
        <v>0</v>
      </c>
      <c r="J147" s="307"/>
      <c r="K147" s="317">
        <v>10921.36</v>
      </c>
      <c r="L147" s="249" t="str">
        <f>VLOOKUP(A147,'De x Para'!A:C,3,0)</f>
        <v>7.1.1.1</v>
      </c>
      <c r="M147" s="431">
        <f t="shared" si="1"/>
        <v>2184.27</v>
      </c>
    </row>
    <row r="148" spans="1:13">
      <c r="A148" s="304" t="s">
        <v>763</v>
      </c>
      <c r="B148" s="164" t="s">
        <v>143</v>
      </c>
      <c r="C148" s="304" t="s">
        <v>764</v>
      </c>
      <c r="D148" s="305"/>
      <c r="E148" s="317">
        <v>13866.48</v>
      </c>
      <c r="F148" s="307"/>
      <c r="G148" s="317">
        <v>2912.36</v>
      </c>
      <c r="H148" s="307"/>
      <c r="I148" s="306">
        <v>0</v>
      </c>
      <c r="J148" s="307"/>
      <c r="K148" s="317">
        <v>16778.84</v>
      </c>
      <c r="L148" s="249" t="str">
        <f>VLOOKUP(A148,'De x Para'!A:C,3,0)</f>
        <v>7.1.1.1</v>
      </c>
      <c r="M148" s="431">
        <f t="shared" si="1"/>
        <v>2912.36</v>
      </c>
    </row>
    <row r="149" spans="1:13">
      <c r="A149" s="304" t="s">
        <v>768</v>
      </c>
      <c r="B149" s="164" t="s">
        <v>143</v>
      </c>
      <c r="C149" s="304" t="s">
        <v>769</v>
      </c>
      <c r="D149" s="305"/>
      <c r="E149" s="306">
        <v>698.96</v>
      </c>
      <c r="F149" s="307"/>
      <c r="G149" s="306">
        <v>174.74</v>
      </c>
      <c r="H149" s="307"/>
      <c r="I149" s="306">
        <v>0</v>
      </c>
      <c r="J149" s="307"/>
      <c r="K149" s="306">
        <v>873.7</v>
      </c>
      <c r="L149" s="249" t="str">
        <f>VLOOKUP(A149,'De x Para'!A:C,3,0)</f>
        <v>7.1.1.1</v>
      </c>
      <c r="M149" s="431">
        <f t="shared" si="1"/>
        <v>174.74</v>
      </c>
    </row>
    <row r="150" spans="1:13">
      <c r="A150" s="304" t="s">
        <v>773</v>
      </c>
      <c r="B150" s="164" t="s">
        <v>143</v>
      </c>
      <c r="C150" s="304" t="s">
        <v>774</v>
      </c>
      <c r="D150" s="305"/>
      <c r="E150" s="317">
        <v>1109.32</v>
      </c>
      <c r="F150" s="307"/>
      <c r="G150" s="306">
        <v>232.99</v>
      </c>
      <c r="H150" s="307"/>
      <c r="I150" s="306">
        <v>0</v>
      </c>
      <c r="J150" s="307"/>
      <c r="K150" s="317">
        <v>1342.31</v>
      </c>
      <c r="L150" s="249" t="str">
        <f>VLOOKUP(A150,'De x Para'!A:C,3,0)</f>
        <v>7.1.1.1</v>
      </c>
      <c r="M150" s="431">
        <f t="shared" si="1"/>
        <v>232.99</v>
      </c>
    </row>
    <row r="151" spans="1:13">
      <c r="A151" s="304" t="s">
        <v>778</v>
      </c>
      <c r="B151" s="164" t="s">
        <v>143</v>
      </c>
      <c r="C151" s="304" t="s">
        <v>779</v>
      </c>
      <c r="D151" s="305"/>
      <c r="E151" s="306">
        <v>87.37</v>
      </c>
      <c r="F151" s="307"/>
      <c r="G151" s="306">
        <v>21.84</v>
      </c>
      <c r="H151" s="307"/>
      <c r="I151" s="306">
        <v>0</v>
      </c>
      <c r="J151" s="307"/>
      <c r="K151" s="306">
        <v>109.21</v>
      </c>
      <c r="L151" s="249" t="str">
        <f>VLOOKUP(A151,'De x Para'!A:C,3,0)</f>
        <v>7.1.1.1</v>
      </c>
      <c r="M151" s="431">
        <f t="shared" si="1"/>
        <v>21.84</v>
      </c>
    </row>
    <row r="152" spans="1:13">
      <c r="A152" s="304" t="s">
        <v>783</v>
      </c>
      <c r="B152" s="164" t="s">
        <v>143</v>
      </c>
      <c r="C152" s="304" t="s">
        <v>784</v>
      </c>
      <c r="D152" s="305"/>
      <c r="E152" s="306">
        <v>138.66</v>
      </c>
      <c r="F152" s="307"/>
      <c r="G152" s="306">
        <v>29.12</v>
      </c>
      <c r="H152" s="307"/>
      <c r="I152" s="306">
        <v>0</v>
      </c>
      <c r="J152" s="307"/>
      <c r="K152" s="306">
        <v>167.78</v>
      </c>
      <c r="L152" s="249" t="str">
        <f>VLOOKUP(A152,'De x Para'!A:C,3,0)</f>
        <v>7.1.1.1</v>
      </c>
      <c r="M152" s="431">
        <f t="shared" si="1"/>
        <v>29.12</v>
      </c>
    </row>
    <row r="153" spans="1:13">
      <c r="A153" s="304" t="s">
        <v>788</v>
      </c>
      <c r="B153" s="164" t="s">
        <v>143</v>
      </c>
      <c r="C153" s="304" t="s">
        <v>789</v>
      </c>
      <c r="D153" s="305"/>
      <c r="E153" s="317">
        <v>2369.7800000000002</v>
      </c>
      <c r="F153" s="307"/>
      <c r="G153" s="306">
        <v>592.44000000000005</v>
      </c>
      <c r="H153" s="307"/>
      <c r="I153" s="306">
        <v>0</v>
      </c>
      <c r="J153" s="307"/>
      <c r="K153" s="317">
        <v>2962.22</v>
      </c>
      <c r="L153" s="249" t="str">
        <f>VLOOKUP(A153,'De x Para'!A:C,3,0)</f>
        <v>7.1.1.1</v>
      </c>
      <c r="M153" s="431">
        <f t="shared" si="1"/>
        <v>592.44000000000005</v>
      </c>
    </row>
    <row r="154" spans="1:13">
      <c r="A154" s="304" t="s">
        <v>794</v>
      </c>
      <c r="B154" s="164" t="s">
        <v>143</v>
      </c>
      <c r="C154" s="304" t="s">
        <v>795</v>
      </c>
      <c r="D154" s="305"/>
      <c r="E154" s="317">
        <v>4339.6099999999997</v>
      </c>
      <c r="F154" s="307"/>
      <c r="G154" s="306">
        <v>789.93</v>
      </c>
      <c r="H154" s="307"/>
      <c r="I154" s="306">
        <v>0.01</v>
      </c>
      <c r="J154" s="307"/>
      <c r="K154" s="317">
        <v>5129.53</v>
      </c>
      <c r="L154" s="249" t="str">
        <f>VLOOKUP(A154,'De x Para'!A:C,3,0)</f>
        <v>7.1.1.1</v>
      </c>
      <c r="M154" s="431">
        <f t="shared" si="1"/>
        <v>789.92</v>
      </c>
    </row>
    <row r="155" spans="1:13">
      <c r="A155" s="338"/>
      <c r="B155" s="164"/>
      <c r="C155" s="338"/>
      <c r="D155" s="339"/>
      <c r="E155" s="339"/>
      <c r="F155" s="339"/>
      <c r="G155" s="339"/>
      <c r="H155" s="339"/>
      <c r="I155" s="339"/>
      <c r="J155" s="339"/>
      <c r="K155" s="339"/>
      <c r="L155" s="249"/>
      <c r="M155" s="431">
        <f t="shared" si="1"/>
        <v>0</v>
      </c>
    </row>
    <row r="156" spans="1:13">
      <c r="A156" s="300" t="s">
        <v>847</v>
      </c>
      <c r="B156" s="164" t="s">
        <v>143</v>
      </c>
      <c r="C156" s="300" t="s">
        <v>848</v>
      </c>
      <c r="D156" s="301"/>
      <c r="E156" s="316">
        <v>2063301.18</v>
      </c>
      <c r="F156" s="303"/>
      <c r="G156" s="316">
        <v>569533.52</v>
      </c>
      <c r="H156" s="303"/>
      <c r="I156" s="316">
        <v>32311.75</v>
      </c>
      <c r="J156" s="303"/>
      <c r="K156" s="316">
        <v>2600522.9500000002</v>
      </c>
      <c r="L156" s="249">
        <f>VLOOKUP(A156,'De x Para'!A:C,3,0)</f>
        <v>0</v>
      </c>
      <c r="M156" s="431">
        <f t="shared" si="1"/>
        <v>537221.77</v>
      </c>
    </row>
    <row r="157" spans="1:13">
      <c r="A157" s="300" t="s">
        <v>853</v>
      </c>
      <c r="B157" s="164" t="s">
        <v>143</v>
      </c>
      <c r="C157" s="300" t="s">
        <v>723</v>
      </c>
      <c r="D157" s="301"/>
      <c r="E157" s="316">
        <v>433438.53</v>
      </c>
      <c r="F157" s="303"/>
      <c r="G157" s="316">
        <v>121764.86</v>
      </c>
      <c r="H157" s="303"/>
      <c r="I157" s="316">
        <v>6642.13</v>
      </c>
      <c r="J157" s="303"/>
      <c r="K157" s="316">
        <v>548561.26</v>
      </c>
      <c r="L157" s="249">
        <f>VLOOKUP(A157,'De x Para'!A:C,3,0)</f>
        <v>0</v>
      </c>
      <c r="M157" s="431">
        <f t="shared" si="1"/>
        <v>115122.73</v>
      </c>
    </row>
    <row r="158" spans="1:13">
      <c r="A158" s="304" t="s">
        <v>858</v>
      </c>
      <c r="B158" s="164" t="s">
        <v>143</v>
      </c>
      <c r="C158" s="304" t="s">
        <v>859</v>
      </c>
      <c r="D158" s="305"/>
      <c r="E158" s="317">
        <v>236530.77</v>
      </c>
      <c r="F158" s="307"/>
      <c r="G158" s="317">
        <v>57863.79</v>
      </c>
      <c r="H158" s="307"/>
      <c r="I158" s="306">
        <v>7.71</v>
      </c>
      <c r="J158" s="307"/>
      <c r="K158" s="317">
        <v>294386.84999999998</v>
      </c>
      <c r="L158" s="249" t="str">
        <f>VLOOKUP(A158,'De x Para'!A:C,3,0)</f>
        <v>7.1.2.1</v>
      </c>
      <c r="M158" s="431">
        <f t="shared" si="1"/>
        <v>57856.08</v>
      </c>
    </row>
    <row r="159" spans="1:13">
      <c r="A159" s="304" t="s">
        <v>864</v>
      </c>
      <c r="B159" s="164" t="s">
        <v>143</v>
      </c>
      <c r="C159" s="304" t="s">
        <v>865</v>
      </c>
      <c r="D159" s="305"/>
      <c r="E159" s="306">
        <v>383.71</v>
      </c>
      <c r="F159" s="307"/>
      <c r="G159" s="306">
        <v>282.64</v>
      </c>
      <c r="H159" s="307"/>
      <c r="I159" s="306">
        <v>0</v>
      </c>
      <c r="J159" s="307"/>
      <c r="K159" s="306">
        <v>666.35</v>
      </c>
      <c r="L159" s="249" t="str">
        <f>VLOOKUP(A159,'De x Para'!A:C,3,0)</f>
        <v>7.1.2.1</v>
      </c>
      <c r="M159" s="431">
        <f t="shared" si="1"/>
        <v>282.64</v>
      </c>
    </row>
    <row r="160" spans="1:13">
      <c r="A160" s="304" t="s">
        <v>867</v>
      </c>
      <c r="B160" s="164" t="s">
        <v>143</v>
      </c>
      <c r="C160" s="304" t="s">
        <v>868</v>
      </c>
      <c r="D160" s="305"/>
      <c r="E160" s="306">
        <v>-1.28</v>
      </c>
      <c r="F160" s="307"/>
      <c r="G160" s="306">
        <v>0</v>
      </c>
      <c r="H160" s="307"/>
      <c r="I160" s="306">
        <v>0</v>
      </c>
      <c r="J160" s="307"/>
      <c r="K160" s="306">
        <v>-1.28</v>
      </c>
      <c r="L160" s="249" t="str">
        <f>VLOOKUP(A160,'De x Para'!A:C,3,0)</f>
        <v>7.1.2.1</v>
      </c>
      <c r="M160" s="431">
        <f t="shared" si="1"/>
        <v>0</v>
      </c>
    </row>
    <row r="161" spans="1:13">
      <c r="A161" s="304" t="s">
        <v>873</v>
      </c>
      <c r="B161" s="164" t="s">
        <v>143</v>
      </c>
      <c r="C161" s="304" t="s">
        <v>874</v>
      </c>
      <c r="D161" s="305"/>
      <c r="E161" s="317">
        <v>64223.75</v>
      </c>
      <c r="F161" s="307"/>
      <c r="G161" s="317">
        <v>15645.17</v>
      </c>
      <c r="H161" s="307"/>
      <c r="I161" s="306">
        <v>0</v>
      </c>
      <c r="J161" s="307"/>
      <c r="K161" s="317">
        <v>79868.92</v>
      </c>
      <c r="L161" s="249" t="str">
        <f>VLOOKUP(A161,'De x Para'!A:C,3,0)</f>
        <v>7.1.2.1</v>
      </c>
      <c r="M161" s="431">
        <f t="shared" si="1"/>
        <v>15645.17</v>
      </c>
    </row>
    <row r="162" spans="1:13">
      <c r="A162" s="304" t="s">
        <v>878</v>
      </c>
      <c r="B162" s="164" t="s">
        <v>143</v>
      </c>
      <c r="C162" s="304" t="s">
        <v>879</v>
      </c>
      <c r="D162" s="305"/>
      <c r="E162" s="317">
        <v>18942.84</v>
      </c>
      <c r="F162" s="307"/>
      <c r="G162" s="317">
        <v>4614.3999999999996</v>
      </c>
      <c r="H162" s="307"/>
      <c r="I162" s="306">
        <v>0</v>
      </c>
      <c r="J162" s="307"/>
      <c r="K162" s="317">
        <v>23557.24</v>
      </c>
      <c r="L162" s="249" t="str">
        <f>VLOOKUP(A162,'De x Para'!A:C,3,0)</f>
        <v>7.1.2.1</v>
      </c>
      <c r="M162" s="431">
        <f t="shared" si="1"/>
        <v>4614.3999999999996</v>
      </c>
    </row>
    <row r="163" spans="1:13">
      <c r="A163" s="304" t="s">
        <v>883</v>
      </c>
      <c r="B163" s="164" t="s">
        <v>143</v>
      </c>
      <c r="C163" s="304" t="s">
        <v>884</v>
      </c>
      <c r="D163" s="305"/>
      <c r="E163" s="317">
        <v>2367.85</v>
      </c>
      <c r="F163" s="307"/>
      <c r="G163" s="306">
        <v>576.80999999999995</v>
      </c>
      <c r="H163" s="307"/>
      <c r="I163" s="306">
        <v>0</v>
      </c>
      <c r="J163" s="307"/>
      <c r="K163" s="317">
        <v>2944.66</v>
      </c>
      <c r="L163" s="249" t="str">
        <f>VLOOKUP(A163,'De x Para'!A:C,3,0)</f>
        <v>7.1.2.1</v>
      </c>
      <c r="M163" s="431">
        <f t="shared" si="1"/>
        <v>576.80999999999995</v>
      </c>
    </row>
    <row r="164" spans="1:13">
      <c r="A164" s="304" t="s">
        <v>888</v>
      </c>
      <c r="B164" s="164" t="s">
        <v>143</v>
      </c>
      <c r="C164" s="304" t="s">
        <v>889</v>
      </c>
      <c r="D164" s="305"/>
      <c r="E164" s="317">
        <v>3308.43</v>
      </c>
      <c r="F164" s="307"/>
      <c r="G164" s="317">
        <v>17158.099999999999</v>
      </c>
      <c r="H164" s="307"/>
      <c r="I164" s="317">
        <v>5872.63</v>
      </c>
      <c r="J164" s="307"/>
      <c r="K164" s="317">
        <v>14593.9</v>
      </c>
      <c r="L164" s="249" t="str">
        <f>VLOOKUP(A164,'De x Para'!A:C,3,0)</f>
        <v>7.1.2.1</v>
      </c>
      <c r="M164" s="431">
        <f t="shared" si="1"/>
        <v>11285.469999999998</v>
      </c>
    </row>
    <row r="165" spans="1:13">
      <c r="A165" s="304" t="s">
        <v>897</v>
      </c>
      <c r="B165" s="164" t="s">
        <v>143</v>
      </c>
      <c r="C165" s="304" t="s">
        <v>751</v>
      </c>
      <c r="D165" s="305"/>
      <c r="E165" s="317">
        <v>31830</v>
      </c>
      <c r="F165" s="307"/>
      <c r="G165" s="317">
        <v>7936</v>
      </c>
      <c r="H165" s="307"/>
      <c r="I165" s="306">
        <v>0</v>
      </c>
      <c r="J165" s="307"/>
      <c r="K165" s="317">
        <v>39766</v>
      </c>
      <c r="L165" s="249" t="str">
        <f>VLOOKUP(A165,'De x Para'!A:C,3,0)</f>
        <v>7.1.2.1</v>
      </c>
      <c r="M165" s="431">
        <f t="shared" si="1"/>
        <v>7936</v>
      </c>
    </row>
    <row r="166" spans="1:13">
      <c r="A166" s="304" t="s">
        <v>901</v>
      </c>
      <c r="B166" s="164" t="s">
        <v>143</v>
      </c>
      <c r="C166" s="304" t="s">
        <v>756</v>
      </c>
      <c r="D166" s="305"/>
      <c r="E166" s="317">
        <v>3051.34</v>
      </c>
      <c r="F166" s="307"/>
      <c r="G166" s="317">
        <v>1459.11</v>
      </c>
      <c r="H166" s="307"/>
      <c r="I166" s="306">
        <v>273.77</v>
      </c>
      <c r="J166" s="307"/>
      <c r="K166" s="317">
        <v>4236.68</v>
      </c>
      <c r="L166" s="249" t="str">
        <f>VLOOKUP(A166,'De x Para'!A:C,3,0)</f>
        <v>7.1.2.1</v>
      </c>
      <c r="M166" s="431">
        <f t="shared" si="1"/>
        <v>1185.3399999999999</v>
      </c>
    </row>
    <row r="167" spans="1:13">
      <c r="A167" s="304" t="s">
        <v>909</v>
      </c>
      <c r="B167" s="164" t="s">
        <v>143</v>
      </c>
      <c r="C167" s="304" t="s">
        <v>542</v>
      </c>
      <c r="D167" s="305"/>
      <c r="E167" s="317">
        <v>20562.240000000002</v>
      </c>
      <c r="F167" s="307"/>
      <c r="G167" s="317">
        <v>5128.1400000000003</v>
      </c>
      <c r="H167" s="307"/>
      <c r="I167" s="306">
        <v>49.58</v>
      </c>
      <c r="J167" s="307"/>
      <c r="K167" s="317">
        <v>25640.799999999999</v>
      </c>
      <c r="L167" s="249" t="str">
        <f>VLOOKUP(A167,'De x Para'!A:C,3,0)</f>
        <v>7.1.2.1</v>
      </c>
      <c r="M167" s="431">
        <f t="shared" si="1"/>
        <v>5078.5600000000004</v>
      </c>
    </row>
    <row r="168" spans="1:13">
      <c r="A168" s="304" t="s">
        <v>914</v>
      </c>
      <c r="B168" s="164" t="s">
        <v>143</v>
      </c>
      <c r="C168" s="304" t="s">
        <v>764</v>
      </c>
      <c r="D168" s="305"/>
      <c r="E168" s="317">
        <v>32401.29</v>
      </c>
      <c r="F168" s="307"/>
      <c r="G168" s="317">
        <v>6794.03</v>
      </c>
      <c r="H168" s="307"/>
      <c r="I168" s="306">
        <v>308.91000000000003</v>
      </c>
      <c r="J168" s="307"/>
      <c r="K168" s="317">
        <v>38886.410000000003</v>
      </c>
      <c r="L168" s="249" t="str">
        <f>VLOOKUP(A168,'De x Para'!A:C,3,0)</f>
        <v>7.1.2.1</v>
      </c>
      <c r="M168" s="431">
        <f t="shared" si="1"/>
        <v>6485.12</v>
      </c>
    </row>
    <row r="169" spans="1:13">
      <c r="A169" s="304" t="s">
        <v>918</v>
      </c>
      <c r="B169" s="164" t="s">
        <v>143</v>
      </c>
      <c r="C169" s="304" t="s">
        <v>769</v>
      </c>
      <c r="D169" s="305"/>
      <c r="E169" s="317">
        <v>1644.91</v>
      </c>
      <c r="F169" s="307"/>
      <c r="G169" s="306">
        <v>410.24</v>
      </c>
      <c r="H169" s="307"/>
      <c r="I169" s="306">
        <v>3.98</v>
      </c>
      <c r="J169" s="307"/>
      <c r="K169" s="317">
        <v>2051.17</v>
      </c>
      <c r="L169" s="249" t="str">
        <f>VLOOKUP(A169,'De x Para'!A:C,3,0)</f>
        <v>7.1.2.1</v>
      </c>
      <c r="M169" s="431">
        <f t="shared" si="1"/>
        <v>406.26</v>
      </c>
    </row>
    <row r="170" spans="1:13">
      <c r="A170" s="304" t="s">
        <v>922</v>
      </c>
      <c r="B170" s="164" t="s">
        <v>143</v>
      </c>
      <c r="C170" s="304" t="s">
        <v>774</v>
      </c>
      <c r="D170" s="305"/>
      <c r="E170" s="317">
        <v>2427.59</v>
      </c>
      <c r="F170" s="307"/>
      <c r="G170" s="306">
        <v>543.47</v>
      </c>
      <c r="H170" s="307"/>
      <c r="I170" s="306">
        <v>24.65</v>
      </c>
      <c r="J170" s="307"/>
      <c r="K170" s="317">
        <v>2946.41</v>
      </c>
      <c r="L170" s="249" t="str">
        <f>VLOOKUP(A170,'De x Para'!A:C,3,0)</f>
        <v>7.1.2.1</v>
      </c>
      <c r="M170" s="431">
        <f t="shared" si="1"/>
        <v>518.82000000000005</v>
      </c>
    </row>
    <row r="171" spans="1:13">
      <c r="A171" s="304" t="s">
        <v>927</v>
      </c>
      <c r="B171" s="164" t="s">
        <v>143</v>
      </c>
      <c r="C171" s="304" t="s">
        <v>779</v>
      </c>
      <c r="D171" s="305"/>
      <c r="E171" s="306">
        <v>205.6</v>
      </c>
      <c r="F171" s="307"/>
      <c r="G171" s="306">
        <v>51.32</v>
      </c>
      <c r="H171" s="307"/>
      <c r="I171" s="306">
        <v>0.5</v>
      </c>
      <c r="J171" s="307"/>
      <c r="K171" s="306">
        <v>256.42</v>
      </c>
      <c r="L171" s="249" t="str">
        <f>VLOOKUP(A171,'De x Para'!A:C,3,0)</f>
        <v>7.1.2.1</v>
      </c>
      <c r="M171" s="431">
        <f t="shared" si="1"/>
        <v>50.82</v>
      </c>
    </row>
    <row r="172" spans="1:13">
      <c r="A172" s="304" t="s">
        <v>931</v>
      </c>
      <c r="B172" s="164" t="s">
        <v>143</v>
      </c>
      <c r="C172" s="304" t="s">
        <v>784</v>
      </c>
      <c r="D172" s="305"/>
      <c r="E172" s="306">
        <v>303.43</v>
      </c>
      <c r="F172" s="307"/>
      <c r="G172" s="306">
        <v>67.95</v>
      </c>
      <c r="H172" s="307"/>
      <c r="I172" s="306">
        <v>3.1</v>
      </c>
      <c r="J172" s="307"/>
      <c r="K172" s="306">
        <v>368.28</v>
      </c>
      <c r="L172" s="249" t="str">
        <f>VLOOKUP(A172,'De x Para'!A:C,3,0)</f>
        <v>7.1.2.1</v>
      </c>
      <c r="M172" s="431">
        <f t="shared" si="1"/>
        <v>64.850000000000009</v>
      </c>
    </row>
    <row r="173" spans="1:13">
      <c r="A173" s="304" t="s">
        <v>936</v>
      </c>
      <c r="B173" s="164" t="s">
        <v>143</v>
      </c>
      <c r="C173" s="304" t="s">
        <v>789</v>
      </c>
      <c r="D173" s="305"/>
      <c r="E173" s="317">
        <v>5577.17</v>
      </c>
      <c r="F173" s="307"/>
      <c r="G173" s="317">
        <v>1390.94</v>
      </c>
      <c r="H173" s="307"/>
      <c r="I173" s="306">
        <v>13.52</v>
      </c>
      <c r="J173" s="307"/>
      <c r="K173" s="317">
        <v>6954.59</v>
      </c>
      <c r="L173" s="249" t="str">
        <f>VLOOKUP(A173,'De x Para'!A:C,3,0)</f>
        <v>7.1.2.1</v>
      </c>
      <c r="M173" s="431">
        <f t="shared" si="1"/>
        <v>1377.42</v>
      </c>
    </row>
    <row r="174" spans="1:13">
      <c r="A174" s="304" t="s">
        <v>940</v>
      </c>
      <c r="B174" s="164" t="s">
        <v>143</v>
      </c>
      <c r="C174" s="304" t="s">
        <v>795</v>
      </c>
      <c r="D174" s="305"/>
      <c r="E174" s="317">
        <v>9678.89</v>
      </c>
      <c r="F174" s="307"/>
      <c r="G174" s="317">
        <v>1842.75</v>
      </c>
      <c r="H174" s="307"/>
      <c r="I174" s="306">
        <v>83.78</v>
      </c>
      <c r="J174" s="307"/>
      <c r="K174" s="317">
        <v>11437.86</v>
      </c>
      <c r="L174" s="249" t="str">
        <f>VLOOKUP(A174,'De x Para'!A:C,3,0)</f>
        <v>7.1.2.1</v>
      </c>
      <c r="M174" s="431">
        <f t="shared" si="1"/>
        <v>1758.97</v>
      </c>
    </row>
    <row r="175" spans="1:13">
      <c r="A175" s="338"/>
      <c r="B175" s="164"/>
      <c r="C175" s="338"/>
      <c r="D175" s="339"/>
      <c r="E175" s="339"/>
      <c r="F175" s="339"/>
      <c r="G175" s="339"/>
      <c r="H175" s="339"/>
      <c r="I175" s="339"/>
      <c r="J175" s="339"/>
      <c r="K175" s="339"/>
      <c r="L175" s="249"/>
      <c r="M175" s="431">
        <f t="shared" si="1"/>
        <v>0</v>
      </c>
    </row>
    <row r="176" spans="1:13">
      <c r="A176" s="300" t="s">
        <v>945</v>
      </c>
      <c r="B176" s="164" t="s">
        <v>143</v>
      </c>
      <c r="C176" s="300" t="s">
        <v>800</v>
      </c>
      <c r="D176" s="301"/>
      <c r="E176" s="316">
        <v>1629862.65</v>
      </c>
      <c r="F176" s="303"/>
      <c r="G176" s="316">
        <v>447768.66</v>
      </c>
      <c r="H176" s="303"/>
      <c r="I176" s="316">
        <v>25669.62</v>
      </c>
      <c r="J176" s="303"/>
      <c r="K176" s="316">
        <v>2051961.69</v>
      </c>
      <c r="L176" s="249">
        <f>VLOOKUP(A176,'De x Para'!A:C,3,0)</f>
        <v>0</v>
      </c>
      <c r="M176" s="431">
        <f t="shared" si="1"/>
        <v>422099.04</v>
      </c>
    </row>
    <row r="177" spans="1:13">
      <c r="A177" s="304" t="s">
        <v>950</v>
      </c>
      <c r="B177" s="164" t="s">
        <v>143</v>
      </c>
      <c r="C177" s="304" t="s">
        <v>859</v>
      </c>
      <c r="D177" s="305"/>
      <c r="E177" s="317">
        <v>811391.29</v>
      </c>
      <c r="F177" s="307"/>
      <c r="G177" s="317">
        <v>205051.28</v>
      </c>
      <c r="H177" s="307"/>
      <c r="I177" s="306">
        <v>24.97</v>
      </c>
      <c r="J177" s="307"/>
      <c r="K177" s="317">
        <v>1016417.6</v>
      </c>
      <c r="L177" s="249" t="str">
        <f>VLOOKUP(A177,'De x Para'!A:C,3,0)</f>
        <v>7.1.2.2</v>
      </c>
      <c r="M177" s="431">
        <f t="shared" si="1"/>
        <v>205026.31</v>
      </c>
    </row>
    <row r="178" spans="1:13">
      <c r="A178" s="304" t="s">
        <v>955</v>
      </c>
      <c r="B178" s="164" t="s">
        <v>143</v>
      </c>
      <c r="C178" s="304" t="s">
        <v>865</v>
      </c>
      <c r="D178" s="305"/>
      <c r="E178" s="317">
        <v>2801.82</v>
      </c>
      <c r="F178" s="307"/>
      <c r="G178" s="317">
        <v>1913.86</v>
      </c>
      <c r="H178" s="307"/>
      <c r="I178" s="306">
        <v>0</v>
      </c>
      <c r="J178" s="307"/>
      <c r="K178" s="317">
        <v>4715.68</v>
      </c>
      <c r="L178" s="249" t="str">
        <f>VLOOKUP(A178,'De x Para'!A:C,3,0)</f>
        <v>7.1.2.2</v>
      </c>
      <c r="M178" s="431">
        <f t="shared" si="1"/>
        <v>1913.86</v>
      </c>
    </row>
    <row r="179" spans="1:13">
      <c r="A179" s="304" t="s">
        <v>959</v>
      </c>
      <c r="B179" s="164" t="s">
        <v>143</v>
      </c>
      <c r="C179" s="304" t="s">
        <v>868</v>
      </c>
      <c r="D179" s="305"/>
      <c r="E179" s="317">
        <v>1261.81</v>
      </c>
      <c r="F179" s="307"/>
      <c r="G179" s="306">
        <v>296.16000000000003</v>
      </c>
      <c r="H179" s="307"/>
      <c r="I179" s="306">
        <v>0</v>
      </c>
      <c r="J179" s="307"/>
      <c r="K179" s="317">
        <v>1557.97</v>
      </c>
      <c r="L179" s="249" t="str">
        <f>VLOOKUP(A179,'De x Para'!A:C,3,0)</f>
        <v>7.1.2.2</v>
      </c>
      <c r="M179" s="431">
        <f t="shared" si="1"/>
        <v>296.16000000000003</v>
      </c>
    </row>
    <row r="180" spans="1:13">
      <c r="A180" s="304" t="s">
        <v>961</v>
      </c>
      <c r="B180" s="164" t="s">
        <v>143</v>
      </c>
      <c r="C180" s="304" t="s">
        <v>871</v>
      </c>
      <c r="D180" s="305"/>
      <c r="E180" s="317">
        <v>20570.169999999998</v>
      </c>
      <c r="F180" s="307"/>
      <c r="G180" s="317">
        <v>5864.13</v>
      </c>
      <c r="H180" s="307"/>
      <c r="I180" s="306">
        <v>0</v>
      </c>
      <c r="J180" s="307"/>
      <c r="K180" s="317">
        <v>26434.3</v>
      </c>
      <c r="L180" s="249" t="str">
        <f>VLOOKUP(A180,'De x Para'!A:C,3,0)</f>
        <v>7.1.2.2</v>
      </c>
      <c r="M180" s="431">
        <f t="shared" si="1"/>
        <v>5864.13</v>
      </c>
    </row>
    <row r="181" spans="1:13">
      <c r="A181" s="304" t="s">
        <v>965</v>
      </c>
      <c r="B181" s="164" t="s">
        <v>143</v>
      </c>
      <c r="C181" s="304" t="s">
        <v>966</v>
      </c>
      <c r="D181" s="305"/>
      <c r="E181" s="317">
        <v>245503.62</v>
      </c>
      <c r="F181" s="307"/>
      <c r="G181" s="317">
        <v>56098.74</v>
      </c>
      <c r="H181" s="307"/>
      <c r="I181" s="306">
        <v>0</v>
      </c>
      <c r="J181" s="307"/>
      <c r="K181" s="317">
        <v>301602.36</v>
      </c>
      <c r="L181" s="249" t="str">
        <f>VLOOKUP(A181,'De x Para'!A:C,3,0)</f>
        <v>7.1.2.2</v>
      </c>
      <c r="M181" s="431">
        <f t="shared" si="1"/>
        <v>56098.74</v>
      </c>
    </row>
    <row r="182" spans="1:13">
      <c r="A182" s="304" t="s">
        <v>970</v>
      </c>
      <c r="B182" s="164" t="s">
        <v>143</v>
      </c>
      <c r="C182" s="304" t="s">
        <v>971</v>
      </c>
      <c r="D182" s="305"/>
      <c r="E182" s="317">
        <v>66335.070000000007</v>
      </c>
      <c r="F182" s="307"/>
      <c r="G182" s="317">
        <v>17961.509999999998</v>
      </c>
      <c r="H182" s="307"/>
      <c r="I182" s="306">
        <v>0</v>
      </c>
      <c r="J182" s="307"/>
      <c r="K182" s="317">
        <v>84296.58</v>
      </c>
      <c r="L182" s="249" t="str">
        <f>VLOOKUP(A182,'De x Para'!A:C,3,0)</f>
        <v>7.1.2.2</v>
      </c>
      <c r="M182" s="431">
        <f t="shared" si="1"/>
        <v>17961.509999999998</v>
      </c>
    </row>
    <row r="183" spans="1:13">
      <c r="A183" s="304" t="s">
        <v>975</v>
      </c>
      <c r="B183" s="164" t="s">
        <v>143</v>
      </c>
      <c r="C183" s="304" t="s">
        <v>976</v>
      </c>
      <c r="D183" s="305"/>
      <c r="E183" s="317">
        <v>8097.8</v>
      </c>
      <c r="F183" s="307"/>
      <c r="G183" s="317">
        <v>2065.4</v>
      </c>
      <c r="H183" s="307"/>
      <c r="I183" s="306">
        <v>0</v>
      </c>
      <c r="J183" s="307"/>
      <c r="K183" s="317">
        <v>10163.200000000001</v>
      </c>
      <c r="L183" s="249" t="str">
        <f>VLOOKUP(A183,'De x Para'!A:C,3,0)</f>
        <v>7.1.2.2</v>
      </c>
      <c r="M183" s="431">
        <f t="shared" si="1"/>
        <v>2065.4</v>
      </c>
    </row>
    <row r="184" spans="1:13">
      <c r="A184" s="304" t="s">
        <v>980</v>
      </c>
      <c r="B184" s="164" t="s">
        <v>143</v>
      </c>
      <c r="C184" s="304" t="s">
        <v>981</v>
      </c>
      <c r="D184" s="305"/>
      <c r="E184" s="317">
        <v>33145.79</v>
      </c>
      <c r="F184" s="307"/>
      <c r="G184" s="317">
        <v>53293.7</v>
      </c>
      <c r="H184" s="307"/>
      <c r="I184" s="317">
        <v>15139.82</v>
      </c>
      <c r="J184" s="307"/>
      <c r="K184" s="317">
        <v>71299.67</v>
      </c>
      <c r="L184" s="249" t="str">
        <f>VLOOKUP(A184,'De x Para'!A:C,3,0)</f>
        <v>7.1.2.2</v>
      </c>
      <c r="M184" s="431">
        <f t="shared" si="1"/>
        <v>38153.879999999997</v>
      </c>
    </row>
    <row r="185" spans="1:13">
      <c r="A185" s="304" t="s">
        <v>986</v>
      </c>
      <c r="B185" s="164" t="s">
        <v>143</v>
      </c>
      <c r="C185" s="304" t="s">
        <v>751</v>
      </c>
      <c r="D185" s="305"/>
      <c r="E185" s="317">
        <v>133228</v>
      </c>
      <c r="F185" s="307"/>
      <c r="G185" s="317">
        <v>34259.919999999998</v>
      </c>
      <c r="H185" s="307"/>
      <c r="I185" s="306">
        <v>128</v>
      </c>
      <c r="J185" s="307"/>
      <c r="K185" s="317">
        <v>167359.92000000001</v>
      </c>
      <c r="L185" s="249" t="str">
        <f>VLOOKUP(A185,'De x Para'!A:C,3,0)</f>
        <v>7.1.2.2</v>
      </c>
      <c r="M185" s="431">
        <f t="shared" si="1"/>
        <v>34131.919999999998</v>
      </c>
    </row>
    <row r="186" spans="1:13">
      <c r="A186" s="304" t="s">
        <v>990</v>
      </c>
      <c r="B186" s="164" t="s">
        <v>143</v>
      </c>
      <c r="C186" s="304" t="s">
        <v>756</v>
      </c>
      <c r="D186" s="305"/>
      <c r="E186" s="317">
        <v>7280.22</v>
      </c>
      <c r="F186" s="307"/>
      <c r="G186" s="317">
        <v>5820.12</v>
      </c>
      <c r="H186" s="307"/>
      <c r="I186" s="317">
        <v>2080.3000000000002</v>
      </c>
      <c r="J186" s="307"/>
      <c r="K186" s="317">
        <v>11020.04</v>
      </c>
      <c r="L186" s="249" t="str">
        <f>VLOOKUP(A186,'De x Para'!A:C,3,0)</f>
        <v>7.1.2.2</v>
      </c>
      <c r="M186" s="431">
        <f t="shared" si="1"/>
        <v>3739.8199999999997</v>
      </c>
    </row>
    <row r="187" spans="1:13">
      <c r="A187" s="304" t="s">
        <v>995</v>
      </c>
      <c r="B187" s="164" t="s">
        <v>143</v>
      </c>
      <c r="C187" s="304" t="s">
        <v>907</v>
      </c>
      <c r="D187" s="305"/>
      <c r="E187" s="317">
        <v>9000</v>
      </c>
      <c r="F187" s="307"/>
      <c r="G187" s="317">
        <v>1560</v>
      </c>
      <c r="H187" s="307"/>
      <c r="I187" s="306">
        <v>0</v>
      </c>
      <c r="J187" s="307"/>
      <c r="K187" s="317">
        <v>10560</v>
      </c>
      <c r="L187" s="249" t="str">
        <f>VLOOKUP(A187,'De x Para'!A:C,3,0)</f>
        <v>7.1.2.2</v>
      </c>
      <c r="M187" s="431">
        <f t="shared" si="1"/>
        <v>1560</v>
      </c>
    </row>
    <row r="188" spans="1:13">
      <c r="A188" s="304" t="s">
        <v>997</v>
      </c>
      <c r="B188" s="164" t="s">
        <v>143</v>
      </c>
      <c r="C188" s="304" t="s">
        <v>542</v>
      </c>
      <c r="D188" s="305"/>
      <c r="E188" s="317">
        <v>73500.09</v>
      </c>
      <c r="F188" s="307"/>
      <c r="G188" s="317">
        <v>18443.75</v>
      </c>
      <c r="H188" s="307"/>
      <c r="I188" s="306">
        <v>0</v>
      </c>
      <c r="J188" s="307"/>
      <c r="K188" s="317">
        <v>91943.84</v>
      </c>
      <c r="L188" s="249" t="str">
        <f>VLOOKUP(A188,'De x Para'!A:C,3,0)</f>
        <v>7.1.2.2</v>
      </c>
      <c r="M188" s="431">
        <f t="shared" si="1"/>
        <v>18443.75</v>
      </c>
    </row>
    <row r="189" spans="1:13">
      <c r="A189" s="304" t="s">
        <v>1002</v>
      </c>
      <c r="B189" s="164" t="s">
        <v>143</v>
      </c>
      <c r="C189" s="304" t="s">
        <v>764</v>
      </c>
      <c r="D189" s="305"/>
      <c r="E189" s="317">
        <v>129909.48</v>
      </c>
      <c r="F189" s="307"/>
      <c r="G189" s="317">
        <v>24950.27</v>
      </c>
      <c r="H189" s="307"/>
      <c r="I189" s="317">
        <v>1767.57</v>
      </c>
      <c r="J189" s="307"/>
      <c r="K189" s="317">
        <v>153092.18</v>
      </c>
      <c r="L189" s="249" t="str">
        <f>VLOOKUP(A189,'De x Para'!A:C,3,0)</f>
        <v>7.1.2.2</v>
      </c>
      <c r="M189" s="431">
        <f t="shared" si="1"/>
        <v>23182.7</v>
      </c>
    </row>
    <row r="190" spans="1:13">
      <c r="A190" s="304" t="s">
        <v>1007</v>
      </c>
      <c r="B190" s="164" t="s">
        <v>143</v>
      </c>
      <c r="C190" s="304" t="s">
        <v>769</v>
      </c>
      <c r="D190" s="305"/>
      <c r="E190" s="317">
        <v>5867.52</v>
      </c>
      <c r="F190" s="307"/>
      <c r="G190" s="317">
        <v>1475.37</v>
      </c>
      <c r="H190" s="307"/>
      <c r="I190" s="306">
        <v>0</v>
      </c>
      <c r="J190" s="307"/>
      <c r="K190" s="317">
        <v>7342.89</v>
      </c>
      <c r="L190" s="249" t="str">
        <f>VLOOKUP(A190,'De x Para'!A:C,3,0)</f>
        <v>7.1.2.2</v>
      </c>
      <c r="M190" s="431">
        <f t="shared" si="1"/>
        <v>1475.37</v>
      </c>
    </row>
    <row r="191" spans="1:13">
      <c r="A191" s="304" t="s">
        <v>1012</v>
      </c>
      <c r="B191" s="164" t="s">
        <v>143</v>
      </c>
      <c r="C191" s="304" t="s">
        <v>774</v>
      </c>
      <c r="D191" s="305"/>
      <c r="E191" s="317">
        <v>8368.0499999999993</v>
      </c>
      <c r="F191" s="307"/>
      <c r="G191" s="317">
        <v>1995.96</v>
      </c>
      <c r="H191" s="307"/>
      <c r="I191" s="317">
        <v>1445.9</v>
      </c>
      <c r="J191" s="307"/>
      <c r="K191" s="317">
        <v>8918.11</v>
      </c>
      <c r="L191" s="249" t="str">
        <f>VLOOKUP(A191,'De x Para'!A:C,3,0)</f>
        <v>7.1.2.2</v>
      </c>
      <c r="M191" s="431">
        <f t="shared" si="1"/>
        <v>550.05999999999995</v>
      </c>
    </row>
    <row r="192" spans="1:13">
      <c r="A192" s="304" t="s">
        <v>1017</v>
      </c>
      <c r="B192" s="164" t="s">
        <v>143</v>
      </c>
      <c r="C192" s="304" t="s">
        <v>779</v>
      </c>
      <c r="D192" s="305"/>
      <c r="E192" s="306">
        <v>733.44</v>
      </c>
      <c r="F192" s="307"/>
      <c r="G192" s="306">
        <v>184.45</v>
      </c>
      <c r="H192" s="307"/>
      <c r="I192" s="306">
        <v>0.02</v>
      </c>
      <c r="J192" s="307"/>
      <c r="K192" s="306">
        <v>917.87</v>
      </c>
      <c r="L192" s="249" t="str">
        <f>VLOOKUP(A192,'De x Para'!A:C,3,0)</f>
        <v>7.1.2.2</v>
      </c>
      <c r="M192" s="431">
        <f t="shared" si="1"/>
        <v>184.42999999999998</v>
      </c>
    </row>
    <row r="193" spans="1:13">
      <c r="A193" s="304" t="s">
        <v>1022</v>
      </c>
      <c r="B193" s="164" t="s">
        <v>143</v>
      </c>
      <c r="C193" s="304" t="s">
        <v>784</v>
      </c>
      <c r="D193" s="305"/>
      <c r="E193" s="317">
        <v>1045.99</v>
      </c>
      <c r="F193" s="307"/>
      <c r="G193" s="306">
        <v>249.53</v>
      </c>
      <c r="H193" s="307"/>
      <c r="I193" s="306">
        <v>180.76</v>
      </c>
      <c r="J193" s="307"/>
      <c r="K193" s="317">
        <v>1114.76</v>
      </c>
      <c r="L193" s="249" t="str">
        <f>VLOOKUP(A193,'De x Para'!A:C,3,0)</f>
        <v>7.1.2.2</v>
      </c>
      <c r="M193" s="431">
        <f t="shared" si="1"/>
        <v>68.77000000000001</v>
      </c>
    </row>
    <row r="194" spans="1:13">
      <c r="A194" s="304" t="s">
        <v>1027</v>
      </c>
      <c r="B194" s="164" t="s">
        <v>143</v>
      </c>
      <c r="C194" s="304" t="s">
        <v>789</v>
      </c>
      <c r="D194" s="305"/>
      <c r="E194" s="317">
        <v>19894.09</v>
      </c>
      <c r="F194" s="307"/>
      <c r="G194" s="317">
        <v>5002.46</v>
      </c>
      <c r="H194" s="307"/>
      <c r="I194" s="306">
        <v>0.02</v>
      </c>
      <c r="J194" s="307"/>
      <c r="K194" s="317">
        <v>24896.53</v>
      </c>
      <c r="L194" s="249" t="str">
        <f>VLOOKUP(A194,'De x Para'!A:C,3,0)</f>
        <v>7.1.2.2</v>
      </c>
      <c r="M194" s="431">
        <f t="shared" si="1"/>
        <v>5002.4399999999996</v>
      </c>
    </row>
    <row r="195" spans="1:13">
      <c r="A195" s="304" t="s">
        <v>1032</v>
      </c>
      <c r="B195" s="164" t="s">
        <v>143</v>
      </c>
      <c r="C195" s="304" t="s">
        <v>795</v>
      </c>
      <c r="D195" s="305"/>
      <c r="E195" s="317">
        <v>32306.82</v>
      </c>
      <c r="F195" s="307"/>
      <c r="G195" s="317">
        <v>6767.2</v>
      </c>
      <c r="H195" s="307"/>
      <c r="I195" s="317">
        <v>4902.26</v>
      </c>
      <c r="J195" s="307"/>
      <c r="K195" s="317">
        <v>34171.760000000002</v>
      </c>
      <c r="L195" s="249" t="str">
        <f>VLOOKUP(A195,'De x Para'!A:C,3,0)</f>
        <v>7.1.2.2</v>
      </c>
      <c r="M195" s="431">
        <f t="shared" si="1"/>
        <v>1864.9399999999996</v>
      </c>
    </row>
    <row r="196" spans="1:13">
      <c r="A196" s="304" t="s">
        <v>1037</v>
      </c>
      <c r="B196" s="164" t="s">
        <v>143</v>
      </c>
      <c r="C196" s="304" t="s">
        <v>1038</v>
      </c>
      <c r="D196" s="305"/>
      <c r="E196" s="317">
        <v>19621.580000000002</v>
      </c>
      <c r="F196" s="307"/>
      <c r="G196" s="317">
        <v>4514.8500000000004</v>
      </c>
      <c r="H196" s="307"/>
      <c r="I196" s="306">
        <v>0</v>
      </c>
      <c r="J196" s="307"/>
      <c r="K196" s="317">
        <v>24136.43</v>
      </c>
      <c r="L196" s="249" t="str">
        <f>VLOOKUP(A196,'De x Para'!A:C,3,0)</f>
        <v>7.1.4.2</v>
      </c>
      <c r="M196" s="431">
        <f t="shared" si="1"/>
        <v>4514.8500000000004</v>
      </c>
    </row>
    <row r="197" spans="1:13">
      <c r="A197" s="338"/>
      <c r="B197" s="164"/>
      <c r="C197" s="338"/>
      <c r="D197" s="339"/>
      <c r="E197" s="339"/>
      <c r="F197" s="339"/>
      <c r="G197" s="339"/>
      <c r="H197" s="339"/>
      <c r="I197" s="339"/>
      <c r="J197" s="339"/>
      <c r="K197" s="339"/>
      <c r="L197" s="249"/>
      <c r="M197" s="431">
        <f t="shared" si="1"/>
        <v>0</v>
      </c>
    </row>
    <row r="198" spans="1:13">
      <c r="A198" s="300" t="s">
        <v>1040</v>
      </c>
      <c r="B198" s="164" t="s">
        <v>143</v>
      </c>
      <c r="C198" s="300" t="s">
        <v>1041</v>
      </c>
      <c r="D198" s="301"/>
      <c r="E198" s="316">
        <v>7171.02</v>
      </c>
      <c r="F198" s="303"/>
      <c r="G198" s="302">
        <v>500.33</v>
      </c>
      <c r="H198" s="303"/>
      <c r="I198" s="302">
        <v>0.33</v>
      </c>
      <c r="J198" s="303"/>
      <c r="K198" s="316">
        <v>7671.02</v>
      </c>
      <c r="L198" s="249">
        <f>VLOOKUP(A198,'De x Para'!A:C,3,0)</f>
        <v>0</v>
      </c>
      <c r="M198" s="431">
        <f t="shared" si="1"/>
        <v>500</v>
      </c>
    </row>
    <row r="199" spans="1:13">
      <c r="A199" s="300" t="s">
        <v>1046</v>
      </c>
      <c r="B199" s="164" t="s">
        <v>143</v>
      </c>
      <c r="C199" s="300" t="s">
        <v>800</v>
      </c>
      <c r="D199" s="301"/>
      <c r="E199" s="316">
        <v>7171.02</v>
      </c>
      <c r="F199" s="303"/>
      <c r="G199" s="302">
        <v>500.33</v>
      </c>
      <c r="H199" s="303"/>
      <c r="I199" s="302">
        <v>0.33</v>
      </c>
      <c r="J199" s="303"/>
      <c r="K199" s="316">
        <v>7671.02</v>
      </c>
      <c r="L199" s="249">
        <f>VLOOKUP(A199,'De x Para'!A:C,3,0)</f>
        <v>0</v>
      </c>
      <c r="M199" s="431">
        <f t="shared" si="1"/>
        <v>500</v>
      </c>
    </row>
    <row r="200" spans="1:13">
      <c r="A200" s="304" t="s">
        <v>1047</v>
      </c>
      <c r="B200" s="164" t="s">
        <v>143</v>
      </c>
      <c r="C200" s="304" t="s">
        <v>729</v>
      </c>
      <c r="D200" s="305"/>
      <c r="E200" s="317">
        <v>4275</v>
      </c>
      <c r="F200" s="307"/>
      <c r="G200" s="306">
        <v>500.33</v>
      </c>
      <c r="H200" s="307"/>
      <c r="I200" s="306">
        <v>0.33</v>
      </c>
      <c r="J200" s="307"/>
      <c r="K200" s="317">
        <v>4775</v>
      </c>
      <c r="L200" s="249" t="str">
        <f>VLOOKUP(A200,'De x Para'!A:C,3,0)</f>
        <v>7.1.3.2</v>
      </c>
      <c r="M200" s="431">
        <f t="shared" si="1"/>
        <v>500</v>
      </c>
    </row>
    <row r="201" spans="1:13">
      <c r="A201" s="304" t="s">
        <v>1051</v>
      </c>
      <c r="B201" s="164" t="s">
        <v>143</v>
      </c>
      <c r="C201" s="304" t="s">
        <v>865</v>
      </c>
      <c r="D201" s="305"/>
      <c r="E201" s="306">
        <v>375</v>
      </c>
      <c r="F201" s="307"/>
      <c r="G201" s="306">
        <v>0</v>
      </c>
      <c r="H201" s="307"/>
      <c r="I201" s="306">
        <v>0</v>
      </c>
      <c r="J201" s="307"/>
      <c r="K201" s="306">
        <v>375</v>
      </c>
      <c r="L201" s="249" t="str">
        <f>VLOOKUP(A201,'De x Para'!A:C,3,0)</f>
        <v>7.1.3.2</v>
      </c>
      <c r="M201" s="431">
        <f t="shared" ref="M201:M264" si="2">G201-I201</f>
        <v>0</v>
      </c>
    </row>
    <row r="202" spans="1:13">
      <c r="A202" s="304" t="s">
        <v>2474</v>
      </c>
      <c r="B202" s="164" t="s">
        <v>143</v>
      </c>
      <c r="C202" s="304" t="s">
        <v>871</v>
      </c>
      <c r="D202" s="305"/>
      <c r="E202" s="306">
        <v>437.5</v>
      </c>
      <c r="F202" s="307"/>
      <c r="G202" s="306">
        <v>0</v>
      </c>
      <c r="H202" s="307"/>
      <c r="I202" s="306">
        <v>0</v>
      </c>
      <c r="J202" s="307"/>
      <c r="K202" s="306">
        <v>437.5</v>
      </c>
      <c r="L202" s="249" t="str">
        <f>VLOOKUP(A202,'De x Para'!A:C,3,0)</f>
        <v>7.1.3.2</v>
      </c>
      <c r="M202" s="431">
        <f t="shared" si="2"/>
        <v>0</v>
      </c>
    </row>
    <row r="203" spans="1:13">
      <c r="A203" s="304" t="s">
        <v>1053</v>
      </c>
      <c r="B203" s="164" t="s">
        <v>143</v>
      </c>
      <c r="C203" s="304" t="s">
        <v>751</v>
      </c>
      <c r="D203" s="305"/>
      <c r="E203" s="317">
        <v>1320</v>
      </c>
      <c r="F203" s="307"/>
      <c r="G203" s="306">
        <v>0</v>
      </c>
      <c r="H203" s="307"/>
      <c r="I203" s="306">
        <v>0</v>
      </c>
      <c r="J203" s="307"/>
      <c r="K203" s="317">
        <v>1320</v>
      </c>
      <c r="L203" s="249" t="str">
        <f>VLOOKUP(A203,'De x Para'!A:C,3,0)</f>
        <v>7.1.3.2</v>
      </c>
      <c r="M203" s="431">
        <f t="shared" si="2"/>
        <v>0</v>
      </c>
    </row>
    <row r="204" spans="1:13">
      <c r="A204" s="304" t="s">
        <v>1057</v>
      </c>
      <c r="B204" s="164" t="s">
        <v>143</v>
      </c>
      <c r="C204" s="304" t="s">
        <v>756</v>
      </c>
      <c r="D204" s="305"/>
      <c r="E204" s="306">
        <v>763.52</v>
      </c>
      <c r="F204" s="307"/>
      <c r="G204" s="306">
        <v>0</v>
      </c>
      <c r="H204" s="307"/>
      <c r="I204" s="306">
        <v>0</v>
      </c>
      <c r="J204" s="307"/>
      <c r="K204" s="306">
        <v>763.52</v>
      </c>
      <c r="L204" s="249" t="str">
        <f>VLOOKUP(A204,'De x Para'!A:C,3,0)</f>
        <v>7.1.3.2</v>
      </c>
      <c r="M204" s="431">
        <f t="shared" si="2"/>
        <v>0</v>
      </c>
    </row>
    <row r="205" spans="1:13">
      <c r="A205" s="338"/>
      <c r="B205" s="164"/>
      <c r="C205" s="338"/>
      <c r="D205" s="339"/>
      <c r="E205" s="339"/>
      <c r="F205" s="339"/>
      <c r="G205" s="339"/>
      <c r="H205" s="339"/>
      <c r="I205" s="339"/>
      <c r="J205" s="339"/>
      <c r="K205" s="339"/>
      <c r="L205" s="249"/>
      <c r="M205" s="431">
        <f t="shared" si="2"/>
        <v>0</v>
      </c>
    </row>
    <row r="206" spans="1:13">
      <c r="A206" s="300" t="s">
        <v>1061</v>
      </c>
      <c r="B206" s="164" t="s">
        <v>143</v>
      </c>
      <c r="C206" s="300" t="s">
        <v>1062</v>
      </c>
      <c r="D206" s="301"/>
      <c r="E206" s="316">
        <v>563707.4</v>
      </c>
      <c r="F206" s="303"/>
      <c r="G206" s="316">
        <v>184132.94</v>
      </c>
      <c r="H206" s="303"/>
      <c r="I206" s="302">
        <v>0</v>
      </c>
      <c r="J206" s="303"/>
      <c r="K206" s="316">
        <v>747840.34</v>
      </c>
      <c r="L206" s="249">
        <f>VLOOKUP(A206,'De x Para'!A:C,3,0)</f>
        <v>0</v>
      </c>
      <c r="M206" s="431">
        <f t="shared" si="2"/>
        <v>184132.94</v>
      </c>
    </row>
    <row r="207" spans="1:13">
      <c r="A207" s="300" t="s">
        <v>1066</v>
      </c>
      <c r="B207" s="164" t="s">
        <v>143</v>
      </c>
      <c r="C207" s="300" t="s">
        <v>1062</v>
      </c>
      <c r="D207" s="301"/>
      <c r="E207" s="316">
        <v>563707.4</v>
      </c>
      <c r="F207" s="303"/>
      <c r="G207" s="316">
        <v>184132.94</v>
      </c>
      <c r="H207" s="303"/>
      <c r="I207" s="302">
        <v>0</v>
      </c>
      <c r="J207" s="303"/>
      <c r="K207" s="316">
        <v>747840.34</v>
      </c>
      <c r="L207" s="249">
        <f>VLOOKUP(A207,'De x Para'!A:C,3,0)</f>
        <v>0</v>
      </c>
      <c r="M207" s="431">
        <f t="shared" si="2"/>
        <v>184132.94</v>
      </c>
    </row>
    <row r="208" spans="1:13">
      <c r="A208" s="300" t="s">
        <v>1067</v>
      </c>
      <c r="B208" s="164" t="s">
        <v>143</v>
      </c>
      <c r="C208" s="300" t="s">
        <v>1062</v>
      </c>
      <c r="D208" s="301"/>
      <c r="E208" s="316">
        <v>563707.4</v>
      </c>
      <c r="F208" s="303"/>
      <c r="G208" s="316">
        <v>184132.94</v>
      </c>
      <c r="H208" s="303"/>
      <c r="I208" s="302">
        <v>0</v>
      </c>
      <c r="J208" s="303"/>
      <c r="K208" s="316">
        <v>747840.34</v>
      </c>
      <c r="L208" s="249">
        <f>VLOOKUP(A208,'De x Para'!A:C,3,0)</f>
        <v>0</v>
      </c>
      <c r="M208" s="431">
        <f t="shared" si="2"/>
        <v>184132.94</v>
      </c>
    </row>
    <row r="209" spans="1:13">
      <c r="A209" s="304" t="s">
        <v>1068</v>
      </c>
      <c r="B209" s="164" t="s">
        <v>143</v>
      </c>
      <c r="C209" s="304" t="s">
        <v>1069</v>
      </c>
      <c r="D209" s="305"/>
      <c r="E209" s="317">
        <v>26152</v>
      </c>
      <c r="F209" s="307"/>
      <c r="G209" s="317">
        <v>6498</v>
      </c>
      <c r="H209" s="307"/>
      <c r="I209" s="306">
        <v>0</v>
      </c>
      <c r="J209" s="307"/>
      <c r="K209" s="317">
        <v>32650</v>
      </c>
      <c r="L209" s="249" t="str">
        <f>VLOOKUP(A209,'De x Para'!A:C,3,0)</f>
        <v>8.6</v>
      </c>
      <c r="M209" s="431">
        <f t="shared" si="2"/>
        <v>6498</v>
      </c>
    </row>
    <row r="210" spans="1:13">
      <c r="A210" s="304" t="s">
        <v>1073</v>
      </c>
      <c r="B210" s="164" t="s">
        <v>143</v>
      </c>
      <c r="C210" s="304" t="s">
        <v>1074</v>
      </c>
      <c r="D210" s="305"/>
      <c r="E210" s="317">
        <v>27124.97</v>
      </c>
      <c r="F210" s="307"/>
      <c r="G210" s="317">
        <v>6750</v>
      </c>
      <c r="H210" s="307"/>
      <c r="I210" s="306">
        <v>0</v>
      </c>
      <c r="J210" s="307"/>
      <c r="K210" s="317">
        <v>33874.97</v>
      </c>
      <c r="L210" s="249" t="str">
        <f>VLOOKUP(A210,'De x Para'!A:C,3,0)</f>
        <v>8.3</v>
      </c>
      <c r="M210" s="431">
        <f t="shared" si="2"/>
        <v>6750</v>
      </c>
    </row>
    <row r="211" spans="1:13">
      <c r="A211" s="304" t="s">
        <v>1078</v>
      </c>
      <c r="B211" s="164" t="s">
        <v>143</v>
      </c>
      <c r="C211" s="304" t="s">
        <v>1079</v>
      </c>
      <c r="D211" s="305"/>
      <c r="E211" s="317">
        <v>3510</v>
      </c>
      <c r="F211" s="307"/>
      <c r="G211" s="317">
        <v>6318</v>
      </c>
      <c r="H211" s="307"/>
      <c r="I211" s="306">
        <v>0</v>
      </c>
      <c r="J211" s="307"/>
      <c r="K211" s="317">
        <v>9828</v>
      </c>
      <c r="L211" s="249" t="str">
        <f>VLOOKUP(A211,'De x Para'!A:C,3,0)</f>
        <v>8.7</v>
      </c>
      <c r="M211" s="431">
        <f t="shared" si="2"/>
        <v>6318</v>
      </c>
    </row>
    <row r="212" spans="1:13">
      <c r="A212" s="304" t="s">
        <v>1081</v>
      </c>
      <c r="B212" s="164" t="s">
        <v>143</v>
      </c>
      <c r="C212" s="304" t="s">
        <v>1082</v>
      </c>
      <c r="D212" s="305"/>
      <c r="E212" s="317">
        <v>61914.84</v>
      </c>
      <c r="F212" s="307"/>
      <c r="G212" s="317">
        <v>15478.71</v>
      </c>
      <c r="H212" s="307"/>
      <c r="I212" s="306">
        <v>0</v>
      </c>
      <c r="J212" s="307"/>
      <c r="K212" s="317">
        <v>77393.55</v>
      </c>
      <c r="L212" s="249" t="str">
        <f>VLOOKUP(A212,'De x Para'!A:C,3,0)</f>
        <v>8.2</v>
      </c>
      <c r="M212" s="431">
        <f t="shared" si="2"/>
        <v>15478.71</v>
      </c>
    </row>
    <row r="213" spans="1:13">
      <c r="A213" s="304" t="s">
        <v>1086</v>
      </c>
      <c r="B213" s="164" t="s">
        <v>143</v>
      </c>
      <c r="C213" s="304" t="s">
        <v>1087</v>
      </c>
      <c r="D213" s="305"/>
      <c r="E213" s="317">
        <v>4417.76</v>
      </c>
      <c r="F213" s="307"/>
      <c r="G213" s="306">
        <v>842.4</v>
      </c>
      <c r="H213" s="307"/>
      <c r="I213" s="306">
        <v>0</v>
      </c>
      <c r="J213" s="307"/>
      <c r="K213" s="317">
        <v>5260.16</v>
      </c>
      <c r="L213" s="249" t="str">
        <f>VLOOKUP(A213,'De x Para'!A:C,3,0)</f>
        <v>8.8</v>
      </c>
      <c r="M213" s="431">
        <f t="shared" si="2"/>
        <v>842.4</v>
      </c>
    </row>
    <row r="214" spans="1:13">
      <c r="A214" s="304" t="s">
        <v>4820</v>
      </c>
      <c r="B214" s="164" t="s">
        <v>143</v>
      </c>
      <c r="C214" s="304" t="s">
        <v>1531</v>
      </c>
      <c r="D214" s="305"/>
      <c r="E214" s="306">
        <v>0</v>
      </c>
      <c r="F214" s="307"/>
      <c r="G214" s="317">
        <v>7517.2</v>
      </c>
      <c r="H214" s="307"/>
      <c r="I214" s="306">
        <v>0</v>
      </c>
      <c r="J214" s="307"/>
      <c r="K214" s="317">
        <v>7517.2</v>
      </c>
      <c r="L214" s="249" t="str">
        <f>VLOOKUP(A214,'De x Para'!A:C,3,0)</f>
        <v>8.8</v>
      </c>
      <c r="M214" s="431">
        <f t="shared" si="2"/>
        <v>7517.2</v>
      </c>
    </row>
    <row r="215" spans="1:13">
      <c r="A215" s="304" t="s">
        <v>1091</v>
      </c>
      <c r="B215" s="164" t="s">
        <v>143</v>
      </c>
      <c r="C215" s="304" t="s">
        <v>1092</v>
      </c>
      <c r="D215" s="305"/>
      <c r="E215" s="317">
        <v>152395.4</v>
      </c>
      <c r="F215" s="307"/>
      <c r="G215" s="317">
        <v>38098.85</v>
      </c>
      <c r="H215" s="307"/>
      <c r="I215" s="306">
        <v>0</v>
      </c>
      <c r="J215" s="307"/>
      <c r="K215" s="317">
        <v>190494.25</v>
      </c>
      <c r="L215" s="249" t="str">
        <f>VLOOKUP(A215,'De x Para'!A:C,3,0)</f>
        <v>8.1</v>
      </c>
      <c r="M215" s="431">
        <f t="shared" si="2"/>
        <v>38098.85</v>
      </c>
    </row>
    <row r="216" spans="1:13">
      <c r="A216" s="304" t="s">
        <v>1096</v>
      </c>
      <c r="B216" s="164" t="s">
        <v>143</v>
      </c>
      <c r="C216" s="304" t="s">
        <v>1097</v>
      </c>
      <c r="D216" s="305"/>
      <c r="E216" s="317">
        <v>90148.160000000003</v>
      </c>
      <c r="F216" s="307"/>
      <c r="G216" s="317">
        <v>22537.040000000001</v>
      </c>
      <c r="H216" s="307"/>
      <c r="I216" s="306">
        <v>0</v>
      </c>
      <c r="J216" s="307"/>
      <c r="K216" s="317">
        <v>112685.2</v>
      </c>
      <c r="L216" s="249" t="str">
        <f>VLOOKUP(A216,'De x Para'!A:C,3,0)</f>
        <v>8.2</v>
      </c>
      <c r="M216" s="431">
        <f t="shared" si="2"/>
        <v>22537.040000000001</v>
      </c>
    </row>
    <row r="217" spans="1:13">
      <c r="A217" s="304" t="s">
        <v>1101</v>
      </c>
      <c r="B217" s="164" t="s">
        <v>143</v>
      </c>
      <c r="C217" s="304" t="s">
        <v>1102</v>
      </c>
      <c r="D217" s="305"/>
      <c r="E217" s="317">
        <v>161643.5</v>
      </c>
      <c r="F217" s="307"/>
      <c r="G217" s="317">
        <v>39901.089999999997</v>
      </c>
      <c r="H217" s="307"/>
      <c r="I217" s="306">
        <v>0</v>
      </c>
      <c r="J217" s="307"/>
      <c r="K217" s="317">
        <v>201544.59</v>
      </c>
      <c r="L217" s="249" t="str">
        <f>VLOOKUP(A217,'De x Para'!A:C,3,0)</f>
        <v>8.2</v>
      </c>
      <c r="M217" s="431">
        <f t="shared" si="2"/>
        <v>39901.089999999997</v>
      </c>
    </row>
    <row r="218" spans="1:13">
      <c r="A218" s="304" t="s">
        <v>1106</v>
      </c>
      <c r="B218" s="164" t="s">
        <v>143</v>
      </c>
      <c r="C218" s="304" t="s">
        <v>1107</v>
      </c>
      <c r="D218" s="305"/>
      <c r="E218" s="317">
        <v>9744</v>
      </c>
      <c r="F218" s="307"/>
      <c r="G218" s="317">
        <v>2436</v>
      </c>
      <c r="H218" s="307"/>
      <c r="I218" s="306">
        <v>0</v>
      </c>
      <c r="J218" s="307"/>
      <c r="K218" s="317">
        <v>12180</v>
      </c>
      <c r="L218" s="249" t="str">
        <f>VLOOKUP(A218,'De x Para'!A:C,3,0)</f>
        <v>8.4</v>
      </c>
      <c r="M218" s="431">
        <f t="shared" si="2"/>
        <v>2436</v>
      </c>
    </row>
    <row r="219" spans="1:13">
      <c r="A219" s="304" t="s">
        <v>1111</v>
      </c>
      <c r="B219" s="164" t="s">
        <v>143</v>
      </c>
      <c r="C219" s="304" t="s">
        <v>1112</v>
      </c>
      <c r="D219" s="305"/>
      <c r="E219" s="306">
        <v>430.65</v>
      </c>
      <c r="F219" s="307"/>
      <c r="G219" s="317">
        <v>9394.02</v>
      </c>
      <c r="H219" s="307"/>
      <c r="I219" s="306">
        <v>0</v>
      </c>
      <c r="J219" s="307"/>
      <c r="K219" s="317">
        <v>9824.67</v>
      </c>
      <c r="L219" s="249" t="str">
        <f>VLOOKUP(A219,'De x Para'!A:C,3,0)</f>
        <v>8.5</v>
      </c>
      <c r="M219" s="431">
        <f t="shared" si="2"/>
        <v>9394.02</v>
      </c>
    </row>
    <row r="220" spans="1:13">
      <c r="A220" s="304" t="s">
        <v>4821</v>
      </c>
      <c r="B220" s="164" t="s">
        <v>143</v>
      </c>
      <c r="C220" s="304" t="s">
        <v>4822</v>
      </c>
      <c r="D220" s="305"/>
      <c r="E220" s="306">
        <v>0</v>
      </c>
      <c r="F220" s="307"/>
      <c r="G220" s="317">
        <v>5250</v>
      </c>
      <c r="H220" s="307"/>
      <c r="I220" s="306">
        <v>0</v>
      </c>
      <c r="J220" s="307"/>
      <c r="K220" s="317">
        <v>5250</v>
      </c>
      <c r="L220" s="249" t="str">
        <f>VLOOKUP(A220,'De x Para'!A:C,3,0)</f>
        <v>8.8</v>
      </c>
      <c r="M220" s="431">
        <f t="shared" si="2"/>
        <v>5250</v>
      </c>
    </row>
    <row r="221" spans="1:13">
      <c r="A221" s="304" t="s">
        <v>1121</v>
      </c>
      <c r="B221" s="164" t="s">
        <v>143</v>
      </c>
      <c r="C221" s="304" t="s">
        <v>1122</v>
      </c>
      <c r="D221" s="305"/>
      <c r="E221" s="317">
        <v>5215.2</v>
      </c>
      <c r="F221" s="307"/>
      <c r="G221" s="317">
        <v>1721.4</v>
      </c>
      <c r="H221" s="307"/>
      <c r="I221" s="306">
        <v>0</v>
      </c>
      <c r="J221" s="307"/>
      <c r="K221" s="317">
        <v>6936.6</v>
      </c>
      <c r="L221" s="249" t="str">
        <f>VLOOKUP(A221,'De x Para'!A:C,3,0)</f>
        <v>8.8</v>
      </c>
      <c r="M221" s="431">
        <f t="shared" si="2"/>
        <v>1721.4</v>
      </c>
    </row>
    <row r="222" spans="1:13">
      <c r="A222" s="304" t="s">
        <v>4823</v>
      </c>
      <c r="B222" s="164" t="s">
        <v>143</v>
      </c>
      <c r="C222" s="304" t="s">
        <v>4824</v>
      </c>
      <c r="D222" s="305"/>
      <c r="E222" s="306">
        <v>0</v>
      </c>
      <c r="F222" s="307"/>
      <c r="G222" s="317">
        <v>17200</v>
      </c>
      <c r="H222" s="307"/>
      <c r="I222" s="306">
        <v>0</v>
      </c>
      <c r="J222" s="307"/>
      <c r="K222" s="317">
        <v>17200</v>
      </c>
      <c r="L222" s="249" t="str">
        <f>VLOOKUP(A222,'De x Para'!A:C,3,0)</f>
        <v>8.8</v>
      </c>
      <c r="M222" s="431">
        <f t="shared" si="2"/>
        <v>17200</v>
      </c>
    </row>
    <row r="223" spans="1:13">
      <c r="A223" s="304" t="s">
        <v>1124</v>
      </c>
      <c r="B223" s="164" t="s">
        <v>143</v>
      </c>
      <c r="C223" s="304" t="s">
        <v>1125</v>
      </c>
      <c r="D223" s="305"/>
      <c r="E223" s="317">
        <v>4250</v>
      </c>
      <c r="F223" s="307"/>
      <c r="G223" s="306">
        <v>0</v>
      </c>
      <c r="H223" s="307"/>
      <c r="I223" s="306">
        <v>0</v>
      </c>
      <c r="J223" s="307"/>
      <c r="K223" s="317">
        <v>4250</v>
      </c>
      <c r="L223" s="249" t="str">
        <f>VLOOKUP(A223,'De x Para'!A:C,3,0)</f>
        <v>8.8</v>
      </c>
      <c r="M223" s="431">
        <f t="shared" si="2"/>
        <v>0</v>
      </c>
    </row>
    <row r="224" spans="1:13">
      <c r="A224" s="304" t="s">
        <v>1127</v>
      </c>
      <c r="B224" s="164" t="s">
        <v>143</v>
      </c>
      <c r="C224" s="304" t="s">
        <v>1128</v>
      </c>
      <c r="D224" s="305"/>
      <c r="E224" s="317">
        <v>16760.919999999998</v>
      </c>
      <c r="F224" s="307"/>
      <c r="G224" s="317">
        <v>4190.2299999999996</v>
      </c>
      <c r="H224" s="307"/>
      <c r="I224" s="306">
        <v>0</v>
      </c>
      <c r="J224" s="307"/>
      <c r="K224" s="317">
        <v>20951.150000000001</v>
      </c>
      <c r="L224" s="249" t="str">
        <f>VLOOKUP(A224,'De x Para'!A:C,3,0)</f>
        <v>8.2</v>
      </c>
      <c r="M224" s="431">
        <f t="shared" si="2"/>
        <v>4190.2299999999996</v>
      </c>
    </row>
    <row r="225" spans="1:13">
      <c r="A225" s="338"/>
      <c r="B225" s="164"/>
      <c r="C225" s="338"/>
      <c r="D225" s="339"/>
      <c r="E225" s="339"/>
      <c r="F225" s="339"/>
      <c r="G225" s="339"/>
      <c r="H225" s="339"/>
      <c r="I225" s="339"/>
      <c r="J225" s="339"/>
      <c r="K225" s="339"/>
      <c r="L225" s="249"/>
      <c r="M225" s="431">
        <f t="shared" si="2"/>
        <v>0</v>
      </c>
    </row>
    <row r="226" spans="1:13">
      <c r="A226" s="300" t="s">
        <v>1132</v>
      </c>
      <c r="B226" s="164" t="s">
        <v>143</v>
      </c>
      <c r="C226" s="300" t="s">
        <v>1133</v>
      </c>
      <c r="D226" s="301"/>
      <c r="E226" s="316">
        <v>239461.28</v>
      </c>
      <c r="F226" s="303"/>
      <c r="G226" s="316">
        <v>99624.19</v>
      </c>
      <c r="H226" s="303"/>
      <c r="I226" s="302">
        <v>0</v>
      </c>
      <c r="J226" s="303"/>
      <c r="K226" s="316">
        <v>339085.47</v>
      </c>
      <c r="L226" s="249">
        <f>VLOOKUP(A226,'De x Para'!A:C,3,0)</f>
        <v>0</v>
      </c>
      <c r="M226" s="431">
        <f t="shared" si="2"/>
        <v>99624.19</v>
      </c>
    </row>
    <row r="227" spans="1:13">
      <c r="A227" s="300" t="s">
        <v>1137</v>
      </c>
      <c r="B227" s="164" t="s">
        <v>143</v>
      </c>
      <c r="C227" s="300" t="s">
        <v>1133</v>
      </c>
      <c r="D227" s="301"/>
      <c r="E227" s="316">
        <v>239461.28</v>
      </c>
      <c r="F227" s="303"/>
      <c r="G227" s="316">
        <v>99624.19</v>
      </c>
      <c r="H227" s="303"/>
      <c r="I227" s="302">
        <v>0</v>
      </c>
      <c r="J227" s="303"/>
      <c r="K227" s="316">
        <v>339085.47</v>
      </c>
      <c r="L227" s="249">
        <f>VLOOKUP(A227,'De x Para'!A:C,3,0)</f>
        <v>0</v>
      </c>
      <c r="M227" s="431">
        <f t="shared" si="2"/>
        <v>99624.19</v>
      </c>
    </row>
    <row r="228" spans="1:13">
      <c r="A228" s="300" t="s">
        <v>1138</v>
      </c>
      <c r="B228" s="164" t="s">
        <v>143</v>
      </c>
      <c r="C228" s="300" t="s">
        <v>1133</v>
      </c>
      <c r="D228" s="301"/>
      <c r="E228" s="316">
        <v>239461.28</v>
      </c>
      <c r="F228" s="303"/>
      <c r="G228" s="316">
        <v>99624.19</v>
      </c>
      <c r="H228" s="303"/>
      <c r="I228" s="302">
        <v>0</v>
      </c>
      <c r="J228" s="303"/>
      <c r="K228" s="316">
        <v>339085.47</v>
      </c>
      <c r="L228" s="249">
        <f>VLOOKUP(A228,'De x Para'!A:C,3,0)</f>
        <v>0</v>
      </c>
      <c r="M228" s="431">
        <f t="shared" si="2"/>
        <v>99624.19</v>
      </c>
    </row>
    <row r="229" spans="1:13">
      <c r="A229" s="300" t="s">
        <v>1139</v>
      </c>
      <c r="B229" s="164" t="s">
        <v>143</v>
      </c>
      <c r="C229" s="300" t="s">
        <v>1140</v>
      </c>
      <c r="D229" s="301"/>
      <c r="E229" s="316">
        <v>160029.72</v>
      </c>
      <c r="F229" s="303"/>
      <c r="G229" s="316">
        <v>32092.080000000002</v>
      </c>
      <c r="H229" s="303"/>
      <c r="I229" s="302">
        <v>0</v>
      </c>
      <c r="J229" s="303"/>
      <c r="K229" s="316">
        <v>192121.8</v>
      </c>
      <c r="L229" s="249">
        <f>VLOOKUP(A229,'De x Para'!A:C,3,0)</f>
        <v>0</v>
      </c>
      <c r="M229" s="431">
        <f t="shared" si="2"/>
        <v>32092.080000000002</v>
      </c>
    </row>
    <row r="230" spans="1:13">
      <c r="A230" s="304" t="s">
        <v>1144</v>
      </c>
      <c r="B230" s="164" t="s">
        <v>143</v>
      </c>
      <c r="C230" s="304" t="s">
        <v>1145</v>
      </c>
      <c r="D230" s="305"/>
      <c r="E230" s="317">
        <v>146023.1</v>
      </c>
      <c r="F230" s="307"/>
      <c r="G230" s="317">
        <v>26802.33</v>
      </c>
      <c r="H230" s="307"/>
      <c r="I230" s="306">
        <v>0</v>
      </c>
      <c r="J230" s="307"/>
      <c r="K230" s="317">
        <v>172825.43</v>
      </c>
      <c r="L230" s="249" t="str">
        <f>VLOOKUP(A230,'De x Para'!A:C,3,0)</f>
        <v>9.2.2</v>
      </c>
      <c r="M230" s="431">
        <f t="shared" si="2"/>
        <v>26802.33</v>
      </c>
    </row>
    <row r="231" spans="1:13">
      <c r="A231" s="304" t="s">
        <v>1149</v>
      </c>
      <c r="B231" s="164" t="s">
        <v>143</v>
      </c>
      <c r="C231" s="304" t="s">
        <v>1150</v>
      </c>
      <c r="D231" s="305"/>
      <c r="E231" s="317">
        <v>8003.84</v>
      </c>
      <c r="F231" s="307"/>
      <c r="G231" s="317">
        <v>4542.7700000000004</v>
      </c>
      <c r="H231" s="307"/>
      <c r="I231" s="306">
        <v>0</v>
      </c>
      <c r="J231" s="307"/>
      <c r="K231" s="317">
        <v>12546.61</v>
      </c>
      <c r="L231" s="249" t="str">
        <f>VLOOKUP(A231,'De x Para'!A:C,3,0)</f>
        <v>9.2.4</v>
      </c>
      <c r="M231" s="431">
        <f t="shared" si="2"/>
        <v>4542.7700000000004</v>
      </c>
    </row>
    <row r="232" spans="1:13">
      <c r="A232" s="304" t="s">
        <v>1154</v>
      </c>
      <c r="B232" s="164" t="s">
        <v>143</v>
      </c>
      <c r="C232" s="304" t="s">
        <v>1155</v>
      </c>
      <c r="D232" s="305"/>
      <c r="E232" s="317">
        <v>6002.78</v>
      </c>
      <c r="F232" s="307"/>
      <c r="G232" s="306">
        <v>746.98</v>
      </c>
      <c r="H232" s="307"/>
      <c r="I232" s="306">
        <v>0</v>
      </c>
      <c r="J232" s="307"/>
      <c r="K232" s="317">
        <v>6749.76</v>
      </c>
      <c r="L232" s="249" t="str">
        <f>VLOOKUP(A232,'De x Para'!A:C,3,0)</f>
        <v>9.2.5</v>
      </c>
      <c r="M232" s="431">
        <f t="shared" si="2"/>
        <v>746.98</v>
      </c>
    </row>
    <row r="233" spans="1:13">
      <c r="A233" s="338"/>
      <c r="B233" s="164"/>
      <c r="C233" s="338"/>
      <c r="D233" s="339"/>
      <c r="E233" s="339"/>
      <c r="F233" s="339"/>
      <c r="G233" s="339"/>
      <c r="H233" s="339"/>
      <c r="I233" s="339"/>
      <c r="J233" s="339"/>
      <c r="K233" s="339"/>
      <c r="L233" s="249"/>
      <c r="M233" s="431">
        <f t="shared" si="2"/>
        <v>0</v>
      </c>
    </row>
    <row r="234" spans="1:13">
      <c r="A234" s="300" t="s">
        <v>1853</v>
      </c>
      <c r="B234" s="164" t="s">
        <v>143</v>
      </c>
      <c r="C234" s="300" t="s">
        <v>1854</v>
      </c>
      <c r="D234" s="301"/>
      <c r="E234" s="316">
        <v>4806.7</v>
      </c>
      <c r="F234" s="303"/>
      <c r="G234" s="302">
        <v>992.25</v>
      </c>
      <c r="H234" s="303"/>
      <c r="I234" s="302">
        <v>0</v>
      </c>
      <c r="J234" s="303"/>
      <c r="K234" s="316">
        <v>5798.95</v>
      </c>
      <c r="L234" s="249">
        <f>VLOOKUP(A234,'De x Para'!A:C,3,0)</f>
        <v>0</v>
      </c>
      <c r="M234" s="431">
        <f t="shared" si="2"/>
        <v>992.25</v>
      </c>
    </row>
    <row r="235" spans="1:13">
      <c r="A235" s="304" t="s">
        <v>1855</v>
      </c>
      <c r="B235" s="164" t="s">
        <v>143</v>
      </c>
      <c r="C235" s="304" t="s">
        <v>1856</v>
      </c>
      <c r="D235" s="305"/>
      <c r="E235" s="317">
        <v>2518.6999999999998</v>
      </c>
      <c r="F235" s="307"/>
      <c r="G235" s="306">
        <v>992.25</v>
      </c>
      <c r="H235" s="307"/>
      <c r="I235" s="306">
        <v>0</v>
      </c>
      <c r="J235" s="307"/>
      <c r="K235" s="317">
        <v>3510.95</v>
      </c>
      <c r="L235" s="249" t="str">
        <f>VLOOKUP(A235,'De x Para'!A:C,3,0)</f>
        <v>9.3</v>
      </c>
      <c r="M235" s="431">
        <f t="shared" si="2"/>
        <v>992.25</v>
      </c>
    </row>
    <row r="236" spans="1:13">
      <c r="A236" s="304" t="s">
        <v>1857</v>
      </c>
      <c r="B236" s="164" t="s">
        <v>143</v>
      </c>
      <c r="C236" s="304" t="s">
        <v>1858</v>
      </c>
      <c r="D236" s="305"/>
      <c r="E236" s="317">
        <v>2288</v>
      </c>
      <c r="F236" s="307"/>
      <c r="G236" s="306">
        <v>0</v>
      </c>
      <c r="H236" s="307"/>
      <c r="I236" s="306">
        <v>0</v>
      </c>
      <c r="J236" s="307"/>
      <c r="K236" s="317">
        <v>2288</v>
      </c>
      <c r="L236" s="249" t="str">
        <f>VLOOKUP(A236,'De x Para'!A:C,3,0)</f>
        <v>9.3</v>
      </c>
      <c r="M236" s="431">
        <f t="shared" si="2"/>
        <v>0</v>
      </c>
    </row>
    <row r="237" spans="1:13">
      <c r="A237" s="338"/>
      <c r="B237" s="164"/>
      <c r="C237" s="338"/>
      <c r="D237" s="339"/>
      <c r="E237" s="339"/>
      <c r="F237" s="339"/>
      <c r="G237" s="339"/>
      <c r="H237" s="339"/>
      <c r="I237" s="339"/>
      <c r="J237" s="339"/>
      <c r="K237" s="339"/>
      <c r="L237" s="249"/>
      <c r="M237" s="431">
        <f t="shared" si="2"/>
        <v>0</v>
      </c>
    </row>
    <row r="238" spans="1:13">
      <c r="A238" s="300" t="s">
        <v>1180</v>
      </c>
      <c r="B238" s="164" t="s">
        <v>143</v>
      </c>
      <c r="C238" s="300" t="s">
        <v>1181</v>
      </c>
      <c r="D238" s="301"/>
      <c r="E238" s="316">
        <v>9182.2900000000009</v>
      </c>
      <c r="F238" s="303"/>
      <c r="G238" s="316">
        <v>21651.66</v>
      </c>
      <c r="H238" s="303"/>
      <c r="I238" s="302">
        <v>0</v>
      </c>
      <c r="J238" s="303"/>
      <c r="K238" s="316">
        <v>30833.95</v>
      </c>
      <c r="L238" s="249">
        <f>VLOOKUP(A238,'De x Para'!A:C,3,0)</f>
        <v>0</v>
      </c>
      <c r="M238" s="431">
        <f t="shared" si="2"/>
        <v>21651.66</v>
      </c>
    </row>
    <row r="239" spans="1:13">
      <c r="A239" s="304" t="s">
        <v>1185</v>
      </c>
      <c r="B239" s="164" t="s">
        <v>143</v>
      </c>
      <c r="C239" s="304" t="s">
        <v>1186</v>
      </c>
      <c r="D239" s="305"/>
      <c r="E239" s="317">
        <v>6595.68</v>
      </c>
      <c r="F239" s="307"/>
      <c r="G239" s="317">
        <v>14151.28</v>
      </c>
      <c r="H239" s="307"/>
      <c r="I239" s="306">
        <v>0</v>
      </c>
      <c r="J239" s="307"/>
      <c r="K239" s="317">
        <v>20746.96</v>
      </c>
      <c r="L239" s="249" t="str">
        <f>VLOOKUP(A239,'De x Para'!A:C,3,0)</f>
        <v>9.5</v>
      </c>
      <c r="M239" s="431">
        <f t="shared" si="2"/>
        <v>14151.28</v>
      </c>
    </row>
    <row r="240" spans="1:13">
      <c r="A240" s="304" t="s">
        <v>1190</v>
      </c>
      <c r="B240" s="164" t="s">
        <v>143</v>
      </c>
      <c r="C240" s="304" t="s">
        <v>1191</v>
      </c>
      <c r="D240" s="305"/>
      <c r="E240" s="306">
        <v>582.6</v>
      </c>
      <c r="F240" s="307"/>
      <c r="G240" s="317">
        <v>4828.37</v>
      </c>
      <c r="H240" s="307"/>
      <c r="I240" s="306">
        <v>0</v>
      </c>
      <c r="J240" s="307"/>
      <c r="K240" s="317">
        <v>5410.97</v>
      </c>
      <c r="L240" s="249" t="str">
        <f>VLOOKUP(A240,'De x Para'!A:C,3,0)</f>
        <v>9.5</v>
      </c>
      <c r="M240" s="431">
        <f t="shared" si="2"/>
        <v>4828.37</v>
      </c>
    </row>
    <row r="241" spans="1:13">
      <c r="A241" s="304" t="s">
        <v>1195</v>
      </c>
      <c r="B241" s="164" t="s">
        <v>143</v>
      </c>
      <c r="C241" s="304" t="s">
        <v>1196</v>
      </c>
      <c r="D241" s="305"/>
      <c r="E241" s="306">
        <v>500</v>
      </c>
      <c r="F241" s="307"/>
      <c r="G241" s="306">
        <v>393.55</v>
      </c>
      <c r="H241" s="307"/>
      <c r="I241" s="306">
        <v>0</v>
      </c>
      <c r="J241" s="307"/>
      <c r="K241" s="306">
        <v>893.55</v>
      </c>
      <c r="L241" s="249" t="str">
        <f>VLOOKUP(A241,'De x Para'!A:C,3,0)</f>
        <v>9.5</v>
      </c>
      <c r="M241" s="431">
        <f t="shared" si="2"/>
        <v>393.55</v>
      </c>
    </row>
    <row r="242" spans="1:13">
      <c r="A242" s="304" t="s">
        <v>1198</v>
      </c>
      <c r="B242" s="164" t="s">
        <v>143</v>
      </c>
      <c r="C242" s="304" t="s">
        <v>1199</v>
      </c>
      <c r="D242" s="305"/>
      <c r="E242" s="317">
        <v>1504.01</v>
      </c>
      <c r="F242" s="307"/>
      <c r="G242" s="317">
        <v>2278.46</v>
      </c>
      <c r="H242" s="307"/>
      <c r="I242" s="306">
        <v>0</v>
      </c>
      <c r="J242" s="307"/>
      <c r="K242" s="317">
        <v>3782.47</v>
      </c>
      <c r="L242" s="249" t="str">
        <f>VLOOKUP(A242,'De x Para'!A:C,3,0)</f>
        <v>9.5</v>
      </c>
      <c r="M242" s="431">
        <f t="shared" si="2"/>
        <v>2278.46</v>
      </c>
    </row>
    <row r="243" spans="1:13">
      <c r="A243" s="338"/>
      <c r="B243" s="164"/>
      <c r="C243" s="338"/>
      <c r="D243" s="339"/>
      <c r="E243" s="339"/>
      <c r="F243" s="339"/>
      <c r="G243" s="339"/>
      <c r="H243" s="339"/>
      <c r="I243" s="339"/>
      <c r="J243" s="339"/>
      <c r="K243" s="339"/>
      <c r="L243" s="249"/>
      <c r="M243" s="431">
        <f t="shared" si="2"/>
        <v>0</v>
      </c>
    </row>
    <row r="244" spans="1:13">
      <c r="A244" s="300" t="s">
        <v>1203</v>
      </c>
      <c r="B244" s="164" t="s">
        <v>143</v>
      </c>
      <c r="C244" s="300" t="s">
        <v>1204</v>
      </c>
      <c r="D244" s="301"/>
      <c r="E244" s="316">
        <v>6425.9</v>
      </c>
      <c r="F244" s="303"/>
      <c r="G244" s="316">
        <v>4154.42</v>
      </c>
      <c r="H244" s="303"/>
      <c r="I244" s="302">
        <v>0</v>
      </c>
      <c r="J244" s="303"/>
      <c r="K244" s="316">
        <v>10580.32</v>
      </c>
      <c r="L244" s="249">
        <f>VLOOKUP(A244,'De x Para'!A:C,3,0)</f>
        <v>0</v>
      </c>
      <c r="M244" s="431">
        <f t="shared" si="2"/>
        <v>4154.42</v>
      </c>
    </row>
    <row r="245" spans="1:13">
      <c r="A245" s="304" t="s">
        <v>1208</v>
      </c>
      <c r="B245" s="164" t="s">
        <v>143</v>
      </c>
      <c r="C245" s="304" t="s">
        <v>1209</v>
      </c>
      <c r="D245" s="305"/>
      <c r="E245" s="317">
        <v>1620.99</v>
      </c>
      <c r="F245" s="307"/>
      <c r="G245" s="306">
        <v>445.12</v>
      </c>
      <c r="H245" s="307"/>
      <c r="I245" s="306">
        <v>0</v>
      </c>
      <c r="J245" s="307"/>
      <c r="K245" s="317">
        <v>2066.11</v>
      </c>
      <c r="L245" s="249" t="str">
        <f>VLOOKUP(A245,'De x Para'!A:C,3,0)</f>
        <v>9.6</v>
      </c>
      <c r="M245" s="431">
        <f t="shared" si="2"/>
        <v>445.12</v>
      </c>
    </row>
    <row r="246" spans="1:13">
      <c r="A246" s="304" t="s">
        <v>1213</v>
      </c>
      <c r="B246" s="164" t="s">
        <v>143</v>
      </c>
      <c r="C246" s="304" t="s">
        <v>1214</v>
      </c>
      <c r="D246" s="305"/>
      <c r="E246" s="317">
        <v>1824.02</v>
      </c>
      <c r="F246" s="307"/>
      <c r="G246" s="317">
        <v>1924.56</v>
      </c>
      <c r="H246" s="307"/>
      <c r="I246" s="306">
        <v>0</v>
      </c>
      <c r="J246" s="307"/>
      <c r="K246" s="317">
        <v>3748.58</v>
      </c>
      <c r="L246" s="249" t="str">
        <f>VLOOKUP(A246,'De x Para'!A:C,3,0)</f>
        <v>9.6</v>
      </c>
      <c r="M246" s="431">
        <f t="shared" si="2"/>
        <v>1924.56</v>
      </c>
    </row>
    <row r="247" spans="1:13">
      <c r="A247" s="304" t="s">
        <v>1218</v>
      </c>
      <c r="B247" s="164" t="s">
        <v>143</v>
      </c>
      <c r="C247" s="304" t="s">
        <v>1219</v>
      </c>
      <c r="D247" s="305"/>
      <c r="E247" s="306">
        <v>15.67</v>
      </c>
      <c r="F247" s="307"/>
      <c r="G247" s="306">
        <v>87.49</v>
      </c>
      <c r="H247" s="307"/>
      <c r="I247" s="306">
        <v>0</v>
      </c>
      <c r="J247" s="307"/>
      <c r="K247" s="306">
        <v>103.16</v>
      </c>
      <c r="L247" s="249" t="str">
        <f>VLOOKUP(A247,'De x Para'!A:C,3,0)</f>
        <v>9.6</v>
      </c>
      <c r="M247" s="431">
        <f t="shared" si="2"/>
        <v>87.49</v>
      </c>
    </row>
    <row r="248" spans="1:13">
      <c r="A248" s="304" t="s">
        <v>4797</v>
      </c>
      <c r="B248" s="164" t="s">
        <v>143</v>
      </c>
      <c r="C248" s="304" t="s">
        <v>4798</v>
      </c>
      <c r="D248" s="305"/>
      <c r="E248" s="306">
        <v>1.78</v>
      </c>
      <c r="F248" s="307"/>
      <c r="G248" s="306">
        <v>0</v>
      </c>
      <c r="H248" s="307"/>
      <c r="I248" s="306">
        <v>0</v>
      </c>
      <c r="J248" s="307"/>
      <c r="K248" s="306">
        <v>1.78</v>
      </c>
      <c r="L248" s="249" t="str">
        <f>VLOOKUP(A248,'De x Para'!A:C,3,0)</f>
        <v>9.6</v>
      </c>
      <c r="M248" s="431">
        <f t="shared" si="2"/>
        <v>0</v>
      </c>
    </row>
    <row r="249" spans="1:13">
      <c r="A249" s="304" t="s">
        <v>1230</v>
      </c>
      <c r="B249" s="164" t="s">
        <v>143</v>
      </c>
      <c r="C249" s="304" t="s">
        <v>1231</v>
      </c>
      <c r="D249" s="305"/>
      <c r="E249" s="317">
        <v>1062.1099999999999</v>
      </c>
      <c r="F249" s="307"/>
      <c r="G249" s="306">
        <v>543.30999999999995</v>
      </c>
      <c r="H249" s="307"/>
      <c r="I249" s="306">
        <v>0</v>
      </c>
      <c r="J249" s="307"/>
      <c r="K249" s="317">
        <v>1605.42</v>
      </c>
      <c r="L249" s="249" t="str">
        <f>VLOOKUP(A249,'De x Para'!A:C,3,0)</f>
        <v>9.6</v>
      </c>
      <c r="M249" s="431">
        <f t="shared" si="2"/>
        <v>543.30999999999995</v>
      </c>
    </row>
    <row r="250" spans="1:13">
      <c r="A250" s="304" t="s">
        <v>1235</v>
      </c>
      <c r="B250" s="164" t="s">
        <v>143</v>
      </c>
      <c r="C250" s="304" t="s">
        <v>1236</v>
      </c>
      <c r="D250" s="305"/>
      <c r="E250" s="317">
        <v>1306.9100000000001</v>
      </c>
      <c r="F250" s="307"/>
      <c r="G250" s="317">
        <v>1021.54</v>
      </c>
      <c r="H250" s="307"/>
      <c r="I250" s="306">
        <v>0</v>
      </c>
      <c r="J250" s="307"/>
      <c r="K250" s="317">
        <v>2328.4499999999998</v>
      </c>
      <c r="L250" s="249" t="str">
        <f>VLOOKUP(A250,'De x Para'!A:C,3,0)</f>
        <v>9.6</v>
      </c>
      <c r="M250" s="431">
        <f t="shared" si="2"/>
        <v>1021.54</v>
      </c>
    </row>
    <row r="251" spans="1:13">
      <c r="A251" s="304" t="s">
        <v>1240</v>
      </c>
      <c r="B251" s="164" t="s">
        <v>143</v>
      </c>
      <c r="C251" s="304" t="s">
        <v>1241</v>
      </c>
      <c r="D251" s="305"/>
      <c r="E251" s="306">
        <v>594.41999999999996</v>
      </c>
      <c r="F251" s="307"/>
      <c r="G251" s="306">
        <v>132.4</v>
      </c>
      <c r="H251" s="307"/>
      <c r="I251" s="306">
        <v>0</v>
      </c>
      <c r="J251" s="307"/>
      <c r="K251" s="306">
        <v>726.82</v>
      </c>
      <c r="L251" s="249" t="str">
        <f>VLOOKUP(A251,'De x Para'!A:C,3,0)</f>
        <v>9.6</v>
      </c>
      <c r="M251" s="431">
        <f t="shared" si="2"/>
        <v>132.4</v>
      </c>
    </row>
    <row r="252" spans="1:13">
      <c r="A252" s="338"/>
      <c r="B252" s="164"/>
      <c r="C252" s="338"/>
      <c r="D252" s="339"/>
      <c r="E252" s="339"/>
      <c r="F252" s="339"/>
      <c r="G252" s="339"/>
      <c r="H252" s="339"/>
      <c r="I252" s="339"/>
      <c r="J252" s="339"/>
      <c r="K252" s="339"/>
      <c r="L252" s="249"/>
      <c r="M252" s="431">
        <f t="shared" si="2"/>
        <v>0</v>
      </c>
    </row>
    <row r="253" spans="1:13">
      <c r="A253" s="300" t="s">
        <v>1245</v>
      </c>
      <c r="B253" s="164" t="s">
        <v>143</v>
      </c>
      <c r="C253" s="300" t="s">
        <v>1246</v>
      </c>
      <c r="D253" s="301"/>
      <c r="E253" s="316">
        <v>14385.17</v>
      </c>
      <c r="F253" s="303"/>
      <c r="G253" s="316">
        <v>4820.7700000000004</v>
      </c>
      <c r="H253" s="303"/>
      <c r="I253" s="302">
        <v>0</v>
      </c>
      <c r="J253" s="303"/>
      <c r="K253" s="316">
        <v>19205.939999999999</v>
      </c>
      <c r="L253" s="249">
        <f>VLOOKUP(A253,'De x Para'!A:C,3,0)</f>
        <v>0</v>
      </c>
      <c r="M253" s="431">
        <f t="shared" si="2"/>
        <v>4820.7700000000004</v>
      </c>
    </row>
    <row r="254" spans="1:13">
      <c r="A254" s="304" t="s">
        <v>1253</v>
      </c>
      <c r="B254" s="164" t="s">
        <v>143</v>
      </c>
      <c r="C254" s="304" t="s">
        <v>1254</v>
      </c>
      <c r="D254" s="305"/>
      <c r="E254" s="306">
        <v>0</v>
      </c>
      <c r="F254" s="307"/>
      <c r="G254" s="306">
        <v>78.599999999999994</v>
      </c>
      <c r="H254" s="307"/>
      <c r="I254" s="306">
        <v>0</v>
      </c>
      <c r="J254" s="307"/>
      <c r="K254" s="306">
        <v>78.599999999999994</v>
      </c>
      <c r="L254" s="249" t="str">
        <f>VLOOKUP(A254,'De x Para'!A:C,3,0)</f>
        <v>9.7</v>
      </c>
      <c r="M254" s="431">
        <f t="shared" si="2"/>
        <v>78.599999999999994</v>
      </c>
    </row>
    <row r="255" spans="1:13">
      <c r="A255" s="304" t="s">
        <v>1256</v>
      </c>
      <c r="B255" s="164" t="s">
        <v>143</v>
      </c>
      <c r="C255" s="304" t="s">
        <v>1257</v>
      </c>
      <c r="D255" s="305"/>
      <c r="E255" s="306">
        <v>0</v>
      </c>
      <c r="F255" s="307"/>
      <c r="G255" s="306">
        <v>48</v>
      </c>
      <c r="H255" s="307"/>
      <c r="I255" s="306">
        <v>0</v>
      </c>
      <c r="J255" s="307"/>
      <c r="K255" s="306">
        <v>48</v>
      </c>
      <c r="L255" s="249" t="str">
        <f>VLOOKUP(A255,'De x Para'!A:C,3,0)</f>
        <v>9.7</v>
      </c>
      <c r="M255" s="431">
        <f t="shared" si="2"/>
        <v>48</v>
      </c>
    </row>
    <row r="256" spans="1:13">
      <c r="A256" s="304" t="s">
        <v>1261</v>
      </c>
      <c r="B256" s="164" t="s">
        <v>143</v>
      </c>
      <c r="C256" s="304" t="s">
        <v>1262</v>
      </c>
      <c r="D256" s="305"/>
      <c r="E256" s="306">
        <v>64.510000000000005</v>
      </c>
      <c r="F256" s="307"/>
      <c r="G256" s="306">
        <v>171.93</v>
      </c>
      <c r="H256" s="307"/>
      <c r="I256" s="306">
        <v>0</v>
      </c>
      <c r="J256" s="307"/>
      <c r="K256" s="306">
        <v>236.44</v>
      </c>
      <c r="L256" s="249" t="str">
        <f>VLOOKUP(A256,'De x Para'!A:C,3,0)</f>
        <v>9.7</v>
      </c>
      <c r="M256" s="431">
        <f t="shared" si="2"/>
        <v>171.93</v>
      </c>
    </row>
    <row r="257" spans="1:13">
      <c r="A257" s="304" t="s">
        <v>1266</v>
      </c>
      <c r="B257" s="164" t="s">
        <v>143</v>
      </c>
      <c r="C257" s="304" t="s">
        <v>1267</v>
      </c>
      <c r="D257" s="305"/>
      <c r="E257" s="306">
        <v>0</v>
      </c>
      <c r="F257" s="307"/>
      <c r="G257" s="306">
        <v>527.25</v>
      </c>
      <c r="H257" s="307"/>
      <c r="I257" s="306">
        <v>0</v>
      </c>
      <c r="J257" s="307"/>
      <c r="K257" s="306">
        <v>527.25</v>
      </c>
      <c r="L257" s="249" t="str">
        <f>VLOOKUP(A257,'De x Para'!A:C,3,0)</f>
        <v>9.7</v>
      </c>
      <c r="M257" s="431">
        <f t="shared" si="2"/>
        <v>527.25</v>
      </c>
    </row>
    <row r="258" spans="1:13">
      <c r="A258" s="304" t="s">
        <v>1271</v>
      </c>
      <c r="B258" s="164" t="s">
        <v>143</v>
      </c>
      <c r="C258" s="304" t="s">
        <v>1272</v>
      </c>
      <c r="D258" s="305"/>
      <c r="E258" s="317">
        <v>3346</v>
      </c>
      <c r="F258" s="307"/>
      <c r="G258" s="306">
        <v>140</v>
      </c>
      <c r="H258" s="307"/>
      <c r="I258" s="306">
        <v>0</v>
      </c>
      <c r="J258" s="307"/>
      <c r="K258" s="317">
        <v>3486</v>
      </c>
      <c r="L258" s="249" t="str">
        <f>VLOOKUP(A258,'De x Para'!A:C,3,0)</f>
        <v>9.7</v>
      </c>
      <c r="M258" s="431">
        <f t="shared" si="2"/>
        <v>140</v>
      </c>
    </row>
    <row r="259" spans="1:13">
      <c r="A259" s="304" t="s">
        <v>1274</v>
      </c>
      <c r="B259" s="164" t="s">
        <v>143</v>
      </c>
      <c r="C259" s="304" t="s">
        <v>1275</v>
      </c>
      <c r="D259" s="305"/>
      <c r="E259" s="306">
        <v>381</v>
      </c>
      <c r="F259" s="307"/>
      <c r="G259" s="306">
        <v>0</v>
      </c>
      <c r="H259" s="307"/>
      <c r="I259" s="306">
        <v>0</v>
      </c>
      <c r="J259" s="307"/>
      <c r="K259" s="306">
        <v>381</v>
      </c>
      <c r="L259" s="249" t="str">
        <f>VLOOKUP(A259,'De x Para'!A:C,3,0)</f>
        <v>9.7</v>
      </c>
      <c r="M259" s="431">
        <f t="shared" si="2"/>
        <v>0</v>
      </c>
    </row>
    <row r="260" spans="1:13">
      <c r="A260" s="304" t="s">
        <v>1279</v>
      </c>
      <c r="B260" s="164" t="s">
        <v>143</v>
      </c>
      <c r="C260" s="304" t="s">
        <v>1280</v>
      </c>
      <c r="D260" s="305"/>
      <c r="E260" s="306">
        <v>121.56</v>
      </c>
      <c r="F260" s="307"/>
      <c r="G260" s="306">
        <v>786</v>
      </c>
      <c r="H260" s="307"/>
      <c r="I260" s="306">
        <v>0</v>
      </c>
      <c r="J260" s="307"/>
      <c r="K260" s="306">
        <v>907.56</v>
      </c>
      <c r="L260" s="249" t="str">
        <f>VLOOKUP(A260,'De x Para'!A:C,3,0)</f>
        <v>9.7</v>
      </c>
      <c r="M260" s="431">
        <f t="shared" si="2"/>
        <v>786</v>
      </c>
    </row>
    <row r="261" spans="1:13">
      <c r="A261" s="304" t="s">
        <v>1282</v>
      </c>
      <c r="B261" s="164" t="s">
        <v>143</v>
      </c>
      <c r="C261" s="304" t="s">
        <v>1283</v>
      </c>
      <c r="D261" s="305"/>
      <c r="E261" s="317">
        <v>1002.7</v>
      </c>
      <c r="F261" s="307"/>
      <c r="G261" s="306">
        <v>685.64</v>
      </c>
      <c r="H261" s="307"/>
      <c r="I261" s="306">
        <v>0</v>
      </c>
      <c r="J261" s="307"/>
      <c r="K261" s="317">
        <v>1688.34</v>
      </c>
      <c r="L261" s="249" t="str">
        <f>VLOOKUP(A261,'De x Para'!A:C,3,0)</f>
        <v>9.7</v>
      </c>
      <c r="M261" s="431">
        <f t="shared" si="2"/>
        <v>685.64</v>
      </c>
    </row>
    <row r="262" spans="1:13">
      <c r="A262" s="304" t="s">
        <v>1287</v>
      </c>
      <c r="B262" s="164" t="s">
        <v>143</v>
      </c>
      <c r="C262" s="304" t="s">
        <v>1288</v>
      </c>
      <c r="D262" s="305"/>
      <c r="E262" s="306">
        <v>0</v>
      </c>
      <c r="F262" s="307"/>
      <c r="G262" s="306">
        <v>16</v>
      </c>
      <c r="H262" s="307"/>
      <c r="I262" s="306">
        <v>0</v>
      </c>
      <c r="J262" s="307"/>
      <c r="K262" s="306">
        <v>16</v>
      </c>
      <c r="L262" s="249" t="str">
        <f>VLOOKUP(A262,'De x Para'!A:C,3,0)</f>
        <v>9.7</v>
      </c>
      <c r="M262" s="431">
        <f t="shared" si="2"/>
        <v>16</v>
      </c>
    </row>
    <row r="263" spans="1:13">
      <c r="A263" s="304" t="s">
        <v>1290</v>
      </c>
      <c r="B263" s="164" t="s">
        <v>143</v>
      </c>
      <c r="C263" s="304" t="s">
        <v>1291</v>
      </c>
      <c r="D263" s="305"/>
      <c r="E263" s="317">
        <v>5400</v>
      </c>
      <c r="F263" s="307"/>
      <c r="G263" s="317">
        <v>1350</v>
      </c>
      <c r="H263" s="307"/>
      <c r="I263" s="306">
        <v>0</v>
      </c>
      <c r="J263" s="307"/>
      <c r="K263" s="317">
        <v>6750</v>
      </c>
      <c r="L263" s="249" t="str">
        <f>VLOOKUP(A263,'De x Para'!A:C,3,0)</f>
        <v>9.7</v>
      </c>
      <c r="M263" s="431">
        <f t="shared" si="2"/>
        <v>1350</v>
      </c>
    </row>
    <row r="264" spans="1:13">
      <c r="A264" s="304" t="s">
        <v>1298</v>
      </c>
      <c r="B264" s="164" t="s">
        <v>143</v>
      </c>
      <c r="C264" s="304" t="s">
        <v>1299</v>
      </c>
      <c r="D264" s="305"/>
      <c r="E264" s="317">
        <v>4069.4</v>
      </c>
      <c r="F264" s="307"/>
      <c r="G264" s="317">
        <v>1017.35</v>
      </c>
      <c r="H264" s="307"/>
      <c r="I264" s="306">
        <v>0</v>
      </c>
      <c r="J264" s="307"/>
      <c r="K264" s="317">
        <v>5086.75</v>
      </c>
      <c r="L264" s="249" t="str">
        <f>VLOOKUP(A264,'De x Para'!A:C,3,0)</f>
        <v>9.7</v>
      </c>
      <c r="M264" s="431">
        <f t="shared" si="2"/>
        <v>1017.35</v>
      </c>
    </row>
    <row r="265" spans="1:13">
      <c r="A265" s="338"/>
      <c r="B265" s="164"/>
      <c r="C265" s="338"/>
      <c r="D265" s="339"/>
      <c r="E265" s="339"/>
      <c r="F265" s="339"/>
      <c r="G265" s="339"/>
      <c r="H265" s="339"/>
      <c r="I265" s="339"/>
      <c r="J265" s="339"/>
      <c r="K265" s="339"/>
      <c r="L265" s="249"/>
      <c r="M265" s="431">
        <f t="shared" ref="M265:M328" si="3">G265-I265</f>
        <v>0</v>
      </c>
    </row>
    <row r="266" spans="1:13">
      <c r="A266" s="300" t="s">
        <v>1303</v>
      </c>
      <c r="B266" s="164" t="s">
        <v>143</v>
      </c>
      <c r="C266" s="300" t="s">
        <v>1304</v>
      </c>
      <c r="D266" s="301"/>
      <c r="E266" s="316">
        <v>35366</v>
      </c>
      <c r="F266" s="303"/>
      <c r="G266" s="316">
        <v>2296</v>
      </c>
      <c r="H266" s="303"/>
      <c r="I266" s="302">
        <v>0</v>
      </c>
      <c r="J266" s="303"/>
      <c r="K266" s="316">
        <v>37662</v>
      </c>
      <c r="L266" s="249">
        <f>VLOOKUP(A266,'De x Para'!A:C,3,0)</f>
        <v>0</v>
      </c>
      <c r="M266" s="431">
        <f t="shared" si="3"/>
        <v>2296</v>
      </c>
    </row>
    <row r="267" spans="1:13">
      <c r="A267" s="304" t="s">
        <v>1306</v>
      </c>
      <c r="B267" s="164" t="s">
        <v>143</v>
      </c>
      <c r="C267" s="304" t="s">
        <v>1307</v>
      </c>
      <c r="D267" s="305"/>
      <c r="E267" s="317">
        <v>35366</v>
      </c>
      <c r="F267" s="307"/>
      <c r="G267" s="317">
        <v>2296</v>
      </c>
      <c r="H267" s="307"/>
      <c r="I267" s="306">
        <v>0</v>
      </c>
      <c r="J267" s="307"/>
      <c r="K267" s="317">
        <v>37662</v>
      </c>
      <c r="L267" s="249" t="str">
        <f>VLOOKUP(A267,'De x Para'!A:C,3,0)</f>
        <v>9.10</v>
      </c>
      <c r="M267" s="431">
        <f t="shared" si="3"/>
        <v>2296</v>
      </c>
    </row>
    <row r="268" spans="1:13">
      <c r="A268" s="338"/>
      <c r="B268" s="164"/>
      <c r="C268" s="338"/>
      <c r="D268" s="339"/>
      <c r="E268" s="339"/>
      <c r="F268" s="339"/>
      <c r="G268" s="339"/>
      <c r="H268" s="339"/>
      <c r="I268" s="339"/>
      <c r="J268" s="339"/>
      <c r="K268" s="339"/>
      <c r="L268" s="249"/>
      <c r="M268" s="431">
        <f t="shared" si="3"/>
        <v>0</v>
      </c>
    </row>
    <row r="269" spans="1:13">
      <c r="A269" s="300" t="s">
        <v>1308</v>
      </c>
      <c r="B269" s="164" t="s">
        <v>143</v>
      </c>
      <c r="C269" s="300" t="s">
        <v>1309</v>
      </c>
      <c r="D269" s="301"/>
      <c r="E269" s="316">
        <v>4577.8599999999997</v>
      </c>
      <c r="F269" s="303"/>
      <c r="G269" s="302">
        <v>526.67999999999995</v>
      </c>
      <c r="H269" s="303"/>
      <c r="I269" s="302">
        <v>0</v>
      </c>
      <c r="J269" s="303"/>
      <c r="K269" s="316">
        <v>5104.54</v>
      </c>
      <c r="L269" s="249">
        <f>VLOOKUP(A269,'De x Para'!A:C,3,0)</f>
        <v>0</v>
      </c>
      <c r="M269" s="431">
        <f t="shared" si="3"/>
        <v>526.67999999999995</v>
      </c>
    </row>
    <row r="270" spans="1:13">
      <c r="A270" s="304" t="s">
        <v>1313</v>
      </c>
      <c r="B270" s="164" t="s">
        <v>143</v>
      </c>
      <c r="C270" s="304" t="s">
        <v>1314</v>
      </c>
      <c r="D270" s="305"/>
      <c r="E270" s="317">
        <v>4577.8599999999997</v>
      </c>
      <c r="F270" s="307"/>
      <c r="G270" s="306">
        <v>526.67999999999995</v>
      </c>
      <c r="H270" s="307"/>
      <c r="I270" s="306">
        <v>0</v>
      </c>
      <c r="J270" s="307"/>
      <c r="K270" s="317">
        <v>5104.54</v>
      </c>
      <c r="L270" s="249" t="str">
        <f>VLOOKUP(A270,'De x Para'!A:C,3,0)</f>
        <v>9.8</v>
      </c>
      <c r="M270" s="431">
        <f t="shared" si="3"/>
        <v>526.67999999999995</v>
      </c>
    </row>
    <row r="271" spans="1:13">
      <c r="A271" s="338"/>
      <c r="B271" s="164"/>
      <c r="C271" s="338"/>
      <c r="D271" s="339"/>
      <c r="E271" s="339"/>
      <c r="F271" s="339"/>
      <c r="G271" s="339"/>
      <c r="H271" s="339"/>
      <c r="I271" s="339"/>
      <c r="J271" s="339"/>
      <c r="K271" s="339"/>
      <c r="L271" s="249"/>
      <c r="M271" s="431">
        <f t="shared" si="3"/>
        <v>0</v>
      </c>
    </row>
    <row r="272" spans="1:13">
      <c r="A272" s="300" t="s">
        <v>1315</v>
      </c>
      <c r="B272" s="164" t="s">
        <v>143</v>
      </c>
      <c r="C272" s="300" t="s">
        <v>1316</v>
      </c>
      <c r="D272" s="301"/>
      <c r="E272" s="316">
        <v>4687.6400000000003</v>
      </c>
      <c r="F272" s="303"/>
      <c r="G272" s="316">
        <v>33090.33</v>
      </c>
      <c r="H272" s="303"/>
      <c r="I272" s="302">
        <v>0</v>
      </c>
      <c r="J272" s="303"/>
      <c r="K272" s="316">
        <v>37777.97</v>
      </c>
      <c r="L272" s="249">
        <f>VLOOKUP(A272,'De x Para'!A:C,3,0)</f>
        <v>0</v>
      </c>
      <c r="M272" s="431">
        <f t="shared" si="3"/>
        <v>33090.33</v>
      </c>
    </row>
    <row r="273" spans="1:13" ht="11.25" customHeight="1">
      <c r="A273" s="304" t="s">
        <v>4825</v>
      </c>
      <c r="B273" s="164" t="s">
        <v>143</v>
      </c>
      <c r="C273" s="304" t="s">
        <v>4826</v>
      </c>
      <c r="D273" s="305"/>
      <c r="E273" s="306">
        <v>0</v>
      </c>
      <c r="F273" s="307"/>
      <c r="G273" s="317">
        <v>3673.53</v>
      </c>
      <c r="H273" s="307"/>
      <c r="I273" s="306">
        <v>0</v>
      </c>
      <c r="J273" s="307"/>
      <c r="K273" s="317">
        <v>3673.53</v>
      </c>
      <c r="L273" s="249" t="str">
        <f>VLOOKUP(A273,'De x Para'!A:C,3,0)</f>
        <v>9.7</v>
      </c>
      <c r="M273" s="431">
        <f t="shared" si="3"/>
        <v>3673.53</v>
      </c>
    </row>
    <row r="274" spans="1:13">
      <c r="A274" s="304" t="s">
        <v>1320</v>
      </c>
      <c r="B274" s="164" t="s">
        <v>143</v>
      </c>
      <c r="C274" s="304" t="s">
        <v>460</v>
      </c>
      <c r="D274" s="305"/>
      <c r="E274" s="317">
        <v>4487.84</v>
      </c>
      <c r="F274" s="307"/>
      <c r="G274" s="317">
        <v>29316.9</v>
      </c>
      <c r="H274" s="307"/>
      <c r="I274" s="306">
        <v>0</v>
      </c>
      <c r="J274" s="307"/>
      <c r="K274" s="317">
        <v>33804.74</v>
      </c>
      <c r="L274" s="249" t="str">
        <f>VLOOKUP(A274,'De x Para'!A:C,3,0)</f>
        <v>9.7</v>
      </c>
      <c r="M274" s="431">
        <f t="shared" si="3"/>
        <v>29316.9</v>
      </c>
    </row>
    <row r="275" spans="1:13">
      <c r="A275" s="304" t="s">
        <v>1323</v>
      </c>
      <c r="B275" s="164" t="s">
        <v>143</v>
      </c>
      <c r="C275" s="304" t="s">
        <v>174</v>
      </c>
      <c r="D275" s="305"/>
      <c r="E275" s="306">
        <v>199.8</v>
      </c>
      <c r="F275" s="307"/>
      <c r="G275" s="306">
        <v>99.9</v>
      </c>
      <c r="H275" s="307"/>
      <c r="I275" s="306">
        <v>0</v>
      </c>
      <c r="J275" s="307"/>
      <c r="K275" s="306">
        <v>299.7</v>
      </c>
      <c r="L275" s="249" t="str">
        <f>VLOOKUP(A275,'De x Para'!A:C,3,0)</f>
        <v>9.7</v>
      </c>
      <c r="M275" s="431">
        <f t="shared" si="3"/>
        <v>99.9</v>
      </c>
    </row>
    <row r="276" spans="1:13">
      <c r="A276" s="338"/>
      <c r="B276" s="164"/>
      <c r="C276" s="338"/>
      <c r="D276" s="339"/>
      <c r="E276" s="339"/>
      <c r="F276" s="339"/>
      <c r="G276" s="339"/>
      <c r="H276" s="339"/>
      <c r="I276" s="339"/>
      <c r="J276" s="339"/>
      <c r="K276" s="339"/>
      <c r="L276" s="249"/>
      <c r="M276" s="431">
        <f t="shared" si="3"/>
        <v>0</v>
      </c>
    </row>
    <row r="277" spans="1:13">
      <c r="A277" s="300" t="s">
        <v>1325</v>
      </c>
      <c r="B277" s="164" t="s">
        <v>143</v>
      </c>
      <c r="C277" s="300" t="s">
        <v>1326</v>
      </c>
      <c r="D277" s="301"/>
      <c r="E277" s="316">
        <v>285273.19</v>
      </c>
      <c r="F277" s="303"/>
      <c r="G277" s="316">
        <v>130575.44</v>
      </c>
      <c r="H277" s="303"/>
      <c r="I277" s="302">
        <v>0</v>
      </c>
      <c r="J277" s="303"/>
      <c r="K277" s="316">
        <v>415848.63</v>
      </c>
      <c r="L277" s="249">
        <f>VLOOKUP(A277,'De x Para'!A:C,3,0)</f>
        <v>0</v>
      </c>
      <c r="M277" s="431">
        <f t="shared" si="3"/>
        <v>130575.44</v>
      </c>
    </row>
    <row r="278" spans="1:13">
      <c r="A278" s="300" t="s">
        <v>1331</v>
      </c>
      <c r="B278" s="164" t="s">
        <v>143</v>
      </c>
      <c r="C278" s="300" t="s">
        <v>1326</v>
      </c>
      <c r="D278" s="301"/>
      <c r="E278" s="316">
        <v>285273.19</v>
      </c>
      <c r="F278" s="303"/>
      <c r="G278" s="316">
        <v>130575.44</v>
      </c>
      <c r="H278" s="303"/>
      <c r="I278" s="302">
        <v>0</v>
      </c>
      <c r="J278" s="303"/>
      <c r="K278" s="316">
        <v>415848.63</v>
      </c>
      <c r="L278" s="249">
        <f>VLOOKUP(A278,'De x Para'!A:C,3,0)</f>
        <v>0</v>
      </c>
      <c r="M278" s="431">
        <f t="shared" si="3"/>
        <v>130575.44</v>
      </c>
    </row>
    <row r="279" spans="1:13">
      <c r="A279" s="300" t="s">
        <v>1332</v>
      </c>
      <c r="B279" s="164" t="s">
        <v>143</v>
      </c>
      <c r="C279" s="300" t="s">
        <v>1326</v>
      </c>
      <c r="D279" s="301"/>
      <c r="E279" s="316">
        <v>285273.19</v>
      </c>
      <c r="F279" s="303"/>
      <c r="G279" s="316">
        <v>130575.44</v>
      </c>
      <c r="H279" s="303"/>
      <c r="I279" s="302">
        <v>0</v>
      </c>
      <c r="J279" s="303"/>
      <c r="K279" s="316">
        <v>415848.63</v>
      </c>
      <c r="L279" s="249">
        <f>VLOOKUP(A279,'De x Para'!A:C,3,0)</f>
        <v>0</v>
      </c>
      <c r="M279" s="431">
        <f t="shared" si="3"/>
        <v>130575.44</v>
      </c>
    </row>
    <row r="280" spans="1:13">
      <c r="A280" s="300" t="s">
        <v>1333</v>
      </c>
      <c r="B280" s="164" t="s">
        <v>143</v>
      </c>
      <c r="C280" s="300" t="s">
        <v>1334</v>
      </c>
      <c r="D280" s="301"/>
      <c r="E280" s="316">
        <v>245684.26</v>
      </c>
      <c r="F280" s="303"/>
      <c r="G280" s="316">
        <v>118257.55</v>
      </c>
      <c r="H280" s="303"/>
      <c r="I280" s="302">
        <v>0</v>
      </c>
      <c r="J280" s="303"/>
      <c r="K280" s="316">
        <v>363941.81</v>
      </c>
      <c r="L280" s="249">
        <f>VLOOKUP(A280,'De x Para'!A:C,3,0)</f>
        <v>0</v>
      </c>
      <c r="M280" s="431">
        <f t="shared" si="3"/>
        <v>118257.55</v>
      </c>
    </row>
    <row r="281" spans="1:13">
      <c r="A281" s="304" t="s">
        <v>1339</v>
      </c>
      <c r="B281" s="164" t="s">
        <v>143</v>
      </c>
      <c r="C281" s="304" t="s">
        <v>1340</v>
      </c>
      <c r="D281" s="305"/>
      <c r="E281" s="317">
        <v>1960</v>
      </c>
      <c r="F281" s="307"/>
      <c r="G281" s="306">
        <v>490</v>
      </c>
      <c r="H281" s="307"/>
      <c r="I281" s="306">
        <v>0</v>
      </c>
      <c r="J281" s="307"/>
      <c r="K281" s="317">
        <v>2450</v>
      </c>
      <c r="L281" s="249" t="str">
        <f>VLOOKUP(A281,'De x Para'!A:C,3,0)</f>
        <v>10.1</v>
      </c>
      <c r="M281" s="431">
        <f t="shared" si="3"/>
        <v>490</v>
      </c>
    </row>
    <row r="282" spans="1:13">
      <c r="A282" s="304" t="s">
        <v>1344</v>
      </c>
      <c r="B282" s="164" t="s">
        <v>143</v>
      </c>
      <c r="C282" s="304" t="s">
        <v>1345</v>
      </c>
      <c r="D282" s="305"/>
      <c r="E282" s="317">
        <v>49722.32</v>
      </c>
      <c r="F282" s="307"/>
      <c r="G282" s="317">
        <v>9154.7900000000009</v>
      </c>
      <c r="H282" s="307"/>
      <c r="I282" s="306">
        <v>0</v>
      </c>
      <c r="J282" s="307"/>
      <c r="K282" s="317">
        <v>58877.11</v>
      </c>
      <c r="L282" s="249" t="str">
        <f>VLOOKUP(A282,'De x Para'!A:C,3,0)</f>
        <v>10.1</v>
      </c>
      <c r="M282" s="431">
        <f t="shared" si="3"/>
        <v>9154.7900000000009</v>
      </c>
    </row>
    <row r="283" spans="1:13">
      <c r="A283" s="304" t="s">
        <v>1349</v>
      </c>
      <c r="B283" s="164" t="s">
        <v>143</v>
      </c>
      <c r="C283" s="304" t="s">
        <v>1350</v>
      </c>
      <c r="D283" s="305"/>
      <c r="E283" s="317">
        <v>2157.59</v>
      </c>
      <c r="F283" s="307"/>
      <c r="G283" s="317">
        <v>12401.52</v>
      </c>
      <c r="H283" s="307"/>
      <c r="I283" s="306">
        <v>0</v>
      </c>
      <c r="J283" s="307"/>
      <c r="K283" s="317">
        <v>14559.11</v>
      </c>
      <c r="L283" s="249" t="str">
        <f>VLOOKUP(A283,'De x Para'!A:C,3,0)</f>
        <v>10.1</v>
      </c>
      <c r="M283" s="431">
        <f t="shared" si="3"/>
        <v>12401.52</v>
      </c>
    </row>
    <row r="284" spans="1:13">
      <c r="A284" s="304" t="s">
        <v>1354</v>
      </c>
      <c r="B284" s="164" t="s">
        <v>143</v>
      </c>
      <c r="C284" s="304" t="s">
        <v>1355</v>
      </c>
      <c r="D284" s="305"/>
      <c r="E284" s="317">
        <v>29405</v>
      </c>
      <c r="F284" s="307"/>
      <c r="G284" s="317">
        <v>28355</v>
      </c>
      <c r="H284" s="307"/>
      <c r="I284" s="306">
        <v>0</v>
      </c>
      <c r="J284" s="307"/>
      <c r="K284" s="317">
        <v>57760</v>
      </c>
      <c r="L284" s="249" t="str">
        <f>VLOOKUP(A284,'De x Para'!A:C,3,0)</f>
        <v>10.1</v>
      </c>
      <c r="M284" s="431">
        <f t="shared" si="3"/>
        <v>28355</v>
      </c>
    </row>
    <row r="285" spans="1:13">
      <c r="A285" s="304" t="s">
        <v>1359</v>
      </c>
      <c r="B285" s="164" t="s">
        <v>143</v>
      </c>
      <c r="C285" s="304" t="s">
        <v>1360</v>
      </c>
      <c r="D285" s="305"/>
      <c r="E285" s="317">
        <v>3151</v>
      </c>
      <c r="F285" s="307"/>
      <c r="G285" s="306">
        <v>0</v>
      </c>
      <c r="H285" s="307"/>
      <c r="I285" s="306">
        <v>0</v>
      </c>
      <c r="J285" s="307"/>
      <c r="K285" s="317">
        <v>3151</v>
      </c>
      <c r="L285" s="249" t="str">
        <f>VLOOKUP(A285,'De x Para'!A:C,3,0)</f>
        <v>10.1</v>
      </c>
      <c r="M285" s="431">
        <f t="shared" si="3"/>
        <v>0</v>
      </c>
    </row>
    <row r="286" spans="1:13">
      <c r="A286" s="304" t="s">
        <v>1362</v>
      </c>
      <c r="B286" s="164" t="s">
        <v>143</v>
      </c>
      <c r="C286" s="304" t="s">
        <v>1363</v>
      </c>
      <c r="D286" s="305"/>
      <c r="E286" s="306">
        <v>565.1</v>
      </c>
      <c r="F286" s="307"/>
      <c r="G286" s="317">
        <v>2181</v>
      </c>
      <c r="H286" s="307"/>
      <c r="I286" s="306">
        <v>0</v>
      </c>
      <c r="J286" s="307"/>
      <c r="K286" s="317">
        <v>2746.1</v>
      </c>
      <c r="L286" s="249" t="str">
        <f>VLOOKUP(A286,'De x Para'!A:C,3,0)</f>
        <v>10.1</v>
      </c>
      <c r="M286" s="431">
        <f t="shared" si="3"/>
        <v>2181</v>
      </c>
    </row>
    <row r="287" spans="1:13">
      <c r="A287" s="304" t="s">
        <v>3886</v>
      </c>
      <c r="B287" s="164" t="s">
        <v>143</v>
      </c>
      <c r="C287" s="304" t="s">
        <v>3887</v>
      </c>
      <c r="D287" s="305"/>
      <c r="E287" s="317">
        <v>1590</v>
      </c>
      <c r="F287" s="307"/>
      <c r="G287" s="306">
        <v>0</v>
      </c>
      <c r="H287" s="307"/>
      <c r="I287" s="306">
        <v>0</v>
      </c>
      <c r="J287" s="307"/>
      <c r="K287" s="317">
        <v>1590</v>
      </c>
      <c r="L287" s="249" t="str">
        <f>VLOOKUP(A287,'De x Para'!A:C,3,0)</f>
        <v>10.1</v>
      </c>
      <c r="M287" s="431">
        <f t="shared" si="3"/>
        <v>0</v>
      </c>
    </row>
    <row r="288" spans="1:13">
      <c r="A288" s="304" t="s">
        <v>3889</v>
      </c>
      <c r="B288" s="164" t="s">
        <v>143</v>
      </c>
      <c r="C288" s="304" t="s">
        <v>3890</v>
      </c>
      <c r="D288" s="305"/>
      <c r="E288" s="306">
        <v>597.78</v>
      </c>
      <c r="F288" s="307"/>
      <c r="G288" s="306">
        <v>0</v>
      </c>
      <c r="H288" s="307"/>
      <c r="I288" s="306">
        <v>0</v>
      </c>
      <c r="J288" s="307"/>
      <c r="K288" s="306">
        <v>597.78</v>
      </c>
      <c r="L288" s="249" t="str">
        <f>VLOOKUP(A288,'De x Para'!A:C,3,0)</f>
        <v>10.1</v>
      </c>
      <c r="M288" s="431">
        <f t="shared" si="3"/>
        <v>0</v>
      </c>
    </row>
    <row r="289" spans="1:13">
      <c r="A289" s="304" t="s">
        <v>1365</v>
      </c>
      <c r="B289" s="164" t="s">
        <v>143</v>
      </c>
      <c r="C289" s="304" t="s">
        <v>1366</v>
      </c>
      <c r="D289" s="305"/>
      <c r="E289" s="317">
        <v>3867.3</v>
      </c>
      <c r="F289" s="307"/>
      <c r="G289" s="317">
        <v>6794.87</v>
      </c>
      <c r="H289" s="307"/>
      <c r="I289" s="306">
        <v>0</v>
      </c>
      <c r="J289" s="307"/>
      <c r="K289" s="317">
        <v>10662.17</v>
      </c>
      <c r="L289" s="249" t="str">
        <f>VLOOKUP(A289,'De x Para'!A:C,3,0)</f>
        <v>10.1</v>
      </c>
      <c r="M289" s="431">
        <f t="shared" si="3"/>
        <v>6794.87</v>
      </c>
    </row>
    <row r="290" spans="1:13">
      <c r="A290" s="304" t="s">
        <v>1370</v>
      </c>
      <c r="B290" s="164" t="s">
        <v>143</v>
      </c>
      <c r="C290" s="304" t="s">
        <v>1371</v>
      </c>
      <c r="D290" s="305"/>
      <c r="E290" s="317">
        <v>149526.17000000001</v>
      </c>
      <c r="F290" s="307"/>
      <c r="G290" s="317">
        <v>58489.87</v>
      </c>
      <c r="H290" s="307"/>
      <c r="I290" s="306">
        <v>0</v>
      </c>
      <c r="J290" s="307"/>
      <c r="K290" s="317">
        <v>208016.04</v>
      </c>
      <c r="L290" s="249" t="str">
        <f>VLOOKUP(A290,'De x Para'!A:C,3,0)</f>
        <v>10.1</v>
      </c>
      <c r="M290" s="431">
        <f t="shared" si="3"/>
        <v>58489.87</v>
      </c>
    </row>
    <row r="291" spans="1:13">
      <c r="A291" s="304" t="s">
        <v>1375</v>
      </c>
      <c r="B291" s="164" t="s">
        <v>143</v>
      </c>
      <c r="C291" s="304" t="s">
        <v>1376</v>
      </c>
      <c r="D291" s="305"/>
      <c r="E291" s="317">
        <v>3142</v>
      </c>
      <c r="F291" s="307"/>
      <c r="G291" s="306">
        <v>390.5</v>
      </c>
      <c r="H291" s="307"/>
      <c r="I291" s="306">
        <v>0</v>
      </c>
      <c r="J291" s="307"/>
      <c r="K291" s="317">
        <v>3532.5</v>
      </c>
      <c r="L291" s="249" t="str">
        <f>VLOOKUP(A291,'De x Para'!A:C,3,0)</f>
        <v>10.1</v>
      </c>
      <c r="M291" s="431">
        <f t="shared" si="3"/>
        <v>390.5</v>
      </c>
    </row>
    <row r="292" spans="1:13">
      <c r="A292" s="338"/>
      <c r="B292" s="164"/>
      <c r="C292" s="338"/>
      <c r="D292" s="339"/>
      <c r="E292" s="339"/>
      <c r="F292" s="339"/>
      <c r="G292" s="339"/>
      <c r="H292" s="339"/>
      <c r="I292" s="339"/>
      <c r="J292" s="339"/>
      <c r="K292" s="339"/>
      <c r="L292" s="249"/>
      <c r="M292" s="431">
        <f t="shared" si="3"/>
        <v>0</v>
      </c>
    </row>
    <row r="293" spans="1:13">
      <c r="A293" s="300" t="s">
        <v>1380</v>
      </c>
      <c r="B293" s="164" t="s">
        <v>143</v>
      </c>
      <c r="C293" s="300" t="s">
        <v>1381</v>
      </c>
      <c r="D293" s="301"/>
      <c r="E293" s="316">
        <v>27938.5</v>
      </c>
      <c r="F293" s="303"/>
      <c r="G293" s="316">
        <v>1383.37</v>
      </c>
      <c r="H293" s="303"/>
      <c r="I293" s="302">
        <v>0</v>
      </c>
      <c r="J293" s="303"/>
      <c r="K293" s="316">
        <v>29321.87</v>
      </c>
      <c r="L293" s="249">
        <f>VLOOKUP(A293,'De x Para'!A:C,3,0)</f>
        <v>0</v>
      </c>
      <c r="M293" s="431">
        <f t="shared" si="3"/>
        <v>1383.37</v>
      </c>
    </row>
    <row r="294" spans="1:13">
      <c r="A294" s="304" t="s">
        <v>1384</v>
      </c>
      <c r="B294" s="164" t="s">
        <v>143</v>
      </c>
      <c r="C294" s="304" t="s">
        <v>1381</v>
      </c>
      <c r="D294" s="305"/>
      <c r="E294" s="317">
        <v>27938.5</v>
      </c>
      <c r="F294" s="307"/>
      <c r="G294" s="317">
        <v>1383.37</v>
      </c>
      <c r="H294" s="307"/>
      <c r="I294" s="306">
        <v>0</v>
      </c>
      <c r="J294" s="307"/>
      <c r="K294" s="317">
        <v>29321.87</v>
      </c>
      <c r="L294" s="249" t="str">
        <f>VLOOKUP(A294,'De x Para'!A:C,3,0)</f>
        <v>10.2</v>
      </c>
      <c r="M294" s="431">
        <f t="shared" si="3"/>
        <v>1383.37</v>
      </c>
    </row>
    <row r="295" spans="1:13">
      <c r="A295" s="338"/>
      <c r="B295" s="164"/>
      <c r="C295" s="338"/>
      <c r="D295" s="339"/>
      <c r="E295" s="339"/>
      <c r="F295" s="339"/>
      <c r="G295" s="339"/>
      <c r="H295" s="339"/>
      <c r="I295" s="339"/>
      <c r="J295" s="339"/>
      <c r="K295" s="339"/>
      <c r="L295" s="249"/>
      <c r="M295" s="431">
        <f t="shared" si="3"/>
        <v>0</v>
      </c>
    </row>
    <row r="296" spans="1:13">
      <c r="A296" s="300" t="s">
        <v>1385</v>
      </c>
      <c r="B296" s="164" t="s">
        <v>143</v>
      </c>
      <c r="C296" s="300" t="s">
        <v>1386</v>
      </c>
      <c r="D296" s="301"/>
      <c r="E296" s="316">
        <v>1583.56</v>
      </c>
      <c r="F296" s="303"/>
      <c r="G296" s="316">
        <v>8417.7999999999993</v>
      </c>
      <c r="H296" s="303"/>
      <c r="I296" s="302">
        <v>0</v>
      </c>
      <c r="J296" s="303"/>
      <c r="K296" s="316">
        <v>10001.36</v>
      </c>
      <c r="L296" s="249">
        <f>VLOOKUP(A296,'De x Para'!A:C,3,0)</f>
        <v>0</v>
      </c>
      <c r="M296" s="431">
        <f t="shared" si="3"/>
        <v>8417.7999999999993</v>
      </c>
    </row>
    <row r="297" spans="1:13">
      <c r="A297" s="304" t="s">
        <v>1388</v>
      </c>
      <c r="B297" s="164" t="s">
        <v>143</v>
      </c>
      <c r="C297" s="304" t="s">
        <v>1389</v>
      </c>
      <c r="D297" s="305"/>
      <c r="E297" s="317">
        <v>1583.56</v>
      </c>
      <c r="F297" s="307"/>
      <c r="G297" s="317">
        <v>2318.9</v>
      </c>
      <c r="H297" s="307"/>
      <c r="I297" s="306">
        <v>0</v>
      </c>
      <c r="J297" s="307"/>
      <c r="K297" s="317">
        <v>3902.46</v>
      </c>
      <c r="L297" s="249" t="str">
        <f>VLOOKUP(A297,'De x Para'!A:C,3,0)</f>
        <v>10.2.1</v>
      </c>
      <c r="M297" s="431">
        <f t="shared" si="3"/>
        <v>2318.9</v>
      </c>
    </row>
    <row r="298" spans="1:13">
      <c r="A298" s="304" t="s">
        <v>1391</v>
      </c>
      <c r="B298" s="164" t="s">
        <v>143</v>
      </c>
      <c r="C298" s="304" t="s">
        <v>1386</v>
      </c>
      <c r="D298" s="305"/>
      <c r="E298" s="306">
        <v>0</v>
      </c>
      <c r="F298" s="307"/>
      <c r="G298" s="317">
        <v>6098.9</v>
      </c>
      <c r="H298" s="307"/>
      <c r="I298" s="306">
        <v>0</v>
      </c>
      <c r="J298" s="307"/>
      <c r="K298" s="317">
        <v>6098.9</v>
      </c>
      <c r="L298" s="249" t="str">
        <f>VLOOKUP(A298,'De x Para'!A:C,3,0)</f>
        <v>10.2.1</v>
      </c>
      <c r="M298" s="431">
        <f t="shared" si="3"/>
        <v>6098.9</v>
      </c>
    </row>
    <row r="299" spans="1:13">
      <c r="A299" s="338"/>
      <c r="B299" s="164"/>
      <c r="C299" s="338"/>
      <c r="D299" s="339"/>
      <c r="E299" s="339"/>
      <c r="F299" s="339"/>
      <c r="G299" s="339"/>
      <c r="H299" s="339"/>
      <c r="I299" s="339"/>
      <c r="J299" s="339"/>
      <c r="K299" s="339"/>
      <c r="L299" s="249"/>
      <c r="M299" s="431">
        <f t="shared" si="3"/>
        <v>0</v>
      </c>
    </row>
    <row r="300" spans="1:13">
      <c r="A300" s="300" t="s">
        <v>1393</v>
      </c>
      <c r="B300" s="164" t="s">
        <v>143</v>
      </c>
      <c r="C300" s="300" t="s">
        <v>1394</v>
      </c>
      <c r="D300" s="301"/>
      <c r="E300" s="316">
        <v>10066.870000000001</v>
      </c>
      <c r="F300" s="303"/>
      <c r="G300" s="316">
        <v>2516.7199999999998</v>
      </c>
      <c r="H300" s="303"/>
      <c r="I300" s="302">
        <v>0</v>
      </c>
      <c r="J300" s="303"/>
      <c r="K300" s="316">
        <v>12583.59</v>
      </c>
      <c r="L300" s="249">
        <f>VLOOKUP(A300,'De x Para'!A:C,3,0)</f>
        <v>0</v>
      </c>
      <c r="M300" s="431">
        <f t="shared" si="3"/>
        <v>2516.7199999999998</v>
      </c>
    </row>
    <row r="301" spans="1:13">
      <c r="A301" s="304" t="s">
        <v>1398</v>
      </c>
      <c r="B301" s="164" t="s">
        <v>143</v>
      </c>
      <c r="C301" s="304" t="s">
        <v>1399</v>
      </c>
      <c r="D301" s="305"/>
      <c r="E301" s="317">
        <v>10066.870000000001</v>
      </c>
      <c r="F301" s="307"/>
      <c r="G301" s="317">
        <v>2516.7199999999998</v>
      </c>
      <c r="H301" s="307"/>
      <c r="I301" s="306">
        <v>0</v>
      </c>
      <c r="J301" s="307"/>
      <c r="K301" s="317">
        <v>12583.59</v>
      </c>
      <c r="L301" s="249" t="str">
        <f>VLOOKUP(A301,'De x Para'!A:C,3,0)</f>
        <v>10.3</v>
      </c>
      <c r="M301" s="431">
        <f t="shared" si="3"/>
        <v>2516.7199999999998</v>
      </c>
    </row>
    <row r="302" spans="1:13">
      <c r="A302" s="338"/>
      <c r="B302" s="164"/>
      <c r="C302" s="338"/>
      <c r="D302" s="339"/>
      <c r="E302" s="339"/>
      <c r="F302" s="339"/>
      <c r="G302" s="339"/>
      <c r="H302" s="339"/>
      <c r="I302" s="339"/>
      <c r="J302" s="339"/>
      <c r="K302" s="339"/>
      <c r="L302" s="249"/>
      <c r="M302" s="431">
        <f t="shared" si="3"/>
        <v>0</v>
      </c>
    </row>
    <row r="303" spans="1:13">
      <c r="A303" s="300" t="s">
        <v>1400</v>
      </c>
      <c r="B303" s="164" t="s">
        <v>143</v>
      </c>
      <c r="C303" s="300" t="s">
        <v>1401</v>
      </c>
      <c r="D303" s="301"/>
      <c r="E303" s="316">
        <v>9543.5499999999993</v>
      </c>
      <c r="F303" s="303"/>
      <c r="G303" s="316">
        <v>41208.5</v>
      </c>
      <c r="H303" s="303"/>
      <c r="I303" s="302">
        <v>0</v>
      </c>
      <c r="J303" s="303"/>
      <c r="K303" s="316">
        <v>50752.05</v>
      </c>
      <c r="L303" s="249">
        <f>VLOOKUP(A303,'De x Para'!A:C,3,0)</f>
        <v>0</v>
      </c>
      <c r="M303" s="431">
        <f t="shared" si="3"/>
        <v>41208.5</v>
      </c>
    </row>
    <row r="304" spans="1:13">
      <c r="A304" s="300" t="s">
        <v>1405</v>
      </c>
      <c r="B304" s="164" t="s">
        <v>143</v>
      </c>
      <c r="C304" s="300" t="s">
        <v>1401</v>
      </c>
      <c r="D304" s="301"/>
      <c r="E304" s="316">
        <v>9543.5499999999993</v>
      </c>
      <c r="F304" s="303"/>
      <c r="G304" s="316">
        <v>41208.5</v>
      </c>
      <c r="H304" s="303"/>
      <c r="I304" s="302">
        <v>0</v>
      </c>
      <c r="J304" s="303"/>
      <c r="K304" s="316">
        <v>50752.05</v>
      </c>
      <c r="L304" s="249">
        <f>VLOOKUP(A304,'De x Para'!A:C,3,0)</f>
        <v>0</v>
      </c>
      <c r="M304" s="431">
        <f t="shared" si="3"/>
        <v>41208.5</v>
      </c>
    </row>
    <row r="305" spans="1:13">
      <c r="A305" s="300" t="s">
        <v>1406</v>
      </c>
      <c r="B305" s="164" t="s">
        <v>143</v>
      </c>
      <c r="C305" s="300" t="s">
        <v>1401</v>
      </c>
      <c r="D305" s="301"/>
      <c r="E305" s="316">
        <v>9543.5499999999993</v>
      </c>
      <c r="F305" s="303"/>
      <c r="G305" s="316">
        <v>41208.5</v>
      </c>
      <c r="H305" s="303"/>
      <c r="I305" s="302">
        <v>0</v>
      </c>
      <c r="J305" s="303"/>
      <c r="K305" s="316">
        <v>50752.05</v>
      </c>
      <c r="L305" s="249">
        <f>VLOOKUP(A305,'De x Para'!A:C,3,0)</f>
        <v>0</v>
      </c>
      <c r="M305" s="431">
        <f t="shared" si="3"/>
        <v>41208.5</v>
      </c>
    </row>
    <row r="306" spans="1:13">
      <c r="A306" s="300" t="s">
        <v>4675</v>
      </c>
      <c r="B306" s="164" t="s">
        <v>143</v>
      </c>
      <c r="C306" s="300" t="s">
        <v>4676</v>
      </c>
      <c r="D306" s="301"/>
      <c r="E306" s="316">
        <v>1000</v>
      </c>
      <c r="F306" s="303"/>
      <c r="G306" s="302">
        <v>250</v>
      </c>
      <c r="H306" s="303"/>
      <c r="I306" s="302">
        <v>0</v>
      </c>
      <c r="J306" s="303"/>
      <c r="K306" s="316">
        <v>1250</v>
      </c>
      <c r="L306" s="249">
        <f>VLOOKUP(A306,'De x Para'!A:C,3,0)</f>
        <v>0</v>
      </c>
      <c r="M306" s="431">
        <f t="shared" si="3"/>
        <v>250</v>
      </c>
    </row>
    <row r="307" spans="1:13">
      <c r="A307" s="304" t="s">
        <v>4677</v>
      </c>
      <c r="B307" s="164" t="s">
        <v>143</v>
      </c>
      <c r="C307" s="304" t="s">
        <v>1889</v>
      </c>
      <c r="D307" s="305"/>
      <c r="E307" s="317">
        <v>1000</v>
      </c>
      <c r="F307" s="307"/>
      <c r="G307" s="306">
        <v>250</v>
      </c>
      <c r="H307" s="307"/>
      <c r="I307" s="306">
        <v>0</v>
      </c>
      <c r="J307" s="307"/>
      <c r="K307" s="317">
        <v>1250</v>
      </c>
      <c r="L307" s="249" t="str">
        <f>VLOOKUP(A307,'De x Para'!A:C,3,0)</f>
        <v>11.1.3</v>
      </c>
      <c r="M307" s="431">
        <f t="shared" si="3"/>
        <v>250</v>
      </c>
    </row>
    <row r="308" spans="1:13">
      <c r="A308" s="338"/>
      <c r="B308" s="164"/>
      <c r="C308" s="338"/>
      <c r="D308" s="339"/>
      <c r="E308" s="339"/>
      <c r="F308" s="339"/>
      <c r="G308" s="339"/>
      <c r="H308" s="339"/>
      <c r="I308" s="339"/>
      <c r="J308" s="339"/>
      <c r="K308" s="339"/>
      <c r="L308" s="249"/>
      <c r="M308" s="431">
        <f t="shared" si="3"/>
        <v>0</v>
      </c>
    </row>
    <row r="309" spans="1:13">
      <c r="A309" s="300" t="s">
        <v>1412</v>
      </c>
      <c r="B309" s="164" t="s">
        <v>143</v>
      </c>
      <c r="C309" s="300" t="s">
        <v>1413</v>
      </c>
      <c r="D309" s="301"/>
      <c r="E309" s="316">
        <v>8543.5499999999993</v>
      </c>
      <c r="F309" s="303"/>
      <c r="G309" s="302">
        <v>0</v>
      </c>
      <c r="H309" s="303"/>
      <c r="I309" s="302">
        <v>0</v>
      </c>
      <c r="J309" s="303"/>
      <c r="K309" s="316">
        <v>8543.5499999999993</v>
      </c>
      <c r="L309" s="249">
        <f>VLOOKUP(A309,'De x Para'!A:C,3,0)</f>
        <v>0</v>
      </c>
      <c r="M309" s="431">
        <f t="shared" si="3"/>
        <v>0</v>
      </c>
    </row>
    <row r="310" spans="1:13">
      <c r="A310" s="304" t="s">
        <v>4747</v>
      </c>
      <c r="B310" s="164" t="s">
        <v>143</v>
      </c>
      <c r="C310" s="304" t="s">
        <v>4748</v>
      </c>
      <c r="D310" s="305"/>
      <c r="E310" s="306">
        <v>896.61</v>
      </c>
      <c r="F310" s="307"/>
      <c r="G310" s="306">
        <v>0</v>
      </c>
      <c r="H310" s="307"/>
      <c r="I310" s="306">
        <v>0</v>
      </c>
      <c r="J310" s="307"/>
      <c r="K310" s="306">
        <v>896.61</v>
      </c>
      <c r="L310" s="249" t="str">
        <f>VLOOKUP(A310,'De x Para'!A:C,3,0)</f>
        <v>11.1.4</v>
      </c>
      <c r="M310" s="431">
        <f t="shared" si="3"/>
        <v>0</v>
      </c>
    </row>
    <row r="311" spans="1:13">
      <c r="A311" s="304" t="s">
        <v>1417</v>
      </c>
      <c r="B311" s="164" t="s">
        <v>143</v>
      </c>
      <c r="C311" s="304" t="s">
        <v>1418</v>
      </c>
      <c r="D311" s="305"/>
      <c r="E311" s="317">
        <v>7646.94</v>
      </c>
      <c r="F311" s="307"/>
      <c r="G311" s="306">
        <v>0</v>
      </c>
      <c r="H311" s="307"/>
      <c r="I311" s="306">
        <v>0</v>
      </c>
      <c r="J311" s="307"/>
      <c r="K311" s="317">
        <v>7646.94</v>
      </c>
      <c r="L311" s="249" t="str">
        <f>VLOOKUP(A311,'De x Para'!A:C,3,0)</f>
        <v>11.1.3</v>
      </c>
      <c r="M311" s="431">
        <f t="shared" si="3"/>
        <v>0</v>
      </c>
    </row>
    <row r="312" spans="1:13">
      <c r="A312" s="338"/>
      <c r="B312" s="164"/>
      <c r="C312" s="338"/>
      <c r="D312" s="339"/>
      <c r="E312" s="339"/>
      <c r="F312" s="339"/>
      <c r="G312" s="339"/>
      <c r="H312" s="339"/>
      <c r="I312" s="339"/>
      <c r="J312" s="339"/>
      <c r="K312" s="339"/>
      <c r="L312" s="249"/>
      <c r="M312" s="431">
        <f t="shared" si="3"/>
        <v>0</v>
      </c>
    </row>
    <row r="313" spans="1:13">
      <c r="A313" s="300" t="s">
        <v>1419</v>
      </c>
      <c r="B313" s="164" t="s">
        <v>143</v>
      </c>
      <c r="C313" s="300" t="s">
        <v>1420</v>
      </c>
      <c r="D313" s="301"/>
      <c r="E313" s="302">
        <v>0</v>
      </c>
      <c r="F313" s="303"/>
      <c r="G313" s="316">
        <v>40958.5</v>
      </c>
      <c r="H313" s="303"/>
      <c r="I313" s="302">
        <v>0</v>
      </c>
      <c r="J313" s="303"/>
      <c r="K313" s="316">
        <v>40958.5</v>
      </c>
      <c r="L313" s="249">
        <f>VLOOKUP(A313,'De x Para'!A:C,3,0)</f>
        <v>0</v>
      </c>
      <c r="M313" s="431">
        <f t="shared" si="3"/>
        <v>40958.5</v>
      </c>
    </row>
    <row r="314" spans="1:13">
      <c r="A314" s="304" t="s">
        <v>1424</v>
      </c>
      <c r="B314" s="164" t="s">
        <v>143</v>
      </c>
      <c r="C314" s="304" t="s">
        <v>1425</v>
      </c>
      <c r="D314" s="305"/>
      <c r="E314" s="306">
        <v>0</v>
      </c>
      <c r="F314" s="307"/>
      <c r="G314" s="317">
        <v>40958.5</v>
      </c>
      <c r="H314" s="307"/>
      <c r="I314" s="306">
        <v>0</v>
      </c>
      <c r="J314" s="307"/>
      <c r="K314" s="317">
        <v>40958.5</v>
      </c>
      <c r="L314" s="249" t="str">
        <f>VLOOKUP(A314,'De x Para'!A:C,3,0)</f>
        <v>11.1.3</v>
      </c>
      <c r="M314" s="431">
        <f t="shared" si="3"/>
        <v>40958.5</v>
      </c>
    </row>
    <row r="315" spans="1:13">
      <c r="A315" s="338"/>
      <c r="B315" s="164"/>
      <c r="C315" s="338"/>
      <c r="D315" s="339"/>
      <c r="E315" s="339"/>
      <c r="F315" s="339"/>
      <c r="G315" s="339"/>
      <c r="H315" s="339"/>
      <c r="I315" s="339"/>
      <c r="J315" s="339"/>
      <c r="K315" s="339"/>
      <c r="L315" s="249"/>
      <c r="M315" s="431">
        <f t="shared" si="3"/>
        <v>0</v>
      </c>
    </row>
    <row r="316" spans="1:13">
      <c r="A316" s="300" t="s">
        <v>1426</v>
      </c>
      <c r="B316" s="164" t="s">
        <v>143</v>
      </c>
      <c r="C316" s="300" t="s">
        <v>1427</v>
      </c>
      <c r="D316" s="301"/>
      <c r="E316" s="316">
        <v>17001.830000000002</v>
      </c>
      <c r="F316" s="303"/>
      <c r="G316" s="316">
        <v>8692.27</v>
      </c>
      <c r="H316" s="303"/>
      <c r="I316" s="302">
        <v>0</v>
      </c>
      <c r="J316" s="303"/>
      <c r="K316" s="316">
        <v>25694.1</v>
      </c>
      <c r="L316" s="249">
        <f>VLOOKUP(A316,'De x Para'!A:C,3,0)</f>
        <v>0</v>
      </c>
      <c r="M316" s="431">
        <f t="shared" si="3"/>
        <v>8692.27</v>
      </c>
    </row>
    <row r="317" spans="1:13">
      <c r="A317" s="300" t="s">
        <v>1431</v>
      </c>
      <c r="B317" s="164" t="s">
        <v>143</v>
      </c>
      <c r="C317" s="300" t="s">
        <v>1427</v>
      </c>
      <c r="D317" s="301"/>
      <c r="E317" s="316">
        <v>17001.830000000002</v>
      </c>
      <c r="F317" s="303"/>
      <c r="G317" s="316">
        <v>8692.27</v>
      </c>
      <c r="H317" s="303"/>
      <c r="I317" s="302">
        <v>0</v>
      </c>
      <c r="J317" s="303"/>
      <c r="K317" s="316">
        <v>25694.1</v>
      </c>
      <c r="L317" s="249">
        <f>VLOOKUP(A317,'De x Para'!A:C,3,0)</f>
        <v>0</v>
      </c>
      <c r="M317" s="431">
        <f t="shared" si="3"/>
        <v>8692.27</v>
      </c>
    </row>
    <row r="318" spans="1:13">
      <c r="A318" s="300" t="s">
        <v>1432</v>
      </c>
      <c r="B318" s="164" t="s">
        <v>143</v>
      </c>
      <c r="C318" s="300" t="s">
        <v>1427</v>
      </c>
      <c r="D318" s="301"/>
      <c r="E318" s="316">
        <v>17001.830000000002</v>
      </c>
      <c r="F318" s="303"/>
      <c r="G318" s="316">
        <v>8692.27</v>
      </c>
      <c r="H318" s="303"/>
      <c r="I318" s="302">
        <v>0</v>
      </c>
      <c r="J318" s="303"/>
      <c r="K318" s="316">
        <v>25694.1</v>
      </c>
      <c r="L318" s="249">
        <f>VLOOKUP(A318,'De x Para'!A:C,3,0)</f>
        <v>0</v>
      </c>
      <c r="M318" s="431">
        <f t="shared" si="3"/>
        <v>8692.27</v>
      </c>
    </row>
    <row r="319" spans="1:13">
      <c r="A319" s="300" t="s">
        <v>1438</v>
      </c>
      <c r="B319" s="164" t="s">
        <v>143</v>
      </c>
      <c r="C319" s="300" t="s">
        <v>1439</v>
      </c>
      <c r="D319" s="301"/>
      <c r="E319" s="316">
        <v>3145.83</v>
      </c>
      <c r="F319" s="303"/>
      <c r="G319" s="316">
        <v>8692.27</v>
      </c>
      <c r="H319" s="303"/>
      <c r="I319" s="302">
        <v>0</v>
      </c>
      <c r="J319" s="303"/>
      <c r="K319" s="316">
        <v>11838.1</v>
      </c>
      <c r="L319" s="249">
        <f>VLOOKUP(A319,'De x Para'!A:C,3,0)</f>
        <v>0</v>
      </c>
      <c r="M319" s="431">
        <f t="shared" si="3"/>
        <v>8692.27</v>
      </c>
    </row>
    <row r="320" spans="1:13">
      <c r="A320" s="304" t="s">
        <v>1448</v>
      </c>
      <c r="B320" s="164" t="s">
        <v>143</v>
      </c>
      <c r="C320" s="304" t="s">
        <v>1449</v>
      </c>
      <c r="D320" s="305"/>
      <c r="E320" s="317">
        <v>3145.83</v>
      </c>
      <c r="F320" s="307"/>
      <c r="G320" s="317">
        <v>8692.27</v>
      </c>
      <c r="H320" s="307"/>
      <c r="I320" s="306">
        <v>0</v>
      </c>
      <c r="J320" s="307"/>
      <c r="K320" s="317">
        <v>11838.1</v>
      </c>
      <c r="L320" s="249" t="str">
        <f>VLOOKUP(A320,'De x Para'!A:C,3,0)</f>
        <v>11.2.2</v>
      </c>
      <c r="M320" s="431">
        <f t="shared" si="3"/>
        <v>8692.27</v>
      </c>
    </row>
    <row r="321" spans="1:13">
      <c r="A321" s="338"/>
      <c r="B321" s="164"/>
      <c r="C321" s="338"/>
      <c r="D321" s="339"/>
      <c r="E321" s="339"/>
      <c r="F321" s="339"/>
      <c r="G321" s="339"/>
      <c r="H321" s="339"/>
      <c r="I321" s="339"/>
      <c r="J321" s="339"/>
      <c r="K321" s="339"/>
      <c r="L321" s="249"/>
      <c r="M321" s="431">
        <f t="shared" si="3"/>
        <v>0</v>
      </c>
    </row>
    <row r="322" spans="1:13">
      <c r="A322" s="300" t="s">
        <v>1456</v>
      </c>
      <c r="B322" s="164" t="s">
        <v>143</v>
      </c>
      <c r="C322" s="300" t="s">
        <v>1457</v>
      </c>
      <c r="D322" s="301"/>
      <c r="E322" s="316">
        <v>13856</v>
      </c>
      <c r="F322" s="303"/>
      <c r="G322" s="302">
        <v>0</v>
      </c>
      <c r="H322" s="303"/>
      <c r="I322" s="302">
        <v>0</v>
      </c>
      <c r="J322" s="303"/>
      <c r="K322" s="316">
        <v>13856</v>
      </c>
      <c r="L322" s="249">
        <f>VLOOKUP(A322,'De x Para'!A:C,3,0)</f>
        <v>0</v>
      </c>
      <c r="M322" s="431">
        <f t="shared" si="3"/>
        <v>0</v>
      </c>
    </row>
    <row r="323" spans="1:13">
      <c r="A323" s="304" t="s">
        <v>1465</v>
      </c>
      <c r="B323" s="164" t="s">
        <v>143</v>
      </c>
      <c r="C323" s="304" t="s">
        <v>1466</v>
      </c>
      <c r="D323" s="305"/>
      <c r="E323" s="317">
        <v>13856</v>
      </c>
      <c r="F323" s="307"/>
      <c r="G323" s="306">
        <v>0</v>
      </c>
      <c r="H323" s="307"/>
      <c r="I323" s="306">
        <v>0</v>
      </c>
      <c r="J323" s="307"/>
      <c r="K323" s="317">
        <v>13856</v>
      </c>
      <c r="L323" s="249" t="str">
        <f>VLOOKUP(A323,'De x Para'!A:C,3,0)</f>
        <v>11.2.2</v>
      </c>
      <c r="M323" s="431">
        <f t="shared" si="3"/>
        <v>0</v>
      </c>
    </row>
    <row r="324" spans="1:13">
      <c r="A324" s="338"/>
      <c r="B324" s="164"/>
      <c r="C324" s="338"/>
      <c r="D324" s="339"/>
      <c r="E324" s="339"/>
      <c r="F324" s="339"/>
      <c r="G324" s="339"/>
      <c r="H324" s="339"/>
      <c r="I324" s="339"/>
      <c r="J324" s="339"/>
      <c r="K324" s="339"/>
      <c r="L324" s="249"/>
      <c r="M324" s="431">
        <f t="shared" si="3"/>
        <v>0</v>
      </c>
    </row>
    <row r="325" spans="1:13">
      <c r="A325" s="300" t="s">
        <v>1477</v>
      </c>
      <c r="B325" s="164" t="s">
        <v>143</v>
      </c>
      <c r="C325" s="300" t="s">
        <v>1478</v>
      </c>
      <c r="D325" s="301"/>
      <c r="E325" s="302">
        <v>0</v>
      </c>
      <c r="F325" s="303"/>
      <c r="G325" s="316">
        <v>7500</v>
      </c>
      <c r="H325" s="303"/>
      <c r="I325" s="302">
        <v>0</v>
      </c>
      <c r="J325" s="303"/>
      <c r="K325" s="316">
        <v>7500</v>
      </c>
      <c r="L325" s="249">
        <f>VLOOKUP(A325,'De x Para'!A:C,3,0)</f>
        <v>0</v>
      </c>
      <c r="M325" s="431">
        <f t="shared" si="3"/>
        <v>7500</v>
      </c>
    </row>
    <row r="326" spans="1:13">
      <c r="A326" s="300" t="s">
        <v>1482</v>
      </c>
      <c r="B326" s="164" t="s">
        <v>143</v>
      </c>
      <c r="C326" s="300" t="s">
        <v>1483</v>
      </c>
      <c r="D326" s="301"/>
      <c r="E326" s="302">
        <v>0</v>
      </c>
      <c r="F326" s="303"/>
      <c r="G326" s="316">
        <v>7500</v>
      </c>
      <c r="H326" s="303"/>
      <c r="I326" s="302">
        <v>0</v>
      </c>
      <c r="J326" s="303"/>
      <c r="K326" s="316">
        <v>7500</v>
      </c>
      <c r="L326" s="249">
        <f>VLOOKUP(A326,'De x Para'!A:C,3,0)</f>
        <v>0</v>
      </c>
      <c r="M326" s="431">
        <f t="shared" si="3"/>
        <v>7500</v>
      </c>
    </row>
    <row r="327" spans="1:13">
      <c r="A327" s="300" t="s">
        <v>1484</v>
      </c>
      <c r="B327" s="164" t="s">
        <v>143</v>
      </c>
      <c r="C327" s="300" t="s">
        <v>1483</v>
      </c>
      <c r="D327" s="301"/>
      <c r="E327" s="302">
        <v>0</v>
      </c>
      <c r="F327" s="303"/>
      <c r="G327" s="316">
        <v>7500</v>
      </c>
      <c r="H327" s="303"/>
      <c r="I327" s="302">
        <v>0</v>
      </c>
      <c r="J327" s="303"/>
      <c r="K327" s="316">
        <v>7500</v>
      </c>
      <c r="L327" s="249">
        <f>VLOOKUP(A327,'De x Para'!A:C,3,0)</f>
        <v>0</v>
      </c>
      <c r="M327" s="431">
        <f t="shared" si="3"/>
        <v>7500</v>
      </c>
    </row>
    <row r="328" spans="1:13">
      <c r="A328" s="300" t="s">
        <v>1485</v>
      </c>
      <c r="B328" s="164" t="s">
        <v>143</v>
      </c>
      <c r="C328" s="300" t="s">
        <v>1486</v>
      </c>
      <c r="D328" s="301"/>
      <c r="E328" s="302">
        <v>0</v>
      </c>
      <c r="F328" s="303"/>
      <c r="G328" s="316">
        <v>7500</v>
      </c>
      <c r="H328" s="303"/>
      <c r="I328" s="302">
        <v>0</v>
      </c>
      <c r="J328" s="303"/>
      <c r="K328" s="316">
        <v>7500</v>
      </c>
      <c r="L328" s="249">
        <f>VLOOKUP(A328,'De x Para'!A:C,3,0)</f>
        <v>0</v>
      </c>
      <c r="M328" s="431">
        <f t="shared" si="3"/>
        <v>7500</v>
      </c>
    </row>
    <row r="329" spans="1:13">
      <c r="A329" s="304" t="s">
        <v>1493</v>
      </c>
      <c r="B329" s="164" t="s">
        <v>143</v>
      </c>
      <c r="C329" s="304" t="s">
        <v>1494</v>
      </c>
      <c r="D329" s="305"/>
      <c r="E329" s="306">
        <v>0</v>
      </c>
      <c r="F329" s="307"/>
      <c r="G329" s="317">
        <v>7500</v>
      </c>
      <c r="H329" s="307"/>
      <c r="I329" s="306">
        <v>0</v>
      </c>
      <c r="J329" s="307"/>
      <c r="K329" s="317">
        <v>7500</v>
      </c>
      <c r="L329" s="249" t="str">
        <f>VLOOKUP(A329,'De x Para'!A:C,3,0)</f>
        <v>11.3.6</v>
      </c>
      <c r="M329" s="431">
        <f t="shared" ref="M329:M392" si="4">G329-I329</f>
        <v>7500</v>
      </c>
    </row>
    <row r="330" spans="1:13">
      <c r="A330" s="338"/>
      <c r="B330" s="164"/>
      <c r="C330" s="338"/>
      <c r="D330" s="339"/>
      <c r="E330" s="339"/>
      <c r="F330" s="339"/>
      <c r="G330" s="339"/>
      <c r="H330" s="339"/>
      <c r="I330" s="339"/>
      <c r="J330" s="339"/>
      <c r="K330" s="339"/>
      <c r="L330" s="249"/>
      <c r="M330" s="431">
        <f t="shared" si="4"/>
        <v>0</v>
      </c>
    </row>
    <row r="331" spans="1:13">
      <c r="A331" s="300" t="s">
        <v>1500</v>
      </c>
      <c r="B331" s="164" t="s">
        <v>143</v>
      </c>
      <c r="C331" s="300" t="s">
        <v>1501</v>
      </c>
      <c r="D331" s="301"/>
      <c r="E331" s="316">
        <v>8653.67</v>
      </c>
      <c r="F331" s="303"/>
      <c r="G331" s="316">
        <v>2045.97</v>
      </c>
      <c r="H331" s="303"/>
      <c r="I331" s="302">
        <v>0</v>
      </c>
      <c r="J331" s="303"/>
      <c r="K331" s="316">
        <v>10699.64</v>
      </c>
      <c r="L331" s="249">
        <f>VLOOKUP(A331,'De x Para'!A:C,3,0)</f>
        <v>0</v>
      </c>
      <c r="M331" s="431">
        <f t="shared" si="4"/>
        <v>2045.97</v>
      </c>
    </row>
    <row r="332" spans="1:13">
      <c r="A332" s="300" t="s">
        <v>1505</v>
      </c>
      <c r="B332" s="164" t="s">
        <v>143</v>
      </c>
      <c r="C332" s="300" t="s">
        <v>1501</v>
      </c>
      <c r="D332" s="301"/>
      <c r="E332" s="316">
        <v>8653.67</v>
      </c>
      <c r="F332" s="303"/>
      <c r="G332" s="316">
        <v>2045.97</v>
      </c>
      <c r="H332" s="303"/>
      <c r="I332" s="302">
        <v>0</v>
      </c>
      <c r="J332" s="303"/>
      <c r="K332" s="316">
        <v>10699.64</v>
      </c>
      <c r="L332" s="249">
        <f>VLOOKUP(A332,'De x Para'!A:C,3,0)</f>
        <v>0</v>
      </c>
      <c r="M332" s="431">
        <f t="shared" si="4"/>
        <v>2045.97</v>
      </c>
    </row>
    <row r="333" spans="1:13">
      <c r="A333" s="300" t="s">
        <v>1506</v>
      </c>
      <c r="B333" s="164" t="s">
        <v>143</v>
      </c>
      <c r="C333" s="300" t="s">
        <v>1501</v>
      </c>
      <c r="D333" s="301"/>
      <c r="E333" s="316">
        <v>8653.67</v>
      </c>
      <c r="F333" s="303"/>
      <c r="G333" s="316">
        <v>2045.97</v>
      </c>
      <c r="H333" s="303"/>
      <c r="I333" s="302">
        <v>0</v>
      </c>
      <c r="J333" s="303"/>
      <c r="K333" s="316">
        <v>10699.64</v>
      </c>
      <c r="L333" s="249">
        <f>VLOOKUP(A333,'De x Para'!A:C,3,0)</f>
        <v>0</v>
      </c>
      <c r="M333" s="431">
        <f t="shared" si="4"/>
        <v>2045.97</v>
      </c>
    </row>
    <row r="334" spans="1:13">
      <c r="A334" s="300" t="s">
        <v>1507</v>
      </c>
      <c r="B334" s="164" t="s">
        <v>143</v>
      </c>
      <c r="C334" s="300" t="s">
        <v>1508</v>
      </c>
      <c r="D334" s="301"/>
      <c r="E334" s="316">
        <v>6327.15</v>
      </c>
      <c r="F334" s="303"/>
      <c r="G334" s="302">
        <v>390</v>
      </c>
      <c r="H334" s="303"/>
      <c r="I334" s="302">
        <v>0</v>
      </c>
      <c r="J334" s="303"/>
      <c r="K334" s="316">
        <v>6717.15</v>
      </c>
      <c r="L334" s="249">
        <f>VLOOKUP(A334,'De x Para'!A:C,3,0)</f>
        <v>0</v>
      </c>
      <c r="M334" s="431">
        <f t="shared" si="4"/>
        <v>390</v>
      </c>
    </row>
    <row r="335" spans="1:13">
      <c r="A335" s="304" t="s">
        <v>1511</v>
      </c>
      <c r="B335" s="164" t="s">
        <v>143</v>
      </c>
      <c r="C335" s="304" t="s">
        <v>1512</v>
      </c>
      <c r="D335" s="305"/>
      <c r="E335" s="317">
        <v>5912.15</v>
      </c>
      <c r="F335" s="307"/>
      <c r="G335" s="306">
        <v>390</v>
      </c>
      <c r="H335" s="307"/>
      <c r="I335" s="306">
        <v>0</v>
      </c>
      <c r="J335" s="307"/>
      <c r="K335" s="317">
        <v>6302.15</v>
      </c>
      <c r="L335" s="249" t="str">
        <f>VLOOKUP(A335,'De x Para'!A:C,3,0)</f>
        <v>11.5.1</v>
      </c>
      <c r="M335" s="431">
        <f t="shared" si="4"/>
        <v>390</v>
      </c>
    </row>
    <row r="336" spans="1:13">
      <c r="A336" s="304" t="s">
        <v>3659</v>
      </c>
      <c r="B336" s="164" t="s">
        <v>143</v>
      </c>
      <c r="C336" s="304" t="s">
        <v>3660</v>
      </c>
      <c r="D336" s="305"/>
      <c r="E336" s="306">
        <v>415</v>
      </c>
      <c r="F336" s="307"/>
      <c r="G336" s="306">
        <v>0</v>
      </c>
      <c r="H336" s="307"/>
      <c r="I336" s="306">
        <v>0</v>
      </c>
      <c r="J336" s="307"/>
      <c r="K336" s="306">
        <v>415</v>
      </c>
      <c r="L336" s="249" t="str">
        <f>VLOOKUP(A336,'De x Para'!A:C,3,0)</f>
        <v>11.5.1</v>
      </c>
      <c r="M336" s="431">
        <f t="shared" si="4"/>
        <v>0</v>
      </c>
    </row>
    <row r="337" spans="1:13">
      <c r="A337" s="338"/>
      <c r="B337" s="164"/>
      <c r="C337" s="338"/>
      <c r="D337" s="339"/>
      <c r="E337" s="339"/>
      <c r="F337" s="339"/>
      <c r="G337" s="339"/>
      <c r="H337" s="339"/>
      <c r="I337" s="339"/>
      <c r="J337" s="339"/>
      <c r="K337" s="339"/>
      <c r="L337" s="249"/>
      <c r="M337" s="431">
        <f t="shared" si="4"/>
        <v>0</v>
      </c>
    </row>
    <row r="338" spans="1:13">
      <c r="A338" s="300" t="s">
        <v>1513</v>
      </c>
      <c r="B338" s="164" t="s">
        <v>143</v>
      </c>
      <c r="C338" s="300" t="s">
        <v>1514</v>
      </c>
      <c r="D338" s="301"/>
      <c r="E338" s="316">
        <v>2326.52</v>
      </c>
      <c r="F338" s="303"/>
      <c r="G338" s="316">
        <v>1655.97</v>
      </c>
      <c r="H338" s="303"/>
      <c r="I338" s="302">
        <v>0</v>
      </c>
      <c r="J338" s="303"/>
      <c r="K338" s="316">
        <v>3982.49</v>
      </c>
      <c r="L338" s="249">
        <f>VLOOKUP(A338,'De x Para'!A:C,3,0)</f>
        <v>0</v>
      </c>
      <c r="M338" s="431">
        <f t="shared" si="4"/>
        <v>1655.97</v>
      </c>
    </row>
    <row r="339" spans="1:13">
      <c r="A339" s="304" t="s">
        <v>3905</v>
      </c>
      <c r="B339" s="164" t="s">
        <v>143</v>
      </c>
      <c r="C339" s="304" t="s">
        <v>4155</v>
      </c>
      <c r="D339" s="305"/>
      <c r="E339" s="317">
        <v>1396.52</v>
      </c>
      <c r="F339" s="307"/>
      <c r="G339" s="317">
        <v>1655.97</v>
      </c>
      <c r="H339" s="307"/>
      <c r="I339" s="306">
        <v>0</v>
      </c>
      <c r="J339" s="307"/>
      <c r="K339" s="317">
        <v>3052.49</v>
      </c>
      <c r="L339" s="249" t="str">
        <f>VLOOKUP(A339,'De x Para'!A:C,3,0)</f>
        <v>11.5.3</v>
      </c>
      <c r="M339" s="431">
        <f t="shared" si="4"/>
        <v>1655.97</v>
      </c>
    </row>
    <row r="340" spans="1:13">
      <c r="A340" s="304" t="s">
        <v>1516</v>
      </c>
      <c r="B340" s="164" t="s">
        <v>143</v>
      </c>
      <c r="C340" s="304" t="s">
        <v>1517</v>
      </c>
      <c r="D340" s="305"/>
      <c r="E340" s="306">
        <v>930</v>
      </c>
      <c r="F340" s="307"/>
      <c r="G340" s="306">
        <v>0</v>
      </c>
      <c r="H340" s="307"/>
      <c r="I340" s="306">
        <v>0</v>
      </c>
      <c r="J340" s="307"/>
      <c r="K340" s="306">
        <v>930</v>
      </c>
      <c r="L340" s="249" t="str">
        <f>VLOOKUP(A340,'De x Para'!A:C,3,0)</f>
        <v>11.5.2</v>
      </c>
      <c r="M340" s="431">
        <f t="shared" si="4"/>
        <v>0</v>
      </c>
    </row>
    <row r="341" spans="1:13">
      <c r="A341" s="338"/>
      <c r="B341" s="164"/>
      <c r="C341" s="338"/>
      <c r="D341" s="339"/>
      <c r="E341" s="339"/>
      <c r="F341" s="339"/>
      <c r="G341" s="339"/>
      <c r="H341" s="339"/>
      <c r="I341" s="339"/>
      <c r="J341" s="339"/>
      <c r="K341" s="339"/>
      <c r="L341" s="249"/>
      <c r="M341" s="431">
        <f t="shared" si="4"/>
        <v>0</v>
      </c>
    </row>
    <row r="342" spans="1:13">
      <c r="A342" s="300" t="s">
        <v>3440</v>
      </c>
      <c r="B342" s="164" t="s">
        <v>143</v>
      </c>
      <c r="C342" s="300" t="s">
        <v>3217</v>
      </c>
      <c r="D342" s="301"/>
      <c r="E342" s="316">
        <v>209893.11</v>
      </c>
      <c r="F342" s="303"/>
      <c r="G342" s="316">
        <v>155463.04999999999</v>
      </c>
      <c r="H342" s="303"/>
      <c r="I342" s="302">
        <v>0</v>
      </c>
      <c r="J342" s="303"/>
      <c r="K342" s="316">
        <v>365356.16</v>
      </c>
      <c r="L342" s="249">
        <f>VLOOKUP(A342,'De x Para'!A:C,3,0)</f>
        <v>0</v>
      </c>
      <c r="M342" s="431">
        <f t="shared" si="4"/>
        <v>155463.04999999999</v>
      </c>
    </row>
    <row r="343" spans="1:13">
      <c r="A343" s="300" t="s">
        <v>3443</v>
      </c>
      <c r="B343" s="164" t="s">
        <v>143</v>
      </c>
      <c r="C343" s="300" t="s">
        <v>3441</v>
      </c>
      <c r="D343" s="301"/>
      <c r="E343" s="316">
        <v>64970.68</v>
      </c>
      <c r="F343" s="303"/>
      <c r="G343" s="302">
        <v>0</v>
      </c>
      <c r="H343" s="303"/>
      <c r="I343" s="302">
        <v>0</v>
      </c>
      <c r="J343" s="303"/>
      <c r="K343" s="316">
        <v>64970.68</v>
      </c>
      <c r="L343" s="249">
        <f>VLOOKUP(A343,'De x Para'!A:C,3,0)</f>
        <v>0</v>
      </c>
      <c r="M343" s="431">
        <f t="shared" si="4"/>
        <v>0</v>
      </c>
    </row>
    <row r="344" spans="1:13">
      <c r="A344" s="300" t="s">
        <v>3916</v>
      </c>
      <c r="B344" s="164" t="s">
        <v>143</v>
      </c>
      <c r="C344" s="300" t="s">
        <v>3441</v>
      </c>
      <c r="D344" s="301"/>
      <c r="E344" s="316">
        <v>64031</v>
      </c>
      <c r="F344" s="303"/>
      <c r="G344" s="302">
        <v>0</v>
      </c>
      <c r="H344" s="303"/>
      <c r="I344" s="302">
        <v>0</v>
      </c>
      <c r="J344" s="303"/>
      <c r="K344" s="316">
        <v>64031</v>
      </c>
      <c r="L344" s="249">
        <f>VLOOKUP(A344,'De x Para'!A:C,3,0)</f>
        <v>0</v>
      </c>
      <c r="M344" s="431">
        <f t="shared" si="4"/>
        <v>0</v>
      </c>
    </row>
    <row r="345" spans="1:13">
      <c r="A345" s="300" t="s">
        <v>3918</v>
      </c>
      <c r="B345" s="164" t="s">
        <v>143</v>
      </c>
      <c r="C345" s="300" t="s">
        <v>3441</v>
      </c>
      <c r="D345" s="301"/>
      <c r="E345" s="316">
        <v>64031</v>
      </c>
      <c r="F345" s="303"/>
      <c r="G345" s="302">
        <v>0</v>
      </c>
      <c r="H345" s="303"/>
      <c r="I345" s="302">
        <v>0</v>
      </c>
      <c r="J345" s="303"/>
      <c r="K345" s="316">
        <v>64031</v>
      </c>
      <c r="L345" s="249">
        <f>VLOOKUP(A345,'De x Para'!A:C,3,0)</f>
        <v>0</v>
      </c>
      <c r="M345" s="431">
        <f t="shared" si="4"/>
        <v>0</v>
      </c>
    </row>
    <row r="346" spans="1:13">
      <c r="A346" s="304" t="s">
        <v>4170</v>
      </c>
      <c r="B346" s="164" t="s">
        <v>143</v>
      </c>
      <c r="C346" s="304" t="s">
        <v>1649</v>
      </c>
      <c r="D346" s="305"/>
      <c r="E346" s="317">
        <v>18000</v>
      </c>
      <c r="F346" s="307"/>
      <c r="G346" s="306">
        <v>0</v>
      </c>
      <c r="H346" s="307"/>
      <c r="I346" s="306">
        <v>0</v>
      </c>
      <c r="J346" s="307"/>
      <c r="K346" s="317">
        <v>18000</v>
      </c>
      <c r="L346" s="249" t="str">
        <f>VLOOKUP(A346,'De x Para'!A:C,3,0)</f>
        <v>14.1.1</v>
      </c>
      <c r="M346" s="431">
        <f t="shared" si="4"/>
        <v>0</v>
      </c>
    </row>
    <row r="347" spans="1:13">
      <c r="A347" s="304" t="s">
        <v>4384</v>
      </c>
      <c r="B347" s="164" t="s">
        <v>143</v>
      </c>
      <c r="C347" s="304" t="s">
        <v>4385</v>
      </c>
      <c r="D347" s="305"/>
      <c r="E347" s="317">
        <v>2550</v>
      </c>
      <c r="F347" s="307"/>
      <c r="G347" s="306">
        <v>0</v>
      </c>
      <c r="H347" s="307"/>
      <c r="I347" s="306">
        <v>0</v>
      </c>
      <c r="J347" s="307"/>
      <c r="K347" s="317">
        <v>2550</v>
      </c>
      <c r="L347" s="249" t="str">
        <f>VLOOKUP(A347,'De x Para'!A:C,3,0)</f>
        <v>14.1.1</v>
      </c>
      <c r="M347" s="431">
        <f t="shared" si="4"/>
        <v>0</v>
      </c>
    </row>
    <row r="348" spans="1:13">
      <c r="A348" s="304" t="s">
        <v>4638</v>
      </c>
      <c r="B348" s="164" t="s">
        <v>143</v>
      </c>
      <c r="C348" s="304" t="s">
        <v>1553</v>
      </c>
      <c r="D348" s="305"/>
      <c r="E348" s="317">
        <v>9050</v>
      </c>
      <c r="F348" s="307"/>
      <c r="G348" s="306">
        <v>0</v>
      </c>
      <c r="H348" s="307"/>
      <c r="I348" s="306">
        <v>0</v>
      </c>
      <c r="J348" s="307"/>
      <c r="K348" s="317">
        <v>9050</v>
      </c>
      <c r="L348" s="249" t="str">
        <f>VLOOKUP(A348,'De x Para'!A:C,3,0)</f>
        <v>14.1.1</v>
      </c>
      <c r="M348" s="431">
        <f t="shared" si="4"/>
        <v>0</v>
      </c>
    </row>
    <row r="349" spans="1:13">
      <c r="A349" s="304" t="s">
        <v>4664</v>
      </c>
      <c r="B349" s="164" t="s">
        <v>143</v>
      </c>
      <c r="C349" s="304" t="s">
        <v>4665</v>
      </c>
      <c r="D349" s="305"/>
      <c r="E349" s="317">
        <v>5400</v>
      </c>
      <c r="F349" s="307"/>
      <c r="G349" s="306">
        <v>0</v>
      </c>
      <c r="H349" s="307"/>
      <c r="I349" s="306">
        <v>0</v>
      </c>
      <c r="J349" s="307"/>
      <c r="K349" s="317">
        <v>5400</v>
      </c>
      <c r="L349" s="249" t="str">
        <f>VLOOKUP(A349,'De x Para'!A:C,3,0)</f>
        <v>14.1.1</v>
      </c>
      <c r="M349" s="431">
        <f t="shared" si="4"/>
        <v>0</v>
      </c>
    </row>
    <row r="350" spans="1:13">
      <c r="A350" s="304" t="s">
        <v>4666</v>
      </c>
      <c r="B350" s="164" t="s">
        <v>143</v>
      </c>
      <c r="C350" s="304" t="s">
        <v>4667</v>
      </c>
      <c r="D350" s="305"/>
      <c r="E350" s="317">
        <v>6031</v>
      </c>
      <c r="F350" s="307"/>
      <c r="G350" s="306">
        <v>0</v>
      </c>
      <c r="H350" s="307"/>
      <c r="I350" s="306">
        <v>0</v>
      </c>
      <c r="J350" s="307"/>
      <c r="K350" s="317">
        <v>6031</v>
      </c>
      <c r="L350" s="249" t="str">
        <f>VLOOKUP(A350,'De x Para'!A:C,3,0)</f>
        <v>14.1.1</v>
      </c>
      <c r="M350" s="431">
        <f t="shared" si="4"/>
        <v>0</v>
      </c>
    </row>
    <row r="351" spans="1:13">
      <c r="A351" s="304" t="s">
        <v>4771</v>
      </c>
      <c r="B351" s="164" t="s">
        <v>143</v>
      </c>
      <c r="C351" s="304" t="s">
        <v>4772</v>
      </c>
      <c r="D351" s="305"/>
      <c r="E351" s="317">
        <v>23000</v>
      </c>
      <c r="F351" s="307"/>
      <c r="G351" s="306">
        <v>0</v>
      </c>
      <c r="H351" s="307"/>
      <c r="I351" s="306">
        <v>0</v>
      </c>
      <c r="J351" s="307"/>
      <c r="K351" s="317">
        <v>23000</v>
      </c>
      <c r="L351" s="249" t="str">
        <f>VLOOKUP(A351,'De x Para'!A:C,3,0)</f>
        <v>14.1.1</v>
      </c>
      <c r="M351" s="431">
        <f t="shared" si="4"/>
        <v>0</v>
      </c>
    </row>
    <row r="352" spans="1:13">
      <c r="A352" s="338"/>
      <c r="B352" s="164"/>
      <c r="C352" s="338"/>
      <c r="D352" s="339"/>
      <c r="E352" s="339"/>
      <c r="F352" s="339"/>
      <c r="G352" s="339"/>
      <c r="H352" s="339"/>
      <c r="I352" s="339"/>
      <c r="J352" s="339"/>
      <c r="K352" s="339"/>
      <c r="L352" s="249"/>
      <c r="M352" s="431">
        <f t="shared" si="4"/>
        <v>0</v>
      </c>
    </row>
    <row r="353" spans="1:13">
      <c r="A353" s="300" t="s">
        <v>3444</v>
      </c>
      <c r="B353" s="164" t="s">
        <v>143</v>
      </c>
      <c r="C353" s="300" t="s">
        <v>1685</v>
      </c>
      <c r="D353" s="301"/>
      <c r="E353" s="302">
        <v>939.68</v>
      </c>
      <c r="F353" s="303"/>
      <c r="G353" s="302">
        <v>0</v>
      </c>
      <c r="H353" s="303"/>
      <c r="I353" s="302">
        <v>0</v>
      </c>
      <c r="J353" s="303"/>
      <c r="K353" s="302">
        <v>939.68</v>
      </c>
      <c r="L353" s="249">
        <f>VLOOKUP(A353,'De x Para'!A:C,3,0)</f>
        <v>0</v>
      </c>
      <c r="M353" s="431">
        <f t="shared" si="4"/>
        <v>0</v>
      </c>
    </row>
    <row r="354" spans="1:13">
      <c r="A354" s="300" t="s">
        <v>3445</v>
      </c>
      <c r="B354" s="164" t="s">
        <v>143</v>
      </c>
      <c r="C354" s="300" t="s">
        <v>1685</v>
      </c>
      <c r="D354" s="301"/>
      <c r="E354" s="302">
        <v>939.68</v>
      </c>
      <c r="F354" s="303"/>
      <c r="G354" s="302">
        <v>0</v>
      </c>
      <c r="H354" s="303"/>
      <c r="I354" s="302">
        <v>0</v>
      </c>
      <c r="J354" s="303"/>
      <c r="K354" s="302">
        <v>939.68</v>
      </c>
      <c r="L354" s="249">
        <f>VLOOKUP(A354,'De x Para'!A:C,3,0)</f>
        <v>0</v>
      </c>
      <c r="M354" s="431">
        <f t="shared" si="4"/>
        <v>0</v>
      </c>
    </row>
    <row r="355" spans="1:13">
      <c r="A355" s="304" t="s">
        <v>3446</v>
      </c>
      <c r="B355" s="164" t="s">
        <v>143</v>
      </c>
      <c r="C355" s="304" t="s">
        <v>1691</v>
      </c>
      <c r="D355" s="305"/>
      <c r="E355" s="306">
        <v>939.68</v>
      </c>
      <c r="F355" s="307"/>
      <c r="G355" s="306">
        <v>0</v>
      </c>
      <c r="H355" s="307"/>
      <c r="I355" s="306">
        <v>0</v>
      </c>
      <c r="J355" s="307"/>
      <c r="K355" s="306">
        <v>939.68</v>
      </c>
      <c r="L355" s="249" t="str">
        <f>VLOOKUP(A355,'De x Para'!A:C,3,0)</f>
        <v>14.1.2</v>
      </c>
      <c r="M355" s="431">
        <f t="shared" si="4"/>
        <v>0</v>
      </c>
    </row>
    <row r="356" spans="1:13">
      <c r="A356" s="338"/>
      <c r="B356" s="164"/>
      <c r="C356" s="338"/>
      <c r="D356" s="339"/>
      <c r="E356" s="339"/>
      <c r="F356" s="339"/>
      <c r="G356" s="339"/>
      <c r="H356" s="339"/>
      <c r="I356" s="339"/>
      <c r="J356" s="339"/>
      <c r="K356" s="339"/>
      <c r="L356" s="249"/>
      <c r="M356" s="431">
        <f t="shared" si="4"/>
        <v>0</v>
      </c>
    </row>
    <row r="357" spans="1:13">
      <c r="A357" s="300" t="s">
        <v>4749</v>
      </c>
      <c r="B357" s="164" t="s">
        <v>143</v>
      </c>
      <c r="C357" s="300" t="s">
        <v>4750</v>
      </c>
      <c r="D357" s="301"/>
      <c r="E357" s="316">
        <v>64270</v>
      </c>
      <c r="F357" s="303"/>
      <c r="G357" s="316">
        <v>138128.69</v>
      </c>
      <c r="H357" s="303"/>
      <c r="I357" s="302">
        <v>0</v>
      </c>
      <c r="J357" s="303"/>
      <c r="K357" s="316">
        <v>202398.69</v>
      </c>
      <c r="L357" s="249">
        <f>VLOOKUP(A357,'De x Para'!A:C,3,0)</f>
        <v>0</v>
      </c>
      <c r="M357" s="431">
        <f t="shared" si="4"/>
        <v>138128.69</v>
      </c>
    </row>
    <row r="358" spans="1:13">
      <c r="A358" s="300" t="s">
        <v>4751</v>
      </c>
      <c r="B358" s="164" t="s">
        <v>143</v>
      </c>
      <c r="C358" s="300" t="s">
        <v>4750</v>
      </c>
      <c r="D358" s="301"/>
      <c r="E358" s="316">
        <v>64270</v>
      </c>
      <c r="F358" s="303"/>
      <c r="G358" s="316">
        <v>138128.69</v>
      </c>
      <c r="H358" s="303"/>
      <c r="I358" s="302">
        <v>0</v>
      </c>
      <c r="J358" s="303"/>
      <c r="K358" s="316">
        <v>202398.69</v>
      </c>
      <c r="L358" s="249">
        <f>VLOOKUP(A358,'De x Para'!A:C,3,0)</f>
        <v>0</v>
      </c>
      <c r="M358" s="431">
        <f t="shared" si="4"/>
        <v>138128.69</v>
      </c>
    </row>
    <row r="359" spans="1:13">
      <c r="A359" s="300" t="s">
        <v>4752</v>
      </c>
      <c r="B359" s="164" t="s">
        <v>143</v>
      </c>
      <c r="C359" s="300" t="s">
        <v>4750</v>
      </c>
      <c r="D359" s="301"/>
      <c r="E359" s="316">
        <v>64270</v>
      </c>
      <c r="F359" s="303"/>
      <c r="G359" s="316">
        <v>137877.74</v>
      </c>
      <c r="H359" s="303"/>
      <c r="I359" s="302">
        <v>0</v>
      </c>
      <c r="J359" s="303"/>
      <c r="K359" s="316">
        <v>202147.74</v>
      </c>
      <c r="L359" s="249">
        <f>VLOOKUP(A359,'De x Para'!A:C,3,0)</f>
        <v>0</v>
      </c>
      <c r="M359" s="431">
        <f t="shared" si="4"/>
        <v>137877.74</v>
      </c>
    </row>
    <row r="360" spans="1:13">
      <c r="A360" s="304" t="s">
        <v>4753</v>
      </c>
      <c r="B360" s="164" t="s">
        <v>143</v>
      </c>
      <c r="C360" s="304" t="s">
        <v>1566</v>
      </c>
      <c r="D360" s="305"/>
      <c r="E360" s="317">
        <v>10100</v>
      </c>
      <c r="F360" s="307"/>
      <c r="G360" s="317">
        <v>23200</v>
      </c>
      <c r="H360" s="307"/>
      <c r="I360" s="306">
        <v>0</v>
      </c>
      <c r="J360" s="307"/>
      <c r="K360" s="317">
        <v>33300</v>
      </c>
      <c r="L360" s="249" t="str">
        <f>VLOOKUP(A360,'De x Para'!A:C,3,0)</f>
        <v>14.1.1</v>
      </c>
      <c r="M360" s="431">
        <f t="shared" si="4"/>
        <v>23200</v>
      </c>
    </row>
    <row r="361" spans="1:13">
      <c r="A361" s="304" t="s">
        <v>4754</v>
      </c>
      <c r="B361" s="164" t="s">
        <v>143</v>
      </c>
      <c r="C361" s="304" t="s">
        <v>1542</v>
      </c>
      <c r="D361" s="305"/>
      <c r="E361" s="317">
        <v>9000</v>
      </c>
      <c r="F361" s="307"/>
      <c r="G361" s="317">
        <v>18000</v>
      </c>
      <c r="H361" s="307"/>
      <c r="I361" s="306">
        <v>0</v>
      </c>
      <c r="J361" s="307"/>
      <c r="K361" s="317">
        <v>27000</v>
      </c>
      <c r="L361" s="249" t="str">
        <f>VLOOKUP(A361,'De x Para'!A:C,3,0)</f>
        <v>14.1.1</v>
      </c>
      <c r="M361" s="431">
        <f t="shared" si="4"/>
        <v>18000</v>
      </c>
    </row>
    <row r="362" spans="1:13">
      <c r="A362" s="304" t="s">
        <v>4773</v>
      </c>
      <c r="B362" s="164" t="s">
        <v>143</v>
      </c>
      <c r="C362" s="304" t="s">
        <v>3937</v>
      </c>
      <c r="D362" s="305"/>
      <c r="E362" s="317">
        <v>11250</v>
      </c>
      <c r="F362" s="307"/>
      <c r="G362" s="317">
        <v>6750</v>
      </c>
      <c r="H362" s="307"/>
      <c r="I362" s="306">
        <v>0</v>
      </c>
      <c r="J362" s="307"/>
      <c r="K362" s="317">
        <v>18000</v>
      </c>
      <c r="L362" s="249" t="str">
        <f>VLOOKUP(A362,'De x Para'!A:C,3,0)</f>
        <v>14.1.1</v>
      </c>
      <c r="M362" s="431">
        <f t="shared" si="4"/>
        <v>6750</v>
      </c>
    </row>
    <row r="363" spans="1:13">
      <c r="A363" s="304" t="s">
        <v>4774</v>
      </c>
      <c r="B363" s="164" t="s">
        <v>143</v>
      </c>
      <c r="C363" s="304" t="s">
        <v>1608</v>
      </c>
      <c r="D363" s="305"/>
      <c r="E363" s="317">
        <v>8000</v>
      </c>
      <c r="F363" s="307"/>
      <c r="G363" s="317">
        <v>11500</v>
      </c>
      <c r="H363" s="307"/>
      <c r="I363" s="306">
        <v>0</v>
      </c>
      <c r="J363" s="307"/>
      <c r="K363" s="317">
        <v>19500</v>
      </c>
      <c r="L363" s="249" t="str">
        <f>VLOOKUP(A363,'De x Para'!A:C,3,0)</f>
        <v>14.1.1</v>
      </c>
      <c r="M363" s="431">
        <f t="shared" si="4"/>
        <v>11500</v>
      </c>
    </row>
    <row r="364" spans="1:13">
      <c r="A364" s="304" t="s">
        <v>4775</v>
      </c>
      <c r="B364" s="164" t="s">
        <v>143</v>
      </c>
      <c r="C364" s="304" t="s">
        <v>1649</v>
      </c>
      <c r="D364" s="305"/>
      <c r="E364" s="317">
        <v>3750</v>
      </c>
      <c r="F364" s="307"/>
      <c r="G364" s="317">
        <v>17000</v>
      </c>
      <c r="H364" s="307"/>
      <c r="I364" s="306">
        <v>0</v>
      </c>
      <c r="J364" s="307"/>
      <c r="K364" s="317">
        <v>20750</v>
      </c>
      <c r="L364" s="249" t="str">
        <f>VLOOKUP(A364,'De x Para'!A:C,3,0)</f>
        <v>14.1.1</v>
      </c>
      <c r="M364" s="431">
        <f t="shared" si="4"/>
        <v>17000</v>
      </c>
    </row>
    <row r="365" spans="1:13">
      <c r="A365" s="304" t="s">
        <v>4776</v>
      </c>
      <c r="B365" s="164" t="s">
        <v>143</v>
      </c>
      <c r="C365" s="304" t="s">
        <v>4777</v>
      </c>
      <c r="D365" s="305"/>
      <c r="E365" s="317">
        <v>12000</v>
      </c>
      <c r="F365" s="307"/>
      <c r="G365" s="317">
        <v>3000</v>
      </c>
      <c r="H365" s="307"/>
      <c r="I365" s="306">
        <v>0</v>
      </c>
      <c r="J365" s="307"/>
      <c r="K365" s="317">
        <v>15000</v>
      </c>
      <c r="L365" s="249" t="str">
        <f>VLOOKUP(A365,'De x Para'!A:C,3,0)</f>
        <v>14.1.1</v>
      </c>
      <c r="M365" s="431">
        <f t="shared" si="4"/>
        <v>3000</v>
      </c>
    </row>
    <row r="366" spans="1:13">
      <c r="A366" s="304" t="s">
        <v>4778</v>
      </c>
      <c r="B366" s="164" t="s">
        <v>143</v>
      </c>
      <c r="C366" s="304" t="s">
        <v>4779</v>
      </c>
      <c r="D366" s="305"/>
      <c r="E366" s="306">
        <v>800</v>
      </c>
      <c r="F366" s="307"/>
      <c r="G366" s="306">
        <v>0</v>
      </c>
      <c r="H366" s="307"/>
      <c r="I366" s="306">
        <v>0</v>
      </c>
      <c r="J366" s="307"/>
      <c r="K366" s="306">
        <v>800</v>
      </c>
      <c r="L366" s="249" t="str">
        <f>VLOOKUP(A366,'De x Para'!A:C,3,0)</f>
        <v>14.1.1</v>
      </c>
      <c r="M366" s="431">
        <f t="shared" si="4"/>
        <v>0</v>
      </c>
    </row>
    <row r="367" spans="1:13">
      <c r="A367" s="304" t="s">
        <v>4799</v>
      </c>
      <c r="B367" s="164" t="s">
        <v>143</v>
      </c>
      <c r="C367" s="304" t="s">
        <v>1537</v>
      </c>
      <c r="D367" s="305"/>
      <c r="E367" s="317">
        <v>6750</v>
      </c>
      <c r="F367" s="307"/>
      <c r="G367" s="306">
        <v>0</v>
      </c>
      <c r="H367" s="307"/>
      <c r="I367" s="306">
        <v>0</v>
      </c>
      <c r="J367" s="307"/>
      <c r="K367" s="317">
        <v>6750</v>
      </c>
      <c r="L367" s="249" t="str">
        <f>VLOOKUP(A367,'De x Para'!A:C,3,0)</f>
        <v>14.1.1</v>
      </c>
      <c r="M367" s="431">
        <f t="shared" si="4"/>
        <v>0</v>
      </c>
    </row>
    <row r="368" spans="1:13">
      <c r="A368" s="304" t="s">
        <v>4800</v>
      </c>
      <c r="B368" s="164" t="s">
        <v>143</v>
      </c>
      <c r="C368" s="304" t="s">
        <v>1644</v>
      </c>
      <c r="D368" s="305"/>
      <c r="E368" s="317">
        <v>1500</v>
      </c>
      <c r="F368" s="307"/>
      <c r="G368" s="306">
        <v>0</v>
      </c>
      <c r="H368" s="307"/>
      <c r="I368" s="306">
        <v>0</v>
      </c>
      <c r="J368" s="307"/>
      <c r="K368" s="317">
        <v>1500</v>
      </c>
      <c r="L368" s="249" t="str">
        <f>VLOOKUP(A368,'De x Para'!A:C,3,0)</f>
        <v>14.1.1</v>
      </c>
      <c r="M368" s="431">
        <f t="shared" si="4"/>
        <v>0</v>
      </c>
    </row>
    <row r="369" spans="1:13">
      <c r="A369" s="304" t="s">
        <v>4801</v>
      </c>
      <c r="B369" s="164" t="s">
        <v>143</v>
      </c>
      <c r="C369" s="304" t="s">
        <v>1663</v>
      </c>
      <c r="D369" s="305"/>
      <c r="E369" s="317">
        <v>1120</v>
      </c>
      <c r="F369" s="307"/>
      <c r="G369" s="306">
        <v>0</v>
      </c>
      <c r="H369" s="307"/>
      <c r="I369" s="306">
        <v>0</v>
      </c>
      <c r="J369" s="307"/>
      <c r="K369" s="317">
        <v>1120</v>
      </c>
      <c r="L369" s="249" t="str">
        <f>VLOOKUP(A369,'De x Para'!A:C,3,0)</f>
        <v>14.1.1</v>
      </c>
      <c r="M369" s="431">
        <f t="shared" si="4"/>
        <v>0</v>
      </c>
    </row>
    <row r="370" spans="1:13">
      <c r="A370" s="304" t="s">
        <v>4827</v>
      </c>
      <c r="B370" s="164" t="s">
        <v>143</v>
      </c>
      <c r="C370" s="304" t="s">
        <v>1531</v>
      </c>
      <c r="D370" s="305"/>
      <c r="E370" s="306">
        <v>0</v>
      </c>
      <c r="F370" s="307"/>
      <c r="G370" s="317">
        <v>26698</v>
      </c>
      <c r="H370" s="307"/>
      <c r="I370" s="306">
        <v>0</v>
      </c>
      <c r="J370" s="307"/>
      <c r="K370" s="317">
        <v>26698</v>
      </c>
      <c r="L370" s="249" t="str">
        <f>VLOOKUP(A370,'De x Para'!A:C,3,0)</f>
        <v>14.1.1</v>
      </c>
      <c r="M370" s="431">
        <f t="shared" si="4"/>
        <v>26698</v>
      </c>
    </row>
    <row r="371" spans="1:13">
      <c r="A371" s="304" t="s">
        <v>4828</v>
      </c>
      <c r="B371" s="164" t="s">
        <v>143</v>
      </c>
      <c r="C371" s="304" t="s">
        <v>4829</v>
      </c>
      <c r="D371" s="305"/>
      <c r="E371" s="306">
        <v>0</v>
      </c>
      <c r="F371" s="307"/>
      <c r="G371" s="317">
        <v>12500</v>
      </c>
      <c r="H371" s="307"/>
      <c r="I371" s="306">
        <v>0</v>
      </c>
      <c r="J371" s="307"/>
      <c r="K371" s="317">
        <v>12500</v>
      </c>
      <c r="L371" s="249" t="str">
        <f>VLOOKUP(A371,'De x Para'!A:C,3,0)</f>
        <v>14.1.1</v>
      </c>
      <c r="M371" s="431">
        <f t="shared" si="4"/>
        <v>12500</v>
      </c>
    </row>
    <row r="372" spans="1:13">
      <c r="A372" s="304" t="s">
        <v>4830</v>
      </c>
      <c r="B372" s="164" t="s">
        <v>143</v>
      </c>
      <c r="C372" s="304" t="s">
        <v>4831</v>
      </c>
      <c r="D372" s="305"/>
      <c r="E372" s="306">
        <v>0</v>
      </c>
      <c r="F372" s="307"/>
      <c r="G372" s="317">
        <v>1779.74</v>
      </c>
      <c r="H372" s="307"/>
      <c r="I372" s="306">
        <v>0</v>
      </c>
      <c r="J372" s="307"/>
      <c r="K372" s="317">
        <v>1779.74</v>
      </c>
      <c r="L372" s="249" t="str">
        <f>VLOOKUP(A372,'De x Para'!A:C,3,0)</f>
        <v>14.1.1</v>
      </c>
      <c r="M372" s="431">
        <f t="shared" si="4"/>
        <v>1779.74</v>
      </c>
    </row>
    <row r="373" spans="1:13">
      <c r="A373" s="304" t="s">
        <v>4832</v>
      </c>
      <c r="B373" s="164" t="s">
        <v>143</v>
      </c>
      <c r="C373" s="304" t="s">
        <v>4833</v>
      </c>
      <c r="D373" s="305"/>
      <c r="E373" s="306">
        <v>0</v>
      </c>
      <c r="F373" s="307"/>
      <c r="G373" s="306">
        <v>450</v>
      </c>
      <c r="H373" s="307"/>
      <c r="I373" s="306">
        <v>0</v>
      </c>
      <c r="J373" s="307"/>
      <c r="K373" s="306">
        <v>450</v>
      </c>
      <c r="L373" s="249" t="str">
        <f>VLOOKUP(A373,'De x Para'!A:C,3,0)</f>
        <v>14.1.1</v>
      </c>
      <c r="M373" s="431">
        <f t="shared" si="4"/>
        <v>450</v>
      </c>
    </row>
    <row r="374" spans="1:13">
      <c r="A374" s="304" t="s">
        <v>4834</v>
      </c>
      <c r="B374" s="164" t="s">
        <v>143</v>
      </c>
      <c r="C374" s="304" t="s">
        <v>4835</v>
      </c>
      <c r="D374" s="305"/>
      <c r="E374" s="306">
        <v>0</v>
      </c>
      <c r="F374" s="307"/>
      <c r="G374" s="317">
        <v>17000</v>
      </c>
      <c r="H374" s="307"/>
      <c r="I374" s="306">
        <v>0</v>
      </c>
      <c r="J374" s="307"/>
      <c r="K374" s="317">
        <v>17000</v>
      </c>
      <c r="L374" s="249" t="str">
        <f>VLOOKUP(A374,'De x Para'!A:C,3,0)</f>
        <v>14.1.1</v>
      </c>
      <c r="M374" s="431">
        <f t="shared" si="4"/>
        <v>17000</v>
      </c>
    </row>
    <row r="375" spans="1:13">
      <c r="A375" s="338"/>
      <c r="B375" s="164"/>
      <c r="C375" s="338"/>
      <c r="D375" s="339"/>
      <c r="E375" s="339"/>
      <c r="F375" s="339"/>
      <c r="G375" s="339"/>
      <c r="H375" s="339"/>
      <c r="I375" s="339"/>
      <c r="J375" s="339"/>
      <c r="K375" s="339"/>
      <c r="L375" s="249"/>
      <c r="M375" s="431">
        <f t="shared" si="4"/>
        <v>0</v>
      </c>
    </row>
    <row r="376" spans="1:13">
      <c r="A376" s="300" t="s">
        <v>4836</v>
      </c>
      <c r="B376" s="164" t="s">
        <v>143</v>
      </c>
      <c r="C376" s="300" t="s">
        <v>4785</v>
      </c>
      <c r="D376" s="301"/>
      <c r="E376" s="302">
        <v>0</v>
      </c>
      <c r="F376" s="303"/>
      <c r="G376" s="302">
        <v>250.95</v>
      </c>
      <c r="H376" s="303"/>
      <c r="I376" s="302">
        <v>0</v>
      </c>
      <c r="J376" s="303"/>
      <c r="K376" s="302">
        <v>250.95</v>
      </c>
      <c r="L376" s="249">
        <f>VLOOKUP(A376,'De x Para'!A:C,3,0)</f>
        <v>0</v>
      </c>
      <c r="M376" s="431">
        <f t="shared" si="4"/>
        <v>250.95</v>
      </c>
    </row>
    <row r="377" spans="1:13">
      <c r="A377" s="304" t="s">
        <v>4837</v>
      </c>
      <c r="B377" s="164" t="s">
        <v>143</v>
      </c>
      <c r="C377" s="304" t="s">
        <v>1691</v>
      </c>
      <c r="D377" s="305"/>
      <c r="E377" s="306">
        <v>0</v>
      </c>
      <c r="F377" s="307"/>
      <c r="G377" s="306">
        <v>250.95</v>
      </c>
      <c r="H377" s="307"/>
      <c r="I377" s="306">
        <v>0</v>
      </c>
      <c r="J377" s="307"/>
      <c r="K377" s="306">
        <v>250.95</v>
      </c>
      <c r="L377" s="249" t="str">
        <f>VLOOKUP(A377,'De x Para'!A:C,3,0)</f>
        <v>14.1.2</v>
      </c>
      <c r="M377" s="431">
        <f t="shared" si="4"/>
        <v>250.95</v>
      </c>
    </row>
    <row r="378" spans="1:13">
      <c r="A378" s="338"/>
      <c r="B378" s="164"/>
      <c r="C378" s="338"/>
      <c r="D378" s="339"/>
      <c r="E378" s="339"/>
      <c r="F378" s="339"/>
      <c r="G378" s="339"/>
      <c r="H378" s="339"/>
      <c r="I378" s="339"/>
      <c r="J378" s="339"/>
      <c r="K378" s="339"/>
      <c r="L378" s="249"/>
      <c r="M378" s="431">
        <f t="shared" si="4"/>
        <v>0</v>
      </c>
    </row>
    <row r="379" spans="1:13">
      <c r="A379" s="300" t="s">
        <v>4838</v>
      </c>
      <c r="B379" s="164" t="s">
        <v>143</v>
      </c>
      <c r="C379" s="300" t="s">
        <v>4839</v>
      </c>
      <c r="D379" s="301"/>
      <c r="E379" s="302">
        <v>0</v>
      </c>
      <c r="F379" s="303"/>
      <c r="G379" s="302">
        <v>29.44</v>
      </c>
      <c r="H379" s="303"/>
      <c r="I379" s="302">
        <v>0</v>
      </c>
      <c r="J379" s="303"/>
      <c r="K379" s="302">
        <v>29.44</v>
      </c>
      <c r="L379" s="249">
        <f>VLOOKUP(A379,'De x Para'!A:C,3,0)</f>
        <v>0</v>
      </c>
      <c r="M379" s="431">
        <f t="shared" si="4"/>
        <v>29.44</v>
      </c>
    </row>
    <row r="380" spans="1:13">
      <c r="A380" s="300" t="s">
        <v>4840</v>
      </c>
      <c r="B380" s="164" t="s">
        <v>143</v>
      </c>
      <c r="C380" s="300" t="s">
        <v>4785</v>
      </c>
      <c r="D380" s="301"/>
      <c r="E380" s="302">
        <v>0</v>
      </c>
      <c r="F380" s="303"/>
      <c r="G380" s="302">
        <v>29.44</v>
      </c>
      <c r="H380" s="303"/>
      <c r="I380" s="302">
        <v>0</v>
      </c>
      <c r="J380" s="303"/>
      <c r="K380" s="302">
        <v>29.44</v>
      </c>
      <c r="L380" s="249">
        <f>VLOOKUP(A380,'De x Para'!A:C,3,0)</f>
        <v>0</v>
      </c>
      <c r="M380" s="431">
        <f t="shared" si="4"/>
        <v>29.44</v>
      </c>
    </row>
    <row r="381" spans="1:13">
      <c r="A381" s="435" t="s">
        <v>4841</v>
      </c>
      <c r="B381" s="164" t="s">
        <v>143</v>
      </c>
      <c r="C381" s="435" t="s">
        <v>1691</v>
      </c>
      <c r="D381" s="436"/>
      <c r="E381" s="437">
        <v>0</v>
      </c>
      <c r="F381" s="438"/>
      <c r="G381" s="437">
        <v>29.44</v>
      </c>
      <c r="H381" s="438"/>
      <c r="I381" s="437">
        <v>0</v>
      </c>
      <c r="J381" s="438"/>
      <c r="K381" s="437">
        <v>29.44</v>
      </c>
      <c r="L381" s="249" t="str">
        <f>VLOOKUP(A381,'De x Para'!A:C,3,0)</f>
        <v>14.1.3</v>
      </c>
      <c r="M381" s="431">
        <f t="shared" si="4"/>
        <v>29.44</v>
      </c>
    </row>
    <row r="382" spans="1:13">
      <c r="A382" s="300"/>
      <c r="B382" s="164"/>
      <c r="C382" s="300"/>
      <c r="D382" s="301"/>
      <c r="E382" s="301"/>
      <c r="F382" s="301"/>
      <c r="G382" s="301"/>
      <c r="H382" s="301"/>
      <c r="I382" s="301"/>
      <c r="J382" s="301"/>
      <c r="K382" s="301"/>
      <c r="L382" s="249"/>
      <c r="M382" s="431">
        <f t="shared" si="4"/>
        <v>0</v>
      </c>
    </row>
    <row r="383" spans="1:13">
      <c r="A383" s="300" t="s">
        <v>4802</v>
      </c>
      <c r="B383" s="164" t="s">
        <v>143</v>
      </c>
      <c r="C383" s="300" t="s">
        <v>4803</v>
      </c>
      <c r="D383" s="301"/>
      <c r="E383" s="316">
        <v>18029.939999999999</v>
      </c>
      <c r="F383" s="303"/>
      <c r="G383" s="302">
        <v>0</v>
      </c>
      <c r="H383" s="303"/>
      <c r="I383" s="302">
        <v>0</v>
      </c>
      <c r="J383" s="303"/>
      <c r="K383" s="316">
        <v>18029.939999999999</v>
      </c>
      <c r="L383" s="249">
        <f>VLOOKUP(A383,'De x Para'!A:C,3,0)</f>
        <v>0</v>
      </c>
      <c r="M383" s="431">
        <f t="shared" si="4"/>
        <v>0</v>
      </c>
    </row>
    <row r="384" spans="1:13">
      <c r="A384" s="300" t="s">
        <v>4804</v>
      </c>
      <c r="B384" s="164" t="s">
        <v>143</v>
      </c>
      <c r="C384" s="300" t="s">
        <v>4803</v>
      </c>
      <c r="D384" s="301"/>
      <c r="E384" s="316">
        <v>17950</v>
      </c>
      <c r="F384" s="303"/>
      <c r="G384" s="302">
        <v>0</v>
      </c>
      <c r="H384" s="303"/>
      <c r="I384" s="302">
        <v>0</v>
      </c>
      <c r="J384" s="303"/>
      <c r="K384" s="316">
        <v>17950</v>
      </c>
      <c r="L384" s="249">
        <f>VLOOKUP(A384,'De x Para'!A:C,3,0)</f>
        <v>0</v>
      </c>
      <c r="M384" s="431">
        <f t="shared" si="4"/>
        <v>0</v>
      </c>
    </row>
    <row r="385" spans="1:13">
      <c r="A385" s="435" t="s">
        <v>4805</v>
      </c>
      <c r="B385" s="164" t="s">
        <v>143</v>
      </c>
      <c r="C385" s="435" t="s">
        <v>4806</v>
      </c>
      <c r="D385" s="436"/>
      <c r="E385" s="445">
        <v>6350</v>
      </c>
      <c r="F385" s="438"/>
      <c r="G385" s="437">
        <v>0</v>
      </c>
      <c r="H385" s="438"/>
      <c r="I385" s="437">
        <v>0</v>
      </c>
      <c r="J385" s="438"/>
      <c r="K385" s="445">
        <v>6350</v>
      </c>
      <c r="L385" s="249" t="str">
        <f>VLOOKUP(A385,'De x Para'!A:C,3,0)</f>
        <v>14.1.4</v>
      </c>
      <c r="M385" s="431">
        <f t="shared" si="4"/>
        <v>0</v>
      </c>
    </row>
    <row r="386" spans="1:13">
      <c r="A386" s="435" t="s">
        <v>4807</v>
      </c>
      <c r="B386" s="164" t="s">
        <v>143</v>
      </c>
      <c r="C386" s="435" t="s">
        <v>4808</v>
      </c>
      <c r="D386" s="436"/>
      <c r="E386" s="445">
        <v>11600</v>
      </c>
      <c r="F386" s="438"/>
      <c r="G386" s="437">
        <v>0</v>
      </c>
      <c r="H386" s="438"/>
      <c r="I386" s="437">
        <v>0</v>
      </c>
      <c r="J386" s="438"/>
      <c r="K386" s="445">
        <v>11600</v>
      </c>
      <c r="L386" s="249" t="str">
        <f>VLOOKUP(A386,'De x Para'!A:C,3,0)</f>
        <v>14.1.4</v>
      </c>
      <c r="M386" s="431">
        <f t="shared" si="4"/>
        <v>0</v>
      </c>
    </row>
    <row r="387" spans="1:13">
      <c r="A387" s="338"/>
      <c r="B387" s="164"/>
      <c r="C387" s="338"/>
      <c r="D387" s="339"/>
      <c r="E387" s="339"/>
      <c r="F387" s="339"/>
      <c r="G387" s="339"/>
      <c r="H387" s="339"/>
      <c r="I387" s="339"/>
      <c r="J387" s="339"/>
      <c r="K387" s="339"/>
      <c r="L387" s="249"/>
      <c r="M387" s="431">
        <f t="shared" si="4"/>
        <v>0</v>
      </c>
    </row>
    <row r="388" spans="1:13">
      <c r="A388" s="300" t="s">
        <v>4809</v>
      </c>
      <c r="B388" s="164" t="s">
        <v>143</v>
      </c>
      <c r="C388" s="300" t="s">
        <v>4810</v>
      </c>
      <c r="D388" s="301"/>
      <c r="E388" s="302">
        <v>79.94</v>
      </c>
      <c r="F388" s="303"/>
      <c r="G388" s="302">
        <v>0</v>
      </c>
      <c r="H388" s="303"/>
      <c r="I388" s="302">
        <v>0</v>
      </c>
      <c r="J388" s="303"/>
      <c r="K388" s="302">
        <v>79.94</v>
      </c>
      <c r="L388" s="249">
        <f>VLOOKUP(A388,'De x Para'!A:C,3,0)</f>
        <v>0</v>
      </c>
      <c r="M388" s="431">
        <f t="shared" si="4"/>
        <v>0</v>
      </c>
    </row>
    <row r="389" spans="1:13">
      <c r="A389" s="435" t="s">
        <v>4811</v>
      </c>
      <c r="B389" s="164" t="s">
        <v>143</v>
      </c>
      <c r="C389" s="435" t="s">
        <v>1209</v>
      </c>
      <c r="D389" s="436"/>
      <c r="E389" s="437">
        <v>73.150000000000006</v>
      </c>
      <c r="F389" s="438"/>
      <c r="G389" s="437">
        <v>0</v>
      </c>
      <c r="H389" s="438"/>
      <c r="I389" s="437">
        <v>0</v>
      </c>
      <c r="J389" s="438"/>
      <c r="K389" s="437">
        <v>73.150000000000006</v>
      </c>
      <c r="L389" s="249" t="str">
        <f>VLOOKUP(A389,'De x Para'!A:C,3,0)</f>
        <v>14.1.4</v>
      </c>
      <c r="M389" s="431">
        <f t="shared" si="4"/>
        <v>0</v>
      </c>
    </row>
    <row r="390" spans="1:13">
      <c r="A390" s="435" t="s">
        <v>4812</v>
      </c>
      <c r="B390" s="164" t="s">
        <v>143</v>
      </c>
      <c r="C390" s="435" t="s">
        <v>1691</v>
      </c>
      <c r="D390" s="436"/>
      <c r="E390" s="437">
        <v>6.79</v>
      </c>
      <c r="F390" s="438"/>
      <c r="G390" s="437">
        <v>0</v>
      </c>
      <c r="H390" s="438"/>
      <c r="I390" s="437">
        <v>0</v>
      </c>
      <c r="J390" s="438"/>
      <c r="K390" s="437">
        <v>6.79</v>
      </c>
      <c r="L390" s="249" t="str">
        <f>VLOOKUP(A390,'De x Para'!A:C,3,0)</f>
        <v>14.1.4</v>
      </c>
      <c r="M390" s="431">
        <f t="shared" si="4"/>
        <v>0</v>
      </c>
    </row>
    <row r="391" spans="1:13">
      <c r="A391" s="338"/>
      <c r="B391" s="164"/>
      <c r="C391" s="338"/>
      <c r="D391" s="339"/>
      <c r="E391" s="339"/>
      <c r="F391" s="339"/>
      <c r="G391" s="339"/>
      <c r="H391" s="339"/>
      <c r="I391" s="339"/>
      <c r="J391" s="339"/>
      <c r="K391" s="339"/>
      <c r="L391" s="249"/>
      <c r="M391" s="431">
        <f t="shared" si="4"/>
        <v>0</v>
      </c>
    </row>
    <row r="392" spans="1:13">
      <c r="A392" s="300" t="s">
        <v>4755</v>
      </c>
      <c r="B392" s="164" t="s">
        <v>143</v>
      </c>
      <c r="C392" s="300" t="s">
        <v>4756</v>
      </c>
      <c r="D392" s="301"/>
      <c r="E392" s="316">
        <v>62622.49</v>
      </c>
      <c r="F392" s="303"/>
      <c r="G392" s="316">
        <v>17304.919999999998</v>
      </c>
      <c r="H392" s="303"/>
      <c r="I392" s="302">
        <v>0</v>
      </c>
      <c r="J392" s="303"/>
      <c r="K392" s="316">
        <v>79927.41</v>
      </c>
      <c r="L392" s="249">
        <f>VLOOKUP(A392,'De x Para'!A:C,3,0)</f>
        <v>0</v>
      </c>
      <c r="M392" s="431">
        <f t="shared" si="4"/>
        <v>17304.919999999998</v>
      </c>
    </row>
    <row r="393" spans="1:13">
      <c r="A393" s="300" t="s">
        <v>4757</v>
      </c>
      <c r="B393" s="164" t="s">
        <v>143</v>
      </c>
      <c r="C393" s="300" t="s">
        <v>4756</v>
      </c>
      <c r="D393" s="301"/>
      <c r="E393" s="316">
        <v>62622.49</v>
      </c>
      <c r="F393" s="303"/>
      <c r="G393" s="316">
        <v>17304.919999999998</v>
      </c>
      <c r="H393" s="303"/>
      <c r="I393" s="302">
        <v>0</v>
      </c>
      <c r="J393" s="303"/>
      <c r="K393" s="316">
        <v>79927.41</v>
      </c>
      <c r="L393" s="249">
        <f>VLOOKUP(A393,'De x Para'!A:C,3,0)</f>
        <v>0</v>
      </c>
      <c r="M393" s="431">
        <f t="shared" ref="M393:M425" si="5">G393-I393</f>
        <v>17304.919999999998</v>
      </c>
    </row>
    <row r="394" spans="1:13">
      <c r="A394" s="300" t="s">
        <v>4758</v>
      </c>
      <c r="B394" s="164" t="s">
        <v>143</v>
      </c>
      <c r="C394" s="300" t="s">
        <v>4756</v>
      </c>
      <c r="D394" s="301"/>
      <c r="E394" s="316">
        <v>62438.5</v>
      </c>
      <c r="F394" s="303"/>
      <c r="G394" s="316">
        <v>17259.919999999998</v>
      </c>
      <c r="H394" s="303"/>
      <c r="I394" s="302">
        <v>0</v>
      </c>
      <c r="J394" s="303"/>
      <c r="K394" s="316">
        <v>79698.42</v>
      </c>
      <c r="L394" s="249">
        <f>VLOOKUP(A394,'De x Para'!A:C,3,0)</f>
        <v>0</v>
      </c>
      <c r="M394" s="431">
        <f t="shared" si="5"/>
        <v>17259.919999999998</v>
      </c>
    </row>
    <row r="395" spans="1:13">
      <c r="A395" s="304" t="s">
        <v>4759</v>
      </c>
      <c r="B395" s="164" t="s">
        <v>143</v>
      </c>
      <c r="C395" s="304" t="s">
        <v>4760</v>
      </c>
      <c r="D395" s="305"/>
      <c r="E395" s="317">
        <v>9000</v>
      </c>
      <c r="F395" s="307"/>
      <c r="G395" s="306">
        <v>0</v>
      </c>
      <c r="H395" s="307"/>
      <c r="I395" s="306">
        <v>0</v>
      </c>
      <c r="J395" s="307"/>
      <c r="K395" s="317">
        <v>9000</v>
      </c>
      <c r="L395" s="249" t="str">
        <f>VLOOKUP(A395,'De x Para'!A:C,3,0)</f>
        <v>14.15</v>
      </c>
      <c r="M395" s="431">
        <f t="shared" si="5"/>
        <v>0</v>
      </c>
    </row>
    <row r="396" spans="1:13">
      <c r="A396" s="304" t="s">
        <v>4761</v>
      </c>
      <c r="B396" s="164" t="s">
        <v>143</v>
      </c>
      <c r="C396" s="304" t="s">
        <v>4762</v>
      </c>
      <c r="D396" s="305"/>
      <c r="E396" s="317">
        <v>9000</v>
      </c>
      <c r="F396" s="307"/>
      <c r="G396" s="306">
        <v>0</v>
      </c>
      <c r="H396" s="307"/>
      <c r="I396" s="306">
        <v>0</v>
      </c>
      <c r="J396" s="307"/>
      <c r="K396" s="317">
        <v>9000</v>
      </c>
      <c r="L396" s="249" t="str">
        <f>VLOOKUP(A396,'De x Para'!A:C,3,0)</f>
        <v>14.15</v>
      </c>
      <c r="M396" s="431">
        <f t="shared" si="5"/>
        <v>0</v>
      </c>
    </row>
    <row r="397" spans="1:13">
      <c r="A397" s="304" t="s">
        <v>4780</v>
      </c>
      <c r="B397" s="164" t="s">
        <v>143</v>
      </c>
      <c r="C397" s="304" t="s">
        <v>4781</v>
      </c>
      <c r="D397" s="305"/>
      <c r="E397" s="317">
        <v>26320</v>
      </c>
      <c r="F397" s="307"/>
      <c r="G397" s="306">
        <v>0</v>
      </c>
      <c r="H397" s="307"/>
      <c r="I397" s="306">
        <v>0</v>
      </c>
      <c r="J397" s="307"/>
      <c r="K397" s="317">
        <v>26320</v>
      </c>
      <c r="L397" s="249" t="str">
        <f>VLOOKUP(A397,'De x Para'!A:C,3,0)</f>
        <v>14.15</v>
      </c>
      <c r="M397" s="431">
        <f t="shared" si="5"/>
        <v>0</v>
      </c>
    </row>
    <row r="398" spans="1:13">
      <c r="A398" s="304" t="s">
        <v>4782</v>
      </c>
      <c r="B398" s="164" t="s">
        <v>143</v>
      </c>
      <c r="C398" s="304" t="s">
        <v>4783</v>
      </c>
      <c r="D398" s="305"/>
      <c r="E398" s="317">
        <v>10118.5</v>
      </c>
      <c r="F398" s="307"/>
      <c r="G398" s="317">
        <v>9259.92</v>
      </c>
      <c r="H398" s="307"/>
      <c r="I398" s="306">
        <v>0</v>
      </c>
      <c r="J398" s="307"/>
      <c r="K398" s="317">
        <v>19378.419999999998</v>
      </c>
      <c r="L398" s="249" t="str">
        <f>VLOOKUP(A398,'De x Para'!A:C,3,0)</f>
        <v>14.15</v>
      </c>
      <c r="M398" s="431">
        <f t="shared" si="5"/>
        <v>9259.92</v>
      </c>
    </row>
    <row r="399" spans="1:13">
      <c r="A399" s="304" t="s">
        <v>4813</v>
      </c>
      <c r="B399" s="164" t="s">
        <v>143</v>
      </c>
      <c r="C399" s="304" t="s">
        <v>4814</v>
      </c>
      <c r="D399" s="305"/>
      <c r="E399" s="317">
        <v>8000</v>
      </c>
      <c r="F399" s="307"/>
      <c r="G399" s="317">
        <v>8000</v>
      </c>
      <c r="H399" s="307"/>
      <c r="I399" s="306">
        <v>0</v>
      </c>
      <c r="J399" s="307"/>
      <c r="K399" s="317">
        <v>16000</v>
      </c>
      <c r="L399" s="249" t="str">
        <f>VLOOKUP(A399,'De x Para'!A:C,3,0)</f>
        <v>14.15</v>
      </c>
      <c r="M399" s="431">
        <f t="shared" si="5"/>
        <v>8000</v>
      </c>
    </row>
    <row r="400" spans="1:13">
      <c r="A400" s="338"/>
      <c r="B400" s="164"/>
      <c r="C400" s="338"/>
      <c r="D400" s="339"/>
      <c r="E400" s="339"/>
      <c r="F400" s="339"/>
      <c r="G400" s="339"/>
      <c r="H400" s="339"/>
      <c r="I400" s="339"/>
      <c r="J400" s="339"/>
      <c r="K400" s="339"/>
      <c r="L400" s="249"/>
      <c r="M400" s="431">
        <f t="shared" si="5"/>
        <v>0</v>
      </c>
    </row>
    <row r="401" spans="1:13">
      <c r="A401" s="300" t="s">
        <v>4784</v>
      </c>
      <c r="B401" s="164" t="s">
        <v>143</v>
      </c>
      <c r="C401" s="300" t="s">
        <v>4785</v>
      </c>
      <c r="D401" s="301"/>
      <c r="E401" s="302">
        <v>183.99</v>
      </c>
      <c r="F401" s="303"/>
      <c r="G401" s="302">
        <v>45</v>
      </c>
      <c r="H401" s="303"/>
      <c r="I401" s="302">
        <v>0</v>
      </c>
      <c r="J401" s="303"/>
      <c r="K401" s="302">
        <v>228.99</v>
      </c>
      <c r="L401" s="249">
        <f>VLOOKUP(A401,'De x Para'!A:C,3,0)</f>
        <v>0</v>
      </c>
      <c r="M401" s="431">
        <f t="shared" si="5"/>
        <v>45</v>
      </c>
    </row>
    <row r="402" spans="1:13">
      <c r="A402" s="304" t="s">
        <v>4786</v>
      </c>
      <c r="B402" s="164" t="s">
        <v>143</v>
      </c>
      <c r="C402" s="304" t="s">
        <v>1209</v>
      </c>
      <c r="D402" s="305"/>
      <c r="E402" s="306">
        <v>105</v>
      </c>
      <c r="F402" s="307"/>
      <c r="G402" s="306">
        <v>45</v>
      </c>
      <c r="H402" s="307"/>
      <c r="I402" s="306">
        <v>0</v>
      </c>
      <c r="J402" s="307"/>
      <c r="K402" s="306">
        <v>150</v>
      </c>
      <c r="L402" s="249" t="str">
        <f>VLOOKUP(A402,'De x Para'!A:C,3,0)</f>
        <v>14.15</v>
      </c>
      <c r="M402" s="431">
        <f t="shared" si="5"/>
        <v>45</v>
      </c>
    </row>
    <row r="403" spans="1:13">
      <c r="A403" s="304" t="s">
        <v>4787</v>
      </c>
      <c r="B403" s="164" t="s">
        <v>143</v>
      </c>
      <c r="C403" s="304" t="s">
        <v>1691</v>
      </c>
      <c r="D403" s="305"/>
      <c r="E403" s="306">
        <v>78.989999999999995</v>
      </c>
      <c r="F403" s="307"/>
      <c r="G403" s="306">
        <v>0</v>
      </c>
      <c r="H403" s="307"/>
      <c r="I403" s="306">
        <v>0</v>
      </c>
      <c r="J403" s="307"/>
      <c r="K403" s="306">
        <v>78.989999999999995</v>
      </c>
      <c r="L403" s="249" t="str">
        <f>VLOOKUP(A403,'De x Para'!A:C,3,0)</f>
        <v>14.15</v>
      </c>
      <c r="M403" s="431">
        <f t="shared" si="5"/>
        <v>0</v>
      </c>
    </row>
    <row r="404" spans="1:13">
      <c r="A404" s="338"/>
      <c r="B404" s="164"/>
      <c r="C404" s="338"/>
      <c r="D404" s="339"/>
      <c r="E404" s="339"/>
      <c r="F404" s="339"/>
      <c r="G404" s="339"/>
      <c r="H404" s="339"/>
      <c r="I404" s="339"/>
      <c r="J404" s="339"/>
      <c r="K404" s="339"/>
      <c r="L404" s="249"/>
      <c r="M404" s="431">
        <f t="shared" si="5"/>
        <v>0</v>
      </c>
    </row>
    <row r="405" spans="1:13">
      <c r="A405" s="300" t="s">
        <v>1702</v>
      </c>
      <c r="B405" s="164" t="s">
        <v>143</v>
      </c>
      <c r="C405" s="300" t="s">
        <v>1703</v>
      </c>
      <c r="D405" s="301"/>
      <c r="E405" s="316">
        <v>889545.49</v>
      </c>
      <c r="F405" s="303"/>
      <c r="G405" s="316">
        <v>856809.25</v>
      </c>
      <c r="H405" s="303"/>
      <c r="I405" s="302">
        <v>0</v>
      </c>
      <c r="J405" s="303"/>
      <c r="K405" s="316">
        <v>1746354.74</v>
      </c>
      <c r="L405" s="249">
        <f>VLOOKUP(A405,'De x Para'!A:C,3,0)</f>
        <v>0</v>
      </c>
      <c r="M405" s="431">
        <f t="shared" si="5"/>
        <v>856809.25</v>
      </c>
    </row>
    <row r="406" spans="1:13">
      <c r="A406" s="300" t="s">
        <v>1706</v>
      </c>
      <c r="B406" s="164" t="s">
        <v>143</v>
      </c>
      <c r="C406" s="300" t="s">
        <v>1703</v>
      </c>
      <c r="D406" s="301"/>
      <c r="E406" s="316">
        <v>889545.49</v>
      </c>
      <c r="F406" s="303"/>
      <c r="G406" s="316">
        <v>856809.25</v>
      </c>
      <c r="H406" s="303"/>
      <c r="I406" s="302">
        <v>0</v>
      </c>
      <c r="J406" s="303"/>
      <c r="K406" s="316">
        <v>1746354.74</v>
      </c>
      <c r="L406" s="249">
        <f>VLOOKUP(A406,'De x Para'!A:C,3,0)</f>
        <v>0</v>
      </c>
      <c r="M406" s="431">
        <f t="shared" si="5"/>
        <v>856809.25</v>
      </c>
    </row>
    <row r="407" spans="1:13">
      <c r="A407" s="300" t="s">
        <v>1707</v>
      </c>
      <c r="B407" s="164" t="s">
        <v>143</v>
      </c>
      <c r="C407" s="300" t="s">
        <v>1703</v>
      </c>
      <c r="D407" s="301"/>
      <c r="E407" s="316">
        <v>889545.49</v>
      </c>
      <c r="F407" s="303"/>
      <c r="G407" s="316">
        <v>856809.25</v>
      </c>
      <c r="H407" s="303"/>
      <c r="I407" s="302">
        <v>0</v>
      </c>
      <c r="J407" s="303"/>
      <c r="K407" s="316">
        <v>1746354.74</v>
      </c>
      <c r="L407" s="249">
        <f>VLOOKUP(A407,'De x Para'!A:C,3,0)</f>
        <v>0</v>
      </c>
      <c r="M407" s="431">
        <f t="shared" si="5"/>
        <v>856809.25</v>
      </c>
    </row>
    <row r="408" spans="1:13">
      <c r="A408" s="300" t="s">
        <v>1708</v>
      </c>
      <c r="B408" s="164" t="s">
        <v>143</v>
      </c>
      <c r="C408" s="300" t="s">
        <v>1703</v>
      </c>
      <c r="D408" s="301"/>
      <c r="E408" s="316">
        <v>889545.49</v>
      </c>
      <c r="F408" s="303"/>
      <c r="G408" s="316">
        <v>856809.25</v>
      </c>
      <c r="H408" s="303"/>
      <c r="I408" s="302">
        <v>0</v>
      </c>
      <c r="J408" s="303"/>
      <c r="K408" s="316">
        <v>1746354.74</v>
      </c>
      <c r="L408" s="249">
        <f>VLOOKUP(A408,'De x Para'!A:C,3,0)</f>
        <v>0</v>
      </c>
      <c r="M408" s="431">
        <f t="shared" si="5"/>
        <v>856809.25</v>
      </c>
    </row>
    <row r="409" spans="1:13">
      <c r="A409" s="304" t="s">
        <v>1709</v>
      </c>
      <c r="B409" s="164" t="s">
        <v>143</v>
      </c>
      <c r="C409" s="304" t="s">
        <v>1710</v>
      </c>
      <c r="D409" s="305"/>
      <c r="E409" s="317">
        <v>889545.49</v>
      </c>
      <c r="F409" s="307"/>
      <c r="G409" s="317">
        <v>851186.93</v>
      </c>
      <c r="H409" s="307"/>
      <c r="I409" s="306">
        <v>0</v>
      </c>
      <c r="J409" s="307"/>
      <c r="K409" s="317">
        <v>1740732.42</v>
      </c>
      <c r="L409" s="249" t="str">
        <f>VLOOKUP(A409,'De x Para'!A:C,3,0)</f>
        <v>11.6.5</v>
      </c>
      <c r="M409" s="431">
        <f t="shared" si="5"/>
        <v>851186.93</v>
      </c>
    </row>
    <row r="410" spans="1:13">
      <c r="A410" s="304" t="s">
        <v>4842</v>
      </c>
      <c r="B410" s="164" t="s">
        <v>143</v>
      </c>
      <c r="C410" s="304" t="s">
        <v>4843</v>
      </c>
      <c r="D410" s="305"/>
      <c r="E410" s="306">
        <v>0</v>
      </c>
      <c r="F410" s="307"/>
      <c r="G410" s="317">
        <v>5622.32</v>
      </c>
      <c r="H410" s="307"/>
      <c r="I410" s="306">
        <v>0</v>
      </c>
      <c r="J410" s="307"/>
      <c r="K410" s="317">
        <v>5622.32</v>
      </c>
      <c r="L410" s="249" t="str">
        <f>VLOOKUP(A410,'De x Para'!A:C,3,0)</f>
        <v>11.6.4</v>
      </c>
      <c r="M410" s="431">
        <f t="shared" si="5"/>
        <v>5622.32</v>
      </c>
    </row>
    <row r="411" spans="1:13">
      <c r="A411" s="338"/>
      <c r="B411" s="164"/>
      <c r="C411" s="338"/>
      <c r="D411" s="339"/>
      <c r="E411" s="339"/>
      <c r="F411" s="339"/>
      <c r="G411" s="339"/>
      <c r="H411" s="339"/>
      <c r="I411" s="339"/>
      <c r="J411" s="339"/>
      <c r="K411" s="339"/>
      <c r="L411" s="249"/>
      <c r="M411" s="431">
        <f t="shared" si="5"/>
        <v>0</v>
      </c>
    </row>
    <row r="412" spans="1:13">
      <c r="A412" s="300" t="s">
        <v>1711</v>
      </c>
      <c r="B412" s="164" t="s">
        <v>143</v>
      </c>
      <c r="C412" s="300" t="s">
        <v>1712</v>
      </c>
      <c r="D412" s="301"/>
      <c r="E412" s="316">
        <v>33272.6</v>
      </c>
      <c r="F412" s="303"/>
      <c r="G412" s="316">
        <v>8412.5499999999993</v>
      </c>
      <c r="H412" s="303"/>
      <c r="I412" s="302">
        <v>0</v>
      </c>
      <c r="J412" s="303"/>
      <c r="K412" s="316">
        <v>41685.15</v>
      </c>
      <c r="L412" s="249">
        <f>VLOOKUP(A412,'De x Para'!A:C,3,0)</f>
        <v>0</v>
      </c>
      <c r="M412" s="431">
        <f t="shared" si="5"/>
        <v>8412.5499999999993</v>
      </c>
    </row>
    <row r="413" spans="1:13">
      <c r="A413" s="300" t="s">
        <v>1715</v>
      </c>
      <c r="B413" s="164" t="s">
        <v>143</v>
      </c>
      <c r="C413" s="300" t="s">
        <v>1712</v>
      </c>
      <c r="D413" s="301"/>
      <c r="E413" s="316">
        <v>33272.6</v>
      </c>
      <c r="F413" s="303"/>
      <c r="G413" s="316">
        <v>8412.5499999999993</v>
      </c>
      <c r="H413" s="303"/>
      <c r="I413" s="302">
        <v>0</v>
      </c>
      <c r="J413" s="303"/>
      <c r="K413" s="316">
        <v>41685.15</v>
      </c>
      <c r="L413" s="249">
        <f>VLOOKUP(A413,'De x Para'!A:C,3,0)</f>
        <v>0</v>
      </c>
      <c r="M413" s="431">
        <f t="shared" si="5"/>
        <v>8412.5499999999993</v>
      </c>
    </row>
    <row r="414" spans="1:13">
      <c r="A414" s="300" t="s">
        <v>1716</v>
      </c>
      <c r="B414" s="164" t="s">
        <v>143</v>
      </c>
      <c r="C414" s="300" t="s">
        <v>1712</v>
      </c>
      <c r="D414" s="301"/>
      <c r="E414" s="316">
        <v>33272.6</v>
      </c>
      <c r="F414" s="303"/>
      <c r="G414" s="316">
        <v>8412.5499999999993</v>
      </c>
      <c r="H414" s="303"/>
      <c r="I414" s="302">
        <v>0</v>
      </c>
      <c r="J414" s="303"/>
      <c r="K414" s="316">
        <v>41685.15</v>
      </c>
      <c r="L414" s="249">
        <f>VLOOKUP(A414,'De x Para'!A:C,3,0)</f>
        <v>0</v>
      </c>
      <c r="M414" s="431">
        <f t="shared" si="5"/>
        <v>8412.5499999999993</v>
      </c>
    </row>
    <row r="415" spans="1:13">
      <c r="A415" s="300" t="s">
        <v>1717</v>
      </c>
      <c r="B415" s="164" t="s">
        <v>143</v>
      </c>
      <c r="C415" s="300" t="s">
        <v>1712</v>
      </c>
      <c r="D415" s="301"/>
      <c r="E415" s="316">
        <v>33272.6</v>
      </c>
      <c r="F415" s="303"/>
      <c r="G415" s="316">
        <v>8412.5499999999993</v>
      </c>
      <c r="H415" s="303"/>
      <c r="I415" s="302">
        <v>0</v>
      </c>
      <c r="J415" s="303"/>
      <c r="K415" s="316">
        <v>41685.15</v>
      </c>
      <c r="L415" s="249">
        <f>VLOOKUP(A415,'De x Para'!A:C,3,0)</f>
        <v>0</v>
      </c>
      <c r="M415" s="431">
        <f t="shared" si="5"/>
        <v>8412.5499999999993</v>
      </c>
    </row>
    <row r="416" spans="1:13">
      <c r="A416" s="304" t="s">
        <v>1718</v>
      </c>
      <c r="B416" s="164" t="s">
        <v>143</v>
      </c>
      <c r="C416" s="304" t="s">
        <v>1719</v>
      </c>
      <c r="D416" s="305"/>
      <c r="E416" s="317">
        <v>32917.83</v>
      </c>
      <c r="F416" s="307"/>
      <c r="G416" s="317">
        <v>8323.86</v>
      </c>
      <c r="H416" s="307"/>
      <c r="I416" s="306">
        <v>0</v>
      </c>
      <c r="J416" s="307"/>
      <c r="K416" s="317">
        <v>41241.69</v>
      </c>
      <c r="L416" s="249" t="str">
        <f>VLOOKUP(A416,'De x Para'!A:C,3,0)</f>
        <v>13.1</v>
      </c>
      <c r="M416" s="431">
        <f t="shared" si="5"/>
        <v>8323.86</v>
      </c>
    </row>
    <row r="417" spans="1:13">
      <c r="A417" s="304" t="s">
        <v>1723</v>
      </c>
      <c r="B417" s="164" t="s">
        <v>143</v>
      </c>
      <c r="C417" s="304" t="s">
        <v>1724</v>
      </c>
      <c r="D417" s="305"/>
      <c r="E417" s="306">
        <v>354.77</v>
      </c>
      <c r="F417" s="307"/>
      <c r="G417" s="306">
        <v>88.69</v>
      </c>
      <c r="H417" s="307"/>
      <c r="I417" s="306">
        <v>0</v>
      </c>
      <c r="J417" s="307"/>
      <c r="K417" s="306">
        <v>443.46</v>
      </c>
      <c r="L417" s="249" t="str">
        <f>VLOOKUP(A417,'De x Para'!A:C,3,0)</f>
        <v>13.1</v>
      </c>
      <c r="M417" s="431">
        <f t="shared" si="5"/>
        <v>88.69</v>
      </c>
    </row>
    <row r="418" spans="1:13">
      <c r="A418" s="300"/>
      <c r="B418" s="164"/>
      <c r="C418" s="300"/>
      <c r="D418" s="301"/>
      <c r="E418" s="301"/>
      <c r="F418" s="301"/>
      <c r="G418" s="301"/>
      <c r="H418" s="301"/>
      <c r="I418" s="301"/>
      <c r="J418" s="301"/>
      <c r="K418" s="301"/>
      <c r="L418" s="249"/>
      <c r="M418" s="431">
        <f t="shared" si="5"/>
        <v>0</v>
      </c>
    </row>
    <row r="419" spans="1:13">
      <c r="A419" s="300" t="s">
        <v>1734</v>
      </c>
      <c r="B419" s="164" t="s">
        <v>143</v>
      </c>
      <c r="C419" s="300" t="s">
        <v>1735</v>
      </c>
      <c r="D419" s="301"/>
      <c r="E419" s="316">
        <v>8146.84</v>
      </c>
      <c r="F419" s="303"/>
      <c r="G419" s="316">
        <v>12430.07</v>
      </c>
      <c r="H419" s="303"/>
      <c r="I419" s="302">
        <v>0</v>
      </c>
      <c r="J419" s="303"/>
      <c r="K419" s="316">
        <v>20576.91</v>
      </c>
      <c r="L419" s="249">
        <f>VLOOKUP(A419,'De x Para'!A:C,3,0)</f>
        <v>0</v>
      </c>
      <c r="M419" s="431">
        <f t="shared" si="5"/>
        <v>12430.07</v>
      </c>
    </row>
    <row r="420" spans="1:13">
      <c r="A420" s="300" t="s">
        <v>1739</v>
      </c>
      <c r="B420" s="164" t="s">
        <v>143</v>
      </c>
      <c r="C420" s="300" t="s">
        <v>1740</v>
      </c>
      <c r="D420" s="301"/>
      <c r="E420" s="316">
        <v>8146.84</v>
      </c>
      <c r="F420" s="303"/>
      <c r="G420" s="316">
        <v>12430.07</v>
      </c>
      <c r="H420" s="303"/>
      <c r="I420" s="302">
        <v>0</v>
      </c>
      <c r="J420" s="303"/>
      <c r="K420" s="316">
        <v>20576.91</v>
      </c>
      <c r="L420" s="249">
        <f>VLOOKUP(A420,'De x Para'!A:C,3,0)</f>
        <v>0</v>
      </c>
      <c r="M420" s="431">
        <f t="shared" si="5"/>
        <v>12430.07</v>
      </c>
    </row>
    <row r="421" spans="1:13">
      <c r="A421" s="300" t="s">
        <v>1741</v>
      </c>
      <c r="B421" s="164" t="s">
        <v>143</v>
      </c>
      <c r="C421" s="300" t="s">
        <v>1740</v>
      </c>
      <c r="D421" s="301"/>
      <c r="E421" s="316">
        <v>8146.84</v>
      </c>
      <c r="F421" s="303"/>
      <c r="G421" s="316">
        <v>12430.07</v>
      </c>
      <c r="H421" s="303"/>
      <c r="I421" s="302">
        <v>0</v>
      </c>
      <c r="J421" s="303"/>
      <c r="K421" s="316">
        <v>20576.91</v>
      </c>
      <c r="L421" s="249">
        <f>VLOOKUP(A421,'De x Para'!A:C,3,0)</f>
        <v>0</v>
      </c>
      <c r="M421" s="431">
        <f t="shared" si="5"/>
        <v>12430.07</v>
      </c>
    </row>
    <row r="422" spans="1:13">
      <c r="A422" s="300" t="s">
        <v>1742</v>
      </c>
      <c r="B422" s="164" t="s">
        <v>143</v>
      </c>
      <c r="C422" s="300" t="s">
        <v>1740</v>
      </c>
      <c r="D422" s="301"/>
      <c r="E422" s="316">
        <v>8146.84</v>
      </c>
      <c r="F422" s="303"/>
      <c r="G422" s="316">
        <v>12430.07</v>
      </c>
      <c r="H422" s="303"/>
      <c r="I422" s="302">
        <v>0</v>
      </c>
      <c r="J422" s="303"/>
      <c r="K422" s="316">
        <v>20576.91</v>
      </c>
      <c r="L422" s="249">
        <f>VLOOKUP(A422,'De x Para'!A:C,3,0)</f>
        <v>0</v>
      </c>
      <c r="M422" s="431">
        <f t="shared" si="5"/>
        <v>12430.07</v>
      </c>
    </row>
    <row r="423" spans="1:13">
      <c r="A423" s="304" t="s">
        <v>2827</v>
      </c>
      <c r="B423" s="164" t="s">
        <v>143</v>
      </c>
      <c r="C423" s="304" t="s">
        <v>2828</v>
      </c>
      <c r="D423" s="305"/>
      <c r="E423" s="306">
        <v>0</v>
      </c>
      <c r="F423" s="307"/>
      <c r="G423" s="317">
        <v>11893.36</v>
      </c>
      <c r="H423" s="307"/>
      <c r="I423" s="306">
        <v>0</v>
      </c>
      <c r="J423" s="307"/>
      <c r="K423" s="317">
        <v>11893.36</v>
      </c>
      <c r="L423" s="249" t="str">
        <f>VLOOKUP(A423,'De x Para'!A:C,3,0)</f>
        <v>11.6.4</v>
      </c>
      <c r="M423" s="431">
        <f t="shared" si="5"/>
        <v>11893.36</v>
      </c>
    </row>
    <row r="424" spans="1:13">
      <c r="A424" s="304" t="s">
        <v>1743</v>
      </c>
      <c r="B424" s="164" t="s">
        <v>143</v>
      </c>
      <c r="C424" s="304" t="s">
        <v>1744</v>
      </c>
      <c r="D424" s="305"/>
      <c r="E424" s="317">
        <v>2146.84</v>
      </c>
      <c r="F424" s="307"/>
      <c r="G424" s="306">
        <v>536.71</v>
      </c>
      <c r="H424" s="307"/>
      <c r="I424" s="306">
        <v>0</v>
      </c>
      <c r="J424" s="307"/>
      <c r="K424" s="317">
        <v>2683.55</v>
      </c>
      <c r="L424" s="249" t="str">
        <f>VLOOKUP(A424,'De x Para'!A:C,3,0)</f>
        <v>11.6.2</v>
      </c>
      <c r="M424" s="431">
        <f t="shared" si="5"/>
        <v>536.71</v>
      </c>
    </row>
    <row r="425" spans="1:13">
      <c r="A425" s="304" t="s">
        <v>1747</v>
      </c>
      <c r="B425" s="164" t="s">
        <v>143</v>
      </c>
      <c r="C425" s="304" t="s">
        <v>1748</v>
      </c>
      <c r="D425" s="305"/>
      <c r="E425" s="317">
        <v>6000</v>
      </c>
      <c r="F425" s="307"/>
      <c r="G425" s="306">
        <v>0</v>
      </c>
      <c r="H425" s="307"/>
      <c r="I425" s="306">
        <v>0</v>
      </c>
      <c r="J425" s="307"/>
      <c r="K425" s="317">
        <v>6000</v>
      </c>
      <c r="L425" s="249" t="str">
        <f>VLOOKUP(A425,'De x Para'!A:C,3,0)</f>
        <v>11.6.6</v>
      </c>
      <c r="M425" s="431">
        <f t="shared" si="5"/>
        <v>0</v>
      </c>
    </row>
    <row r="426" spans="1:13">
      <c r="A426" s="338"/>
      <c r="B426" s="164"/>
      <c r="C426" s="338"/>
      <c r="D426" s="339"/>
      <c r="E426" s="339"/>
      <c r="F426" s="339"/>
      <c r="G426" s="339"/>
      <c r="H426" s="339"/>
      <c r="I426" s="339"/>
      <c r="J426" s="339"/>
      <c r="K426" s="339"/>
      <c r="L426" s="249"/>
    </row>
    <row r="427" spans="1:13">
      <c r="A427" s="300">
        <v>4</v>
      </c>
      <c r="B427" s="300" t="s">
        <v>1751</v>
      </c>
      <c r="C427" s="301"/>
      <c r="D427" s="301"/>
      <c r="E427" s="316">
        <v>4507452.33</v>
      </c>
      <c r="F427" s="303"/>
      <c r="G427" s="302">
        <v>314.17</v>
      </c>
      <c r="H427" s="303"/>
      <c r="I427" s="316">
        <v>2088252.09</v>
      </c>
      <c r="J427" s="303"/>
      <c r="K427" s="316">
        <v>6595390.25</v>
      </c>
      <c r="L427" s="249">
        <f>VLOOKUP(A427,'De x Para'!A:C,3,0)</f>
        <v>0</v>
      </c>
      <c r="M427" s="431">
        <f>I427-G427</f>
        <v>2087937.9200000002</v>
      </c>
    </row>
    <row r="428" spans="1:13">
      <c r="A428" s="300" t="s">
        <v>1753</v>
      </c>
      <c r="B428" s="164" t="s">
        <v>143</v>
      </c>
      <c r="C428" s="300" t="s">
        <v>1751</v>
      </c>
      <c r="D428" s="301"/>
      <c r="E428" s="316">
        <v>4507452.33</v>
      </c>
      <c r="F428" s="303"/>
      <c r="G428" s="302">
        <v>314.17</v>
      </c>
      <c r="H428" s="303"/>
      <c r="I428" s="316">
        <v>2088252.09</v>
      </c>
      <c r="J428" s="303"/>
      <c r="K428" s="316">
        <v>6595390.25</v>
      </c>
      <c r="L428" s="249">
        <f>VLOOKUP(A428,'De x Para'!A:C,3,0)</f>
        <v>0</v>
      </c>
      <c r="M428" s="431">
        <f t="shared" ref="M428:M465" si="6">I428-G428</f>
        <v>2087937.9200000002</v>
      </c>
    </row>
    <row r="429" spans="1:13">
      <c r="A429" s="300" t="s">
        <v>1754</v>
      </c>
      <c r="B429" s="164" t="s">
        <v>143</v>
      </c>
      <c r="C429" s="300" t="s">
        <v>1751</v>
      </c>
      <c r="D429" s="301"/>
      <c r="E429" s="316">
        <v>4507452.33</v>
      </c>
      <c r="F429" s="303"/>
      <c r="G429" s="302">
        <v>314.17</v>
      </c>
      <c r="H429" s="303"/>
      <c r="I429" s="316">
        <v>2088252.09</v>
      </c>
      <c r="J429" s="303"/>
      <c r="K429" s="316">
        <v>6595390.25</v>
      </c>
      <c r="L429" s="249">
        <f>VLOOKUP(A429,'De x Para'!A:C,3,0)</f>
        <v>0</v>
      </c>
      <c r="M429" s="431">
        <f t="shared" si="6"/>
        <v>2087937.9200000002</v>
      </c>
    </row>
    <row r="430" spans="1:13">
      <c r="A430" s="300" t="s">
        <v>1755</v>
      </c>
      <c r="B430" s="164" t="s">
        <v>143</v>
      </c>
      <c r="C430" s="300" t="s">
        <v>1756</v>
      </c>
      <c r="D430" s="301"/>
      <c r="E430" s="316">
        <v>3533000.79</v>
      </c>
      <c r="F430" s="303"/>
      <c r="G430" s="302">
        <v>0</v>
      </c>
      <c r="H430" s="303"/>
      <c r="I430" s="316">
        <v>1024034.65</v>
      </c>
      <c r="J430" s="303"/>
      <c r="K430" s="316">
        <v>4557035.4400000004</v>
      </c>
      <c r="L430" s="249">
        <f>VLOOKUP(A430,'De x Para'!A:C,3,0)</f>
        <v>0</v>
      </c>
      <c r="M430" s="431">
        <f t="shared" si="6"/>
        <v>1024034.65</v>
      </c>
    </row>
    <row r="431" spans="1:13">
      <c r="A431" s="300" t="s">
        <v>1759</v>
      </c>
      <c r="B431" s="164" t="s">
        <v>143</v>
      </c>
      <c r="C431" s="300" t="s">
        <v>1756</v>
      </c>
      <c r="D431" s="301"/>
      <c r="E431" s="316">
        <v>3533000.79</v>
      </c>
      <c r="F431" s="303"/>
      <c r="G431" s="302">
        <v>0</v>
      </c>
      <c r="H431" s="303"/>
      <c r="I431" s="316">
        <v>1024034.65</v>
      </c>
      <c r="J431" s="303"/>
      <c r="K431" s="316">
        <v>4557035.4400000004</v>
      </c>
      <c r="L431" s="249">
        <f>VLOOKUP(A431,'De x Para'!A:C,3,0)</f>
        <v>0</v>
      </c>
      <c r="M431" s="431">
        <f t="shared" si="6"/>
        <v>1024034.65</v>
      </c>
    </row>
    <row r="432" spans="1:13">
      <c r="A432" s="304" t="s">
        <v>1760</v>
      </c>
      <c r="B432" s="164" t="s">
        <v>143</v>
      </c>
      <c r="C432" s="304" t="s">
        <v>1761</v>
      </c>
      <c r="D432" s="305"/>
      <c r="E432" s="317">
        <v>3533000.79</v>
      </c>
      <c r="F432" s="307"/>
      <c r="G432" s="306">
        <v>0</v>
      </c>
      <c r="H432" s="307"/>
      <c r="I432" s="317">
        <v>1024034.65</v>
      </c>
      <c r="J432" s="307"/>
      <c r="K432" s="317">
        <v>4557035.4400000004</v>
      </c>
      <c r="L432" s="249" t="str">
        <f>VLOOKUP(A432,'De x Para'!A:C,3,0)</f>
        <v>4.1</v>
      </c>
      <c r="M432" s="431">
        <f t="shared" si="6"/>
        <v>1024034.65</v>
      </c>
    </row>
    <row r="433" spans="1:13">
      <c r="A433" s="338"/>
      <c r="B433" s="164"/>
      <c r="C433" s="338"/>
      <c r="D433" s="339"/>
      <c r="E433" s="339"/>
      <c r="F433" s="339"/>
      <c r="G433" s="339"/>
      <c r="H433" s="339"/>
      <c r="I433" s="339"/>
      <c r="J433" s="339"/>
      <c r="K433" s="339"/>
      <c r="L433" s="249"/>
      <c r="M433" s="431">
        <f t="shared" si="6"/>
        <v>0</v>
      </c>
    </row>
    <row r="434" spans="1:13">
      <c r="A434" s="300" t="s">
        <v>1762</v>
      </c>
      <c r="B434" s="164" t="s">
        <v>143</v>
      </c>
      <c r="C434" s="300" t="s">
        <v>1763</v>
      </c>
      <c r="D434" s="301"/>
      <c r="E434" s="316">
        <v>945891.44</v>
      </c>
      <c r="F434" s="303"/>
      <c r="G434" s="302">
        <v>314.17</v>
      </c>
      <c r="H434" s="303"/>
      <c r="I434" s="316">
        <v>1032118.71</v>
      </c>
      <c r="J434" s="303"/>
      <c r="K434" s="316">
        <v>1977695.98</v>
      </c>
      <c r="L434" s="249">
        <f>VLOOKUP(A434,'De x Para'!A:C,3,0)</f>
        <v>0</v>
      </c>
      <c r="M434" s="431">
        <f t="shared" si="6"/>
        <v>1031804.5399999999</v>
      </c>
    </row>
    <row r="435" spans="1:13">
      <c r="A435" s="300" t="s">
        <v>1767</v>
      </c>
      <c r="B435" s="164" t="s">
        <v>143</v>
      </c>
      <c r="C435" s="300" t="s">
        <v>1768</v>
      </c>
      <c r="D435" s="301"/>
      <c r="E435" s="316">
        <v>3000</v>
      </c>
      <c r="F435" s="303"/>
      <c r="G435" s="302">
        <v>0</v>
      </c>
      <c r="H435" s="303"/>
      <c r="I435" s="302">
        <v>0</v>
      </c>
      <c r="J435" s="303"/>
      <c r="K435" s="316">
        <v>3000</v>
      </c>
      <c r="L435" s="249">
        <f>VLOOKUP(A435,'De x Para'!A:C,3,0)</f>
        <v>0</v>
      </c>
      <c r="M435" s="431">
        <f t="shared" si="6"/>
        <v>0</v>
      </c>
    </row>
    <row r="436" spans="1:13">
      <c r="A436" s="304" t="s">
        <v>1776</v>
      </c>
      <c r="B436" s="164" t="s">
        <v>143</v>
      </c>
      <c r="C436" s="304" t="s">
        <v>4626</v>
      </c>
      <c r="D436" s="305"/>
      <c r="E436" s="317">
        <v>3000</v>
      </c>
      <c r="F436" s="307"/>
      <c r="G436" s="306">
        <v>0</v>
      </c>
      <c r="H436" s="307"/>
      <c r="I436" s="306">
        <v>0</v>
      </c>
      <c r="J436" s="307"/>
      <c r="K436" s="317">
        <v>3000</v>
      </c>
      <c r="L436" s="249" t="str">
        <f>VLOOKUP(A436,'De x Para'!A:C,3,0)</f>
        <v>4.2.1</v>
      </c>
      <c r="M436" s="431">
        <f t="shared" si="6"/>
        <v>0</v>
      </c>
    </row>
    <row r="437" spans="1:13">
      <c r="A437" s="338"/>
      <c r="B437" s="164"/>
      <c r="C437" s="338"/>
      <c r="D437" s="339"/>
      <c r="E437" s="339"/>
      <c r="F437" s="339"/>
      <c r="G437" s="339"/>
      <c r="H437" s="339"/>
      <c r="I437" s="339"/>
      <c r="J437" s="339"/>
      <c r="K437" s="339"/>
      <c r="L437" s="249"/>
      <c r="M437" s="431">
        <f t="shared" si="6"/>
        <v>0</v>
      </c>
    </row>
    <row r="438" spans="1:13">
      <c r="A438" s="300" t="s">
        <v>1781</v>
      </c>
      <c r="B438" s="164" t="s">
        <v>143</v>
      </c>
      <c r="C438" s="300" t="s">
        <v>1782</v>
      </c>
      <c r="D438" s="301"/>
      <c r="E438" s="316">
        <v>58049.83</v>
      </c>
      <c r="F438" s="303"/>
      <c r="G438" s="302">
        <v>0</v>
      </c>
      <c r="H438" s="303"/>
      <c r="I438" s="316">
        <v>39657.089999999997</v>
      </c>
      <c r="J438" s="303"/>
      <c r="K438" s="316">
        <v>97706.92</v>
      </c>
      <c r="L438" s="249">
        <f>VLOOKUP(A438,'De x Para'!A:C,3,0)</f>
        <v>0</v>
      </c>
      <c r="M438" s="431">
        <f t="shared" si="6"/>
        <v>39657.089999999997</v>
      </c>
    </row>
    <row r="439" spans="1:13">
      <c r="A439" s="304" t="s">
        <v>1785</v>
      </c>
      <c r="B439" s="164" t="s">
        <v>143</v>
      </c>
      <c r="C439" s="304" t="s">
        <v>1786</v>
      </c>
      <c r="D439" s="305"/>
      <c r="E439" s="317">
        <v>58049.83</v>
      </c>
      <c r="F439" s="307"/>
      <c r="G439" s="306">
        <v>0</v>
      </c>
      <c r="H439" s="307"/>
      <c r="I439" s="317">
        <v>39657.089999999997</v>
      </c>
      <c r="J439" s="307"/>
      <c r="K439" s="317">
        <v>97706.92</v>
      </c>
      <c r="L439" s="249" t="str">
        <f>VLOOKUP(A439,'De x Para'!A:C,3,0)</f>
        <v>4.2.1</v>
      </c>
      <c r="M439" s="431">
        <f t="shared" si="6"/>
        <v>39657.089999999997</v>
      </c>
    </row>
    <row r="440" spans="1:13">
      <c r="A440" s="338"/>
      <c r="B440" s="164"/>
      <c r="C440" s="338"/>
      <c r="D440" s="339"/>
      <c r="E440" s="339"/>
      <c r="F440" s="339"/>
      <c r="G440" s="339"/>
      <c r="H440" s="339"/>
      <c r="I440" s="339"/>
      <c r="J440" s="339"/>
      <c r="K440" s="339"/>
      <c r="L440" s="249"/>
      <c r="M440" s="431">
        <f t="shared" si="6"/>
        <v>0</v>
      </c>
    </row>
    <row r="441" spans="1:13">
      <c r="A441" s="300" t="s">
        <v>1787</v>
      </c>
      <c r="B441" s="164" t="s">
        <v>143</v>
      </c>
      <c r="C441" s="300" t="s">
        <v>3458</v>
      </c>
      <c r="D441" s="301"/>
      <c r="E441" s="316">
        <v>679247.72</v>
      </c>
      <c r="F441" s="303"/>
      <c r="G441" s="302">
        <v>0</v>
      </c>
      <c r="H441" s="303"/>
      <c r="I441" s="316">
        <v>851186.93</v>
      </c>
      <c r="J441" s="303"/>
      <c r="K441" s="316">
        <v>1530434.65</v>
      </c>
      <c r="L441" s="249">
        <f>VLOOKUP(A441,'De x Para'!A:C,3,0)</f>
        <v>0</v>
      </c>
      <c r="M441" s="431">
        <f t="shared" si="6"/>
        <v>851186.93</v>
      </c>
    </row>
    <row r="442" spans="1:13">
      <c r="A442" s="304" t="s">
        <v>1791</v>
      </c>
      <c r="B442" s="164" t="s">
        <v>143</v>
      </c>
      <c r="C442" s="304" t="s">
        <v>1792</v>
      </c>
      <c r="D442" s="305"/>
      <c r="E442" s="317">
        <v>679247.72</v>
      </c>
      <c r="F442" s="307"/>
      <c r="G442" s="306">
        <v>0</v>
      </c>
      <c r="H442" s="307"/>
      <c r="I442" s="317">
        <v>851186.93</v>
      </c>
      <c r="J442" s="307"/>
      <c r="K442" s="317">
        <v>1530434.65</v>
      </c>
      <c r="L442" s="249" t="str">
        <f>VLOOKUP(A442,'De x Para'!A:C,3,0)</f>
        <v>4.2.3</v>
      </c>
      <c r="M442" s="431">
        <f t="shared" si="6"/>
        <v>851186.93</v>
      </c>
    </row>
    <row r="443" spans="1:13">
      <c r="A443" s="338"/>
      <c r="B443" s="164"/>
      <c r="C443" s="338"/>
      <c r="D443" s="339"/>
      <c r="E443" s="339"/>
      <c r="F443" s="339"/>
      <c r="G443" s="339"/>
      <c r="H443" s="339"/>
      <c r="I443" s="339"/>
      <c r="J443" s="339"/>
      <c r="K443" s="339"/>
      <c r="L443" s="249"/>
      <c r="M443" s="431">
        <f t="shared" si="6"/>
        <v>0</v>
      </c>
    </row>
    <row r="444" spans="1:13">
      <c r="A444" s="300" t="s">
        <v>1793</v>
      </c>
      <c r="B444" s="164" t="s">
        <v>143</v>
      </c>
      <c r="C444" s="300" t="s">
        <v>1794</v>
      </c>
      <c r="D444" s="301"/>
      <c r="E444" s="316">
        <v>205593.89</v>
      </c>
      <c r="F444" s="303"/>
      <c r="G444" s="302">
        <v>314.17</v>
      </c>
      <c r="H444" s="303"/>
      <c r="I444" s="316">
        <v>141274.69</v>
      </c>
      <c r="J444" s="303"/>
      <c r="K444" s="316">
        <v>346554.41</v>
      </c>
      <c r="L444" s="249">
        <f>VLOOKUP(A444,'De x Para'!A:C,3,0)</f>
        <v>0</v>
      </c>
      <c r="M444" s="431">
        <f t="shared" si="6"/>
        <v>140960.51999999999</v>
      </c>
    </row>
    <row r="445" spans="1:13">
      <c r="A445" s="304" t="s">
        <v>1797</v>
      </c>
      <c r="B445" s="164" t="s">
        <v>143</v>
      </c>
      <c r="C445" s="304" t="s">
        <v>1798</v>
      </c>
      <c r="D445" s="305"/>
      <c r="E445" s="306">
        <v>-757.41</v>
      </c>
      <c r="F445" s="307"/>
      <c r="G445" s="306">
        <v>314.17</v>
      </c>
      <c r="H445" s="307"/>
      <c r="I445" s="306">
        <v>0</v>
      </c>
      <c r="J445" s="307"/>
      <c r="K445" s="317">
        <v>-1071.58</v>
      </c>
      <c r="L445" s="249" t="str">
        <f>VLOOKUP(A445,'De x Para'!A:C,3,0)</f>
        <v>4.2.2</v>
      </c>
      <c r="M445" s="431">
        <f t="shared" si="6"/>
        <v>-314.17</v>
      </c>
    </row>
    <row r="446" spans="1:13">
      <c r="A446" s="304" t="s">
        <v>4402</v>
      </c>
      <c r="B446" s="164" t="s">
        <v>143</v>
      </c>
      <c r="C446" s="304" t="s">
        <v>4403</v>
      </c>
      <c r="D446" s="305"/>
      <c r="E446" s="306">
        <v>52.66</v>
      </c>
      <c r="F446" s="307"/>
      <c r="G446" s="306">
        <v>0</v>
      </c>
      <c r="H446" s="307"/>
      <c r="I446" s="306">
        <v>0</v>
      </c>
      <c r="J446" s="307"/>
      <c r="K446" s="306">
        <v>52.66</v>
      </c>
      <c r="L446" s="249" t="str">
        <f>VLOOKUP(A446,'De x Para'!A:C,3,0)</f>
        <v>4.2.2</v>
      </c>
      <c r="M446" s="431">
        <f t="shared" si="6"/>
        <v>0</v>
      </c>
    </row>
    <row r="447" spans="1:13">
      <c r="A447" s="304" t="s">
        <v>3959</v>
      </c>
      <c r="B447" s="164" t="s">
        <v>143</v>
      </c>
      <c r="C447" s="304" t="s">
        <v>3960</v>
      </c>
      <c r="D447" s="305"/>
      <c r="E447" s="317">
        <v>61495.86</v>
      </c>
      <c r="F447" s="307"/>
      <c r="G447" s="306">
        <v>0</v>
      </c>
      <c r="H447" s="307"/>
      <c r="I447" s="306">
        <v>0</v>
      </c>
      <c r="J447" s="307"/>
      <c r="K447" s="317">
        <v>61495.86</v>
      </c>
      <c r="L447" s="249" t="str">
        <f>VLOOKUP(A447,'De x Para'!A:C,3,0)</f>
        <v>4.2.2</v>
      </c>
      <c r="M447" s="431">
        <f t="shared" si="6"/>
        <v>0</v>
      </c>
    </row>
    <row r="448" spans="1:13">
      <c r="A448" s="304" t="s">
        <v>4763</v>
      </c>
      <c r="B448" s="164" t="s">
        <v>143</v>
      </c>
      <c r="C448" s="304" t="s">
        <v>4764</v>
      </c>
      <c r="D448" s="305"/>
      <c r="E448" s="317">
        <v>62515.68</v>
      </c>
      <c r="F448" s="307"/>
      <c r="G448" s="306">
        <v>0</v>
      </c>
      <c r="H448" s="307"/>
      <c r="I448" s="317">
        <v>4714.46</v>
      </c>
      <c r="J448" s="307"/>
      <c r="K448" s="317">
        <v>67230.14</v>
      </c>
      <c r="L448" s="249" t="str">
        <f>VLOOKUP(A448,'De x Para'!A:C,3,0)</f>
        <v>4.2.2</v>
      </c>
      <c r="M448" s="431">
        <f t="shared" si="6"/>
        <v>4714.46</v>
      </c>
    </row>
    <row r="449" spans="1:13">
      <c r="A449" s="304" t="s">
        <v>4765</v>
      </c>
      <c r="B449" s="164" t="s">
        <v>143</v>
      </c>
      <c r="C449" s="304" t="s">
        <v>4766</v>
      </c>
      <c r="D449" s="305"/>
      <c r="E449" s="317">
        <v>64270</v>
      </c>
      <c r="F449" s="307"/>
      <c r="G449" s="306">
        <v>0</v>
      </c>
      <c r="H449" s="307"/>
      <c r="I449" s="317">
        <v>136560.23000000001</v>
      </c>
      <c r="J449" s="307"/>
      <c r="K449" s="317">
        <v>200830.23</v>
      </c>
      <c r="L449" s="249" t="str">
        <f>VLOOKUP(A449,'De x Para'!A:C,3,0)</f>
        <v>4.2.2</v>
      </c>
      <c r="M449" s="431">
        <f t="shared" si="6"/>
        <v>136560.23000000001</v>
      </c>
    </row>
    <row r="450" spans="1:13">
      <c r="A450" s="304" t="s">
        <v>4815</v>
      </c>
      <c r="B450" s="164" t="s">
        <v>143</v>
      </c>
      <c r="C450" s="304" t="s">
        <v>4803</v>
      </c>
      <c r="D450" s="305"/>
      <c r="E450" s="317">
        <v>18017.099999999999</v>
      </c>
      <c r="F450" s="307"/>
      <c r="G450" s="306">
        <v>0</v>
      </c>
      <c r="H450" s="307"/>
      <c r="I450" s="306">
        <v>0</v>
      </c>
      <c r="J450" s="307"/>
      <c r="K450" s="317">
        <v>18017.099999999999</v>
      </c>
      <c r="L450" s="249" t="str">
        <f>VLOOKUP(A450,'De x Para'!A:C,3,0)</f>
        <v>4.2.2</v>
      </c>
      <c r="M450" s="431">
        <f t="shared" si="6"/>
        <v>0</v>
      </c>
    </row>
    <row r="451" spans="1:13">
      <c r="A451" s="338"/>
      <c r="B451" s="164"/>
      <c r="C451" s="338"/>
      <c r="D451" s="339"/>
      <c r="E451" s="339"/>
      <c r="F451" s="339"/>
      <c r="G451" s="339"/>
      <c r="H451" s="339"/>
      <c r="I451" s="339"/>
      <c r="J451" s="339"/>
      <c r="K451" s="339"/>
      <c r="L451" s="249"/>
      <c r="M451" s="431">
        <f t="shared" si="6"/>
        <v>0</v>
      </c>
    </row>
    <row r="452" spans="1:13">
      <c r="A452" s="300" t="s">
        <v>1804</v>
      </c>
      <c r="B452" s="164" t="s">
        <v>143</v>
      </c>
      <c r="C452" s="300" t="s">
        <v>1805</v>
      </c>
      <c r="D452" s="301"/>
      <c r="E452" s="316">
        <v>26553.72</v>
      </c>
      <c r="F452" s="303"/>
      <c r="G452" s="302">
        <v>0</v>
      </c>
      <c r="H452" s="303"/>
      <c r="I452" s="316">
        <v>13582.95</v>
      </c>
      <c r="J452" s="303"/>
      <c r="K452" s="316">
        <v>40136.67</v>
      </c>
      <c r="L452" s="249">
        <f>VLOOKUP(A452,'De x Para'!A:C,3,0)</f>
        <v>0</v>
      </c>
      <c r="M452" s="431">
        <f t="shared" si="6"/>
        <v>13582.95</v>
      </c>
    </row>
    <row r="453" spans="1:13">
      <c r="A453" s="300" t="s">
        <v>1809</v>
      </c>
      <c r="B453" s="164" t="s">
        <v>143</v>
      </c>
      <c r="C453" s="300" t="s">
        <v>1805</v>
      </c>
      <c r="D453" s="301"/>
      <c r="E453" s="316">
        <v>26553.72</v>
      </c>
      <c r="F453" s="303"/>
      <c r="G453" s="302">
        <v>0</v>
      </c>
      <c r="H453" s="303"/>
      <c r="I453" s="316">
        <v>13582.95</v>
      </c>
      <c r="J453" s="303"/>
      <c r="K453" s="316">
        <v>40136.67</v>
      </c>
      <c r="L453" s="249">
        <f>VLOOKUP(A453,'De x Para'!A:C,3,0)</f>
        <v>0</v>
      </c>
      <c r="M453" s="431">
        <f t="shared" si="6"/>
        <v>13582.95</v>
      </c>
    </row>
    <row r="454" spans="1:13">
      <c r="A454" s="304" t="s">
        <v>1810</v>
      </c>
      <c r="B454" s="164" t="s">
        <v>143</v>
      </c>
      <c r="C454" s="304" t="s">
        <v>1811</v>
      </c>
      <c r="D454" s="305"/>
      <c r="E454" s="317">
        <v>22303.040000000001</v>
      </c>
      <c r="F454" s="307"/>
      <c r="G454" s="306">
        <v>0</v>
      </c>
      <c r="H454" s="307"/>
      <c r="I454" s="317">
        <v>11505.58</v>
      </c>
      <c r="J454" s="307"/>
      <c r="K454" s="317">
        <v>33808.620000000003</v>
      </c>
      <c r="L454" s="249" t="str">
        <f>VLOOKUP(A454,'De x Para'!A:C,3,0)</f>
        <v>4.3</v>
      </c>
      <c r="M454" s="431">
        <f t="shared" si="6"/>
        <v>11505.58</v>
      </c>
    </row>
    <row r="455" spans="1:13">
      <c r="A455" s="304" t="s">
        <v>1815</v>
      </c>
      <c r="B455" s="164" t="s">
        <v>143</v>
      </c>
      <c r="C455" s="304" t="s">
        <v>1816</v>
      </c>
      <c r="D455" s="305"/>
      <c r="E455" s="306">
        <v>0</v>
      </c>
      <c r="F455" s="307"/>
      <c r="G455" s="306">
        <v>0</v>
      </c>
      <c r="H455" s="307"/>
      <c r="I455" s="317">
        <v>1568.46</v>
      </c>
      <c r="J455" s="307"/>
      <c r="K455" s="317">
        <v>1568.46</v>
      </c>
      <c r="L455" s="249" t="str">
        <f>VLOOKUP(A455,'De x Para'!A:C,3,0)</f>
        <v>4.2.2</v>
      </c>
      <c r="M455" s="431">
        <f t="shared" si="6"/>
        <v>1568.46</v>
      </c>
    </row>
    <row r="456" spans="1:13">
      <c r="A456" s="304" t="s">
        <v>3465</v>
      </c>
      <c r="B456" s="164" t="s">
        <v>143</v>
      </c>
      <c r="C456" s="304" t="s">
        <v>3466</v>
      </c>
      <c r="D456" s="305"/>
      <c r="E456" s="317">
        <v>3474.82</v>
      </c>
      <c r="F456" s="307"/>
      <c r="G456" s="306">
        <v>0</v>
      </c>
      <c r="H456" s="307"/>
      <c r="I456" s="306">
        <v>0</v>
      </c>
      <c r="J456" s="307"/>
      <c r="K456" s="317">
        <v>3474.82</v>
      </c>
      <c r="L456" s="249" t="str">
        <f>VLOOKUP(A456,'De x Para'!A:C,3,0)</f>
        <v>4.2.2</v>
      </c>
      <c r="M456" s="431">
        <f t="shared" si="6"/>
        <v>0</v>
      </c>
    </row>
    <row r="457" spans="1:13">
      <c r="A457" s="304" t="s">
        <v>3468</v>
      </c>
      <c r="B457" s="164" t="s">
        <v>143</v>
      </c>
      <c r="C457" s="304" t="s">
        <v>3469</v>
      </c>
      <c r="D457" s="305"/>
      <c r="E457" s="306">
        <v>775.86</v>
      </c>
      <c r="F457" s="307"/>
      <c r="G457" s="306">
        <v>0</v>
      </c>
      <c r="H457" s="307"/>
      <c r="I457" s="306">
        <v>508.91</v>
      </c>
      <c r="J457" s="307"/>
      <c r="K457" s="317">
        <v>1284.77</v>
      </c>
      <c r="L457" s="249" t="str">
        <f>VLOOKUP(A457,'De x Para'!A:C,3,0)</f>
        <v>4.2.2</v>
      </c>
      <c r="M457" s="431">
        <f t="shared" si="6"/>
        <v>508.91</v>
      </c>
    </row>
    <row r="458" spans="1:13">
      <c r="A458" s="300"/>
      <c r="B458" s="164"/>
      <c r="C458" s="300"/>
      <c r="D458" s="301"/>
      <c r="E458" s="301"/>
      <c r="F458" s="301"/>
      <c r="G458" s="301"/>
      <c r="H458" s="301"/>
      <c r="I458" s="301"/>
      <c r="J458" s="301"/>
      <c r="K458" s="301"/>
      <c r="L458" s="249"/>
      <c r="M458" s="431">
        <f t="shared" si="6"/>
        <v>0</v>
      </c>
    </row>
    <row r="459" spans="1:13">
      <c r="A459" s="300" t="s">
        <v>1822</v>
      </c>
      <c r="B459" s="164" t="s">
        <v>143</v>
      </c>
      <c r="C459" s="300" t="s">
        <v>1823</v>
      </c>
      <c r="D459" s="301"/>
      <c r="E459" s="316">
        <v>2006.38</v>
      </c>
      <c r="F459" s="303"/>
      <c r="G459" s="302">
        <v>0</v>
      </c>
      <c r="H459" s="303"/>
      <c r="I459" s="316">
        <v>1000.1</v>
      </c>
      <c r="J459" s="303"/>
      <c r="K459" s="316">
        <v>3006.48</v>
      </c>
      <c r="L459" s="249">
        <f>VLOOKUP(A459,'De x Para'!A:C,3,0)</f>
        <v>0</v>
      </c>
      <c r="M459" s="431">
        <f t="shared" si="6"/>
        <v>1000.1</v>
      </c>
    </row>
    <row r="460" spans="1:13">
      <c r="A460" s="300" t="s">
        <v>1827</v>
      </c>
      <c r="B460" s="164" t="s">
        <v>143</v>
      </c>
      <c r="C460" s="300" t="s">
        <v>1823</v>
      </c>
      <c r="D460" s="301"/>
      <c r="E460" s="316">
        <v>2006.38</v>
      </c>
      <c r="F460" s="303"/>
      <c r="G460" s="302">
        <v>0</v>
      </c>
      <c r="H460" s="303"/>
      <c r="I460" s="316">
        <v>1000.1</v>
      </c>
      <c r="J460" s="303"/>
      <c r="K460" s="316">
        <v>3006.48</v>
      </c>
      <c r="L460" s="249">
        <f>VLOOKUP(A460,'De x Para'!A:C,3,0)</f>
        <v>0</v>
      </c>
      <c r="M460" s="431">
        <f t="shared" si="6"/>
        <v>1000.1</v>
      </c>
    </row>
    <row r="461" spans="1:13">
      <c r="A461" s="304" t="s">
        <v>1828</v>
      </c>
      <c r="B461" s="164" t="s">
        <v>143</v>
      </c>
      <c r="C461" s="304" t="s">
        <v>3472</v>
      </c>
      <c r="D461" s="305"/>
      <c r="E461" s="317">
        <v>2006.38</v>
      </c>
      <c r="F461" s="307"/>
      <c r="G461" s="306">
        <v>0</v>
      </c>
      <c r="H461" s="307"/>
      <c r="I461" s="317">
        <v>1000.1</v>
      </c>
      <c r="J461" s="307"/>
      <c r="K461" s="317">
        <v>3006.48</v>
      </c>
      <c r="L461" s="249" t="str">
        <f>VLOOKUP(A461,'De x Para'!A:C,3,0)</f>
        <v>4.2.5</v>
      </c>
      <c r="M461" s="431">
        <f t="shared" si="6"/>
        <v>1000.1</v>
      </c>
    </row>
    <row r="462" spans="1:13">
      <c r="A462" s="338"/>
      <c r="B462" s="164"/>
      <c r="C462" s="338"/>
      <c r="D462" s="339"/>
      <c r="E462" s="339"/>
      <c r="F462" s="339"/>
      <c r="G462" s="339"/>
      <c r="H462" s="339"/>
      <c r="I462" s="339"/>
      <c r="J462" s="339"/>
      <c r="K462" s="339"/>
      <c r="L462" s="249"/>
      <c r="M462" s="431">
        <f t="shared" si="6"/>
        <v>0</v>
      </c>
    </row>
    <row r="463" spans="1:13">
      <c r="A463" s="300" t="s">
        <v>2853</v>
      </c>
      <c r="B463" s="164" t="s">
        <v>143</v>
      </c>
      <c r="C463" s="300" t="s">
        <v>2854</v>
      </c>
      <c r="D463" s="301"/>
      <c r="E463" s="302">
        <v>0</v>
      </c>
      <c r="F463" s="303"/>
      <c r="G463" s="302">
        <v>0</v>
      </c>
      <c r="H463" s="303"/>
      <c r="I463" s="316">
        <v>17515.68</v>
      </c>
      <c r="J463" s="303"/>
      <c r="K463" s="316">
        <v>17515.68</v>
      </c>
      <c r="L463" s="249">
        <f>VLOOKUP(A463,'De x Para'!A:C,3,0)</f>
        <v>0</v>
      </c>
      <c r="M463" s="431">
        <f t="shared" si="6"/>
        <v>17515.68</v>
      </c>
    </row>
    <row r="464" spans="1:13">
      <c r="A464" s="300" t="s">
        <v>2855</v>
      </c>
      <c r="B464" s="164" t="s">
        <v>143</v>
      </c>
      <c r="C464" s="300" t="s">
        <v>2856</v>
      </c>
      <c r="D464" s="301"/>
      <c r="E464" s="302">
        <v>0</v>
      </c>
      <c r="F464" s="303"/>
      <c r="G464" s="302">
        <v>0</v>
      </c>
      <c r="H464" s="303"/>
      <c r="I464" s="316">
        <v>17515.68</v>
      </c>
      <c r="J464" s="303"/>
      <c r="K464" s="316">
        <v>17515.68</v>
      </c>
      <c r="L464" s="249">
        <f>VLOOKUP(A464,'De x Para'!A:C,3,0)</f>
        <v>0</v>
      </c>
      <c r="M464" s="431">
        <f t="shared" si="6"/>
        <v>17515.68</v>
      </c>
    </row>
    <row r="465" spans="1:13">
      <c r="A465" s="304" t="s">
        <v>2857</v>
      </c>
      <c r="B465" s="164" t="s">
        <v>143</v>
      </c>
      <c r="C465" s="304" t="s">
        <v>2828</v>
      </c>
      <c r="D465" s="305"/>
      <c r="E465" s="306">
        <v>0</v>
      </c>
      <c r="F465" s="307"/>
      <c r="G465" s="306">
        <v>0</v>
      </c>
      <c r="H465" s="307"/>
      <c r="I465" s="317">
        <v>17515.68</v>
      </c>
      <c r="J465" s="307"/>
      <c r="K465" s="317">
        <v>17515.68</v>
      </c>
      <c r="L465" s="249" t="str">
        <f>VLOOKUP(A465,'De x Para'!A:C,3,0)</f>
        <v>4.2.4</v>
      </c>
      <c r="M465" s="431">
        <f t="shared" si="6"/>
        <v>17515.68</v>
      </c>
    </row>
    <row r="466" spans="1:13">
      <c r="A466" s="439" t="s">
        <v>1835</v>
      </c>
      <c r="B466" s="440"/>
      <c r="C466" s="440"/>
      <c r="D466" s="440"/>
      <c r="E466" s="440"/>
      <c r="F466" s="440"/>
      <c r="G466" s="440"/>
      <c r="H466" s="440"/>
      <c r="I466" s="440"/>
      <c r="J466" s="440"/>
      <c r="K466" s="440"/>
      <c r="L466" s="249"/>
    </row>
    <row r="467" spans="1:13">
      <c r="A467" s="441" t="s">
        <v>222</v>
      </c>
      <c r="B467" s="442"/>
      <c r="C467" s="442"/>
      <c r="D467" s="443" t="s">
        <v>4844</v>
      </c>
      <c r="F467" s="441" t="s">
        <v>500</v>
      </c>
      <c r="G467" s="442"/>
      <c r="H467" s="442"/>
      <c r="I467" s="442"/>
      <c r="J467" s="442"/>
      <c r="K467" s="446">
        <v>7169645.2400000002</v>
      </c>
      <c r="L467" s="249"/>
    </row>
    <row r="468" spans="1:13">
      <c r="A468" s="441" t="s">
        <v>700</v>
      </c>
      <c r="B468" s="442"/>
      <c r="C468" s="442"/>
      <c r="D468" s="443" t="s">
        <v>4845</v>
      </c>
      <c r="F468" s="441" t="s">
        <v>1751</v>
      </c>
      <c r="G468" s="442"/>
      <c r="H468" s="442"/>
      <c r="I468" s="442"/>
      <c r="J468" s="442"/>
      <c r="K468" s="446">
        <v>6595390.25</v>
      </c>
      <c r="L468" s="249"/>
    </row>
    <row r="469" spans="1:13">
      <c r="A469" s="441"/>
      <c r="B469" s="442"/>
      <c r="C469" s="442"/>
      <c r="D469" s="443" t="s">
        <v>143</v>
      </c>
      <c r="F469" s="441" t="s">
        <v>143</v>
      </c>
      <c r="G469" s="442"/>
      <c r="H469" s="442"/>
      <c r="I469" s="442"/>
      <c r="J469" s="442"/>
      <c r="K469" s="443"/>
      <c r="L469" s="249"/>
    </row>
    <row r="470" spans="1:13">
      <c r="A470" s="441" t="s">
        <v>1836</v>
      </c>
      <c r="B470" s="442"/>
      <c r="C470" s="442"/>
      <c r="D470" s="443" t="s">
        <v>4846</v>
      </c>
      <c r="F470" s="441" t="s">
        <v>1838</v>
      </c>
      <c r="G470" s="442"/>
      <c r="H470" s="442"/>
      <c r="I470" s="442"/>
      <c r="J470" s="442"/>
      <c r="K470" s="446">
        <v>16020870.689999999</v>
      </c>
      <c r="L470" s="249"/>
    </row>
    <row r="471" spans="1:13">
      <c r="D471" s="441" t="s">
        <v>1839</v>
      </c>
      <c r="E471" s="442"/>
      <c r="F471" s="443" t="s">
        <v>248</v>
      </c>
      <c r="G471" s="444"/>
      <c r="L471" s="249"/>
    </row>
    <row r="472" spans="1:13">
      <c r="D472" s="441" t="s">
        <v>1840</v>
      </c>
      <c r="E472" s="442"/>
      <c r="F472" s="443" t="s">
        <v>248</v>
      </c>
      <c r="G472" s="444"/>
      <c r="L472" s="249"/>
    </row>
    <row r="473" spans="1:13">
      <c r="A473" s="16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249"/>
    </row>
    <row r="474" spans="1:13">
      <c r="L474" s="249"/>
    </row>
    <row r="475" spans="1:13">
      <c r="L475" s="249"/>
    </row>
    <row r="476" spans="1:13">
      <c r="L476" s="249"/>
    </row>
    <row r="477" spans="1:13">
      <c r="L477" s="249"/>
    </row>
    <row r="478" spans="1:13">
      <c r="L478" s="249"/>
    </row>
    <row r="479" spans="1:13">
      <c r="L479" s="249"/>
    </row>
    <row r="480" spans="1:13">
      <c r="L480" s="249"/>
    </row>
    <row r="481" spans="12:12">
      <c r="L481" s="249"/>
    </row>
    <row r="482" spans="12:12">
      <c r="L482" s="249"/>
    </row>
    <row r="483" spans="12:12">
      <c r="L483" s="249"/>
    </row>
    <row r="484" spans="12:12">
      <c r="L484" s="249"/>
    </row>
    <row r="485" spans="12:12">
      <c r="L485" s="249"/>
    </row>
    <row r="486" spans="12:12">
      <c r="L486" s="249"/>
    </row>
    <row r="487" spans="12:12">
      <c r="L487" s="249"/>
    </row>
    <row r="488" spans="12:12">
      <c r="L488" s="249"/>
    </row>
    <row r="489" spans="12:12">
      <c r="L489" s="249"/>
    </row>
    <row r="490" spans="12:12">
      <c r="L490" s="249"/>
    </row>
    <row r="491" spans="12:12">
      <c r="L491" s="249"/>
    </row>
    <row r="492" spans="12:12">
      <c r="L492" s="249"/>
    </row>
    <row r="493" spans="12:12">
      <c r="L493" s="249"/>
    </row>
    <row r="494" spans="12:12">
      <c r="L494" s="249"/>
    </row>
    <row r="495" spans="12:12">
      <c r="L495" s="249"/>
    </row>
    <row r="496" spans="12:12">
      <c r="L496" s="249"/>
    </row>
    <row r="497" spans="12:12">
      <c r="L497" s="249"/>
    </row>
    <row r="498" spans="12:12">
      <c r="L498" s="249"/>
    </row>
    <row r="499" spans="12:12">
      <c r="L499" s="249"/>
    </row>
    <row r="500" spans="12:12">
      <c r="L500" s="249"/>
    </row>
    <row r="501" spans="12:12">
      <c r="L501" s="249"/>
    </row>
    <row r="502" spans="12:12">
      <c r="L502" s="249"/>
    </row>
    <row r="503" spans="12:12">
      <c r="L503" s="249"/>
    </row>
    <row r="504" spans="12:12">
      <c r="L504" s="249"/>
    </row>
    <row r="505" spans="12:12">
      <c r="L505" s="249"/>
    </row>
    <row r="506" spans="12:12">
      <c r="L506" s="249"/>
    </row>
    <row r="507" spans="12:12">
      <c r="L507" s="249"/>
    </row>
    <row r="508" spans="12:12">
      <c r="L508" s="249"/>
    </row>
    <row r="509" spans="12:12">
      <c r="L509" s="249"/>
    </row>
    <row r="510" spans="12:12">
      <c r="L510" s="249"/>
    </row>
    <row r="511" spans="12:12">
      <c r="L511" s="249"/>
    </row>
    <row r="512" spans="12:12">
      <c r="L512" s="249"/>
    </row>
    <row r="513" spans="12:12">
      <c r="L513" s="249"/>
    </row>
  </sheetData>
  <autoFilter ref="A1:M513" xr:uid="{00000000-0009-0000-0000-000018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99"/>
  <sheetViews>
    <sheetView showGridLines="0" topLeftCell="A36" workbookViewId="0">
      <selection activeCell="M67" sqref="M67"/>
    </sheetView>
  </sheetViews>
  <sheetFormatPr defaultRowHeight="12"/>
  <cols>
    <col min="1" max="1" width="15.85546875" style="1" bestFit="1" customWidth="1"/>
    <col min="2" max="2" width="3.7109375" style="1" customWidth="1"/>
    <col min="3" max="3" width="44.42578125" style="1" bestFit="1" customWidth="1"/>
    <col min="4" max="4" width="3.7109375" style="1" customWidth="1"/>
    <col min="5" max="5" width="12.28515625" style="1" bestFit="1" customWidth="1"/>
    <col min="6" max="6" width="3.7109375" style="1" customWidth="1"/>
    <col min="7" max="7" width="10" style="1" bestFit="1" customWidth="1"/>
    <col min="8" max="8" width="3.7109375" style="1" customWidth="1"/>
    <col min="9" max="9" width="10" style="1" bestFit="1" customWidth="1"/>
    <col min="10" max="10" width="3.7109375" style="1" customWidth="1"/>
    <col min="11" max="11" width="12.28515625" style="1" bestFit="1" customWidth="1"/>
    <col min="12" max="12" width="6.85546875" style="1" bestFit="1" customWidth="1"/>
    <col min="13" max="13" width="10.5703125" style="410" bestFit="1" customWidth="1"/>
    <col min="14" max="256" width="9.140625" style="434"/>
    <col min="257" max="257" width="15.85546875" style="434" bestFit="1" customWidth="1"/>
    <col min="258" max="258" width="3.7109375" style="434" customWidth="1"/>
    <col min="259" max="259" width="44.42578125" style="434" bestFit="1" customWidth="1"/>
    <col min="260" max="260" width="3.7109375" style="434" customWidth="1"/>
    <col min="261" max="261" width="12.28515625" style="434" bestFit="1" customWidth="1"/>
    <col min="262" max="262" width="3.7109375" style="434" customWidth="1"/>
    <col min="263" max="263" width="10" style="434" bestFit="1" customWidth="1"/>
    <col min="264" max="264" width="3.7109375" style="434" customWidth="1"/>
    <col min="265" max="265" width="10" style="434" bestFit="1" customWidth="1"/>
    <col min="266" max="266" width="3.7109375" style="434" customWidth="1"/>
    <col min="267" max="267" width="12.28515625" style="434" bestFit="1" customWidth="1"/>
    <col min="268" max="268" width="7.28515625" style="434" customWidth="1"/>
    <col min="269" max="512" width="9.140625" style="434"/>
    <col min="513" max="513" width="15.85546875" style="434" bestFit="1" customWidth="1"/>
    <col min="514" max="514" width="3.7109375" style="434" customWidth="1"/>
    <col min="515" max="515" width="44.42578125" style="434" bestFit="1" customWidth="1"/>
    <col min="516" max="516" width="3.7109375" style="434" customWidth="1"/>
    <col min="517" max="517" width="12.28515625" style="434" bestFit="1" customWidth="1"/>
    <col min="518" max="518" width="3.7109375" style="434" customWidth="1"/>
    <col min="519" max="519" width="10" style="434" bestFit="1" customWidth="1"/>
    <col min="520" max="520" width="3.7109375" style="434" customWidth="1"/>
    <col min="521" max="521" width="10" style="434" bestFit="1" customWidth="1"/>
    <col min="522" max="522" width="3.7109375" style="434" customWidth="1"/>
    <col min="523" max="523" width="12.28515625" style="434" bestFit="1" customWidth="1"/>
    <col min="524" max="524" width="7.28515625" style="434" customWidth="1"/>
    <col min="525" max="768" width="9.140625" style="434"/>
    <col min="769" max="769" width="15.85546875" style="434" bestFit="1" customWidth="1"/>
    <col min="770" max="770" width="3.7109375" style="434" customWidth="1"/>
    <col min="771" max="771" width="44.42578125" style="434" bestFit="1" customWidth="1"/>
    <col min="772" max="772" width="3.7109375" style="434" customWidth="1"/>
    <col min="773" max="773" width="12.28515625" style="434" bestFit="1" customWidth="1"/>
    <col min="774" max="774" width="3.7109375" style="434" customWidth="1"/>
    <col min="775" max="775" width="10" style="434" bestFit="1" customWidth="1"/>
    <col min="776" max="776" width="3.7109375" style="434" customWidth="1"/>
    <col min="777" max="777" width="10" style="434" bestFit="1" customWidth="1"/>
    <col min="778" max="778" width="3.7109375" style="434" customWidth="1"/>
    <col min="779" max="779" width="12.28515625" style="434" bestFit="1" customWidth="1"/>
    <col min="780" max="780" width="7.28515625" style="434" customWidth="1"/>
    <col min="781" max="1024" width="9.140625" style="434"/>
    <col min="1025" max="1025" width="15.85546875" style="434" bestFit="1" customWidth="1"/>
    <col min="1026" max="1026" width="3.7109375" style="434" customWidth="1"/>
    <col min="1027" max="1027" width="44.42578125" style="434" bestFit="1" customWidth="1"/>
    <col min="1028" max="1028" width="3.7109375" style="434" customWidth="1"/>
    <col min="1029" max="1029" width="12.28515625" style="434" bestFit="1" customWidth="1"/>
    <col min="1030" max="1030" width="3.7109375" style="434" customWidth="1"/>
    <col min="1031" max="1031" width="10" style="434" bestFit="1" customWidth="1"/>
    <col min="1032" max="1032" width="3.7109375" style="434" customWidth="1"/>
    <col min="1033" max="1033" width="10" style="434" bestFit="1" customWidth="1"/>
    <col min="1034" max="1034" width="3.7109375" style="434" customWidth="1"/>
    <col min="1035" max="1035" width="12.28515625" style="434" bestFit="1" customWidth="1"/>
    <col min="1036" max="1036" width="7.28515625" style="434" customWidth="1"/>
    <col min="1037" max="1280" width="9.140625" style="434"/>
    <col min="1281" max="1281" width="15.85546875" style="434" bestFit="1" customWidth="1"/>
    <col min="1282" max="1282" width="3.7109375" style="434" customWidth="1"/>
    <col min="1283" max="1283" width="44.42578125" style="434" bestFit="1" customWidth="1"/>
    <col min="1284" max="1284" width="3.7109375" style="434" customWidth="1"/>
    <col min="1285" max="1285" width="12.28515625" style="434" bestFit="1" customWidth="1"/>
    <col min="1286" max="1286" width="3.7109375" style="434" customWidth="1"/>
    <col min="1287" max="1287" width="10" style="434" bestFit="1" customWidth="1"/>
    <col min="1288" max="1288" width="3.7109375" style="434" customWidth="1"/>
    <col min="1289" max="1289" width="10" style="434" bestFit="1" customWidth="1"/>
    <col min="1290" max="1290" width="3.7109375" style="434" customWidth="1"/>
    <col min="1291" max="1291" width="12.28515625" style="434" bestFit="1" customWidth="1"/>
    <col min="1292" max="1292" width="7.28515625" style="434" customWidth="1"/>
    <col min="1293" max="1536" width="9.140625" style="434"/>
    <col min="1537" max="1537" width="15.85546875" style="434" bestFit="1" customWidth="1"/>
    <col min="1538" max="1538" width="3.7109375" style="434" customWidth="1"/>
    <col min="1539" max="1539" width="44.42578125" style="434" bestFit="1" customWidth="1"/>
    <col min="1540" max="1540" width="3.7109375" style="434" customWidth="1"/>
    <col min="1541" max="1541" width="12.28515625" style="434" bestFit="1" customWidth="1"/>
    <col min="1542" max="1542" width="3.7109375" style="434" customWidth="1"/>
    <col min="1543" max="1543" width="10" style="434" bestFit="1" customWidth="1"/>
    <col min="1544" max="1544" width="3.7109375" style="434" customWidth="1"/>
    <col min="1545" max="1545" width="10" style="434" bestFit="1" customWidth="1"/>
    <col min="1546" max="1546" width="3.7109375" style="434" customWidth="1"/>
    <col min="1547" max="1547" width="12.28515625" style="434" bestFit="1" customWidth="1"/>
    <col min="1548" max="1548" width="7.28515625" style="434" customWidth="1"/>
    <col min="1549" max="1792" width="9.140625" style="434"/>
    <col min="1793" max="1793" width="15.85546875" style="434" bestFit="1" customWidth="1"/>
    <col min="1794" max="1794" width="3.7109375" style="434" customWidth="1"/>
    <col min="1795" max="1795" width="44.42578125" style="434" bestFit="1" customWidth="1"/>
    <col min="1796" max="1796" width="3.7109375" style="434" customWidth="1"/>
    <col min="1797" max="1797" width="12.28515625" style="434" bestFit="1" customWidth="1"/>
    <col min="1798" max="1798" width="3.7109375" style="434" customWidth="1"/>
    <col min="1799" max="1799" width="10" style="434" bestFit="1" customWidth="1"/>
    <col min="1800" max="1800" width="3.7109375" style="434" customWidth="1"/>
    <col min="1801" max="1801" width="10" style="434" bestFit="1" customWidth="1"/>
    <col min="1802" max="1802" width="3.7109375" style="434" customWidth="1"/>
    <col min="1803" max="1803" width="12.28515625" style="434" bestFit="1" customWidth="1"/>
    <col min="1804" max="1804" width="7.28515625" style="434" customWidth="1"/>
    <col min="1805" max="2048" width="9.140625" style="434"/>
    <col min="2049" max="2049" width="15.85546875" style="434" bestFit="1" customWidth="1"/>
    <col min="2050" max="2050" width="3.7109375" style="434" customWidth="1"/>
    <col min="2051" max="2051" width="44.42578125" style="434" bestFit="1" customWidth="1"/>
    <col min="2052" max="2052" width="3.7109375" style="434" customWidth="1"/>
    <col min="2053" max="2053" width="12.28515625" style="434" bestFit="1" customWidth="1"/>
    <col min="2054" max="2054" width="3.7109375" style="434" customWidth="1"/>
    <col min="2055" max="2055" width="10" style="434" bestFit="1" customWidth="1"/>
    <col min="2056" max="2056" width="3.7109375" style="434" customWidth="1"/>
    <col min="2057" max="2057" width="10" style="434" bestFit="1" customWidth="1"/>
    <col min="2058" max="2058" width="3.7109375" style="434" customWidth="1"/>
    <col min="2059" max="2059" width="12.28515625" style="434" bestFit="1" customWidth="1"/>
    <col min="2060" max="2060" width="7.28515625" style="434" customWidth="1"/>
    <col min="2061" max="2304" width="9.140625" style="434"/>
    <col min="2305" max="2305" width="15.85546875" style="434" bestFit="1" customWidth="1"/>
    <col min="2306" max="2306" width="3.7109375" style="434" customWidth="1"/>
    <col min="2307" max="2307" width="44.42578125" style="434" bestFit="1" customWidth="1"/>
    <col min="2308" max="2308" width="3.7109375" style="434" customWidth="1"/>
    <col min="2309" max="2309" width="12.28515625" style="434" bestFit="1" customWidth="1"/>
    <col min="2310" max="2310" width="3.7109375" style="434" customWidth="1"/>
    <col min="2311" max="2311" width="10" style="434" bestFit="1" customWidth="1"/>
    <col min="2312" max="2312" width="3.7109375" style="434" customWidth="1"/>
    <col min="2313" max="2313" width="10" style="434" bestFit="1" customWidth="1"/>
    <col min="2314" max="2314" width="3.7109375" style="434" customWidth="1"/>
    <col min="2315" max="2315" width="12.28515625" style="434" bestFit="1" customWidth="1"/>
    <col min="2316" max="2316" width="7.28515625" style="434" customWidth="1"/>
    <col min="2317" max="2560" width="9.140625" style="434"/>
    <col min="2561" max="2561" width="15.85546875" style="434" bestFit="1" customWidth="1"/>
    <col min="2562" max="2562" width="3.7109375" style="434" customWidth="1"/>
    <col min="2563" max="2563" width="44.42578125" style="434" bestFit="1" customWidth="1"/>
    <col min="2564" max="2564" width="3.7109375" style="434" customWidth="1"/>
    <col min="2565" max="2565" width="12.28515625" style="434" bestFit="1" customWidth="1"/>
    <col min="2566" max="2566" width="3.7109375" style="434" customWidth="1"/>
    <col min="2567" max="2567" width="10" style="434" bestFit="1" customWidth="1"/>
    <col min="2568" max="2568" width="3.7109375" style="434" customWidth="1"/>
    <col min="2569" max="2569" width="10" style="434" bestFit="1" customWidth="1"/>
    <col min="2570" max="2570" width="3.7109375" style="434" customWidth="1"/>
    <col min="2571" max="2571" width="12.28515625" style="434" bestFit="1" customWidth="1"/>
    <col min="2572" max="2572" width="7.28515625" style="434" customWidth="1"/>
    <col min="2573" max="2816" width="9.140625" style="434"/>
    <col min="2817" max="2817" width="15.85546875" style="434" bestFit="1" customWidth="1"/>
    <col min="2818" max="2818" width="3.7109375" style="434" customWidth="1"/>
    <col min="2819" max="2819" width="44.42578125" style="434" bestFit="1" customWidth="1"/>
    <col min="2820" max="2820" width="3.7109375" style="434" customWidth="1"/>
    <col min="2821" max="2821" width="12.28515625" style="434" bestFit="1" customWidth="1"/>
    <col min="2822" max="2822" width="3.7109375" style="434" customWidth="1"/>
    <col min="2823" max="2823" width="10" style="434" bestFit="1" customWidth="1"/>
    <col min="2824" max="2824" width="3.7109375" style="434" customWidth="1"/>
    <col min="2825" max="2825" width="10" style="434" bestFit="1" customWidth="1"/>
    <col min="2826" max="2826" width="3.7109375" style="434" customWidth="1"/>
    <col min="2827" max="2827" width="12.28515625" style="434" bestFit="1" customWidth="1"/>
    <col min="2828" max="2828" width="7.28515625" style="434" customWidth="1"/>
    <col min="2829" max="3072" width="9.140625" style="434"/>
    <col min="3073" max="3073" width="15.85546875" style="434" bestFit="1" customWidth="1"/>
    <col min="3074" max="3074" width="3.7109375" style="434" customWidth="1"/>
    <col min="3075" max="3075" width="44.42578125" style="434" bestFit="1" customWidth="1"/>
    <col min="3076" max="3076" width="3.7109375" style="434" customWidth="1"/>
    <col min="3077" max="3077" width="12.28515625" style="434" bestFit="1" customWidth="1"/>
    <col min="3078" max="3078" width="3.7109375" style="434" customWidth="1"/>
    <col min="3079" max="3079" width="10" style="434" bestFit="1" customWidth="1"/>
    <col min="3080" max="3080" width="3.7109375" style="434" customWidth="1"/>
    <col min="3081" max="3081" width="10" style="434" bestFit="1" customWidth="1"/>
    <col min="3082" max="3082" width="3.7109375" style="434" customWidth="1"/>
    <col min="3083" max="3083" width="12.28515625" style="434" bestFit="1" customWidth="1"/>
    <col min="3084" max="3084" width="7.28515625" style="434" customWidth="1"/>
    <col min="3085" max="3328" width="9.140625" style="434"/>
    <col min="3329" max="3329" width="15.85546875" style="434" bestFit="1" customWidth="1"/>
    <col min="3330" max="3330" width="3.7109375" style="434" customWidth="1"/>
    <col min="3331" max="3331" width="44.42578125" style="434" bestFit="1" customWidth="1"/>
    <col min="3332" max="3332" width="3.7109375" style="434" customWidth="1"/>
    <col min="3333" max="3333" width="12.28515625" style="434" bestFit="1" customWidth="1"/>
    <col min="3334" max="3334" width="3.7109375" style="434" customWidth="1"/>
    <col min="3335" max="3335" width="10" style="434" bestFit="1" customWidth="1"/>
    <col min="3336" max="3336" width="3.7109375" style="434" customWidth="1"/>
    <col min="3337" max="3337" width="10" style="434" bestFit="1" customWidth="1"/>
    <col min="3338" max="3338" width="3.7109375" style="434" customWidth="1"/>
    <col min="3339" max="3339" width="12.28515625" style="434" bestFit="1" customWidth="1"/>
    <col min="3340" max="3340" width="7.28515625" style="434" customWidth="1"/>
    <col min="3341" max="3584" width="9.140625" style="434"/>
    <col min="3585" max="3585" width="15.85546875" style="434" bestFit="1" customWidth="1"/>
    <col min="3586" max="3586" width="3.7109375" style="434" customWidth="1"/>
    <col min="3587" max="3587" width="44.42578125" style="434" bestFit="1" customWidth="1"/>
    <col min="3588" max="3588" width="3.7109375" style="434" customWidth="1"/>
    <col min="3589" max="3589" width="12.28515625" style="434" bestFit="1" customWidth="1"/>
    <col min="3590" max="3590" width="3.7109375" style="434" customWidth="1"/>
    <col min="3591" max="3591" width="10" style="434" bestFit="1" customWidth="1"/>
    <col min="3592" max="3592" width="3.7109375" style="434" customWidth="1"/>
    <col min="3593" max="3593" width="10" style="434" bestFit="1" customWidth="1"/>
    <col min="3594" max="3594" width="3.7109375" style="434" customWidth="1"/>
    <col min="3595" max="3595" width="12.28515625" style="434" bestFit="1" customWidth="1"/>
    <col min="3596" max="3596" width="7.28515625" style="434" customWidth="1"/>
    <col min="3597" max="3840" width="9.140625" style="434"/>
    <col min="3841" max="3841" width="15.85546875" style="434" bestFit="1" customWidth="1"/>
    <col min="3842" max="3842" width="3.7109375" style="434" customWidth="1"/>
    <col min="3843" max="3843" width="44.42578125" style="434" bestFit="1" customWidth="1"/>
    <col min="3844" max="3844" width="3.7109375" style="434" customWidth="1"/>
    <col min="3845" max="3845" width="12.28515625" style="434" bestFit="1" customWidth="1"/>
    <col min="3846" max="3846" width="3.7109375" style="434" customWidth="1"/>
    <col min="3847" max="3847" width="10" style="434" bestFit="1" customWidth="1"/>
    <col min="3848" max="3848" width="3.7109375" style="434" customWidth="1"/>
    <col min="3849" max="3849" width="10" style="434" bestFit="1" customWidth="1"/>
    <col min="3850" max="3850" width="3.7109375" style="434" customWidth="1"/>
    <col min="3851" max="3851" width="12.28515625" style="434" bestFit="1" customWidth="1"/>
    <col min="3852" max="3852" width="7.28515625" style="434" customWidth="1"/>
    <col min="3853" max="4096" width="9.140625" style="434"/>
    <col min="4097" max="4097" width="15.85546875" style="434" bestFit="1" customWidth="1"/>
    <col min="4098" max="4098" width="3.7109375" style="434" customWidth="1"/>
    <col min="4099" max="4099" width="44.42578125" style="434" bestFit="1" customWidth="1"/>
    <col min="4100" max="4100" width="3.7109375" style="434" customWidth="1"/>
    <col min="4101" max="4101" width="12.28515625" style="434" bestFit="1" customWidth="1"/>
    <col min="4102" max="4102" width="3.7109375" style="434" customWidth="1"/>
    <col min="4103" max="4103" width="10" style="434" bestFit="1" customWidth="1"/>
    <col min="4104" max="4104" width="3.7109375" style="434" customWidth="1"/>
    <col min="4105" max="4105" width="10" style="434" bestFit="1" customWidth="1"/>
    <col min="4106" max="4106" width="3.7109375" style="434" customWidth="1"/>
    <col min="4107" max="4107" width="12.28515625" style="434" bestFit="1" customWidth="1"/>
    <col min="4108" max="4108" width="7.28515625" style="434" customWidth="1"/>
    <col min="4109" max="4352" width="9.140625" style="434"/>
    <col min="4353" max="4353" width="15.85546875" style="434" bestFit="1" customWidth="1"/>
    <col min="4354" max="4354" width="3.7109375" style="434" customWidth="1"/>
    <col min="4355" max="4355" width="44.42578125" style="434" bestFit="1" customWidth="1"/>
    <col min="4356" max="4356" width="3.7109375" style="434" customWidth="1"/>
    <col min="4357" max="4357" width="12.28515625" style="434" bestFit="1" customWidth="1"/>
    <col min="4358" max="4358" width="3.7109375" style="434" customWidth="1"/>
    <col min="4359" max="4359" width="10" style="434" bestFit="1" customWidth="1"/>
    <col min="4360" max="4360" width="3.7109375" style="434" customWidth="1"/>
    <col min="4361" max="4361" width="10" style="434" bestFit="1" customWidth="1"/>
    <col min="4362" max="4362" width="3.7109375" style="434" customWidth="1"/>
    <col min="4363" max="4363" width="12.28515625" style="434" bestFit="1" customWidth="1"/>
    <col min="4364" max="4364" width="7.28515625" style="434" customWidth="1"/>
    <col min="4365" max="4608" width="9.140625" style="434"/>
    <col min="4609" max="4609" width="15.85546875" style="434" bestFit="1" customWidth="1"/>
    <col min="4610" max="4610" width="3.7109375" style="434" customWidth="1"/>
    <col min="4611" max="4611" width="44.42578125" style="434" bestFit="1" customWidth="1"/>
    <col min="4612" max="4612" width="3.7109375" style="434" customWidth="1"/>
    <col min="4613" max="4613" width="12.28515625" style="434" bestFit="1" customWidth="1"/>
    <col min="4614" max="4614" width="3.7109375" style="434" customWidth="1"/>
    <col min="4615" max="4615" width="10" style="434" bestFit="1" customWidth="1"/>
    <col min="4616" max="4616" width="3.7109375" style="434" customWidth="1"/>
    <col min="4617" max="4617" width="10" style="434" bestFit="1" customWidth="1"/>
    <col min="4618" max="4618" width="3.7109375" style="434" customWidth="1"/>
    <col min="4619" max="4619" width="12.28515625" style="434" bestFit="1" customWidth="1"/>
    <col min="4620" max="4620" width="7.28515625" style="434" customWidth="1"/>
    <col min="4621" max="4864" width="9.140625" style="434"/>
    <col min="4865" max="4865" width="15.85546875" style="434" bestFit="1" customWidth="1"/>
    <col min="4866" max="4866" width="3.7109375" style="434" customWidth="1"/>
    <col min="4867" max="4867" width="44.42578125" style="434" bestFit="1" customWidth="1"/>
    <col min="4868" max="4868" width="3.7109375" style="434" customWidth="1"/>
    <col min="4869" max="4869" width="12.28515625" style="434" bestFit="1" customWidth="1"/>
    <col min="4870" max="4870" width="3.7109375" style="434" customWidth="1"/>
    <col min="4871" max="4871" width="10" style="434" bestFit="1" customWidth="1"/>
    <col min="4872" max="4872" width="3.7109375" style="434" customWidth="1"/>
    <col min="4873" max="4873" width="10" style="434" bestFit="1" customWidth="1"/>
    <col min="4874" max="4874" width="3.7109375" style="434" customWidth="1"/>
    <col min="4875" max="4875" width="12.28515625" style="434" bestFit="1" customWidth="1"/>
    <col min="4876" max="4876" width="7.28515625" style="434" customWidth="1"/>
    <col min="4877" max="5120" width="9.140625" style="434"/>
    <col min="5121" max="5121" width="15.85546875" style="434" bestFit="1" customWidth="1"/>
    <col min="5122" max="5122" width="3.7109375" style="434" customWidth="1"/>
    <col min="5123" max="5123" width="44.42578125" style="434" bestFit="1" customWidth="1"/>
    <col min="5124" max="5124" width="3.7109375" style="434" customWidth="1"/>
    <col min="5125" max="5125" width="12.28515625" style="434" bestFit="1" customWidth="1"/>
    <col min="5126" max="5126" width="3.7109375" style="434" customWidth="1"/>
    <col min="5127" max="5127" width="10" style="434" bestFit="1" customWidth="1"/>
    <col min="5128" max="5128" width="3.7109375" style="434" customWidth="1"/>
    <col min="5129" max="5129" width="10" style="434" bestFit="1" customWidth="1"/>
    <col min="5130" max="5130" width="3.7109375" style="434" customWidth="1"/>
    <col min="5131" max="5131" width="12.28515625" style="434" bestFit="1" customWidth="1"/>
    <col min="5132" max="5132" width="7.28515625" style="434" customWidth="1"/>
    <col min="5133" max="5376" width="9.140625" style="434"/>
    <col min="5377" max="5377" width="15.85546875" style="434" bestFit="1" customWidth="1"/>
    <col min="5378" max="5378" width="3.7109375" style="434" customWidth="1"/>
    <col min="5379" max="5379" width="44.42578125" style="434" bestFit="1" customWidth="1"/>
    <col min="5380" max="5380" width="3.7109375" style="434" customWidth="1"/>
    <col min="5381" max="5381" width="12.28515625" style="434" bestFit="1" customWidth="1"/>
    <col min="5382" max="5382" width="3.7109375" style="434" customWidth="1"/>
    <col min="5383" max="5383" width="10" style="434" bestFit="1" customWidth="1"/>
    <col min="5384" max="5384" width="3.7109375" style="434" customWidth="1"/>
    <col min="5385" max="5385" width="10" style="434" bestFit="1" customWidth="1"/>
    <col min="5386" max="5386" width="3.7109375" style="434" customWidth="1"/>
    <col min="5387" max="5387" width="12.28515625" style="434" bestFit="1" customWidth="1"/>
    <col min="5388" max="5388" width="7.28515625" style="434" customWidth="1"/>
    <col min="5389" max="5632" width="9.140625" style="434"/>
    <col min="5633" max="5633" width="15.85546875" style="434" bestFit="1" customWidth="1"/>
    <col min="5634" max="5634" width="3.7109375" style="434" customWidth="1"/>
    <col min="5635" max="5635" width="44.42578125" style="434" bestFit="1" customWidth="1"/>
    <col min="5636" max="5636" width="3.7109375" style="434" customWidth="1"/>
    <col min="5637" max="5637" width="12.28515625" style="434" bestFit="1" customWidth="1"/>
    <col min="5638" max="5638" width="3.7109375" style="434" customWidth="1"/>
    <col min="5639" max="5639" width="10" style="434" bestFit="1" customWidth="1"/>
    <col min="5640" max="5640" width="3.7109375" style="434" customWidth="1"/>
    <col min="5641" max="5641" width="10" style="434" bestFit="1" customWidth="1"/>
    <col min="5642" max="5642" width="3.7109375" style="434" customWidth="1"/>
    <col min="5643" max="5643" width="12.28515625" style="434" bestFit="1" customWidth="1"/>
    <col min="5644" max="5644" width="7.28515625" style="434" customWidth="1"/>
    <col min="5645" max="5888" width="9.140625" style="434"/>
    <col min="5889" max="5889" width="15.85546875" style="434" bestFit="1" customWidth="1"/>
    <col min="5890" max="5890" width="3.7109375" style="434" customWidth="1"/>
    <col min="5891" max="5891" width="44.42578125" style="434" bestFit="1" customWidth="1"/>
    <col min="5892" max="5892" width="3.7109375" style="434" customWidth="1"/>
    <col min="5893" max="5893" width="12.28515625" style="434" bestFit="1" customWidth="1"/>
    <col min="5894" max="5894" width="3.7109375" style="434" customWidth="1"/>
    <col min="5895" max="5895" width="10" style="434" bestFit="1" customWidth="1"/>
    <col min="5896" max="5896" width="3.7109375" style="434" customWidth="1"/>
    <col min="5897" max="5897" width="10" style="434" bestFit="1" customWidth="1"/>
    <col min="5898" max="5898" width="3.7109375" style="434" customWidth="1"/>
    <col min="5899" max="5899" width="12.28515625" style="434" bestFit="1" customWidth="1"/>
    <col min="5900" max="5900" width="7.28515625" style="434" customWidth="1"/>
    <col min="5901" max="6144" width="9.140625" style="434"/>
    <col min="6145" max="6145" width="15.85546875" style="434" bestFit="1" customWidth="1"/>
    <col min="6146" max="6146" width="3.7109375" style="434" customWidth="1"/>
    <col min="6147" max="6147" width="44.42578125" style="434" bestFit="1" customWidth="1"/>
    <col min="6148" max="6148" width="3.7109375" style="434" customWidth="1"/>
    <col min="6149" max="6149" width="12.28515625" style="434" bestFit="1" customWidth="1"/>
    <col min="6150" max="6150" width="3.7109375" style="434" customWidth="1"/>
    <col min="6151" max="6151" width="10" style="434" bestFit="1" customWidth="1"/>
    <col min="6152" max="6152" width="3.7109375" style="434" customWidth="1"/>
    <col min="6153" max="6153" width="10" style="434" bestFit="1" customWidth="1"/>
    <col min="6154" max="6154" width="3.7109375" style="434" customWidth="1"/>
    <col min="6155" max="6155" width="12.28515625" style="434" bestFit="1" customWidth="1"/>
    <col min="6156" max="6156" width="7.28515625" style="434" customWidth="1"/>
    <col min="6157" max="6400" width="9.140625" style="434"/>
    <col min="6401" max="6401" width="15.85546875" style="434" bestFit="1" customWidth="1"/>
    <col min="6402" max="6402" width="3.7109375" style="434" customWidth="1"/>
    <col min="6403" max="6403" width="44.42578125" style="434" bestFit="1" customWidth="1"/>
    <col min="6404" max="6404" width="3.7109375" style="434" customWidth="1"/>
    <col min="6405" max="6405" width="12.28515625" style="434" bestFit="1" customWidth="1"/>
    <col min="6406" max="6406" width="3.7109375" style="434" customWidth="1"/>
    <col min="6407" max="6407" width="10" style="434" bestFit="1" customWidth="1"/>
    <col min="6408" max="6408" width="3.7109375" style="434" customWidth="1"/>
    <col min="6409" max="6409" width="10" style="434" bestFit="1" customWidth="1"/>
    <col min="6410" max="6410" width="3.7109375" style="434" customWidth="1"/>
    <col min="6411" max="6411" width="12.28515625" style="434" bestFit="1" customWidth="1"/>
    <col min="6412" max="6412" width="7.28515625" style="434" customWidth="1"/>
    <col min="6413" max="6656" width="9.140625" style="434"/>
    <col min="6657" max="6657" width="15.85546875" style="434" bestFit="1" customWidth="1"/>
    <col min="6658" max="6658" width="3.7109375" style="434" customWidth="1"/>
    <col min="6659" max="6659" width="44.42578125" style="434" bestFit="1" customWidth="1"/>
    <col min="6660" max="6660" width="3.7109375" style="434" customWidth="1"/>
    <col min="6661" max="6661" width="12.28515625" style="434" bestFit="1" customWidth="1"/>
    <col min="6662" max="6662" width="3.7109375" style="434" customWidth="1"/>
    <col min="6663" max="6663" width="10" style="434" bestFit="1" customWidth="1"/>
    <col min="6664" max="6664" width="3.7109375" style="434" customWidth="1"/>
    <col min="6665" max="6665" width="10" style="434" bestFit="1" customWidth="1"/>
    <col min="6666" max="6666" width="3.7109375" style="434" customWidth="1"/>
    <col min="6667" max="6667" width="12.28515625" style="434" bestFit="1" customWidth="1"/>
    <col min="6668" max="6668" width="7.28515625" style="434" customWidth="1"/>
    <col min="6669" max="6912" width="9.140625" style="434"/>
    <col min="6913" max="6913" width="15.85546875" style="434" bestFit="1" customWidth="1"/>
    <col min="6914" max="6914" width="3.7109375" style="434" customWidth="1"/>
    <col min="6915" max="6915" width="44.42578125" style="434" bestFit="1" customWidth="1"/>
    <col min="6916" max="6916" width="3.7109375" style="434" customWidth="1"/>
    <col min="6917" max="6917" width="12.28515625" style="434" bestFit="1" customWidth="1"/>
    <col min="6918" max="6918" width="3.7109375" style="434" customWidth="1"/>
    <col min="6919" max="6919" width="10" style="434" bestFit="1" customWidth="1"/>
    <col min="6920" max="6920" width="3.7109375" style="434" customWidth="1"/>
    <col min="6921" max="6921" width="10" style="434" bestFit="1" customWidth="1"/>
    <col min="6922" max="6922" width="3.7109375" style="434" customWidth="1"/>
    <col min="6923" max="6923" width="12.28515625" style="434" bestFit="1" customWidth="1"/>
    <col min="6924" max="6924" width="7.28515625" style="434" customWidth="1"/>
    <col min="6925" max="7168" width="9.140625" style="434"/>
    <col min="7169" max="7169" width="15.85546875" style="434" bestFit="1" customWidth="1"/>
    <col min="7170" max="7170" width="3.7109375" style="434" customWidth="1"/>
    <col min="7171" max="7171" width="44.42578125" style="434" bestFit="1" customWidth="1"/>
    <col min="7172" max="7172" width="3.7109375" style="434" customWidth="1"/>
    <col min="7173" max="7173" width="12.28515625" style="434" bestFit="1" customWidth="1"/>
    <col min="7174" max="7174" width="3.7109375" style="434" customWidth="1"/>
    <col min="7175" max="7175" width="10" style="434" bestFit="1" customWidth="1"/>
    <col min="7176" max="7176" width="3.7109375" style="434" customWidth="1"/>
    <col min="7177" max="7177" width="10" style="434" bestFit="1" customWidth="1"/>
    <col min="7178" max="7178" width="3.7109375" style="434" customWidth="1"/>
    <col min="7179" max="7179" width="12.28515625" style="434" bestFit="1" customWidth="1"/>
    <col min="7180" max="7180" width="7.28515625" style="434" customWidth="1"/>
    <col min="7181" max="7424" width="9.140625" style="434"/>
    <col min="7425" max="7425" width="15.85546875" style="434" bestFit="1" customWidth="1"/>
    <col min="7426" max="7426" width="3.7109375" style="434" customWidth="1"/>
    <col min="7427" max="7427" width="44.42578125" style="434" bestFit="1" customWidth="1"/>
    <col min="7428" max="7428" width="3.7109375" style="434" customWidth="1"/>
    <col min="7429" max="7429" width="12.28515625" style="434" bestFit="1" customWidth="1"/>
    <col min="7430" max="7430" width="3.7109375" style="434" customWidth="1"/>
    <col min="7431" max="7431" width="10" style="434" bestFit="1" customWidth="1"/>
    <col min="7432" max="7432" width="3.7109375" style="434" customWidth="1"/>
    <col min="7433" max="7433" width="10" style="434" bestFit="1" customWidth="1"/>
    <col min="7434" max="7434" width="3.7109375" style="434" customWidth="1"/>
    <col min="7435" max="7435" width="12.28515625" style="434" bestFit="1" customWidth="1"/>
    <col min="7436" max="7436" width="7.28515625" style="434" customWidth="1"/>
    <col min="7437" max="7680" width="9.140625" style="434"/>
    <col min="7681" max="7681" width="15.85546875" style="434" bestFit="1" customWidth="1"/>
    <col min="7682" max="7682" width="3.7109375" style="434" customWidth="1"/>
    <col min="7683" max="7683" width="44.42578125" style="434" bestFit="1" customWidth="1"/>
    <col min="7684" max="7684" width="3.7109375" style="434" customWidth="1"/>
    <col min="7685" max="7685" width="12.28515625" style="434" bestFit="1" customWidth="1"/>
    <col min="7686" max="7686" width="3.7109375" style="434" customWidth="1"/>
    <col min="7687" max="7687" width="10" style="434" bestFit="1" customWidth="1"/>
    <col min="7688" max="7688" width="3.7109375" style="434" customWidth="1"/>
    <col min="7689" max="7689" width="10" style="434" bestFit="1" customWidth="1"/>
    <col min="7690" max="7690" width="3.7109375" style="434" customWidth="1"/>
    <col min="7691" max="7691" width="12.28515625" style="434" bestFit="1" customWidth="1"/>
    <col min="7692" max="7692" width="7.28515625" style="434" customWidth="1"/>
    <col min="7693" max="7936" width="9.140625" style="434"/>
    <col min="7937" max="7937" width="15.85546875" style="434" bestFit="1" customWidth="1"/>
    <col min="7938" max="7938" width="3.7109375" style="434" customWidth="1"/>
    <col min="7939" max="7939" width="44.42578125" style="434" bestFit="1" customWidth="1"/>
    <col min="7940" max="7940" width="3.7109375" style="434" customWidth="1"/>
    <col min="7941" max="7941" width="12.28515625" style="434" bestFit="1" customWidth="1"/>
    <col min="7942" max="7942" width="3.7109375" style="434" customWidth="1"/>
    <col min="7943" max="7943" width="10" style="434" bestFit="1" customWidth="1"/>
    <col min="7944" max="7944" width="3.7109375" style="434" customWidth="1"/>
    <col min="7945" max="7945" width="10" style="434" bestFit="1" customWidth="1"/>
    <col min="7946" max="7946" width="3.7109375" style="434" customWidth="1"/>
    <col min="7947" max="7947" width="12.28515625" style="434" bestFit="1" customWidth="1"/>
    <col min="7948" max="7948" width="7.28515625" style="434" customWidth="1"/>
    <col min="7949" max="8192" width="9.140625" style="434"/>
    <col min="8193" max="8193" width="15.85546875" style="434" bestFit="1" customWidth="1"/>
    <col min="8194" max="8194" width="3.7109375" style="434" customWidth="1"/>
    <col min="8195" max="8195" width="44.42578125" style="434" bestFit="1" customWidth="1"/>
    <col min="8196" max="8196" width="3.7109375" style="434" customWidth="1"/>
    <col min="8197" max="8197" width="12.28515625" style="434" bestFit="1" customWidth="1"/>
    <col min="8198" max="8198" width="3.7109375" style="434" customWidth="1"/>
    <col min="8199" max="8199" width="10" style="434" bestFit="1" customWidth="1"/>
    <col min="8200" max="8200" width="3.7109375" style="434" customWidth="1"/>
    <col min="8201" max="8201" width="10" style="434" bestFit="1" customWidth="1"/>
    <col min="8202" max="8202" width="3.7109375" style="434" customWidth="1"/>
    <col min="8203" max="8203" width="12.28515625" style="434" bestFit="1" customWidth="1"/>
    <col min="8204" max="8204" width="7.28515625" style="434" customWidth="1"/>
    <col min="8205" max="8448" width="9.140625" style="434"/>
    <col min="8449" max="8449" width="15.85546875" style="434" bestFit="1" customWidth="1"/>
    <col min="8450" max="8450" width="3.7109375" style="434" customWidth="1"/>
    <col min="8451" max="8451" width="44.42578125" style="434" bestFit="1" customWidth="1"/>
    <col min="8452" max="8452" width="3.7109375" style="434" customWidth="1"/>
    <col min="8453" max="8453" width="12.28515625" style="434" bestFit="1" customWidth="1"/>
    <col min="8454" max="8454" width="3.7109375" style="434" customWidth="1"/>
    <col min="8455" max="8455" width="10" style="434" bestFit="1" customWidth="1"/>
    <col min="8456" max="8456" width="3.7109375" style="434" customWidth="1"/>
    <col min="8457" max="8457" width="10" style="434" bestFit="1" customWidth="1"/>
    <col min="8458" max="8458" width="3.7109375" style="434" customWidth="1"/>
    <col min="8459" max="8459" width="12.28515625" style="434" bestFit="1" customWidth="1"/>
    <col min="8460" max="8460" width="7.28515625" style="434" customWidth="1"/>
    <col min="8461" max="8704" width="9.140625" style="434"/>
    <col min="8705" max="8705" width="15.85546875" style="434" bestFit="1" customWidth="1"/>
    <col min="8706" max="8706" width="3.7109375" style="434" customWidth="1"/>
    <col min="8707" max="8707" width="44.42578125" style="434" bestFit="1" customWidth="1"/>
    <col min="8708" max="8708" width="3.7109375" style="434" customWidth="1"/>
    <col min="8709" max="8709" width="12.28515625" style="434" bestFit="1" customWidth="1"/>
    <col min="8710" max="8710" width="3.7109375" style="434" customWidth="1"/>
    <col min="8711" max="8711" width="10" style="434" bestFit="1" customWidth="1"/>
    <col min="8712" max="8712" width="3.7109375" style="434" customWidth="1"/>
    <col min="8713" max="8713" width="10" style="434" bestFit="1" customWidth="1"/>
    <col min="8714" max="8714" width="3.7109375" style="434" customWidth="1"/>
    <col min="8715" max="8715" width="12.28515625" style="434" bestFit="1" customWidth="1"/>
    <col min="8716" max="8716" width="7.28515625" style="434" customWidth="1"/>
    <col min="8717" max="8960" width="9.140625" style="434"/>
    <col min="8961" max="8961" width="15.85546875" style="434" bestFit="1" customWidth="1"/>
    <col min="8962" max="8962" width="3.7109375" style="434" customWidth="1"/>
    <col min="8963" max="8963" width="44.42578125" style="434" bestFit="1" customWidth="1"/>
    <col min="8964" max="8964" width="3.7109375" style="434" customWidth="1"/>
    <col min="8965" max="8965" width="12.28515625" style="434" bestFit="1" customWidth="1"/>
    <col min="8966" max="8966" width="3.7109375" style="434" customWidth="1"/>
    <col min="8967" max="8967" width="10" style="434" bestFit="1" customWidth="1"/>
    <col min="8968" max="8968" width="3.7109375" style="434" customWidth="1"/>
    <col min="8969" max="8969" width="10" style="434" bestFit="1" customWidth="1"/>
    <col min="8970" max="8970" width="3.7109375" style="434" customWidth="1"/>
    <col min="8971" max="8971" width="12.28515625" style="434" bestFit="1" customWidth="1"/>
    <col min="8972" max="8972" width="7.28515625" style="434" customWidth="1"/>
    <col min="8973" max="9216" width="9.140625" style="434"/>
    <col min="9217" max="9217" width="15.85546875" style="434" bestFit="1" customWidth="1"/>
    <col min="9218" max="9218" width="3.7109375" style="434" customWidth="1"/>
    <col min="9219" max="9219" width="44.42578125" style="434" bestFit="1" customWidth="1"/>
    <col min="9220" max="9220" width="3.7109375" style="434" customWidth="1"/>
    <col min="9221" max="9221" width="12.28515625" style="434" bestFit="1" customWidth="1"/>
    <col min="9222" max="9222" width="3.7109375" style="434" customWidth="1"/>
    <col min="9223" max="9223" width="10" style="434" bestFit="1" customWidth="1"/>
    <col min="9224" max="9224" width="3.7109375" style="434" customWidth="1"/>
    <col min="9225" max="9225" width="10" style="434" bestFit="1" customWidth="1"/>
    <col min="9226" max="9226" width="3.7109375" style="434" customWidth="1"/>
    <col min="9227" max="9227" width="12.28515625" style="434" bestFit="1" customWidth="1"/>
    <col min="9228" max="9228" width="7.28515625" style="434" customWidth="1"/>
    <col min="9229" max="9472" width="9.140625" style="434"/>
    <col min="9473" max="9473" width="15.85546875" style="434" bestFit="1" customWidth="1"/>
    <col min="9474" max="9474" width="3.7109375" style="434" customWidth="1"/>
    <col min="9475" max="9475" width="44.42578125" style="434" bestFit="1" customWidth="1"/>
    <col min="9476" max="9476" width="3.7109375" style="434" customWidth="1"/>
    <col min="9477" max="9477" width="12.28515625" style="434" bestFit="1" customWidth="1"/>
    <col min="9478" max="9478" width="3.7109375" style="434" customWidth="1"/>
    <col min="9479" max="9479" width="10" style="434" bestFit="1" customWidth="1"/>
    <col min="9480" max="9480" width="3.7109375" style="434" customWidth="1"/>
    <col min="9481" max="9481" width="10" style="434" bestFit="1" customWidth="1"/>
    <col min="9482" max="9482" width="3.7109375" style="434" customWidth="1"/>
    <col min="9483" max="9483" width="12.28515625" style="434" bestFit="1" customWidth="1"/>
    <col min="9484" max="9484" width="7.28515625" style="434" customWidth="1"/>
    <col min="9485" max="9728" width="9.140625" style="434"/>
    <col min="9729" max="9729" width="15.85546875" style="434" bestFit="1" customWidth="1"/>
    <col min="9730" max="9730" width="3.7109375" style="434" customWidth="1"/>
    <col min="9731" max="9731" width="44.42578125" style="434" bestFit="1" customWidth="1"/>
    <col min="9732" max="9732" width="3.7109375" style="434" customWidth="1"/>
    <col min="9733" max="9733" width="12.28515625" style="434" bestFit="1" customWidth="1"/>
    <col min="9734" max="9734" width="3.7109375" style="434" customWidth="1"/>
    <col min="9735" max="9735" width="10" style="434" bestFit="1" customWidth="1"/>
    <col min="9736" max="9736" width="3.7109375" style="434" customWidth="1"/>
    <col min="9737" max="9737" width="10" style="434" bestFit="1" customWidth="1"/>
    <col min="9738" max="9738" width="3.7109375" style="434" customWidth="1"/>
    <col min="9739" max="9739" width="12.28515625" style="434" bestFit="1" customWidth="1"/>
    <col min="9740" max="9740" width="7.28515625" style="434" customWidth="1"/>
    <col min="9741" max="9984" width="9.140625" style="434"/>
    <col min="9985" max="9985" width="15.85546875" style="434" bestFit="1" customWidth="1"/>
    <col min="9986" max="9986" width="3.7109375" style="434" customWidth="1"/>
    <col min="9987" max="9987" width="44.42578125" style="434" bestFit="1" customWidth="1"/>
    <col min="9988" max="9988" width="3.7109375" style="434" customWidth="1"/>
    <col min="9989" max="9989" width="12.28515625" style="434" bestFit="1" customWidth="1"/>
    <col min="9990" max="9990" width="3.7109375" style="434" customWidth="1"/>
    <col min="9991" max="9991" width="10" style="434" bestFit="1" customWidth="1"/>
    <col min="9992" max="9992" width="3.7109375" style="434" customWidth="1"/>
    <col min="9993" max="9993" width="10" style="434" bestFit="1" customWidth="1"/>
    <col min="9994" max="9994" width="3.7109375" style="434" customWidth="1"/>
    <col min="9995" max="9995" width="12.28515625" style="434" bestFit="1" customWidth="1"/>
    <col min="9996" max="9996" width="7.28515625" style="434" customWidth="1"/>
    <col min="9997" max="10240" width="9.140625" style="434"/>
    <col min="10241" max="10241" width="15.85546875" style="434" bestFit="1" customWidth="1"/>
    <col min="10242" max="10242" width="3.7109375" style="434" customWidth="1"/>
    <col min="10243" max="10243" width="44.42578125" style="434" bestFit="1" customWidth="1"/>
    <col min="10244" max="10244" width="3.7109375" style="434" customWidth="1"/>
    <col min="10245" max="10245" width="12.28515625" style="434" bestFit="1" customWidth="1"/>
    <col min="10246" max="10246" width="3.7109375" style="434" customWidth="1"/>
    <col min="10247" max="10247" width="10" style="434" bestFit="1" customWidth="1"/>
    <col min="10248" max="10248" width="3.7109375" style="434" customWidth="1"/>
    <col min="10249" max="10249" width="10" style="434" bestFit="1" customWidth="1"/>
    <col min="10250" max="10250" width="3.7109375" style="434" customWidth="1"/>
    <col min="10251" max="10251" width="12.28515625" style="434" bestFit="1" customWidth="1"/>
    <col min="10252" max="10252" width="7.28515625" style="434" customWidth="1"/>
    <col min="10253" max="10496" width="9.140625" style="434"/>
    <col min="10497" max="10497" width="15.85546875" style="434" bestFit="1" customWidth="1"/>
    <col min="10498" max="10498" width="3.7109375" style="434" customWidth="1"/>
    <col min="10499" max="10499" width="44.42578125" style="434" bestFit="1" customWidth="1"/>
    <col min="10500" max="10500" width="3.7109375" style="434" customWidth="1"/>
    <col min="10501" max="10501" width="12.28515625" style="434" bestFit="1" customWidth="1"/>
    <col min="10502" max="10502" width="3.7109375" style="434" customWidth="1"/>
    <col min="10503" max="10503" width="10" style="434" bestFit="1" customWidth="1"/>
    <col min="10504" max="10504" width="3.7109375" style="434" customWidth="1"/>
    <col min="10505" max="10505" width="10" style="434" bestFit="1" customWidth="1"/>
    <col min="10506" max="10506" width="3.7109375" style="434" customWidth="1"/>
    <col min="10507" max="10507" width="12.28515625" style="434" bestFit="1" customWidth="1"/>
    <col min="10508" max="10508" width="7.28515625" style="434" customWidth="1"/>
    <col min="10509" max="10752" width="9.140625" style="434"/>
    <col min="10753" max="10753" width="15.85546875" style="434" bestFit="1" customWidth="1"/>
    <col min="10754" max="10754" width="3.7109375" style="434" customWidth="1"/>
    <col min="10755" max="10755" width="44.42578125" style="434" bestFit="1" customWidth="1"/>
    <col min="10756" max="10756" width="3.7109375" style="434" customWidth="1"/>
    <col min="10757" max="10757" width="12.28515625" style="434" bestFit="1" customWidth="1"/>
    <col min="10758" max="10758" width="3.7109375" style="434" customWidth="1"/>
    <col min="10759" max="10759" width="10" style="434" bestFit="1" customWidth="1"/>
    <col min="10760" max="10760" width="3.7109375" style="434" customWidth="1"/>
    <col min="10761" max="10761" width="10" style="434" bestFit="1" customWidth="1"/>
    <col min="10762" max="10762" width="3.7109375" style="434" customWidth="1"/>
    <col min="10763" max="10763" width="12.28515625" style="434" bestFit="1" customWidth="1"/>
    <col min="10764" max="10764" width="7.28515625" style="434" customWidth="1"/>
    <col min="10765" max="11008" width="9.140625" style="434"/>
    <col min="11009" max="11009" width="15.85546875" style="434" bestFit="1" customWidth="1"/>
    <col min="11010" max="11010" width="3.7109375" style="434" customWidth="1"/>
    <col min="11011" max="11011" width="44.42578125" style="434" bestFit="1" customWidth="1"/>
    <col min="11012" max="11012" width="3.7109375" style="434" customWidth="1"/>
    <col min="11013" max="11013" width="12.28515625" style="434" bestFit="1" customWidth="1"/>
    <col min="11014" max="11014" width="3.7109375" style="434" customWidth="1"/>
    <col min="11015" max="11015" width="10" style="434" bestFit="1" customWidth="1"/>
    <col min="11016" max="11016" width="3.7109375" style="434" customWidth="1"/>
    <col min="11017" max="11017" width="10" style="434" bestFit="1" customWidth="1"/>
    <col min="11018" max="11018" width="3.7109375" style="434" customWidth="1"/>
    <col min="11019" max="11019" width="12.28515625" style="434" bestFit="1" customWidth="1"/>
    <col min="11020" max="11020" width="7.28515625" style="434" customWidth="1"/>
    <col min="11021" max="11264" width="9.140625" style="434"/>
    <col min="11265" max="11265" width="15.85546875" style="434" bestFit="1" customWidth="1"/>
    <col min="11266" max="11266" width="3.7109375" style="434" customWidth="1"/>
    <col min="11267" max="11267" width="44.42578125" style="434" bestFit="1" customWidth="1"/>
    <col min="11268" max="11268" width="3.7109375" style="434" customWidth="1"/>
    <col min="11269" max="11269" width="12.28515625" style="434" bestFit="1" customWidth="1"/>
    <col min="11270" max="11270" width="3.7109375" style="434" customWidth="1"/>
    <col min="11271" max="11271" width="10" style="434" bestFit="1" customWidth="1"/>
    <col min="11272" max="11272" width="3.7109375" style="434" customWidth="1"/>
    <col min="11273" max="11273" width="10" style="434" bestFit="1" customWidth="1"/>
    <col min="11274" max="11274" width="3.7109375" style="434" customWidth="1"/>
    <col min="11275" max="11275" width="12.28515625" style="434" bestFit="1" customWidth="1"/>
    <col min="11276" max="11276" width="7.28515625" style="434" customWidth="1"/>
    <col min="11277" max="11520" width="9.140625" style="434"/>
    <col min="11521" max="11521" width="15.85546875" style="434" bestFit="1" customWidth="1"/>
    <col min="11522" max="11522" width="3.7109375" style="434" customWidth="1"/>
    <col min="11523" max="11523" width="44.42578125" style="434" bestFit="1" customWidth="1"/>
    <col min="11524" max="11524" width="3.7109375" style="434" customWidth="1"/>
    <col min="11525" max="11525" width="12.28515625" style="434" bestFit="1" customWidth="1"/>
    <col min="11526" max="11526" width="3.7109375" style="434" customWidth="1"/>
    <col min="11527" max="11527" width="10" style="434" bestFit="1" customWidth="1"/>
    <col min="11528" max="11528" width="3.7109375" style="434" customWidth="1"/>
    <col min="11529" max="11529" width="10" style="434" bestFit="1" customWidth="1"/>
    <col min="11530" max="11530" width="3.7109375" style="434" customWidth="1"/>
    <col min="11531" max="11531" width="12.28515625" style="434" bestFit="1" customWidth="1"/>
    <col min="11532" max="11532" width="7.28515625" style="434" customWidth="1"/>
    <col min="11533" max="11776" width="9.140625" style="434"/>
    <col min="11777" max="11777" width="15.85546875" style="434" bestFit="1" customWidth="1"/>
    <col min="11778" max="11778" width="3.7109375" style="434" customWidth="1"/>
    <col min="11779" max="11779" width="44.42578125" style="434" bestFit="1" customWidth="1"/>
    <col min="11780" max="11780" width="3.7109375" style="434" customWidth="1"/>
    <col min="11781" max="11781" width="12.28515625" style="434" bestFit="1" customWidth="1"/>
    <col min="11782" max="11782" width="3.7109375" style="434" customWidth="1"/>
    <col min="11783" max="11783" width="10" style="434" bestFit="1" customWidth="1"/>
    <col min="11784" max="11784" width="3.7109375" style="434" customWidth="1"/>
    <col min="11785" max="11785" width="10" style="434" bestFit="1" customWidth="1"/>
    <col min="11786" max="11786" width="3.7109375" style="434" customWidth="1"/>
    <col min="11787" max="11787" width="12.28515625" style="434" bestFit="1" customWidth="1"/>
    <col min="11788" max="11788" width="7.28515625" style="434" customWidth="1"/>
    <col min="11789" max="12032" width="9.140625" style="434"/>
    <col min="12033" max="12033" width="15.85546875" style="434" bestFit="1" customWidth="1"/>
    <col min="12034" max="12034" width="3.7109375" style="434" customWidth="1"/>
    <col min="12035" max="12035" width="44.42578125" style="434" bestFit="1" customWidth="1"/>
    <col min="12036" max="12036" width="3.7109375" style="434" customWidth="1"/>
    <col min="12037" max="12037" width="12.28515625" style="434" bestFit="1" customWidth="1"/>
    <col min="12038" max="12038" width="3.7109375" style="434" customWidth="1"/>
    <col min="12039" max="12039" width="10" style="434" bestFit="1" customWidth="1"/>
    <col min="12040" max="12040" width="3.7109375" style="434" customWidth="1"/>
    <col min="12041" max="12041" width="10" style="434" bestFit="1" customWidth="1"/>
    <col min="12042" max="12042" width="3.7109375" style="434" customWidth="1"/>
    <col min="12043" max="12043" width="12.28515625" style="434" bestFit="1" customWidth="1"/>
    <col min="12044" max="12044" width="7.28515625" style="434" customWidth="1"/>
    <col min="12045" max="12288" width="9.140625" style="434"/>
    <col min="12289" max="12289" width="15.85546875" style="434" bestFit="1" customWidth="1"/>
    <col min="12290" max="12290" width="3.7109375" style="434" customWidth="1"/>
    <col min="12291" max="12291" width="44.42578125" style="434" bestFit="1" customWidth="1"/>
    <col min="12292" max="12292" width="3.7109375" style="434" customWidth="1"/>
    <col min="12293" max="12293" width="12.28515625" style="434" bestFit="1" customWidth="1"/>
    <col min="12294" max="12294" width="3.7109375" style="434" customWidth="1"/>
    <col min="12295" max="12295" width="10" style="434" bestFit="1" customWidth="1"/>
    <col min="12296" max="12296" width="3.7109375" style="434" customWidth="1"/>
    <col min="12297" max="12297" width="10" style="434" bestFit="1" customWidth="1"/>
    <col min="12298" max="12298" width="3.7109375" style="434" customWidth="1"/>
    <col min="12299" max="12299" width="12.28515625" style="434" bestFit="1" customWidth="1"/>
    <col min="12300" max="12300" width="7.28515625" style="434" customWidth="1"/>
    <col min="12301" max="12544" width="9.140625" style="434"/>
    <col min="12545" max="12545" width="15.85546875" style="434" bestFit="1" customWidth="1"/>
    <col min="12546" max="12546" width="3.7109375" style="434" customWidth="1"/>
    <col min="12547" max="12547" width="44.42578125" style="434" bestFit="1" customWidth="1"/>
    <col min="12548" max="12548" width="3.7109375" style="434" customWidth="1"/>
    <col min="12549" max="12549" width="12.28515625" style="434" bestFit="1" customWidth="1"/>
    <col min="12550" max="12550" width="3.7109375" style="434" customWidth="1"/>
    <col min="12551" max="12551" width="10" style="434" bestFit="1" customWidth="1"/>
    <col min="12552" max="12552" width="3.7109375" style="434" customWidth="1"/>
    <col min="12553" max="12553" width="10" style="434" bestFit="1" customWidth="1"/>
    <col min="12554" max="12554" width="3.7109375" style="434" customWidth="1"/>
    <col min="12555" max="12555" width="12.28515625" style="434" bestFit="1" customWidth="1"/>
    <col min="12556" max="12556" width="7.28515625" style="434" customWidth="1"/>
    <col min="12557" max="12800" width="9.140625" style="434"/>
    <col min="12801" max="12801" width="15.85546875" style="434" bestFit="1" customWidth="1"/>
    <col min="12802" max="12802" width="3.7109375" style="434" customWidth="1"/>
    <col min="12803" max="12803" width="44.42578125" style="434" bestFit="1" customWidth="1"/>
    <col min="12804" max="12804" width="3.7109375" style="434" customWidth="1"/>
    <col min="12805" max="12805" width="12.28515625" style="434" bestFit="1" customWidth="1"/>
    <col min="12806" max="12806" width="3.7109375" style="434" customWidth="1"/>
    <col min="12807" max="12807" width="10" style="434" bestFit="1" customWidth="1"/>
    <col min="12808" max="12808" width="3.7109375" style="434" customWidth="1"/>
    <col min="12809" max="12809" width="10" style="434" bestFit="1" customWidth="1"/>
    <col min="12810" max="12810" width="3.7109375" style="434" customWidth="1"/>
    <col min="12811" max="12811" width="12.28515625" style="434" bestFit="1" customWidth="1"/>
    <col min="12812" max="12812" width="7.28515625" style="434" customWidth="1"/>
    <col min="12813" max="13056" width="9.140625" style="434"/>
    <col min="13057" max="13057" width="15.85546875" style="434" bestFit="1" customWidth="1"/>
    <col min="13058" max="13058" width="3.7109375" style="434" customWidth="1"/>
    <col min="13059" max="13059" width="44.42578125" style="434" bestFit="1" customWidth="1"/>
    <col min="13060" max="13060" width="3.7109375" style="434" customWidth="1"/>
    <col min="13061" max="13061" width="12.28515625" style="434" bestFit="1" customWidth="1"/>
    <col min="13062" max="13062" width="3.7109375" style="434" customWidth="1"/>
    <col min="13063" max="13063" width="10" style="434" bestFit="1" customWidth="1"/>
    <col min="13064" max="13064" width="3.7109375" style="434" customWidth="1"/>
    <col min="13065" max="13065" width="10" style="434" bestFit="1" customWidth="1"/>
    <col min="13066" max="13066" width="3.7109375" style="434" customWidth="1"/>
    <col min="13067" max="13067" width="12.28515625" style="434" bestFit="1" customWidth="1"/>
    <col min="13068" max="13068" width="7.28515625" style="434" customWidth="1"/>
    <col min="13069" max="13312" width="9.140625" style="434"/>
    <col min="13313" max="13313" width="15.85546875" style="434" bestFit="1" customWidth="1"/>
    <col min="13314" max="13314" width="3.7109375" style="434" customWidth="1"/>
    <col min="13315" max="13315" width="44.42578125" style="434" bestFit="1" customWidth="1"/>
    <col min="13316" max="13316" width="3.7109375" style="434" customWidth="1"/>
    <col min="13317" max="13317" width="12.28515625" style="434" bestFit="1" customWidth="1"/>
    <col min="13318" max="13318" width="3.7109375" style="434" customWidth="1"/>
    <col min="13319" max="13319" width="10" style="434" bestFit="1" customWidth="1"/>
    <col min="13320" max="13320" width="3.7109375" style="434" customWidth="1"/>
    <col min="13321" max="13321" width="10" style="434" bestFit="1" customWidth="1"/>
    <col min="13322" max="13322" width="3.7109375" style="434" customWidth="1"/>
    <col min="13323" max="13323" width="12.28515625" style="434" bestFit="1" customWidth="1"/>
    <col min="13324" max="13324" width="7.28515625" style="434" customWidth="1"/>
    <col min="13325" max="13568" width="9.140625" style="434"/>
    <col min="13569" max="13569" width="15.85546875" style="434" bestFit="1" customWidth="1"/>
    <col min="13570" max="13570" width="3.7109375" style="434" customWidth="1"/>
    <col min="13571" max="13571" width="44.42578125" style="434" bestFit="1" customWidth="1"/>
    <col min="13572" max="13572" width="3.7109375" style="434" customWidth="1"/>
    <col min="13573" max="13573" width="12.28515625" style="434" bestFit="1" customWidth="1"/>
    <col min="13574" max="13574" width="3.7109375" style="434" customWidth="1"/>
    <col min="13575" max="13575" width="10" style="434" bestFit="1" customWidth="1"/>
    <col min="13576" max="13576" width="3.7109375" style="434" customWidth="1"/>
    <col min="13577" max="13577" width="10" style="434" bestFit="1" customWidth="1"/>
    <col min="13578" max="13578" width="3.7109375" style="434" customWidth="1"/>
    <col min="13579" max="13579" width="12.28515625" style="434" bestFit="1" customWidth="1"/>
    <col min="13580" max="13580" width="7.28515625" style="434" customWidth="1"/>
    <col min="13581" max="13824" width="9.140625" style="434"/>
    <col min="13825" max="13825" width="15.85546875" style="434" bestFit="1" customWidth="1"/>
    <col min="13826" max="13826" width="3.7109375" style="434" customWidth="1"/>
    <col min="13827" max="13827" width="44.42578125" style="434" bestFit="1" customWidth="1"/>
    <col min="13828" max="13828" width="3.7109375" style="434" customWidth="1"/>
    <col min="13829" max="13829" width="12.28515625" style="434" bestFit="1" customWidth="1"/>
    <col min="13830" max="13830" width="3.7109375" style="434" customWidth="1"/>
    <col min="13831" max="13831" width="10" style="434" bestFit="1" customWidth="1"/>
    <col min="13832" max="13832" width="3.7109375" style="434" customWidth="1"/>
    <col min="13833" max="13833" width="10" style="434" bestFit="1" customWidth="1"/>
    <col min="13834" max="13834" width="3.7109375" style="434" customWidth="1"/>
    <col min="13835" max="13835" width="12.28515625" style="434" bestFit="1" customWidth="1"/>
    <col min="13836" max="13836" width="7.28515625" style="434" customWidth="1"/>
    <col min="13837" max="14080" width="9.140625" style="434"/>
    <col min="14081" max="14081" width="15.85546875" style="434" bestFit="1" customWidth="1"/>
    <col min="14082" max="14082" width="3.7109375" style="434" customWidth="1"/>
    <col min="14083" max="14083" width="44.42578125" style="434" bestFit="1" customWidth="1"/>
    <col min="14084" max="14084" width="3.7109375" style="434" customWidth="1"/>
    <col min="14085" max="14085" width="12.28515625" style="434" bestFit="1" customWidth="1"/>
    <col min="14086" max="14086" width="3.7109375" style="434" customWidth="1"/>
    <col min="14087" max="14087" width="10" style="434" bestFit="1" customWidth="1"/>
    <col min="14088" max="14088" width="3.7109375" style="434" customWidth="1"/>
    <col min="14089" max="14089" width="10" style="434" bestFit="1" customWidth="1"/>
    <col min="14090" max="14090" width="3.7109375" style="434" customWidth="1"/>
    <col min="14091" max="14091" width="12.28515625" style="434" bestFit="1" customWidth="1"/>
    <col min="14092" max="14092" width="7.28515625" style="434" customWidth="1"/>
    <col min="14093" max="14336" width="9.140625" style="434"/>
    <col min="14337" max="14337" width="15.85546875" style="434" bestFit="1" customWidth="1"/>
    <col min="14338" max="14338" width="3.7109375" style="434" customWidth="1"/>
    <col min="14339" max="14339" width="44.42578125" style="434" bestFit="1" customWidth="1"/>
    <col min="14340" max="14340" width="3.7109375" style="434" customWidth="1"/>
    <col min="14341" max="14341" width="12.28515625" style="434" bestFit="1" customWidth="1"/>
    <col min="14342" max="14342" width="3.7109375" style="434" customWidth="1"/>
    <col min="14343" max="14343" width="10" style="434" bestFit="1" customWidth="1"/>
    <col min="14344" max="14344" width="3.7109375" style="434" customWidth="1"/>
    <col min="14345" max="14345" width="10" style="434" bestFit="1" customWidth="1"/>
    <col min="14346" max="14346" width="3.7109375" style="434" customWidth="1"/>
    <col min="14347" max="14347" width="12.28515625" style="434" bestFit="1" customWidth="1"/>
    <col min="14348" max="14348" width="7.28515625" style="434" customWidth="1"/>
    <col min="14349" max="14592" width="9.140625" style="434"/>
    <col min="14593" max="14593" width="15.85546875" style="434" bestFit="1" customWidth="1"/>
    <col min="14594" max="14594" width="3.7109375" style="434" customWidth="1"/>
    <col min="14595" max="14595" width="44.42578125" style="434" bestFit="1" customWidth="1"/>
    <col min="14596" max="14596" width="3.7109375" style="434" customWidth="1"/>
    <col min="14597" max="14597" width="12.28515625" style="434" bestFit="1" customWidth="1"/>
    <col min="14598" max="14598" width="3.7109375" style="434" customWidth="1"/>
    <col min="14599" max="14599" width="10" style="434" bestFit="1" customWidth="1"/>
    <col min="14600" max="14600" width="3.7109375" style="434" customWidth="1"/>
    <col min="14601" max="14601" width="10" style="434" bestFit="1" customWidth="1"/>
    <col min="14602" max="14602" width="3.7109375" style="434" customWidth="1"/>
    <col min="14603" max="14603" width="12.28515625" style="434" bestFit="1" customWidth="1"/>
    <col min="14604" max="14604" width="7.28515625" style="434" customWidth="1"/>
    <col min="14605" max="14848" width="9.140625" style="434"/>
    <col min="14849" max="14849" width="15.85546875" style="434" bestFit="1" customWidth="1"/>
    <col min="14850" max="14850" width="3.7109375" style="434" customWidth="1"/>
    <col min="14851" max="14851" width="44.42578125" style="434" bestFit="1" customWidth="1"/>
    <col min="14852" max="14852" width="3.7109375" style="434" customWidth="1"/>
    <col min="14853" max="14853" width="12.28515625" style="434" bestFit="1" customWidth="1"/>
    <col min="14854" max="14854" width="3.7109375" style="434" customWidth="1"/>
    <col min="14855" max="14855" width="10" style="434" bestFit="1" customWidth="1"/>
    <col min="14856" max="14856" width="3.7109375" style="434" customWidth="1"/>
    <col min="14857" max="14857" width="10" style="434" bestFit="1" customWidth="1"/>
    <col min="14858" max="14858" width="3.7109375" style="434" customWidth="1"/>
    <col min="14859" max="14859" width="12.28515625" style="434" bestFit="1" customWidth="1"/>
    <col min="14860" max="14860" width="7.28515625" style="434" customWidth="1"/>
    <col min="14861" max="15104" width="9.140625" style="434"/>
    <col min="15105" max="15105" width="15.85546875" style="434" bestFit="1" customWidth="1"/>
    <col min="15106" max="15106" width="3.7109375" style="434" customWidth="1"/>
    <col min="15107" max="15107" width="44.42578125" style="434" bestFit="1" customWidth="1"/>
    <col min="15108" max="15108" width="3.7109375" style="434" customWidth="1"/>
    <col min="15109" max="15109" width="12.28515625" style="434" bestFit="1" customWidth="1"/>
    <col min="15110" max="15110" width="3.7109375" style="434" customWidth="1"/>
    <col min="15111" max="15111" width="10" style="434" bestFit="1" customWidth="1"/>
    <col min="15112" max="15112" width="3.7109375" style="434" customWidth="1"/>
    <col min="15113" max="15113" width="10" style="434" bestFit="1" customWidth="1"/>
    <col min="15114" max="15114" width="3.7109375" style="434" customWidth="1"/>
    <col min="15115" max="15115" width="12.28515625" style="434" bestFit="1" customWidth="1"/>
    <col min="15116" max="15116" width="7.28515625" style="434" customWidth="1"/>
    <col min="15117" max="15360" width="9.140625" style="434"/>
    <col min="15361" max="15361" width="15.85546875" style="434" bestFit="1" customWidth="1"/>
    <col min="15362" max="15362" width="3.7109375" style="434" customWidth="1"/>
    <col min="15363" max="15363" width="44.42578125" style="434" bestFit="1" customWidth="1"/>
    <col min="15364" max="15364" width="3.7109375" style="434" customWidth="1"/>
    <col min="15365" max="15365" width="12.28515625" style="434" bestFit="1" customWidth="1"/>
    <col min="15366" max="15366" width="3.7109375" style="434" customWidth="1"/>
    <col min="15367" max="15367" width="10" style="434" bestFit="1" customWidth="1"/>
    <col min="15368" max="15368" width="3.7109375" style="434" customWidth="1"/>
    <col min="15369" max="15369" width="10" style="434" bestFit="1" customWidth="1"/>
    <col min="15370" max="15370" width="3.7109375" style="434" customWidth="1"/>
    <col min="15371" max="15371" width="12.28515625" style="434" bestFit="1" customWidth="1"/>
    <col min="15372" max="15372" width="7.28515625" style="434" customWidth="1"/>
    <col min="15373" max="15616" width="9.140625" style="434"/>
    <col min="15617" max="15617" width="15.85546875" style="434" bestFit="1" customWidth="1"/>
    <col min="15618" max="15618" width="3.7109375" style="434" customWidth="1"/>
    <col min="15619" max="15619" width="44.42578125" style="434" bestFit="1" customWidth="1"/>
    <col min="15620" max="15620" width="3.7109375" style="434" customWidth="1"/>
    <col min="15621" max="15621" width="12.28515625" style="434" bestFit="1" customWidth="1"/>
    <col min="15622" max="15622" width="3.7109375" style="434" customWidth="1"/>
    <col min="15623" max="15623" width="10" style="434" bestFit="1" customWidth="1"/>
    <col min="15624" max="15624" width="3.7109375" style="434" customWidth="1"/>
    <col min="15625" max="15625" width="10" style="434" bestFit="1" customWidth="1"/>
    <col min="15626" max="15626" width="3.7109375" style="434" customWidth="1"/>
    <col min="15627" max="15627" width="12.28515625" style="434" bestFit="1" customWidth="1"/>
    <col min="15628" max="15628" width="7.28515625" style="434" customWidth="1"/>
    <col min="15629" max="15872" width="9.140625" style="434"/>
    <col min="15873" max="15873" width="15.85546875" style="434" bestFit="1" customWidth="1"/>
    <col min="15874" max="15874" width="3.7109375" style="434" customWidth="1"/>
    <col min="15875" max="15875" width="44.42578125" style="434" bestFit="1" customWidth="1"/>
    <col min="15876" max="15876" width="3.7109375" style="434" customWidth="1"/>
    <col min="15877" max="15877" width="12.28515625" style="434" bestFit="1" customWidth="1"/>
    <col min="15878" max="15878" width="3.7109375" style="434" customWidth="1"/>
    <col min="15879" max="15879" width="10" style="434" bestFit="1" customWidth="1"/>
    <col min="15880" max="15880" width="3.7109375" style="434" customWidth="1"/>
    <col min="15881" max="15881" width="10" style="434" bestFit="1" customWidth="1"/>
    <col min="15882" max="15882" width="3.7109375" style="434" customWidth="1"/>
    <col min="15883" max="15883" width="12.28515625" style="434" bestFit="1" customWidth="1"/>
    <col min="15884" max="15884" width="7.28515625" style="434" customWidth="1"/>
    <col min="15885" max="16128" width="9.140625" style="434"/>
    <col min="16129" max="16129" width="15.85546875" style="434" bestFit="1" customWidth="1"/>
    <col min="16130" max="16130" width="3.7109375" style="434" customWidth="1"/>
    <col min="16131" max="16131" width="44.42578125" style="434" bestFit="1" customWidth="1"/>
    <col min="16132" max="16132" width="3.7109375" style="434" customWidth="1"/>
    <col min="16133" max="16133" width="12.28515625" style="434" bestFit="1" customWidth="1"/>
    <col min="16134" max="16134" width="3.7109375" style="434" customWidth="1"/>
    <col min="16135" max="16135" width="10" style="434" bestFit="1" customWidth="1"/>
    <col min="16136" max="16136" width="3.7109375" style="434" customWidth="1"/>
    <col min="16137" max="16137" width="10" style="434" bestFit="1" customWidth="1"/>
    <col min="16138" max="16138" width="3.7109375" style="434" customWidth="1"/>
    <col min="16139" max="16139" width="12.28515625" style="434" bestFit="1" customWidth="1"/>
    <col min="16140" max="16140" width="7.28515625" style="434" customWidth="1"/>
    <col min="16141" max="16384" width="9.140625" style="434"/>
  </cols>
  <sheetData>
    <row r="1" spans="1:12">
      <c r="A1" s="462" t="s">
        <v>215</v>
      </c>
      <c r="B1" s="462" t="s">
        <v>216</v>
      </c>
      <c r="C1" s="463"/>
      <c r="D1" s="463"/>
      <c r="E1" s="464" t="s">
        <v>217</v>
      </c>
      <c r="F1" s="465"/>
      <c r="G1" s="464" t="s">
        <v>218</v>
      </c>
      <c r="H1" s="465"/>
      <c r="I1" s="464" t="s">
        <v>219</v>
      </c>
      <c r="J1" s="465"/>
      <c r="K1" s="464" t="s">
        <v>220</v>
      </c>
      <c r="L1" s="347"/>
    </row>
    <row r="2" spans="1:12">
      <c r="A2" s="466">
        <v>1</v>
      </c>
      <c r="B2" s="466" t="s">
        <v>222</v>
      </c>
      <c r="C2" s="467"/>
      <c r="D2" s="467"/>
      <c r="E2" s="460">
        <v>7169645.2400000002</v>
      </c>
      <c r="F2" s="469"/>
      <c r="G2" s="460">
        <v>6578882.7800000003</v>
      </c>
      <c r="H2" s="469"/>
      <c r="I2" s="460">
        <v>6754604</v>
      </c>
      <c r="J2" s="469"/>
      <c r="K2" s="460">
        <v>6993924.0199999996</v>
      </c>
      <c r="L2" s="249">
        <f>VLOOKUP(A2,'De x Para'!A:C,3,0)</f>
        <v>0</v>
      </c>
    </row>
    <row r="3" spans="1:12">
      <c r="A3" s="466" t="s">
        <v>227</v>
      </c>
      <c r="B3" s="164" t="s">
        <v>143</v>
      </c>
      <c r="C3" s="466" t="s">
        <v>228</v>
      </c>
      <c r="D3" s="467"/>
      <c r="E3" s="460">
        <v>6150273.2300000004</v>
      </c>
      <c r="F3" s="469"/>
      <c r="G3" s="460">
        <v>6514144.1100000003</v>
      </c>
      <c r="H3" s="469"/>
      <c r="I3" s="460">
        <v>6735424.3600000003</v>
      </c>
      <c r="J3" s="469"/>
      <c r="K3" s="460">
        <v>5928992.9800000004</v>
      </c>
      <c r="L3" s="249">
        <f>VLOOKUP(A3,'De x Para'!A:C,3,0)</f>
        <v>0</v>
      </c>
    </row>
    <row r="4" spans="1:12">
      <c r="A4" s="466" t="s">
        <v>232</v>
      </c>
      <c r="B4" s="164" t="s">
        <v>143</v>
      </c>
      <c r="C4" s="466" t="s">
        <v>233</v>
      </c>
      <c r="D4" s="467"/>
      <c r="E4" s="460">
        <v>5930548.9900000002</v>
      </c>
      <c r="F4" s="469"/>
      <c r="G4" s="460">
        <v>5852412.0599999996</v>
      </c>
      <c r="H4" s="469"/>
      <c r="I4" s="460">
        <v>6462186.7699999996</v>
      </c>
      <c r="J4" s="469"/>
      <c r="K4" s="460">
        <v>5320774.28</v>
      </c>
      <c r="L4" s="249">
        <f>VLOOKUP(A4,'De x Para'!A:C,3,0)</f>
        <v>0</v>
      </c>
    </row>
    <row r="5" spans="1:12">
      <c r="A5" s="466" t="s">
        <v>238</v>
      </c>
      <c r="B5" s="164" t="s">
        <v>143</v>
      </c>
      <c r="C5" s="466" t="s">
        <v>233</v>
      </c>
      <c r="D5" s="467"/>
      <c r="E5" s="460">
        <v>5930548.9900000002</v>
      </c>
      <c r="F5" s="469"/>
      <c r="G5" s="460">
        <v>5852412.0599999996</v>
      </c>
      <c r="H5" s="469"/>
      <c r="I5" s="460">
        <v>6462186.7699999996</v>
      </c>
      <c r="J5" s="469"/>
      <c r="K5" s="460">
        <v>5320774.28</v>
      </c>
      <c r="L5" s="249">
        <f>VLOOKUP(A5,'De x Para'!A:C,3,0)</f>
        <v>0</v>
      </c>
    </row>
    <row r="6" spans="1:12">
      <c r="A6" s="466" t="s">
        <v>239</v>
      </c>
      <c r="B6" s="164" t="s">
        <v>143</v>
      </c>
      <c r="C6" s="466" t="s">
        <v>240</v>
      </c>
      <c r="D6" s="467"/>
      <c r="E6" s="460">
        <v>24887.82</v>
      </c>
      <c r="F6" s="469"/>
      <c r="G6" s="460">
        <v>72226</v>
      </c>
      <c r="H6" s="469"/>
      <c r="I6" s="460">
        <v>93226</v>
      </c>
      <c r="J6" s="469"/>
      <c r="K6" s="460">
        <v>3887.82</v>
      </c>
      <c r="L6" s="249">
        <f>VLOOKUP(A6,'De x Para'!A:C,3,0)</f>
        <v>0</v>
      </c>
    </row>
    <row r="7" spans="1:12">
      <c r="A7" s="470" t="s">
        <v>243</v>
      </c>
      <c r="B7" s="164" t="s">
        <v>143</v>
      </c>
      <c r="C7" s="470" t="s">
        <v>244</v>
      </c>
      <c r="D7" s="471"/>
      <c r="E7" s="459">
        <v>24887.82</v>
      </c>
      <c r="F7" s="473"/>
      <c r="G7" s="472">
        <v>0</v>
      </c>
      <c r="H7" s="473"/>
      <c r="I7" s="459">
        <v>21000</v>
      </c>
      <c r="J7" s="473"/>
      <c r="K7" s="459">
        <v>3887.82</v>
      </c>
      <c r="L7" s="249">
        <f>VLOOKUP(A7,'De x Para'!A:C,3,0)</f>
        <v>0</v>
      </c>
    </row>
    <row r="8" spans="1:12">
      <c r="A8" s="470" t="s">
        <v>246</v>
      </c>
      <c r="B8" s="164" t="s">
        <v>143</v>
      </c>
      <c r="C8" s="470" t="s">
        <v>4708</v>
      </c>
      <c r="D8" s="471"/>
      <c r="E8" s="472">
        <v>0</v>
      </c>
      <c r="F8" s="473"/>
      <c r="G8" s="459">
        <v>72226</v>
      </c>
      <c r="H8" s="473"/>
      <c r="I8" s="459">
        <v>72226</v>
      </c>
      <c r="J8" s="473"/>
      <c r="K8" s="472">
        <v>0</v>
      </c>
      <c r="L8" s="249">
        <f>VLOOKUP(A8,'De x Para'!A:C,3,0)</f>
        <v>0</v>
      </c>
    </row>
    <row r="9" spans="1:12">
      <c r="A9" s="474"/>
      <c r="B9" s="164"/>
      <c r="C9" s="474"/>
      <c r="D9" s="475"/>
      <c r="E9" s="475"/>
      <c r="F9" s="475"/>
      <c r="G9" s="475"/>
      <c r="H9" s="475"/>
      <c r="I9" s="475"/>
      <c r="J9" s="475"/>
      <c r="K9" s="475"/>
      <c r="L9" s="249"/>
    </row>
    <row r="10" spans="1:12">
      <c r="A10" s="466" t="s">
        <v>249</v>
      </c>
      <c r="B10" s="164" t="s">
        <v>143</v>
      </c>
      <c r="C10" s="466" t="s">
        <v>250</v>
      </c>
      <c r="D10" s="467"/>
      <c r="E10" s="460">
        <v>19069.98</v>
      </c>
      <c r="F10" s="469"/>
      <c r="G10" s="460">
        <v>3893689.23</v>
      </c>
      <c r="H10" s="469"/>
      <c r="I10" s="460">
        <v>3899772.09</v>
      </c>
      <c r="J10" s="469"/>
      <c r="K10" s="460">
        <v>12987.12</v>
      </c>
      <c r="L10" s="249">
        <f>VLOOKUP(A10,'De x Para'!A:C,3,0)</f>
        <v>0</v>
      </c>
    </row>
    <row r="11" spans="1:12">
      <c r="A11" s="470" t="s">
        <v>255</v>
      </c>
      <c r="B11" s="164" t="s">
        <v>143</v>
      </c>
      <c r="C11" s="470" t="s">
        <v>3972</v>
      </c>
      <c r="D11" s="471"/>
      <c r="E11" s="459">
        <v>19069.97</v>
      </c>
      <c r="F11" s="473"/>
      <c r="G11" s="459">
        <v>140419.15</v>
      </c>
      <c r="H11" s="473"/>
      <c r="I11" s="459">
        <v>146502</v>
      </c>
      <c r="J11" s="473"/>
      <c r="K11" s="459">
        <v>12987.12</v>
      </c>
      <c r="L11" s="249">
        <f>VLOOKUP(A11,'De x Para'!A:C,3,0)</f>
        <v>0</v>
      </c>
    </row>
    <row r="12" spans="1:12">
      <c r="A12" s="470" t="s">
        <v>261</v>
      </c>
      <c r="B12" s="164" t="s">
        <v>143</v>
      </c>
      <c r="C12" s="470" t="s">
        <v>3974</v>
      </c>
      <c r="D12" s="471"/>
      <c r="E12" s="472">
        <v>0</v>
      </c>
      <c r="F12" s="473"/>
      <c r="G12" s="459">
        <v>2277949.48</v>
      </c>
      <c r="H12" s="473"/>
      <c r="I12" s="459">
        <v>2277949.48</v>
      </c>
      <c r="J12" s="473"/>
      <c r="K12" s="472">
        <v>0</v>
      </c>
      <c r="L12" s="249">
        <f>VLOOKUP(A12,'De x Para'!A:C,3,0)</f>
        <v>0</v>
      </c>
    </row>
    <row r="13" spans="1:12">
      <c r="A13" s="470" t="s">
        <v>267</v>
      </c>
      <c r="B13" s="164" t="s">
        <v>143</v>
      </c>
      <c r="C13" s="470" t="s">
        <v>3976</v>
      </c>
      <c r="D13" s="471"/>
      <c r="E13" s="472">
        <v>0</v>
      </c>
      <c r="F13" s="473"/>
      <c r="G13" s="459">
        <v>360898.29</v>
      </c>
      <c r="H13" s="473"/>
      <c r="I13" s="459">
        <v>360898.29</v>
      </c>
      <c r="J13" s="473"/>
      <c r="K13" s="472">
        <v>0</v>
      </c>
      <c r="L13" s="249">
        <f>VLOOKUP(A13,'De x Para'!A:C,3,0)</f>
        <v>0</v>
      </c>
    </row>
    <row r="14" spans="1:12">
      <c r="A14" s="470" t="s">
        <v>279</v>
      </c>
      <c r="B14" s="164" t="s">
        <v>143</v>
      </c>
      <c r="C14" s="470" t="s">
        <v>3979</v>
      </c>
      <c r="D14" s="471"/>
      <c r="E14" s="472">
        <v>0.01</v>
      </c>
      <c r="F14" s="473"/>
      <c r="G14" s="459">
        <v>1114422.31</v>
      </c>
      <c r="H14" s="473"/>
      <c r="I14" s="459">
        <v>1114422.32</v>
      </c>
      <c r="J14" s="473"/>
      <c r="K14" s="472">
        <v>0</v>
      </c>
      <c r="L14" s="249">
        <f>VLOOKUP(A14,'De x Para'!A:C,3,0)</f>
        <v>0</v>
      </c>
    </row>
    <row r="15" spans="1:12">
      <c r="A15" s="474"/>
      <c r="B15" s="164"/>
      <c r="C15" s="474"/>
      <c r="D15" s="475"/>
      <c r="E15" s="475"/>
      <c r="F15" s="475"/>
      <c r="G15" s="475"/>
      <c r="H15" s="475"/>
      <c r="I15" s="475"/>
      <c r="J15" s="475"/>
      <c r="K15" s="475"/>
      <c r="L15" s="249"/>
    </row>
    <row r="16" spans="1:12">
      <c r="A16" s="466" t="s">
        <v>287</v>
      </c>
      <c r="B16" s="164" t="s">
        <v>143</v>
      </c>
      <c r="C16" s="466" t="s">
        <v>288</v>
      </c>
      <c r="D16" s="467"/>
      <c r="E16" s="460">
        <v>4343285.0999999996</v>
      </c>
      <c r="F16" s="469"/>
      <c r="G16" s="460">
        <v>1856228.9</v>
      </c>
      <c r="H16" s="469"/>
      <c r="I16" s="460">
        <v>2444262.02</v>
      </c>
      <c r="J16" s="469"/>
      <c r="K16" s="460">
        <v>3755251.98</v>
      </c>
      <c r="L16" s="249">
        <f>VLOOKUP(A16,'De x Para'!A:C,3,0)</f>
        <v>0</v>
      </c>
    </row>
    <row r="17" spans="1:12">
      <c r="A17" s="470" t="s">
        <v>293</v>
      </c>
      <c r="B17" s="164" t="s">
        <v>143</v>
      </c>
      <c r="C17" s="470" t="s">
        <v>4202</v>
      </c>
      <c r="D17" s="471"/>
      <c r="E17" s="459">
        <v>177159.48</v>
      </c>
      <c r="F17" s="473"/>
      <c r="G17" s="459">
        <v>82347.03</v>
      </c>
      <c r="H17" s="473"/>
      <c r="I17" s="459">
        <v>249597.48</v>
      </c>
      <c r="J17" s="473"/>
      <c r="K17" s="459">
        <v>9909.0300000000007</v>
      </c>
      <c r="L17" s="249">
        <f>VLOOKUP(A17,'De x Para'!A:C,3,0)</f>
        <v>0</v>
      </c>
    </row>
    <row r="18" spans="1:12">
      <c r="A18" s="470" t="s">
        <v>298</v>
      </c>
      <c r="B18" s="164" t="s">
        <v>143</v>
      </c>
      <c r="C18" s="470" t="s">
        <v>4204</v>
      </c>
      <c r="D18" s="471"/>
      <c r="E18" s="459">
        <v>167373.64000000001</v>
      </c>
      <c r="F18" s="473"/>
      <c r="G18" s="459">
        <v>1161239.6499999999</v>
      </c>
      <c r="H18" s="473"/>
      <c r="I18" s="459">
        <v>979906.42</v>
      </c>
      <c r="J18" s="473"/>
      <c r="K18" s="459">
        <v>348706.87</v>
      </c>
      <c r="L18" s="249">
        <f>VLOOKUP(A18,'De x Para'!A:C,3,0)</f>
        <v>0</v>
      </c>
    </row>
    <row r="19" spans="1:12">
      <c r="A19" s="470" t="s">
        <v>4206</v>
      </c>
      <c r="B19" s="164" t="s">
        <v>143</v>
      </c>
      <c r="C19" s="470" t="s">
        <v>4207</v>
      </c>
      <c r="D19" s="471"/>
      <c r="E19" s="459">
        <v>152394.82</v>
      </c>
      <c r="F19" s="473"/>
      <c r="G19" s="472">
        <v>239.55</v>
      </c>
      <c r="H19" s="473"/>
      <c r="I19" s="472">
        <v>0</v>
      </c>
      <c r="J19" s="473"/>
      <c r="K19" s="459">
        <v>152634.37</v>
      </c>
      <c r="L19" s="249">
        <f>VLOOKUP(A19,'De x Para'!A:C,3,0)</f>
        <v>0</v>
      </c>
    </row>
    <row r="20" spans="1:12">
      <c r="A20" s="470" t="s">
        <v>304</v>
      </c>
      <c r="B20" s="164" t="s">
        <v>143</v>
      </c>
      <c r="C20" s="470" t="s">
        <v>3981</v>
      </c>
      <c r="D20" s="471"/>
      <c r="E20" s="472">
        <v>0.01</v>
      </c>
      <c r="F20" s="473"/>
      <c r="G20" s="472">
        <v>0</v>
      </c>
      <c r="H20" s="473"/>
      <c r="I20" s="472">
        <v>0</v>
      </c>
      <c r="J20" s="473"/>
      <c r="K20" s="472">
        <v>0.01</v>
      </c>
      <c r="L20" s="249">
        <f>VLOOKUP(A20,'De x Para'!A:C,3,0)</f>
        <v>0</v>
      </c>
    </row>
    <row r="21" spans="1:12">
      <c r="A21" s="470" t="s">
        <v>317</v>
      </c>
      <c r="B21" s="164" t="s">
        <v>143</v>
      </c>
      <c r="C21" s="470" t="s">
        <v>3982</v>
      </c>
      <c r="D21" s="471"/>
      <c r="E21" s="459">
        <v>678336.9</v>
      </c>
      <c r="F21" s="473"/>
      <c r="G21" s="459">
        <v>1884.74</v>
      </c>
      <c r="H21" s="473"/>
      <c r="I21" s="472">
        <v>263.8</v>
      </c>
      <c r="J21" s="473"/>
      <c r="K21" s="459">
        <v>679957.84</v>
      </c>
      <c r="L21" s="249">
        <f>VLOOKUP(A21,'De x Para'!A:C,3,0)</f>
        <v>0</v>
      </c>
    </row>
    <row r="22" spans="1:12">
      <c r="A22" s="470" t="s">
        <v>323</v>
      </c>
      <c r="B22" s="164" t="s">
        <v>143</v>
      </c>
      <c r="C22" s="470" t="s">
        <v>3984</v>
      </c>
      <c r="D22" s="471"/>
      <c r="E22" s="459">
        <v>1263495.6799999999</v>
      </c>
      <c r="F22" s="473"/>
      <c r="G22" s="459">
        <v>49293.54</v>
      </c>
      <c r="H22" s="473"/>
      <c r="I22" s="472">
        <v>0</v>
      </c>
      <c r="J22" s="473"/>
      <c r="K22" s="459">
        <v>1312789.22</v>
      </c>
      <c r="L22" s="249">
        <f>VLOOKUP(A22,'De x Para'!A:C,3,0)</f>
        <v>0</v>
      </c>
    </row>
    <row r="23" spans="1:12">
      <c r="A23" s="470" t="s">
        <v>1843</v>
      </c>
      <c r="B23" s="164" t="s">
        <v>143</v>
      </c>
      <c r="C23" s="470" t="s">
        <v>3986</v>
      </c>
      <c r="D23" s="471"/>
      <c r="E23" s="459">
        <v>1347363.27</v>
      </c>
      <c r="F23" s="473"/>
      <c r="G23" s="459">
        <v>3891.37</v>
      </c>
      <c r="H23" s="473"/>
      <c r="I23" s="459">
        <v>100000</v>
      </c>
      <c r="J23" s="473"/>
      <c r="K23" s="459">
        <v>1251254.6399999999</v>
      </c>
      <c r="L23" s="249">
        <f>VLOOKUP(A23,'De x Para'!A:C,3,0)</f>
        <v>0</v>
      </c>
    </row>
    <row r="24" spans="1:12">
      <c r="A24" s="470" t="s">
        <v>2452</v>
      </c>
      <c r="B24" s="164" t="s">
        <v>143</v>
      </c>
      <c r="C24" s="470" t="s">
        <v>3988</v>
      </c>
      <c r="D24" s="471"/>
      <c r="E24" s="459">
        <v>557161.30000000005</v>
      </c>
      <c r="F24" s="473"/>
      <c r="G24" s="472">
        <v>55.49</v>
      </c>
      <c r="H24" s="473"/>
      <c r="I24" s="459">
        <v>557216.79</v>
      </c>
      <c r="J24" s="473"/>
      <c r="K24" s="472">
        <v>0</v>
      </c>
      <c r="L24" s="249">
        <f>VLOOKUP(A24,'De x Para'!A:C,3,0)</f>
        <v>0</v>
      </c>
    </row>
    <row r="25" spans="1:12">
      <c r="A25" s="470" t="s">
        <v>4847</v>
      </c>
      <c r="B25" s="164" t="s">
        <v>143</v>
      </c>
      <c r="C25" s="470" t="s">
        <v>4848</v>
      </c>
      <c r="D25" s="471"/>
      <c r="E25" s="472">
        <v>0</v>
      </c>
      <c r="F25" s="473"/>
      <c r="G25" s="459">
        <v>557277.53</v>
      </c>
      <c r="H25" s="473"/>
      <c r="I25" s="459">
        <v>557277.53</v>
      </c>
      <c r="J25" s="473"/>
      <c r="K25" s="472">
        <v>0</v>
      </c>
      <c r="L25" s="249">
        <f>VLOOKUP(A25,'De x Para'!A:C,3,0)</f>
        <v>0</v>
      </c>
    </row>
    <row r="26" spans="1:12">
      <c r="A26" s="474"/>
      <c r="B26" s="164"/>
      <c r="C26" s="474"/>
      <c r="D26" s="475"/>
      <c r="E26" s="475"/>
      <c r="F26" s="475"/>
      <c r="G26" s="475"/>
      <c r="H26" s="475"/>
      <c r="I26" s="475"/>
      <c r="J26" s="475"/>
      <c r="K26" s="475"/>
      <c r="L26" s="249"/>
    </row>
    <row r="27" spans="1:12">
      <c r="A27" s="466" t="s">
        <v>343</v>
      </c>
      <c r="B27" s="164" t="s">
        <v>143</v>
      </c>
      <c r="C27" s="466" t="s">
        <v>344</v>
      </c>
      <c r="D27" s="467"/>
      <c r="E27" s="460">
        <v>1543291.85</v>
      </c>
      <c r="F27" s="469"/>
      <c r="G27" s="460">
        <v>2900.56</v>
      </c>
      <c r="H27" s="469"/>
      <c r="I27" s="468">
        <v>503.81</v>
      </c>
      <c r="J27" s="469"/>
      <c r="K27" s="460">
        <v>1545688.6</v>
      </c>
      <c r="L27" s="249">
        <f>VLOOKUP(A27,'De x Para'!A:C,3,0)</f>
        <v>0</v>
      </c>
    </row>
    <row r="28" spans="1:12">
      <c r="A28" s="470" t="s">
        <v>4685</v>
      </c>
      <c r="B28" s="164" t="s">
        <v>143</v>
      </c>
      <c r="C28" s="470" t="s">
        <v>4686</v>
      </c>
      <c r="D28" s="471"/>
      <c r="E28" s="459">
        <v>60117.74</v>
      </c>
      <c r="F28" s="473"/>
      <c r="G28" s="472">
        <v>94.74</v>
      </c>
      <c r="H28" s="473"/>
      <c r="I28" s="472">
        <v>0</v>
      </c>
      <c r="J28" s="473"/>
      <c r="K28" s="459">
        <v>60212.480000000003</v>
      </c>
      <c r="L28" s="249">
        <f>VLOOKUP(A28,'De x Para'!A:C,3,0)</f>
        <v>0</v>
      </c>
    </row>
    <row r="29" spans="1:12">
      <c r="A29" s="470" t="s">
        <v>4725</v>
      </c>
      <c r="B29" s="164" t="s">
        <v>143</v>
      </c>
      <c r="C29" s="470" t="s">
        <v>4726</v>
      </c>
      <c r="D29" s="471"/>
      <c r="E29" s="459">
        <v>4507.29</v>
      </c>
      <c r="F29" s="473"/>
      <c r="G29" s="472">
        <v>11.64</v>
      </c>
      <c r="H29" s="473"/>
      <c r="I29" s="472">
        <v>503.81</v>
      </c>
      <c r="J29" s="473"/>
      <c r="K29" s="459">
        <v>4015.12</v>
      </c>
      <c r="L29" s="249">
        <f>VLOOKUP(A29,'De x Para'!A:C,3,0)</f>
        <v>0</v>
      </c>
    </row>
    <row r="30" spans="1:12">
      <c r="A30" s="470" t="s">
        <v>4737</v>
      </c>
      <c r="B30" s="164" t="s">
        <v>143</v>
      </c>
      <c r="C30" s="470" t="s">
        <v>4738</v>
      </c>
      <c r="D30" s="471"/>
      <c r="E30" s="459">
        <v>6935.59</v>
      </c>
      <c r="F30" s="473"/>
      <c r="G30" s="472">
        <v>12.36</v>
      </c>
      <c r="H30" s="473"/>
      <c r="I30" s="472">
        <v>0</v>
      </c>
      <c r="J30" s="473"/>
      <c r="K30" s="459">
        <v>6947.95</v>
      </c>
      <c r="L30" s="249">
        <f>VLOOKUP(A30,'De x Para'!A:C,3,0)</f>
        <v>0</v>
      </c>
    </row>
    <row r="31" spans="1:12">
      <c r="A31" s="470" t="s">
        <v>4739</v>
      </c>
      <c r="B31" s="164" t="s">
        <v>143</v>
      </c>
      <c r="C31" s="470" t="s">
        <v>4740</v>
      </c>
      <c r="D31" s="471"/>
      <c r="E31" s="459">
        <v>356473.87</v>
      </c>
      <c r="F31" s="473"/>
      <c r="G31" s="472">
        <v>561.75</v>
      </c>
      <c r="H31" s="473"/>
      <c r="I31" s="472">
        <v>0</v>
      </c>
      <c r="J31" s="473"/>
      <c r="K31" s="459">
        <v>357035.62</v>
      </c>
      <c r="L31" s="249">
        <f>VLOOKUP(A31,'De x Para'!A:C,3,0)</f>
        <v>0</v>
      </c>
    </row>
    <row r="32" spans="1:12">
      <c r="A32" s="470" t="s">
        <v>4818</v>
      </c>
      <c r="B32" s="164" t="s">
        <v>143</v>
      </c>
      <c r="C32" s="470" t="s">
        <v>4819</v>
      </c>
      <c r="D32" s="471"/>
      <c r="E32" s="459">
        <v>1115257.3600000001</v>
      </c>
      <c r="F32" s="473"/>
      <c r="G32" s="459">
        <v>2220.0700000000002</v>
      </c>
      <c r="H32" s="473"/>
      <c r="I32" s="472">
        <v>0</v>
      </c>
      <c r="J32" s="473"/>
      <c r="K32" s="459">
        <v>1117477.43</v>
      </c>
      <c r="L32" s="249">
        <f>VLOOKUP(A32,'De x Para'!A:C,3,0)</f>
        <v>0</v>
      </c>
    </row>
    <row r="33" spans="1:12">
      <c r="A33" s="474"/>
      <c r="B33" s="164"/>
      <c r="C33" s="474"/>
      <c r="D33" s="475"/>
      <c r="E33" s="475"/>
      <c r="F33" s="475"/>
      <c r="G33" s="475"/>
      <c r="H33" s="475"/>
      <c r="I33" s="475"/>
      <c r="J33" s="475"/>
      <c r="K33" s="475"/>
      <c r="L33" s="249"/>
    </row>
    <row r="34" spans="1:12">
      <c r="A34" s="466" t="s">
        <v>351</v>
      </c>
      <c r="B34" s="164" t="s">
        <v>143</v>
      </c>
      <c r="C34" s="466" t="s">
        <v>283</v>
      </c>
      <c r="D34" s="467"/>
      <c r="E34" s="468">
        <v>14.24</v>
      </c>
      <c r="F34" s="469"/>
      <c r="G34" s="460">
        <v>27367.37</v>
      </c>
      <c r="H34" s="469"/>
      <c r="I34" s="460">
        <v>24422.85</v>
      </c>
      <c r="J34" s="469"/>
      <c r="K34" s="460">
        <v>2958.76</v>
      </c>
      <c r="L34" s="249">
        <f>VLOOKUP(A34,'De x Para'!A:C,3,0)</f>
        <v>0</v>
      </c>
    </row>
    <row r="35" spans="1:12">
      <c r="A35" s="470" t="s">
        <v>4729</v>
      </c>
      <c r="B35" s="164" t="s">
        <v>143</v>
      </c>
      <c r="C35" s="470" t="s">
        <v>4730</v>
      </c>
      <c r="D35" s="471"/>
      <c r="E35" s="472">
        <v>14.24</v>
      </c>
      <c r="F35" s="473"/>
      <c r="G35" s="459">
        <v>27367.37</v>
      </c>
      <c r="H35" s="473"/>
      <c r="I35" s="459">
        <v>24422.85</v>
      </c>
      <c r="J35" s="473"/>
      <c r="K35" s="459">
        <v>2958.76</v>
      </c>
      <c r="L35" s="249">
        <f>VLOOKUP(A35,'De x Para'!A:C,3,0)</f>
        <v>0</v>
      </c>
    </row>
    <row r="36" spans="1:12">
      <c r="A36" s="474"/>
      <c r="B36" s="164"/>
      <c r="C36" s="474"/>
      <c r="D36" s="475"/>
      <c r="E36" s="475"/>
      <c r="F36" s="475"/>
      <c r="G36" s="475"/>
      <c r="H36" s="475"/>
      <c r="I36" s="475"/>
      <c r="J36" s="475"/>
      <c r="K36" s="475"/>
      <c r="L36" s="249"/>
    </row>
    <row r="37" spans="1:12">
      <c r="A37" s="466" t="s">
        <v>357</v>
      </c>
      <c r="B37" s="164" t="s">
        <v>143</v>
      </c>
      <c r="C37" s="466" t="s">
        <v>358</v>
      </c>
      <c r="D37" s="467"/>
      <c r="E37" s="460">
        <v>219724.24</v>
      </c>
      <c r="F37" s="469"/>
      <c r="G37" s="460">
        <v>661732.05000000005</v>
      </c>
      <c r="H37" s="469"/>
      <c r="I37" s="460">
        <v>273237.59000000003</v>
      </c>
      <c r="J37" s="469"/>
      <c r="K37" s="460">
        <v>608218.69999999995</v>
      </c>
      <c r="L37" s="249">
        <f>VLOOKUP(A37,'De x Para'!A:C,3,0)</f>
        <v>0</v>
      </c>
    </row>
    <row r="38" spans="1:12">
      <c r="A38" s="466" t="s">
        <v>363</v>
      </c>
      <c r="B38" s="164" t="s">
        <v>143</v>
      </c>
      <c r="C38" s="466" t="s">
        <v>364</v>
      </c>
      <c r="D38" s="467"/>
      <c r="E38" s="460">
        <v>26267.09</v>
      </c>
      <c r="F38" s="469"/>
      <c r="G38" s="460">
        <v>100210.85</v>
      </c>
      <c r="H38" s="469"/>
      <c r="I38" s="460">
        <v>118677.94</v>
      </c>
      <c r="J38" s="469"/>
      <c r="K38" s="460">
        <v>7800</v>
      </c>
      <c r="L38" s="249">
        <f>VLOOKUP(A38,'De x Para'!A:C,3,0)</f>
        <v>0</v>
      </c>
    </row>
    <row r="39" spans="1:12">
      <c r="A39" s="466" t="s">
        <v>369</v>
      </c>
      <c r="B39" s="164" t="s">
        <v>143</v>
      </c>
      <c r="C39" s="466" t="s">
        <v>370</v>
      </c>
      <c r="D39" s="467"/>
      <c r="E39" s="460">
        <v>26267.09</v>
      </c>
      <c r="F39" s="469"/>
      <c r="G39" s="460">
        <v>100210.85</v>
      </c>
      <c r="H39" s="469"/>
      <c r="I39" s="460">
        <v>118677.94</v>
      </c>
      <c r="J39" s="469"/>
      <c r="K39" s="460">
        <v>7800</v>
      </c>
      <c r="L39" s="249">
        <f>VLOOKUP(A39,'De x Para'!A:C,3,0)</f>
        <v>0</v>
      </c>
    </row>
    <row r="40" spans="1:12">
      <c r="A40" s="470" t="s">
        <v>375</v>
      </c>
      <c r="B40" s="164" t="s">
        <v>143</v>
      </c>
      <c r="C40" s="470" t="s">
        <v>376</v>
      </c>
      <c r="D40" s="471"/>
      <c r="E40" s="472">
        <v>0</v>
      </c>
      <c r="F40" s="473"/>
      <c r="G40" s="459">
        <v>70226.850000000006</v>
      </c>
      <c r="H40" s="473"/>
      <c r="I40" s="459">
        <v>70226.850000000006</v>
      </c>
      <c r="J40" s="473"/>
      <c r="K40" s="472">
        <v>0</v>
      </c>
      <c r="L40" s="249">
        <f>VLOOKUP(A40,'De x Para'!A:C,3,0)</f>
        <v>0</v>
      </c>
    </row>
    <row r="41" spans="1:12">
      <c r="A41" s="470" t="s">
        <v>381</v>
      </c>
      <c r="B41" s="164" t="s">
        <v>143</v>
      </c>
      <c r="C41" s="470" t="s">
        <v>382</v>
      </c>
      <c r="D41" s="471"/>
      <c r="E41" s="459">
        <v>26267.09</v>
      </c>
      <c r="F41" s="473"/>
      <c r="G41" s="459">
        <v>29984</v>
      </c>
      <c r="H41" s="473"/>
      <c r="I41" s="459">
        <v>48451.09</v>
      </c>
      <c r="J41" s="473"/>
      <c r="K41" s="459">
        <v>7800</v>
      </c>
      <c r="L41" s="249">
        <f>VLOOKUP(A41,'De x Para'!A:C,3,0)</f>
        <v>0</v>
      </c>
    </row>
    <row r="42" spans="1:12">
      <c r="A42" s="474"/>
      <c r="B42" s="164"/>
      <c r="C42" s="474"/>
      <c r="D42" s="475"/>
      <c r="E42" s="475"/>
      <c r="F42" s="475"/>
      <c r="G42" s="475"/>
      <c r="H42" s="475"/>
      <c r="I42" s="475"/>
      <c r="J42" s="475"/>
      <c r="K42" s="475"/>
      <c r="L42" s="249"/>
    </row>
    <row r="43" spans="1:12">
      <c r="A43" s="466" t="s">
        <v>397</v>
      </c>
      <c r="B43" s="164" t="s">
        <v>143</v>
      </c>
      <c r="C43" s="466" t="s">
        <v>398</v>
      </c>
      <c r="D43" s="467"/>
      <c r="E43" s="460">
        <v>180302.28</v>
      </c>
      <c r="F43" s="469"/>
      <c r="G43" s="460">
        <v>516476.82</v>
      </c>
      <c r="H43" s="469"/>
      <c r="I43" s="460">
        <v>150204.15</v>
      </c>
      <c r="J43" s="469"/>
      <c r="K43" s="460">
        <v>546574.94999999995</v>
      </c>
      <c r="L43" s="249">
        <f>VLOOKUP(A43,'De x Para'!A:C,3,0)</f>
        <v>0</v>
      </c>
    </row>
    <row r="44" spans="1:12">
      <c r="A44" s="466" t="s">
        <v>403</v>
      </c>
      <c r="B44" s="164" t="s">
        <v>143</v>
      </c>
      <c r="C44" s="466" t="s">
        <v>404</v>
      </c>
      <c r="D44" s="467"/>
      <c r="E44" s="460">
        <v>180302.28</v>
      </c>
      <c r="F44" s="469"/>
      <c r="G44" s="460">
        <v>516476.82</v>
      </c>
      <c r="H44" s="469"/>
      <c r="I44" s="460">
        <v>150204.15</v>
      </c>
      <c r="J44" s="469"/>
      <c r="K44" s="460">
        <v>546574.94999999995</v>
      </c>
      <c r="L44" s="249">
        <f>VLOOKUP(A44,'De x Para'!A:C,3,0)</f>
        <v>0</v>
      </c>
    </row>
    <row r="45" spans="1:12">
      <c r="A45" s="470" t="s">
        <v>405</v>
      </c>
      <c r="B45" s="164" t="s">
        <v>143</v>
      </c>
      <c r="C45" s="470" t="s">
        <v>406</v>
      </c>
      <c r="D45" s="471"/>
      <c r="E45" s="472">
        <v>0</v>
      </c>
      <c r="F45" s="473"/>
      <c r="G45" s="459">
        <v>112596</v>
      </c>
      <c r="H45" s="473"/>
      <c r="I45" s="459">
        <v>112596</v>
      </c>
      <c r="J45" s="473"/>
      <c r="K45" s="472">
        <v>0</v>
      </c>
      <c r="L45" s="249">
        <f>VLOOKUP(A45,'De x Para'!A:C,3,0)</f>
        <v>0</v>
      </c>
    </row>
    <row r="46" spans="1:12">
      <c r="A46" s="470" t="s">
        <v>408</v>
      </c>
      <c r="B46" s="164" t="s">
        <v>143</v>
      </c>
      <c r="C46" s="470" t="s">
        <v>409</v>
      </c>
      <c r="D46" s="471"/>
      <c r="E46" s="459">
        <v>4035.98</v>
      </c>
      <c r="F46" s="473"/>
      <c r="G46" s="459">
        <v>45120</v>
      </c>
      <c r="H46" s="473"/>
      <c r="I46" s="459">
        <v>12964.89</v>
      </c>
      <c r="J46" s="473"/>
      <c r="K46" s="459">
        <v>36191.089999999997</v>
      </c>
      <c r="L46" s="249">
        <f>VLOOKUP(A46,'De x Para'!A:C,3,0)</f>
        <v>0</v>
      </c>
    </row>
    <row r="47" spans="1:12">
      <c r="A47" s="470" t="s">
        <v>414</v>
      </c>
      <c r="B47" s="164" t="s">
        <v>143</v>
      </c>
      <c r="C47" s="470" t="s">
        <v>415</v>
      </c>
      <c r="D47" s="471"/>
      <c r="E47" s="459">
        <v>8059</v>
      </c>
      <c r="F47" s="473"/>
      <c r="G47" s="459">
        <v>142293</v>
      </c>
      <c r="H47" s="473"/>
      <c r="I47" s="472">
        <v>0</v>
      </c>
      <c r="J47" s="473"/>
      <c r="K47" s="459">
        <v>150352</v>
      </c>
      <c r="L47" s="249">
        <f>VLOOKUP(A47,'De x Para'!A:C,3,0)</f>
        <v>0</v>
      </c>
    </row>
    <row r="48" spans="1:12">
      <c r="A48" s="470" t="s">
        <v>420</v>
      </c>
      <c r="B48" s="164" t="s">
        <v>143</v>
      </c>
      <c r="C48" s="470" t="s">
        <v>421</v>
      </c>
      <c r="D48" s="471"/>
      <c r="E48" s="459">
        <v>168207.3</v>
      </c>
      <c r="F48" s="473"/>
      <c r="G48" s="459">
        <v>216467.82</v>
      </c>
      <c r="H48" s="473"/>
      <c r="I48" s="459">
        <v>24643.26</v>
      </c>
      <c r="J48" s="473"/>
      <c r="K48" s="459">
        <v>360031.86</v>
      </c>
      <c r="L48" s="249">
        <f>VLOOKUP(A48,'De x Para'!A:C,3,0)</f>
        <v>0</v>
      </c>
    </row>
    <row r="49" spans="1:13">
      <c r="A49" s="474"/>
      <c r="B49" s="164"/>
      <c r="C49" s="474"/>
      <c r="D49" s="475"/>
      <c r="E49" s="475"/>
      <c r="F49" s="475"/>
      <c r="G49" s="475"/>
      <c r="H49" s="475"/>
      <c r="I49" s="475"/>
      <c r="J49" s="475"/>
      <c r="K49" s="475"/>
      <c r="L49" s="249"/>
    </row>
    <row r="50" spans="1:13">
      <c r="A50" s="466" t="s">
        <v>430</v>
      </c>
      <c r="B50" s="164" t="s">
        <v>143</v>
      </c>
      <c r="C50" s="466" t="s">
        <v>431</v>
      </c>
      <c r="D50" s="467"/>
      <c r="E50" s="460">
        <v>13154.87</v>
      </c>
      <c r="F50" s="469"/>
      <c r="G50" s="460">
        <v>45044.38</v>
      </c>
      <c r="H50" s="469"/>
      <c r="I50" s="460">
        <v>4355.5</v>
      </c>
      <c r="J50" s="469"/>
      <c r="K50" s="460">
        <v>53843.75</v>
      </c>
      <c r="L50" s="249">
        <f>VLOOKUP(A50,'De x Para'!A:C,3,0)</f>
        <v>0</v>
      </c>
    </row>
    <row r="51" spans="1:13">
      <c r="A51" s="466" t="s">
        <v>435</v>
      </c>
      <c r="B51" s="164" t="s">
        <v>143</v>
      </c>
      <c r="C51" s="466" t="s">
        <v>431</v>
      </c>
      <c r="D51" s="467"/>
      <c r="E51" s="460">
        <v>13154.87</v>
      </c>
      <c r="F51" s="469"/>
      <c r="G51" s="460">
        <v>45044.38</v>
      </c>
      <c r="H51" s="469"/>
      <c r="I51" s="460">
        <v>4355.5</v>
      </c>
      <c r="J51" s="469"/>
      <c r="K51" s="460">
        <v>53843.75</v>
      </c>
      <c r="L51" s="249">
        <f>VLOOKUP(A51,'De x Para'!A:C,3,0)</f>
        <v>0</v>
      </c>
    </row>
    <row r="52" spans="1:13">
      <c r="A52" s="470" t="s">
        <v>436</v>
      </c>
      <c r="B52" s="164" t="s">
        <v>143</v>
      </c>
      <c r="C52" s="470" t="s">
        <v>437</v>
      </c>
      <c r="D52" s="471"/>
      <c r="E52" s="459">
        <v>13154.87</v>
      </c>
      <c r="F52" s="473"/>
      <c r="G52" s="459">
        <v>45044.38</v>
      </c>
      <c r="H52" s="473"/>
      <c r="I52" s="459">
        <v>4355.5</v>
      </c>
      <c r="J52" s="473"/>
      <c r="K52" s="459">
        <v>53843.75</v>
      </c>
      <c r="L52" s="249">
        <f>VLOOKUP(A52,'De x Para'!A:C,3,0)</f>
        <v>0</v>
      </c>
    </row>
    <row r="53" spans="1:13">
      <c r="A53" s="474"/>
      <c r="B53" s="164"/>
      <c r="C53" s="474"/>
      <c r="D53" s="475"/>
      <c r="E53" s="475"/>
      <c r="F53" s="475"/>
      <c r="G53" s="475"/>
      <c r="H53" s="475"/>
      <c r="I53" s="475"/>
      <c r="J53" s="475"/>
      <c r="K53" s="475"/>
      <c r="L53" s="249"/>
    </row>
    <row r="54" spans="1:13">
      <c r="A54" s="466" t="s">
        <v>438</v>
      </c>
      <c r="B54" s="164" t="s">
        <v>143</v>
      </c>
      <c r="C54" s="466" t="s">
        <v>439</v>
      </c>
      <c r="D54" s="467"/>
      <c r="E54" s="460">
        <v>1019372.01</v>
      </c>
      <c r="F54" s="469"/>
      <c r="G54" s="460">
        <v>64738.67</v>
      </c>
      <c r="H54" s="469"/>
      <c r="I54" s="460">
        <v>19179.64</v>
      </c>
      <c r="J54" s="469"/>
      <c r="K54" s="460">
        <v>1064931.04</v>
      </c>
      <c r="L54" s="249">
        <f>VLOOKUP(A54,'De x Para'!A:C,3,0)</f>
        <v>0</v>
      </c>
    </row>
    <row r="55" spans="1:13">
      <c r="A55" s="466" t="s">
        <v>443</v>
      </c>
      <c r="B55" s="164" t="s">
        <v>143</v>
      </c>
      <c r="C55" s="466" t="s">
        <v>444</v>
      </c>
      <c r="D55" s="467"/>
      <c r="E55" s="460">
        <v>1019372.01</v>
      </c>
      <c r="F55" s="469"/>
      <c r="G55" s="460">
        <v>64738.67</v>
      </c>
      <c r="H55" s="469"/>
      <c r="I55" s="460">
        <v>19179.64</v>
      </c>
      <c r="J55" s="469"/>
      <c r="K55" s="460">
        <v>1064931.04</v>
      </c>
      <c r="L55" s="249">
        <f>VLOOKUP(A55,'De x Para'!A:C,3,0)</f>
        <v>0</v>
      </c>
    </row>
    <row r="56" spans="1:13">
      <c r="A56" s="466" t="s">
        <v>445</v>
      </c>
      <c r="B56" s="164" t="s">
        <v>143</v>
      </c>
      <c r="C56" s="466" t="s">
        <v>446</v>
      </c>
      <c r="D56" s="467"/>
      <c r="E56" s="460">
        <v>2598585.11</v>
      </c>
      <c r="F56" s="469"/>
      <c r="G56" s="460">
        <v>64738.67</v>
      </c>
      <c r="H56" s="469"/>
      <c r="I56" s="468">
        <v>0</v>
      </c>
      <c r="J56" s="469"/>
      <c r="K56" s="460">
        <v>2663323.7799999998</v>
      </c>
      <c r="L56" s="249">
        <f>VLOOKUP(A56,'De x Para'!A:C,3,0)</f>
        <v>0</v>
      </c>
    </row>
    <row r="57" spans="1:13">
      <c r="A57" s="466" t="s">
        <v>448</v>
      </c>
      <c r="B57" s="164" t="s">
        <v>143</v>
      </c>
      <c r="C57" s="466" t="s">
        <v>449</v>
      </c>
      <c r="D57" s="467"/>
      <c r="E57" s="460">
        <v>2598585.11</v>
      </c>
      <c r="F57" s="469"/>
      <c r="G57" s="460">
        <v>64738.67</v>
      </c>
      <c r="H57" s="469"/>
      <c r="I57" s="468">
        <v>0</v>
      </c>
      <c r="J57" s="469"/>
      <c r="K57" s="460">
        <v>2663323.7799999998</v>
      </c>
      <c r="L57" s="249">
        <f>VLOOKUP(A57,'De x Para'!A:C,3,0)</f>
        <v>0</v>
      </c>
    </row>
    <row r="58" spans="1:13">
      <c r="A58" s="470" t="s">
        <v>450</v>
      </c>
      <c r="B58" s="164" t="s">
        <v>143</v>
      </c>
      <c r="C58" s="470" t="s">
        <v>451</v>
      </c>
      <c r="D58" s="471"/>
      <c r="E58" s="459">
        <v>1126456.99</v>
      </c>
      <c r="F58" s="473"/>
      <c r="G58" s="459">
        <v>28999.99</v>
      </c>
      <c r="H58" s="473"/>
      <c r="I58" s="472">
        <v>0</v>
      </c>
      <c r="J58" s="473"/>
      <c r="K58" s="459">
        <v>1155456.98</v>
      </c>
      <c r="L58" s="249" t="str">
        <f>VLOOKUP(A58,'De x Para'!A:C,3,0)</f>
        <v>16.1</v>
      </c>
      <c r="M58" s="431">
        <f>G58-I58</f>
        <v>28999.99</v>
      </c>
    </row>
    <row r="59" spans="1:13">
      <c r="A59" s="470" t="s">
        <v>453</v>
      </c>
      <c r="B59" s="164" t="s">
        <v>143</v>
      </c>
      <c r="C59" s="470" t="s">
        <v>454</v>
      </c>
      <c r="D59" s="471"/>
      <c r="E59" s="459">
        <v>41082.71</v>
      </c>
      <c r="F59" s="473"/>
      <c r="G59" s="472">
        <v>0</v>
      </c>
      <c r="H59" s="473"/>
      <c r="I59" s="472">
        <v>0</v>
      </c>
      <c r="J59" s="473"/>
      <c r="K59" s="459">
        <v>41082.71</v>
      </c>
      <c r="L59" s="249">
        <f>VLOOKUP(A59,'De x Para'!A:C,3,0)</f>
        <v>0</v>
      </c>
      <c r="M59" s="431">
        <f t="shared" ref="M59:M63" si="0">G59-I59</f>
        <v>0</v>
      </c>
    </row>
    <row r="60" spans="1:13">
      <c r="A60" s="470" t="s">
        <v>456</v>
      </c>
      <c r="B60" s="164" t="s">
        <v>143</v>
      </c>
      <c r="C60" s="470" t="s">
        <v>457</v>
      </c>
      <c r="D60" s="471"/>
      <c r="E60" s="459">
        <v>190200</v>
      </c>
      <c r="F60" s="473"/>
      <c r="G60" s="472">
        <v>0</v>
      </c>
      <c r="H60" s="473"/>
      <c r="I60" s="472">
        <v>0</v>
      </c>
      <c r="J60" s="473"/>
      <c r="K60" s="459">
        <v>190200</v>
      </c>
      <c r="L60" s="249">
        <f>VLOOKUP(A60,'De x Para'!A:C,3,0)</f>
        <v>0</v>
      </c>
      <c r="M60" s="431">
        <f t="shared" si="0"/>
        <v>0</v>
      </c>
    </row>
    <row r="61" spans="1:13">
      <c r="A61" s="470" t="s">
        <v>459</v>
      </c>
      <c r="B61" s="164" t="s">
        <v>143</v>
      </c>
      <c r="C61" s="470" t="s">
        <v>460</v>
      </c>
      <c r="D61" s="471"/>
      <c r="E61" s="459">
        <v>429948.28</v>
      </c>
      <c r="F61" s="473"/>
      <c r="G61" s="459">
        <v>35738.68</v>
      </c>
      <c r="H61" s="473"/>
      <c r="I61" s="472">
        <v>0</v>
      </c>
      <c r="J61" s="473"/>
      <c r="K61" s="459">
        <v>465686.96</v>
      </c>
      <c r="L61" s="249" t="str">
        <f>VLOOKUP(A61,'De x Para'!A:C,3,0)</f>
        <v>16.2</v>
      </c>
      <c r="M61" s="431">
        <f t="shared" si="0"/>
        <v>35738.68</v>
      </c>
    </row>
    <row r="62" spans="1:13">
      <c r="A62" s="470" t="s">
        <v>462</v>
      </c>
      <c r="B62" s="164" t="s">
        <v>143</v>
      </c>
      <c r="C62" s="470" t="s">
        <v>463</v>
      </c>
      <c r="D62" s="471"/>
      <c r="E62" s="459">
        <v>628380.04</v>
      </c>
      <c r="F62" s="473"/>
      <c r="G62" s="472">
        <v>0</v>
      </c>
      <c r="H62" s="473"/>
      <c r="I62" s="472">
        <v>0</v>
      </c>
      <c r="J62" s="473"/>
      <c r="K62" s="459">
        <v>628380.04</v>
      </c>
      <c r="L62" s="249" t="str">
        <f>VLOOKUP(A62,'De x Para'!A:C,3,0)</f>
        <v>16.3</v>
      </c>
      <c r="M62" s="431">
        <f t="shared" si="0"/>
        <v>0</v>
      </c>
    </row>
    <row r="63" spans="1:13">
      <c r="A63" s="470" t="s">
        <v>465</v>
      </c>
      <c r="B63" s="164" t="s">
        <v>143</v>
      </c>
      <c r="C63" s="470" t="s">
        <v>174</v>
      </c>
      <c r="D63" s="471"/>
      <c r="E63" s="459">
        <v>182517.09</v>
      </c>
      <c r="F63" s="473"/>
      <c r="G63" s="472">
        <v>0</v>
      </c>
      <c r="H63" s="473"/>
      <c r="I63" s="472">
        <v>0</v>
      </c>
      <c r="J63" s="473"/>
      <c r="K63" s="459">
        <v>182517.09</v>
      </c>
      <c r="L63" s="249" t="str">
        <f>VLOOKUP(A63,'De x Para'!A:C,3,0)</f>
        <v>16.4</v>
      </c>
      <c r="M63" s="431">
        <f t="shared" si="0"/>
        <v>0</v>
      </c>
    </row>
    <row r="64" spans="1:13">
      <c r="A64" s="474"/>
      <c r="B64" s="164"/>
      <c r="C64" s="474"/>
      <c r="D64" s="475"/>
      <c r="E64" s="475"/>
      <c r="F64" s="475"/>
      <c r="G64" s="475"/>
      <c r="H64" s="475"/>
      <c r="I64" s="475"/>
      <c r="J64" s="475"/>
      <c r="K64" s="475"/>
      <c r="L64" s="249"/>
    </row>
    <row r="65" spans="1:12">
      <c r="A65" s="466" t="s">
        <v>467</v>
      </c>
      <c r="B65" s="164" t="s">
        <v>143</v>
      </c>
      <c r="C65" s="466" t="s">
        <v>468</v>
      </c>
      <c r="D65" s="467"/>
      <c r="E65" s="460">
        <v>-1579213.1</v>
      </c>
      <c r="F65" s="469"/>
      <c r="G65" s="468">
        <v>0</v>
      </c>
      <c r="H65" s="469"/>
      <c r="I65" s="460">
        <v>19179.64</v>
      </c>
      <c r="J65" s="469"/>
      <c r="K65" s="460">
        <v>-1598392.74</v>
      </c>
      <c r="L65" s="249">
        <f>VLOOKUP(A65,'De x Para'!A:C,3,0)</f>
        <v>0</v>
      </c>
    </row>
    <row r="66" spans="1:12">
      <c r="A66" s="466" t="s">
        <v>471</v>
      </c>
      <c r="B66" s="164" t="s">
        <v>143</v>
      </c>
      <c r="C66" s="466" t="s">
        <v>472</v>
      </c>
      <c r="D66" s="467"/>
      <c r="E66" s="460">
        <v>-1579213.1</v>
      </c>
      <c r="F66" s="469"/>
      <c r="G66" s="468">
        <v>0</v>
      </c>
      <c r="H66" s="469"/>
      <c r="I66" s="460">
        <v>19179.64</v>
      </c>
      <c r="J66" s="469"/>
      <c r="K66" s="460">
        <v>-1598392.74</v>
      </c>
      <c r="L66" s="249">
        <f>VLOOKUP(A66,'De x Para'!A:C,3,0)</f>
        <v>0</v>
      </c>
    </row>
    <row r="67" spans="1:12">
      <c r="A67" s="470" t="s">
        <v>473</v>
      </c>
      <c r="B67" s="164" t="s">
        <v>143</v>
      </c>
      <c r="C67" s="470" t="s">
        <v>474</v>
      </c>
      <c r="D67" s="471"/>
      <c r="E67" s="459">
        <v>-190200</v>
      </c>
      <c r="F67" s="473"/>
      <c r="G67" s="472">
        <v>0</v>
      </c>
      <c r="H67" s="473"/>
      <c r="I67" s="472">
        <v>0</v>
      </c>
      <c r="J67" s="473"/>
      <c r="K67" s="459">
        <v>-190200</v>
      </c>
      <c r="L67" s="249">
        <f>VLOOKUP(A67,'De x Para'!A:C,3,0)</f>
        <v>0</v>
      </c>
    </row>
    <row r="68" spans="1:12">
      <c r="A68" s="470" t="s">
        <v>476</v>
      </c>
      <c r="B68" s="164" t="s">
        <v>143</v>
      </c>
      <c r="C68" s="470" t="s">
        <v>477</v>
      </c>
      <c r="D68" s="471"/>
      <c r="E68" s="459">
        <v>-431569.03</v>
      </c>
      <c r="F68" s="473"/>
      <c r="G68" s="472">
        <v>0</v>
      </c>
      <c r="H68" s="473"/>
      <c r="I68" s="459">
        <v>4780.13</v>
      </c>
      <c r="J68" s="473"/>
      <c r="K68" s="459">
        <v>-436349.16</v>
      </c>
      <c r="L68" s="249">
        <f>VLOOKUP(A68,'De x Para'!A:C,3,0)</f>
        <v>0</v>
      </c>
    </row>
    <row r="69" spans="1:12">
      <c r="A69" s="470" t="s">
        <v>481</v>
      </c>
      <c r="B69" s="164" t="s">
        <v>143</v>
      </c>
      <c r="C69" s="470" t="s">
        <v>482</v>
      </c>
      <c r="D69" s="471"/>
      <c r="E69" s="459">
        <v>-278897.32</v>
      </c>
      <c r="F69" s="473"/>
      <c r="G69" s="472">
        <v>0</v>
      </c>
      <c r="H69" s="473"/>
      <c r="I69" s="459">
        <v>2108.91</v>
      </c>
      <c r="J69" s="473"/>
      <c r="K69" s="459">
        <v>-281006.23</v>
      </c>
      <c r="L69" s="249">
        <f>VLOOKUP(A69,'De x Para'!A:C,3,0)</f>
        <v>0</v>
      </c>
    </row>
    <row r="70" spans="1:12">
      <c r="A70" s="470" t="s">
        <v>486</v>
      </c>
      <c r="B70" s="164" t="s">
        <v>143</v>
      </c>
      <c r="C70" s="470" t="s">
        <v>487</v>
      </c>
      <c r="D70" s="471"/>
      <c r="E70" s="459">
        <v>-459797.99</v>
      </c>
      <c r="F70" s="473"/>
      <c r="G70" s="472">
        <v>0</v>
      </c>
      <c r="H70" s="473"/>
      <c r="I70" s="459">
        <v>12110.33</v>
      </c>
      <c r="J70" s="473"/>
      <c r="K70" s="459">
        <v>-471908.32</v>
      </c>
      <c r="L70" s="249">
        <f>VLOOKUP(A70,'De x Para'!A:C,3,0)</f>
        <v>0</v>
      </c>
    </row>
    <row r="71" spans="1:12">
      <c r="A71" s="470" t="s">
        <v>491</v>
      </c>
      <c r="B71" s="164" t="s">
        <v>143</v>
      </c>
      <c r="C71" s="470" t="s">
        <v>492</v>
      </c>
      <c r="D71" s="471"/>
      <c r="E71" s="459">
        <v>-36320.370000000003</v>
      </c>
      <c r="F71" s="473"/>
      <c r="G71" s="472">
        <v>0</v>
      </c>
      <c r="H71" s="473"/>
      <c r="I71" s="472">
        <v>91.58</v>
      </c>
      <c r="J71" s="473"/>
      <c r="K71" s="459">
        <v>-36411.949999999997</v>
      </c>
      <c r="L71" s="249">
        <f>VLOOKUP(A71,'De x Para'!A:C,3,0)</f>
        <v>0</v>
      </c>
    </row>
    <row r="72" spans="1:12">
      <c r="A72" s="470" t="s">
        <v>494</v>
      </c>
      <c r="B72" s="164" t="s">
        <v>143</v>
      </c>
      <c r="C72" s="470" t="s">
        <v>495</v>
      </c>
      <c r="D72" s="471"/>
      <c r="E72" s="459">
        <v>-182428.39</v>
      </c>
      <c r="F72" s="473"/>
      <c r="G72" s="472">
        <v>0</v>
      </c>
      <c r="H72" s="473"/>
      <c r="I72" s="472">
        <v>88.69</v>
      </c>
      <c r="J72" s="473"/>
      <c r="K72" s="459">
        <v>-182517.08</v>
      </c>
      <c r="L72" s="249">
        <f>VLOOKUP(A72,'De x Para'!A:C,3,0)</f>
        <v>0</v>
      </c>
    </row>
    <row r="73" spans="1:12">
      <c r="A73" s="474"/>
      <c r="B73" s="164"/>
      <c r="C73" s="474"/>
      <c r="D73" s="475"/>
      <c r="E73" s="475"/>
      <c r="F73" s="475"/>
      <c r="G73" s="475"/>
      <c r="H73" s="475"/>
      <c r="I73" s="475"/>
      <c r="J73" s="475"/>
      <c r="K73" s="475"/>
      <c r="L73" s="249"/>
    </row>
    <row r="74" spans="1:12">
      <c r="A74" s="466">
        <v>2</v>
      </c>
      <c r="B74" s="466" t="s">
        <v>500</v>
      </c>
      <c r="C74" s="467"/>
      <c r="D74" s="467"/>
      <c r="E74" s="460">
        <v>7169645.2400000002</v>
      </c>
      <c r="F74" s="469"/>
      <c r="G74" s="460">
        <v>2789099.8</v>
      </c>
      <c r="H74" s="469"/>
      <c r="I74" s="460">
        <v>2613378.58</v>
      </c>
      <c r="J74" s="469"/>
      <c r="K74" s="460">
        <v>6993924.0199999996</v>
      </c>
      <c r="L74" s="249">
        <f>VLOOKUP(A74,'De x Para'!A:C,3,0)</f>
        <v>0</v>
      </c>
    </row>
    <row r="75" spans="1:12">
      <c r="A75" s="466" t="s">
        <v>503</v>
      </c>
      <c r="B75" s="164" t="s">
        <v>143</v>
      </c>
      <c r="C75" s="466" t="s">
        <v>504</v>
      </c>
      <c r="D75" s="467"/>
      <c r="E75" s="460">
        <v>6150273.2300000004</v>
      </c>
      <c r="F75" s="469"/>
      <c r="G75" s="460">
        <v>2789099.8</v>
      </c>
      <c r="H75" s="469"/>
      <c r="I75" s="460">
        <v>2567819.5499999998</v>
      </c>
      <c r="J75" s="469"/>
      <c r="K75" s="460">
        <v>5928992.9800000004</v>
      </c>
      <c r="L75" s="249">
        <f>VLOOKUP(A75,'De x Para'!A:C,3,0)</f>
        <v>0</v>
      </c>
    </row>
    <row r="76" spans="1:12">
      <c r="A76" s="466" t="s">
        <v>506</v>
      </c>
      <c r="B76" s="164" t="s">
        <v>143</v>
      </c>
      <c r="C76" s="466" t="s">
        <v>507</v>
      </c>
      <c r="D76" s="467"/>
      <c r="E76" s="460">
        <v>6150273.2300000004</v>
      </c>
      <c r="F76" s="469"/>
      <c r="G76" s="460">
        <v>2789099.8</v>
      </c>
      <c r="H76" s="469"/>
      <c r="I76" s="460">
        <v>2567819.5499999998</v>
      </c>
      <c r="J76" s="469"/>
      <c r="K76" s="460">
        <v>5928992.9800000004</v>
      </c>
      <c r="L76" s="249">
        <f>VLOOKUP(A76,'De x Para'!A:C,3,0)</f>
        <v>0</v>
      </c>
    </row>
    <row r="77" spans="1:12">
      <c r="A77" s="466" t="s">
        <v>508</v>
      </c>
      <c r="B77" s="164" t="s">
        <v>143</v>
      </c>
      <c r="C77" s="466" t="s">
        <v>509</v>
      </c>
      <c r="D77" s="467"/>
      <c r="E77" s="460">
        <v>827077.11</v>
      </c>
      <c r="F77" s="469"/>
      <c r="G77" s="460">
        <v>465597.92</v>
      </c>
      <c r="H77" s="469"/>
      <c r="I77" s="460">
        <v>500890.43</v>
      </c>
      <c r="J77" s="469"/>
      <c r="K77" s="460">
        <v>862369.62</v>
      </c>
      <c r="L77" s="249">
        <f>VLOOKUP(A77,'De x Para'!A:C,3,0)</f>
        <v>0</v>
      </c>
    </row>
    <row r="78" spans="1:12">
      <c r="A78" s="466" t="s">
        <v>514</v>
      </c>
      <c r="B78" s="164" t="s">
        <v>143</v>
      </c>
      <c r="C78" s="466" t="s">
        <v>509</v>
      </c>
      <c r="D78" s="467"/>
      <c r="E78" s="460">
        <v>39940.629999999997</v>
      </c>
      <c r="F78" s="469"/>
      <c r="G78" s="460">
        <v>420532.84</v>
      </c>
      <c r="H78" s="469"/>
      <c r="I78" s="460">
        <v>420171.31</v>
      </c>
      <c r="J78" s="469"/>
      <c r="K78" s="460">
        <v>39579.1</v>
      </c>
      <c r="L78" s="249">
        <f>VLOOKUP(A78,'De x Para'!A:C,3,0)</f>
        <v>0</v>
      </c>
    </row>
    <row r="79" spans="1:12">
      <c r="A79" s="470" t="s">
        <v>519</v>
      </c>
      <c r="B79" s="164" t="s">
        <v>143</v>
      </c>
      <c r="C79" s="470" t="s">
        <v>520</v>
      </c>
      <c r="D79" s="471"/>
      <c r="E79" s="472">
        <v>0</v>
      </c>
      <c r="F79" s="473"/>
      <c r="G79" s="459">
        <v>318930.61</v>
      </c>
      <c r="H79" s="473"/>
      <c r="I79" s="459">
        <v>318930.61</v>
      </c>
      <c r="J79" s="473"/>
      <c r="K79" s="472">
        <v>0</v>
      </c>
      <c r="L79" s="249">
        <f>VLOOKUP(A79,'De x Para'!A:C,3,0)</f>
        <v>0</v>
      </c>
    </row>
    <row r="80" spans="1:12">
      <c r="A80" s="470" t="s">
        <v>522</v>
      </c>
      <c r="B80" s="164" t="s">
        <v>143</v>
      </c>
      <c r="C80" s="470" t="s">
        <v>523</v>
      </c>
      <c r="D80" s="471"/>
      <c r="E80" s="472">
        <v>0</v>
      </c>
      <c r="F80" s="473"/>
      <c r="G80" s="472">
        <v>0</v>
      </c>
      <c r="H80" s="473"/>
      <c r="I80" s="472">
        <v>939.75</v>
      </c>
      <c r="J80" s="473"/>
      <c r="K80" s="472">
        <v>939.75</v>
      </c>
      <c r="L80" s="249">
        <f>VLOOKUP(A80,'De x Para'!A:C,3,0)</f>
        <v>0</v>
      </c>
    </row>
    <row r="81" spans="1:12">
      <c r="A81" s="470" t="s">
        <v>525</v>
      </c>
      <c r="B81" s="164" t="s">
        <v>143</v>
      </c>
      <c r="C81" s="470" t="s">
        <v>526</v>
      </c>
      <c r="D81" s="471"/>
      <c r="E81" s="472">
        <v>0</v>
      </c>
      <c r="F81" s="473"/>
      <c r="G81" s="459">
        <v>4300</v>
      </c>
      <c r="H81" s="473"/>
      <c r="I81" s="459">
        <v>4300</v>
      </c>
      <c r="J81" s="473"/>
      <c r="K81" s="472">
        <v>0</v>
      </c>
      <c r="L81" s="249">
        <f>VLOOKUP(A81,'De x Para'!A:C,3,0)</f>
        <v>0</v>
      </c>
    </row>
    <row r="82" spans="1:12">
      <c r="A82" s="470" t="s">
        <v>531</v>
      </c>
      <c r="B82" s="164" t="s">
        <v>143</v>
      </c>
      <c r="C82" s="470" t="s">
        <v>532</v>
      </c>
      <c r="D82" s="471"/>
      <c r="E82" s="459">
        <v>39940.629999999997</v>
      </c>
      <c r="F82" s="473"/>
      <c r="G82" s="459">
        <v>96735.89</v>
      </c>
      <c r="H82" s="473"/>
      <c r="I82" s="459">
        <v>95434.61</v>
      </c>
      <c r="J82" s="473"/>
      <c r="K82" s="459">
        <v>38639.35</v>
      </c>
      <c r="L82" s="249">
        <f>VLOOKUP(A82,'De x Para'!A:C,3,0)</f>
        <v>0</v>
      </c>
    </row>
    <row r="83" spans="1:12">
      <c r="A83" s="470" t="s">
        <v>3265</v>
      </c>
      <c r="B83" s="164" t="s">
        <v>143</v>
      </c>
      <c r="C83" s="470" t="s">
        <v>3266</v>
      </c>
      <c r="D83" s="471"/>
      <c r="E83" s="472">
        <v>0</v>
      </c>
      <c r="F83" s="473"/>
      <c r="G83" s="472">
        <v>566.34</v>
      </c>
      <c r="H83" s="473"/>
      <c r="I83" s="472">
        <v>566.34</v>
      </c>
      <c r="J83" s="473"/>
      <c r="K83" s="472">
        <v>0</v>
      </c>
      <c r="L83" s="249">
        <f>VLOOKUP(A83,'De x Para'!A:C,3,0)</f>
        <v>0</v>
      </c>
    </row>
    <row r="84" spans="1:12">
      <c r="A84" s="474"/>
      <c r="B84" s="164"/>
      <c r="C84" s="474"/>
      <c r="D84" s="475"/>
      <c r="E84" s="475"/>
      <c r="F84" s="475"/>
      <c r="G84" s="475"/>
      <c r="H84" s="475"/>
      <c r="I84" s="475"/>
      <c r="J84" s="475"/>
      <c r="K84" s="475"/>
      <c r="L84" s="249"/>
    </row>
    <row r="85" spans="1:12">
      <c r="A85" s="466" t="s">
        <v>535</v>
      </c>
      <c r="B85" s="164" t="s">
        <v>143</v>
      </c>
      <c r="C85" s="466" t="s">
        <v>536</v>
      </c>
      <c r="D85" s="467"/>
      <c r="E85" s="460">
        <v>787136.48</v>
      </c>
      <c r="F85" s="469"/>
      <c r="G85" s="460">
        <v>45065.08</v>
      </c>
      <c r="H85" s="469"/>
      <c r="I85" s="460">
        <v>80719.12</v>
      </c>
      <c r="J85" s="469"/>
      <c r="K85" s="460">
        <v>822790.52</v>
      </c>
      <c r="L85" s="249">
        <f>VLOOKUP(A85,'De x Para'!A:C,3,0)</f>
        <v>0</v>
      </c>
    </row>
    <row r="86" spans="1:12">
      <c r="A86" s="470" t="s">
        <v>541</v>
      </c>
      <c r="B86" s="164" t="s">
        <v>143</v>
      </c>
      <c r="C86" s="470" t="s">
        <v>542</v>
      </c>
      <c r="D86" s="471"/>
      <c r="E86" s="459">
        <v>124137.68</v>
      </c>
      <c r="F86" s="473"/>
      <c r="G86" s="459">
        <v>9653.64</v>
      </c>
      <c r="H86" s="473"/>
      <c r="I86" s="459">
        <v>25797.34</v>
      </c>
      <c r="J86" s="473"/>
      <c r="K86" s="459">
        <v>140281.38</v>
      </c>
      <c r="L86" s="249">
        <f>VLOOKUP(A86,'De x Para'!A:C,3,0)</f>
        <v>0</v>
      </c>
    </row>
    <row r="87" spans="1:12">
      <c r="A87" s="470" t="s">
        <v>547</v>
      </c>
      <c r="B87" s="164" t="s">
        <v>143</v>
      </c>
      <c r="C87" s="470" t="s">
        <v>548</v>
      </c>
      <c r="D87" s="471"/>
      <c r="E87" s="459">
        <v>454648.71</v>
      </c>
      <c r="F87" s="473"/>
      <c r="G87" s="459">
        <v>14774.96</v>
      </c>
      <c r="H87" s="473"/>
      <c r="I87" s="459">
        <v>33590.92</v>
      </c>
      <c r="J87" s="473"/>
      <c r="K87" s="459">
        <v>473464.67</v>
      </c>
      <c r="L87" s="249">
        <f>VLOOKUP(A87,'De x Para'!A:C,3,0)</f>
        <v>0</v>
      </c>
    </row>
    <row r="88" spans="1:12">
      <c r="A88" s="470" t="s">
        <v>553</v>
      </c>
      <c r="B88" s="164" t="s">
        <v>143</v>
      </c>
      <c r="C88" s="470" t="s">
        <v>554</v>
      </c>
      <c r="D88" s="471"/>
      <c r="E88" s="459">
        <v>9286.1299999999992</v>
      </c>
      <c r="F88" s="473"/>
      <c r="G88" s="459">
        <v>11380.92</v>
      </c>
      <c r="H88" s="473"/>
      <c r="I88" s="459">
        <v>2063.9499999999998</v>
      </c>
      <c r="J88" s="473"/>
      <c r="K88" s="472">
        <v>-30.84</v>
      </c>
      <c r="L88" s="249">
        <f>VLOOKUP(A88,'De x Para'!A:C,3,0)</f>
        <v>0</v>
      </c>
    </row>
    <row r="89" spans="1:12">
      <c r="A89" s="470" t="s">
        <v>559</v>
      </c>
      <c r="B89" s="164" t="s">
        <v>143</v>
      </c>
      <c r="C89" s="470" t="s">
        <v>560</v>
      </c>
      <c r="D89" s="471"/>
      <c r="E89" s="459">
        <v>36371.31</v>
      </c>
      <c r="F89" s="473"/>
      <c r="G89" s="459">
        <v>1170.9100000000001</v>
      </c>
      <c r="H89" s="473"/>
      <c r="I89" s="459">
        <v>2676.2</v>
      </c>
      <c r="J89" s="473"/>
      <c r="K89" s="459">
        <v>37876.6</v>
      </c>
      <c r="L89" s="249">
        <f>VLOOKUP(A89,'De x Para'!A:C,3,0)</f>
        <v>0</v>
      </c>
    </row>
    <row r="90" spans="1:12">
      <c r="A90" s="470" t="s">
        <v>565</v>
      </c>
      <c r="B90" s="164" t="s">
        <v>143</v>
      </c>
      <c r="C90" s="470" t="s">
        <v>566</v>
      </c>
      <c r="D90" s="471"/>
      <c r="E90" s="459">
        <v>1160.83</v>
      </c>
      <c r="F90" s="473"/>
      <c r="G90" s="459">
        <v>1422.32</v>
      </c>
      <c r="H90" s="473"/>
      <c r="I90" s="472">
        <v>257.99</v>
      </c>
      <c r="J90" s="473"/>
      <c r="K90" s="472">
        <v>-3.5</v>
      </c>
      <c r="L90" s="249">
        <f>VLOOKUP(A90,'De x Para'!A:C,3,0)</f>
        <v>0</v>
      </c>
    </row>
    <row r="91" spans="1:12">
      <c r="A91" s="470" t="s">
        <v>571</v>
      </c>
      <c r="B91" s="164" t="s">
        <v>143</v>
      </c>
      <c r="C91" s="470" t="s">
        <v>572</v>
      </c>
      <c r="D91" s="471"/>
      <c r="E91" s="459">
        <v>4546.47</v>
      </c>
      <c r="F91" s="473"/>
      <c r="G91" s="472">
        <v>146.38999999999999</v>
      </c>
      <c r="H91" s="473"/>
      <c r="I91" s="472">
        <v>334.56</v>
      </c>
      <c r="J91" s="473"/>
      <c r="K91" s="459">
        <v>4734.6400000000003</v>
      </c>
      <c r="L91" s="249">
        <f>VLOOKUP(A91,'De x Para'!A:C,3,0)</f>
        <v>0</v>
      </c>
    </row>
    <row r="92" spans="1:12">
      <c r="A92" s="470" t="s">
        <v>577</v>
      </c>
      <c r="B92" s="164" t="s">
        <v>143</v>
      </c>
      <c r="C92" s="470" t="s">
        <v>578</v>
      </c>
      <c r="D92" s="471"/>
      <c r="E92" s="459">
        <v>33670.120000000003</v>
      </c>
      <c r="F92" s="473"/>
      <c r="G92" s="459">
        <v>2545.25</v>
      </c>
      <c r="H92" s="473"/>
      <c r="I92" s="459">
        <v>6923.95</v>
      </c>
      <c r="J92" s="473"/>
      <c r="K92" s="459">
        <v>38048.82</v>
      </c>
      <c r="L92" s="249">
        <f>VLOOKUP(A92,'De x Para'!A:C,3,0)</f>
        <v>0</v>
      </c>
    </row>
    <row r="93" spans="1:12">
      <c r="A93" s="470" t="s">
        <v>583</v>
      </c>
      <c r="B93" s="164" t="s">
        <v>143</v>
      </c>
      <c r="C93" s="470" t="s">
        <v>584</v>
      </c>
      <c r="D93" s="471"/>
      <c r="E93" s="459">
        <v>123315.23</v>
      </c>
      <c r="F93" s="473"/>
      <c r="G93" s="459">
        <v>3970.69</v>
      </c>
      <c r="H93" s="473"/>
      <c r="I93" s="459">
        <v>9074.2099999999991</v>
      </c>
      <c r="J93" s="473"/>
      <c r="K93" s="459">
        <v>128418.75</v>
      </c>
      <c r="L93" s="249">
        <f>VLOOKUP(A93,'De x Para'!A:C,3,0)</f>
        <v>0</v>
      </c>
    </row>
    <row r="94" spans="1:12">
      <c r="A94" s="474"/>
      <c r="B94" s="164"/>
      <c r="C94" s="474"/>
      <c r="D94" s="475"/>
      <c r="E94" s="475"/>
      <c r="F94" s="475"/>
      <c r="G94" s="475"/>
      <c r="H94" s="475"/>
      <c r="I94" s="475"/>
      <c r="J94" s="475"/>
      <c r="K94" s="475"/>
      <c r="L94" s="249"/>
    </row>
    <row r="95" spans="1:12">
      <c r="A95" s="466" t="s">
        <v>589</v>
      </c>
      <c r="B95" s="164" t="s">
        <v>143</v>
      </c>
      <c r="C95" s="466" t="s">
        <v>590</v>
      </c>
      <c r="D95" s="467"/>
      <c r="E95" s="460">
        <v>141198.35999999999</v>
      </c>
      <c r="F95" s="469"/>
      <c r="G95" s="460">
        <v>142197.98000000001</v>
      </c>
      <c r="H95" s="469"/>
      <c r="I95" s="460">
        <v>152956.84</v>
      </c>
      <c r="J95" s="469"/>
      <c r="K95" s="460">
        <v>151957.22</v>
      </c>
      <c r="L95" s="249">
        <f>VLOOKUP(A95,'De x Para'!A:C,3,0)</f>
        <v>0</v>
      </c>
    </row>
    <row r="96" spans="1:12">
      <c r="A96" s="466" t="s">
        <v>595</v>
      </c>
      <c r="B96" s="164" t="s">
        <v>143</v>
      </c>
      <c r="C96" s="466" t="s">
        <v>590</v>
      </c>
      <c r="D96" s="467"/>
      <c r="E96" s="460">
        <v>141198.35999999999</v>
      </c>
      <c r="F96" s="469"/>
      <c r="G96" s="460">
        <v>142197.98000000001</v>
      </c>
      <c r="H96" s="469"/>
      <c r="I96" s="460">
        <v>152956.84</v>
      </c>
      <c r="J96" s="469"/>
      <c r="K96" s="460">
        <v>151957.22</v>
      </c>
      <c r="L96" s="249">
        <f>VLOOKUP(A96,'De x Para'!A:C,3,0)</f>
        <v>0</v>
      </c>
    </row>
    <row r="97" spans="1:12">
      <c r="A97" s="470" t="s">
        <v>596</v>
      </c>
      <c r="B97" s="164" t="s">
        <v>143</v>
      </c>
      <c r="C97" s="470" t="s">
        <v>597</v>
      </c>
      <c r="D97" s="471"/>
      <c r="E97" s="459">
        <v>112814.99</v>
      </c>
      <c r="F97" s="473"/>
      <c r="G97" s="459">
        <v>113814.29</v>
      </c>
      <c r="H97" s="473"/>
      <c r="I97" s="459">
        <v>111933.73</v>
      </c>
      <c r="J97" s="473"/>
      <c r="K97" s="459">
        <v>110934.43</v>
      </c>
      <c r="L97" s="249">
        <f>VLOOKUP(A97,'De x Para'!A:C,3,0)</f>
        <v>0</v>
      </c>
    </row>
    <row r="98" spans="1:12">
      <c r="A98" s="470" t="s">
        <v>602</v>
      </c>
      <c r="B98" s="164" t="s">
        <v>143</v>
      </c>
      <c r="C98" s="470" t="s">
        <v>603</v>
      </c>
      <c r="D98" s="471"/>
      <c r="E98" s="459">
        <v>25177.67</v>
      </c>
      <c r="F98" s="473"/>
      <c r="G98" s="459">
        <v>25177.99</v>
      </c>
      <c r="H98" s="473"/>
      <c r="I98" s="459">
        <v>36464.959999999999</v>
      </c>
      <c r="J98" s="473"/>
      <c r="K98" s="459">
        <v>36464.639999999999</v>
      </c>
      <c r="L98" s="249">
        <f>VLOOKUP(A98,'De x Para'!A:C,3,0)</f>
        <v>0</v>
      </c>
    </row>
    <row r="99" spans="1:12">
      <c r="A99" s="470" t="s">
        <v>608</v>
      </c>
      <c r="B99" s="164" t="s">
        <v>143</v>
      </c>
      <c r="C99" s="470" t="s">
        <v>609</v>
      </c>
      <c r="D99" s="471"/>
      <c r="E99" s="459">
        <v>3205.7</v>
      </c>
      <c r="F99" s="473"/>
      <c r="G99" s="459">
        <v>3205.7</v>
      </c>
      <c r="H99" s="473"/>
      <c r="I99" s="459">
        <v>4558.1499999999996</v>
      </c>
      <c r="J99" s="473"/>
      <c r="K99" s="459">
        <v>4558.1499999999996</v>
      </c>
      <c r="L99" s="249">
        <f>VLOOKUP(A99,'De x Para'!A:C,3,0)</f>
        <v>0</v>
      </c>
    </row>
    <row r="100" spans="1:12">
      <c r="A100" s="474"/>
      <c r="B100" s="164"/>
      <c r="C100" s="474"/>
      <c r="D100" s="475"/>
      <c r="E100" s="475"/>
      <c r="F100" s="475"/>
      <c r="G100" s="475"/>
      <c r="H100" s="475"/>
      <c r="I100" s="475"/>
      <c r="J100" s="475"/>
      <c r="K100" s="475"/>
      <c r="L100" s="249"/>
    </row>
    <row r="101" spans="1:12">
      <c r="A101" s="466" t="s">
        <v>614</v>
      </c>
      <c r="B101" s="164" t="s">
        <v>143</v>
      </c>
      <c r="C101" s="466" t="s">
        <v>615</v>
      </c>
      <c r="D101" s="467"/>
      <c r="E101" s="460">
        <v>52541.05</v>
      </c>
      <c r="F101" s="469"/>
      <c r="G101" s="460">
        <v>54191.16</v>
      </c>
      <c r="H101" s="469"/>
      <c r="I101" s="460">
        <v>62760.35</v>
      </c>
      <c r="J101" s="469"/>
      <c r="K101" s="460">
        <v>61110.239999999998</v>
      </c>
      <c r="L101" s="249">
        <f>VLOOKUP(A101,'De x Para'!A:C,3,0)</f>
        <v>0</v>
      </c>
    </row>
    <row r="102" spans="1:12">
      <c r="A102" s="466" t="s">
        <v>620</v>
      </c>
      <c r="B102" s="164" t="s">
        <v>143</v>
      </c>
      <c r="C102" s="466" t="s">
        <v>615</v>
      </c>
      <c r="D102" s="467"/>
      <c r="E102" s="460">
        <v>52541.05</v>
      </c>
      <c r="F102" s="469"/>
      <c r="G102" s="460">
        <v>54191.16</v>
      </c>
      <c r="H102" s="469"/>
      <c r="I102" s="460">
        <v>62760.35</v>
      </c>
      <c r="J102" s="469"/>
      <c r="K102" s="460">
        <v>61110.239999999998</v>
      </c>
      <c r="L102" s="249">
        <f>VLOOKUP(A102,'De x Para'!A:C,3,0)</f>
        <v>0</v>
      </c>
    </row>
    <row r="103" spans="1:12">
      <c r="A103" s="470" t="s">
        <v>621</v>
      </c>
      <c r="B103" s="164" t="s">
        <v>143</v>
      </c>
      <c r="C103" s="470" t="s">
        <v>622</v>
      </c>
      <c r="D103" s="471"/>
      <c r="E103" s="472">
        <v>543.30999999999995</v>
      </c>
      <c r="F103" s="473"/>
      <c r="G103" s="472">
        <v>543.30999999999995</v>
      </c>
      <c r="H103" s="473"/>
      <c r="I103" s="472">
        <v>546.17999999999995</v>
      </c>
      <c r="J103" s="473"/>
      <c r="K103" s="472">
        <v>546.17999999999995</v>
      </c>
      <c r="L103" s="249">
        <f>VLOOKUP(A103,'De x Para'!A:C,3,0)</f>
        <v>0</v>
      </c>
    </row>
    <row r="104" spans="1:12">
      <c r="A104" s="470" t="s">
        <v>627</v>
      </c>
      <c r="B104" s="164" t="s">
        <v>143</v>
      </c>
      <c r="C104" s="470" t="s">
        <v>628</v>
      </c>
      <c r="D104" s="471"/>
      <c r="E104" s="459">
        <v>28999.3</v>
      </c>
      <c r="F104" s="473"/>
      <c r="G104" s="459">
        <v>29090.28</v>
      </c>
      <c r="H104" s="473"/>
      <c r="I104" s="459">
        <v>32308.34</v>
      </c>
      <c r="J104" s="473"/>
      <c r="K104" s="459">
        <v>32217.360000000001</v>
      </c>
      <c r="L104" s="249">
        <f>VLOOKUP(A104,'De x Para'!A:C,3,0)</f>
        <v>0</v>
      </c>
    </row>
    <row r="105" spans="1:12">
      <c r="A105" s="470" t="s">
        <v>633</v>
      </c>
      <c r="B105" s="164" t="s">
        <v>143</v>
      </c>
      <c r="C105" s="470" t="s">
        <v>634</v>
      </c>
      <c r="D105" s="471"/>
      <c r="E105" s="459">
        <v>1327.29</v>
      </c>
      <c r="F105" s="473"/>
      <c r="G105" s="459">
        <v>1506.76</v>
      </c>
      <c r="H105" s="473"/>
      <c r="I105" s="459">
        <v>1551.57</v>
      </c>
      <c r="J105" s="473"/>
      <c r="K105" s="459">
        <v>1372.1</v>
      </c>
      <c r="L105" s="249">
        <f>VLOOKUP(A105,'De x Para'!A:C,3,0)</f>
        <v>0</v>
      </c>
    </row>
    <row r="106" spans="1:12">
      <c r="A106" s="470" t="s">
        <v>639</v>
      </c>
      <c r="B106" s="164" t="s">
        <v>143</v>
      </c>
      <c r="C106" s="470" t="s">
        <v>640</v>
      </c>
      <c r="D106" s="471"/>
      <c r="E106" s="459">
        <v>5880.41</v>
      </c>
      <c r="F106" s="473"/>
      <c r="G106" s="459">
        <v>7034.52</v>
      </c>
      <c r="H106" s="473"/>
      <c r="I106" s="459">
        <v>7366.68</v>
      </c>
      <c r="J106" s="473"/>
      <c r="K106" s="459">
        <v>6212.57</v>
      </c>
      <c r="L106" s="249">
        <f>VLOOKUP(A106,'De x Para'!A:C,3,0)</f>
        <v>0</v>
      </c>
    </row>
    <row r="107" spans="1:12">
      <c r="A107" s="470" t="s">
        <v>645</v>
      </c>
      <c r="B107" s="164" t="s">
        <v>143</v>
      </c>
      <c r="C107" s="470" t="s">
        <v>646</v>
      </c>
      <c r="D107" s="471"/>
      <c r="E107" s="459">
        <v>13222.65</v>
      </c>
      <c r="F107" s="473"/>
      <c r="G107" s="459">
        <v>13222.65</v>
      </c>
      <c r="H107" s="473"/>
      <c r="I107" s="459">
        <v>13222.65</v>
      </c>
      <c r="J107" s="473"/>
      <c r="K107" s="459">
        <v>13222.65</v>
      </c>
      <c r="L107" s="249">
        <f>VLOOKUP(A107,'De x Para'!A:C,3,0)</f>
        <v>0</v>
      </c>
    </row>
    <row r="108" spans="1:12">
      <c r="A108" s="470" t="s">
        <v>651</v>
      </c>
      <c r="B108" s="164" t="s">
        <v>143</v>
      </c>
      <c r="C108" s="470" t="s">
        <v>652</v>
      </c>
      <c r="D108" s="471"/>
      <c r="E108" s="459">
        <v>2568.09</v>
      </c>
      <c r="F108" s="473"/>
      <c r="G108" s="459">
        <v>2793.64</v>
      </c>
      <c r="H108" s="473"/>
      <c r="I108" s="459">
        <v>5457.14</v>
      </c>
      <c r="J108" s="473"/>
      <c r="K108" s="459">
        <v>5231.59</v>
      </c>
      <c r="L108" s="249">
        <f>VLOOKUP(A108,'De x Para'!A:C,3,0)</f>
        <v>0</v>
      </c>
    </row>
    <row r="109" spans="1:12">
      <c r="A109" s="470" t="s">
        <v>1876</v>
      </c>
      <c r="B109" s="164" t="s">
        <v>143</v>
      </c>
      <c r="C109" s="470" t="s">
        <v>1877</v>
      </c>
      <c r="D109" s="471"/>
      <c r="E109" s="472">
        <v>0</v>
      </c>
      <c r="F109" s="473"/>
      <c r="G109" s="472">
        <v>0</v>
      </c>
      <c r="H109" s="473"/>
      <c r="I109" s="459">
        <v>2307.79</v>
      </c>
      <c r="J109" s="473"/>
      <c r="K109" s="459">
        <v>2307.79</v>
      </c>
      <c r="L109" s="249">
        <f>VLOOKUP(A109,'De x Para'!A:C,3,0)</f>
        <v>0</v>
      </c>
    </row>
    <row r="110" spans="1:12">
      <c r="A110" s="474"/>
      <c r="B110" s="164"/>
      <c r="C110" s="474"/>
      <c r="D110" s="475"/>
      <c r="E110" s="475"/>
      <c r="F110" s="475"/>
      <c r="G110" s="475"/>
      <c r="H110" s="475"/>
      <c r="I110" s="475"/>
      <c r="J110" s="475"/>
      <c r="K110" s="475"/>
      <c r="L110" s="249"/>
    </row>
    <row r="111" spans="1:12">
      <c r="A111" s="466" t="s">
        <v>657</v>
      </c>
      <c r="B111" s="164" t="s">
        <v>143</v>
      </c>
      <c r="C111" s="466" t="s">
        <v>658</v>
      </c>
      <c r="D111" s="467"/>
      <c r="E111" s="460">
        <v>543629.31000000006</v>
      </c>
      <c r="F111" s="469"/>
      <c r="G111" s="460">
        <v>571468.9</v>
      </c>
      <c r="H111" s="469"/>
      <c r="I111" s="460">
        <v>1094958.82</v>
      </c>
      <c r="J111" s="469"/>
      <c r="K111" s="460">
        <v>1067119.23</v>
      </c>
      <c r="L111" s="249">
        <f>VLOOKUP(A111,'De x Para'!A:C,3,0)</f>
        <v>0</v>
      </c>
    </row>
    <row r="112" spans="1:12">
      <c r="A112" s="466" t="s">
        <v>663</v>
      </c>
      <c r="B112" s="164" t="s">
        <v>143</v>
      </c>
      <c r="C112" s="466" t="s">
        <v>658</v>
      </c>
      <c r="D112" s="467"/>
      <c r="E112" s="460">
        <v>543629.31000000006</v>
      </c>
      <c r="F112" s="469"/>
      <c r="G112" s="460">
        <v>571468.9</v>
      </c>
      <c r="H112" s="469"/>
      <c r="I112" s="460">
        <v>1094958.82</v>
      </c>
      <c r="J112" s="469"/>
      <c r="K112" s="460">
        <v>1067119.23</v>
      </c>
      <c r="L112" s="249">
        <f>VLOOKUP(A112,'De x Para'!A:C,3,0)</f>
        <v>0</v>
      </c>
    </row>
    <row r="113" spans="1:13">
      <c r="A113" s="470" t="s">
        <v>664</v>
      </c>
      <c r="B113" s="164" t="s">
        <v>143</v>
      </c>
      <c r="C113" s="470" t="s">
        <v>665</v>
      </c>
      <c r="D113" s="471"/>
      <c r="E113" s="459">
        <v>543629.31000000006</v>
      </c>
      <c r="F113" s="473"/>
      <c r="G113" s="459">
        <v>571468.9</v>
      </c>
      <c r="H113" s="473"/>
      <c r="I113" s="459">
        <v>1049914.44</v>
      </c>
      <c r="J113" s="473"/>
      <c r="K113" s="459">
        <v>1022074.85</v>
      </c>
      <c r="L113" s="249">
        <f>VLOOKUP(A113,'De x Para'!A:C,3,0)</f>
        <v>0</v>
      </c>
    </row>
    <row r="114" spans="1:13">
      <c r="A114" s="470" t="s">
        <v>668</v>
      </c>
      <c r="B114" s="164" t="s">
        <v>143</v>
      </c>
      <c r="C114" s="470" t="s">
        <v>669</v>
      </c>
      <c r="D114" s="471"/>
      <c r="E114" s="472">
        <v>0</v>
      </c>
      <c r="F114" s="473"/>
      <c r="G114" s="472">
        <v>0</v>
      </c>
      <c r="H114" s="473"/>
      <c r="I114" s="459">
        <v>45044.38</v>
      </c>
      <c r="J114" s="473"/>
      <c r="K114" s="459">
        <v>45044.38</v>
      </c>
      <c r="L114" s="249">
        <f>VLOOKUP(A114,'De x Para'!A:C,3,0)</f>
        <v>0</v>
      </c>
    </row>
    <row r="115" spans="1:13">
      <c r="A115" s="474"/>
      <c r="B115" s="164"/>
      <c r="C115" s="474"/>
      <c r="D115" s="475"/>
      <c r="E115" s="475"/>
      <c r="F115" s="475"/>
      <c r="G115" s="475"/>
      <c r="H115" s="475"/>
      <c r="I115" s="475"/>
      <c r="J115" s="475"/>
      <c r="K115" s="475"/>
      <c r="L115" s="249"/>
    </row>
    <row r="116" spans="1:13">
      <c r="A116" s="466" t="s">
        <v>672</v>
      </c>
      <c r="B116" s="164" t="s">
        <v>143</v>
      </c>
      <c r="C116" s="466" t="s">
        <v>194</v>
      </c>
      <c r="D116" s="467"/>
      <c r="E116" s="460">
        <v>4585827.4000000004</v>
      </c>
      <c r="F116" s="469"/>
      <c r="G116" s="460">
        <v>1555643.84</v>
      </c>
      <c r="H116" s="469"/>
      <c r="I116" s="460">
        <v>756253.11</v>
      </c>
      <c r="J116" s="469"/>
      <c r="K116" s="460">
        <v>3786436.67</v>
      </c>
      <c r="L116" s="249">
        <f>VLOOKUP(A116,'De x Para'!A:C,3,0)</f>
        <v>0</v>
      </c>
    </row>
    <row r="117" spans="1:13">
      <c r="A117" s="466" t="s">
        <v>677</v>
      </c>
      <c r="B117" s="164" t="s">
        <v>143</v>
      </c>
      <c r="C117" s="466" t="s">
        <v>194</v>
      </c>
      <c r="D117" s="467"/>
      <c r="E117" s="460">
        <v>4585827.4000000004</v>
      </c>
      <c r="F117" s="469"/>
      <c r="G117" s="460">
        <v>1555643.84</v>
      </c>
      <c r="H117" s="469"/>
      <c r="I117" s="460">
        <v>756253.11</v>
      </c>
      <c r="J117" s="469"/>
      <c r="K117" s="460">
        <v>3786436.67</v>
      </c>
      <c r="L117" s="249">
        <f>VLOOKUP(A117,'De x Para'!A:C,3,0)</f>
        <v>0</v>
      </c>
    </row>
    <row r="118" spans="1:13">
      <c r="A118" s="470" t="s">
        <v>678</v>
      </c>
      <c r="B118" s="164" t="s">
        <v>143</v>
      </c>
      <c r="C118" s="470" t="s">
        <v>679</v>
      </c>
      <c r="D118" s="471"/>
      <c r="E118" s="459">
        <v>3222839.55</v>
      </c>
      <c r="F118" s="473"/>
      <c r="G118" s="459">
        <v>1176923.18</v>
      </c>
      <c r="H118" s="473"/>
      <c r="I118" s="459">
        <v>728718</v>
      </c>
      <c r="J118" s="473"/>
      <c r="K118" s="459">
        <v>2774634.37</v>
      </c>
      <c r="L118" s="249">
        <f>VLOOKUP(A118,'De x Para'!A:C,3,0)</f>
        <v>0</v>
      </c>
    </row>
    <row r="119" spans="1:13">
      <c r="A119" s="470" t="s">
        <v>688</v>
      </c>
      <c r="B119" s="164" t="s">
        <v>143</v>
      </c>
      <c r="C119" s="470" t="s">
        <v>689</v>
      </c>
      <c r="D119" s="471"/>
      <c r="E119" s="459">
        <v>363409.46</v>
      </c>
      <c r="F119" s="473"/>
      <c r="G119" s="472">
        <v>0</v>
      </c>
      <c r="H119" s="473"/>
      <c r="I119" s="472">
        <v>574.11</v>
      </c>
      <c r="J119" s="473"/>
      <c r="K119" s="459">
        <v>363983.57</v>
      </c>
      <c r="L119" s="249">
        <f>VLOOKUP(A119,'De x Para'!A:C,3,0)</f>
        <v>0</v>
      </c>
    </row>
    <row r="120" spans="1:13">
      <c r="A120" s="470" t="s">
        <v>4693</v>
      </c>
      <c r="B120" s="164" t="s">
        <v>143</v>
      </c>
      <c r="C120" s="470" t="s">
        <v>4694</v>
      </c>
      <c r="D120" s="471"/>
      <c r="E120" s="459">
        <v>60117.74</v>
      </c>
      <c r="F120" s="473"/>
      <c r="G120" s="472">
        <v>0</v>
      </c>
      <c r="H120" s="473"/>
      <c r="I120" s="472">
        <v>94.74</v>
      </c>
      <c r="J120" s="473"/>
      <c r="K120" s="459">
        <v>60212.480000000003</v>
      </c>
      <c r="L120" s="249">
        <f>VLOOKUP(A120,'De x Para'!A:C,3,0)</f>
        <v>0</v>
      </c>
    </row>
    <row r="121" spans="1:13">
      <c r="A121" s="470" t="s">
        <v>4731</v>
      </c>
      <c r="B121" s="164" t="s">
        <v>143</v>
      </c>
      <c r="C121" s="470" t="s">
        <v>4732</v>
      </c>
      <c r="D121" s="471"/>
      <c r="E121" s="459">
        <v>22000</v>
      </c>
      <c r="F121" s="473"/>
      <c r="G121" s="459">
        <v>22000</v>
      </c>
      <c r="H121" s="473"/>
      <c r="I121" s="472">
        <v>0</v>
      </c>
      <c r="J121" s="473"/>
      <c r="K121" s="472">
        <v>0</v>
      </c>
      <c r="L121" s="249">
        <f>VLOOKUP(A121,'De x Para'!A:C,3,0)</f>
        <v>0</v>
      </c>
    </row>
    <row r="122" spans="1:13">
      <c r="A122" s="470" t="s">
        <v>4733</v>
      </c>
      <c r="B122" s="164" t="s">
        <v>143</v>
      </c>
      <c r="C122" s="470" t="s">
        <v>4734</v>
      </c>
      <c r="D122" s="471"/>
      <c r="E122" s="459">
        <v>4351.03</v>
      </c>
      <c r="F122" s="473"/>
      <c r="G122" s="459">
        <v>24243.41</v>
      </c>
      <c r="H122" s="473"/>
      <c r="I122" s="459">
        <v>26866.26</v>
      </c>
      <c r="J122" s="473"/>
      <c r="K122" s="459">
        <v>6973.88</v>
      </c>
      <c r="L122" s="249">
        <f>VLOOKUP(A122,'De x Para'!A:C,3,0)</f>
        <v>0</v>
      </c>
    </row>
    <row r="123" spans="1:13">
      <c r="A123" s="470" t="s">
        <v>4745</v>
      </c>
      <c r="B123" s="164" t="s">
        <v>143</v>
      </c>
      <c r="C123" s="470" t="s">
        <v>4746</v>
      </c>
      <c r="D123" s="471"/>
      <c r="E123" s="459">
        <v>913109.62</v>
      </c>
      <c r="F123" s="473"/>
      <c r="G123" s="459">
        <v>332477.25</v>
      </c>
      <c r="H123" s="473"/>
      <c r="I123" s="472">
        <v>0</v>
      </c>
      <c r="J123" s="473"/>
      <c r="K123" s="459">
        <v>580632.37</v>
      </c>
      <c r="L123" s="249">
        <f>VLOOKUP(A123,'De x Para'!A:C,3,0)</f>
        <v>0</v>
      </c>
    </row>
    <row r="124" spans="1:13">
      <c r="A124" s="474"/>
      <c r="B124" s="164"/>
      <c r="C124" s="474"/>
      <c r="D124" s="475"/>
      <c r="E124" s="475"/>
      <c r="F124" s="475"/>
      <c r="G124" s="475"/>
      <c r="H124" s="475"/>
      <c r="I124" s="475"/>
      <c r="J124" s="475"/>
      <c r="K124" s="475"/>
      <c r="L124" s="249"/>
    </row>
    <row r="125" spans="1:13">
      <c r="A125" s="466" t="s">
        <v>690</v>
      </c>
      <c r="B125" s="164" t="s">
        <v>143</v>
      </c>
      <c r="C125" s="466" t="s">
        <v>691</v>
      </c>
      <c r="D125" s="467"/>
      <c r="E125" s="460">
        <v>1019372.01</v>
      </c>
      <c r="F125" s="469"/>
      <c r="G125" s="468">
        <v>0</v>
      </c>
      <c r="H125" s="469"/>
      <c r="I125" s="460">
        <v>45559.03</v>
      </c>
      <c r="J125" s="469"/>
      <c r="K125" s="460">
        <v>1064931.04</v>
      </c>
      <c r="L125" s="249">
        <f>VLOOKUP(A125,'De x Para'!A:C,3,0)</f>
        <v>0</v>
      </c>
    </row>
    <row r="126" spans="1:13">
      <c r="A126" s="466" t="s">
        <v>692</v>
      </c>
      <c r="B126" s="164" t="s">
        <v>143</v>
      </c>
      <c r="C126" s="466" t="s">
        <v>693</v>
      </c>
      <c r="D126" s="467"/>
      <c r="E126" s="460">
        <v>1019372.01</v>
      </c>
      <c r="F126" s="469"/>
      <c r="G126" s="468">
        <v>0</v>
      </c>
      <c r="H126" s="469"/>
      <c r="I126" s="460">
        <v>45559.03</v>
      </c>
      <c r="J126" s="469"/>
      <c r="K126" s="460">
        <v>1064931.04</v>
      </c>
      <c r="L126" s="249">
        <f>VLOOKUP(A126,'De x Para'!A:C,3,0)</f>
        <v>0</v>
      </c>
      <c r="M126" s="431"/>
    </row>
    <row r="127" spans="1:13">
      <c r="A127" s="466" t="s">
        <v>694</v>
      </c>
      <c r="B127" s="164" t="s">
        <v>143</v>
      </c>
      <c r="C127" s="466" t="s">
        <v>695</v>
      </c>
      <c r="D127" s="467"/>
      <c r="E127" s="460">
        <v>1019372.01</v>
      </c>
      <c r="F127" s="469"/>
      <c r="G127" s="468">
        <v>0</v>
      </c>
      <c r="H127" s="469"/>
      <c r="I127" s="460">
        <v>45559.03</v>
      </c>
      <c r="J127" s="469"/>
      <c r="K127" s="460">
        <v>1064931.04</v>
      </c>
      <c r="L127" s="249">
        <f>VLOOKUP(A127,'De x Para'!A:C,3,0)</f>
        <v>0</v>
      </c>
      <c r="M127" s="431"/>
    </row>
    <row r="128" spans="1:13">
      <c r="A128" s="466" t="s">
        <v>696</v>
      </c>
      <c r="B128" s="164" t="s">
        <v>143</v>
      </c>
      <c r="C128" s="466" t="s">
        <v>695</v>
      </c>
      <c r="D128" s="467"/>
      <c r="E128" s="460">
        <v>1019372.01</v>
      </c>
      <c r="F128" s="469"/>
      <c r="G128" s="468">
        <v>0</v>
      </c>
      <c r="H128" s="469"/>
      <c r="I128" s="460">
        <v>45559.03</v>
      </c>
      <c r="J128" s="469"/>
      <c r="K128" s="460">
        <v>1064931.04</v>
      </c>
      <c r="L128" s="249">
        <f>VLOOKUP(A128,'De x Para'!A:C,3,0)</f>
        <v>0</v>
      </c>
      <c r="M128" s="431"/>
    </row>
    <row r="129" spans="1:13">
      <c r="A129" s="470" t="s">
        <v>697</v>
      </c>
      <c r="B129" s="164" t="s">
        <v>143</v>
      </c>
      <c r="C129" s="470" t="s">
        <v>698</v>
      </c>
      <c r="D129" s="471"/>
      <c r="E129" s="459">
        <v>1019372.01</v>
      </c>
      <c r="F129" s="473"/>
      <c r="G129" s="472">
        <v>0</v>
      </c>
      <c r="H129" s="473"/>
      <c r="I129" s="459">
        <v>45559.03</v>
      </c>
      <c r="J129" s="473"/>
      <c r="K129" s="459">
        <v>1064931.04</v>
      </c>
      <c r="L129" s="249">
        <f>VLOOKUP(A129,'De x Para'!A:C,3,0)</f>
        <v>0</v>
      </c>
      <c r="M129" s="431"/>
    </row>
    <row r="130" spans="1:13">
      <c r="A130" s="474"/>
      <c r="B130" s="164"/>
      <c r="C130" s="474"/>
      <c r="D130" s="475"/>
      <c r="E130" s="475"/>
      <c r="F130" s="475"/>
      <c r="G130" s="475"/>
      <c r="H130" s="475"/>
      <c r="I130" s="475"/>
      <c r="J130" s="475"/>
      <c r="K130" s="475"/>
      <c r="L130" s="249"/>
      <c r="M130" s="431"/>
    </row>
    <row r="131" spans="1:13">
      <c r="A131" s="466">
        <v>3</v>
      </c>
      <c r="B131" s="466" t="s">
        <v>700</v>
      </c>
      <c r="C131" s="467"/>
      <c r="D131" s="467"/>
      <c r="E131" s="460">
        <v>6595390.25</v>
      </c>
      <c r="F131" s="469"/>
      <c r="G131" s="460">
        <v>1708652.84</v>
      </c>
      <c r="H131" s="469"/>
      <c r="I131" s="460">
        <v>80454.960000000006</v>
      </c>
      <c r="J131" s="469"/>
      <c r="K131" s="460">
        <v>8223588.1299999999</v>
      </c>
      <c r="L131" s="249">
        <f>VLOOKUP(A131,'De x Para'!A:C,3,0)</f>
        <v>0</v>
      </c>
      <c r="M131" s="431">
        <f t="shared" ref="M131:M192" si="1">G131-I131</f>
        <v>1628197.8800000001</v>
      </c>
    </row>
    <row r="132" spans="1:13">
      <c r="A132" s="466" t="s">
        <v>705</v>
      </c>
      <c r="B132" s="164" t="s">
        <v>143</v>
      </c>
      <c r="C132" s="466" t="s">
        <v>706</v>
      </c>
      <c r="D132" s="467"/>
      <c r="E132" s="460">
        <v>3571837.4</v>
      </c>
      <c r="F132" s="469"/>
      <c r="G132" s="460">
        <v>740786.01</v>
      </c>
      <c r="H132" s="469"/>
      <c r="I132" s="460">
        <v>37454.74</v>
      </c>
      <c r="J132" s="469"/>
      <c r="K132" s="460">
        <v>4275168.67</v>
      </c>
      <c r="L132" s="249">
        <f>VLOOKUP(A132,'De x Para'!A:C,3,0)</f>
        <v>0</v>
      </c>
      <c r="M132" s="431">
        <f t="shared" si="1"/>
        <v>703331.27</v>
      </c>
    </row>
    <row r="133" spans="1:13">
      <c r="A133" s="466" t="s">
        <v>711</v>
      </c>
      <c r="B133" s="164" t="s">
        <v>143</v>
      </c>
      <c r="C133" s="466" t="s">
        <v>712</v>
      </c>
      <c r="D133" s="467"/>
      <c r="E133" s="460">
        <v>2823997.06</v>
      </c>
      <c r="F133" s="469"/>
      <c r="G133" s="460">
        <v>594652.61</v>
      </c>
      <c r="H133" s="469"/>
      <c r="I133" s="460">
        <v>37454.74</v>
      </c>
      <c r="J133" s="469"/>
      <c r="K133" s="460">
        <v>3381194.93</v>
      </c>
      <c r="L133" s="249">
        <f>VLOOKUP(A133,'De x Para'!A:C,3,0)</f>
        <v>0</v>
      </c>
      <c r="M133" s="431">
        <f t="shared" si="1"/>
        <v>557197.87</v>
      </c>
    </row>
    <row r="134" spans="1:13">
      <c r="A134" s="466" t="s">
        <v>716</v>
      </c>
      <c r="B134" s="164" t="s">
        <v>143</v>
      </c>
      <c r="C134" s="466" t="s">
        <v>717</v>
      </c>
      <c r="D134" s="467"/>
      <c r="E134" s="460">
        <v>215803.09</v>
      </c>
      <c r="F134" s="469"/>
      <c r="G134" s="460">
        <v>43321.84</v>
      </c>
      <c r="H134" s="469"/>
      <c r="I134" s="468">
        <v>0.88</v>
      </c>
      <c r="J134" s="469"/>
      <c r="K134" s="460">
        <v>259124.05</v>
      </c>
      <c r="L134" s="249">
        <f>VLOOKUP(A134,'De x Para'!A:C,3,0)</f>
        <v>0</v>
      </c>
      <c r="M134" s="431">
        <f t="shared" si="1"/>
        <v>43320.959999999999</v>
      </c>
    </row>
    <row r="135" spans="1:13">
      <c r="A135" s="466" t="s">
        <v>722</v>
      </c>
      <c r="B135" s="164" t="s">
        <v>143</v>
      </c>
      <c r="C135" s="466" t="s">
        <v>723</v>
      </c>
      <c r="D135" s="467"/>
      <c r="E135" s="460">
        <v>215803.09</v>
      </c>
      <c r="F135" s="469"/>
      <c r="G135" s="460">
        <v>43321.84</v>
      </c>
      <c r="H135" s="469"/>
      <c r="I135" s="468">
        <v>0.88</v>
      </c>
      <c r="J135" s="469"/>
      <c r="K135" s="460">
        <v>259124.05</v>
      </c>
      <c r="L135" s="249">
        <f>VLOOKUP(A135,'De x Para'!A:C,3,0)</f>
        <v>0</v>
      </c>
      <c r="M135" s="431">
        <f t="shared" si="1"/>
        <v>43320.959999999999</v>
      </c>
    </row>
    <row r="136" spans="1:13">
      <c r="A136" s="470" t="s">
        <v>728</v>
      </c>
      <c r="B136" s="164" t="s">
        <v>143</v>
      </c>
      <c r="C136" s="470" t="s">
        <v>729</v>
      </c>
      <c r="D136" s="471"/>
      <c r="E136" s="459">
        <v>127987.4</v>
      </c>
      <c r="F136" s="473"/>
      <c r="G136" s="459">
        <v>26211.78</v>
      </c>
      <c r="H136" s="473"/>
      <c r="I136" s="472">
        <v>0.87</v>
      </c>
      <c r="J136" s="473"/>
      <c r="K136" s="459">
        <v>154198.31</v>
      </c>
      <c r="L136" s="249" t="str">
        <f>VLOOKUP(A136,'De x Para'!A:C,3,0)</f>
        <v>7.1.1.1</v>
      </c>
      <c r="M136" s="431">
        <f t="shared" si="1"/>
        <v>26210.91</v>
      </c>
    </row>
    <row r="137" spans="1:13">
      <c r="A137" s="470" t="s">
        <v>734</v>
      </c>
      <c r="B137" s="164" t="s">
        <v>143</v>
      </c>
      <c r="C137" s="470" t="s">
        <v>735</v>
      </c>
      <c r="D137" s="471"/>
      <c r="E137" s="459">
        <v>34713.97</v>
      </c>
      <c r="F137" s="473"/>
      <c r="G137" s="459">
        <v>7109.32</v>
      </c>
      <c r="H137" s="473"/>
      <c r="I137" s="472">
        <v>0</v>
      </c>
      <c r="J137" s="473"/>
      <c r="K137" s="459">
        <v>41823.29</v>
      </c>
      <c r="L137" s="249" t="str">
        <f>VLOOKUP(A137,'De x Para'!A:C,3,0)</f>
        <v>7.1.1.1</v>
      </c>
      <c r="M137" s="431">
        <f t="shared" si="1"/>
        <v>7109.32</v>
      </c>
    </row>
    <row r="138" spans="1:13">
      <c r="A138" s="470" t="s">
        <v>739</v>
      </c>
      <c r="B138" s="164" t="s">
        <v>143</v>
      </c>
      <c r="C138" s="470" t="s">
        <v>740</v>
      </c>
      <c r="D138" s="471"/>
      <c r="E138" s="459">
        <v>10238.92</v>
      </c>
      <c r="F138" s="473"/>
      <c r="G138" s="459">
        <v>2096.9</v>
      </c>
      <c r="H138" s="473"/>
      <c r="I138" s="472">
        <v>0</v>
      </c>
      <c r="J138" s="473"/>
      <c r="K138" s="459">
        <v>12335.82</v>
      </c>
      <c r="L138" s="249" t="str">
        <f>VLOOKUP(A138,'De x Para'!A:C,3,0)</f>
        <v>7.1.1.1</v>
      </c>
      <c r="M138" s="431">
        <f t="shared" si="1"/>
        <v>2096.9</v>
      </c>
    </row>
    <row r="139" spans="1:13">
      <c r="A139" s="470" t="s">
        <v>744</v>
      </c>
      <c r="B139" s="164" t="s">
        <v>143</v>
      </c>
      <c r="C139" s="470" t="s">
        <v>745</v>
      </c>
      <c r="D139" s="471"/>
      <c r="E139" s="459">
        <v>1279.8499999999999</v>
      </c>
      <c r="F139" s="473"/>
      <c r="G139" s="472">
        <v>262.11</v>
      </c>
      <c r="H139" s="473"/>
      <c r="I139" s="472">
        <v>0</v>
      </c>
      <c r="J139" s="473"/>
      <c r="K139" s="459">
        <v>1541.96</v>
      </c>
      <c r="L139" s="249" t="str">
        <f>VLOOKUP(A139,'De x Para'!A:C,3,0)</f>
        <v>7.1.1.1</v>
      </c>
      <c r="M139" s="431">
        <f t="shared" si="1"/>
        <v>262.11</v>
      </c>
    </row>
    <row r="140" spans="1:13">
      <c r="A140" s="470" t="s">
        <v>750</v>
      </c>
      <c r="B140" s="164" t="s">
        <v>143</v>
      </c>
      <c r="C140" s="470" t="s">
        <v>751</v>
      </c>
      <c r="D140" s="471"/>
      <c r="E140" s="459">
        <v>3298</v>
      </c>
      <c r="F140" s="473"/>
      <c r="G140" s="472">
        <v>704</v>
      </c>
      <c r="H140" s="473"/>
      <c r="I140" s="472">
        <v>0</v>
      </c>
      <c r="J140" s="473"/>
      <c r="K140" s="459">
        <v>4002</v>
      </c>
      <c r="L140" s="249" t="str">
        <f>VLOOKUP(A140,'De x Para'!A:C,3,0)</f>
        <v>7.1.1.1</v>
      </c>
      <c r="M140" s="431">
        <f t="shared" si="1"/>
        <v>704</v>
      </c>
    </row>
    <row r="141" spans="1:13">
      <c r="A141" s="470" t="s">
        <v>758</v>
      </c>
      <c r="B141" s="164" t="s">
        <v>143</v>
      </c>
      <c r="C141" s="470" t="s">
        <v>542</v>
      </c>
      <c r="D141" s="471"/>
      <c r="E141" s="459">
        <v>10921.36</v>
      </c>
      <c r="F141" s="473"/>
      <c r="G141" s="459">
        <v>2184.27</v>
      </c>
      <c r="H141" s="473"/>
      <c r="I141" s="472">
        <v>0</v>
      </c>
      <c r="J141" s="473"/>
      <c r="K141" s="459">
        <v>13105.63</v>
      </c>
      <c r="L141" s="249" t="str">
        <f>VLOOKUP(A141,'De x Para'!A:C,3,0)</f>
        <v>7.1.1.1</v>
      </c>
      <c r="M141" s="431">
        <f t="shared" si="1"/>
        <v>2184.27</v>
      </c>
    </row>
    <row r="142" spans="1:13">
      <c r="A142" s="470" t="s">
        <v>763</v>
      </c>
      <c r="B142" s="164" t="s">
        <v>143</v>
      </c>
      <c r="C142" s="470" t="s">
        <v>764</v>
      </c>
      <c r="D142" s="471"/>
      <c r="E142" s="459">
        <v>16778.84</v>
      </c>
      <c r="F142" s="473"/>
      <c r="G142" s="459">
        <v>2912.36</v>
      </c>
      <c r="H142" s="473"/>
      <c r="I142" s="472">
        <v>0</v>
      </c>
      <c r="J142" s="473"/>
      <c r="K142" s="459">
        <v>19691.2</v>
      </c>
      <c r="L142" s="249" t="str">
        <f>VLOOKUP(A142,'De x Para'!A:C,3,0)</f>
        <v>7.1.1.1</v>
      </c>
      <c r="M142" s="431">
        <f t="shared" si="1"/>
        <v>2912.36</v>
      </c>
    </row>
    <row r="143" spans="1:13">
      <c r="A143" s="470" t="s">
        <v>768</v>
      </c>
      <c r="B143" s="164" t="s">
        <v>143</v>
      </c>
      <c r="C143" s="470" t="s">
        <v>769</v>
      </c>
      <c r="D143" s="471"/>
      <c r="E143" s="472">
        <v>873.7</v>
      </c>
      <c r="F143" s="473"/>
      <c r="G143" s="472">
        <v>174.75</v>
      </c>
      <c r="H143" s="473"/>
      <c r="I143" s="472">
        <v>0</v>
      </c>
      <c r="J143" s="473"/>
      <c r="K143" s="459">
        <v>1048.45</v>
      </c>
      <c r="L143" s="249" t="str">
        <f>VLOOKUP(A143,'De x Para'!A:C,3,0)</f>
        <v>7.1.1.1</v>
      </c>
      <c r="M143" s="431">
        <f t="shared" si="1"/>
        <v>174.75</v>
      </c>
    </row>
    <row r="144" spans="1:13">
      <c r="A144" s="470" t="s">
        <v>773</v>
      </c>
      <c r="B144" s="164" t="s">
        <v>143</v>
      </c>
      <c r="C144" s="470" t="s">
        <v>774</v>
      </c>
      <c r="D144" s="471"/>
      <c r="E144" s="459">
        <v>1342.31</v>
      </c>
      <c r="F144" s="473"/>
      <c r="G144" s="472">
        <v>232.98</v>
      </c>
      <c r="H144" s="473"/>
      <c r="I144" s="472">
        <v>0</v>
      </c>
      <c r="J144" s="473"/>
      <c r="K144" s="459">
        <v>1575.29</v>
      </c>
      <c r="L144" s="249" t="str">
        <f>VLOOKUP(A144,'De x Para'!A:C,3,0)</f>
        <v>7.1.1.1</v>
      </c>
      <c r="M144" s="431">
        <f t="shared" si="1"/>
        <v>232.98</v>
      </c>
    </row>
    <row r="145" spans="1:13">
      <c r="A145" s="470" t="s">
        <v>778</v>
      </c>
      <c r="B145" s="164" t="s">
        <v>143</v>
      </c>
      <c r="C145" s="470" t="s">
        <v>779</v>
      </c>
      <c r="D145" s="471"/>
      <c r="E145" s="472">
        <v>109.21</v>
      </c>
      <c r="F145" s="473"/>
      <c r="G145" s="472">
        <v>21.85</v>
      </c>
      <c r="H145" s="473"/>
      <c r="I145" s="472">
        <v>0</v>
      </c>
      <c r="J145" s="473"/>
      <c r="K145" s="472">
        <v>131.06</v>
      </c>
      <c r="L145" s="249" t="str">
        <f>VLOOKUP(A145,'De x Para'!A:C,3,0)</f>
        <v>7.1.1.1</v>
      </c>
      <c r="M145" s="431">
        <f t="shared" si="1"/>
        <v>21.85</v>
      </c>
    </row>
    <row r="146" spans="1:13">
      <c r="A146" s="470" t="s">
        <v>783</v>
      </c>
      <c r="B146" s="164" t="s">
        <v>143</v>
      </c>
      <c r="C146" s="470" t="s">
        <v>784</v>
      </c>
      <c r="D146" s="471"/>
      <c r="E146" s="472">
        <v>167.78</v>
      </c>
      <c r="F146" s="473"/>
      <c r="G146" s="472">
        <v>29.13</v>
      </c>
      <c r="H146" s="473"/>
      <c r="I146" s="472">
        <v>0</v>
      </c>
      <c r="J146" s="473"/>
      <c r="K146" s="472">
        <v>196.91</v>
      </c>
      <c r="L146" s="249" t="str">
        <f>VLOOKUP(A146,'De x Para'!A:C,3,0)</f>
        <v>7.1.1.1</v>
      </c>
      <c r="M146" s="431">
        <f t="shared" si="1"/>
        <v>29.13</v>
      </c>
    </row>
    <row r="147" spans="1:13">
      <c r="A147" s="470" t="s">
        <v>788</v>
      </c>
      <c r="B147" s="164" t="s">
        <v>143</v>
      </c>
      <c r="C147" s="470" t="s">
        <v>789</v>
      </c>
      <c r="D147" s="471"/>
      <c r="E147" s="459">
        <v>2962.22</v>
      </c>
      <c r="F147" s="473"/>
      <c r="G147" s="472">
        <v>592.45000000000005</v>
      </c>
      <c r="H147" s="473"/>
      <c r="I147" s="472">
        <v>0</v>
      </c>
      <c r="J147" s="473"/>
      <c r="K147" s="459">
        <v>3554.67</v>
      </c>
      <c r="L147" s="249" t="str">
        <f>VLOOKUP(A147,'De x Para'!A:C,3,0)</f>
        <v>7.1.1.1</v>
      </c>
      <c r="M147" s="431">
        <f t="shared" si="1"/>
        <v>592.45000000000005</v>
      </c>
    </row>
    <row r="148" spans="1:13">
      <c r="A148" s="470" t="s">
        <v>794</v>
      </c>
      <c r="B148" s="164" t="s">
        <v>143</v>
      </c>
      <c r="C148" s="470" t="s">
        <v>795</v>
      </c>
      <c r="D148" s="471"/>
      <c r="E148" s="459">
        <v>5129.53</v>
      </c>
      <c r="F148" s="473"/>
      <c r="G148" s="472">
        <v>789.94</v>
      </c>
      <c r="H148" s="473"/>
      <c r="I148" s="472">
        <v>0.01</v>
      </c>
      <c r="J148" s="473"/>
      <c r="K148" s="459">
        <v>5919.46</v>
      </c>
      <c r="L148" s="249" t="str">
        <f>VLOOKUP(A148,'De x Para'!A:C,3,0)</f>
        <v>7.1.1.1</v>
      </c>
      <c r="M148" s="431">
        <f t="shared" si="1"/>
        <v>789.93000000000006</v>
      </c>
    </row>
    <row r="149" spans="1:13">
      <c r="A149" s="474"/>
      <c r="B149" s="164"/>
      <c r="C149" s="474"/>
      <c r="D149" s="475"/>
      <c r="E149" s="475"/>
      <c r="F149" s="475"/>
      <c r="G149" s="475"/>
      <c r="H149" s="475"/>
      <c r="I149" s="475"/>
      <c r="J149" s="475"/>
      <c r="K149" s="475"/>
      <c r="L149" s="249"/>
      <c r="M149" s="431"/>
    </row>
    <row r="150" spans="1:13">
      <c r="A150" s="466" t="s">
        <v>847</v>
      </c>
      <c r="B150" s="164" t="s">
        <v>143</v>
      </c>
      <c r="C150" s="466" t="s">
        <v>848</v>
      </c>
      <c r="D150" s="467"/>
      <c r="E150" s="460">
        <v>2600522.9500000002</v>
      </c>
      <c r="F150" s="469"/>
      <c r="G150" s="460">
        <v>550764.1</v>
      </c>
      <c r="H150" s="469"/>
      <c r="I150" s="460">
        <v>37453.53</v>
      </c>
      <c r="J150" s="469"/>
      <c r="K150" s="460">
        <v>3113833.52</v>
      </c>
      <c r="L150" s="249">
        <f>VLOOKUP(A150,'De x Para'!A:C,3,0)</f>
        <v>0</v>
      </c>
      <c r="M150" s="431">
        <f t="shared" si="1"/>
        <v>513310.56999999995</v>
      </c>
    </row>
    <row r="151" spans="1:13">
      <c r="A151" s="466" t="s">
        <v>853</v>
      </c>
      <c r="B151" s="164" t="s">
        <v>143</v>
      </c>
      <c r="C151" s="466" t="s">
        <v>723</v>
      </c>
      <c r="D151" s="467"/>
      <c r="E151" s="460">
        <v>548561.26</v>
      </c>
      <c r="F151" s="469"/>
      <c r="G151" s="460">
        <v>118503.27</v>
      </c>
      <c r="H151" s="469"/>
      <c r="I151" s="460">
        <v>6470.8</v>
      </c>
      <c r="J151" s="469"/>
      <c r="K151" s="460">
        <v>660593.73</v>
      </c>
      <c r="L151" s="249">
        <f>VLOOKUP(A151,'De x Para'!A:C,3,0)</f>
        <v>0</v>
      </c>
      <c r="M151" s="431">
        <f t="shared" si="1"/>
        <v>112032.47</v>
      </c>
    </row>
    <row r="152" spans="1:13">
      <c r="A152" s="470" t="s">
        <v>858</v>
      </c>
      <c r="B152" s="164" t="s">
        <v>143</v>
      </c>
      <c r="C152" s="470" t="s">
        <v>859</v>
      </c>
      <c r="D152" s="471"/>
      <c r="E152" s="459">
        <v>294386.84999999998</v>
      </c>
      <c r="F152" s="473"/>
      <c r="G152" s="459">
        <v>60994.74</v>
      </c>
      <c r="H152" s="473"/>
      <c r="I152" s="472">
        <v>421.37</v>
      </c>
      <c r="J152" s="473"/>
      <c r="K152" s="459">
        <v>354960.22</v>
      </c>
      <c r="L152" s="249" t="str">
        <f>VLOOKUP(A152,'De x Para'!A:C,3,0)</f>
        <v>7.1.2.1</v>
      </c>
      <c r="M152" s="431">
        <f t="shared" si="1"/>
        <v>60573.369999999995</v>
      </c>
    </row>
    <row r="153" spans="1:13">
      <c r="A153" s="470" t="s">
        <v>864</v>
      </c>
      <c r="B153" s="164" t="s">
        <v>143</v>
      </c>
      <c r="C153" s="470" t="s">
        <v>865</v>
      </c>
      <c r="D153" s="471"/>
      <c r="E153" s="472">
        <v>666.35</v>
      </c>
      <c r="F153" s="473"/>
      <c r="G153" s="472">
        <v>9.73</v>
      </c>
      <c r="H153" s="473"/>
      <c r="I153" s="472">
        <v>0</v>
      </c>
      <c r="J153" s="473"/>
      <c r="K153" s="472">
        <v>676.08</v>
      </c>
      <c r="L153" s="249" t="str">
        <f>VLOOKUP(A153,'De x Para'!A:C,3,0)</f>
        <v>7.1.2.1</v>
      </c>
      <c r="M153" s="431">
        <f t="shared" si="1"/>
        <v>9.73</v>
      </c>
    </row>
    <row r="154" spans="1:13">
      <c r="A154" s="470" t="s">
        <v>867</v>
      </c>
      <c r="B154" s="164" t="s">
        <v>143</v>
      </c>
      <c r="C154" s="470" t="s">
        <v>868</v>
      </c>
      <c r="D154" s="471"/>
      <c r="E154" s="472">
        <v>-1.28</v>
      </c>
      <c r="F154" s="473"/>
      <c r="G154" s="472">
        <v>0</v>
      </c>
      <c r="H154" s="473"/>
      <c r="I154" s="472">
        <v>0</v>
      </c>
      <c r="J154" s="473"/>
      <c r="K154" s="472">
        <v>-1.28</v>
      </c>
      <c r="L154" s="249" t="str">
        <f>VLOOKUP(A154,'De x Para'!A:C,3,0)</f>
        <v>7.1.2.1</v>
      </c>
      <c r="M154" s="431">
        <f t="shared" si="1"/>
        <v>0</v>
      </c>
    </row>
    <row r="155" spans="1:13">
      <c r="A155" s="470" t="s">
        <v>873</v>
      </c>
      <c r="B155" s="164" t="s">
        <v>143</v>
      </c>
      <c r="C155" s="470" t="s">
        <v>874</v>
      </c>
      <c r="D155" s="471"/>
      <c r="E155" s="459">
        <v>79868.92</v>
      </c>
      <c r="F155" s="473"/>
      <c r="G155" s="459">
        <v>16544.88</v>
      </c>
      <c r="H155" s="473"/>
      <c r="I155" s="472">
        <v>0</v>
      </c>
      <c r="J155" s="473"/>
      <c r="K155" s="459">
        <v>96413.8</v>
      </c>
      <c r="L155" s="249" t="str">
        <f>VLOOKUP(A155,'De x Para'!A:C,3,0)</f>
        <v>7.1.2.1</v>
      </c>
      <c r="M155" s="431">
        <f t="shared" si="1"/>
        <v>16544.88</v>
      </c>
    </row>
    <row r="156" spans="1:13">
      <c r="A156" s="470" t="s">
        <v>878</v>
      </c>
      <c r="B156" s="164" t="s">
        <v>143</v>
      </c>
      <c r="C156" s="470" t="s">
        <v>879</v>
      </c>
      <c r="D156" s="471"/>
      <c r="E156" s="459">
        <v>23557.24</v>
      </c>
      <c r="F156" s="473"/>
      <c r="G156" s="459">
        <v>4939.59</v>
      </c>
      <c r="H156" s="473"/>
      <c r="I156" s="472">
        <v>0</v>
      </c>
      <c r="J156" s="473"/>
      <c r="K156" s="459">
        <v>28496.83</v>
      </c>
      <c r="L156" s="249" t="str">
        <f>VLOOKUP(A156,'De x Para'!A:C,3,0)</f>
        <v>7.1.2.1</v>
      </c>
      <c r="M156" s="431">
        <f t="shared" si="1"/>
        <v>4939.59</v>
      </c>
    </row>
    <row r="157" spans="1:13">
      <c r="A157" s="470" t="s">
        <v>883</v>
      </c>
      <c r="B157" s="164" t="s">
        <v>143</v>
      </c>
      <c r="C157" s="470" t="s">
        <v>884</v>
      </c>
      <c r="D157" s="471"/>
      <c r="E157" s="459">
        <v>2944.66</v>
      </c>
      <c r="F157" s="473"/>
      <c r="G157" s="472">
        <v>617.46</v>
      </c>
      <c r="H157" s="473"/>
      <c r="I157" s="472">
        <v>0</v>
      </c>
      <c r="J157" s="473"/>
      <c r="K157" s="459">
        <v>3562.12</v>
      </c>
      <c r="L157" s="249" t="str">
        <f>VLOOKUP(A157,'De x Para'!A:C,3,0)</f>
        <v>7.1.2.1</v>
      </c>
      <c r="M157" s="431">
        <f t="shared" si="1"/>
        <v>617.46</v>
      </c>
    </row>
    <row r="158" spans="1:13">
      <c r="A158" s="470" t="s">
        <v>888</v>
      </c>
      <c r="B158" s="164" t="s">
        <v>143</v>
      </c>
      <c r="C158" s="470" t="s">
        <v>889</v>
      </c>
      <c r="D158" s="471"/>
      <c r="E158" s="459">
        <v>14593.9</v>
      </c>
      <c r="F158" s="473"/>
      <c r="G158" s="459">
        <v>8628.26</v>
      </c>
      <c r="H158" s="473"/>
      <c r="I158" s="459">
        <v>5644.52</v>
      </c>
      <c r="J158" s="473"/>
      <c r="K158" s="459">
        <v>17577.64</v>
      </c>
      <c r="L158" s="249" t="str">
        <f>VLOOKUP(A158,'De x Para'!A:C,3,0)</f>
        <v>7.1.2.1</v>
      </c>
      <c r="M158" s="431">
        <f t="shared" si="1"/>
        <v>2983.74</v>
      </c>
    </row>
    <row r="159" spans="1:13">
      <c r="A159" s="470" t="s">
        <v>897</v>
      </c>
      <c r="B159" s="164" t="s">
        <v>143</v>
      </c>
      <c r="C159" s="470" t="s">
        <v>751</v>
      </c>
      <c r="D159" s="471"/>
      <c r="E159" s="459">
        <v>39766</v>
      </c>
      <c r="F159" s="473"/>
      <c r="G159" s="459">
        <v>8640</v>
      </c>
      <c r="H159" s="473"/>
      <c r="I159" s="472">
        <v>0</v>
      </c>
      <c r="J159" s="473"/>
      <c r="K159" s="459">
        <v>48406</v>
      </c>
      <c r="L159" s="249" t="str">
        <f>VLOOKUP(A159,'De x Para'!A:C,3,0)</f>
        <v>7.1.2.1</v>
      </c>
      <c r="M159" s="431">
        <f t="shared" si="1"/>
        <v>8640</v>
      </c>
    </row>
    <row r="160" spans="1:13">
      <c r="A160" s="470" t="s">
        <v>901</v>
      </c>
      <c r="B160" s="164" t="s">
        <v>143</v>
      </c>
      <c r="C160" s="470" t="s">
        <v>756</v>
      </c>
      <c r="D160" s="471"/>
      <c r="E160" s="459">
        <v>4236.68</v>
      </c>
      <c r="F160" s="473"/>
      <c r="G160" s="459">
        <v>1544.19</v>
      </c>
      <c r="H160" s="473"/>
      <c r="I160" s="472">
        <v>388.68</v>
      </c>
      <c r="J160" s="473"/>
      <c r="K160" s="459">
        <v>5392.19</v>
      </c>
      <c r="L160" s="249" t="str">
        <f>VLOOKUP(A160,'De x Para'!A:C,3,0)</f>
        <v>7.1.2.1</v>
      </c>
      <c r="M160" s="431">
        <f t="shared" si="1"/>
        <v>1155.51</v>
      </c>
    </row>
    <row r="161" spans="1:13">
      <c r="A161" s="470" t="s">
        <v>909</v>
      </c>
      <c r="B161" s="164" t="s">
        <v>143</v>
      </c>
      <c r="C161" s="470" t="s">
        <v>542</v>
      </c>
      <c r="D161" s="471"/>
      <c r="E161" s="459">
        <v>25640.799999999999</v>
      </c>
      <c r="F161" s="473"/>
      <c r="G161" s="459">
        <v>5139.66</v>
      </c>
      <c r="H161" s="473"/>
      <c r="I161" s="472">
        <v>0</v>
      </c>
      <c r="J161" s="473"/>
      <c r="K161" s="459">
        <v>30780.46</v>
      </c>
      <c r="L161" s="249" t="str">
        <f>VLOOKUP(A161,'De x Para'!A:C,3,0)</f>
        <v>7.1.2.1</v>
      </c>
      <c r="M161" s="431">
        <f t="shared" si="1"/>
        <v>5139.66</v>
      </c>
    </row>
    <row r="162" spans="1:13">
      <c r="A162" s="470" t="s">
        <v>914</v>
      </c>
      <c r="B162" s="164" t="s">
        <v>143</v>
      </c>
      <c r="C162" s="470" t="s">
        <v>764</v>
      </c>
      <c r="D162" s="471"/>
      <c r="E162" s="459">
        <v>38886.410000000003</v>
      </c>
      <c r="F162" s="473"/>
      <c r="G162" s="459">
        <v>6857.98</v>
      </c>
      <c r="H162" s="473"/>
      <c r="I162" s="472">
        <v>9.73</v>
      </c>
      <c r="J162" s="473"/>
      <c r="K162" s="459">
        <v>45734.66</v>
      </c>
      <c r="L162" s="249" t="str">
        <f>VLOOKUP(A162,'De x Para'!A:C,3,0)</f>
        <v>7.1.2.1</v>
      </c>
      <c r="M162" s="431">
        <f t="shared" si="1"/>
        <v>6848.25</v>
      </c>
    </row>
    <row r="163" spans="1:13">
      <c r="A163" s="470" t="s">
        <v>918</v>
      </c>
      <c r="B163" s="164" t="s">
        <v>143</v>
      </c>
      <c r="C163" s="470" t="s">
        <v>769</v>
      </c>
      <c r="D163" s="471"/>
      <c r="E163" s="459">
        <v>2051.17</v>
      </c>
      <c r="F163" s="473"/>
      <c r="G163" s="472">
        <v>411.21</v>
      </c>
      <c r="H163" s="473"/>
      <c r="I163" s="472">
        <v>0</v>
      </c>
      <c r="J163" s="473"/>
      <c r="K163" s="459">
        <v>2462.38</v>
      </c>
      <c r="L163" s="249" t="str">
        <f>VLOOKUP(A163,'De x Para'!A:C,3,0)</f>
        <v>7.1.2.1</v>
      </c>
      <c r="M163" s="431">
        <f t="shared" si="1"/>
        <v>411.21</v>
      </c>
    </row>
    <row r="164" spans="1:13">
      <c r="A164" s="470" t="s">
        <v>922</v>
      </c>
      <c r="B164" s="164" t="s">
        <v>143</v>
      </c>
      <c r="C164" s="470" t="s">
        <v>774</v>
      </c>
      <c r="D164" s="471"/>
      <c r="E164" s="459">
        <v>2946.41</v>
      </c>
      <c r="F164" s="473"/>
      <c r="G164" s="472">
        <v>548.62</v>
      </c>
      <c r="H164" s="473"/>
      <c r="I164" s="472">
        <v>0.78</v>
      </c>
      <c r="J164" s="473"/>
      <c r="K164" s="459">
        <v>3494.25</v>
      </c>
      <c r="L164" s="249" t="str">
        <f>VLOOKUP(A164,'De x Para'!A:C,3,0)</f>
        <v>7.1.2.1</v>
      </c>
      <c r="M164" s="431">
        <f t="shared" si="1"/>
        <v>547.84</v>
      </c>
    </row>
    <row r="165" spans="1:13">
      <c r="A165" s="470" t="s">
        <v>927</v>
      </c>
      <c r="B165" s="164" t="s">
        <v>143</v>
      </c>
      <c r="C165" s="470" t="s">
        <v>779</v>
      </c>
      <c r="D165" s="471"/>
      <c r="E165" s="472">
        <v>256.42</v>
      </c>
      <c r="F165" s="473"/>
      <c r="G165" s="472">
        <v>51.4</v>
      </c>
      <c r="H165" s="473"/>
      <c r="I165" s="472">
        <v>0</v>
      </c>
      <c r="J165" s="473"/>
      <c r="K165" s="472">
        <v>307.82</v>
      </c>
      <c r="L165" s="249" t="str">
        <f>VLOOKUP(A165,'De x Para'!A:C,3,0)</f>
        <v>7.1.2.1</v>
      </c>
      <c r="M165" s="431">
        <f t="shared" si="1"/>
        <v>51.4</v>
      </c>
    </row>
    <row r="166" spans="1:13">
      <c r="A166" s="470" t="s">
        <v>931</v>
      </c>
      <c r="B166" s="164" t="s">
        <v>143</v>
      </c>
      <c r="C166" s="470" t="s">
        <v>784</v>
      </c>
      <c r="D166" s="471"/>
      <c r="E166" s="472">
        <v>368.28</v>
      </c>
      <c r="F166" s="473"/>
      <c r="G166" s="472">
        <v>68.58</v>
      </c>
      <c r="H166" s="473"/>
      <c r="I166" s="472">
        <v>0.1</v>
      </c>
      <c r="J166" s="473"/>
      <c r="K166" s="472">
        <v>436.76</v>
      </c>
      <c r="L166" s="249" t="str">
        <f>VLOOKUP(A166,'De x Para'!A:C,3,0)</f>
        <v>7.1.2.1</v>
      </c>
      <c r="M166" s="431">
        <f t="shared" si="1"/>
        <v>68.48</v>
      </c>
    </row>
    <row r="167" spans="1:13">
      <c r="A167" s="470" t="s">
        <v>936</v>
      </c>
      <c r="B167" s="164" t="s">
        <v>143</v>
      </c>
      <c r="C167" s="470" t="s">
        <v>789</v>
      </c>
      <c r="D167" s="471"/>
      <c r="E167" s="459">
        <v>6954.59</v>
      </c>
      <c r="F167" s="473"/>
      <c r="G167" s="459">
        <v>1394.05</v>
      </c>
      <c r="H167" s="473"/>
      <c r="I167" s="472">
        <v>0</v>
      </c>
      <c r="J167" s="473"/>
      <c r="K167" s="459">
        <v>8348.64</v>
      </c>
      <c r="L167" s="249" t="str">
        <f>VLOOKUP(A167,'De x Para'!A:C,3,0)</f>
        <v>7.1.2.1</v>
      </c>
      <c r="M167" s="431">
        <f t="shared" si="1"/>
        <v>1394.05</v>
      </c>
    </row>
    <row r="168" spans="1:13">
      <c r="A168" s="470" t="s">
        <v>940</v>
      </c>
      <c r="B168" s="164" t="s">
        <v>143</v>
      </c>
      <c r="C168" s="470" t="s">
        <v>795</v>
      </c>
      <c r="D168" s="471"/>
      <c r="E168" s="459">
        <v>11437.86</v>
      </c>
      <c r="F168" s="473"/>
      <c r="G168" s="459">
        <v>2112.92</v>
      </c>
      <c r="H168" s="473"/>
      <c r="I168" s="472">
        <v>5.62</v>
      </c>
      <c r="J168" s="473"/>
      <c r="K168" s="459">
        <v>13545.16</v>
      </c>
      <c r="L168" s="249" t="str">
        <f>VLOOKUP(A168,'De x Para'!A:C,3,0)</f>
        <v>7.1.2.1</v>
      </c>
      <c r="M168" s="431">
        <f t="shared" si="1"/>
        <v>2107.3000000000002</v>
      </c>
    </row>
    <row r="169" spans="1:13">
      <c r="A169" s="474"/>
      <c r="B169" s="164"/>
      <c r="C169" s="474"/>
      <c r="D169" s="475"/>
      <c r="E169" s="475"/>
      <c r="F169" s="475"/>
      <c r="G169" s="475"/>
      <c r="H169" s="475"/>
      <c r="I169" s="475"/>
      <c r="J169" s="475"/>
      <c r="K169" s="475"/>
      <c r="L169" s="249"/>
      <c r="M169" s="431"/>
    </row>
    <row r="170" spans="1:13">
      <c r="A170" s="466" t="s">
        <v>945</v>
      </c>
      <c r="B170" s="164" t="s">
        <v>143</v>
      </c>
      <c r="C170" s="466" t="s">
        <v>800</v>
      </c>
      <c r="D170" s="467"/>
      <c r="E170" s="460">
        <v>2051961.69</v>
      </c>
      <c r="F170" s="469"/>
      <c r="G170" s="460">
        <v>432260.83</v>
      </c>
      <c r="H170" s="469"/>
      <c r="I170" s="460">
        <v>30982.73</v>
      </c>
      <c r="J170" s="469"/>
      <c r="K170" s="460">
        <v>2453239.79</v>
      </c>
      <c r="L170" s="249">
        <f>VLOOKUP(A170,'De x Para'!A:C,3,0)</f>
        <v>0</v>
      </c>
      <c r="M170" s="431">
        <f t="shared" si="1"/>
        <v>401278.10000000003</v>
      </c>
    </row>
    <row r="171" spans="1:13">
      <c r="A171" s="470" t="s">
        <v>950</v>
      </c>
      <c r="B171" s="164" t="s">
        <v>143</v>
      </c>
      <c r="C171" s="470" t="s">
        <v>859</v>
      </c>
      <c r="D171" s="471"/>
      <c r="E171" s="459">
        <v>1016417.6</v>
      </c>
      <c r="F171" s="473"/>
      <c r="G171" s="459">
        <v>212535.83</v>
      </c>
      <c r="H171" s="473"/>
      <c r="I171" s="459">
        <v>2892.82</v>
      </c>
      <c r="J171" s="473"/>
      <c r="K171" s="459">
        <v>1226060.6100000001</v>
      </c>
      <c r="L171" s="249" t="str">
        <f>VLOOKUP(A171,'De x Para'!A:C,3,0)</f>
        <v>7.1.2.2</v>
      </c>
      <c r="M171" s="431">
        <f t="shared" si="1"/>
        <v>209643.00999999998</v>
      </c>
    </row>
    <row r="172" spans="1:13">
      <c r="A172" s="470" t="s">
        <v>955</v>
      </c>
      <c r="B172" s="164" t="s">
        <v>143</v>
      </c>
      <c r="C172" s="470" t="s">
        <v>865</v>
      </c>
      <c r="D172" s="471"/>
      <c r="E172" s="459">
        <v>4715.68</v>
      </c>
      <c r="F172" s="473"/>
      <c r="G172" s="472">
        <v>51.76</v>
      </c>
      <c r="H172" s="473"/>
      <c r="I172" s="472">
        <v>0</v>
      </c>
      <c r="J172" s="473"/>
      <c r="K172" s="459">
        <v>4767.4399999999996</v>
      </c>
      <c r="L172" s="249" t="str">
        <f>VLOOKUP(A172,'De x Para'!A:C,3,0)</f>
        <v>7.1.2.2</v>
      </c>
      <c r="M172" s="431">
        <f t="shared" si="1"/>
        <v>51.76</v>
      </c>
    </row>
    <row r="173" spans="1:13">
      <c r="A173" s="470" t="s">
        <v>959</v>
      </c>
      <c r="B173" s="164" t="s">
        <v>143</v>
      </c>
      <c r="C173" s="470" t="s">
        <v>868</v>
      </c>
      <c r="D173" s="471"/>
      <c r="E173" s="459">
        <v>1557.97</v>
      </c>
      <c r="F173" s="473"/>
      <c r="G173" s="472">
        <v>0</v>
      </c>
      <c r="H173" s="473"/>
      <c r="I173" s="472">
        <v>0</v>
      </c>
      <c r="J173" s="473"/>
      <c r="K173" s="459">
        <v>1557.97</v>
      </c>
      <c r="L173" s="249" t="str">
        <f>VLOOKUP(A173,'De x Para'!A:C,3,0)</f>
        <v>7.1.2.2</v>
      </c>
      <c r="M173" s="431">
        <f t="shared" si="1"/>
        <v>0</v>
      </c>
    </row>
    <row r="174" spans="1:13">
      <c r="A174" s="470" t="s">
        <v>961</v>
      </c>
      <c r="B174" s="164" t="s">
        <v>143</v>
      </c>
      <c r="C174" s="470" t="s">
        <v>871</v>
      </c>
      <c r="D174" s="471"/>
      <c r="E174" s="459">
        <v>26434.3</v>
      </c>
      <c r="F174" s="473"/>
      <c r="G174" s="459">
        <v>1345.06</v>
      </c>
      <c r="H174" s="473"/>
      <c r="I174" s="472">
        <v>0</v>
      </c>
      <c r="J174" s="473"/>
      <c r="K174" s="459">
        <v>27779.360000000001</v>
      </c>
      <c r="L174" s="249" t="str">
        <f>VLOOKUP(A174,'De x Para'!A:C,3,0)</f>
        <v>7.1.2.2</v>
      </c>
      <c r="M174" s="431">
        <f t="shared" si="1"/>
        <v>1345.06</v>
      </c>
    </row>
    <row r="175" spans="1:13">
      <c r="A175" s="470" t="s">
        <v>965</v>
      </c>
      <c r="B175" s="164" t="s">
        <v>143</v>
      </c>
      <c r="C175" s="470" t="s">
        <v>966</v>
      </c>
      <c r="D175" s="471"/>
      <c r="E175" s="459">
        <v>301602.36</v>
      </c>
      <c r="F175" s="473"/>
      <c r="G175" s="459">
        <v>57537.74</v>
      </c>
      <c r="H175" s="473"/>
      <c r="I175" s="472">
        <v>0</v>
      </c>
      <c r="J175" s="473"/>
      <c r="K175" s="459">
        <v>359140.1</v>
      </c>
      <c r="L175" s="249" t="str">
        <f>VLOOKUP(A175,'De x Para'!A:C,3,0)</f>
        <v>7.1.2.2</v>
      </c>
      <c r="M175" s="431">
        <f t="shared" si="1"/>
        <v>57537.74</v>
      </c>
    </row>
    <row r="176" spans="1:13">
      <c r="A176" s="470" t="s">
        <v>970</v>
      </c>
      <c r="B176" s="164" t="s">
        <v>143</v>
      </c>
      <c r="C176" s="470" t="s">
        <v>971</v>
      </c>
      <c r="D176" s="471"/>
      <c r="E176" s="459">
        <v>84296.58</v>
      </c>
      <c r="F176" s="473"/>
      <c r="G176" s="459">
        <v>16992.47</v>
      </c>
      <c r="H176" s="473"/>
      <c r="I176" s="472">
        <v>0</v>
      </c>
      <c r="J176" s="473"/>
      <c r="K176" s="459">
        <v>101289.05</v>
      </c>
      <c r="L176" s="249" t="str">
        <f>VLOOKUP(A176,'De x Para'!A:C,3,0)</f>
        <v>7.1.2.2</v>
      </c>
      <c r="M176" s="431">
        <f t="shared" si="1"/>
        <v>16992.47</v>
      </c>
    </row>
    <row r="177" spans="1:13">
      <c r="A177" s="470" t="s">
        <v>975</v>
      </c>
      <c r="B177" s="164" t="s">
        <v>143</v>
      </c>
      <c r="C177" s="470" t="s">
        <v>976</v>
      </c>
      <c r="D177" s="471"/>
      <c r="E177" s="459">
        <v>10163.200000000001</v>
      </c>
      <c r="F177" s="473"/>
      <c r="G177" s="459">
        <v>2121.5500000000002</v>
      </c>
      <c r="H177" s="473"/>
      <c r="I177" s="472">
        <v>7.3</v>
      </c>
      <c r="J177" s="473"/>
      <c r="K177" s="459">
        <v>12277.45</v>
      </c>
      <c r="L177" s="249" t="str">
        <f>VLOOKUP(A177,'De x Para'!A:C,3,0)</f>
        <v>7.1.2.2</v>
      </c>
      <c r="M177" s="431">
        <f t="shared" si="1"/>
        <v>2114.25</v>
      </c>
    </row>
    <row r="178" spans="1:13">
      <c r="A178" s="470" t="s">
        <v>980</v>
      </c>
      <c r="B178" s="164" t="s">
        <v>143</v>
      </c>
      <c r="C178" s="470" t="s">
        <v>981</v>
      </c>
      <c r="D178" s="471"/>
      <c r="E178" s="459">
        <v>71299.67</v>
      </c>
      <c r="F178" s="473"/>
      <c r="G178" s="459">
        <v>34895.29</v>
      </c>
      <c r="H178" s="473"/>
      <c r="I178" s="459">
        <v>12419.12</v>
      </c>
      <c r="J178" s="473"/>
      <c r="K178" s="459">
        <v>93775.84</v>
      </c>
      <c r="L178" s="249" t="str">
        <f>VLOOKUP(A178,'De x Para'!A:C,3,0)</f>
        <v>7.1.2.2</v>
      </c>
      <c r="M178" s="431">
        <f t="shared" si="1"/>
        <v>22476.17</v>
      </c>
    </row>
    <row r="179" spans="1:13">
      <c r="A179" s="470" t="s">
        <v>986</v>
      </c>
      <c r="B179" s="164" t="s">
        <v>143</v>
      </c>
      <c r="C179" s="470" t="s">
        <v>751</v>
      </c>
      <c r="D179" s="471"/>
      <c r="E179" s="459">
        <v>167359.92000000001</v>
      </c>
      <c r="F179" s="473"/>
      <c r="G179" s="459">
        <v>33632</v>
      </c>
      <c r="H179" s="473"/>
      <c r="I179" s="472">
        <v>0</v>
      </c>
      <c r="J179" s="473"/>
      <c r="K179" s="459">
        <v>200991.92</v>
      </c>
      <c r="L179" s="249" t="str">
        <f>VLOOKUP(A179,'De x Para'!A:C,3,0)</f>
        <v>7.1.2.2</v>
      </c>
      <c r="M179" s="431">
        <f t="shared" si="1"/>
        <v>33632</v>
      </c>
    </row>
    <row r="180" spans="1:13">
      <c r="A180" s="470" t="s">
        <v>990</v>
      </c>
      <c r="B180" s="164" t="s">
        <v>143</v>
      </c>
      <c r="C180" s="470" t="s">
        <v>756</v>
      </c>
      <c r="D180" s="471"/>
      <c r="E180" s="459">
        <v>11020.04</v>
      </c>
      <c r="F180" s="473"/>
      <c r="G180" s="459">
        <v>7475.47</v>
      </c>
      <c r="H180" s="473"/>
      <c r="I180" s="459">
        <v>2696.44</v>
      </c>
      <c r="J180" s="473"/>
      <c r="K180" s="459">
        <v>15799.07</v>
      </c>
      <c r="L180" s="249" t="str">
        <f>VLOOKUP(A180,'De x Para'!A:C,3,0)</f>
        <v>7.1.2.2</v>
      </c>
      <c r="M180" s="431">
        <f t="shared" si="1"/>
        <v>4779.0300000000007</v>
      </c>
    </row>
    <row r="181" spans="1:13">
      <c r="A181" s="470" t="s">
        <v>995</v>
      </c>
      <c r="B181" s="164" t="s">
        <v>143</v>
      </c>
      <c r="C181" s="470" t="s">
        <v>907</v>
      </c>
      <c r="D181" s="471"/>
      <c r="E181" s="459">
        <v>10560</v>
      </c>
      <c r="F181" s="473"/>
      <c r="G181" s="459">
        <v>5160</v>
      </c>
      <c r="H181" s="473"/>
      <c r="I181" s="472">
        <v>0</v>
      </c>
      <c r="J181" s="473"/>
      <c r="K181" s="459">
        <v>15720</v>
      </c>
      <c r="L181" s="249" t="str">
        <f>VLOOKUP(A181,'De x Para'!A:C,3,0)</f>
        <v>7.1.2.2</v>
      </c>
      <c r="M181" s="431">
        <f t="shared" si="1"/>
        <v>5160</v>
      </c>
    </row>
    <row r="182" spans="1:13">
      <c r="A182" s="470" t="s">
        <v>997</v>
      </c>
      <c r="B182" s="164" t="s">
        <v>143</v>
      </c>
      <c r="C182" s="470" t="s">
        <v>542</v>
      </c>
      <c r="D182" s="471"/>
      <c r="E182" s="459">
        <v>91943.84</v>
      </c>
      <c r="F182" s="473"/>
      <c r="G182" s="459">
        <v>18473.41</v>
      </c>
      <c r="H182" s="473"/>
      <c r="I182" s="459">
        <v>9653.64</v>
      </c>
      <c r="J182" s="473"/>
      <c r="K182" s="459">
        <v>100763.61</v>
      </c>
      <c r="L182" s="249" t="str">
        <f>VLOOKUP(A182,'De x Para'!A:C,3,0)</f>
        <v>7.1.2.2</v>
      </c>
      <c r="M182" s="431">
        <f t="shared" si="1"/>
        <v>8819.77</v>
      </c>
    </row>
    <row r="183" spans="1:13">
      <c r="A183" s="470" t="s">
        <v>1002</v>
      </c>
      <c r="B183" s="164" t="s">
        <v>143</v>
      </c>
      <c r="C183" s="470" t="s">
        <v>764</v>
      </c>
      <c r="D183" s="471"/>
      <c r="E183" s="459">
        <v>153092.18</v>
      </c>
      <c r="F183" s="473"/>
      <c r="G183" s="459">
        <v>23820.58</v>
      </c>
      <c r="H183" s="473"/>
      <c r="I183" s="472">
        <v>100.02</v>
      </c>
      <c r="J183" s="473"/>
      <c r="K183" s="459">
        <v>176812.74</v>
      </c>
      <c r="L183" s="249" t="str">
        <f>VLOOKUP(A183,'De x Para'!A:C,3,0)</f>
        <v>7.1.2.2</v>
      </c>
      <c r="M183" s="431">
        <f t="shared" si="1"/>
        <v>23720.560000000001</v>
      </c>
    </row>
    <row r="184" spans="1:13">
      <c r="A184" s="470" t="s">
        <v>1007</v>
      </c>
      <c r="B184" s="164" t="s">
        <v>143</v>
      </c>
      <c r="C184" s="470" t="s">
        <v>769</v>
      </c>
      <c r="D184" s="471"/>
      <c r="E184" s="459">
        <v>7342.89</v>
      </c>
      <c r="F184" s="473"/>
      <c r="G184" s="459">
        <v>1477.99</v>
      </c>
      <c r="H184" s="473"/>
      <c r="I184" s="472">
        <v>0</v>
      </c>
      <c r="J184" s="473"/>
      <c r="K184" s="459">
        <v>8820.8799999999992</v>
      </c>
      <c r="L184" s="249" t="str">
        <f>VLOOKUP(A184,'De x Para'!A:C,3,0)</f>
        <v>7.1.2.2</v>
      </c>
      <c r="M184" s="431">
        <f t="shared" si="1"/>
        <v>1477.99</v>
      </c>
    </row>
    <row r="185" spans="1:13">
      <c r="A185" s="470" t="s">
        <v>1012</v>
      </c>
      <c r="B185" s="164" t="s">
        <v>143</v>
      </c>
      <c r="C185" s="470" t="s">
        <v>774</v>
      </c>
      <c r="D185" s="471"/>
      <c r="E185" s="459">
        <v>8918.11</v>
      </c>
      <c r="F185" s="473"/>
      <c r="G185" s="459">
        <v>1894.6</v>
      </c>
      <c r="H185" s="473"/>
      <c r="I185" s="472">
        <v>92.45</v>
      </c>
      <c r="J185" s="473"/>
      <c r="K185" s="459">
        <v>10720.26</v>
      </c>
      <c r="L185" s="249" t="str">
        <f>VLOOKUP(A185,'De x Para'!A:C,3,0)</f>
        <v>7.1.2.2</v>
      </c>
      <c r="M185" s="431">
        <f t="shared" si="1"/>
        <v>1802.1499999999999</v>
      </c>
    </row>
    <row r="186" spans="1:13">
      <c r="A186" s="470" t="s">
        <v>1017</v>
      </c>
      <c r="B186" s="164" t="s">
        <v>143</v>
      </c>
      <c r="C186" s="470" t="s">
        <v>779</v>
      </c>
      <c r="D186" s="471"/>
      <c r="E186" s="472">
        <v>917.87</v>
      </c>
      <c r="F186" s="473"/>
      <c r="G186" s="472">
        <v>184.74</v>
      </c>
      <c r="H186" s="473"/>
      <c r="I186" s="472">
        <v>0</v>
      </c>
      <c r="J186" s="473"/>
      <c r="K186" s="459">
        <v>1102.6099999999999</v>
      </c>
      <c r="L186" s="249" t="str">
        <f>VLOOKUP(A186,'De x Para'!A:C,3,0)</f>
        <v>7.1.2.2</v>
      </c>
      <c r="M186" s="431">
        <f t="shared" si="1"/>
        <v>184.74</v>
      </c>
    </row>
    <row r="187" spans="1:13">
      <c r="A187" s="470" t="s">
        <v>1022</v>
      </c>
      <c r="B187" s="164" t="s">
        <v>143</v>
      </c>
      <c r="C187" s="470" t="s">
        <v>784</v>
      </c>
      <c r="D187" s="471"/>
      <c r="E187" s="459">
        <v>1114.76</v>
      </c>
      <c r="F187" s="473"/>
      <c r="G187" s="472">
        <v>236.85</v>
      </c>
      <c r="H187" s="473"/>
      <c r="I187" s="472">
        <v>11.58</v>
      </c>
      <c r="J187" s="473"/>
      <c r="K187" s="459">
        <v>1340.03</v>
      </c>
      <c r="L187" s="249" t="str">
        <f>VLOOKUP(A187,'De x Para'!A:C,3,0)</f>
        <v>7.1.2.2</v>
      </c>
      <c r="M187" s="431">
        <f t="shared" si="1"/>
        <v>225.26999999999998</v>
      </c>
    </row>
    <row r="188" spans="1:13">
      <c r="A188" s="470" t="s">
        <v>1027</v>
      </c>
      <c r="B188" s="164" t="s">
        <v>143</v>
      </c>
      <c r="C188" s="470" t="s">
        <v>789</v>
      </c>
      <c r="D188" s="471"/>
      <c r="E188" s="459">
        <v>24896.53</v>
      </c>
      <c r="F188" s="473"/>
      <c r="G188" s="459">
        <v>4937.45</v>
      </c>
      <c r="H188" s="473"/>
      <c r="I188" s="459">
        <v>2545.25</v>
      </c>
      <c r="J188" s="473"/>
      <c r="K188" s="459">
        <v>27288.73</v>
      </c>
      <c r="L188" s="249" t="str">
        <f>VLOOKUP(A188,'De x Para'!A:C,3,0)</f>
        <v>7.1.2.2</v>
      </c>
      <c r="M188" s="431">
        <f t="shared" si="1"/>
        <v>2392.1999999999998</v>
      </c>
    </row>
    <row r="189" spans="1:13">
      <c r="A189" s="470" t="s">
        <v>1032</v>
      </c>
      <c r="B189" s="164" t="s">
        <v>143</v>
      </c>
      <c r="C189" s="470" t="s">
        <v>795</v>
      </c>
      <c r="D189" s="471"/>
      <c r="E189" s="459">
        <v>34171.760000000002</v>
      </c>
      <c r="F189" s="473"/>
      <c r="G189" s="459">
        <v>6424.2</v>
      </c>
      <c r="H189" s="473"/>
      <c r="I189" s="472">
        <v>564.11</v>
      </c>
      <c r="J189" s="473"/>
      <c r="K189" s="459">
        <v>40031.85</v>
      </c>
      <c r="L189" s="249" t="str">
        <f>VLOOKUP(A189,'De x Para'!A:C,3,0)</f>
        <v>7.1.2.2</v>
      </c>
      <c r="M189" s="431">
        <f t="shared" si="1"/>
        <v>5860.09</v>
      </c>
    </row>
    <row r="190" spans="1:13">
      <c r="A190" s="470" t="s">
        <v>1037</v>
      </c>
      <c r="B190" s="164" t="s">
        <v>143</v>
      </c>
      <c r="C190" s="470" t="s">
        <v>1038</v>
      </c>
      <c r="D190" s="471"/>
      <c r="E190" s="459">
        <v>24136.43</v>
      </c>
      <c r="F190" s="473"/>
      <c r="G190" s="459">
        <v>3063.84</v>
      </c>
      <c r="H190" s="473"/>
      <c r="I190" s="472">
        <v>0</v>
      </c>
      <c r="J190" s="473"/>
      <c r="K190" s="459">
        <v>27200.27</v>
      </c>
      <c r="L190" s="249" t="str">
        <f>VLOOKUP(A190,'De x Para'!A:C,3,0)</f>
        <v>7.1.4.2</v>
      </c>
      <c r="M190" s="431">
        <f t="shared" si="1"/>
        <v>3063.84</v>
      </c>
    </row>
    <row r="191" spans="1:13">
      <c r="A191" s="474"/>
      <c r="B191" s="164"/>
      <c r="C191" s="474"/>
      <c r="D191" s="475"/>
      <c r="E191" s="475"/>
      <c r="F191" s="475"/>
      <c r="G191" s="475"/>
      <c r="H191" s="475"/>
      <c r="I191" s="475"/>
      <c r="J191" s="475"/>
      <c r="K191" s="475"/>
      <c r="L191" s="249"/>
      <c r="M191" s="431"/>
    </row>
    <row r="192" spans="1:13">
      <c r="A192" s="466" t="s">
        <v>1040</v>
      </c>
      <c r="B192" s="164" t="s">
        <v>143</v>
      </c>
      <c r="C192" s="466" t="s">
        <v>1041</v>
      </c>
      <c r="D192" s="467"/>
      <c r="E192" s="460">
        <v>7671.02</v>
      </c>
      <c r="F192" s="469"/>
      <c r="G192" s="468">
        <v>566.66999999999996</v>
      </c>
      <c r="H192" s="469"/>
      <c r="I192" s="468">
        <v>0.33</v>
      </c>
      <c r="J192" s="469"/>
      <c r="K192" s="460">
        <v>8237.36</v>
      </c>
      <c r="L192" s="249">
        <f>VLOOKUP(A192,'De x Para'!A:C,3,0)</f>
        <v>0</v>
      </c>
      <c r="M192" s="431">
        <f t="shared" si="1"/>
        <v>566.33999999999992</v>
      </c>
    </row>
    <row r="193" spans="1:13">
      <c r="A193" s="466" t="s">
        <v>1046</v>
      </c>
      <c r="B193" s="164" t="s">
        <v>143</v>
      </c>
      <c r="C193" s="466" t="s">
        <v>800</v>
      </c>
      <c r="D193" s="467"/>
      <c r="E193" s="460">
        <v>7671.02</v>
      </c>
      <c r="F193" s="469"/>
      <c r="G193" s="468">
        <v>566.66999999999996</v>
      </c>
      <c r="H193" s="469"/>
      <c r="I193" s="468">
        <v>0.33</v>
      </c>
      <c r="J193" s="469"/>
      <c r="K193" s="460">
        <v>8237.36</v>
      </c>
      <c r="L193" s="249">
        <f>VLOOKUP(A193,'De x Para'!A:C,3,0)</f>
        <v>0</v>
      </c>
      <c r="M193" s="431">
        <f t="shared" ref="M193:M256" si="2">G193-I193</f>
        <v>566.33999999999992</v>
      </c>
    </row>
    <row r="194" spans="1:13">
      <c r="A194" s="470" t="s">
        <v>1047</v>
      </c>
      <c r="B194" s="164" t="s">
        <v>143</v>
      </c>
      <c r="C194" s="470" t="s">
        <v>729</v>
      </c>
      <c r="D194" s="471"/>
      <c r="E194" s="459">
        <v>4775</v>
      </c>
      <c r="F194" s="473"/>
      <c r="G194" s="472">
        <v>66.67</v>
      </c>
      <c r="H194" s="473"/>
      <c r="I194" s="472">
        <v>0.33</v>
      </c>
      <c r="J194" s="473"/>
      <c r="K194" s="459">
        <v>4841.34</v>
      </c>
      <c r="L194" s="249" t="str">
        <f>VLOOKUP(A194,'De x Para'!A:C,3,0)</f>
        <v>7.1.3.2</v>
      </c>
      <c r="M194" s="431">
        <f t="shared" si="2"/>
        <v>66.34</v>
      </c>
    </row>
    <row r="195" spans="1:13">
      <c r="A195" s="470" t="s">
        <v>1051</v>
      </c>
      <c r="B195" s="164" t="s">
        <v>143</v>
      </c>
      <c r="C195" s="470" t="s">
        <v>865</v>
      </c>
      <c r="D195" s="471"/>
      <c r="E195" s="472">
        <v>375</v>
      </c>
      <c r="F195" s="473"/>
      <c r="G195" s="472">
        <v>0</v>
      </c>
      <c r="H195" s="473"/>
      <c r="I195" s="472">
        <v>0</v>
      </c>
      <c r="J195" s="473"/>
      <c r="K195" s="472">
        <v>375</v>
      </c>
      <c r="L195" s="249" t="str">
        <f>VLOOKUP(A195,'De x Para'!A:C,3,0)</f>
        <v>7.1.3.2</v>
      </c>
      <c r="M195" s="431">
        <f t="shared" si="2"/>
        <v>0</v>
      </c>
    </row>
    <row r="196" spans="1:13">
      <c r="A196" s="470" t="s">
        <v>2474</v>
      </c>
      <c r="B196" s="164" t="s">
        <v>143</v>
      </c>
      <c r="C196" s="470" t="s">
        <v>871</v>
      </c>
      <c r="D196" s="471"/>
      <c r="E196" s="472">
        <v>437.5</v>
      </c>
      <c r="F196" s="473"/>
      <c r="G196" s="472">
        <v>500</v>
      </c>
      <c r="H196" s="473"/>
      <c r="I196" s="472">
        <v>0</v>
      </c>
      <c r="J196" s="473"/>
      <c r="K196" s="472">
        <v>937.5</v>
      </c>
      <c r="L196" s="249" t="str">
        <f>VLOOKUP(A196,'De x Para'!A:C,3,0)</f>
        <v>7.1.3.2</v>
      </c>
      <c r="M196" s="431">
        <f t="shared" si="2"/>
        <v>500</v>
      </c>
    </row>
    <row r="197" spans="1:13">
      <c r="A197" s="470" t="s">
        <v>1053</v>
      </c>
      <c r="B197" s="164" t="s">
        <v>143</v>
      </c>
      <c r="C197" s="470" t="s">
        <v>751</v>
      </c>
      <c r="D197" s="471"/>
      <c r="E197" s="459">
        <v>1320</v>
      </c>
      <c r="F197" s="473"/>
      <c r="G197" s="472">
        <v>0</v>
      </c>
      <c r="H197" s="473"/>
      <c r="I197" s="472">
        <v>0</v>
      </c>
      <c r="J197" s="473"/>
      <c r="K197" s="459">
        <v>1320</v>
      </c>
      <c r="L197" s="249" t="str">
        <f>VLOOKUP(A197,'De x Para'!A:C,3,0)</f>
        <v>7.1.3.2</v>
      </c>
      <c r="M197" s="431">
        <f t="shared" si="2"/>
        <v>0</v>
      </c>
    </row>
    <row r="198" spans="1:13">
      <c r="A198" s="470" t="s">
        <v>1057</v>
      </c>
      <c r="B198" s="164" t="s">
        <v>143</v>
      </c>
      <c r="C198" s="470" t="s">
        <v>756</v>
      </c>
      <c r="D198" s="471"/>
      <c r="E198" s="472">
        <v>763.52</v>
      </c>
      <c r="F198" s="473"/>
      <c r="G198" s="472">
        <v>0</v>
      </c>
      <c r="H198" s="473"/>
      <c r="I198" s="472">
        <v>0</v>
      </c>
      <c r="J198" s="473"/>
      <c r="K198" s="472">
        <v>763.52</v>
      </c>
      <c r="L198" s="249" t="str">
        <f>VLOOKUP(A198,'De x Para'!A:C,3,0)</f>
        <v>7.1.3.2</v>
      </c>
      <c r="M198" s="431">
        <f t="shared" si="2"/>
        <v>0</v>
      </c>
    </row>
    <row r="199" spans="1:13">
      <c r="A199" s="474"/>
      <c r="B199" s="164"/>
      <c r="C199" s="474"/>
      <c r="D199" s="475"/>
      <c r="E199" s="475"/>
      <c r="F199" s="475"/>
      <c r="G199" s="475"/>
      <c r="H199" s="475"/>
      <c r="I199" s="475"/>
      <c r="J199" s="475"/>
      <c r="K199" s="475"/>
      <c r="L199" s="249"/>
      <c r="M199" s="431"/>
    </row>
    <row r="200" spans="1:13">
      <c r="A200" s="466" t="s">
        <v>1061</v>
      </c>
      <c r="B200" s="164" t="s">
        <v>143</v>
      </c>
      <c r="C200" s="466" t="s">
        <v>1062</v>
      </c>
      <c r="D200" s="467"/>
      <c r="E200" s="460">
        <v>747840.34</v>
      </c>
      <c r="F200" s="469"/>
      <c r="G200" s="460">
        <v>146133.4</v>
      </c>
      <c r="H200" s="469"/>
      <c r="I200" s="468">
        <v>0</v>
      </c>
      <c r="J200" s="469"/>
      <c r="K200" s="460">
        <v>893973.74</v>
      </c>
      <c r="L200" s="249">
        <f>VLOOKUP(A200,'De x Para'!A:C,3,0)</f>
        <v>0</v>
      </c>
      <c r="M200" s="431">
        <f t="shared" si="2"/>
        <v>146133.4</v>
      </c>
    </row>
    <row r="201" spans="1:13">
      <c r="A201" s="466" t="s">
        <v>1066</v>
      </c>
      <c r="B201" s="164" t="s">
        <v>143</v>
      </c>
      <c r="C201" s="466" t="s">
        <v>1062</v>
      </c>
      <c r="D201" s="467"/>
      <c r="E201" s="460">
        <v>747840.34</v>
      </c>
      <c r="F201" s="469"/>
      <c r="G201" s="460">
        <v>146133.4</v>
      </c>
      <c r="H201" s="469"/>
      <c r="I201" s="468">
        <v>0</v>
      </c>
      <c r="J201" s="469"/>
      <c r="K201" s="460">
        <v>893973.74</v>
      </c>
      <c r="L201" s="249">
        <f>VLOOKUP(A201,'De x Para'!A:C,3,0)</f>
        <v>0</v>
      </c>
      <c r="M201" s="431">
        <f t="shared" si="2"/>
        <v>146133.4</v>
      </c>
    </row>
    <row r="202" spans="1:13">
      <c r="A202" s="466" t="s">
        <v>1067</v>
      </c>
      <c r="B202" s="164" t="s">
        <v>143</v>
      </c>
      <c r="C202" s="466" t="s">
        <v>1062</v>
      </c>
      <c r="D202" s="467"/>
      <c r="E202" s="460">
        <v>747840.34</v>
      </c>
      <c r="F202" s="469"/>
      <c r="G202" s="460">
        <v>146133.4</v>
      </c>
      <c r="H202" s="469"/>
      <c r="I202" s="468">
        <v>0</v>
      </c>
      <c r="J202" s="469"/>
      <c r="K202" s="460">
        <v>893973.74</v>
      </c>
      <c r="L202" s="249">
        <f>VLOOKUP(A202,'De x Para'!A:C,3,0)</f>
        <v>0</v>
      </c>
      <c r="M202" s="431">
        <f t="shared" si="2"/>
        <v>146133.4</v>
      </c>
    </row>
    <row r="203" spans="1:13">
      <c r="A203" s="470" t="s">
        <v>1068</v>
      </c>
      <c r="B203" s="164" t="s">
        <v>143</v>
      </c>
      <c r="C203" s="470" t="s">
        <v>1069</v>
      </c>
      <c r="D203" s="471"/>
      <c r="E203" s="459">
        <v>32650</v>
      </c>
      <c r="F203" s="473"/>
      <c r="G203" s="459">
        <v>6498</v>
      </c>
      <c r="H203" s="473"/>
      <c r="I203" s="472">
        <v>0</v>
      </c>
      <c r="J203" s="473"/>
      <c r="K203" s="459">
        <v>39148</v>
      </c>
      <c r="L203" s="249" t="str">
        <f>VLOOKUP(A203,'De x Para'!A:C,3,0)</f>
        <v>8.6</v>
      </c>
      <c r="M203" s="431">
        <f t="shared" si="2"/>
        <v>6498</v>
      </c>
    </row>
    <row r="204" spans="1:13">
      <c r="A204" s="470" t="s">
        <v>1073</v>
      </c>
      <c r="B204" s="164" t="s">
        <v>143</v>
      </c>
      <c r="C204" s="470" t="s">
        <v>1074</v>
      </c>
      <c r="D204" s="471"/>
      <c r="E204" s="459">
        <v>33874.97</v>
      </c>
      <c r="F204" s="473"/>
      <c r="G204" s="459">
        <v>11550</v>
      </c>
      <c r="H204" s="473"/>
      <c r="I204" s="472">
        <v>0</v>
      </c>
      <c r="J204" s="473"/>
      <c r="K204" s="459">
        <v>45424.97</v>
      </c>
      <c r="L204" s="249" t="str">
        <f>VLOOKUP(A204,'De x Para'!A:C,3,0)</f>
        <v>8.3</v>
      </c>
      <c r="M204" s="431">
        <f t="shared" si="2"/>
        <v>11550</v>
      </c>
    </row>
    <row r="205" spans="1:13">
      <c r="A205" s="470" t="s">
        <v>1078</v>
      </c>
      <c r="B205" s="164" t="s">
        <v>143</v>
      </c>
      <c r="C205" s="470" t="s">
        <v>1079</v>
      </c>
      <c r="D205" s="471"/>
      <c r="E205" s="459">
        <v>9828</v>
      </c>
      <c r="F205" s="473"/>
      <c r="G205" s="472">
        <v>0</v>
      </c>
      <c r="H205" s="473"/>
      <c r="I205" s="472">
        <v>0</v>
      </c>
      <c r="J205" s="473"/>
      <c r="K205" s="459">
        <v>9828</v>
      </c>
      <c r="L205" s="249" t="str">
        <f>VLOOKUP(A205,'De x Para'!A:C,3,0)</f>
        <v>8.7</v>
      </c>
      <c r="M205" s="431">
        <f t="shared" si="2"/>
        <v>0</v>
      </c>
    </row>
    <row r="206" spans="1:13">
      <c r="A206" s="470" t="s">
        <v>1081</v>
      </c>
      <c r="B206" s="164" t="s">
        <v>143</v>
      </c>
      <c r="C206" s="470" t="s">
        <v>1082</v>
      </c>
      <c r="D206" s="471"/>
      <c r="E206" s="459">
        <v>77393.55</v>
      </c>
      <c r="F206" s="473"/>
      <c r="G206" s="459">
        <v>15478.71</v>
      </c>
      <c r="H206" s="473"/>
      <c r="I206" s="472">
        <v>0</v>
      </c>
      <c r="J206" s="473"/>
      <c r="K206" s="459">
        <v>92872.26</v>
      </c>
      <c r="L206" s="249" t="str">
        <f>VLOOKUP(A206,'De x Para'!A:C,3,0)</f>
        <v>8.2</v>
      </c>
      <c r="M206" s="431">
        <f t="shared" si="2"/>
        <v>15478.71</v>
      </c>
    </row>
    <row r="207" spans="1:13">
      <c r="A207" s="470" t="s">
        <v>1086</v>
      </c>
      <c r="B207" s="164" t="s">
        <v>143</v>
      </c>
      <c r="C207" s="470" t="s">
        <v>1087</v>
      </c>
      <c r="D207" s="471"/>
      <c r="E207" s="459">
        <v>5260.16</v>
      </c>
      <c r="F207" s="473"/>
      <c r="G207" s="472">
        <v>946.08</v>
      </c>
      <c r="H207" s="473"/>
      <c r="I207" s="472">
        <v>0</v>
      </c>
      <c r="J207" s="473"/>
      <c r="K207" s="459">
        <v>6206.24</v>
      </c>
      <c r="L207" s="249" t="str">
        <f>VLOOKUP(A207,'De x Para'!A:C,3,0)</f>
        <v>8.8</v>
      </c>
      <c r="M207" s="431">
        <f t="shared" si="2"/>
        <v>946.08</v>
      </c>
    </row>
    <row r="208" spans="1:13">
      <c r="A208" s="470" t="s">
        <v>4820</v>
      </c>
      <c r="B208" s="164" t="s">
        <v>143</v>
      </c>
      <c r="C208" s="470" t="s">
        <v>1531</v>
      </c>
      <c r="D208" s="471"/>
      <c r="E208" s="459">
        <v>7517.2</v>
      </c>
      <c r="F208" s="473"/>
      <c r="G208" s="472">
        <v>0</v>
      </c>
      <c r="H208" s="473"/>
      <c r="I208" s="472">
        <v>0</v>
      </c>
      <c r="J208" s="473"/>
      <c r="K208" s="459">
        <v>7517.2</v>
      </c>
      <c r="L208" s="249" t="str">
        <f>VLOOKUP(A208,'De x Para'!A:C,3,0)</f>
        <v>8.8</v>
      </c>
      <c r="M208" s="431">
        <f t="shared" si="2"/>
        <v>0</v>
      </c>
    </row>
    <row r="209" spans="1:13">
      <c r="A209" s="470" t="s">
        <v>1091</v>
      </c>
      <c r="B209" s="164" t="s">
        <v>143</v>
      </c>
      <c r="C209" s="470" t="s">
        <v>1092</v>
      </c>
      <c r="D209" s="471"/>
      <c r="E209" s="459">
        <v>190494.25</v>
      </c>
      <c r="F209" s="473"/>
      <c r="G209" s="459">
        <v>38098.85</v>
      </c>
      <c r="H209" s="473"/>
      <c r="I209" s="472">
        <v>0</v>
      </c>
      <c r="J209" s="473"/>
      <c r="K209" s="459">
        <v>228593.1</v>
      </c>
      <c r="L209" s="249" t="str">
        <f>VLOOKUP(A209,'De x Para'!A:C,3,0)</f>
        <v>8.1</v>
      </c>
      <c r="M209" s="431">
        <f t="shared" si="2"/>
        <v>38098.85</v>
      </c>
    </row>
    <row r="210" spans="1:13">
      <c r="A210" s="470" t="s">
        <v>1096</v>
      </c>
      <c r="B210" s="164" t="s">
        <v>143</v>
      </c>
      <c r="C210" s="470" t="s">
        <v>1097</v>
      </c>
      <c r="D210" s="471"/>
      <c r="E210" s="459">
        <v>112685.2</v>
      </c>
      <c r="F210" s="473"/>
      <c r="G210" s="459">
        <v>22537.040000000001</v>
      </c>
      <c r="H210" s="473"/>
      <c r="I210" s="472">
        <v>0</v>
      </c>
      <c r="J210" s="473"/>
      <c r="K210" s="459">
        <v>135222.24</v>
      </c>
      <c r="L210" s="249" t="str">
        <f>VLOOKUP(A210,'De x Para'!A:C,3,0)</f>
        <v>8.2</v>
      </c>
      <c r="M210" s="431">
        <f t="shared" si="2"/>
        <v>22537.040000000001</v>
      </c>
    </row>
    <row r="211" spans="1:13">
      <c r="A211" s="470" t="s">
        <v>1101</v>
      </c>
      <c r="B211" s="164" t="s">
        <v>143</v>
      </c>
      <c r="C211" s="470" t="s">
        <v>1102</v>
      </c>
      <c r="D211" s="471"/>
      <c r="E211" s="459">
        <v>201544.59</v>
      </c>
      <c r="F211" s="473"/>
      <c r="G211" s="459">
        <v>39901.089999999997</v>
      </c>
      <c r="H211" s="473"/>
      <c r="I211" s="472">
        <v>0</v>
      </c>
      <c r="J211" s="473"/>
      <c r="K211" s="459">
        <v>241445.68</v>
      </c>
      <c r="L211" s="249" t="str">
        <f>VLOOKUP(A211,'De x Para'!A:C,3,0)</f>
        <v>8.2</v>
      </c>
      <c r="M211" s="431">
        <f t="shared" si="2"/>
        <v>39901.089999999997</v>
      </c>
    </row>
    <row r="212" spans="1:13">
      <c r="A212" s="470" t="s">
        <v>1106</v>
      </c>
      <c r="B212" s="164" t="s">
        <v>143</v>
      </c>
      <c r="C212" s="470" t="s">
        <v>1107</v>
      </c>
      <c r="D212" s="471"/>
      <c r="E212" s="459">
        <v>12180</v>
      </c>
      <c r="F212" s="473"/>
      <c r="G212" s="459">
        <v>4652</v>
      </c>
      <c r="H212" s="473"/>
      <c r="I212" s="472">
        <v>0</v>
      </c>
      <c r="J212" s="473"/>
      <c r="K212" s="459">
        <v>16832</v>
      </c>
      <c r="L212" s="249" t="str">
        <f>VLOOKUP(A212,'De x Para'!A:C,3,0)</f>
        <v>8.4</v>
      </c>
      <c r="M212" s="431">
        <f t="shared" si="2"/>
        <v>4652</v>
      </c>
    </row>
    <row r="213" spans="1:13">
      <c r="A213" s="470" t="s">
        <v>1111</v>
      </c>
      <c r="B213" s="164" t="s">
        <v>143</v>
      </c>
      <c r="C213" s="470" t="s">
        <v>1112</v>
      </c>
      <c r="D213" s="471"/>
      <c r="E213" s="459">
        <v>9824.67</v>
      </c>
      <c r="F213" s="473"/>
      <c r="G213" s="472">
        <v>560</v>
      </c>
      <c r="H213" s="473"/>
      <c r="I213" s="472">
        <v>0</v>
      </c>
      <c r="J213" s="473"/>
      <c r="K213" s="459">
        <v>10384.67</v>
      </c>
      <c r="L213" s="249" t="str">
        <f>VLOOKUP(A213,'De x Para'!A:C,3,0)</f>
        <v>8.5</v>
      </c>
      <c r="M213" s="431">
        <f t="shared" si="2"/>
        <v>560</v>
      </c>
    </row>
    <row r="214" spans="1:13">
      <c r="A214" s="470" t="s">
        <v>4821</v>
      </c>
      <c r="B214" s="164" t="s">
        <v>143</v>
      </c>
      <c r="C214" s="470" t="s">
        <v>4822</v>
      </c>
      <c r="D214" s="471"/>
      <c r="E214" s="459">
        <v>5250</v>
      </c>
      <c r="F214" s="473"/>
      <c r="G214" s="472">
        <v>0</v>
      </c>
      <c r="H214" s="473"/>
      <c r="I214" s="472">
        <v>0</v>
      </c>
      <c r="J214" s="473"/>
      <c r="K214" s="459">
        <v>5250</v>
      </c>
      <c r="L214" s="249" t="str">
        <f>VLOOKUP(A214,'De x Para'!A:C,3,0)</f>
        <v>8.8</v>
      </c>
      <c r="M214" s="431">
        <f t="shared" si="2"/>
        <v>0</v>
      </c>
    </row>
    <row r="215" spans="1:13">
      <c r="A215" s="470" t="s">
        <v>1121</v>
      </c>
      <c r="B215" s="164" t="s">
        <v>143</v>
      </c>
      <c r="C215" s="470" t="s">
        <v>1122</v>
      </c>
      <c r="D215" s="471"/>
      <c r="E215" s="459">
        <v>6936.6</v>
      </c>
      <c r="F215" s="473"/>
      <c r="G215" s="459">
        <v>1721.4</v>
      </c>
      <c r="H215" s="473"/>
      <c r="I215" s="472">
        <v>0</v>
      </c>
      <c r="J215" s="473"/>
      <c r="K215" s="459">
        <v>8658</v>
      </c>
      <c r="L215" s="249" t="str">
        <f>VLOOKUP(A215,'De x Para'!A:C,3,0)</f>
        <v>8.8</v>
      </c>
      <c r="M215" s="431">
        <f t="shared" si="2"/>
        <v>1721.4</v>
      </c>
    </row>
    <row r="216" spans="1:13">
      <c r="A216" s="470" t="s">
        <v>4823</v>
      </c>
      <c r="B216" s="164" t="s">
        <v>143</v>
      </c>
      <c r="C216" s="470" t="s">
        <v>4824</v>
      </c>
      <c r="D216" s="471"/>
      <c r="E216" s="459">
        <v>17200</v>
      </c>
      <c r="F216" s="473"/>
      <c r="G216" s="472">
        <v>0</v>
      </c>
      <c r="H216" s="473"/>
      <c r="I216" s="472">
        <v>0</v>
      </c>
      <c r="J216" s="473"/>
      <c r="K216" s="459">
        <v>17200</v>
      </c>
      <c r="L216" s="249" t="str">
        <f>VLOOKUP(A216,'De x Para'!A:C,3,0)</f>
        <v>8.8</v>
      </c>
      <c r="M216" s="431">
        <f t="shared" si="2"/>
        <v>0</v>
      </c>
    </row>
    <row r="217" spans="1:13">
      <c r="A217" s="470" t="s">
        <v>1124</v>
      </c>
      <c r="B217" s="164" t="s">
        <v>143</v>
      </c>
      <c r="C217" s="470" t="s">
        <v>1125</v>
      </c>
      <c r="D217" s="471"/>
      <c r="E217" s="459">
        <v>4250</v>
      </c>
      <c r="F217" s="473"/>
      <c r="G217" s="472">
        <v>0</v>
      </c>
      <c r="H217" s="473"/>
      <c r="I217" s="472">
        <v>0</v>
      </c>
      <c r="J217" s="473"/>
      <c r="K217" s="459">
        <v>4250</v>
      </c>
      <c r="L217" s="249" t="str">
        <f>VLOOKUP(A217,'De x Para'!A:C,3,0)</f>
        <v>8.8</v>
      </c>
      <c r="M217" s="431">
        <f t="shared" si="2"/>
        <v>0</v>
      </c>
    </row>
    <row r="218" spans="1:13">
      <c r="A218" s="470" t="s">
        <v>1127</v>
      </c>
      <c r="B218" s="164" t="s">
        <v>143</v>
      </c>
      <c r="C218" s="470" t="s">
        <v>1128</v>
      </c>
      <c r="D218" s="471"/>
      <c r="E218" s="459">
        <v>20951.150000000001</v>
      </c>
      <c r="F218" s="473"/>
      <c r="G218" s="459">
        <v>4190.2299999999996</v>
      </c>
      <c r="H218" s="473"/>
      <c r="I218" s="472">
        <v>0</v>
      </c>
      <c r="J218" s="473"/>
      <c r="K218" s="459">
        <v>25141.38</v>
      </c>
      <c r="L218" s="249" t="str">
        <f>VLOOKUP(A218,'De x Para'!A:C,3,0)</f>
        <v>8.2</v>
      </c>
      <c r="M218" s="431">
        <f t="shared" si="2"/>
        <v>4190.2299999999996</v>
      </c>
    </row>
    <row r="219" spans="1:13">
      <c r="A219" s="474"/>
      <c r="B219" s="164"/>
      <c r="C219" s="474"/>
      <c r="D219" s="475"/>
      <c r="E219" s="475"/>
      <c r="F219" s="475"/>
      <c r="G219" s="475"/>
      <c r="H219" s="475"/>
      <c r="I219" s="475"/>
      <c r="J219" s="475"/>
      <c r="K219" s="475"/>
      <c r="L219" s="249"/>
      <c r="M219" s="431"/>
    </row>
    <row r="220" spans="1:13">
      <c r="A220" s="466" t="s">
        <v>1132</v>
      </c>
      <c r="B220" s="164" t="s">
        <v>143</v>
      </c>
      <c r="C220" s="466" t="s">
        <v>1133</v>
      </c>
      <c r="D220" s="467"/>
      <c r="E220" s="460">
        <v>339085.47</v>
      </c>
      <c r="F220" s="469"/>
      <c r="G220" s="460">
        <v>79793.039999999994</v>
      </c>
      <c r="H220" s="469"/>
      <c r="I220" s="460">
        <v>5960.75</v>
      </c>
      <c r="J220" s="469"/>
      <c r="K220" s="460">
        <v>412917.76000000001</v>
      </c>
      <c r="L220" s="249">
        <f>VLOOKUP(A220,'De x Para'!A:C,3,0)</f>
        <v>0</v>
      </c>
      <c r="M220" s="431">
        <f t="shared" si="2"/>
        <v>73832.289999999994</v>
      </c>
    </row>
    <row r="221" spans="1:13">
      <c r="A221" s="466" t="s">
        <v>1137</v>
      </c>
      <c r="B221" s="164" t="s">
        <v>143</v>
      </c>
      <c r="C221" s="466" t="s">
        <v>1133</v>
      </c>
      <c r="D221" s="467"/>
      <c r="E221" s="460">
        <v>339085.47</v>
      </c>
      <c r="F221" s="469"/>
      <c r="G221" s="460">
        <v>79793.039999999994</v>
      </c>
      <c r="H221" s="469"/>
      <c r="I221" s="460">
        <v>5960.75</v>
      </c>
      <c r="J221" s="469"/>
      <c r="K221" s="460">
        <v>412917.76000000001</v>
      </c>
      <c r="L221" s="249">
        <f>VLOOKUP(A221,'De x Para'!A:C,3,0)</f>
        <v>0</v>
      </c>
      <c r="M221" s="431">
        <f t="shared" si="2"/>
        <v>73832.289999999994</v>
      </c>
    </row>
    <row r="222" spans="1:13">
      <c r="A222" s="466" t="s">
        <v>1138</v>
      </c>
      <c r="B222" s="164" t="s">
        <v>143</v>
      </c>
      <c r="C222" s="466" t="s">
        <v>1133</v>
      </c>
      <c r="D222" s="467"/>
      <c r="E222" s="460">
        <v>339085.47</v>
      </c>
      <c r="F222" s="469"/>
      <c r="G222" s="460">
        <v>79793.039999999994</v>
      </c>
      <c r="H222" s="469"/>
      <c r="I222" s="460">
        <v>5960.75</v>
      </c>
      <c r="J222" s="469"/>
      <c r="K222" s="460">
        <v>412917.76000000001</v>
      </c>
      <c r="L222" s="249">
        <f>VLOOKUP(A222,'De x Para'!A:C,3,0)</f>
        <v>0</v>
      </c>
      <c r="M222" s="431">
        <f t="shared" si="2"/>
        <v>73832.289999999994</v>
      </c>
    </row>
    <row r="223" spans="1:13">
      <c r="A223" s="466" t="s">
        <v>1139</v>
      </c>
      <c r="B223" s="164" t="s">
        <v>143</v>
      </c>
      <c r="C223" s="466" t="s">
        <v>1140</v>
      </c>
      <c r="D223" s="467"/>
      <c r="E223" s="460">
        <v>192121.8</v>
      </c>
      <c r="F223" s="469"/>
      <c r="G223" s="460">
        <v>36992.769999999997</v>
      </c>
      <c r="H223" s="469"/>
      <c r="I223" s="468">
        <v>0</v>
      </c>
      <c r="J223" s="469"/>
      <c r="K223" s="460">
        <v>229114.57</v>
      </c>
      <c r="L223" s="249">
        <f>VLOOKUP(A223,'De x Para'!A:C,3,0)</f>
        <v>0</v>
      </c>
      <c r="M223" s="431">
        <f t="shared" si="2"/>
        <v>36992.769999999997</v>
      </c>
    </row>
    <row r="224" spans="1:13">
      <c r="A224" s="470" t="s">
        <v>1144</v>
      </c>
      <c r="B224" s="164" t="s">
        <v>143</v>
      </c>
      <c r="C224" s="470" t="s">
        <v>1145</v>
      </c>
      <c r="D224" s="471"/>
      <c r="E224" s="459">
        <v>172825.43</v>
      </c>
      <c r="F224" s="473"/>
      <c r="G224" s="459">
        <v>31498.47</v>
      </c>
      <c r="H224" s="473"/>
      <c r="I224" s="472">
        <v>0</v>
      </c>
      <c r="J224" s="473"/>
      <c r="K224" s="459">
        <v>204323.9</v>
      </c>
      <c r="L224" s="249" t="str">
        <f>VLOOKUP(A224,'De x Para'!A:C,3,0)</f>
        <v>9.2.2</v>
      </c>
      <c r="M224" s="431">
        <f t="shared" si="2"/>
        <v>31498.47</v>
      </c>
    </row>
    <row r="225" spans="1:13">
      <c r="A225" s="470" t="s">
        <v>1149</v>
      </c>
      <c r="B225" s="164" t="s">
        <v>143</v>
      </c>
      <c r="C225" s="470" t="s">
        <v>1150</v>
      </c>
      <c r="D225" s="471"/>
      <c r="E225" s="459">
        <v>12546.61</v>
      </c>
      <c r="F225" s="473"/>
      <c r="G225" s="459">
        <v>2683.03</v>
      </c>
      <c r="H225" s="473"/>
      <c r="I225" s="472">
        <v>0</v>
      </c>
      <c r="J225" s="473"/>
      <c r="K225" s="459">
        <v>15229.64</v>
      </c>
      <c r="L225" s="249" t="str">
        <f>VLOOKUP(A225,'De x Para'!A:C,3,0)</f>
        <v>9.2.4</v>
      </c>
      <c r="M225" s="431">
        <f t="shared" si="2"/>
        <v>2683.03</v>
      </c>
    </row>
    <row r="226" spans="1:13">
      <c r="A226" s="470" t="s">
        <v>1154</v>
      </c>
      <c r="B226" s="164" t="s">
        <v>143</v>
      </c>
      <c r="C226" s="470" t="s">
        <v>1155</v>
      </c>
      <c r="D226" s="471"/>
      <c r="E226" s="459">
        <v>6749.76</v>
      </c>
      <c r="F226" s="473"/>
      <c r="G226" s="459">
        <v>2811.27</v>
      </c>
      <c r="H226" s="473"/>
      <c r="I226" s="472">
        <v>0</v>
      </c>
      <c r="J226" s="473"/>
      <c r="K226" s="459">
        <v>9561.0300000000007</v>
      </c>
      <c r="L226" s="249" t="str">
        <f>VLOOKUP(A226,'De x Para'!A:C,3,0)</f>
        <v>9.2.5</v>
      </c>
      <c r="M226" s="431">
        <f t="shared" si="2"/>
        <v>2811.27</v>
      </c>
    </row>
    <row r="227" spans="1:13">
      <c r="A227" s="474"/>
      <c r="B227" s="164"/>
      <c r="C227" s="474"/>
      <c r="D227" s="475"/>
      <c r="E227" s="475"/>
      <c r="F227" s="475"/>
      <c r="G227" s="475"/>
      <c r="H227" s="475"/>
      <c r="I227" s="475"/>
      <c r="J227" s="475"/>
      <c r="K227" s="475"/>
      <c r="L227" s="249"/>
      <c r="M227" s="431"/>
    </row>
    <row r="228" spans="1:13">
      <c r="A228" s="466" t="s">
        <v>1853</v>
      </c>
      <c r="B228" s="164" t="s">
        <v>143</v>
      </c>
      <c r="C228" s="466" t="s">
        <v>1854</v>
      </c>
      <c r="D228" s="467"/>
      <c r="E228" s="460">
        <v>5798.95</v>
      </c>
      <c r="F228" s="469"/>
      <c r="G228" s="468">
        <v>980</v>
      </c>
      <c r="H228" s="469"/>
      <c r="I228" s="468">
        <v>0</v>
      </c>
      <c r="J228" s="469"/>
      <c r="K228" s="460">
        <v>6778.95</v>
      </c>
      <c r="L228" s="249">
        <f>VLOOKUP(A228,'De x Para'!A:C,3,0)</f>
        <v>0</v>
      </c>
      <c r="M228" s="431">
        <f t="shared" si="2"/>
        <v>980</v>
      </c>
    </row>
    <row r="229" spans="1:13">
      <c r="A229" s="470" t="s">
        <v>1855</v>
      </c>
      <c r="B229" s="164" t="s">
        <v>143</v>
      </c>
      <c r="C229" s="470" t="s">
        <v>1856</v>
      </c>
      <c r="D229" s="471"/>
      <c r="E229" s="459">
        <v>3510.95</v>
      </c>
      <c r="F229" s="473"/>
      <c r="G229" s="472">
        <v>980</v>
      </c>
      <c r="H229" s="473"/>
      <c r="I229" s="472">
        <v>0</v>
      </c>
      <c r="J229" s="473"/>
      <c r="K229" s="459">
        <v>4490.95</v>
      </c>
      <c r="L229" s="249" t="str">
        <f>VLOOKUP(A229,'De x Para'!A:C,3,0)</f>
        <v>9.3</v>
      </c>
      <c r="M229" s="431">
        <f t="shared" si="2"/>
        <v>980</v>
      </c>
    </row>
    <row r="230" spans="1:13">
      <c r="A230" s="470" t="s">
        <v>1857</v>
      </c>
      <c r="B230" s="164" t="s">
        <v>143</v>
      </c>
      <c r="C230" s="470" t="s">
        <v>1858</v>
      </c>
      <c r="D230" s="471"/>
      <c r="E230" s="459">
        <v>2288</v>
      </c>
      <c r="F230" s="473"/>
      <c r="G230" s="472">
        <v>0</v>
      </c>
      <c r="H230" s="473"/>
      <c r="I230" s="472">
        <v>0</v>
      </c>
      <c r="J230" s="473"/>
      <c r="K230" s="459">
        <v>2288</v>
      </c>
      <c r="L230" s="249" t="str">
        <f>VLOOKUP(A230,'De x Para'!A:C,3,0)</f>
        <v>9.3</v>
      </c>
      <c r="M230" s="431">
        <f t="shared" si="2"/>
        <v>0</v>
      </c>
    </row>
    <row r="231" spans="1:13">
      <c r="A231" s="474"/>
      <c r="B231" s="164"/>
      <c r="C231" s="474"/>
      <c r="D231" s="475"/>
      <c r="E231" s="475"/>
      <c r="F231" s="475"/>
      <c r="G231" s="475"/>
      <c r="H231" s="475"/>
      <c r="I231" s="475"/>
      <c r="J231" s="475"/>
      <c r="K231" s="475"/>
      <c r="L231" s="249"/>
      <c r="M231" s="431"/>
    </row>
    <row r="232" spans="1:13">
      <c r="A232" s="466" t="s">
        <v>1180</v>
      </c>
      <c r="B232" s="164" t="s">
        <v>143</v>
      </c>
      <c r="C232" s="466" t="s">
        <v>1181</v>
      </c>
      <c r="D232" s="467"/>
      <c r="E232" s="460">
        <v>30833.95</v>
      </c>
      <c r="F232" s="469"/>
      <c r="G232" s="460">
        <v>3261.34</v>
      </c>
      <c r="H232" s="469"/>
      <c r="I232" s="468">
        <v>0</v>
      </c>
      <c r="J232" s="469"/>
      <c r="K232" s="460">
        <v>34095.29</v>
      </c>
      <c r="L232" s="249">
        <f>VLOOKUP(A232,'De x Para'!A:C,3,0)</f>
        <v>0</v>
      </c>
      <c r="M232" s="431">
        <f t="shared" si="2"/>
        <v>3261.34</v>
      </c>
    </row>
    <row r="233" spans="1:13">
      <c r="A233" s="470" t="s">
        <v>1185</v>
      </c>
      <c r="B233" s="164" t="s">
        <v>143</v>
      </c>
      <c r="C233" s="470" t="s">
        <v>1186</v>
      </c>
      <c r="D233" s="471"/>
      <c r="E233" s="459">
        <v>20746.96</v>
      </c>
      <c r="F233" s="473"/>
      <c r="G233" s="459">
        <v>2406.5300000000002</v>
      </c>
      <c r="H233" s="473"/>
      <c r="I233" s="472">
        <v>0</v>
      </c>
      <c r="J233" s="473"/>
      <c r="K233" s="459">
        <v>23153.49</v>
      </c>
      <c r="L233" s="249" t="str">
        <f>VLOOKUP(A233,'De x Para'!A:C,3,0)</f>
        <v>9.5</v>
      </c>
      <c r="M233" s="431">
        <f t="shared" si="2"/>
        <v>2406.5300000000002</v>
      </c>
    </row>
    <row r="234" spans="1:13">
      <c r="A234" s="470" t="s">
        <v>1190</v>
      </c>
      <c r="B234" s="164" t="s">
        <v>143</v>
      </c>
      <c r="C234" s="470" t="s">
        <v>1191</v>
      </c>
      <c r="D234" s="471"/>
      <c r="E234" s="459">
        <v>5410.97</v>
      </c>
      <c r="F234" s="473"/>
      <c r="G234" s="472">
        <v>0</v>
      </c>
      <c r="H234" s="473"/>
      <c r="I234" s="472">
        <v>0</v>
      </c>
      <c r="J234" s="473"/>
      <c r="K234" s="459">
        <v>5410.97</v>
      </c>
      <c r="L234" s="249" t="str">
        <f>VLOOKUP(A234,'De x Para'!A:C,3,0)</f>
        <v>9.5</v>
      </c>
      <c r="M234" s="431">
        <f t="shared" si="2"/>
        <v>0</v>
      </c>
    </row>
    <row r="235" spans="1:13">
      <c r="A235" s="470" t="s">
        <v>1195</v>
      </c>
      <c r="B235" s="164" t="s">
        <v>143</v>
      </c>
      <c r="C235" s="470" t="s">
        <v>1196</v>
      </c>
      <c r="D235" s="471"/>
      <c r="E235" s="472">
        <v>893.55</v>
      </c>
      <c r="F235" s="473"/>
      <c r="G235" s="472">
        <v>0</v>
      </c>
      <c r="H235" s="473"/>
      <c r="I235" s="472">
        <v>0</v>
      </c>
      <c r="J235" s="473"/>
      <c r="K235" s="472">
        <v>893.55</v>
      </c>
      <c r="L235" s="249" t="str">
        <f>VLOOKUP(A235,'De x Para'!A:C,3,0)</f>
        <v>9.5</v>
      </c>
      <c r="M235" s="431">
        <f t="shared" si="2"/>
        <v>0</v>
      </c>
    </row>
    <row r="236" spans="1:13">
      <c r="A236" s="470" t="s">
        <v>1198</v>
      </c>
      <c r="B236" s="164" t="s">
        <v>143</v>
      </c>
      <c r="C236" s="470" t="s">
        <v>1199</v>
      </c>
      <c r="D236" s="471"/>
      <c r="E236" s="459">
        <v>3782.47</v>
      </c>
      <c r="F236" s="473"/>
      <c r="G236" s="472">
        <v>854.81</v>
      </c>
      <c r="H236" s="473"/>
      <c r="I236" s="472">
        <v>0</v>
      </c>
      <c r="J236" s="473"/>
      <c r="K236" s="459">
        <v>4637.28</v>
      </c>
      <c r="L236" s="249" t="str">
        <f>VLOOKUP(A236,'De x Para'!A:C,3,0)</f>
        <v>9.5</v>
      </c>
      <c r="M236" s="431">
        <f t="shared" si="2"/>
        <v>854.81</v>
      </c>
    </row>
    <row r="237" spans="1:13">
      <c r="A237" s="474"/>
      <c r="B237" s="164"/>
      <c r="C237" s="474"/>
      <c r="D237" s="475"/>
      <c r="E237" s="475"/>
      <c r="F237" s="475"/>
      <c r="G237" s="475"/>
      <c r="H237" s="475"/>
      <c r="I237" s="475"/>
      <c r="J237" s="475"/>
      <c r="K237" s="475"/>
      <c r="L237" s="249"/>
      <c r="M237" s="431"/>
    </row>
    <row r="238" spans="1:13">
      <c r="A238" s="466" t="s">
        <v>1203</v>
      </c>
      <c r="B238" s="164" t="s">
        <v>143</v>
      </c>
      <c r="C238" s="466" t="s">
        <v>1204</v>
      </c>
      <c r="D238" s="467"/>
      <c r="E238" s="460">
        <v>10580.32</v>
      </c>
      <c r="F238" s="469"/>
      <c r="G238" s="460">
        <v>5124.4799999999996</v>
      </c>
      <c r="H238" s="469"/>
      <c r="I238" s="468">
        <v>0</v>
      </c>
      <c r="J238" s="469"/>
      <c r="K238" s="460">
        <v>15704.8</v>
      </c>
      <c r="L238" s="249">
        <f>VLOOKUP(A238,'De x Para'!A:C,3,0)</f>
        <v>0</v>
      </c>
      <c r="M238" s="431">
        <f t="shared" si="2"/>
        <v>5124.4799999999996</v>
      </c>
    </row>
    <row r="239" spans="1:13">
      <c r="A239" s="470" t="s">
        <v>1208</v>
      </c>
      <c r="B239" s="164" t="s">
        <v>143</v>
      </c>
      <c r="C239" s="470" t="s">
        <v>1209</v>
      </c>
      <c r="D239" s="471"/>
      <c r="E239" s="459">
        <v>2066.11</v>
      </c>
      <c r="F239" s="473"/>
      <c r="G239" s="472">
        <v>614.05999999999995</v>
      </c>
      <c r="H239" s="473"/>
      <c r="I239" s="472">
        <v>0</v>
      </c>
      <c r="J239" s="473"/>
      <c r="K239" s="459">
        <v>2680.17</v>
      </c>
      <c r="L239" s="249" t="str">
        <f>VLOOKUP(A239,'De x Para'!A:C,3,0)</f>
        <v>9.6</v>
      </c>
      <c r="M239" s="431">
        <f t="shared" si="2"/>
        <v>614.05999999999995</v>
      </c>
    </row>
    <row r="240" spans="1:13">
      <c r="A240" s="470" t="s">
        <v>1213</v>
      </c>
      <c r="B240" s="164" t="s">
        <v>143</v>
      </c>
      <c r="C240" s="470" t="s">
        <v>1214</v>
      </c>
      <c r="D240" s="471"/>
      <c r="E240" s="459">
        <v>3748.58</v>
      </c>
      <c r="F240" s="473"/>
      <c r="G240" s="472">
        <v>349.33</v>
      </c>
      <c r="H240" s="473"/>
      <c r="I240" s="472">
        <v>0</v>
      </c>
      <c r="J240" s="473"/>
      <c r="K240" s="459">
        <v>4097.91</v>
      </c>
      <c r="L240" s="249" t="str">
        <f>VLOOKUP(A240,'De x Para'!A:C,3,0)</f>
        <v>9.6</v>
      </c>
      <c r="M240" s="431">
        <f t="shared" si="2"/>
        <v>349.33</v>
      </c>
    </row>
    <row r="241" spans="1:13">
      <c r="A241" s="470" t="s">
        <v>1218</v>
      </c>
      <c r="B241" s="164" t="s">
        <v>143</v>
      </c>
      <c r="C241" s="470" t="s">
        <v>1219</v>
      </c>
      <c r="D241" s="471"/>
      <c r="E241" s="472">
        <v>103.16</v>
      </c>
      <c r="F241" s="473"/>
      <c r="G241" s="472">
        <v>351.35</v>
      </c>
      <c r="H241" s="473"/>
      <c r="I241" s="472">
        <v>0</v>
      </c>
      <c r="J241" s="473"/>
      <c r="K241" s="472">
        <v>454.51</v>
      </c>
      <c r="L241" s="249" t="str">
        <f>VLOOKUP(A241,'De x Para'!A:C,3,0)</f>
        <v>9.6</v>
      </c>
      <c r="M241" s="431">
        <f t="shared" si="2"/>
        <v>351.35</v>
      </c>
    </row>
    <row r="242" spans="1:13">
      <c r="A242" s="470" t="s">
        <v>4797</v>
      </c>
      <c r="B242" s="164" t="s">
        <v>143</v>
      </c>
      <c r="C242" s="470" t="s">
        <v>4798</v>
      </c>
      <c r="D242" s="471"/>
      <c r="E242" s="472">
        <v>1.78</v>
      </c>
      <c r="F242" s="473"/>
      <c r="G242" s="472">
        <v>0</v>
      </c>
      <c r="H242" s="473"/>
      <c r="I242" s="472">
        <v>0</v>
      </c>
      <c r="J242" s="473"/>
      <c r="K242" s="472">
        <v>1.78</v>
      </c>
      <c r="L242" s="249" t="str">
        <f>VLOOKUP(A242,'De x Para'!A:C,3,0)</f>
        <v>9.6</v>
      </c>
      <c r="M242" s="431">
        <f t="shared" si="2"/>
        <v>0</v>
      </c>
    </row>
    <row r="243" spans="1:13">
      <c r="A243" s="470" t="s">
        <v>1227</v>
      </c>
      <c r="B243" s="164" t="s">
        <v>143</v>
      </c>
      <c r="C243" s="470" t="s">
        <v>1228</v>
      </c>
      <c r="D243" s="471"/>
      <c r="E243" s="472">
        <v>0</v>
      </c>
      <c r="F243" s="473"/>
      <c r="G243" s="459">
        <v>2307.79</v>
      </c>
      <c r="H243" s="473"/>
      <c r="I243" s="472">
        <v>0</v>
      </c>
      <c r="J243" s="473"/>
      <c r="K243" s="459">
        <v>2307.79</v>
      </c>
      <c r="L243" s="249" t="str">
        <f>VLOOKUP(A243,'De x Para'!A:C,3,0)</f>
        <v>9.6</v>
      </c>
      <c r="M243" s="431">
        <f t="shared" si="2"/>
        <v>2307.79</v>
      </c>
    </row>
    <row r="244" spans="1:13">
      <c r="A244" s="470" t="s">
        <v>1230</v>
      </c>
      <c r="B244" s="164" t="s">
        <v>143</v>
      </c>
      <c r="C244" s="470" t="s">
        <v>1231</v>
      </c>
      <c r="D244" s="471"/>
      <c r="E244" s="459">
        <v>1605.42</v>
      </c>
      <c r="F244" s="473"/>
      <c r="G244" s="472">
        <v>546.17999999999995</v>
      </c>
      <c r="H244" s="473"/>
      <c r="I244" s="472">
        <v>0</v>
      </c>
      <c r="J244" s="473"/>
      <c r="K244" s="459">
        <v>2151.6</v>
      </c>
      <c r="L244" s="249" t="str">
        <f>VLOOKUP(A244,'De x Para'!A:C,3,0)</f>
        <v>9.6</v>
      </c>
      <c r="M244" s="431">
        <f t="shared" si="2"/>
        <v>546.17999999999995</v>
      </c>
    </row>
    <row r="245" spans="1:13">
      <c r="A245" s="470" t="s">
        <v>1235</v>
      </c>
      <c r="B245" s="164" t="s">
        <v>143</v>
      </c>
      <c r="C245" s="470" t="s">
        <v>1236</v>
      </c>
      <c r="D245" s="471"/>
      <c r="E245" s="459">
        <v>2328.4499999999998</v>
      </c>
      <c r="F245" s="473"/>
      <c r="G245" s="472">
        <v>244.59</v>
      </c>
      <c r="H245" s="473"/>
      <c r="I245" s="472">
        <v>0</v>
      </c>
      <c r="J245" s="473"/>
      <c r="K245" s="459">
        <v>2573.04</v>
      </c>
      <c r="L245" s="249" t="str">
        <f>VLOOKUP(A245,'De x Para'!A:C,3,0)</f>
        <v>9.6</v>
      </c>
      <c r="M245" s="431">
        <f t="shared" si="2"/>
        <v>244.59</v>
      </c>
    </row>
    <row r="246" spans="1:13">
      <c r="A246" s="470" t="s">
        <v>1240</v>
      </c>
      <c r="B246" s="164" t="s">
        <v>143</v>
      </c>
      <c r="C246" s="470" t="s">
        <v>1241</v>
      </c>
      <c r="D246" s="471"/>
      <c r="E246" s="472">
        <v>726.82</v>
      </c>
      <c r="F246" s="473"/>
      <c r="G246" s="472">
        <v>711.18</v>
      </c>
      <c r="H246" s="473"/>
      <c r="I246" s="472">
        <v>0</v>
      </c>
      <c r="J246" s="473"/>
      <c r="K246" s="459">
        <v>1438</v>
      </c>
      <c r="L246" s="249" t="str">
        <f>VLOOKUP(A246,'De x Para'!A:C,3,0)</f>
        <v>9.6</v>
      </c>
      <c r="M246" s="431">
        <f t="shared" si="2"/>
        <v>711.18</v>
      </c>
    </row>
    <row r="247" spans="1:13">
      <c r="A247" s="474"/>
      <c r="B247" s="164"/>
      <c r="C247" s="474"/>
      <c r="D247" s="475"/>
      <c r="E247" s="475"/>
      <c r="F247" s="475"/>
      <c r="G247" s="475"/>
      <c r="H247" s="475"/>
      <c r="I247" s="475"/>
      <c r="J247" s="475"/>
      <c r="K247" s="475"/>
      <c r="L247" s="249"/>
      <c r="M247" s="431"/>
    </row>
    <row r="248" spans="1:13">
      <c r="A248" s="466" t="s">
        <v>1245</v>
      </c>
      <c r="B248" s="164" t="s">
        <v>143</v>
      </c>
      <c r="C248" s="466" t="s">
        <v>1246</v>
      </c>
      <c r="D248" s="467"/>
      <c r="E248" s="460">
        <v>19205.939999999999</v>
      </c>
      <c r="F248" s="469"/>
      <c r="G248" s="460">
        <v>14469.38</v>
      </c>
      <c r="H248" s="469"/>
      <c r="I248" s="468">
        <v>0</v>
      </c>
      <c r="J248" s="469"/>
      <c r="K248" s="460">
        <v>33675.32</v>
      </c>
      <c r="L248" s="249">
        <f>VLOOKUP(A248,'De x Para'!A:C,3,0)</f>
        <v>0</v>
      </c>
      <c r="M248" s="431">
        <f t="shared" si="2"/>
        <v>14469.38</v>
      </c>
    </row>
    <row r="249" spans="1:13">
      <c r="A249" s="470" t="s">
        <v>1253</v>
      </c>
      <c r="B249" s="164" t="s">
        <v>143</v>
      </c>
      <c r="C249" s="470" t="s">
        <v>1254</v>
      </c>
      <c r="D249" s="471"/>
      <c r="E249" s="472">
        <v>78.599999999999994</v>
      </c>
      <c r="F249" s="473"/>
      <c r="G249" s="459">
        <v>1228.71</v>
      </c>
      <c r="H249" s="473"/>
      <c r="I249" s="472">
        <v>0</v>
      </c>
      <c r="J249" s="473"/>
      <c r="K249" s="459">
        <v>1307.31</v>
      </c>
      <c r="L249" s="249" t="str">
        <f>VLOOKUP(A249,'De x Para'!A:C,3,0)</f>
        <v>9.7</v>
      </c>
      <c r="M249" s="431">
        <f t="shared" si="2"/>
        <v>1228.71</v>
      </c>
    </row>
    <row r="250" spans="1:13">
      <c r="A250" s="470" t="s">
        <v>1256</v>
      </c>
      <c r="B250" s="164" t="s">
        <v>143</v>
      </c>
      <c r="C250" s="470" t="s">
        <v>1257</v>
      </c>
      <c r="D250" s="471"/>
      <c r="E250" s="472">
        <v>48</v>
      </c>
      <c r="F250" s="473"/>
      <c r="G250" s="472">
        <v>0</v>
      </c>
      <c r="H250" s="473"/>
      <c r="I250" s="472">
        <v>0</v>
      </c>
      <c r="J250" s="473"/>
      <c r="K250" s="472">
        <v>48</v>
      </c>
      <c r="L250" s="249" t="str">
        <f>VLOOKUP(A250,'De x Para'!A:C,3,0)</f>
        <v>9.7</v>
      </c>
      <c r="M250" s="431">
        <f t="shared" si="2"/>
        <v>0</v>
      </c>
    </row>
    <row r="251" spans="1:13">
      <c r="A251" s="470" t="s">
        <v>1261</v>
      </c>
      <c r="B251" s="164" t="s">
        <v>143</v>
      </c>
      <c r="C251" s="470" t="s">
        <v>1262</v>
      </c>
      <c r="D251" s="471"/>
      <c r="E251" s="472">
        <v>236.44</v>
      </c>
      <c r="F251" s="473"/>
      <c r="G251" s="472">
        <v>247.7</v>
      </c>
      <c r="H251" s="473"/>
      <c r="I251" s="472">
        <v>0</v>
      </c>
      <c r="J251" s="473"/>
      <c r="K251" s="472">
        <v>484.14</v>
      </c>
      <c r="L251" s="249" t="str">
        <f>VLOOKUP(A251,'De x Para'!A:C,3,0)</f>
        <v>9.7</v>
      </c>
      <c r="M251" s="431">
        <f t="shared" si="2"/>
        <v>247.7</v>
      </c>
    </row>
    <row r="252" spans="1:13">
      <c r="A252" s="470" t="s">
        <v>4853</v>
      </c>
      <c r="B252" s="164" t="s">
        <v>143</v>
      </c>
      <c r="C252" s="470" t="s">
        <v>4854</v>
      </c>
      <c r="D252" s="471"/>
      <c r="E252" s="472">
        <v>0</v>
      </c>
      <c r="F252" s="473"/>
      <c r="G252" s="459">
        <v>9251.5400000000009</v>
      </c>
      <c r="H252" s="473"/>
      <c r="I252" s="472">
        <v>0</v>
      </c>
      <c r="J252" s="473"/>
      <c r="K252" s="459">
        <v>9251.5400000000009</v>
      </c>
      <c r="L252" s="249" t="str">
        <f>VLOOKUP(A252,'De x Para'!A:C,3,0)</f>
        <v>9.7</v>
      </c>
      <c r="M252" s="431">
        <f t="shared" si="2"/>
        <v>9251.5400000000009</v>
      </c>
    </row>
    <row r="253" spans="1:13">
      <c r="A253" s="470" t="s">
        <v>1266</v>
      </c>
      <c r="B253" s="164" t="s">
        <v>143</v>
      </c>
      <c r="C253" s="470" t="s">
        <v>1267</v>
      </c>
      <c r="D253" s="471"/>
      <c r="E253" s="472">
        <v>527.25</v>
      </c>
      <c r="F253" s="473"/>
      <c r="G253" s="472">
        <v>250</v>
      </c>
      <c r="H253" s="473"/>
      <c r="I253" s="472">
        <v>0</v>
      </c>
      <c r="J253" s="473"/>
      <c r="K253" s="472">
        <v>777.25</v>
      </c>
      <c r="L253" s="249" t="str">
        <f>VLOOKUP(A253,'De x Para'!A:C,3,0)</f>
        <v>9.7</v>
      </c>
      <c r="M253" s="431">
        <f t="shared" si="2"/>
        <v>250</v>
      </c>
    </row>
    <row r="254" spans="1:13">
      <c r="A254" s="470" t="s">
        <v>1271</v>
      </c>
      <c r="B254" s="164" t="s">
        <v>143</v>
      </c>
      <c r="C254" s="470" t="s">
        <v>1272</v>
      </c>
      <c r="D254" s="471"/>
      <c r="E254" s="459">
        <v>3486</v>
      </c>
      <c r="F254" s="473"/>
      <c r="G254" s="472">
        <v>0</v>
      </c>
      <c r="H254" s="473"/>
      <c r="I254" s="472">
        <v>0</v>
      </c>
      <c r="J254" s="473"/>
      <c r="K254" s="459">
        <v>3486</v>
      </c>
      <c r="L254" s="249" t="str">
        <f>VLOOKUP(A254,'De x Para'!A:C,3,0)</f>
        <v>9.7</v>
      </c>
      <c r="M254" s="431">
        <f t="shared" si="2"/>
        <v>0</v>
      </c>
    </row>
    <row r="255" spans="1:13">
      <c r="A255" s="470" t="s">
        <v>1274</v>
      </c>
      <c r="B255" s="164" t="s">
        <v>143</v>
      </c>
      <c r="C255" s="470" t="s">
        <v>1275</v>
      </c>
      <c r="D255" s="471"/>
      <c r="E255" s="472">
        <v>381</v>
      </c>
      <c r="F255" s="473"/>
      <c r="G255" s="472">
        <v>0</v>
      </c>
      <c r="H255" s="473"/>
      <c r="I255" s="472">
        <v>0</v>
      </c>
      <c r="J255" s="473"/>
      <c r="K255" s="472">
        <v>381</v>
      </c>
      <c r="L255" s="249" t="str">
        <f>VLOOKUP(A255,'De x Para'!A:C,3,0)</f>
        <v>9.7</v>
      </c>
      <c r="M255" s="431">
        <f t="shared" si="2"/>
        <v>0</v>
      </c>
    </row>
    <row r="256" spans="1:13">
      <c r="A256" s="470" t="s">
        <v>1279</v>
      </c>
      <c r="B256" s="164" t="s">
        <v>143</v>
      </c>
      <c r="C256" s="470" t="s">
        <v>1280</v>
      </c>
      <c r="D256" s="471"/>
      <c r="E256" s="472">
        <v>907.56</v>
      </c>
      <c r="F256" s="473"/>
      <c r="G256" s="472">
        <v>0</v>
      </c>
      <c r="H256" s="473"/>
      <c r="I256" s="472">
        <v>0</v>
      </c>
      <c r="J256" s="473"/>
      <c r="K256" s="472">
        <v>907.56</v>
      </c>
      <c r="L256" s="249" t="str">
        <f>VLOOKUP(A256,'De x Para'!A:C,3,0)</f>
        <v>9.7</v>
      </c>
      <c r="M256" s="431">
        <f t="shared" si="2"/>
        <v>0</v>
      </c>
    </row>
    <row r="257" spans="1:13">
      <c r="A257" s="470" t="s">
        <v>1282</v>
      </c>
      <c r="B257" s="164" t="s">
        <v>143</v>
      </c>
      <c r="C257" s="470" t="s">
        <v>1283</v>
      </c>
      <c r="D257" s="471"/>
      <c r="E257" s="459">
        <v>1688.34</v>
      </c>
      <c r="F257" s="473"/>
      <c r="G257" s="459">
        <v>1124.08</v>
      </c>
      <c r="H257" s="473"/>
      <c r="I257" s="472">
        <v>0</v>
      </c>
      <c r="J257" s="473"/>
      <c r="K257" s="459">
        <v>2812.42</v>
      </c>
      <c r="L257" s="249" t="str">
        <f>VLOOKUP(A257,'De x Para'!A:C,3,0)</f>
        <v>9.7</v>
      </c>
      <c r="M257" s="431">
        <f t="shared" ref="M257:M320" si="3">G257-I257</f>
        <v>1124.08</v>
      </c>
    </row>
    <row r="258" spans="1:13">
      <c r="A258" s="470" t="s">
        <v>1287</v>
      </c>
      <c r="B258" s="164" t="s">
        <v>143</v>
      </c>
      <c r="C258" s="470" t="s">
        <v>1288</v>
      </c>
      <c r="D258" s="471"/>
      <c r="E258" s="472">
        <v>16</v>
      </c>
      <c r="F258" s="473"/>
      <c r="G258" s="472">
        <v>0</v>
      </c>
      <c r="H258" s="473"/>
      <c r="I258" s="472">
        <v>0</v>
      </c>
      <c r="J258" s="473"/>
      <c r="K258" s="472">
        <v>16</v>
      </c>
      <c r="L258" s="249" t="str">
        <f>VLOOKUP(A258,'De x Para'!A:C,3,0)</f>
        <v>9.7</v>
      </c>
      <c r="M258" s="431">
        <f t="shared" si="3"/>
        <v>0</v>
      </c>
    </row>
    <row r="259" spans="1:13">
      <c r="A259" s="470" t="s">
        <v>1290</v>
      </c>
      <c r="B259" s="164" t="s">
        <v>143</v>
      </c>
      <c r="C259" s="470" t="s">
        <v>1291</v>
      </c>
      <c r="D259" s="471"/>
      <c r="E259" s="459">
        <v>6750</v>
      </c>
      <c r="F259" s="473"/>
      <c r="G259" s="459">
        <v>1350</v>
      </c>
      <c r="H259" s="473"/>
      <c r="I259" s="472">
        <v>0</v>
      </c>
      <c r="J259" s="473"/>
      <c r="K259" s="459">
        <v>8100</v>
      </c>
      <c r="L259" s="249" t="str">
        <f>VLOOKUP(A259,'De x Para'!A:C,3,0)</f>
        <v>9.7</v>
      </c>
      <c r="M259" s="431">
        <f t="shared" si="3"/>
        <v>1350</v>
      </c>
    </row>
    <row r="260" spans="1:13">
      <c r="A260" s="470" t="s">
        <v>1298</v>
      </c>
      <c r="B260" s="164" t="s">
        <v>143</v>
      </c>
      <c r="C260" s="470" t="s">
        <v>1299</v>
      </c>
      <c r="D260" s="471"/>
      <c r="E260" s="459">
        <v>5086.75</v>
      </c>
      <c r="F260" s="473"/>
      <c r="G260" s="459">
        <v>1017.35</v>
      </c>
      <c r="H260" s="473"/>
      <c r="I260" s="472">
        <v>0</v>
      </c>
      <c r="J260" s="473"/>
      <c r="K260" s="459">
        <v>6104.1</v>
      </c>
      <c r="L260" s="249" t="str">
        <f>VLOOKUP(A260,'De x Para'!A:C,3,0)</f>
        <v>9.7</v>
      </c>
      <c r="M260" s="431">
        <f t="shared" si="3"/>
        <v>1017.35</v>
      </c>
    </row>
    <row r="261" spans="1:13">
      <c r="A261" s="474"/>
      <c r="B261" s="164"/>
      <c r="C261" s="474"/>
      <c r="D261" s="475"/>
      <c r="E261" s="475"/>
      <c r="F261" s="475"/>
      <c r="G261" s="475"/>
      <c r="H261" s="475"/>
      <c r="I261" s="475"/>
      <c r="J261" s="475"/>
      <c r="K261" s="475"/>
      <c r="L261" s="249"/>
      <c r="M261" s="431"/>
    </row>
    <row r="262" spans="1:13">
      <c r="A262" s="466" t="s">
        <v>1303</v>
      </c>
      <c r="B262" s="164" t="s">
        <v>143</v>
      </c>
      <c r="C262" s="466" t="s">
        <v>1304</v>
      </c>
      <c r="D262" s="467"/>
      <c r="E262" s="460">
        <v>37662</v>
      </c>
      <c r="F262" s="469"/>
      <c r="G262" s="460">
        <v>16210.27</v>
      </c>
      <c r="H262" s="469"/>
      <c r="I262" s="468">
        <v>0</v>
      </c>
      <c r="J262" s="469"/>
      <c r="K262" s="460">
        <v>53872.27</v>
      </c>
      <c r="L262" s="249">
        <f>VLOOKUP(A262,'De x Para'!A:C,3,0)</f>
        <v>0</v>
      </c>
      <c r="M262" s="431">
        <f t="shared" si="3"/>
        <v>16210.27</v>
      </c>
    </row>
    <row r="263" spans="1:13">
      <c r="A263" s="470" t="s">
        <v>4855</v>
      </c>
      <c r="B263" s="164" t="s">
        <v>143</v>
      </c>
      <c r="C263" s="470" t="s">
        <v>4856</v>
      </c>
      <c r="D263" s="471"/>
      <c r="E263" s="472">
        <v>0</v>
      </c>
      <c r="F263" s="473"/>
      <c r="G263" s="459">
        <v>7067.07</v>
      </c>
      <c r="H263" s="473"/>
      <c r="I263" s="472">
        <v>0</v>
      </c>
      <c r="J263" s="473"/>
      <c r="K263" s="459">
        <v>7067.07</v>
      </c>
      <c r="L263" s="249" t="str">
        <f>VLOOKUP(A263,'De x Para'!A:C,3,0)</f>
        <v>9.10</v>
      </c>
      <c r="M263" s="431">
        <f t="shared" si="3"/>
        <v>7067.07</v>
      </c>
    </row>
    <row r="264" spans="1:13">
      <c r="A264" s="470" t="s">
        <v>1306</v>
      </c>
      <c r="B264" s="164" t="s">
        <v>143</v>
      </c>
      <c r="C264" s="470" t="s">
        <v>1307</v>
      </c>
      <c r="D264" s="471"/>
      <c r="E264" s="459">
        <v>37662</v>
      </c>
      <c r="F264" s="473"/>
      <c r="G264" s="459">
        <v>9143.2000000000007</v>
      </c>
      <c r="H264" s="473"/>
      <c r="I264" s="472">
        <v>0</v>
      </c>
      <c r="J264" s="473"/>
      <c r="K264" s="459">
        <v>46805.2</v>
      </c>
      <c r="L264" s="249" t="str">
        <f>VLOOKUP(A264,'De x Para'!A:C,3,0)</f>
        <v>9.10</v>
      </c>
      <c r="M264" s="431">
        <f t="shared" si="3"/>
        <v>9143.2000000000007</v>
      </c>
    </row>
    <row r="265" spans="1:13">
      <c r="A265" s="474"/>
      <c r="B265" s="164"/>
      <c r="C265" s="474"/>
      <c r="D265" s="475"/>
      <c r="E265" s="475"/>
      <c r="F265" s="475"/>
      <c r="G265" s="475"/>
      <c r="H265" s="475"/>
      <c r="I265" s="475"/>
      <c r="J265" s="475"/>
      <c r="K265" s="475"/>
      <c r="L265" s="249"/>
      <c r="M265" s="431"/>
    </row>
    <row r="266" spans="1:13">
      <c r="A266" s="466" t="s">
        <v>1308</v>
      </c>
      <c r="B266" s="164" t="s">
        <v>143</v>
      </c>
      <c r="C266" s="466" t="s">
        <v>1309</v>
      </c>
      <c r="D266" s="467"/>
      <c r="E266" s="460">
        <v>5104.54</v>
      </c>
      <c r="F266" s="469"/>
      <c r="G266" s="460">
        <v>2500</v>
      </c>
      <c r="H266" s="469"/>
      <c r="I266" s="468">
        <v>0</v>
      </c>
      <c r="J266" s="469"/>
      <c r="K266" s="460">
        <v>7604.54</v>
      </c>
      <c r="L266" s="249">
        <f>VLOOKUP(A266,'De x Para'!A:C,3,0)</f>
        <v>0</v>
      </c>
      <c r="M266" s="431">
        <f t="shared" si="3"/>
        <v>2500</v>
      </c>
    </row>
    <row r="267" spans="1:13">
      <c r="A267" s="470" t="s">
        <v>1313</v>
      </c>
      <c r="B267" s="164" t="s">
        <v>143</v>
      </c>
      <c r="C267" s="470" t="s">
        <v>1314</v>
      </c>
      <c r="D267" s="471"/>
      <c r="E267" s="459">
        <v>5104.54</v>
      </c>
      <c r="F267" s="473"/>
      <c r="G267" s="459">
        <v>2500</v>
      </c>
      <c r="H267" s="473"/>
      <c r="I267" s="472">
        <v>0</v>
      </c>
      <c r="J267" s="473"/>
      <c r="K267" s="459">
        <v>7604.54</v>
      </c>
      <c r="L267" s="249" t="str">
        <f>VLOOKUP(A267,'De x Para'!A:C,3,0)</f>
        <v>9.8</v>
      </c>
      <c r="M267" s="431">
        <f t="shared" si="3"/>
        <v>2500</v>
      </c>
    </row>
    <row r="268" spans="1:13">
      <c r="A268" s="474"/>
      <c r="B268" s="164"/>
      <c r="C268" s="474"/>
      <c r="D268" s="475"/>
      <c r="E268" s="475"/>
      <c r="F268" s="475"/>
      <c r="G268" s="475"/>
      <c r="H268" s="475"/>
      <c r="I268" s="475"/>
      <c r="J268" s="475"/>
      <c r="K268" s="475"/>
      <c r="L268" s="249"/>
      <c r="M268" s="431"/>
    </row>
    <row r="269" spans="1:13">
      <c r="A269" s="466" t="s">
        <v>1315</v>
      </c>
      <c r="B269" s="164" t="s">
        <v>143</v>
      </c>
      <c r="C269" s="466" t="s">
        <v>1316</v>
      </c>
      <c r="D269" s="467"/>
      <c r="E269" s="460">
        <v>37777.97</v>
      </c>
      <c r="F269" s="469"/>
      <c r="G269" s="468">
        <v>254.8</v>
      </c>
      <c r="H269" s="469"/>
      <c r="I269" s="460">
        <v>5960.75</v>
      </c>
      <c r="J269" s="469"/>
      <c r="K269" s="460">
        <v>32072.02</v>
      </c>
      <c r="L269" s="249">
        <f>VLOOKUP(A269,'De x Para'!A:C,3,0)</f>
        <v>0</v>
      </c>
      <c r="M269" s="431">
        <f t="shared" si="3"/>
        <v>-5705.95</v>
      </c>
    </row>
    <row r="270" spans="1:13">
      <c r="A270" s="470" t="s">
        <v>4825</v>
      </c>
      <c r="B270" s="164" t="s">
        <v>143</v>
      </c>
      <c r="C270" s="470" t="s">
        <v>4826</v>
      </c>
      <c r="D270" s="471"/>
      <c r="E270" s="459">
        <v>3673.53</v>
      </c>
      <c r="F270" s="473"/>
      <c r="G270" s="472">
        <v>0</v>
      </c>
      <c r="H270" s="473"/>
      <c r="I270" s="472">
        <v>0</v>
      </c>
      <c r="J270" s="473"/>
      <c r="K270" s="459">
        <v>3673.53</v>
      </c>
      <c r="L270" s="249" t="str">
        <f>VLOOKUP(A270,'De x Para'!A:C,3,0)</f>
        <v>9.7</v>
      </c>
      <c r="M270" s="431">
        <f t="shared" si="3"/>
        <v>0</v>
      </c>
    </row>
    <row r="271" spans="1:13">
      <c r="A271" s="470" t="s">
        <v>1320</v>
      </c>
      <c r="B271" s="164" t="s">
        <v>143</v>
      </c>
      <c r="C271" s="470" t="s">
        <v>460</v>
      </c>
      <c r="D271" s="471"/>
      <c r="E271" s="459">
        <v>33804.74</v>
      </c>
      <c r="F271" s="473"/>
      <c r="G271" s="472">
        <v>0</v>
      </c>
      <c r="H271" s="473"/>
      <c r="I271" s="459">
        <v>5960.75</v>
      </c>
      <c r="J271" s="473"/>
      <c r="K271" s="459">
        <v>27843.99</v>
      </c>
      <c r="L271" s="249" t="str">
        <f>VLOOKUP(A271,'De x Para'!A:C,3,0)</f>
        <v>9.7</v>
      </c>
      <c r="M271" s="431">
        <f t="shared" si="3"/>
        <v>-5960.75</v>
      </c>
    </row>
    <row r="272" spans="1:13">
      <c r="A272" s="470" t="s">
        <v>1323</v>
      </c>
      <c r="B272" s="164" t="s">
        <v>143</v>
      </c>
      <c r="C272" s="470" t="s">
        <v>174</v>
      </c>
      <c r="D272" s="471"/>
      <c r="E272" s="472">
        <v>299.7</v>
      </c>
      <c r="F272" s="473"/>
      <c r="G272" s="472">
        <v>254.8</v>
      </c>
      <c r="H272" s="473"/>
      <c r="I272" s="472">
        <v>0</v>
      </c>
      <c r="J272" s="473"/>
      <c r="K272" s="472">
        <v>554.5</v>
      </c>
      <c r="L272" s="249" t="str">
        <f>VLOOKUP(A272,'De x Para'!A:C,3,0)</f>
        <v>9.7</v>
      </c>
      <c r="M272" s="431">
        <f t="shared" si="3"/>
        <v>254.8</v>
      </c>
    </row>
    <row r="273" spans="1:13">
      <c r="A273" s="474"/>
      <c r="B273" s="164"/>
      <c r="C273" s="474"/>
      <c r="D273" s="475"/>
      <c r="E273" s="475"/>
      <c r="F273" s="475"/>
      <c r="G273" s="475"/>
      <c r="H273" s="475"/>
      <c r="I273" s="475"/>
      <c r="J273" s="475"/>
      <c r="K273" s="475"/>
      <c r="L273" s="249"/>
      <c r="M273" s="431"/>
    </row>
    <row r="274" spans="1:13">
      <c r="A274" s="466" t="s">
        <v>1325</v>
      </c>
      <c r="B274" s="164" t="s">
        <v>143</v>
      </c>
      <c r="C274" s="466" t="s">
        <v>1326</v>
      </c>
      <c r="D274" s="467"/>
      <c r="E274" s="460">
        <v>415848.63</v>
      </c>
      <c r="F274" s="469"/>
      <c r="G274" s="460">
        <v>223235.97</v>
      </c>
      <c r="H274" s="469"/>
      <c r="I274" s="468">
        <v>592.67999999999995</v>
      </c>
      <c r="J274" s="469"/>
      <c r="K274" s="460">
        <v>638491.92000000004</v>
      </c>
      <c r="L274" s="249">
        <f>VLOOKUP(A274,'De x Para'!A:C,3,0)</f>
        <v>0</v>
      </c>
      <c r="M274" s="431">
        <f t="shared" si="3"/>
        <v>222643.29</v>
      </c>
    </row>
    <row r="275" spans="1:13">
      <c r="A275" s="466" t="s">
        <v>1331</v>
      </c>
      <c r="B275" s="164" t="s">
        <v>143</v>
      </c>
      <c r="C275" s="466" t="s">
        <v>1326</v>
      </c>
      <c r="D275" s="467"/>
      <c r="E275" s="460">
        <v>415848.63</v>
      </c>
      <c r="F275" s="469"/>
      <c r="G275" s="460">
        <v>223235.97</v>
      </c>
      <c r="H275" s="469"/>
      <c r="I275" s="468">
        <v>592.67999999999995</v>
      </c>
      <c r="J275" s="469"/>
      <c r="K275" s="460">
        <v>638491.92000000004</v>
      </c>
      <c r="L275" s="249">
        <f>VLOOKUP(A275,'De x Para'!A:C,3,0)</f>
        <v>0</v>
      </c>
      <c r="M275" s="431">
        <f t="shared" si="3"/>
        <v>222643.29</v>
      </c>
    </row>
    <row r="276" spans="1:13">
      <c r="A276" s="466" t="s">
        <v>1332</v>
      </c>
      <c r="B276" s="164" t="s">
        <v>143</v>
      </c>
      <c r="C276" s="466" t="s">
        <v>1326</v>
      </c>
      <c r="D276" s="467"/>
      <c r="E276" s="460">
        <v>415848.63</v>
      </c>
      <c r="F276" s="469"/>
      <c r="G276" s="460">
        <v>223235.97</v>
      </c>
      <c r="H276" s="469"/>
      <c r="I276" s="468">
        <v>592.67999999999995</v>
      </c>
      <c r="J276" s="469"/>
      <c r="K276" s="460">
        <v>638491.92000000004</v>
      </c>
      <c r="L276" s="249">
        <f>VLOOKUP(A276,'De x Para'!A:C,3,0)</f>
        <v>0</v>
      </c>
      <c r="M276" s="431">
        <f t="shared" si="3"/>
        <v>222643.29</v>
      </c>
    </row>
    <row r="277" spans="1:13">
      <c r="A277" s="466" t="s">
        <v>1333</v>
      </c>
      <c r="B277" s="164" t="s">
        <v>143</v>
      </c>
      <c r="C277" s="466" t="s">
        <v>1334</v>
      </c>
      <c r="D277" s="467"/>
      <c r="E277" s="460">
        <v>363941.81</v>
      </c>
      <c r="F277" s="469"/>
      <c r="G277" s="460">
        <v>219534.8</v>
      </c>
      <c r="H277" s="469"/>
      <c r="I277" s="468">
        <v>592.67999999999995</v>
      </c>
      <c r="J277" s="469"/>
      <c r="K277" s="460">
        <v>582883.93000000005</v>
      </c>
      <c r="L277" s="249">
        <f>VLOOKUP(A277,'De x Para'!A:C,3,0)</f>
        <v>0</v>
      </c>
      <c r="M277" s="431">
        <f t="shared" si="3"/>
        <v>218942.12</v>
      </c>
    </row>
    <row r="278" spans="1:13">
      <c r="A278" s="470" t="s">
        <v>1339</v>
      </c>
      <c r="B278" s="164" t="s">
        <v>143</v>
      </c>
      <c r="C278" s="470" t="s">
        <v>1340</v>
      </c>
      <c r="D278" s="471"/>
      <c r="E278" s="459">
        <v>2450</v>
      </c>
      <c r="F278" s="473"/>
      <c r="G278" s="472">
        <v>490</v>
      </c>
      <c r="H278" s="473"/>
      <c r="I278" s="472">
        <v>0</v>
      </c>
      <c r="J278" s="473"/>
      <c r="K278" s="459">
        <v>2940</v>
      </c>
      <c r="L278" s="249" t="str">
        <f>VLOOKUP(A278,'De x Para'!A:C,3,0)</f>
        <v>10.1</v>
      </c>
      <c r="M278" s="431">
        <f t="shared" si="3"/>
        <v>490</v>
      </c>
    </row>
    <row r="279" spans="1:13">
      <c r="A279" s="470" t="s">
        <v>1344</v>
      </c>
      <c r="B279" s="164" t="s">
        <v>143</v>
      </c>
      <c r="C279" s="470" t="s">
        <v>1345</v>
      </c>
      <c r="D279" s="471"/>
      <c r="E279" s="459">
        <v>58877.11</v>
      </c>
      <c r="F279" s="473"/>
      <c r="G279" s="459">
        <v>15058.65</v>
      </c>
      <c r="H279" s="473"/>
      <c r="I279" s="472">
        <v>0</v>
      </c>
      <c r="J279" s="473"/>
      <c r="K279" s="459">
        <v>73935.759999999995</v>
      </c>
      <c r="L279" s="249" t="str">
        <f>VLOOKUP(A279,'De x Para'!A:C,3,0)</f>
        <v>10.1</v>
      </c>
      <c r="M279" s="431">
        <f t="shared" si="3"/>
        <v>15058.65</v>
      </c>
    </row>
    <row r="280" spans="1:13">
      <c r="A280" s="470" t="s">
        <v>1349</v>
      </c>
      <c r="B280" s="164" t="s">
        <v>143</v>
      </c>
      <c r="C280" s="470" t="s">
        <v>1350</v>
      </c>
      <c r="D280" s="471"/>
      <c r="E280" s="459">
        <v>14559.11</v>
      </c>
      <c r="F280" s="473"/>
      <c r="G280" s="459">
        <v>9505.32</v>
      </c>
      <c r="H280" s="473"/>
      <c r="I280" s="472">
        <v>0</v>
      </c>
      <c r="J280" s="473"/>
      <c r="K280" s="459">
        <v>24064.43</v>
      </c>
      <c r="L280" s="249" t="str">
        <f>VLOOKUP(A280,'De x Para'!A:C,3,0)</f>
        <v>10.1</v>
      </c>
      <c r="M280" s="431">
        <f t="shared" si="3"/>
        <v>9505.32</v>
      </c>
    </row>
    <row r="281" spans="1:13">
      <c r="A281" s="470" t="s">
        <v>1354</v>
      </c>
      <c r="B281" s="164" t="s">
        <v>143</v>
      </c>
      <c r="C281" s="470" t="s">
        <v>1355</v>
      </c>
      <c r="D281" s="471"/>
      <c r="E281" s="459">
        <v>57760</v>
      </c>
      <c r="F281" s="473"/>
      <c r="G281" s="459">
        <v>24632.18</v>
      </c>
      <c r="H281" s="473"/>
      <c r="I281" s="472">
        <v>0</v>
      </c>
      <c r="J281" s="473"/>
      <c r="K281" s="459">
        <v>82392.179999999993</v>
      </c>
      <c r="L281" s="249" t="str">
        <f>VLOOKUP(A281,'De x Para'!A:C,3,0)</f>
        <v>10.1</v>
      </c>
      <c r="M281" s="431">
        <f t="shared" si="3"/>
        <v>24632.18</v>
      </c>
    </row>
    <row r="282" spans="1:13">
      <c r="A282" s="470" t="s">
        <v>1359</v>
      </c>
      <c r="B282" s="164" t="s">
        <v>143</v>
      </c>
      <c r="C282" s="470" t="s">
        <v>1360</v>
      </c>
      <c r="D282" s="471"/>
      <c r="E282" s="459">
        <v>3151</v>
      </c>
      <c r="F282" s="473"/>
      <c r="G282" s="472">
        <v>0</v>
      </c>
      <c r="H282" s="473"/>
      <c r="I282" s="472">
        <v>0</v>
      </c>
      <c r="J282" s="473"/>
      <c r="K282" s="459">
        <v>3151</v>
      </c>
      <c r="L282" s="249" t="str">
        <f>VLOOKUP(A282,'De x Para'!A:C,3,0)</f>
        <v>10.1</v>
      </c>
      <c r="M282" s="431">
        <f t="shared" si="3"/>
        <v>0</v>
      </c>
    </row>
    <row r="283" spans="1:13">
      <c r="A283" s="470" t="s">
        <v>1362</v>
      </c>
      <c r="B283" s="164" t="s">
        <v>143</v>
      </c>
      <c r="C283" s="470" t="s">
        <v>1363</v>
      </c>
      <c r="D283" s="471"/>
      <c r="E283" s="459">
        <v>2746.1</v>
      </c>
      <c r="F283" s="473"/>
      <c r="G283" s="472">
        <v>0</v>
      </c>
      <c r="H283" s="473"/>
      <c r="I283" s="472">
        <v>0</v>
      </c>
      <c r="J283" s="473"/>
      <c r="K283" s="459">
        <v>2746.1</v>
      </c>
      <c r="L283" s="249" t="str">
        <f>VLOOKUP(A283,'De x Para'!A:C,3,0)</f>
        <v>10.1</v>
      </c>
      <c r="M283" s="431">
        <f t="shared" si="3"/>
        <v>0</v>
      </c>
    </row>
    <row r="284" spans="1:13">
      <c r="A284" s="470" t="s">
        <v>3886</v>
      </c>
      <c r="B284" s="164" t="s">
        <v>143</v>
      </c>
      <c r="C284" s="470" t="s">
        <v>3887</v>
      </c>
      <c r="D284" s="471"/>
      <c r="E284" s="459">
        <v>1590</v>
      </c>
      <c r="F284" s="473"/>
      <c r="G284" s="459">
        <v>3105.56</v>
      </c>
      <c r="H284" s="473"/>
      <c r="I284" s="472">
        <v>0</v>
      </c>
      <c r="J284" s="473"/>
      <c r="K284" s="459">
        <v>4695.5600000000004</v>
      </c>
      <c r="L284" s="249" t="str">
        <f>VLOOKUP(A284,'De x Para'!A:C,3,0)</f>
        <v>10.1</v>
      </c>
      <c r="M284" s="431">
        <f t="shared" si="3"/>
        <v>3105.56</v>
      </c>
    </row>
    <row r="285" spans="1:13">
      <c r="A285" s="470" t="s">
        <v>3889</v>
      </c>
      <c r="B285" s="164" t="s">
        <v>143</v>
      </c>
      <c r="C285" s="470" t="s">
        <v>3890</v>
      </c>
      <c r="D285" s="471"/>
      <c r="E285" s="472">
        <v>597.78</v>
      </c>
      <c r="F285" s="473"/>
      <c r="G285" s="472">
        <v>0</v>
      </c>
      <c r="H285" s="473"/>
      <c r="I285" s="472">
        <v>0</v>
      </c>
      <c r="J285" s="473"/>
      <c r="K285" s="472">
        <v>597.78</v>
      </c>
      <c r="L285" s="249" t="str">
        <f>VLOOKUP(A285,'De x Para'!A:C,3,0)</f>
        <v>10.1</v>
      </c>
      <c r="M285" s="431">
        <f t="shared" si="3"/>
        <v>0</v>
      </c>
    </row>
    <row r="286" spans="1:13">
      <c r="A286" s="470" t="s">
        <v>1365</v>
      </c>
      <c r="B286" s="164" t="s">
        <v>143</v>
      </c>
      <c r="C286" s="470" t="s">
        <v>1366</v>
      </c>
      <c r="D286" s="471"/>
      <c r="E286" s="459">
        <v>10662.17</v>
      </c>
      <c r="F286" s="473"/>
      <c r="G286" s="459">
        <v>12294.13</v>
      </c>
      <c r="H286" s="473"/>
      <c r="I286" s="472">
        <v>592.67999999999995</v>
      </c>
      <c r="J286" s="473"/>
      <c r="K286" s="459">
        <v>22363.62</v>
      </c>
      <c r="L286" s="249" t="str">
        <f>VLOOKUP(A286,'De x Para'!A:C,3,0)</f>
        <v>10.1</v>
      </c>
      <c r="M286" s="431">
        <f t="shared" si="3"/>
        <v>11701.449999999999</v>
      </c>
    </row>
    <row r="287" spans="1:13">
      <c r="A287" s="470" t="s">
        <v>1370</v>
      </c>
      <c r="B287" s="164" t="s">
        <v>143</v>
      </c>
      <c r="C287" s="470" t="s">
        <v>1371</v>
      </c>
      <c r="D287" s="471"/>
      <c r="E287" s="459">
        <v>208016.04</v>
      </c>
      <c r="F287" s="473"/>
      <c r="G287" s="459">
        <v>154058.46</v>
      </c>
      <c r="H287" s="473"/>
      <c r="I287" s="472">
        <v>0</v>
      </c>
      <c r="J287" s="473"/>
      <c r="K287" s="459">
        <v>362074.5</v>
      </c>
      <c r="L287" s="249" t="str">
        <f>VLOOKUP(A287,'De x Para'!A:C,3,0)</f>
        <v>10.1</v>
      </c>
      <c r="M287" s="431">
        <f t="shared" si="3"/>
        <v>154058.46</v>
      </c>
    </row>
    <row r="288" spans="1:13">
      <c r="A288" s="470" t="s">
        <v>1375</v>
      </c>
      <c r="B288" s="164" t="s">
        <v>143</v>
      </c>
      <c r="C288" s="470" t="s">
        <v>1376</v>
      </c>
      <c r="D288" s="471"/>
      <c r="E288" s="459">
        <v>3532.5</v>
      </c>
      <c r="F288" s="473"/>
      <c r="G288" s="472">
        <v>390.5</v>
      </c>
      <c r="H288" s="473"/>
      <c r="I288" s="472">
        <v>0</v>
      </c>
      <c r="J288" s="473"/>
      <c r="K288" s="459">
        <v>3923</v>
      </c>
      <c r="L288" s="249" t="str">
        <f>VLOOKUP(A288,'De x Para'!A:C,3,0)</f>
        <v>10.1</v>
      </c>
      <c r="M288" s="431">
        <f t="shared" si="3"/>
        <v>390.5</v>
      </c>
    </row>
    <row r="289" spans="1:13">
      <c r="A289" s="474"/>
      <c r="B289" s="164"/>
      <c r="C289" s="474"/>
      <c r="D289" s="475"/>
      <c r="E289" s="475"/>
      <c r="F289" s="475"/>
      <c r="G289" s="475"/>
      <c r="H289" s="475"/>
      <c r="I289" s="475"/>
      <c r="J289" s="475"/>
      <c r="K289" s="475"/>
      <c r="L289" s="249"/>
      <c r="M289" s="431"/>
    </row>
    <row r="290" spans="1:13">
      <c r="A290" s="466" t="s">
        <v>1380</v>
      </c>
      <c r="B290" s="164" t="s">
        <v>143</v>
      </c>
      <c r="C290" s="466" t="s">
        <v>1381</v>
      </c>
      <c r="D290" s="467"/>
      <c r="E290" s="460">
        <v>29321.87</v>
      </c>
      <c r="F290" s="469"/>
      <c r="G290" s="468">
        <v>0</v>
      </c>
      <c r="H290" s="469"/>
      <c r="I290" s="468">
        <v>0</v>
      </c>
      <c r="J290" s="469"/>
      <c r="K290" s="460">
        <v>29321.87</v>
      </c>
      <c r="L290" s="249">
        <f>VLOOKUP(A290,'De x Para'!A:C,3,0)</f>
        <v>0</v>
      </c>
      <c r="M290" s="431">
        <f t="shared" si="3"/>
        <v>0</v>
      </c>
    </row>
    <row r="291" spans="1:13">
      <c r="A291" s="470" t="s">
        <v>1384</v>
      </c>
      <c r="B291" s="164" t="s">
        <v>143</v>
      </c>
      <c r="C291" s="470" t="s">
        <v>1381</v>
      </c>
      <c r="D291" s="471"/>
      <c r="E291" s="459">
        <v>29321.87</v>
      </c>
      <c r="F291" s="473"/>
      <c r="G291" s="472">
        <v>0</v>
      </c>
      <c r="H291" s="473"/>
      <c r="I291" s="472">
        <v>0</v>
      </c>
      <c r="J291" s="473"/>
      <c r="K291" s="459">
        <v>29321.87</v>
      </c>
      <c r="L291" s="249" t="str">
        <f>VLOOKUP(A291,'De x Para'!A:C,3,0)</f>
        <v>10.2</v>
      </c>
      <c r="M291" s="431">
        <f t="shared" si="3"/>
        <v>0</v>
      </c>
    </row>
    <row r="292" spans="1:13">
      <c r="A292" s="474"/>
      <c r="B292" s="164"/>
      <c r="C292" s="474"/>
      <c r="D292" s="475"/>
      <c r="E292" s="475"/>
      <c r="F292" s="475"/>
      <c r="G292" s="475"/>
      <c r="H292" s="475"/>
      <c r="I292" s="475"/>
      <c r="J292" s="475"/>
      <c r="K292" s="475"/>
      <c r="L292" s="249"/>
      <c r="M292" s="431"/>
    </row>
    <row r="293" spans="1:13">
      <c r="A293" s="466" t="s">
        <v>1385</v>
      </c>
      <c r="B293" s="164" t="s">
        <v>143</v>
      </c>
      <c r="C293" s="466" t="s">
        <v>1386</v>
      </c>
      <c r="D293" s="467"/>
      <c r="E293" s="460">
        <v>10001.36</v>
      </c>
      <c r="F293" s="469"/>
      <c r="G293" s="460">
        <v>1184.45</v>
      </c>
      <c r="H293" s="469"/>
      <c r="I293" s="468">
        <v>0</v>
      </c>
      <c r="J293" s="469"/>
      <c r="K293" s="460">
        <v>11185.81</v>
      </c>
      <c r="L293" s="249">
        <f>VLOOKUP(A293,'De x Para'!A:C,3,0)</f>
        <v>0</v>
      </c>
      <c r="M293" s="431">
        <f t="shared" si="3"/>
        <v>1184.45</v>
      </c>
    </row>
    <row r="294" spans="1:13">
      <c r="A294" s="470" t="s">
        <v>1388</v>
      </c>
      <c r="B294" s="164" t="s">
        <v>143</v>
      </c>
      <c r="C294" s="470" t="s">
        <v>1389</v>
      </c>
      <c r="D294" s="471"/>
      <c r="E294" s="459">
        <v>3902.46</v>
      </c>
      <c r="F294" s="473"/>
      <c r="G294" s="459">
        <v>1184.45</v>
      </c>
      <c r="H294" s="473"/>
      <c r="I294" s="472">
        <v>0</v>
      </c>
      <c r="J294" s="473"/>
      <c r="K294" s="459">
        <v>5086.91</v>
      </c>
      <c r="L294" s="249" t="str">
        <f>VLOOKUP(A294,'De x Para'!A:C,3,0)</f>
        <v>10.2.1</v>
      </c>
      <c r="M294" s="431">
        <f t="shared" si="3"/>
        <v>1184.45</v>
      </c>
    </row>
    <row r="295" spans="1:13">
      <c r="A295" s="470" t="s">
        <v>1391</v>
      </c>
      <c r="B295" s="164" t="s">
        <v>143</v>
      </c>
      <c r="C295" s="470" t="s">
        <v>1386</v>
      </c>
      <c r="D295" s="471"/>
      <c r="E295" s="459">
        <v>6098.9</v>
      </c>
      <c r="F295" s="473"/>
      <c r="G295" s="472">
        <v>0</v>
      </c>
      <c r="H295" s="473"/>
      <c r="I295" s="472">
        <v>0</v>
      </c>
      <c r="J295" s="473"/>
      <c r="K295" s="459">
        <v>6098.9</v>
      </c>
      <c r="L295" s="249" t="str">
        <f>VLOOKUP(A295,'De x Para'!A:C,3,0)</f>
        <v>10.2.1</v>
      </c>
      <c r="M295" s="431">
        <f t="shared" si="3"/>
        <v>0</v>
      </c>
    </row>
    <row r="296" spans="1:13">
      <c r="A296" s="474"/>
      <c r="B296" s="164"/>
      <c r="C296" s="474"/>
      <c r="D296" s="475"/>
      <c r="E296" s="475"/>
      <c r="F296" s="475"/>
      <c r="G296" s="475"/>
      <c r="H296" s="475"/>
      <c r="I296" s="475"/>
      <c r="J296" s="475"/>
      <c r="K296" s="475"/>
      <c r="L296" s="249"/>
      <c r="M296" s="431"/>
    </row>
    <row r="297" spans="1:13">
      <c r="A297" s="466" t="s">
        <v>1393</v>
      </c>
      <c r="B297" s="164" t="s">
        <v>143</v>
      </c>
      <c r="C297" s="466" t="s">
        <v>1394</v>
      </c>
      <c r="D297" s="467"/>
      <c r="E297" s="460">
        <v>12583.59</v>
      </c>
      <c r="F297" s="469"/>
      <c r="G297" s="460">
        <v>2516.7199999999998</v>
      </c>
      <c r="H297" s="469"/>
      <c r="I297" s="468">
        <v>0</v>
      </c>
      <c r="J297" s="469"/>
      <c r="K297" s="460">
        <v>15100.31</v>
      </c>
      <c r="L297" s="249">
        <f>VLOOKUP(A297,'De x Para'!A:C,3,0)</f>
        <v>0</v>
      </c>
      <c r="M297" s="431">
        <f t="shared" si="3"/>
        <v>2516.7199999999998</v>
      </c>
    </row>
    <row r="298" spans="1:13">
      <c r="A298" s="470" t="s">
        <v>1398</v>
      </c>
      <c r="B298" s="164" t="s">
        <v>143</v>
      </c>
      <c r="C298" s="470" t="s">
        <v>1399</v>
      </c>
      <c r="D298" s="471"/>
      <c r="E298" s="459">
        <v>12583.59</v>
      </c>
      <c r="F298" s="473"/>
      <c r="G298" s="459">
        <v>2516.7199999999998</v>
      </c>
      <c r="H298" s="473"/>
      <c r="I298" s="472">
        <v>0</v>
      </c>
      <c r="J298" s="473"/>
      <c r="K298" s="459">
        <v>15100.31</v>
      </c>
      <c r="L298" s="249" t="str">
        <f>VLOOKUP(A298,'De x Para'!A:C,3,0)</f>
        <v>10.3</v>
      </c>
      <c r="M298" s="431">
        <f t="shared" si="3"/>
        <v>2516.7199999999998</v>
      </c>
    </row>
    <row r="299" spans="1:13">
      <c r="A299" s="474"/>
      <c r="B299" s="164"/>
      <c r="C299" s="474"/>
      <c r="D299" s="475"/>
      <c r="E299" s="475"/>
      <c r="F299" s="475"/>
      <c r="G299" s="475"/>
      <c r="H299" s="475"/>
      <c r="I299" s="475"/>
      <c r="J299" s="475"/>
      <c r="K299" s="475"/>
      <c r="L299" s="249"/>
      <c r="M299" s="431"/>
    </row>
    <row r="300" spans="1:13">
      <c r="A300" s="466" t="s">
        <v>1400</v>
      </c>
      <c r="B300" s="164" t="s">
        <v>143</v>
      </c>
      <c r="C300" s="466" t="s">
        <v>1401</v>
      </c>
      <c r="D300" s="467"/>
      <c r="E300" s="460">
        <v>50752.05</v>
      </c>
      <c r="F300" s="469"/>
      <c r="G300" s="460">
        <v>86985.919999999998</v>
      </c>
      <c r="H300" s="469"/>
      <c r="I300" s="468">
        <v>0</v>
      </c>
      <c r="J300" s="469"/>
      <c r="K300" s="460">
        <v>137737.97</v>
      </c>
      <c r="L300" s="249">
        <f>VLOOKUP(A300,'De x Para'!A:C,3,0)</f>
        <v>0</v>
      </c>
      <c r="M300" s="431">
        <f t="shared" si="3"/>
        <v>86985.919999999998</v>
      </c>
    </row>
    <row r="301" spans="1:13">
      <c r="A301" s="466" t="s">
        <v>1405</v>
      </c>
      <c r="B301" s="164" t="s">
        <v>143</v>
      </c>
      <c r="C301" s="466" t="s">
        <v>1401</v>
      </c>
      <c r="D301" s="467"/>
      <c r="E301" s="460">
        <v>50752.05</v>
      </c>
      <c r="F301" s="469"/>
      <c r="G301" s="460">
        <v>86985.919999999998</v>
      </c>
      <c r="H301" s="469"/>
      <c r="I301" s="468">
        <v>0</v>
      </c>
      <c r="J301" s="469"/>
      <c r="K301" s="460">
        <v>137737.97</v>
      </c>
      <c r="L301" s="249">
        <f>VLOOKUP(A301,'De x Para'!A:C,3,0)</f>
        <v>0</v>
      </c>
      <c r="M301" s="431">
        <f t="shared" si="3"/>
        <v>86985.919999999998</v>
      </c>
    </row>
    <row r="302" spans="1:13">
      <c r="A302" s="466" t="s">
        <v>1406</v>
      </c>
      <c r="B302" s="164" t="s">
        <v>143</v>
      </c>
      <c r="C302" s="466" t="s">
        <v>1401</v>
      </c>
      <c r="D302" s="467"/>
      <c r="E302" s="460">
        <v>50752.05</v>
      </c>
      <c r="F302" s="469"/>
      <c r="G302" s="460">
        <v>86985.919999999998</v>
      </c>
      <c r="H302" s="469"/>
      <c r="I302" s="468">
        <v>0</v>
      </c>
      <c r="J302" s="469"/>
      <c r="K302" s="460">
        <v>137737.97</v>
      </c>
      <c r="L302" s="249">
        <f>VLOOKUP(A302,'De x Para'!A:C,3,0)</f>
        <v>0</v>
      </c>
      <c r="M302" s="431">
        <f t="shared" si="3"/>
        <v>86985.919999999998</v>
      </c>
    </row>
    <row r="303" spans="1:13">
      <c r="A303" s="466" t="s">
        <v>4675</v>
      </c>
      <c r="B303" s="164" t="s">
        <v>143</v>
      </c>
      <c r="C303" s="466" t="s">
        <v>4676</v>
      </c>
      <c r="D303" s="467"/>
      <c r="E303" s="460">
        <v>1250</v>
      </c>
      <c r="F303" s="469"/>
      <c r="G303" s="468">
        <v>821.43</v>
      </c>
      <c r="H303" s="469"/>
      <c r="I303" s="468">
        <v>0</v>
      </c>
      <c r="J303" s="469"/>
      <c r="K303" s="460">
        <v>2071.4299999999998</v>
      </c>
      <c r="L303" s="249">
        <f>VLOOKUP(A303,'De x Para'!A:C,3,0)</f>
        <v>0</v>
      </c>
      <c r="M303" s="431">
        <f t="shared" si="3"/>
        <v>821.43</v>
      </c>
    </row>
    <row r="304" spans="1:13">
      <c r="A304" s="470" t="s">
        <v>4677</v>
      </c>
      <c r="B304" s="164" t="s">
        <v>143</v>
      </c>
      <c r="C304" s="470" t="s">
        <v>1889</v>
      </c>
      <c r="D304" s="471"/>
      <c r="E304" s="459">
        <v>1250</v>
      </c>
      <c r="F304" s="473"/>
      <c r="G304" s="472">
        <v>821.43</v>
      </c>
      <c r="H304" s="473"/>
      <c r="I304" s="472">
        <v>0</v>
      </c>
      <c r="J304" s="473"/>
      <c r="K304" s="459">
        <v>2071.4299999999998</v>
      </c>
      <c r="L304" s="249" t="str">
        <f>VLOOKUP(A304,'De x Para'!A:C,3,0)</f>
        <v>11.1.3</v>
      </c>
      <c r="M304" s="431">
        <f t="shared" si="3"/>
        <v>821.43</v>
      </c>
    </row>
    <row r="305" spans="1:13">
      <c r="A305" s="474"/>
      <c r="B305" s="164"/>
      <c r="C305" s="474"/>
      <c r="D305" s="475"/>
      <c r="E305" s="475"/>
      <c r="F305" s="475"/>
      <c r="G305" s="475"/>
      <c r="H305" s="475"/>
      <c r="I305" s="475"/>
      <c r="J305" s="475"/>
      <c r="K305" s="475"/>
      <c r="L305" s="249"/>
      <c r="M305" s="431"/>
    </row>
    <row r="306" spans="1:13">
      <c r="A306" s="466" t="s">
        <v>1412</v>
      </c>
      <c r="B306" s="164" t="s">
        <v>143</v>
      </c>
      <c r="C306" s="466" t="s">
        <v>1413</v>
      </c>
      <c r="D306" s="467"/>
      <c r="E306" s="460">
        <v>8543.5499999999993</v>
      </c>
      <c r="F306" s="469"/>
      <c r="G306" s="460">
        <v>1274.49</v>
      </c>
      <c r="H306" s="469"/>
      <c r="I306" s="468">
        <v>0</v>
      </c>
      <c r="J306" s="469"/>
      <c r="K306" s="460">
        <v>9818.0400000000009</v>
      </c>
      <c r="L306" s="249">
        <f>VLOOKUP(A306,'De x Para'!A:C,3,0)</f>
        <v>0</v>
      </c>
      <c r="M306" s="431">
        <f t="shared" si="3"/>
        <v>1274.49</v>
      </c>
    </row>
    <row r="307" spans="1:13">
      <c r="A307" s="470" t="s">
        <v>4747</v>
      </c>
      <c r="B307" s="164" t="s">
        <v>143</v>
      </c>
      <c r="C307" s="470" t="s">
        <v>4748</v>
      </c>
      <c r="D307" s="471"/>
      <c r="E307" s="472">
        <v>896.61</v>
      </c>
      <c r="F307" s="473"/>
      <c r="G307" s="472">
        <v>0</v>
      </c>
      <c r="H307" s="473"/>
      <c r="I307" s="472">
        <v>0</v>
      </c>
      <c r="J307" s="473"/>
      <c r="K307" s="472">
        <v>896.61</v>
      </c>
      <c r="L307" s="249" t="str">
        <f>VLOOKUP(A307,'De x Para'!A:C,3,0)</f>
        <v>11.1.4</v>
      </c>
      <c r="M307" s="431">
        <f t="shared" si="3"/>
        <v>0</v>
      </c>
    </row>
    <row r="308" spans="1:13">
      <c r="A308" s="470" t="s">
        <v>1417</v>
      </c>
      <c r="B308" s="164" t="s">
        <v>143</v>
      </c>
      <c r="C308" s="470" t="s">
        <v>1418</v>
      </c>
      <c r="D308" s="471"/>
      <c r="E308" s="459">
        <v>7646.94</v>
      </c>
      <c r="F308" s="473"/>
      <c r="G308" s="459">
        <v>1274.49</v>
      </c>
      <c r="H308" s="473"/>
      <c r="I308" s="472">
        <v>0</v>
      </c>
      <c r="J308" s="473"/>
      <c r="K308" s="459">
        <v>8921.43</v>
      </c>
      <c r="L308" s="249" t="str">
        <f>VLOOKUP(A308,'De x Para'!A:C,3,0)</f>
        <v>11.1.3</v>
      </c>
      <c r="M308" s="431">
        <f t="shared" si="3"/>
        <v>1274.49</v>
      </c>
    </row>
    <row r="309" spans="1:13">
      <c r="A309" s="474"/>
      <c r="B309" s="164"/>
      <c r="C309" s="474"/>
      <c r="D309" s="475"/>
      <c r="E309" s="475"/>
      <c r="F309" s="475"/>
      <c r="G309" s="475"/>
      <c r="H309" s="475"/>
      <c r="I309" s="475"/>
      <c r="J309" s="475"/>
      <c r="K309" s="475"/>
      <c r="L309" s="249"/>
      <c r="M309" s="431"/>
    </row>
    <row r="310" spans="1:13">
      <c r="A310" s="466" t="s">
        <v>1419</v>
      </c>
      <c r="B310" s="164" t="s">
        <v>143</v>
      </c>
      <c r="C310" s="466" t="s">
        <v>4876</v>
      </c>
      <c r="D310" s="467"/>
      <c r="E310" s="460">
        <v>40958.5</v>
      </c>
      <c r="F310" s="469"/>
      <c r="G310" s="460">
        <v>84890</v>
      </c>
      <c r="H310" s="469"/>
      <c r="I310" s="468">
        <v>0</v>
      </c>
      <c r="J310" s="469"/>
      <c r="K310" s="460">
        <v>125848.5</v>
      </c>
      <c r="L310" s="249">
        <f>VLOOKUP(A310,'De x Para'!A:C,3,0)</f>
        <v>0</v>
      </c>
      <c r="M310" s="431">
        <f t="shared" si="3"/>
        <v>84890</v>
      </c>
    </row>
    <row r="311" spans="1:13">
      <c r="A311" s="470" t="s">
        <v>1424</v>
      </c>
      <c r="B311" s="164" t="s">
        <v>143</v>
      </c>
      <c r="C311" s="470" t="s">
        <v>1425</v>
      </c>
      <c r="D311" s="471"/>
      <c r="E311" s="459">
        <v>40958.5</v>
      </c>
      <c r="F311" s="473"/>
      <c r="G311" s="472">
        <v>0</v>
      </c>
      <c r="H311" s="473"/>
      <c r="I311" s="472">
        <v>0</v>
      </c>
      <c r="J311" s="473"/>
      <c r="K311" s="459">
        <v>40958.5</v>
      </c>
      <c r="L311" s="249" t="str">
        <f>VLOOKUP(A311,'De x Para'!A:C,3,0)</f>
        <v>11.1.3</v>
      </c>
      <c r="M311" s="431">
        <f t="shared" si="3"/>
        <v>0</v>
      </c>
    </row>
    <row r="312" spans="1:13">
      <c r="A312" s="470" t="s">
        <v>4632</v>
      </c>
      <c r="B312" s="164" t="s">
        <v>143</v>
      </c>
      <c r="C312" s="470" t="s">
        <v>4633</v>
      </c>
      <c r="D312" s="471"/>
      <c r="E312" s="472">
        <v>0</v>
      </c>
      <c r="F312" s="473"/>
      <c r="G312" s="459">
        <v>84890</v>
      </c>
      <c r="H312" s="473"/>
      <c r="I312" s="472">
        <v>0</v>
      </c>
      <c r="J312" s="473"/>
      <c r="K312" s="459">
        <v>84890</v>
      </c>
      <c r="L312" s="249" t="str">
        <f>VLOOKUP(A312,'De x Para'!A:C,3,0)</f>
        <v>11.1.3</v>
      </c>
      <c r="M312" s="431">
        <f t="shared" si="3"/>
        <v>84890</v>
      </c>
    </row>
    <row r="313" spans="1:13">
      <c r="A313" s="474"/>
      <c r="B313" s="164"/>
      <c r="C313" s="474"/>
      <c r="D313" s="475"/>
      <c r="E313" s="475"/>
      <c r="F313" s="475"/>
      <c r="G313" s="475"/>
      <c r="H313" s="475"/>
      <c r="I313" s="475"/>
      <c r="J313" s="475"/>
      <c r="K313" s="475"/>
      <c r="L313" s="249"/>
      <c r="M313" s="431"/>
    </row>
    <row r="314" spans="1:13">
      <c r="A314" s="466" t="s">
        <v>1426</v>
      </c>
      <c r="B314" s="164" t="s">
        <v>143</v>
      </c>
      <c r="C314" s="466" t="s">
        <v>1427</v>
      </c>
      <c r="D314" s="467"/>
      <c r="E314" s="460">
        <v>25694.1</v>
      </c>
      <c r="F314" s="469"/>
      <c r="G314" s="460">
        <v>36966.06</v>
      </c>
      <c r="H314" s="469"/>
      <c r="I314" s="468">
        <v>0</v>
      </c>
      <c r="J314" s="469"/>
      <c r="K314" s="460">
        <v>62660.160000000003</v>
      </c>
      <c r="L314" s="249">
        <f>VLOOKUP(A314,'De x Para'!A:C,3,0)</f>
        <v>0</v>
      </c>
      <c r="M314" s="431">
        <f t="shared" si="3"/>
        <v>36966.06</v>
      </c>
    </row>
    <row r="315" spans="1:13">
      <c r="A315" s="466" t="s">
        <v>1431</v>
      </c>
      <c r="B315" s="164" t="s">
        <v>143</v>
      </c>
      <c r="C315" s="466" t="s">
        <v>1427</v>
      </c>
      <c r="D315" s="467"/>
      <c r="E315" s="460">
        <v>25694.1</v>
      </c>
      <c r="F315" s="469"/>
      <c r="G315" s="460">
        <v>36966.06</v>
      </c>
      <c r="H315" s="469"/>
      <c r="I315" s="468">
        <v>0</v>
      </c>
      <c r="J315" s="469"/>
      <c r="K315" s="460">
        <v>62660.160000000003</v>
      </c>
      <c r="L315" s="249">
        <f>VLOOKUP(A315,'De x Para'!A:C,3,0)</f>
        <v>0</v>
      </c>
      <c r="M315" s="431">
        <f t="shared" si="3"/>
        <v>36966.06</v>
      </c>
    </row>
    <row r="316" spans="1:13">
      <c r="A316" s="466" t="s">
        <v>1432</v>
      </c>
      <c r="B316" s="164" t="s">
        <v>143</v>
      </c>
      <c r="C316" s="466" t="s">
        <v>1427</v>
      </c>
      <c r="D316" s="467"/>
      <c r="E316" s="460">
        <v>25694.1</v>
      </c>
      <c r="F316" s="469"/>
      <c r="G316" s="460">
        <v>36966.06</v>
      </c>
      <c r="H316" s="469"/>
      <c r="I316" s="468">
        <v>0</v>
      </c>
      <c r="J316" s="469"/>
      <c r="K316" s="460">
        <v>62660.160000000003</v>
      </c>
      <c r="L316" s="249">
        <f>VLOOKUP(A316,'De x Para'!A:C,3,0)</f>
        <v>0</v>
      </c>
      <c r="M316" s="431">
        <f t="shared" si="3"/>
        <v>36966.06</v>
      </c>
    </row>
    <row r="317" spans="1:13">
      <c r="A317" s="466" t="s">
        <v>1438</v>
      </c>
      <c r="B317" s="164" t="s">
        <v>143</v>
      </c>
      <c r="C317" s="466" t="s">
        <v>1439</v>
      </c>
      <c r="D317" s="467"/>
      <c r="E317" s="460">
        <v>11838.1</v>
      </c>
      <c r="F317" s="469"/>
      <c r="G317" s="460">
        <v>16182.06</v>
      </c>
      <c r="H317" s="469"/>
      <c r="I317" s="468">
        <v>0</v>
      </c>
      <c r="J317" s="469"/>
      <c r="K317" s="460">
        <v>28020.16</v>
      </c>
      <c r="L317" s="249">
        <f>VLOOKUP(A317,'De x Para'!A:C,3,0)</f>
        <v>0</v>
      </c>
      <c r="M317" s="431">
        <f t="shared" si="3"/>
        <v>16182.06</v>
      </c>
    </row>
    <row r="318" spans="1:13">
      <c r="A318" s="470" t="s">
        <v>1448</v>
      </c>
      <c r="B318" s="164" t="s">
        <v>143</v>
      </c>
      <c r="C318" s="470" t="s">
        <v>1449</v>
      </c>
      <c r="D318" s="471"/>
      <c r="E318" s="459">
        <v>11838.1</v>
      </c>
      <c r="F318" s="473"/>
      <c r="G318" s="459">
        <v>16182.06</v>
      </c>
      <c r="H318" s="473"/>
      <c r="I318" s="472">
        <v>0</v>
      </c>
      <c r="J318" s="473"/>
      <c r="K318" s="459">
        <v>28020.16</v>
      </c>
      <c r="L318" s="249" t="str">
        <f>VLOOKUP(A318,'De x Para'!A:C,3,0)</f>
        <v>11.2.2</v>
      </c>
      <c r="M318" s="431">
        <f t="shared" si="3"/>
        <v>16182.06</v>
      </c>
    </row>
    <row r="319" spans="1:13">
      <c r="A319" s="474"/>
      <c r="B319" s="164"/>
      <c r="C319" s="474"/>
      <c r="D319" s="475"/>
      <c r="E319" s="475"/>
      <c r="F319" s="475"/>
      <c r="G319" s="475"/>
      <c r="H319" s="475"/>
      <c r="I319" s="475"/>
      <c r="J319" s="475"/>
      <c r="K319" s="475"/>
      <c r="L319" s="249"/>
      <c r="M319" s="431"/>
    </row>
    <row r="320" spans="1:13">
      <c r="A320" s="466" t="s">
        <v>1456</v>
      </c>
      <c r="B320" s="164" t="s">
        <v>143</v>
      </c>
      <c r="C320" s="466" t="s">
        <v>1457</v>
      </c>
      <c r="D320" s="467"/>
      <c r="E320" s="460">
        <v>13856</v>
      </c>
      <c r="F320" s="469"/>
      <c r="G320" s="460">
        <v>20784</v>
      </c>
      <c r="H320" s="469"/>
      <c r="I320" s="468">
        <v>0</v>
      </c>
      <c r="J320" s="469"/>
      <c r="K320" s="460">
        <v>34640</v>
      </c>
      <c r="L320" s="249">
        <f>VLOOKUP(A320,'De x Para'!A:C,3,0)</f>
        <v>0</v>
      </c>
      <c r="M320" s="431">
        <f t="shared" si="3"/>
        <v>20784</v>
      </c>
    </row>
    <row r="321" spans="1:13">
      <c r="A321" s="470" t="s">
        <v>1465</v>
      </c>
      <c r="B321" s="164" t="s">
        <v>143</v>
      </c>
      <c r="C321" s="470" t="s">
        <v>1466</v>
      </c>
      <c r="D321" s="471"/>
      <c r="E321" s="459">
        <v>13856</v>
      </c>
      <c r="F321" s="473"/>
      <c r="G321" s="459">
        <v>20784</v>
      </c>
      <c r="H321" s="473"/>
      <c r="I321" s="472">
        <v>0</v>
      </c>
      <c r="J321" s="473"/>
      <c r="K321" s="459">
        <v>34640</v>
      </c>
      <c r="L321" s="249" t="str">
        <f>VLOOKUP(A321,'De x Para'!A:C,3,0)</f>
        <v>11.2.2</v>
      </c>
      <c r="M321" s="431">
        <f t="shared" ref="M321:M384" si="4">G321-I321</f>
        <v>20784</v>
      </c>
    </row>
    <row r="322" spans="1:13">
      <c r="A322" s="474"/>
      <c r="B322" s="164"/>
      <c r="C322" s="474"/>
      <c r="D322" s="475"/>
      <c r="E322" s="475"/>
      <c r="F322" s="475"/>
      <c r="G322" s="475"/>
      <c r="H322" s="475"/>
      <c r="I322" s="475"/>
      <c r="J322" s="475"/>
      <c r="K322" s="475"/>
      <c r="L322" s="249"/>
      <c r="M322" s="431"/>
    </row>
    <row r="323" spans="1:13">
      <c r="A323" s="466" t="s">
        <v>1477</v>
      </c>
      <c r="B323" s="164" t="s">
        <v>143</v>
      </c>
      <c r="C323" s="466" t="s">
        <v>1478</v>
      </c>
      <c r="D323" s="467"/>
      <c r="E323" s="460">
        <v>7500</v>
      </c>
      <c r="F323" s="469"/>
      <c r="G323" s="460">
        <v>12742</v>
      </c>
      <c r="H323" s="469"/>
      <c r="I323" s="468">
        <v>0</v>
      </c>
      <c r="J323" s="469"/>
      <c r="K323" s="460">
        <v>20242</v>
      </c>
      <c r="L323" s="249">
        <f>VLOOKUP(A323,'De x Para'!A:C,3,0)</f>
        <v>0</v>
      </c>
      <c r="M323" s="431">
        <f t="shared" si="4"/>
        <v>12742</v>
      </c>
    </row>
    <row r="324" spans="1:13">
      <c r="A324" s="466" t="s">
        <v>1482</v>
      </c>
      <c r="B324" s="164" t="s">
        <v>143</v>
      </c>
      <c r="C324" s="466" t="s">
        <v>1483</v>
      </c>
      <c r="D324" s="467"/>
      <c r="E324" s="460">
        <v>7500</v>
      </c>
      <c r="F324" s="469"/>
      <c r="G324" s="460">
        <v>12742</v>
      </c>
      <c r="H324" s="469"/>
      <c r="I324" s="468">
        <v>0</v>
      </c>
      <c r="J324" s="469"/>
      <c r="K324" s="460">
        <v>20242</v>
      </c>
      <c r="L324" s="249">
        <f>VLOOKUP(A324,'De x Para'!A:C,3,0)</f>
        <v>0</v>
      </c>
      <c r="M324" s="431">
        <f t="shared" si="4"/>
        <v>12742</v>
      </c>
    </row>
    <row r="325" spans="1:13">
      <c r="A325" s="466" t="s">
        <v>1484</v>
      </c>
      <c r="B325" s="164" t="s">
        <v>143</v>
      </c>
      <c r="C325" s="466" t="s">
        <v>1483</v>
      </c>
      <c r="D325" s="467"/>
      <c r="E325" s="460">
        <v>7500</v>
      </c>
      <c r="F325" s="469"/>
      <c r="G325" s="460">
        <v>12742</v>
      </c>
      <c r="H325" s="469"/>
      <c r="I325" s="468">
        <v>0</v>
      </c>
      <c r="J325" s="469"/>
      <c r="K325" s="460">
        <v>20242</v>
      </c>
      <c r="L325" s="249">
        <f>VLOOKUP(A325,'De x Para'!A:C,3,0)</f>
        <v>0</v>
      </c>
      <c r="M325" s="431">
        <f t="shared" si="4"/>
        <v>12742</v>
      </c>
    </row>
    <row r="326" spans="1:13">
      <c r="A326" s="466" t="s">
        <v>1485</v>
      </c>
      <c r="B326" s="164" t="s">
        <v>143</v>
      </c>
      <c r="C326" s="466" t="s">
        <v>1486</v>
      </c>
      <c r="D326" s="467"/>
      <c r="E326" s="460">
        <v>7500</v>
      </c>
      <c r="F326" s="469"/>
      <c r="G326" s="460">
        <v>12742</v>
      </c>
      <c r="H326" s="469"/>
      <c r="I326" s="468">
        <v>0</v>
      </c>
      <c r="J326" s="469"/>
      <c r="K326" s="460">
        <v>20242</v>
      </c>
      <c r="L326" s="249">
        <f>VLOOKUP(A326,'De x Para'!A:C,3,0)</f>
        <v>0</v>
      </c>
      <c r="M326" s="431">
        <f t="shared" si="4"/>
        <v>12742</v>
      </c>
    </row>
    <row r="327" spans="1:13">
      <c r="A327" s="470" t="s">
        <v>1487</v>
      </c>
      <c r="B327" s="164" t="s">
        <v>143</v>
      </c>
      <c r="C327" s="470" t="s">
        <v>1488</v>
      </c>
      <c r="D327" s="471"/>
      <c r="E327" s="472">
        <v>0</v>
      </c>
      <c r="F327" s="473"/>
      <c r="G327" s="459">
        <v>6090</v>
      </c>
      <c r="H327" s="473"/>
      <c r="I327" s="472">
        <v>0</v>
      </c>
      <c r="J327" s="473"/>
      <c r="K327" s="459">
        <v>6090</v>
      </c>
      <c r="L327" s="249" t="str">
        <f>VLOOKUP(A327,'De x Para'!A:C,3,0)</f>
        <v>11.3.2</v>
      </c>
      <c r="M327" s="431">
        <f t="shared" si="4"/>
        <v>6090</v>
      </c>
    </row>
    <row r="328" spans="1:13">
      <c r="A328" s="470" t="s">
        <v>1490</v>
      </c>
      <c r="B328" s="164" t="s">
        <v>143</v>
      </c>
      <c r="C328" s="470" t="s">
        <v>1491</v>
      </c>
      <c r="D328" s="471"/>
      <c r="E328" s="472">
        <v>0</v>
      </c>
      <c r="F328" s="473"/>
      <c r="G328" s="459">
        <v>4380</v>
      </c>
      <c r="H328" s="473"/>
      <c r="I328" s="472">
        <v>0</v>
      </c>
      <c r="J328" s="473"/>
      <c r="K328" s="459">
        <v>4380</v>
      </c>
      <c r="L328" s="249" t="str">
        <f>VLOOKUP(A328,'De x Para'!A:C,3,0)</f>
        <v>11.3.4</v>
      </c>
      <c r="M328" s="431">
        <f t="shared" si="4"/>
        <v>4380</v>
      </c>
    </row>
    <row r="329" spans="1:13">
      <c r="A329" s="470" t="s">
        <v>1493</v>
      </c>
      <c r="B329" s="164" t="s">
        <v>143</v>
      </c>
      <c r="C329" s="470" t="s">
        <v>1494</v>
      </c>
      <c r="D329" s="471"/>
      <c r="E329" s="459">
        <v>7500</v>
      </c>
      <c r="F329" s="473"/>
      <c r="G329" s="459">
        <v>2272</v>
      </c>
      <c r="H329" s="473"/>
      <c r="I329" s="472">
        <v>0</v>
      </c>
      <c r="J329" s="473"/>
      <c r="K329" s="459">
        <v>9772</v>
      </c>
      <c r="L329" s="249" t="str">
        <f>VLOOKUP(A329,'De x Para'!A:C,3,0)</f>
        <v>11.3.6</v>
      </c>
      <c r="M329" s="431">
        <f t="shared" si="4"/>
        <v>2272</v>
      </c>
    </row>
    <row r="330" spans="1:13">
      <c r="A330" s="474"/>
      <c r="B330" s="164"/>
      <c r="C330" s="474"/>
      <c r="D330" s="475"/>
      <c r="E330" s="475"/>
      <c r="F330" s="475"/>
      <c r="G330" s="475"/>
      <c r="H330" s="475"/>
      <c r="I330" s="475"/>
      <c r="J330" s="475"/>
      <c r="K330" s="475"/>
      <c r="L330" s="249"/>
      <c r="M330" s="431"/>
    </row>
    <row r="331" spans="1:13">
      <c r="A331" s="466" t="s">
        <v>1500</v>
      </c>
      <c r="B331" s="164" t="s">
        <v>143</v>
      </c>
      <c r="C331" s="466" t="s">
        <v>1501</v>
      </c>
      <c r="D331" s="467"/>
      <c r="E331" s="460">
        <v>10699.64</v>
      </c>
      <c r="F331" s="469"/>
      <c r="G331" s="460">
        <v>6366.8</v>
      </c>
      <c r="H331" s="469"/>
      <c r="I331" s="468">
        <v>0</v>
      </c>
      <c r="J331" s="469"/>
      <c r="K331" s="460">
        <v>17066.439999999999</v>
      </c>
      <c r="L331" s="249">
        <f>VLOOKUP(A331,'De x Para'!A:C,3,0)</f>
        <v>0</v>
      </c>
      <c r="M331" s="431">
        <f t="shared" si="4"/>
        <v>6366.8</v>
      </c>
    </row>
    <row r="332" spans="1:13">
      <c r="A332" s="466" t="s">
        <v>1505</v>
      </c>
      <c r="B332" s="164" t="s">
        <v>143</v>
      </c>
      <c r="C332" s="466" t="s">
        <v>1501</v>
      </c>
      <c r="D332" s="467"/>
      <c r="E332" s="460">
        <v>10699.64</v>
      </c>
      <c r="F332" s="469"/>
      <c r="G332" s="460">
        <v>6366.8</v>
      </c>
      <c r="H332" s="469"/>
      <c r="I332" s="468">
        <v>0</v>
      </c>
      <c r="J332" s="469"/>
      <c r="K332" s="460">
        <v>17066.439999999999</v>
      </c>
      <c r="L332" s="249">
        <f>VLOOKUP(A332,'De x Para'!A:C,3,0)</f>
        <v>0</v>
      </c>
      <c r="M332" s="431">
        <f t="shared" si="4"/>
        <v>6366.8</v>
      </c>
    </row>
    <row r="333" spans="1:13">
      <c r="A333" s="466" t="s">
        <v>1506</v>
      </c>
      <c r="B333" s="164" t="s">
        <v>143</v>
      </c>
      <c r="C333" s="466" t="s">
        <v>1501</v>
      </c>
      <c r="D333" s="467"/>
      <c r="E333" s="460">
        <v>10699.64</v>
      </c>
      <c r="F333" s="469"/>
      <c r="G333" s="460">
        <v>6366.8</v>
      </c>
      <c r="H333" s="469"/>
      <c r="I333" s="468">
        <v>0</v>
      </c>
      <c r="J333" s="469"/>
      <c r="K333" s="460">
        <v>17066.439999999999</v>
      </c>
      <c r="L333" s="249">
        <f>VLOOKUP(A333,'De x Para'!A:C,3,0)</f>
        <v>0</v>
      </c>
      <c r="M333" s="431">
        <f t="shared" si="4"/>
        <v>6366.8</v>
      </c>
    </row>
    <row r="334" spans="1:13">
      <c r="A334" s="466" t="s">
        <v>1507</v>
      </c>
      <c r="B334" s="164" t="s">
        <v>143</v>
      </c>
      <c r="C334" s="466" t="s">
        <v>1508</v>
      </c>
      <c r="D334" s="467"/>
      <c r="E334" s="460">
        <v>6717.15</v>
      </c>
      <c r="F334" s="469"/>
      <c r="G334" s="460">
        <v>4566.8</v>
      </c>
      <c r="H334" s="469"/>
      <c r="I334" s="468">
        <v>0</v>
      </c>
      <c r="J334" s="469"/>
      <c r="K334" s="460">
        <v>11283.95</v>
      </c>
      <c r="L334" s="249">
        <f>VLOOKUP(A334,'De x Para'!A:C,3,0)</f>
        <v>0</v>
      </c>
      <c r="M334" s="431">
        <f t="shared" si="4"/>
        <v>4566.8</v>
      </c>
    </row>
    <row r="335" spans="1:13">
      <c r="A335" s="470" t="s">
        <v>1511</v>
      </c>
      <c r="B335" s="164" t="s">
        <v>143</v>
      </c>
      <c r="C335" s="470" t="s">
        <v>1512</v>
      </c>
      <c r="D335" s="471"/>
      <c r="E335" s="459">
        <v>6302.15</v>
      </c>
      <c r="F335" s="473"/>
      <c r="G335" s="459">
        <v>4566.8</v>
      </c>
      <c r="H335" s="473"/>
      <c r="I335" s="472">
        <v>0</v>
      </c>
      <c r="J335" s="473"/>
      <c r="K335" s="459">
        <v>10868.95</v>
      </c>
      <c r="L335" s="249" t="str">
        <f>VLOOKUP(A335,'De x Para'!A:C,3,0)</f>
        <v>11.5.1</v>
      </c>
      <c r="M335" s="431">
        <f t="shared" si="4"/>
        <v>4566.8</v>
      </c>
    </row>
    <row r="336" spans="1:13">
      <c r="A336" s="470" t="s">
        <v>3659</v>
      </c>
      <c r="B336" s="164" t="s">
        <v>143</v>
      </c>
      <c r="C336" s="470" t="s">
        <v>3660</v>
      </c>
      <c r="D336" s="471"/>
      <c r="E336" s="472">
        <v>415</v>
      </c>
      <c r="F336" s="473"/>
      <c r="G336" s="472">
        <v>0</v>
      </c>
      <c r="H336" s="473"/>
      <c r="I336" s="472">
        <v>0</v>
      </c>
      <c r="J336" s="473"/>
      <c r="K336" s="472">
        <v>415</v>
      </c>
      <c r="L336" s="249" t="str">
        <f>VLOOKUP(A336,'De x Para'!A:C,3,0)</f>
        <v>11.5.1</v>
      </c>
      <c r="M336" s="431">
        <f t="shared" si="4"/>
        <v>0</v>
      </c>
    </row>
    <row r="337" spans="1:13">
      <c r="A337" s="474"/>
      <c r="B337" s="164"/>
      <c r="C337" s="474"/>
      <c r="D337" s="475"/>
      <c r="E337" s="475"/>
      <c r="F337" s="475"/>
      <c r="G337" s="475"/>
      <c r="H337" s="475"/>
      <c r="I337" s="475"/>
      <c r="J337" s="475"/>
      <c r="K337" s="475"/>
      <c r="L337" s="249"/>
      <c r="M337" s="431"/>
    </row>
    <row r="338" spans="1:13">
      <c r="A338" s="466" t="s">
        <v>1513</v>
      </c>
      <c r="B338" s="164" t="s">
        <v>143</v>
      </c>
      <c r="C338" s="466" t="s">
        <v>1514</v>
      </c>
      <c r="D338" s="467"/>
      <c r="E338" s="460">
        <v>3982.49</v>
      </c>
      <c r="F338" s="469"/>
      <c r="G338" s="460">
        <v>1800</v>
      </c>
      <c r="H338" s="469"/>
      <c r="I338" s="468">
        <v>0</v>
      </c>
      <c r="J338" s="469"/>
      <c r="K338" s="460">
        <v>5782.49</v>
      </c>
      <c r="L338" s="249">
        <f>VLOOKUP(A338,'De x Para'!A:C,3,0)</f>
        <v>0</v>
      </c>
      <c r="M338" s="431">
        <f t="shared" si="4"/>
        <v>1800</v>
      </c>
    </row>
    <row r="339" spans="1:13">
      <c r="A339" s="470" t="s">
        <v>3905</v>
      </c>
      <c r="B339" s="164" t="s">
        <v>143</v>
      </c>
      <c r="C339" s="470" t="s">
        <v>4155</v>
      </c>
      <c r="D339" s="471"/>
      <c r="E339" s="459">
        <v>3052.49</v>
      </c>
      <c r="F339" s="473"/>
      <c r="G339" s="459">
        <v>1800</v>
      </c>
      <c r="H339" s="473"/>
      <c r="I339" s="472">
        <v>0</v>
      </c>
      <c r="J339" s="473"/>
      <c r="K339" s="459">
        <v>4852.49</v>
      </c>
      <c r="L339" s="249" t="str">
        <f>VLOOKUP(A339,'De x Para'!A:C,3,0)</f>
        <v>11.5.3</v>
      </c>
      <c r="M339" s="431">
        <f t="shared" si="4"/>
        <v>1800</v>
      </c>
    </row>
    <row r="340" spans="1:13">
      <c r="A340" s="470" t="s">
        <v>1516</v>
      </c>
      <c r="B340" s="164" t="s">
        <v>143</v>
      </c>
      <c r="C340" s="470" t="s">
        <v>1517</v>
      </c>
      <c r="D340" s="471"/>
      <c r="E340" s="472">
        <v>930</v>
      </c>
      <c r="F340" s="473"/>
      <c r="G340" s="472">
        <v>0</v>
      </c>
      <c r="H340" s="473"/>
      <c r="I340" s="472">
        <v>0</v>
      </c>
      <c r="J340" s="473"/>
      <c r="K340" s="472">
        <v>930</v>
      </c>
      <c r="L340" s="249" t="str">
        <f>VLOOKUP(A340,'De x Para'!A:C,3,0)</f>
        <v>11.5.2</v>
      </c>
      <c r="M340" s="431">
        <f t="shared" si="4"/>
        <v>0</v>
      </c>
    </row>
    <row r="341" spans="1:13">
      <c r="A341" s="474"/>
      <c r="B341" s="164"/>
      <c r="C341" s="474"/>
      <c r="D341" s="475"/>
      <c r="E341" s="475"/>
      <c r="F341" s="475"/>
      <c r="G341" s="475"/>
      <c r="H341" s="475"/>
      <c r="I341" s="475"/>
      <c r="J341" s="475"/>
      <c r="K341" s="475"/>
      <c r="L341" s="249"/>
      <c r="M341" s="431"/>
    </row>
    <row r="342" spans="1:13">
      <c r="A342" s="466" t="s">
        <v>3440</v>
      </c>
      <c r="B342" s="164" t="s">
        <v>143</v>
      </c>
      <c r="C342" s="466" t="s">
        <v>3217</v>
      </c>
      <c r="D342" s="467"/>
      <c r="E342" s="460">
        <v>365356.16</v>
      </c>
      <c r="F342" s="469"/>
      <c r="G342" s="460">
        <v>416212.37</v>
      </c>
      <c r="H342" s="469"/>
      <c r="I342" s="460">
        <v>30824.47</v>
      </c>
      <c r="J342" s="469"/>
      <c r="K342" s="460">
        <v>750744.06</v>
      </c>
      <c r="L342" s="249">
        <f>VLOOKUP(A342,'De x Para'!A:C,3,0)</f>
        <v>0</v>
      </c>
      <c r="M342" s="431">
        <f t="shared" si="4"/>
        <v>385387.9</v>
      </c>
    </row>
    <row r="343" spans="1:13">
      <c r="A343" s="466" t="s">
        <v>3443</v>
      </c>
      <c r="B343" s="164" t="s">
        <v>143</v>
      </c>
      <c r="C343" s="466" t="s">
        <v>3441</v>
      </c>
      <c r="D343" s="467"/>
      <c r="E343" s="460">
        <v>64970.68</v>
      </c>
      <c r="F343" s="469"/>
      <c r="G343" s="468">
        <v>0</v>
      </c>
      <c r="H343" s="469"/>
      <c r="I343" s="468">
        <v>0</v>
      </c>
      <c r="J343" s="469"/>
      <c r="K343" s="460">
        <v>64970.68</v>
      </c>
      <c r="L343" s="249">
        <f>VLOOKUP(A343,'De x Para'!A:C,3,0)</f>
        <v>0</v>
      </c>
      <c r="M343" s="431">
        <f t="shared" si="4"/>
        <v>0</v>
      </c>
    </row>
    <row r="344" spans="1:13">
      <c r="A344" s="466" t="s">
        <v>3916</v>
      </c>
      <c r="B344" s="164" t="s">
        <v>143</v>
      </c>
      <c r="C344" s="466" t="s">
        <v>3441</v>
      </c>
      <c r="D344" s="467"/>
      <c r="E344" s="460">
        <v>64031</v>
      </c>
      <c r="F344" s="469"/>
      <c r="G344" s="468">
        <v>0</v>
      </c>
      <c r="H344" s="469"/>
      <c r="I344" s="468">
        <v>0</v>
      </c>
      <c r="J344" s="469"/>
      <c r="K344" s="460">
        <v>64031</v>
      </c>
      <c r="L344" s="249">
        <f>VLOOKUP(A344,'De x Para'!A:C,3,0)</f>
        <v>0</v>
      </c>
      <c r="M344" s="431">
        <f t="shared" si="4"/>
        <v>0</v>
      </c>
    </row>
    <row r="345" spans="1:13">
      <c r="A345" s="466" t="s">
        <v>3918</v>
      </c>
      <c r="B345" s="164" t="s">
        <v>143</v>
      </c>
      <c r="C345" s="466" t="s">
        <v>3441</v>
      </c>
      <c r="D345" s="467"/>
      <c r="E345" s="460">
        <v>64031</v>
      </c>
      <c r="F345" s="469"/>
      <c r="G345" s="468">
        <v>0</v>
      </c>
      <c r="H345" s="469"/>
      <c r="I345" s="468">
        <v>0</v>
      </c>
      <c r="J345" s="469"/>
      <c r="K345" s="460">
        <v>64031</v>
      </c>
      <c r="L345" s="249">
        <f>VLOOKUP(A345,'De x Para'!A:C,3,0)</f>
        <v>0</v>
      </c>
      <c r="M345" s="431">
        <f t="shared" si="4"/>
        <v>0</v>
      </c>
    </row>
    <row r="346" spans="1:13">
      <c r="A346" s="470" t="s">
        <v>4170</v>
      </c>
      <c r="B346" s="164" t="s">
        <v>143</v>
      </c>
      <c r="C346" s="470" t="s">
        <v>1649</v>
      </c>
      <c r="D346" s="471"/>
      <c r="E346" s="459">
        <v>18000</v>
      </c>
      <c r="F346" s="473"/>
      <c r="G346" s="472">
        <v>0</v>
      </c>
      <c r="H346" s="473"/>
      <c r="I346" s="472">
        <v>0</v>
      </c>
      <c r="J346" s="473"/>
      <c r="K346" s="459">
        <v>18000</v>
      </c>
      <c r="L346" s="249" t="str">
        <f>VLOOKUP(A346,'De x Para'!A:C,3,0)</f>
        <v>14.1.1</v>
      </c>
      <c r="M346" s="431">
        <f t="shared" si="4"/>
        <v>0</v>
      </c>
    </row>
    <row r="347" spans="1:13">
      <c r="A347" s="470" t="s">
        <v>4384</v>
      </c>
      <c r="B347" s="164" t="s">
        <v>143</v>
      </c>
      <c r="C347" s="470" t="s">
        <v>4385</v>
      </c>
      <c r="D347" s="471"/>
      <c r="E347" s="459">
        <v>2550</v>
      </c>
      <c r="F347" s="473"/>
      <c r="G347" s="472">
        <v>0</v>
      </c>
      <c r="H347" s="473"/>
      <c r="I347" s="472">
        <v>0</v>
      </c>
      <c r="J347" s="473"/>
      <c r="K347" s="459">
        <v>2550</v>
      </c>
      <c r="L347" s="249" t="str">
        <f>VLOOKUP(A347,'De x Para'!A:C,3,0)</f>
        <v>14.1.1</v>
      </c>
      <c r="M347" s="431">
        <f t="shared" si="4"/>
        <v>0</v>
      </c>
    </row>
    <row r="348" spans="1:13">
      <c r="A348" s="470" t="s">
        <v>4638</v>
      </c>
      <c r="B348" s="164" t="s">
        <v>143</v>
      </c>
      <c r="C348" s="470" t="s">
        <v>1553</v>
      </c>
      <c r="D348" s="471"/>
      <c r="E348" s="459">
        <v>9050</v>
      </c>
      <c r="F348" s="473"/>
      <c r="G348" s="472">
        <v>0</v>
      </c>
      <c r="H348" s="473"/>
      <c r="I348" s="472">
        <v>0</v>
      </c>
      <c r="J348" s="473"/>
      <c r="K348" s="459">
        <v>9050</v>
      </c>
      <c r="L348" s="249" t="str">
        <f>VLOOKUP(A348,'De x Para'!A:C,3,0)</f>
        <v>14.1.1</v>
      </c>
      <c r="M348" s="431">
        <f t="shared" si="4"/>
        <v>0</v>
      </c>
    </row>
    <row r="349" spans="1:13">
      <c r="A349" s="470" t="s">
        <v>4664</v>
      </c>
      <c r="B349" s="164" t="s">
        <v>143</v>
      </c>
      <c r="C349" s="470" t="s">
        <v>4665</v>
      </c>
      <c r="D349" s="471"/>
      <c r="E349" s="459">
        <v>5400</v>
      </c>
      <c r="F349" s="473"/>
      <c r="G349" s="472">
        <v>0</v>
      </c>
      <c r="H349" s="473"/>
      <c r="I349" s="472">
        <v>0</v>
      </c>
      <c r="J349" s="473"/>
      <c r="K349" s="459">
        <v>5400</v>
      </c>
      <c r="L349" s="249" t="str">
        <f>VLOOKUP(A349,'De x Para'!A:C,3,0)</f>
        <v>14.1.1</v>
      </c>
      <c r="M349" s="431">
        <f t="shared" si="4"/>
        <v>0</v>
      </c>
    </row>
    <row r="350" spans="1:13">
      <c r="A350" s="470" t="s">
        <v>4666</v>
      </c>
      <c r="B350" s="164" t="s">
        <v>143</v>
      </c>
      <c r="C350" s="470" t="s">
        <v>4667</v>
      </c>
      <c r="D350" s="471"/>
      <c r="E350" s="459">
        <v>6031</v>
      </c>
      <c r="F350" s="473"/>
      <c r="G350" s="472">
        <v>0</v>
      </c>
      <c r="H350" s="473"/>
      <c r="I350" s="472">
        <v>0</v>
      </c>
      <c r="J350" s="473"/>
      <c r="K350" s="459">
        <v>6031</v>
      </c>
      <c r="L350" s="249" t="str">
        <f>VLOOKUP(A350,'De x Para'!A:C,3,0)</f>
        <v>14.1.1</v>
      </c>
      <c r="M350" s="431">
        <f t="shared" si="4"/>
        <v>0</v>
      </c>
    </row>
    <row r="351" spans="1:13">
      <c r="A351" s="470" t="s">
        <v>4771</v>
      </c>
      <c r="B351" s="164" t="s">
        <v>143</v>
      </c>
      <c r="C351" s="470" t="s">
        <v>4772</v>
      </c>
      <c r="D351" s="471"/>
      <c r="E351" s="459">
        <v>23000</v>
      </c>
      <c r="F351" s="473"/>
      <c r="G351" s="472">
        <v>0</v>
      </c>
      <c r="H351" s="473"/>
      <c r="I351" s="472">
        <v>0</v>
      </c>
      <c r="J351" s="473"/>
      <c r="K351" s="459">
        <v>23000</v>
      </c>
      <c r="L351" s="249" t="str">
        <f>VLOOKUP(A351,'De x Para'!A:C,3,0)</f>
        <v>14.1.1</v>
      </c>
      <c r="M351" s="431">
        <f t="shared" si="4"/>
        <v>0</v>
      </c>
    </row>
    <row r="352" spans="1:13">
      <c r="A352" s="474"/>
      <c r="B352" s="164"/>
      <c r="C352" s="474"/>
      <c r="D352" s="475"/>
      <c r="E352" s="475"/>
      <c r="F352" s="475"/>
      <c r="G352" s="475"/>
      <c r="H352" s="475"/>
      <c r="I352" s="475"/>
      <c r="J352" s="475"/>
      <c r="K352" s="475"/>
      <c r="L352" s="249"/>
      <c r="M352" s="431"/>
    </row>
    <row r="353" spans="1:13">
      <c r="A353" s="466" t="s">
        <v>3444</v>
      </c>
      <c r="B353" s="164" t="s">
        <v>143</v>
      </c>
      <c r="C353" s="466" t="s">
        <v>1685</v>
      </c>
      <c r="D353" s="467"/>
      <c r="E353" s="468">
        <v>939.68</v>
      </c>
      <c r="F353" s="469"/>
      <c r="G353" s="468">
        <v>0</v>
      </c>
      <c r="H353" s="469"/>
      <c r="I353" s="468">
        <v>0</v>
      </c>
      <c r="J353" s="469"/>
      <c r="K353" s="468">
        <v>939.68</v>
      </c>
      <c r="L353" s="249">
        <f>VLOOKUP(A353,'De x Para'!A:C,3,0)</f>
        <v>0</v>
      </c>
      <c r="M353" s="431">
        <f t="shared" si="4"/>
        <v>0</v>
      </c>
    </row>
    <row r="354" spans="1:13">
      <c r="A354" s="466" t="s">
        <v>3445</v>
      </c>
      <c r="B354" s="164" t="s">
        <v>143</v>
      </c>
      <c r="C354" s="466" t="s">
        <v>1685</v>
      </c>
      <c r="D354" s="467"/>
      <c r="E354" s="468">
        <v>939.68</v>
      </c>
      <c r="F354" s="469"/>
      <c r="G354" s="468">
        <v>0</v>
      </c>
      <c r="H354" s="469"/>
      <c r="I354" s="468">
        <v>0</v>
      </c>
      <c r="J354" s="469"/>
      <c r="K354" s="468">
        <v>939.68</v>
      </c>
      <c r="L354" s="249">
        <f>VLOOKUP(A354,'De x Para'!A:C,3,0)</f>
        <v>0</v>
      </c>
      <c r="M354" s="431">
        <f t="shared" si="4"/>
        <v>0</v>
      </c>
    </row>
    <row r="355" spans="1:13">
      <c r="A355" s="470" t="s">
        <v>3446</v>
      </c>
      <c r="B355" s="164" t="s">
        <v>143</v>
      </c>
      <c r="C355" s="470" t="s">
        <v>1691</v>
      </c>
      <c r="D355" s="471"/>
      <c r="E355" s="472">
        <v>939.68</v>
      </c>
      <c r="F355" s="473"/>
      <c r="G355" s="472">
        <v>0</v>
      </c>
      <c r="H355" s="473"/>
      <c r="I355" s="472">
        <v>0</v>
      </c>
      <c r="J355" s="473"/>
      <c r="K355" s="472">
        <v>939.68</v>
      </c>
      <c r="L355" s="249" t="str">
        <f>VLOOKUP(A355,'De x Para'!A:C,3,0)</f>
        <v>14.1.2</v>
      </c>
      <c r="M355" s="431">
        <f t="shared" si="4"/>
        <v>0</v>
      </c>
    </row>
    <row r="356" spans="1:13">
      <c r="A356" s="474"/>
      <c r="B356" s="164"/>
      <c r="C356" s="474"/>
      <c r="D356" s="475"/>
      <c r="E356" s="475"/>
      <c r="F356" s="475"/>
      <c r="G356" s="475"/>
      <c r="H356" s="475"/>
      <c r="I356" s="475"/>
      <c r="J356" s="475"/>
      <c r="K356" s="475"/>
      <c r="L356" s="249"/>
      <c r="M356" s="431"/>
    </row>
    <row r="357" spans="1:13">
      <c r="A357" s="466" t="s">
        <v>4749</v>
      </c>
      <c r="B357" s="164" t="s">
        <v>143</v>
      </c>
      <c r="C357" s="466" t="s">
        <v>4750</v>
      </c>
      <c r="D357" s="467"/>
      <c r="E357" s="460">
        <v>202398.69</v>
      </c>
      <c r="F357" s="469"/>
      <c r="G357" s="460">
        <v>369957.32</v>
      </c>
      <c r="H357" s="469"/>
      <c r="I357" s="460">
        <v>18250</v>
      </c>
      <c r="J357" s="469"/>
      <c r="K357" s="460">
        <v>554106.01</v>
      </c>
      <c r="L357" s="249">
        <f>VLOOKUP(A357,'De x Para'!A:C,3,0)</f>
        <v>0</v>
      </c>
      <c r="M357" s="431">
        <f t="shared" si="4"/>
        <v>351707.32</v>
      </c>
    </row>
    <row r="358" spans="1:13">
      <c r="A358" s="466" t="s">
        <v>4751</v>
      </c>
      <c r="B358" s="164" t="s">
        <v>143</v>
      </c>
      <c r="C358" s="466" t="s">
        <v>4750</v>
      </c>
      <c r="D358" s="467"/>
      <c r="E358" s="460">
        <v>202398.69</v>
      </c>
      <c r="F358" s="469"/>
      <c r="G358" s="460">
        <v>369957.32</v>
      </c>
      <c r="H358" s="469"/>
      <c r="I358" s="460">
        <v>18250</v>
      </c>
      <c r="J358" s="469"/>
      <c r="K358" s="460">
        <v>554106.01</v>
      </c>
      <c r="L358" s="249">
        <f>VLOOKUP(A358,'De x Para'!A:C,3,0)</f>
        <v>0</v>
      </c>
      <c r="M358" s="431">
        <f t="shared" si="4"/>
        <v>351707.32</v>
      </c>
    </row>
    <row r="359" spans="1:13">
      <c r="A359" s="466" t="s">
        <v>4752</v>
      </c>
      <c r="B359" s="164" t="s">
        <v>143</v>
      </c>
      <c r="C359" s="466" t="s">
        <v>4750</v>
      </c>
      <c r="D359" s="467"/>
      <c r="E359" s="460">
        <v>202147.74</v>
      </c>
      <c r="F359" s="469"/>
      <c r="G359" s="460">
        <v>369957.32</v>
      </c>
      <c r="H359" s="469"/>
      <c r="I359" s="460">
        <v>18250</v>
      </c>
      <c r="J359" s="469"/>
      <c r="K359" s="460">
        <v>553855.06000000006</v>
      </c>
      <c r="L359" s="249">
        <f>VLOOKUP(A359,'De x Para'!A:C,3,0)</f>
        <v>0</v>
      </c>
      <c r="M359" s="431">
        <f t="shared" si="4"/>
        <v>351707.32</v>
      </c>
    </row>
    <row r="360" spans="1:13">
      <c r="A360" s="470" t="s">
        <v>4753</v>
      </c>
      <c r="B360" s="164" t="s">
        <v>143</v>
      </c>
      <c r="C360" s="470" t="s">
        <v>1566</v>
      </c>
      <c r="D360" s="471"/>
      <c r="E360" s="459">
        <v>33300</v>
      </c>
      <c r="F360" s="473"/>
      <c r="G360" s="472">
        <v>0</v>
      </c>
      <c r="H360" s="473"/>
      <c r="I360" s="472">
        <v>0</v>
      </c>
      <c r="J360" s="473"/>
      <c r="K360" s="459">
        <v>33300</v>
      </c>
      <c r="L360" s="249" t="str">
        <f>VLOOKUP(A360,'De x Para'!A:C,3,0)</f>
        <v>14.1.1</v>
      </c>
      <c r="M360" s="431">
        <f t="shared" si="4"/>
        <v>0</v>
      </c>
    </row>
    <row r="361" spans="1:13">
      <c r="A361" s="470" t="s">
        <v>4754</v>
      </c>
      <c r="B361" s="164" t="s">
        <v>143</v>
      </c>
      <c r="C361" s="470" t="s">
        <v>1542</v>
      </c>
      <c r="D361" s="471"/>
      <c r="E361" s="459">
        <v>27000</v>
      </c>
      <c r="F361" s="473"/>
      <c r="G361" s="472">
        <v>0</v>
      </c>
      <c r="H361" s="473"/>
      <c r="I361" s="472">
        <v>0</v>
      </c>
      <c r="J361" s="473"/>
      <c r="K361" s="459">
        <v>27000</v>
      </c>
      <c r="L361" s="249" t="str">
        <f>VLOOKUP(A361,'De x Para'!A:C,3,0)</f>
        <v>14.1.1</v>
      </c>
      <c r="M361" s="431">
        <f t="shared" si="4"/>
        <v>0</v>
      </c>
    </row>
    <row r="362" spans="1:13">
      <c r="A362" s="470" t="s">
        <v>4773</v>
      </c>
      <c r="B362" s="164" t="s">
        <v>143</v>
      </c>
      <c r="C362" s="470" t="s">
        <v>3937</v>
      </c>
      <c r="D362" s="471"/>
      <c r="E362" s="459">
        <v>18000</v>
      </c>
      <c r="F362" s="473"/>
      <c r="G362" s="472">
        <v>0</v>
      </c>
      <c r="H362" s="473"/>
      <c r="I362" s="459">
        <v>4500</v>
      </c>
      <c r="J362" s="473"/>
      <c r="K362" s="459">
        <v>13500</v>
      </c>
      <c r="L362" s="249" t="str">
        <f>VLOOKUP(A362,'De x Para'!A:C,3,0)</f>
        <v>14.1.1</v>
      </c>
      <c r="M362" s="431">
        <f t="shared" si="4"/>
        <v>-4500</v>
      </c>
    </row>
    <row r="363" spans="1:13">
      <c r="A363" s="470" t="s">
        <v>4774</v>
      </c>
      <c r="B363" s="164" t="s">
        <v>143</v>
      </c>
      <c r="C363" s="470" t="s">
        <v>1608</v>
      </c>
      <c r="D363" s="471"/>
      <c r="E363" s="459">
        <v>19500</v>
      </c>
      <c r="F363" s="473"/>
      <c r="G363" s="472">
        <v>180</v>
      </c>
      <c r="H363" s="473"/>
      <c r="I363" s="459">
        <v>4000</v>
      </c>
      <c r="J363" s="473"/>
      <c r="K363" s="459">
        <v>15680</v>
      </c>
      <c r="L363" s="249" t="str">
        <f>VLOOKUP(A363,'De x Para'!A:C,3,0)</f>
        <v>14.1.1</v>
      </c>
      <c r="M363" s="431">
        <f t="shared" si="4"/>
        <v>-3820</v>
      </c>
    </row>
    <row r="364" spans="1:13">
      <c r="A364" s="470" t="s">
        <v>4775</v>
      </c>
      <c r="B364" s="164" t="s">
        <v>143</v>
      </c>
      <c r="C364" s="470" t="s">
        <v>1649</v>
      </c>
      <c r="D364" s="471"/>
      <c r="E364" s="459">
        <v>20750</v>
      </c>
      <c r="F364" s="473"/>
      <c r="G364" s="459">
        <v>18500</v>
      </c>
      <c r="H364" s="473"/>
      <c r="I364" s="459">
        <v>3750</v>
      </c>
      <c r="J364" s="473"/>
      <c r="K364" s="459">
        <v>35500</v>
      </c>
      <c r="L364" s="249" t="str">
        <f>VLOOKUP(A364,'De x Para'!A:C,3,0)</f>
        <v>14.1.1</v>
      </c>
      <c r="M364" s="431">
        <f t="shared" si="4"/>
        <v>14750</v>
      </c>
    </row>
    <row r="365" spans="1:13">
      <c r="A365" s="470" t="s">
        <v>4776</v>
      </c>
      <c r="B365" s="164" t="s">
        <v>143</v>
      </c>
      <c r="C365" s="470" t="s">
        <v>4777</v>
      </c>
      <c r="D365" s="471"/>
      <c r="E365" s="459">
        <v>15000</v>
      </c>
      <c r="F365" s="473"/>
      <c r="G365" s="472">
        <v>0</v>
      </c>
      <c r="H365" s="473"/>
      <c r="I365" s="459">
        <v>6000</v>
      </c>
      <c r="J365" s="473"/>
      <c r="K365" s="459">
        <v>9000</v>
      </c>
      <c r="L365" s="249" t="str">
        <f>VLOOKUP(A365,'De x Para'!A:C,3,0)</f>
        <v>14.1.1</v>
      </c>
      <c r="M365" s="431">
        <f t="shared" si="4"/>
        <v>-6000</v>
      </c>
    </row>
    <row r="366" spans="1:13">
      <c r="A366" s="470" t="s">
        <v>4778</v>
      </c>
      <c r="B366" s="164" t="s">
        <v>143</v>
      </c>
      <c r="C366" s="470" t="s">
        <v>4779</v>
      </c>
      <c r="D366" s="471"/>
      <c r="E366" s="472">
        <v>800</v>
      </c>
      <c r="F366" s="473"/>
      <c r="G366" s="472">
        <v>0</v>
      </c>
      <c r="H366" s="473"/>
      <c r="I366" s="472">
        <v>0</v>
      </c>
      <c r="J366" s="473"/>
      <c r="K366" s="472">
        <v>800</v>
      </c>
      <c r="L366" s="249" t="str">
        <f>VLOOKUP(A366,'De x Para'!A:C,3,0)</f>
        <v>14.1.1</v>
      </c>
      <c r="M366" s="431">
        <f t="shared" si="4"/>
        <v>0</v>
      </c>
    </row>
    <row r="367" spans="1:13">
      <c r="A367" s="470" t="s">
        <v>4799</v>
      </c>
      <c r="B367" s="164" t="s">
        <v>143</v>
      </c>
      <c r="C367" s="470" t="s">
        <v>1537</v>
      </c>
      <c r="D367" s="471"/>
      <c r="E367" s="459">
        <v>6750</v>
      </c>
      <c r="F367" s="473"/>
      <c r="G367" s="459">
        <v>56700</v>
      </c>
      <c r="H367" s="473"/>
      <c r="I367" s="472">
        <v>0</v>
      </c>
      <c r="J367" s="473"/>
      <c r="K367" s="459">
        <v>63450</v>
      </c>
      <c r="L367" s="249" t="str">
        <f>VLOOKUP(A367,'De x Para'!A:C,3,0)</f>
        <v>14.1.1</v>
      </c>
      <c r="M367" s="431">
        <f t="shared" si="4"/>
        <v>56700</v>
      </c>
    </row>
    <row r="368" spans="1:13">
      <c r="A368" s="470" t="s">
        <v>4800</v>
      </c>
      <c r="B368" s="164" t="s">
        <v>143</v>
      </c>
      <c r="C368" s="470" t="s">
        <v>1644</v>
      </c>
      <c r="D368" s="471"/>
      <c r="E368" s="459">
        <v>1500</v>
      </c>
      <c r="F368" s="473"/>
      <c r="G368" s="472">
        <v>800</v>
      </c>
      <c r="H368" s="473"/>
      <c r="I368" s="472">
        <v>0</v>
      </c>
      <c r="J368" s="473"/>
      <c r="K368" s="459">
        <v>2300</v>
      </c>
      <c r="L368" s="249" t="str">
        <f>VLOOKUP(A368,'De x Para'!A:C,3,0)</f>
        <v>14.1.1</v>
      </c>
      <c r="M368" s="431">
        <f t="shared" si="4"/>
        <v>800</v>
      </c>
    </row>
    <row r="369" spans="1:13">
      <c r="A369" s="470" t="s">
        <v>4801</v>
      </c>
      <c r="B369" s="164" t="s">
        <v>143</v>
      </c>
      <c r="C369" s="470" t="s">
        <v>1663</v>
      </c>
      <c r="D369" s="471"/>
      <c r="E369" s="459">
        <v>1120</v>
      </c>
      <c r="F369" s="473"/>
      <c r="G369" s="472">
        <v>0</v>
      </c>
      <c r="H369" s="473"/>
      <c r="I369" s="472">
        <v>0</v>
      </c>
      <c r="J369" s="473"/>
      <c r="K369" s="459">
        <v>1120</v>
      </c>
      <c r="L369" s="249" t="str">
        <f>VLOOKUP(A369,'De x Para'!A:C,3,0)</f>
        <v>14.1.1</v>
      </c>
      <c r="M369" s="431">
        <f t="shared" si="4"/>
        <v>0</v>
      </c>
    </row>
    <row r="370" spans="1:13">
      <c r="A370" s="470" t="s">
        <v>4827</v>
      </c>
      <c r="B370" s="164" t="s">
        <v>143</v>
      </c>
      <c r="C370" s="470" t="s">
        <v>1531</v>
      </c>
      <c r="D370" s="471"/>
      <c r="E370" s="459">
        <v>26698</v>
      </c>
      <c r="F370" s="473"/>
      <c r="G370" s="459">
        <v>22547.32</v>
      </c>
      <c r="H370" s="473"/>
      <c r="I370" s="472">
        <v>0</v>
      </c>
      <c r="J370" s="473"/>
      <c r="K370" s="459">
        <v>49245.32</v>
      </c>
      <c r="L370" s="249" t="str">
        <f>VLOOKUP(A370,'De x Para'!A:C,3,0)</f>
        <v>14.1.1</v>
      </c>
      <c r="M370" s="431">
        <f t="shared" si="4"/>
        <v>22547.32</v>
      </c>
    </row>
    <row r="371" spans="1:13">
      <c r="A371" s="470" t="s">
        <v>4828</v>
      </c>
      <c r="B371" s="164" t="s">
        <v>143</v>
      </c>
      <c r="C371" s="470" t="s">
        <v>4829</v>
      </c>
      <c r="D371" s="471"/>
      <c r="E371" s="459">
        <v>12500</v>
      </c>
      <c r="F371" s="473"/>
      <c r="G371" s="459">
        <v>6250</v>
      </c>
      <c r="H371" s="473"/>
      <c r="I371" s="472">
        <v>0</v>
      </c>
      <c r="J371" s="473"/>
      <c r="K371" s="459">
        <v>18750</v>
      </c>
      <c r="L371" s="249" t="str">
        <f>VLOOKUP(A371,'De x Para'!A:C,3,0)</f>
        <v>14.1.1</v>
      </c>
      <c r="M371" s="431">
        <f t="shared" si="4"/>
        <v>6250</v>
      </c>
    </row>
    <row r="372" spans="1:13">
      <c r="A372" s="470" t="s">
        <v>4830</v>
      </c>
      <c r="B372" s="164" t="s">
        <v>143</v>
      </c>
      <c r="C372" s="470" t="s">
        <v>4831</v>
      </c>
      <c r="D372" s="471"/>
      <c r="E372" s="459">
        <v>1779.74</v>
      </c>
      <c r="F372" s="473"/>
      <c r="G372" s="472">
        <v>0</v>
      </c>
      <c r="H372" s="473"/>
      <c r="I372" s="472">
        <v>0</v>
      </c>
      <c r="J372" s="473"/>
      <c r="K372" s="459">
        <v>1779.74</v>
      </c>
      <c r="L372" s="249" t="str">
        <f>VLOOKUP(A372,'De x Para'!A:C,3,0)</f>
        <v>14.1.1</v>
      </c>
      <c r="M372" s="431">
        <f t="shared" si="4"/>
        <v>0</v>
      </c>
    </row>
    <row r="373" spans="1:13">
      <c r="A373" s="470" t="s">
        <v>4832</v>
      </c>
      <c r="B373" s="164" t="s">
        <v>143</v>
      </c>
      <c r="C373" s="470" t="s">
        <v>4833</v>
      </c>
      <c r="D373" s="471"/>
      <c r="E373" s="472">
        <v>450</v>
      </c>
      <c r="F373" s="473"/>
      <c r="G373" s="472">
        <v>0</v>
      </c>
      <c r="H373" s="473"/>
      <c r="I373" s="472">
        <v>0</v>
      </c>
      <c r="J373" s="473"/>
      <c r="K373" s="472">
        <v>450</v>
      </c>
      <c r="L373" s="249" t="str">
        <f>VLOOKUP(A373,'De x Para'!A:C,3,0)</f>
        <v>14.1.1</v>
      </c>
      <c r="M373" s="431">
        <f t="shared" si="4"/>
        <v>0</v>
      </c>
    </row>
    <row r="374" spans="1:13">
      <c r="A374" s="470" t="s">
        <v>4857</v>
      </c>
      <c r="B374" s="164" t="s">
        <v>143</v>
      </c>
      <c r="C374" s="470" t="s">
        <v>1572</v>
      </c>
      <c r="D374" s="471"/>
      <c r="E374" s="472">
        <v>0</v>
      </c>
      <c r="F374" s="473"/>
      <c r="G374" s="459">
        <v>14600</v>
      </c>
      <c r="H374" s="473"/>
      <c r="I374" s="472">
        <v>0</v>
      </c>
      <c r="J374" s="473"/>
      <c r="K374" s="459">
        <v>14600</v>
      </c>
      <c r="L374" s="249" t="str">
        <f>VLOOKUP(A374,'De x Para'!A:C,3,0)</f>
        <v>14.1.1</v>
      </c>
      <c r="M374" s="431">
        <f t="shared" si="4"/>
        <v>14600</v>
      </c>
    </row>
    <row r="375" spans="1:13">
      <c r="A375" s="470" t="s">
        <v>4834</v>
      </c>
      <c r="B375" s="164" t="s">
        <v>143</v>
      </c>
      <c r="C375" s="470" t="s">
        <v>4835</v>
      </c>
      <c r="D375" s="471"/>
      <c r="E375" s="459">
        <v>17000</v>
      </c>
      <c r="F375" s="473"/>
      <c r="G375" s="459">
        <v>51600</v>
      </c>
      <c r="H375" s="473"/>
      <c r="I375" s="472">
        <v>0</v>
      </c>
      <c r="J375" s="473"/>
      <c r="K375" s="459">
        <v>68600</v>
      </c>
      <c r="L375" s="249" t="str">
        <f>VLOOKUP(A375,'De x Para'!A:C,3,0)</f>
        <v>14.1.1</v>
      </c>
      <c r="M375" s="431">
        <f t="shared" si="4"/>
        <v>51600</v>
      </c>
    </row>
    <row r="376" spans="1:13">
      <c r="A376" s="470" t="s">
        <v>4858</v>
      </c>
      <c r="B376" s="164" t="s">
        <v>143</v>
      </c>
      <c r="C376" s="470" t="s">
        <v>4859</v>
      </c>
      <c r="D376" s="471"/>
      <c r="E376" s="472">
        <v>0</v>
      </c>
      <c r="F376" s="473"/>
      <c r="G376" s="459">
        <v>2500</v>
      </c>
      <c r="H376" s="473"/>
      <c r="I376" s="472">
        <v>0</v>
      </c>
      <c r="J376" s="473"/>
      <c r="K376" s="459">
        <v>2500</v>
      </c>
      <c r="L376" s="249" t="str">
        <f>VLOOKUP(A376,'De x Para'!A:C,3,0)</f>
        <v>14.1.1</v>
      </c>
      <c r="M376" s="431">
        <f t="shared" si="4"/>
        <v>2500</v>
      </c>
    </row>
    <row r="377" spans="1:13">
      <c r="A377" s="470" t="s">
        <v>4860</v>
      </c>
      <c r="B377" s="164" t="s">
        <v>143</v>
      </c>
      <c r="C377" s="470" t="s">
        <v>4861</v>
      </c>
      <c r="D377" s="471"/>
      <c r="E377" s="472">
        <v>0</v>
      </c>
      <c r="F377" s="473"/>
      <c r="G377" s="459">
        <v>32330</v>
      </c>
      <c r="H377" s="473"/>
      <c r="I377" s="472">
        <v>0</v>
      </c>
      <c r="J377" s="473"/>
      <c r="K377" s="459">
        <v>32330</v>
      </c>
      <c r="L377" s="249" t="str">
        <f>VLOOKUP(A377,'De x Para'!A:C,3,0)</f>
        <v>14.1.1</v>
      </c>
      <c r="M377" s="431">
        <f t="shared" si="4"/>
        <v>32330</v>
      </c>
    </row>
    <row r="378" spans="1:13">
      <c r="A378" s="470" t="s">
        <v>4862</v>
      </c>
      <c r="B378" s="164" t="s">
        <v>143</v>
      </c>
      <c r="C378" s="470" t="s">
        <v>1558</v>
      </c>
      <c r="D378" s="471"/>
      <c r="E378" s="472">
        <v>0</v>
      </c>
      <c r="F378" s="473"/>
      <c r="G378" s="459">
        <v>60980</v>
      </c>
      <c r="H378" s="473"/>
      <c r="I378" s="472">
        <v>0</v>
      </c>
      <c r="J378" s="473"/>
      <c r="K378" s="459">
        <v>60980</v>
      </c>
      <c r="L378" s="249" t="str">
        <f>VLOOKUP(A378,'De x Para'!A:C,3,0)</f>
        <v>14.1.1</v>
      </c>
      <c r="M378" s="431">
        <f t="shared" si="4"/>
        <v>60980</v>
      </c>
    </row>
    <row r="379" spans="1:13">
      <c r="A379" s="470" t="s">
        <v>4863</v>
      </c>
      <c r="B379" s="164" t="s">
        <v>143</v>
      </c>
      <c r="C379" s="470" t="s">
        <v>1122</v>
      </c>
      <c r="D379" s="471"/>
      <c r="E379" s="472">
        <v>0</v>
      </c>
      <c r="F379" s="473"/>
      <c r="G379" s="459">
        <v>38970</v>
      </c>
      <c r="H379" s="473"/>
      <c r="I379" s="472">
        <v>0</v>
      </c>
      <c r="J379" s="473"/>
      <c r="K379" s="459">
        <v>38970</v>
      </c>
      <c r="L379" s="249" t="str">
        <f>VLOOKUP(A379,'De x Para'!A:C,3,0)</f>
        <v>14.1.1</v>
      </c>
      <c r="M379" s="431">
        <f t="shared" si="4"/>
        <v>38970</v>
      </c>
    </row>
    <row r="380" spans="1:13">
      <c r="A380" s="470" t="s">
        <v>4864</v>
      </c>
      <c r="B380" s="164" t="s">
        <v>143</v>
      </c>
      <c r="C380" s="470" t="s">
        <v>4865</v>
      </c>
      <c r="D380" s="471"/>
      <c r="E380" s="472">
        <v>0</v>
      </c>
      <c r="F380" s="473"/>
      <c r="G380" s="459">
        <v>20000</v>
      </c>
      <c r="H380" s="473"/>
      <c r="I380" s="472">
        <v>0</v>
      </c>
      <c r="J380" s="473"/>
      <c r="K380" s="459">
        <v>20000</v>
      </c>
      <c r="L380" s="249" t="str">
        <f>VLOOKUP(A380,'De x Para'!A:C,3,0)</f>
        <v>14.1.1</v>
      </c>
      <c r="M380" s="431">
        <f t="shared" si="4"/>
        <v>20000</v>
      </c>
    </row>
    <row r="381" spans="1:13">
      <c r="A381" s="470" t="s">
        <v>4866</v>
      </c>
      <c r="B381" s="164" t="s">
        <v>143</v>
      </c>
      <c r="C381" s="470" t="s">
        <v>1599</v>
      </c>
      <c r="D381" s="471"/>
      <c r="E381" s="472">
        <v>0</v>
      </c>
      <c r="F381" s="473"/>
      <c r="G381" s="459">
        <v>44000</v>
      </c>
      <c r="H381" s="473"/>
      <c r="I381" s="472">
        <v>0</v>
      </c>
      <c r="J381" s="473"/>
      <c r="K381" s="459">
        <v>44000</v>
      </c>
      <c r="L381" s="249" t="str">
        <f>VLOOKUP(A381,'De x Para'!A:C,3,0)</f>
        <v>14.1.1</v>
      </c>
      <c r="M381" s="431">
        <f t="shared" si="4"/>
        <v>44000</v>
      </c>
    </row>
    <row r="382" spans="1:13">
      <c r="A382" s="474"/>
      <c r="B382" s="164"/>
      <c r="C382" s="474"/>
      <c r="D382" s="475"/>
      <c r="E382" s="475"/>
      <c r="F382" s="475"/>
      <c r="G382" s="475"/>
      <c r="H382" s="475"/>
      <c r="I382" s="475"/>
      <c r="J382" s="475"/>
      <c r="K382" s="475"/>
      <c r="L382" s="249"/>
      <c r="M382" s="431"/>
    </row>
    <row r="383" spans="1:13">
      <c r="A383" s="466" t="s">
        <v>4836</v>
      </c>
      <c r="B383" s="164" t="s">
        <v>143</v>
      </c>
      <c r="C383" s="466" t="s">
        <v>4785</v>
      </c>
      <c r="D383" s="467"/>
      <c r="E383" s="468">
        <v>250.95</v>
      </c>
      <c r="F383" s="469"/>
      <c r="G383" s="468">
        <v>0</v>
      </c>
      <c r="H383" s="469"/>
      <c r="I383" s="468">
        <v>0</v>
      </c>
      <c r="J383" s="469"/>
      <c r="K383" s="468">
        <v>250.95</v>
      </c>
      <c r="L383" s="249">
        <f>VLOOKUP(A383,'De x Para'!A:C,3,0)</f>
        <v>0</v>
      </c>
      <c r="M383" s="431">
        <f t="shared" si="4"/>
        <v>0</v>
      </c>
    </row>
    <row r="384" spans="1:13">
      <c r="A384" s="470" t="s">
        <v>4837</v>
      </c>
      <c r="B384" s="164" t="s">
        <v>143</v>
      </c>
      <c r="C384" s="470" t="s">
        <v>1691</v>
      </c>
      <c r="D384" s="471"/>
      <c r="E384" s="472">
        <v>250.95</v>
      </c>
      <c r="F384" s="473"/>
      <c r="G384" s="472">
        <v>0</v>
      </c>
      <c r="H384" s="473"/>
      <c r="I384" s="472">
        <v>0</v>
      </c>
      <c r="J384" s="473"/>
      <c r="K384" s="472">
        <v>250.95</v>
      </c>
      <c r="L384" s="249" t="str">
        <f>VLOOKUP(A384,'De x Para'!A:C,3,0)</f>
        <v>14.1.2</v>
      </c>
      <c r="M384" s="431">
        <f t="shared" si="4"/>
        <v>0</v>
      </c>
    </row>
    <row r="385" spans="1:13">
      <c r="A385" s="474"/>
      <c r="B385" s="164"/>
      <c r="C385" s="474"/>
      <c r="D385" s="475"/>
      <c r="E385" s="475"/>
      <c r="F385" s="475"/>
      <c r="G385" s="475"/>
      <c r="H385" s="475"/>
      <c r="I385" s="475"/>
      <c r="J385" s="475"/>
      <c r="K385" s="475"/>
      <c r="L385" s="249"/>
      <c r="M385" s="431"/>
    </row>
    <row r="386" spans="1:13">
      <c r="A386" s="466" t="s">
        <v>4838</v>
      </c>
      <c r="B386" s="164" t="s">
        <v>143</v>
      </c>
      <c r="C386" s="466" t="s">
        <v>4839</v>
      </c>
      <c r="D386" s="467"/>
      <c r="E386" s="468">
        <v>29.44</v>
      </c>
      <c r="F386" s="469"/>
      <c r="G386" s="468">
        <v>0</v>
      </c>
      <c r="H386" s="469"/>
      <c r="I386" s="468">
        <v>0</v>
      </c>
      <c r="J386" s="469"/>
      <c r="K386" s="468">
        <v>29.44</v>
      </c>
      <c r="L386" s="249">
        <f>VLOOKUP(A386,'De x Para'!A:C,3,0)</f>
        <v>0</v>
      </c>
      <c r="M386" s="431">
        <f t="shared" ref="M386:M438" si="5">G386-I386</f>
        <v>0</v>
      </c>
    </row>
    <row r="387" spans="1:13">
      <c r="A387" s="466" t="s">
        <v>4840</v>
      </c>
      <c r="B387" s="164" t="s">
        <v>143</v>
      </c>
      <c r="C387" s="466" t="s">
        <v>4785</v>
      </c>
      <c r="D387" s="467"/>
      <c r="E387" s="468">
        <v>29.44</v>
      </c>
      <c r="F387" s="469"/>
      <c r="G387" s="468">
        <v>0</v>
      </c>
      <c r="H387" s="469"/>
      <c r="I387" s="468">
        <v>0</v>
      </c>
      <c r="J387" s="469"/>
      <c r="K387" s="468">
        <v>29.44</v>
      </c>
      <c r="L387" s="249">
        <f>VLOOKUP(A387,'De x Para'!A:C,3,0)</f>
        <v>0</v>
      </c>
      <c r="M387" s="431">
        <f t="shared" si="5"/>
        <v>0</v>
      </c>
    </row>
    <row r="388" spans="1:13">
      <c r="A388" s="476" t="s">
        <v>4841</v>
      </c>
      <c r="B388" s="164" t="s">
        <v>143</v>
      </c>
      <c r="C388" s="476" t="s">
        <v>1691</v>
      </c>
      <c r="D388" s="477"/>
      <c r="E388" s="478">
        <v>29.44</v>
      </c>
      <c r="F388" s="479"/>
      <c r="G388" s="478">
        <v>0</v>
      </c>
      <c r="H388" s="479"/>
      <c r="I388" s="478">
        <v>0</v>
      </c>
      <c r="J388" s="479"/>
      <c r="K388" s="478">
        <v>29.44</v>
      </c>
      <c r="L388" s="249" t="str">
        <f>VLOOKUP(A388,'De x Para'!A:C,3,0)</f>
        <v>14.1.3</v>
      </c>
      <c r="M388" s="431">
        <f t="shared" si="5"/>
        <v>0</v>
      </c>
    </row>
    <row r="389" spans="1:13">
      <c r="A389" s="466"/>
      <c r="B389" s="164"/>
      <c r="C389" s="466"/>
      <c r="D389" s="467"/>
      <c r="E389" s="467"/>
      <c r="F389" s="467"/>
      <c r="G389" s="467"/>
      <c r="H389" s="467"/>
      <c r="I389" s="467"/>
      <c r="J389" s="467"/>
      <c r="K389" s="467"/>
      <c r="L389" s="249"/>
      <c r="M389" s="431"/>
    </row>
    <row r="390" spans="1:13">
      <c r="A390" s="466" t="s">
        <v>4802</v>
      </c>
      <c r="B390" s="164" t="s">
        <v>143</v>
      </c>
      <c r="C390" s="466" t="s">
        <v>4803</v>
      </c>
      <c r="D390" s="467"/>
      <c r="E390" s="460">
        <v>18029.939999999999</v>
      </c>
      <c r="F390" s="469"/>
      <c r="G390" s="460">
        <v>22000</v>
      </c>
      <c r="H390" s="469"/>
      <c r="I390" s="468">
        <v>0</v>
      </c>
      <c r="J390" s="469"/>
      <c r="K390" s="460">
        <v>40029.94</v>
      </c>
      <c r="L390" s="249">
        <f>VLOOKUP(A390,'De x Para'!A:C,3,0)</f>
        <v>0</v>
      </c>
      <c r="M390" s="431">
        <f t="shared" si="5"/>
        <v>22000</v>
      </c>
    </row>
    <row r="391" spans="1:13">
      <c r="A391" s="466" t="s">
        <v>4804</v>
      </c>
      <c r="B391" s="164" t="s">
        <v>143</v>
      </c>
      <c r="C391" s="466" t="s">
        <v>4803</v>
      </c>
      <c r="D391" s="467"/>
      <c r="E391" s="460">
        <v>17950</v>
      </c>
      <c r="F391" s="469"/>
      <c r="G391" s="460">
        <v>22000</v>
      </c>
      <c r="H391" s="469"/>
      <c r="I391" s="468">
        <v>0</v>
      </c>
      <c r="J391" s="469"/>
      <c r="K391" s="460">
        <v>39950</v>
      </c>
      <c r="L391" s="249">
        <f>VLOOKUP(A391,'De x Para'!A:C,3,0)</f>
        <v>0</v>
      </c>
      <c r="M391" s="431">
        <f t="shared" si="5"/>
        <v>22000</v>
      </c>
    </row>
    <row r="392" spans="1:13">
      <c r="A392" s="476" t="s">
        <v>4805</v>
      </c>
      <c r="B392" s="164" t="s">
        <v>143</v>
      </c>
      <c r="C392" s="476" t="s">
        <v>4806</v>
      </c>
      <c r="D392" s="477"/>
      <c r="E392" s="486">
        <v>6350</v>
      </c>
      <c r="F392" s="479"/>
      <c r="G392" s="478">
        <v>0</v>
      </c>
      <c r="H392" s="479"/>
      <c r="I392" s="478">
        <v>0</v>
      </c>
      <c r="J392" s="479"/>
      <c r="K392" s="486">
        <v>6350</v>
      </c>
      <c r="L392" s="249" t="str">
        <f>VLOOKUP(A392,'De x Para'!A:C,3,0)</f>
        <v>14.1.4</v>
      </c>
      <c r="M392" s="431">
        <f t="shared" si="5"/>
        <v>0</v>
      </c>
    </row>
    <row r="393" spans="1:13">
      <c r="A393" s="476" t="s">
        <v>4807</v>
      </c>
      <c r="B393" s="164" t="s">
        <v>143</v>
      </c>
      <c r="C393" s="476" t="s">
        <v>4808</v>
      </c>
      <c r="D393" s="477"/>
      <c r="E393" s="486">
        <v>11600</v>
      </c>
      <c r="F393" s="479"/>
      <c r="G393" s="478">
        <v>0</v>
      </c>
      <c r="H393" s="479"/>
      <c r="I393" s="478">
        <v>0</v>
      </c>
      <c r="J393" s="479"/>
      <c r="K393" s="486">
        <v>11600</v>
      </c>
      <c r="L393" s="249" t="str">
        <f>VLOOKUP(A393,'De x Para'!A:C,3,0)</f>
        <v>14.1.4</v>
      </c>
      <c r="M393" s="431">
        <f t="shared" si="5"/>
        <v>0</v>
      </c>
    </row>
    <row r="394" spans="1:13">
      <c r="A394" s="476" t="s">
        <v>4870</v>
      </c>
      <c r="B394" s="164" t="s">
        <v>143</v>
      </c>
      <c r="C394" s="476" t="s">
        <v>3937</v>
      </c>
      <c r="D394" s="477"/>
      <c r="E394" s="478">
        <v>0</v>
      </c>
      <c r="F394" s="479"/>
      <c r="G394" s="486">
        <v>4500</v>
      </c>
      <c r="H394" s="479"/>
      <c r="I394" s="478">
        <v>0</v>
      </c>
      <c r="J394" s="479"/>
      <c r="K394" s="486">
        <v>4500</v>
      </c>
      <c r="L394" s="249" t="str">
        <f>VLOOKUP(A394,'De x Para'!A:C,3,0)</f>
        <v>14.1.4</v>
      </c>
      <c r="M394" s="431">
        <f t="shared" si="5"/>
        <v>4500</v>
      </c>
    </row>
    <row r="395" spans="1:13">
      <c r="A395" s="476" t="s">
        <v>4871</v>
      </c>
      <c r="B395" s="164" t="s">
        <v>143</v>
      </c>
      <c r="C395" s="476" t="s">
        <v>1608</v>
      </c>
      <c r="D395" s="477"/>
      <c r="E395" s="478">
        <v>0</v>
      </c>
      <c r="F395" s="479"/>
      <c r="G395" s="486">
        <v>4000</v>
      </c>
      <c r="H395" s="479"/>
      <c r="I395" s="478">
        <v>0</v>
      </c>
      <c r="J395" s="479"/>
      <c r="K395" s="486">
        <v>4000</v>
      </c>
      <c r="L395" s="249" t="str">
        <f>VLOOKUP(A395,'De x Para'!A:C,3,0)</f>
        <v>14.1.4</v>
      </c>
      <c r="M395" s="431">
        <f t="shared" si="5"/>
        <v>4000</v>
      </c>
    </row>
    <row r="396" spans="1:13">
      <c r="A396" s="476" t="s">
        <v>4872</v>
      </c>
      <c r="B396" s="164" t="s">
        <v>143</v>
      </c>
      <c r="C396" s="476" t="s">
        <v>4777</v>
      </c>
      <c r="D396" s="477"/>
      <c r="E396" s="478">
        <v>0</v>
      </c>
      <c r="F396" s="479"/>
      <c r="G396" s="486">
        <v>6000</v>
      </c>
      <c r="H396" s="479"/>
      <c r="I396" s="478">
        <v>0</v>
      </c>
      <c r="J396" s="479"/>
      <c r="K396" s="486">
        <v>6000</v>
      </c>
      <c r="L396" s="249" t="str">
        <f>VLOOKUP(A396,'De x Para'!A:C,3,0)</f>
        <v>14.1.4</v>
      </c>
      <c r="M396" s="431">
        <f t="shared" si="5"/>
        <v>6000</v>
      </c>
    </row>
    <row r="397" spans="1:13">
      <c r="A397" s="476" t="s">
        <v>4873</v>
      </c>
      <c r="B397" s="164" t="s">
        <v>143</v>
      </c>
      <c r="C397" s="476" t="s">
        <v>1649</v>
      </c>
      <c r="D397" s="477"/>
      <c r="E397" s="478">
        <v>0</v>
      </c>
      <c r="F397" s="479"/>
      <c r="G397" s="486">
        <v>7500</v>
      </c>
      <c r="H397" s="479"/>
      <c r="I397" s="478">
        <v>0</v>
      </c>
      <c r="J397" s="479"/>
      <c r="K397" s="486">
        <v>7500</v>
      </c>
      <c r="L397" s="249" t="str">
        <f>VLOOKUP(A397,'De x Para'!A:C,3,0)</f>
        <v>14.1.4</v>
      </c>
      <c r="M397" s="431">
        <f t="shared" si="5"/>
        <v>7500</v>
      </c>
    </row>
    <row r="398" spans="1:13">
      <c r="A398" s="474"/>
      <c r="B398" s="164"/>
      <c r="C398" s="474"/>
      <c r="D398" s="475"/>
      <c r="E398" s="475"/>
      <c r="F398" s="475"/>
      <c r="G398" s="475"/>
      <c r="H398" s="475"/>
      <c r="I398" s="475"/>
      <c r="J398" s="475"/>
      <c r="K398" s="475"/>
      <c r="L398" s="249"/>
      <c r="M398" s="431"/>
    </row>
    <row r="399" spans="1:13">
      <c r="A399" s="466" t="s">
        <v>4809</v>
      </c>
      <c r="B399" s="164" t="s">
        <v>143</v>
      </c>
      <c r="C399" s="466" t="s">
        <v>4810</v>
      </c>
      <c r="D399" s="467"/>
      <c r="E399" s="468">
        <v>79.94</v>
      </c>
      <c r="F399" s="469"/>
      <c r="G399" s="468">
        <v>0</v>
      </c>
      <c r="H399" s="469"/>
      <c r="I399" s="468">
        <v>0</v>
      </c>
      <c r="J399" s="469"/>
      <c r="K399" s="468">
        <v>79.94</v>
      </c>
      <c r="L399" s="249">
        <f>VLOOKUP(A399,'De x Para'!A:C,3,0)</f>
        <v>0</v>
      </c>
      <c r="M399" s="431">
        <f t="shared" si="5"/>
        <v>0</v>
      </c>
    </row>
    <row r="400" spans="1:13">
      <c r="A400" s="476" t="s">
        <v>4811</v>
      </c>
      <c r="B400" s="164" t="s">
        <v>143</v>
      </c>
      <c r="C400" s="476" t="s">
        <v>1209</v>
      </c>
      <c r="D400" s="477"/>
      <c r="E400" s="478">
        <v>73.150000000000006</v>
      </c>
      <c r="F400" s="479"/>
      <c r="G400" s="478">
        <v>0</v>
      </c>
      <c r="H400" s="479"/>
      <c r="I400" s="478">
        <v>0</v>
      </c>
      <c r="J400" s="479"/>
      <c r="K400" s="478">
        <v>73.150000000000006</v>
      </c>
      <c r="L400" s="249" t="str">
        <f>VLOOKUP(A400,'De x Para'!A:C,3,0)</f>
        <v>14.1.4</v>
      </c>
      <c r="M400" s="431">
        <f t="shared" si="5"/>
        <v>0</v>
      </c>
    </row>
    <row r="401" spans="1:13">
      <c r="A401" s="476" t="s">
        <v>4812</v>
      </c>
      <c r="B401" s="164" t="s">
        <v>143</v>
      </c>
      <c r="C401" s="476" t="s">
        <v>1691</v>
      </c>
      <c r="D401" s="477"/>
      <c r="E401" s="478">
        <v>6.79</v>
      </c>
      <c r="F401" s="479"/>
      <c r="G401" s="478">
        <v>0</v>
      </c>
      <c r="H401" s="479"/>
      <c r="I401" s="478">
        <v>0</v>
      </c>
      <c r="J401" s="479"/>
      <c r="K401" s="478">
        <v>6.79</v>
      </c>
      <c r="L401" s="249" t="str">
        <f>VLOOKUP(A401,'De x Para'!A:C,3,0)</f>
        <v>14.1.4</v>
      </c>
      <c r="M401" s="431">
        <f t="shared" si="5"/>
        <v>0</v>
      </c>
    </row>
    <row r="402" spans="1:13">
      <c r="A402" s="474"/>
      <c r="B402" s="164"/>
      <c r="C402" s="474"/>
      <c r="D402" s="475"/>
      <c r="E402" s="475"/>
      <c r="F402" s="475"/>
      <c r="G402" s="475"/>
      <c r="H402" s="475"/>
      <c r="I402" s="475"/>
      <c r="J402" s="475"/>
      <c r="K402" s="475"/>
      <c r="L402" s="249"/>
      <c r="M402" s="431"/>
    </row>
    <row r="403" spans="1:13">
      <c r="A403" s="466" t="s">
        <v>4755</v>
      </c>
      <c r="B403" s="164" t="s">
        <v>143</v>
      </c>
      <c r="C403" s="466" t="s">
        <v>4756</v>
      </c>
      <c r="D403" s="467"/>
      <c r="E403" s="460">
        <v>79927.41</v>
      </c>
      <c r="F403" s="469"/>
      <c r="G403" s="460">
        <v>24255.05</v>
      </c>
      <c r="H403" s="469"/>
      <c r="I403" s="460">
        <v>12574.47</v>
      </c>
      <c r="J403" s="469"/>
      <c r="K403" s="460">
        <v>91607.99</v>
      </c>
      <c r="L403" s="249">
        <f>VLOOKUP(A403,'De x Para'!A:C,3,0)</f>
        <v>0</v>
      </c>
      <c r="M403" s="431">
        <f t="shared" si="5"/>
        <v>11680.58</v>
      </c>
    </row>
    <row r="404" spans="1:13">
      <c r="A404" s="466" t="s">
        <v>4757</v>
      </c>
      <c r="B404" s="164" t="s">
        <v>143</v>
      </c>
      <c r="C404" s="466" t="s">
        <v>4756</v>
      </c>
      <c r="D404" s="467"/>
      <c r="E404" s="460">
        <v>79927.41</v>
      </c>
      <c r="F404" s="469"/>
      <c r="G404" s="460">
        <v>24255.05</v>
      </c>
      <c r="H404" s="469"/>
      <c r="I404" s="460">
        <v>12574.47</v>
      </c>
      <c r="J404" s="469"/>
      <c r="K404" s="460">
        <v>91607.99</v>
      </c>
      <c r="L404" s="249">
        <f>VLOOKUP(A404,'De x Para'!A:C,3,0)</f>
        <v>0</v>
      </c>
      <c r="M404" s="431">
        <f t="shared" si="5"/>
        <v>11680.58</v>
      </c>
    </row>
    <row r="405" spans="1:13">
      <c r="A405" s="466" t="s">
        <v>4758</v>
      </c>
      <c r="B405" s="164" t="s">
        <v>143</v>
      </c>
      <c r="C405" s="466" t="s">
        <v>4756</v>
      </c>
      <c r="D405" s="467"/>
      <c r="E405" s="460">
        <v>79698.42</v>
      </c>
      <c r="F405" s="469"/>
      <c r="G405" s="460">
        <v>24181.9</v>
      </c>
      <c r="H405" s="469"/>
      <c r="I405" s="460">
        <v>12574.47</v>
      </c>
      <c r="J405" s="469"/>
      <c r="K405" s="460">
        <v>91305.85</v>
      </c>
      <c r="L405" s="249">
        <f>VLOOKUP(A405,'De x Para'!A:C,3,0)</f>
        <v>0</v>
      </c>
      <c r="M405" s="431">
        <f t="shared" si="5"/>
        <v>11607.430000000002</v>
      </c>
    </row>
    <row r="406" spans="1:13">
      <c r="A406" s="470" t="s">
        <v>4759</v>
      </c>
      <c r="B406" s="164" t="s">
        <v>143</v>
      </c>
      <c r="C406" s="470" t="s">
        <v>4760</v>
      </c>
      <c r="D406" s="471"/>
      <c r="E406" s="459">
        <v>9000</v>
      </c>
      <c r="F406" s="473"/>
      <c r="G406" s="472">
        <v>0</v>
      </c>
      <c r="H406" s="473"/>
      <c r="I406" s="472">
        <v>0</v>
      </c>
      <c r="J406" s="473"/>
      <c r="K406" s="459">
        <v>9000</v>
      </c>
      <c r="L406" s="249" t="str">
        <f>VLOOKUP(A406,'De x Para'!A:C,3,0)</f>
        <v>14.15</v>
      </c>
      <c r="M406" s="431">
        <f t="shared" si="5"/>
        <v>0</v>
      </c>
    </row>
    <row r="407" spans="1:13">
      <c r="A407" s="470" t="s">
        <v>4761</v>
      </c>
      <c r="B407" s="164" t="s">
        <v>143</v>
      </c>
      <c r="C407" s="470" t="s">
        <v>4762</v>
      </c>
      <c r="D407" s="471"/>
      <c r="E407" s="459">
        <v>9000</v>
      </c>
      <c r="F407" s="473"/>
      <c r="G407" s="472">
        <v>0</v>
      </c>
      <c r="H407" s="473"/>
      <c r="I407" s="472">
        <v>0</v>
      </c>
      <c r="J407" s="473"/>
      <c r="K407" s="459">
        <v>9000</v>
      </c>
      <c r="L407" s="249" t="str">
        <f>VLOOKUP(A407,'De x Para'!A:C,3,0)</f>
        <v>14.15</v>
      </c>
      <c r="M407" s="431">
        <f t="shared" si="5"/>
        <v>0</v>
      </c>
    </row>
    <row r="408" spans="1:13">
      <c r="A408" s="470" t="s">
        <v>4780</v>
      </c>
      <c r="B408" s="164" t="s">
        <v>143</v>
      </c>
      <c r="C408" s="470" t="s">
        <v>4781</v>
      </c>
      <c r="D408" s="471"/>
      <c r="E408" s="459">
        <v>26320</v>
      </c>
      <c r="F408" s="473"/>
      <c r="G408" s="459">
        <v>15570</v>
      </c>
      <c r="H408" s="473"/>
      <c r="I408" s="472">
        <v>0</v>
      </c>
      <c r="J408" s="473"/>
      <c r="K408" s="459">
        <v>41890</v>
      </c>
      <c r="L408" s="249" t="str">
        <f>VLOOKUP(A408,'De x Para'!A:C,3,0)</f>
        <v>14.15</v>
      </c>
      <c r="M408" s="431">
        <f t="shared" si="5"/>
        <v>15570</v>
      </c>
    </row>
    <row r="409" spans="1:13">
      <c r="A409" s="470" t="s">
        <v>4782</v>
      </c>
      <c r="B409" s="164" t="s">
        <v>143</v>
      </c>
      <c r="C409" s="470" t="s">
        <v>4783</v>
      </c>
      <c r="D409" s="471"/>
      <c r="E409" s="459">
        <v>19378.419999999998</v>
      </c>
      <c r="F409" s="473"/>
      <c r="G409" s="472">
        <v>991.9</v>
      </c>
      <c r="H409" s="473"/>
      <c r="I409" s="459">
        <v>4574.47</v>
      </c>
      <c r="J409" s="473"/>
      <c r="K409" s="459">
        <v>15795.85</v>
      </c>
      <c r="L409" s="249" t="str">
        <f>VLOOKUP(A409,'De x Para'!A:C,3,0)</f>
        <v>14.15</v>
      </c>
      <c r="M409" s="431">
        <f t="shared" si="5"/>
        <v>-3582.57</v>
      </c>
    </row>
    <row r="410" spans="1:13">
      <c r="A410" s="470" t="s">
        <v>4817</v>
      </c>
      <c r="B410" s="164" t="s">
        <v>143</v>
      </c>
      <c r="C410" s="470" t="s">
        <v>1572</v>
      </c>
      <c r="D410" s="471"/>
      <c r="E410" s="472">
        <v>0</v>
      </c>
      <c r="F410" s="473"/>
      <c r="G410" s="459">
        <v>5940</v>
      </c>
      <c r="H410" s="473"/>
      <c r="I410" s="472">
        <v>0</v>
      </c>
      <c r="J410" s="473"/>
      <c r="K410" s="459">
        <v>5940</v>
      </c>
      <c r="L410" s="249" t="str">
        <f>VLOOKUP(A410,'De x Para'!A:C,3,0)</f>
        <v>14.15</v>
      </c>
      <c r="M410" s="431">
        <f t="shared" si="5"/>
        <v>5940</v>
      </c>
    </row>
    <row r="411" spans="1:13">
      <c r="A411" s="470" t="s">
        <v>4813</v>
      </c>
      <c r="B411" s="164" t="s">
        <v>143</v>
      </c>
      <c r="C411" s="470" t="s">
        <v>4814</v>
      </c>
      <c r="D411" s="471"/>
      <c r="E411" s="459">
        <v>16000</v>
      </c>
      <c r="F411" s="473"/>
      <c r="G411" s="472">
        <v>0</v>
      </c>
      <c r="H411" s="473"/>
      <c r="I411" s="459">
        <v>8000</v>
      </c>
      <c r="J411" s="473"/>
      <c r="K411" s="459">
        <v>8000</v>
      </c>
      <c r="L411" s="249" t="str">
        <f>VLOOKUP(A411,'De x Para'!A:C,3,0)</f>
        <v>14.15</v>
      </c>
      <c r="M411" s="431">
        <f t="shared" si="5"/>
        <v>-8000</v>
      </c>
    </row>
    <row r="412" spans="1:13">
      <c r="A412" s="470" t="s">
        <v>4867</v>
      </c>
      <c r="B412" s="164" t="s">
        <v>143</v>
      </c>
      <c r="C412" s="470" t="s">
        <v>4868</v>
      </c>
      <c r="D412" s="471"/>
      <c r="E412" s="472">
        <v>0</v>
      </c>
      <c r="F412" s="473"/>
      <c r="G412" s="459">
        <v>1680</v>
      </c>
      <c r="H412" s="473"/>
      <c r="I412" s="472">
        <v>0</v>
      </c>
      <c r="J412" s="473"/>
      <c r="K412" s="459">
        <v>1680</v>
      </c>
      <c r="L412" s="249" t="str">
        <f>VLOOKUP(A412,'De x Para'!A:C,3,0)</f>
        <v>14.15</v>
      </c>
      <c r="M412" s="431">
        <f t="shared" si="5"/>
        <v>1680</v>
      </c>
    </row>
    <row r="413" spans="1:13">
      <c r="A413" s="474"/>
      <c r="B413" s="164"/>
      <c r="C413" s="474"/>
      <c r="D413" s="475"/>
      <c r="E413" s="475"/>
      <c r="F413" s="475"/>
      <c r="G413" s="475"/>
      <c r="H413" s="475"/>
      <c r="I413" s="475"/>
      <c r="J413" s="475"/>
      <c r="K413" s="475"/>
      <c r="L413" s="249"/>
      <c r="M413" s="431"/>
    </row>
    <row r="414" spans="1:13">
      <c r="A414" s="466" t="s">
        <v>4784</v>
      </c>
      <c r="B414" s="164" t="s">
        <v>143</v>
      </c>
      <c r="C414" s="466" t="s">
        <v>4785</v>
      </c>
      <c r="D414" s="467"/>
      <c r="E414" s="468">
        <v>228.99</v>
      </c>
      <c r="F414" s="469"/>
      <c r="G414" s="468">
        <v>73.150000000000006</v>
      </c>
      <c r="H414" s="469"/>
      <c r="I414" s="468">
        <v>0</v>
      </c>
      <c r="J414" s="469"/>
      <c r="K414" s="468">
        <v>302.14</v>
      </c>
      <c r="L414" s="249">
        <f>VLOOKUP(A414,'De x Para'!A:C,3,0)</f>
        <v>0</v>
      </c>
      <c r="M414" s="431">
        <f t="shared" si="5"/>
        <v>73.150000000000006</v>
      </c>
    </row>
    <row r="415" spans="1:13">
      <c r="A415" s="470" t="s">
        <v>4786</v>
      </c>
      <c r="B415" s="164" t="s">
        <v>143</v>
      </c>
      <c r="C415" s="470" t="s">
        <v>1209</v>
      </c>
      <c r="D415" s="471"/>
      <c r="E415" s="472">
        <v>150</v>
      </c>
      <c r="F415" s="473"/>
      <c r="G415" s="472">
        <v>70.45</v>
      </c>
      <c r="H415" s="473"/>
      <c r="I415" s="472">
        <v>0</v>
      </c>
      <c r="J415" s="473"/>
      <c r="K415" s="472">
        <v>220.45</v>
      </c>
      <c r="L415" s="249" t="str">
        <f>VLOOKUP(A415,'De x Para'!A:C,3,0)</f>
        <v>14.15</v>
      </c>
      <c r="M415" s="431">
        <f t="shared" si="5"/>
        <v>70.45</v>
      </c>
    </row>
    <row r="416" spans="1:13">
      <c r="A416" s="470" t="s">
        <v>4787</v>
      </c>
      <c r="B416" s="164" t="s">
        <v>143</v>
      </c>
      <c r="C416" s="470" t="s">
        <v>1691</v>
      </c>
      <c r="D416" s="471"/>
      <c r="E416" s="472">
        <v>78.989999999999995</v>
      </c>
      <c r="F416" s="473"/>
      <c r="G416" s="472">
        <v>2.7</v>
      </c>
      <c r="H416" s="473"/>
      <c r="I416" s="472">
        <v>0</v>
      </c>
      <c r="J416" s="473"/>
      <c r="K416" s="472">
        <v>81.69</v>
      </c>
      <c r="L416" s="249" t="str">
        <f>VLOOKUP(A416,'De x Para'!A:C,3,0)</f>
        <v>14.15</v>
      </c>
      <c r="M416" s="431">
        <f t="shared" si="5"/>
        <v>2.7</v>
      </c>
    </row>
    <row r="417" spans="1:13">
      <c r="A417" s="474"/>
      <c r="B417" s="164"/>
      <c r="C417" s="474"/>
      <c r="D417" s="475"/>
      <c r="E417" s="475"/>
      <c r="F417" s="475"/>
      <c r="G417" s="475"/>
      <c r="H417" s="475"/>
      <c r="I417" s="475"/>
      <c r="J417" s="475"/>
      <c r="K417" s="475"/>
      <c r="L417" s="249"/>
      <c r="M417" s="431"/>
    </row>
    <row r="418" spans="1:13">
      <c r="A418" s="466" t="s">
        <v>1702</v>
      </c>
      <c r="B418" s="164" t="s">
        <v>143</v>
      </c>
      <c r="C418" s="466" t="s">
        <v>1703</v>
      </c>
      <c r="D418" s="467"/>
      <c r="E418" s="460">
        <v>1746354.74</v>
      </c>
      <c r="F418" s="469"/>
      <c r="G418" s="460">
        <v>72226</v>
      </c>
      <c r="H418" s="469"/>
      <c r="I418" s="460">
        <v>5622.32</v>
      </c>
      <c r="J418" s="469"/>
      <c r="K418" s="460">
        <v>1812958.42</v>
      </c>
      <c r="L418" s="249">
        <f>VLOOKUP(A418,'De x Para'!A:C,3,0)</f>
        <v>0</v>
      </c>
      <c r="M418" s="431">
        <f t="shared" si="5"/>
        <v>66603.679999999993</v>
      </c>
    </row>
    <row r="419" spans="1:13">
      <c r="A419" s="466" t="s">
        <v>1706</v>
      </c>
      <c r="B419" s="164" t="s">
        <v>143</v>
      </c>
      <c r="C419" s="466" t="s">
        <v>1703</v>
      </c>
      <c r="D419" s="467"/>
      <c r="E419" s="460">
        <v>1746354.74</v>
      </c>
      <c r="F419" s="469"/>
      <c r="G419" s="460">
        <v>72226</v>
      </c>
      <c r="H419" s="469"/>
      <c r="I419" s="460">
        <v>5622.32</v>
      </c>
      <c r="J419" s="469"/>
      <c r="K419" s="460">
        <v>1812958.42</v>
      </c>
      <c r="L419" s="249">
        <f>VLOOKUP(A419,'De x Para'!A:C,3,0)</f>
        <v>0</v>
      </c>
      <c r="M419" s="431">
        <f t="shared" si="5"/>
        <v>66603.679999999993</v>
      </c>
    </row>
    <row r="420" spans="1:13">
      <c r="A420" s="466" t="s">
        <v>1707</v>
      </c>
      <c r="B420" s="164" t="s">
        <v>143</v>
      </c>
      <c r="C420" s="466" t="s">
        <v>1703</v>
      </c>
      <c r="D420" s="467"/>
      <c r="E420" s="460">
        <v>1746354.74</v>
      </c>
      <c r="F420" s="469"/>
      <c r="G420" s="460">
        <v>72226</v>
      </c>
      <c r="H420" s="469"/>
      <c r="I420" s="460">
        <v>5622.32</v>
      </c>
      <c r="J420" s="469"/>
      <c r="K420" s="460">
        <v>1812958.42</v>
      </c>
      <c r="L420" s="249">
        <f>VLOOKUP(A420,'De x Para'!A:C,3,0)</f>
        <v>0</v>
      </c>
      <c r="M420" s="431">
        <f t="shared" si="5"/>
        <v>66603.679999999993</v>
      </c>
    </row>
    <row r="421" spans="1:13">
      <c r="A421" s="466" t="s">
        <v>1708</v>
      </c>
      <c r="B421" s="164" t="s">
        <v>143</v>
      </c>
      <c r="C421" s="466" t="s">
        <v>1703</v>
      </c>
      <c r="D421" s="467"/>
      <c r="E421" s="460">
        <v>1746354.74</v>
      </c>
      <c r="F421" s="469"/>
      <c r="G421" s="460">
        <v>72226</v>
      </c>
      <c r="H421" s="469"/>
      <c r="I421" s="460">
        <v>5622.32</v>
      </c>
      <c r="J421" s="469"/>
      <c r="K421" s="460">
        <v>1812958.42</v>
      </c>
      <c r="L421" s="249">
        <f>VLOOKUP(A421,'De x Para'!A:C,3,0)</f>
        <v>0</v>
      </c>
      <c r="M421" s="431">
        <f t="shared" si="5"/>
        <v>66603.679999999993</v>
      </c>
    </row>
    <row r="422" spans="1:13">
      <c r="A422" s="470" t="s">
        <v>1709</v>
      </c>
      <c r="B422" s="164" t="s">
        <v>143</v>
      </c>
      <c r="C422" s="470" t="s">
        <v>1710</v>
      </c>
      <c r="D422" s="471"/>
      <c r="E422" s="459">
        <v>1740732.42</v>
      </c>
      <c r="F422" s="473"/>
      <c r="G422" s="459">
        <v>72226</v>
      </c>
      <c r="H422" s="473"/>
      <c r="I422" s="472">
        <v>0</v>
      </c>
      <c r="J422" s="473"/>
      <c r="K422" s="459">
        <v>1812958.42</v>
      </c>
      <c r="L422" s="249" t="str">
        <f>VLOOKUP(A422,'De x Para'!A:C,3,0)</f>
        <v>11.6.5</v>
      </c>
      <c r="M422" s="431">
        <f t="shared" si="5"/>
        <v>72226</v>
      </c>
    </row>
    <row r="423" spans="1:13">
      <c r="A423" s="470" t="s">
        <v>4842</v>
      </c>
      <c r="B423" s="164" t="s">
        <v>143</v>
      </c>
      <c r="C423" s="470" t="s">
        <v>4843</v>
      </c>
      <c r="D423" s="471"/>
      <c r="E423" s="459">
        <v>5622.32</v>
      </c>
      <c r="F423" s="473"/>
      <c r="G423" s="472">
        <v>0</v>
      </c>
      <c r="H423" s="473"/>
      <c r="I423" s="459">
        <v>5622.32</v>
      </c>
      <c r="J423" s="473"/>
      <c r="K423" s="472">
        <v>0</v>
      </c>
      <c r="L423" s="249" t="str">
        <f>VLOOKUP(A423,'De x Para'!A:C,3,0)</f>
        <v>11.6.4</v>
      </c>
      <c r="M423" s="431">
        <f t="shared" si="5"/>
        <v>-5622.32</v>
      </c>
    </row>
    <row r="424" spans="1:13">
      <c r="A424" s="474"/>
      <c r="B424" s="164"/>
      <c r="C424" s="474"/>
      <c r="D424" s="475"/>
      <c r="E424" s="475"/>
      <c r="F424" s="475"/>
      <c r="G424" s="475"/>
      <c r="H424" s="475"/>
      <c r="I424" s="475"/>
      <c r="J424" s="475"/>
      <c r="K424" s="475"/>
      <c r="L424" s="249"/>
      <c r="M424" s="431"/>
    </row>
    <row r="425" spans="1:13">
      <c r="A425" s="466" t="s">
        <v>1711</v>
      </c>
      <c r="B425" s="164" t="s">
        <v>143</v>
      </c>
      <c r="C425" s="466" t="s">
        <v>1712</v>
      </c>
      <c r="D425" s="467"/>
      <c r="E425" s="460">
        <v>41685.15</v>
      </c>
      <c r="F425" s="469"/>
      <c r="G425" s="460">
        <v>19179.64</v>
      </c>
      <c r="H425" s="469"/>
      <c r="I425" s="468">
        <v>0</v>
      </c>
      <c r="J425" s="469"/>
      <c r="K425" s="460">
        <v>60864.79</v>
      </c>
      <c r="L425" s="249">
        <f>VLOOKUP(A425,'De x Para'!A:C,3,0)</f>
        <v>0</v>
      </c>
      <c r="M425" s="431">
        <f t="shared" si="5"/>
        <v>19179.64</v>
      </c>
    </row>
    <row r="426" spans="1:13">
      <c r="A426" s="466" t="s">
        <v>1715</v>
      </c>
      <c r="B426" s="164" t="s">
        <v>143</v>
      </c>
      <c r="C426" s="466" t="s">
        <v>1712</v>
      </c>
      <c r="D426" s="467"/>
      <c r="E426" s="460">
        <v>41685.15</v>
      </c>
      <c r="F426" s="469"/>
      <c r="G426" s="460">
        <v>19179.64</v>
      </c>
      <c r="H426" s="469"/>
      <c r="I426" s="468">
        <v>0</v>
      </c>
      <c r="J426" s="469"/>
      <c r="K426" s="460">
        <v>60864.79</v>
      </c>
      <c r="L426" s="249">
        <f>VLOOKUP(A426,'De x Para'!A:C,3,0)</f>
        <v>0</v>
      </c>
      <c r="M426" s="431">
        <f t="shared" si="5"/>
        <v>19179.64</v>
      </c>
    </row>
    <row r="427" spans="1:13">
      <c r="A427" s="466" t="s">
        <v>1716</v>
      </c>
      <c r="B427" s="164" t="s">
        <v>143</v>
      </c>
      <c r="C427" s="466" t="s">
        <v>1712</v>
      </c>
      <c r="D427" s="467"/>
      <c r="E427" s="460">
        <v>41685.15</v>
      </c>
      <c r="F427" s="469"/>
      <c r="G427" s="460">
        <v>19179.64</v>
      </c>
      <c r="H427" s="469"/>
      <c r="I427" s="468">
        <v>0</v>
      </c>
      <c r="J427" s="469"/>
      <c r="K427" s="460">
        <v>60864.79</v>
      </c>
      <c r="L427" s="249">
        <f>VLOOKUP(A427,'De x Para'!A:C,3,0)</f>
        <v>0</v>
      </c>
      <c r="M427" s="431">
        <f t="shared" si="5"/>
        <v>19179.64</v>
      </c>
    </row>
    <row r="428" spans="1:13">
      <c r="A428" s="466" t="s">
        <v>1717</v>
      </c>
      <c r="B428" s="164" t="s">
        <v>143</v>
      </c>
      <c r="C428" s="466" t="s">
        <v>1712</v>
      </c>
      <c r="D428" s="467"/>
      <c r="E428" s="460">
        <v>41685.15</v>
      </c>
      <c r="F428" s="469"/>
      <c r="G428" s="460">
        <v>19179.64</v>
      </c>
      <c r="H428" s="469"/>
      <c r="I428" s="468">
        <v>0</v>
      </c>
      <c r="J428" s="469"/>
      <c r="K428" s="460">
        <v>60864.79</v>
      </c>
      <c r="L428" s="249">
        <f>VLOOKUP(A428,'De x Para'!A:C,3,0)</f>
        <v>0</v>
      </c>
      <c r="M428" s="431">
        <f t="shared" si="5"/>
        <v>19179.64</v>
      </c>
    </row>
    <row r="429" spans="1:13">
      <c r="A429" s="470" t="s">
        <v>1718</v>
      </c>
      <c r="B429" s="164" t="s">
        <v>143</v>
      </c>
      <c r="C429" s="470" t="s">
        <v>1719</v>
      </c>
      <c r="D429" s="471"/>
      <c r="E429" s="459">
        <v>41241.69</v>
      </c>
      <c r="F429" s="473"/>
      <c r="G429" s="459">
        <v>19090.95</v>
      </c>
      <c r="H429" s="473"/>
      <c r="I429" s="472">
        <v>0</v>
      </c>
      <c r="J429" s="473"/>
      <c r="K429" s="459">
        <v>60332.639999999999</v>
      </c>
      <c r="L429" s="249" t="str">
        <f>VLOOKUP(A429,'De x Para'!A:C,3,0)</f>
        <v>13.1</v>
      </c>
      <c r="M429" s="431">
        <f t="shared" si="5"/>
        <v>19090.95</v>
      </c>
    </row>
    <row r="430" spans="1:13">
      <c r="A430" s="470" t="s">
        <v>1723</v>
      </c>
      <c r="B430" s="164" t="s">
        <v>143</v>
      </c>
      <c r="C430" s="470" t="s">
        <v>1724</v>
      </c>
      <c r="D430" s="471"/>
      <c r="E430" s="472">
        <v>443.46</v>
      </c>
      <c r="F430" s="473"/>
      <c r="G430" s="472">
        <v>88.69</v>
      </c>
      <c r="H430" s="473"/>
      <c r="I430" s="472">
        <v>0</v>
      </c>
      <c r="J430" s="473"/>
      <c r="K430" s="472">
        <v>532.15</v>
      </c>
      <c r="L430" s="249" t="str">
        <f>VLOOKUP(A430,'De x Para'!A:C,3,0)</f>
        <v>13.1</v>
      </c>
      <c r="M430" s="431">
        <f t="shared" si="5"/>
        <v>88.69</v>
      </c>
    </row>
    <row r="431" spans="1:13">
      <c r="A431" s="466"/>
      <c r="B431" s="164"/>
      <c r="C431" s="466"/>
      <c r="D431" s="467"/>
      <c r="E431" s="467"/>
      <c r="F431" s="467"/>
      <c r="G431" s="467"/>
      <c r="H431" s="467"/>
      <c r="I431" s="467"/>
      <c r="J431" s="467"/>
      <c r="K431" s="467"/>
      <c r="L431" s="249"/>
      <c r="M431" s="431"/>
    </row>
    <row r="432" spans="1:13">
      <c r="A432" s="466" t="s">
        <v>1734</v>
      </c>
      <c r="B432" s="164" t="s">
        <v>143</v>
      </c>
      <c r="C432" s="466" t="s">
        <v>1735</v>
      </c>
      <c r="D432" s="467"/>
      <c r="E432" s="460">
        <v>20576.91</v>
      </c>
      <c r="F432" s="469"/>
      <c r="G432" s="460">
        <v>14159.03</v>
      </c>
      <c r="H432" s="469"/>
      <c r="I432" s="468">
        <v>0</v>
      </c>
      <c r="J432" s="469"/>
      <c r="K432" s="460">
        <v>34735.94</v>
      </c>
      <c r="L432" s="249">
        <f>VLOOKUP(A432,'De x Para'!A:C,3,0)</f>
        <v>0</v>
      </c>
      <c r="M432" s="431">
        <f t="shared" si="5"/>
        <v>14159.03</v>
      </c>
    </row>
    <row r="433" spans="1:13">
      <c r="A433" s="466" t="s">
        <v>1739</v>
      </c>
      <c r="B433" s="164" t="s">
        <v>143</v>
      </c>
      <c r="C433" s="466" t="s">
        <v>1740</v>
      </c>
      <c r="D433" s="467"/>
      <c r="E433" s="460">
        <v>20576.91</v>
      </c>
      <c r="F433" s="469"/>
      <c r="G433" s="460">
        <v>14159.03</v>
      </c>
      <c r="H433" s="469"/>
      <c r="I433" s="468">
        <v>0</v>
      </c>
      <c r="J433" s="469"/>
      <c r="K433" s="460">
        <v>34735.94</v>
      </c>
      <c r="L433" s="249">
        <f>VLOOKUP(A433,'De x Para'!A:C,3,0)</f>
        <v>0</v>
      </c>
      <c r="M433" s="431">
        <f t="shared" si="5"/>
        <v>14159.03</v>
      </c>
    </row>
    <row r="434" spans="1:13">
      <c r="A434" s="466" t="s">
        <v>1741</v>
      </c>
      <c r="B434" s="164" t="s">
        <v>143</v>
      </c>
      <c r="C434" s="466" t="s">
        <v>1740</v>
      </c>
      <c r="D434" s="467"/>
      <c r="E434" s="460">
        <v>20576.91</v>
      </c>
      <c r="F434" s="469"/>
      <c r="G434" s="460">
        <v>14159.03</v>
      </c>
      <c r="H434" s="469"/>
      <c r="I434" s="468">
        <v>0</v>
      </c>
      <c r="J434" s="469"/>
      <c r="K434" s="460">
        <v>34735.94</v>
      </c>
      <c r="L434" s="249">
        <f>VLOOKUP(A434,'De x Para'!A:C,3,0)</f>
        <v>0</v>
      </c>
      <c r="M434" s="431">
        <f t="shared" si="5"/>
        <v>14159.03</v>
      </c>
    </row>
    <row r="435" spans="1:13">
      <c r="A435" s="466" t="s">
        <v>1742</v>
      </c>
      <c r="B435" s="164" t="s">
        <v>143</v>
      </c>
      <c r="C435" s="466" t="s">
        <v>1740</v>
      </c>
      <c r="D435" s="467"/>
      <c r="E435" s="460">
        <v>20576.91</v>
      </c>
      <c r="F435" s="469"/>
      <c r="G435" s="460">
        <v>14159.03</v>
      </c>
      <c r="H435" s="469"/>
      <c r="I435" s="468">
        <v>0</v>
      </c>
      <c r="J435" s="469"/>
      <c r="K435" s="460">
        <v>34735.94</v>
      </c>
      <c r="L435" s="249">
        <f>VLOOKUP(A435,'De x Para'!A:C,3,0)</f>
        <v>0</v>
      </c>
      <c r="M435" s="431">
        <f t="shared" si="5"/>
        <v>14159.03</v>
      </c>
    </row>
    <row r="436" spans="1:13">
      <c r="A436" s="470" t="s">
        <v>2827</v>
      </c>
      <c r="B436" s="164" t="s">
        <v>143</v>
      </c>
      <c r="C436" s="470" t="s">
        <v>2828</v>
      </c>
      <c r="D436" s="471"/>
      <c r="E436" s="459">
        <v>11893.36</v>
      </c>
      <c r="F436" s="473"/>
      <c r="G436" s="459">
        <v>5622.32</v>
      </c>
      <c r="H436" s="473"/>
      <c r="I436" s="472">
        <v>0</v>
      </c>
      <c r="J436" s="473"/>
      <c r="K436" s="459">
        <v>17515.68</v>
      </c>
      <c r="L436" s="249" t="str">
        <f>VLOOKUP(A436,'De x Para'!A:C,3,0)</f>
        <v>11.6.4</v>
      </c>
      <c r="M436" s="431">
        <f t="shared" si="5"/>
        <v>5622.32</v>
      </c>
    </row>
    <row r="437" spans="1:13">
      <c r="A437" s="470" t="s">
        <v>1743</v>
      </c>
      <c r="B437" s="164" t="s">
        <v>143</v>
      </c>
      <c r="C437" s="470" t="s">
        <v>1744</v>
      </c>
      <c r="D437" s="471"/>
      <c r="E437" s="459">
        <v>2683.55</v>
      </c>
      <c r="F437" s="473"/>
      <c r="G437" s="472">
        <v>536.71</v>
      </c>
      <c r="H437" s="473"/>
      <c r="I437" s="472">
        <v>0</v>
      </c>
      <c r="J437" s="473"/>
      <c r="K437" s="459">
        <v>3220.26</v>
      </c>
      <c r="L437" s="249" t="str">
        <f>VLOOKUP(A437,'De x Para'!A:C,3,0)</f>
        <v>11.6.2</v>
      </c>
      <c r="M437" s="431">
        <f t="shared" si="5"/>
        <v>536.71</v>
      </c>
    </row>
    <row r="438" spans="1:13">
      <c r="A438" s="470" t="s">
        <v>1747</v>
      </c>
      <c r="B438" s="164" t="s">
        <v>143</v>
      </c>
      <c r="C438" s="470" t="s">
        <v>1748</v>
      </c>
      <c r="D438" s="471"/>
      <c r="E438" s="459">
        <v>6000</v>
      </c>
      <c r="F438" s="473"/>
      <c r="G438" s="459">
        <v>8000</v>
      </c>
      <c r="H438" s="473"/>
      <c r="I438" s="472">
        <v>0</v>
      </c>
      <c r="J438" s="473"/>
      <c r="K438" s="459">
        <v>14000</v>
      </c>
      <c r="L438" s="249" t="str">
        <f>VLOOKUP(A438,'De x Para'!A:C,3,0)</f>
        <v>11.6.6</v>
      </c>
      <c r="M438" s="431">
        <f t="shared" si="5"/>
        <v>8000</v>
      </c>
    </row>
    <row r="439" spans="1:13">
      <c r="A439" s="474"/>
      <c r="B439" s="164"/>
      <c r="C439" s="474"/>
      <c r="D439" s="475"/>
      <c r="E439" s="475"/>
      <c r="F439" s="475"/>
      <c r="G439" s="475"/>
      <c r="H439" s="475"/>
      <c r="I439" s="475"/>
      <c r="J439" s="475"/>
      <c r="K439" s="475"/>
      <c r="L439" s="249"/>
      <c r="M439" s="431"/>
    </row>
    <row r="440" spans="1:13">
      <c r="A440" s="466">
        <v>4</v>
      </c>
      <c r="B440" s="466" t="s">
        <v>1751</v>
      </c>
      <c r="C440" s="467"/>
      <c r="D440" s="467"/>
      <c r="E440" s="460">
        <v>6595390.25</v>
      </c>
      <c r="F440" s="469"/>
      <c r="G440" s="468">
        <v>678.85</v>
      </c>
      <c r="H440" s="469"/>
      <c r="I440" s="460">
        <v>1628876.73</v>
      </c>
      <c r="J440" s="469"/>
      <c r="K440" s="460">
        <v>8223588.1299999999</v>
      </c>
      <c r="L440" s="249">
        <f>VLOOKUP(A440,'De x Para'!A:C,3,0)</f>
        <v>0</v>
      </c>
      <c r="M440" s="431">
        <f t="shared" ref="M440:M478" si="6">I440-G440</f>
        <v>1628197.88</v>
      </c>
    </row>
    <row r="441" spans="1:13">
      <c r="A441" s="466" t="s">
        <v>1753</v>
      </c>
      <c r="B441" s="164" t="s">
        <v>143</v>
      </c>
      <c r="C441" s="466" t="s">
        <v>1751</v>
      </c>
      <c r="D441" s="467"/>
      <c r="E441" s="460">
        <v>6595390.25</v>
      </c>
      <c r="F441" s="469"/>
      <c r="G441" s="468">
        <v>678.85</v>
      </c>
      <c r="H441" s="469"/>
      <c r="I441" s="460">
        <v>1628876.73</v>
      </c>
      <c r="J441" s="469"/>
      <c r="K441" s="460">
        <v>8223588.1299999999</v>
      </c>
      <c r="L441" s="249">
        <f>VLOOKUP(A441,'De x Para'!A:C,3,0)</f>
        <v>0</v>
      </c>
      <c r="M441" s="431">
        <f t="shared" si="6"/>
        <v>1628197.88</v>
      </c>
    </row>
    <row r="442" spans="1:13">
      <c r="A442" s="466" t="s">
        <v>1754</v>
      </c>
      <c r="B442" s="164" t="s">
        <v>143</v>
      </c>
      <c r="C442" s="466" t="s">
        <v>1751</v>
      </c>
      <c r="D442" s="467"/>
      <c r="E442" s="460">
        <v>6595390.25</v>
      </c>
      <c r="F442" s="469"/>
      <c r="G442" s="468">
        <v>678.85</v>
      </c>
      <c r="H442" s="469"/>
      <c r="I442" s="460">
        <v>1628876.73</v>
      </c>
      <c r="J442" s="469"/>
      <c r="K442" s="460">
        <v>8223588.1299999999</v>
      </c>
      <c r="L442" s="249">
        <f>VLOOKUP(A442,'De x Para'!A:C,3,0)</f>
        <v>0</v>
      </c>
      <c r="M442" s="431">
        <f t="shared" si="6"/>
        <v>1628197.88</v>
      </c>
    </row>
    <row r="443" spans="1:13">
      <c r="A443" s="466" t="s">
        <v>1755</v>
      </c>
      <c r="B443" s="164" t="s">
        <v>143</v>
      </c>
      <c r="C443" s="466" t="s">
        <v>1756</v>
      </c>
      <c r="D443" s="467"/>
      <c r="E443" s="460">
        <v>4557035.4400000004</v>
      </c>
      <c r="F443" s="469"/>
      <c r="G443" s="468">
        <v>0</v>
      </c>
      <c r="H443" s="469"/>
      <c r="I443" s="460">
        <v>1131364.1499999999</v>
      </c>
      <c r="J443" s="469"/>
      <c r="K443" s="460">
        <v>5688399.5899999999</v>
      </c>
      <c r="L443" s="249">
        <f>VLOOKUP(A443,'De x Para'!A:C,3,0)</f>
        <v>0</v>
      </c>
      <c r="M443" s="431">
        <f t="shared" si="6"/>
        <v>1131364.1499999999</v>
      </c>
    </row>
    <row r="444" spans="1:13">
      <c r="A444" s="466" t="s">
        <v>1759</v>
      </c>
      <c r="B444" s="164" t="s">
        <v>143</v>
      </c>
      <c r="C444" s="466" t="s">
        <v>1756</v>
      </c>
      <c r="D444" s="467"/>
      <c r="E444" s="460">
        <v>4557035.4400000004</v>
      </c>
      <c r="F444" s="469"/>
      <c r="G444" s="468">
        <v>0</v>
      </c>
      <c r="H444" s="469"/>
      <c r="I444" s="460">
        <v>1131364.1499999999</v>
      </c>
      <c r="J444" s="469"/>
      <c r="K444" s="460">
        <v>5688399.5899999999</v>
      </c>
      <c r="L444" s="249">
        <f>VLOOKUP(A444,'De x Para'!A:C,3,0)</f>
        <v>0</v>
      </c>
      <c r="M444" s="431">
        <f t="shared" si="6"/>
        <v>1131364.1499999999</v>
      </c>
    </row>
    <row r="445" spans="1:13">
      <c r="A445" s="470" t="s">
        <v>1760</v>
      </c>
      <c r="B445" s="164" t="s">
        <v>143</v>
      </c>
      <c r="C445" s="470" t="s">
        <v>1761</v>
      </c>
      <c r="D445" s="471"/>
      <c r="E445" s="459">
        <v>4557035.4400000004</v>
      </c>
      <c r="F445" s="473"/>
      <c r="G445" s="472">
        <v>0</v>
      </c>
      <c r="H445" s="473"/>
      <c r="I445" s="459">
        <v>1131364.1499999999</v>
      </c>
      <c r="J445" s="473"/>
      <c r="K445" s="459">
        <v>5688399.5899999999</v>
      </c>
      <c r="L445" s="249" t="str">
        <f>VLOOKUP(A445,'De x Para'!A:C,3,0)</f>
        <v>4.1</v>
      </c>
      <c r="M445" s="431">
        <f t="shared" si="6"/>
        <v>1131364.1499999999</v>
      </c>
    </row>
    <row r="446" spans="1:13">
      <c r="A446" s="474"/>
      <c r="B446" s="164"/>
      <c r="C446" s="474"/>
      <c r="D446" s="475"/>
      <c r="E446" s="475"/>
      <c r="F446" s="475"/>
      <c r="G446" s="475"/>
      <c r="H446" s="475"/>
      <c r="I446" s="475"/>
      <c r="J446" s="475"/>
      <c r="K446" s="475"/>
      <c r="L446" s="249"/>
      <c r="M446" s="431"/>
    </row>
    <row r="447" spans="1:13">
      <c r="A447" s="466" t="s">
        <v>1762</v>
      </c>
      <c r="B447" s="164" t="s">
        <v>143</v>
      </c>
      <c r="C447" s="466" t="s">
        <v>1763</v>
      </c>
      <c r="D447" s="467"/>
      <c r="E447" s="460">
        <v>1977695.98</v>
      </c>
      <c r="F447" s="469"/>
      <c r="G447" s="468">
        <v>678.85</v>
      </c>
      <c r="H447" s="469"/>
      <c r="I447" s="460">
        <v>478946.57</v>
      </c>
      <c r="J447" s="469"/>
      <c r="K447" s="460">
        <v>2455963.7000000002</v>
      </c>
      <c r="L447" s="249">
        <f>VLOOKUP(A447,'De x Para'!A:C,3,0)</f>
        <v>0</v>
      </c>
      <c r="M447" s="431">
        <f t="shared" si="6"/>
        <v>478267.72000000003</v>
      </c>
    </row>
    <row r="448" spans="1:13">
      <c r="A448" s="466" t="s">
        <v>1767</v>
      </c>
      <c r="B448" s="164" t="s">
        <v>143</v>
      </c>
      <c r="C448" s="466" t="s">
        <v>1768</v>
      </c>
      <c r="D448" s="467"/>
      <c r="E448" s="460">
        <v>3000</v>
      </c>
      <c r="F448" s="469"/>
      <c r="G448" s="468">
        <v>0</v>
      </c>
      <c r="H448" s="469"/>
      <c r="I448" s="468">
        <v>0</v>
      </c>
      <c r="J448" s="469"/>
      <c r="K448" s="460">
        <v>3000</v>
      </c>
      <c r="L448" s="249">
        <f>VLOOKUP(A448,'De x Para'!A:C,3,0)</f>
        <v>0</v>
      </c>
      <c r="M448" s="431">
        <f t="shared" si="6"/>
        <v>0</v>
      </c>
    </row>
    <row r="449" spans="1:13">
      <c r="A449" s="470" t="s">
        <v>1776</v>
      </c>
      <c r="B449" s="164" t="s">
        <v>143</v>
      </c>
      <c r="C449" s="470" t="s">
        <v>4626</v>
      </c>
      <c r="D449" s="471"/>
      <c r="E449" s="459">
        <v>3000</v>
      </c>
      <c r="F449" s="473"/>
      <c r="G449" s="472">
        <v>0</v>
      </c>
      <c r="H449" s="473"/>
      <c r="I449" s="472">
        <v>0</v>
      </c>
      <c r="J449" s="473"/>
      <c r="K449" s="459">
        <v>3000</v>
      </c>
      <c r="L449" s="249" t="str">
        <f>VLOOKUP(A449,'De x Para'!A:C,3,0)</f>
        <v>4.2.1</v>
      </c>
      <c r="M449" s="431">
        <f t="shared" si="6"/>
        <v>0</v>
      </c>
    </row>
    <row r="450" spans="1:13">
      <c r="A450" s="474"/>
      <c r="B450" s="164"/>
      <c r="C450" s="474"/>
      <c r="D450" s="475"/>
      <c r="E450" s="475"/>
      <c r="F450" s="475"/>
      <c r="G450" s="475"/>
      <c r="H450" s="475"/>
      <c r="I450" s="475"/>
      <c r="J450" s="475"/>
      <c r="K450" s="475"/>
      <c r="L450" s="249"/>
      <c r="M450" s="431"/>
    </row>
    <row r="451" spans="1:13">
      <c r="A451" s="466" t="s">
        <v>1781</v>
      </c>
      <c r="B451" s="164" t="s">
        <v>143</v>
      </c>
      <c r="C451" s="466" t="s">
        <v>1782</v>
      </c>
      <c r="D451" s="467"/>
      <c r="E451" s="460">
        <v>97706.92</v>
      </c>
      <c r="F451" s="469"/>
      <c r="G451" s="468">
        <v>10</v>
      </c>
      <c r="H451" s="469"/>
      <c r="I451" s="460">
        <v>27612.06</v>
      </c>
      <c r="J451" s="469"/>
      <c r="K451" s="460">
        <v>125308.98</v>
      </c>
      <c r="L451" s="249">
        <f>VLOOKUP(A451,'De x Para'!A:C,3,0)</f>
        <v>0</v>
      </c>
      <c r="M451" s="431">
        <f t="shared" si="6"/>
        <v>27602.06</v>
      </c>
    </row>
    <row r="452" spans="1:13">
      <c r="A452" s="470" t="s">
        <v>1785</v>
      </c>
      <c r="B452" s="164" t="s">
        <v>143</v>
      </c>
      <c r="C452" s="470" t="s">
        <v>1786</v>
      </c>
      <c r="D452" s="471"/>
      <c r="E452" s="459">
        <v>97706.92</v>
      </c>
      <c r="F452" s="473"/>
      <c r="G452" s="472">
        <v>10</v>
      </c>
      <c r="H452" s="473"/>
      <c r="I452" s="459">
        <v>27612.06</v>
      </c>
      <c r="J452" s="473"/>
      <c r="K452" s="459">
        <v>125308.98</v>
      </c>
      <c r="L452" s="249" t="str">
        <f>VLOOKUP(A452,'De x Para'!A:C,3,0)</f>
        <v>4.2.1</v>
      </c>
      <c r="M452" s="431">
        <f t="shared" si="6"/>
        <v>27602.06</v>
      </c>
    </row>
    <row r="453" spans="1:13">
      <c r="A453" s="474"/>
      <c r="B453" s="164"/>
      <c r="C453" s="474"/>
      <c r="D453" s="475"/>
      <c r="E453" s="475"/>
      <c r="F453" s="475"/>
      <c r="G453" s="475"/>
      <c r="H453" s="475"/>
      <c r="I453" s="475"/>
      <c r="J453" s="475"/>
      <c r="K453" s="475"/>
      <c r="L453" s="249"/>
      <c r="M453" s="431"/>
    </row>
    <row r="454" spans="1:13">
      <c r="A454" s="466" t="s">
        <v>1787</v>
      </c>
      <c r="B454" s="164" t="s">
        <v>143</v>
      </c>
      <c r="C454" s="466" t="s">
        <v>3458</v>
      </c>
      <c r="D454" s="467"/>
      <c r="E454" s="460">
        <v>1530434.65</v>
      </c>
      <c r="F454" s="469"/>
      <c r="G454" s="468">
        <v>0</v>
      </c>
      <c r="H454" s="469"/>
      <c r="I454" s="460">
        <v>72613.850000000006</v>
      </c>
      <c r="J454" s="469"/>
      <c r="K454" s="460">
        <v>1603048.5</v>
      </c>
      <c r="L454" s="249">
        <f>VLOOKUP(A454,'De x Para'!A:C,3,0)</f>
        <v>0</v>
      </c>
      <c r="M454" s="431">
        <f t="shared" si="6"/>
        <v>72613.850000000006</v>
      </c>
    </row>
    <row r="455" spans="1:13">
      <c r="A455" s="470" t="s">
        <v>1791</v>
      </c>
      <c r="B455" s="164" t="s">
        <v>143</v>
      </c>
      <c r="C455" s="470" t="s">
        <v>1792</v>
      </c>
      <c r="D455" s="471"/>
      <c r="E455" s="459">
        <v>1530434.65</v>
      </c>
      <c r="F455" s="473"/>
      <c r="G455" s="472">
        <v>0</v>
      </c>
      <c r="H455" s="473"/>
      <c r="I455" s="459">
        <v>72613.850000000006</v>
      </c>
      <c r="J455" s="473"/>
      <c r="K455" s="459">
        <v>1603048.5</v>
      </c>
      <c r="L455" s="249" t="str">
        <f>VLOOKUP(A455,'De x Para'!A:C,3,0)</f>
        <v>4.2.3</v>
      </c>
      <c r="M455" s="431">
        <f t="shared" si="6"/>
        <v>72613.850000000006</v>
      </c>
    </row>
    <row r="456" spans="1:13">
      <c r="A456" s="474"/>
      <c r="B456" s="164"/>
      <c r="C456" s="474"/>
      <c r="D456" s="475"/>
      <c r="E456" s="475"/>
      <c r="F456" s="475"/>
      <c r="G456" s="475"/>
      <c r="H456" s="475"/>
      <c r="I456" s="475"/>
      <c r="J456" s="475"/>
      <c r="K456" s="475"/>
      <c r="L456" s="249"/>
      <c r="M456" s="431"/>
    </row>
    <row r="457" spans="1:13">
      <c r="A457" s="466" t="s">
        <v>1793</v>
      </c>
      <c r="B457" s="164" t="s">
        <v>143</v>
      </c>
      <c r="C457" s="466" t="s">
        <v>1794</v>
      </c>
      <c r="D457" s="467"/>
      <c r="E457" s="460">
        <v>346554.41</v>
      </c>
      <c r="F457" s="469"/>
      <c r="G457" s="468">
        <v>668.85</v>
      </c>
      <c r="H457" s="469"/>
      <c r="I457" s="460">
        <v>378720.66</v>
      </c>
      <c r="J457" s="469"/>
      <c r="K457" s="460">
        <v>724606.22</v>
      </c>
      <c r="L457" s="249">
        <f>VLOOKUP(A457,'De x Para'!A:C,3,0)</f>
        <v>0</v>
      </c>
      <c r="M457" s="431">
        <f t="shared" si="6"/>
        <v>378051.81</v>
      </c>
    </row>
    <row r="458" spans="1:13">
      <c r="A458" s="470" t="s">
        <v>1797</v>
      </c>
      <c r="B458" s="164" t="s">
        <v>143</v>
      </c>
      <c r="C458" s="470" t="s">
        <v>1798</v>
      </c>
      <c r="D458" s="471"/>
      <c r="E458" s="459">
        <v>-1071.58</v>
      </c>
      <c r="F458" s="473"/>
      <c r="G458" s="472">
        <v>668.85</v>
      </c>
      <c r="H458" s="473"/>
      <c r="I458" s="472">
        <v>0</v>
      </c>
      <c r="J458" s="473"/>
      <c r="K458" s="459">
        <v>-1740.43</v>
      </c>
      <c r="L458" s="249" t="str">
        <f>VLOOKUP(A458,'De x Para'!A:C,3,0)</f>
        <v>4.2.2</v>
      </c>
      <c r="M458" s="431">
        <f t="shared" si="6"/>
        <v>-668.85</v>
      </c>
    </row>
    <row r="459" spans="1:13">
      <c r="A459" s="470" t="s">
        <v>4402</v>
      </c>
      <c r="B459" s="164" t="s">
        <v>143</v>
      </c>
      <c r="C459" s="470" t="s">
        <v>4403</v>
      </c>
      <c r="D459" s="471"/>
      <c r="E459" s="472">
        <v>52.66</v>
      </c>
      <c r="F459" s="473"/>
      <c r="G459" s="472">
        <v>0</v>
      </c>
      <c r="H459" s="473"/>
      <c r="I459" s="472">
        <v>0</v>
      </c>
      <c r="J459" s="473"/>
      <c r="K459" s="472">
        <v>52.66</v>
      </c>
      <c r="L459" s="249" t="str">
        <f>VLOOKUP(A459,'De x Para'!A:C,3,0)</f>
        <v>4.2.2</v>
      </c>
      <c r="M459" s="431">
        <f t="shared" si="6"/>
        <v>0</v>
      </c>
    </row>
    <row r="460" spans="1:13">
      <c r="A460" s="470" t="s">
        <v>3959</v>
      </c>
      <c r="B460" s="164" t="s">
        <v>143</v>
      </c>
      <c r="C460" s="470" t="s">
        <v>3960</v>
      </c>
      <c r="D460" s="471"/>
      <c r="E460" s="459">
        <v>61495.86</v>
      </c>
      <c r="F460" s="473"/>
      <c r="G460" s="472">
        <v>0</v>
      </c>
      <c r="H460" s="473"/>
      <c r="I460" s="472">
        <v>0</v>
      </c>
      <c r="J460" s="473"/>
      <c r="K460" s="459">
        <v>61495.86</v>
      </c>
      <c r="L460" s="249" t="str">
        <f>VLOOKUP(A460,'De x Para'!A:C,3,0)</f>
        <v>4.2.2</v>
      </c>
      <c r="M460" s="431">
        <f t="shared" si="6"/>
        <v>0</v>
      </c>
    </row>
    <row r="461" spans="1:13">
      <c r="A461" s="470" t="s">
        <v>4763</v>
      </c>
      <c r="B461" s="164" t="s">
        <v>143</v>
      </c>
      <c r="C461" s="470" t="s">
        <v>4764</v>
      </c>
      <c r="D461" s="471"/>
      <c r="E461" s="459">
        <v>67230.14</v>
      </c>
      <c r="F461" s="473"/>
      <c r="G461" s="472">
        <v>0</v>
      </c>
      <c r="H461" s="473"/>
      <c r="I461" s="459">
        <v>24243.41</v>
      </c>
      <c r="J461" s="473"/>
      <c r="K461" s="459">
        <v>91473.55</v>
      </c>
      <c r="L461" s="249" t="str">
        <f>VLOOKUP(A461,'De x Para'!A:C,3,0)</f>
        <v>4.2.2</v>
      </c>
      <c r="M461" s="431">
        <f t="shared" si="6"/>
        <v>24243.41</v>
      </c>
    </row>
    <row r="462" spans="1:13">
      <c r="A462" s="470" t="s">
        <v>4765</v>
      </c>
      <c r="B462" s="164" t="s">
        <v>143</v>
      </c>
      <c r="C462" s="470" t="s">
        <v>4766</v>
      </c>
      <c r="D462" s="471"/>
      <c r="E462" s="459">
        <v>200830.23</v>
      </c>
      <c r="F462" s="473"/>
      <c r="G462" s="472">
        <v>0</v>
      </c>
      <c r="H462" s="473"/>
      <c r="I462" s="459">
        <v>332477.25</v>
      </c>
      <c r="J462" s="473"/>
      <c r="K462" s="459">
        <v>533307.48</v>
      </c>
      <c r="L462" s="249" t="str">
        <f>VLOOKUP(A462,'De x Para'!A:C,3,0)</f>
        <v>4.2.2</v>
      </c>
      <c r="M462" s="431">
        <f t="shared" si="6"/>
        <v>332477.25</v>
      </c>
    </row>
    <row r="463" spans="1:13">
      <c r="A463" s="470" t="s">
        <v>4815</v>
      </c>
      <c r="B463" s="164" t="s">
        <v>143</v>
      </c>
      <c r="C463" s="470" t="s">
        <v>4803</v>
      </c>
      <c r="D463" s="471"/>
      <c r="E463" s="459">
        <v>18017.099999999999</v>
      </c>
      <c r="F463" s="473"/>
      <c r="G463" s="472">
        <v>0</v>
      </c>
      <c r="H463" s="473"/>
      <c r="I463" s="459">
        <v>22000</v>
      </c>
      <c r="J463" s="473"/>
      <c r="K463" s="459">
        <v>40017.1</v>
      </c>
      <c r="L463" s="249" t="str">
        <f>VLOOKUP(A463,'De x Para'!A:C,3,0)</f>
        <v>4.2.2</v>
      </c>
      <c r="M463" s="431">
        <f t="shared" si="6"/>
        <v>22000</v>
      </c>
    </row>
    <row r="464" spans="1:13">
      <c r="A464" s="474"/>
      <c r="B464" s="164"/>
      <c r="C464" s="474"/>
      <c r="D464" s="475"/>
      <c r="E464" s="475"/>
      <c r="F464" s="475"/>
      <c r="G464" s="475"/>
      <c r="H464" s="475"/>
      <c r="I464" s="475"/>
      <c r="J464" s="475"/>
      <c r="K464" s="475"/>
      <c r="L464" s="249"/>
      <c r="M464" s="431"/>
    </row>
    <row r="465" spans="1:13">
      <c r="A465" s="466" t="s">
        <v>1804</v>
      </c>
      <c r="B465" s="164" t="s">
        <v>143</v>
      </c>
      <c r="C465" s="466" t="s">
        <v>1805</v>
      </c>
      <c r="D465" s="467"/>
      <c r="E465" s="460">
        <v>40136.67</v>
      </c>
      <c r="F465" s="469"/>
      <c r="G465" s="468">
        <v>0</v>
      </c>
      <c r="H465" s="469"/>
      <c r="I465" s="460">
        <v>13654.6</v>
      </c>
      <c r="J465" s="469"/>
      <c r="K465" s="460">
        <v>53791.27</v>
      </c>
      <c r="L465" s="249">
        <f>VLOOKUP(A465,'De x Para'!A:C,3,0)</f>
        <v>0</v>
      </c>
      <c r="M465" s="431">
        <f t="shared" si="6"/>
        <v>13654.6</v>
      </c>
    </row>
    <row r="466" spans="1:13">
      <c r="A466" s="466" t="s">
        <v>1809</v>
      </c>
      <c r="B466" s="164" t="s">
        <v>143</v>
      </c>
      <c r="C466" s="466" t="s">
        <v>1805</v>
      </c>
      <c r="D466" s="467"/>
      <c r="E466" s="460">
        <v>40136.67</v>
      </c>
      <c r="F466" s="469"/>
      <c r="G466" s="468">
        <v>0</v>
      </c>
      <c r="H466" s="469"/>
      <c r="I466" s="460">
        <v>13654.6</v>
      </c>
      <c r="J466" s="469"/>
      <c r="K466" s="460">
        <v>53791.27</v>
      </c>
      <c r="L466" s="249">
        <f>VLOOKUP(A466,'De x Para'!A:C,3,0)</f>
        <v>0</v>
      </c>
      <c r="M466" s="431">
        <f t="shared" si="6"/>
        <v>13654.6</v>
      </c>
    </row>
    <row r="467" spans="1:13">
      <c r="A467" s="470" t="s">
        <v>1810</v>
      </c>
      <c r="B467" s="164" t="s">
        <v>143</v>
      </c>
      <c r="C467" s="470" t="s">
        <v>1811</v>
      </c>
      <c r="D467" s="471"/>
      <c r="E467" s="459">
        <v>33808.620000000003</v>
      </c>
      <c r="F467" s="473"/>
      <c r="G467" s="472">
        <v>0</v>
      </c>
      <c r="H467" s="473"/>
      <c r="I467" s="459">
        <v>10765.68</v>
      </c>
      <c r="J467" s="473"/>
      <c r="K467" s="459">
        <v>44574.3</v>
      </c>
      <c r="L467" s="249" t="str">
        <f>VLOOKUP(A467,'De x Para'!A:C,3,0)</f>
        <v>4.3</v>
      </c>
      <c r="M467" s="431">
        <f t="shared" si="6"/>
        <v>10765.68</v>
      </c>
    </row>
    <row r="468" spans="1:13">
      <c r="A468" s="470" t="s">
        <v>1815</v>
      </c>
      <c r="B468" s="164" t="s">
        <v>143</v>
      </c>
      <c r="C468" s="470" t="s">
        <v>1816</v>
      </c>
      <c r="D468" s="471"/>
      <c r="E468" s="459">
        <v>1568.46</v>
      </c>
      <c r="F468" s="473"/>
      <c r="G468" s="472">
        <v>0</v>
      </c>
      <c r="H468" s="473"/>
      <c r="I468" s="459">
        <v>2220.0700000000002</v>
      </c>
      <c r="J468" s="473"/>
      <c r="K468" s="459">
        <v>3788.53</v>
      </c>
      <c r="L468" s="249" t="str">
        <f>VLOOKUP(A468,'De x Para'!A:C,3,0)</f>
        <v>4.2.2</v>
      </c>
      <c r="M468" s="431">
        <f t="shared" si="6"/>
        <v>2220.0700000000002</v>
      </c>
    </row>
    <row r="469" spans="1:13">
      <c r="A469" s="470" t="s">
        <v>3465</v>
      </c>
      <c r="B469" s="164" t="s">
        <v>143</v>
      </c>
      <c r="C469" s="470" t="s">
        <v>3466</v>
      </c>
      <c r="D469" s="471"/>
      <c r="E469" s="459">
        <v>3474.82</v>
      </c>
      <c r="F469" s="473"/>
      <c r="G469" s="472">
        <v>0</v>
      </c>
      <c r="H469" s="473"/>
      <c r="I469" s="472">
        <v>0</v>
      </c>
      <c r="J469" s="473"/>
      <c r="K469" s="459">
        <v>3474.82</v>
      </c>
      <c r="L469" s="249" t="str">
        <f>VLOOKUP(A469,'De x Para'!A:C,3,0)</f>
        <v>4.2.2</v>
      </c>
      <c r="M469" s="431">
        <f t="shared" si="6"/>
        <v>0</v>
      </c>
    </row>
    <row r="470" spans="1:13">
      <c r="A470" s="470" t="s">
        <v>3468</v>
      </c>
      <c r="B470" s="164" t="s">
        <v>143</v>
      </c>
      <c r="C470" s="470" t="s">
        <v>3469</v>
      </c>
      <c r="D470" s="471"/>
      <c r="E470" s="459">
        <v>1284.77</v>
      </c>
      <c r="F470" s="473"/>
      <c r="G470" s="472">
        <v>0</v>
      </c>
      <c r="H470" s="473"/>
      <c r="I470" s="472">
        <v>668.85</v>
      </c>
      <c r="J470" s="473"/>
      <c r="K470" s="459">
        <v>1953.62</v>
      </c>
      <c r="L470" s="249" t="str">
        <f>VLOOKUP(A470,'De x Para'!A:C,3,0)</f>
        <v>4.2.2</v>
      </c>
      <c r="M470" s="431">
        <f t="shared" si="6"/>
        <v>668.85</v>
      </c>
    </row>
    <row r="471" spans="1:13">
      <c r="A471" s="466"/>
      <c r="B471" s="164"/>
      <c r="C471" s="466"/>
      <c r="D471" s="467"/>
      <c r="E471" s="467"/>
      <c r="F471" s="467"/>
      <c r="G471" s="467"/>
      <c r="H471" s="467"/>
      <c r="I471" s="467"/>
      <c r="J471" s="467"/>
      <c r="K471" s="467"/>
      <c r="L471" s="249"/>
      <c r="M471" s="431"/>
    </row>
    <row r="472" spans="1:13">
      <c r="A472" s="466" t="s">
        <v>1822</v>
      </c>
      <c r="B472" s="164" t="s">
        <v>143</v>
      </c>
      <c r="C472" s="466" t="s">
        <v>1823</v>
      </c>
      <c r="D472" s="467"/>
      <c r="E472" s="460">
        <v>3006.48</v>
      </c>
      <c r="F472" s="469"/>
      <c r="G472" s="468">
        <v>0</v>
      </c>
      <c r="H472" s="469"/>
      <c r="I472" s="460">
        <v>4911.41</v>
      </c>
      <c r="J472" s="469"/>
      <c r="K472" s="460">
        <v>7917.89</v>
      </c>
      <c r="L472" s="249">
        <f>VLOOKUP(A472,'De x Para'!A:C,3,0)</f>
        <v>0</v>
      </c>
      <c r="M472" s="431">
        <f t="shared" si="6"/>
        <v>4911.41</v>
      </c>
    </row>
    <row r="473" spans="1:13">
      <c r="A473" s="466" t="s">
        <v>1827</v>
      </c>
      <c r="B473" s="164" t="s">
        <v>143</v>
      </c>
      <c r="C473" s="466" t="s">
        <v>1823</v>
      </c>
      <c r="D473" s="467"/>
      <c r="E473" s="460">
        <v>3006.48</v>
      </c>
      <c r="F473" s="469"/>
      <c r="G473" s="468">
        <v>0</v>
      </c>
      <c r="H473" s="469"/>
      <c r="I473" s="460">
        <v>4911.41</v>
      </c>
      <c r="J473" s="469"/>
      <c r="K473" s="460">
        <v>7917.89</v>
      </c>
      <c r="L473" s="249">
        <f>VLOOKUP(A473,'De x Para'!A:C,3,0)</f>
        <v>0</v>
      </c>
      <c r="M473" s="431">
        <f t="shared" si="6"/>
        <v>4911.41</v>
      </c>
    </row>
    <row r="474" spans="1:13">
      <c r="A474" s="470" t="s">
        <v>1828</v>
      </c>
      <c r="B474" s="164" t="s">
        <v>143</v>
      </c>
      <c r="C474" s="470" t="s">
        <v>3472</v>
      </c>
      <c r="D474" s="471"/>
      <c r="E474" s="459">
        <v>3006.48</v>
      </c>
      <c r="F474" s="473"/>
      <c r="G474" s="472">
        <v>0</v>
      </c>
      <c r="H474" s="473"/>
      <c r="I474" s="459">
        <v>4911.41</v>
      </c>
      <c r="J474" s="473"/>
      <c r="K474" s="459">
        <v>7917.89</v>
      </c>
      <c r="L474" s="249" t="str">
        <f>VLOOKUP(A474,'De x Para'!A:C,3,0)</f>
        <v>4.2.5</v>
      </c>
      <c r="M474" s="431">
        <f t="shared" si="6"/>
        <v>4911.41</v>
      </c>
    </row>
    <row r="475" spans="1:13">
      <c r="A475" s="474"/>
      <c r="B475" s="164"/>
      <c r="C475" s="474"/>
      <c r="D475" s="475"/>
      <c r="E475" s="475"/>
      <c r="F475" s="475"/>
      <c r="G475" s="475"/>
      <c r="H475" s="475"/>
      <c r="I475" s="475"/>
      <c r="J475" s="475"/>
      <c r="K475" s="475"/>
      <c r="L475" s="249"/>
      <c r="M475" s="431"/>
    </row>
    <row r="476" spans="1:13">
      <c r="A476" s="466" t="s">
        <v>2853</v>
      </c>
      <c r="B476" s="164" t="s">
        <v>143</v>
      </c>
      <c r="C476" s="466" t="s">
        <v>2854</v>
      </c>
      <c r="D476" s="467"/>
      <c r="E476" s="460">
        <v>17515.68</v>
      </c>
      <c r="F476" s="469"/>
      <c r="G476" s="468">
        <v>0</v>
      </c>
      <c r="H476" s="469"/>
      <c r="I476" s="468">
        <v>0</v>
      </c>
      <c r="J476" s="469"/>
      <c r="K476" s="460">
        <v>17515.68</v>
      </c>
      <c r="L476" s="249">
        <f>VLOOKUP(A476,'De x Para'!A:C,3,0)</f>
        <v>0</v>
      </c>
      <c r="M476" s="431">
        <f t="shared" si="6"/>
        <v>0</v>
      </c>
    </row>
    <row r="477" spans="1:13">
      <c r="A477" s="466" t="s">
        <v>2855</v>
      </c>
      <c r="B477" s="164" t="s">
        <v>143</v>
      </c>
      <c r="C477" s="466" t="s">
        <v>2856</v>
      </c>
      <c r="D477" s="467"/>
      <c r="E477" s="460">
        <v>17515.68</v>
      </c>
      <c r="F477" s="469"/>
      <c r="G477" s="468">
        <v>0</v>
      </c>
      <c r="H477" s="469"/>
      <c r="I477" s="468">
        <v>0</v>
      </c>
      <c r="J477" s="469"/>
      <c r="K477" s="460">
        <v>17515.68</v>
      </c>
      <c r="L477" s="249">
        <f>VLOOKUP(A477,'De x Para'!A:C,3,0)</f>
        <v>0</v>
      </c>
      <c r="M477" s="431">
        <f t="shared" si="6"/>
        <v>0</v>
      </c>
    </row>
    <row r="478" spans="1:13">
      <c r="A478" s="470" t="s">
        <v>2857</v>
      </c>
      <c r="B478" s="164" t="s">
        <v>143</v>
      </c>
      <c r="C478" s="470" t="s">
        <v>2828</v>
      </c>
      <c r="D478" s="471"/>
      <c r="E478" s="459">
        <v>17515.68</v>
      </c>
      <c r="F478" s="473"/>
      <c r="G478" s="472">
        <v>0</v>
      </c>
      <c r="H478" s="473"/>
      <c r="I478" s="472">
        <v>0</v>
      </c>
      <c r="J478" s="473"/>
      <c r="K478" s="459">
        <v>17515.68</v>
      </c>
      <c r="L478" s="249" t="str">
        <f>VLOOKUP(A478,'De x Para'!A:C,3,0)</f>
        <v>4.2.4</v>
      </c>
      <c r="M478" s="431">
        <f t="shared" si="6"/>
        <v>0</v>
      </c>
    </row>
    <row r="479" spans="1:13">
      <c r="A479" s="480" t="s">
        <v>1835</v>
      </c>
      <c r="B479" s="481"/>
      <c r="C479" s="481"/>
      <c r="D479" s="481"/>
      <c r="E479" s="481"/>
      <c r="F479" s="481"/>
      <c r="G479" s="481"/>
      <c r="H479" s="481"/>
      <c r="I479" s="481"/>
      <c r="J479" s="481"/>
      <c r="K479" s="481"/>
      <c r="L479" s="249"/>
    </row>
    <row r="480" spans="1:13" ht="15">
      <c r="A480" s="482" t="s">
        <v>222</v>
      </c>
      <c r="B480" s="483"/>
      <c r="C480" s="483"/>
      <c r="D480" s="484" t="s">
        <v>4874</v>
      </c>
      <c r="E480" s="461"/>
      <c r="F480" s="482" t="s">
        <v>500</v>
      </c>
      <c r="G480" s="483"/>
      <c r="H480" s="483"/>
      <c r="I480" s="483"/>
      <c r="J480" s="483"/>
      <c r="K480" s="487">
        <v>6993924.0199999996</v>
      </c>
      <c r="L480" s="249"/>
    </row>
    <row r="481" spans="1:12" ht="15">
      <c r="A481" s="482" t="s">
        <v>700</v>
      </c>
      <c r="B481" s="483"/>
      <c r="C481" s="483"/>
      <c r="D481" s="484" t="s">
        <v>4875</v>
      </c>
      <c r="E481" s="461"/>
      <c r="F481" s="482" t="s">
        <v>1751</v>
      </c>
      <c r="G481" s="483"/>
      <c r="H481" s="483"/>
      <c r="I481" s="483"/>
      <c r="J481" s="483"/>
      <c r="K481" s="487">
        <v>8223588.1299999999</v>
      </c>
      <c r="L481" s="249"/>
    </row>
    <row r="482" spans="1:12" ht="15">
      <c r="A482" s="482"/>
      <c r="B482" s="483"/>
      <c r="C482" s="483"/>
      <c r="D482" s="484" t="s">
        <v>143</v>
      </c>
      <c r="E482" s="461"/>
      <c r="F482" s="482" t="s">
        <v>143</v>
      </c>
      <c r="G482" s="483"/>
      <c r="H482" s="483"/>
      <c r="I482" s="483"/>
      <c r="J482" s="483"/>
      <c r="K482" s="484"/>
      <c r="L482" s="249"/>
    </row>
    <row r="483" spans="1:12" ht="15">
      <c r="A483" s="482" t="s">
        <v>1836</v>
      </c>
      <c r="B483" s="483"/>
      <c r="C483" s="483"/>
      <c r="D483" s="484" t="s">
        <v>4877</v>
      </c>
      <c r="E483" s="461"/>
      <c r="F483" s="482" t="s">
        <v>1838</v>
      </c>
      <c r="G483" s="483"/>
      <c r="H483" s="483"/>
      <c r="I483" s="483"/>
      <c r="J483" s="483"/>
      <c r="K483" s="487">
        <v>11077314.27</v>
      </c>
      <c r="L483" s="249"/>
    </row>
    <row r="484" spans="1:12" ht="15">
      <c r="A484" s="461"/>
      <c r="B484" s="461"/>
      <c r="C484" s="461"/>
      <c r="D484" s="482" t="s">
        <v>1839</v>
      </c>
      <c r="E484" s="483"/>
      <c r="F484" s="484" t="s">
        <v>248</v>
      </c>
      <c r="G484" s="485"/>
      <c r="H484" s="461"/>
      <c r="I484" s="461"/>
      <c r="J484" s="461"/>
      <c r="K484" s="461"/>
      <c r="L484" s="249"/>
    </row>
    <row r="485" spans="1:12" ht="15">
      <c r="A485" s="461"/>
      <c r="B485" s="461"/>
      <c r="C485" s="461"/>
      <c r="D485" s="482" t="s">
        <v>1840</v>
      </c>
      <c r="E485" s="483"/>
      <c r="F485" s="484" t="s">
        <v>248</v>
      </c>
      <c r="G485" s="485"/>
      <c r="H485" s="461"/>
      <c r="I485" s="461"/>
      <c r="J485" s="461"/>
      <c r="K485" s="461"/>
      <c r="L485" s="249"/>
    </row>
    <row r="486" spans="1:12">
      <c r="A486" s="164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249"/>
    </row>
    <row r="487" spans="1:12">
      <c r="L487" s="249"/>
    </row>
    <row r="488" spans="1:12">
      <c r="L488" s="249"/>
    </row>
    <row r="489" spans="1:12">
      <c r="L489" s="249"/>
    </row>
    <row r="490" spans="1:12">
      <c r="L490" s="249"/>
    </row>
    <row r="491" spans="1:12">
      <c r="L491" s="249"/>
    </row>
    <row r="492" spans="1:12">
      <c r="L492" s="249"/>
    </row>
    <row r="493" spans="1:12">
      <c r="L493" s="249"/>
    </row>
    <row r="494" spans="1:12">
      <c r="L494" s="249"/>
    </row>
    <row r="495" spans="1:12">
      <c r="L495" s="249"/>
    </row>
    <row r="496" spans="1:12">
      <c r="L496" s="249"/>
    </row>
    <row r="497" spans="12:12">
      <c r="L497" s="249"/>
    </row>
    <row r="498" spans="12:12">
      <c r="L498" s="249"/>
    </row>
    <row r="499" spans="12:12">
      <c r="L499" s="249"/>
    </row>
  </sheetData>
  <autoFilter ref="A1:M499" xr:uid="{00000000-0009-0000-0000-000019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301"/>
  <sheetViews>
    <sheetView showGridLines="0" topLeftCell="A257" workbookViewId="0">
      <selection activeCell="P300" sqref="P300:P301"/>
    </sheetView>
  </sheetViews>
  <sheetFormatPr defaultRowHeight="12"/>
  <cols>
    <col min="1" max="1" width="6.42578125" style="514" customWidth="1"/>
    <col min="2" max="2" width="16.42578125" style="514" customWidth="1"/>
    <col min="3" max="3" width="5.28515625" style="514" customWidth="1"/>
    <col min="4" max="4" width="10.5703125" style="514" customWidth="1"/>
    <col min="5" max="5" width="12.5703125" style="514" customWidth="1"/>
    <col min="6" max="6" width="4.42578125" style="514" customWidth="1"/>
    <col min="7" max="7" width="10.85546875" style="514" bestFit="1" customWidth="1"/>
    <col min="8" max="8" width="6.42578125" style="514" customWidth="1"/>
    <col min="9" max="9" width="4" style="514" customWidth="1"/>
    <col min="10" max="10" width="10.85546875" style="514" bestFit="1" customWidth="1"/>
    <col min="11" max="11" width="9.140625" style="514"/>
    <col min="12" max="12" width="10" style="514" bestFit="1" customWidth="1"/>
    <col min="13" max="13" width="4.42578125" style="514" customWidth="1"/>
    <col min="14" max="14" width="12.28515625" style="514" bestFit="1" customWidth="1"/>
    <col min="15" max="15" width="7.28515625" style="514" customWidth="1"/>
    <col min="16" max="16" width="9.140625" style="514"/>
    <col min="17" max="17" width="9.85546875" style="514" bestFit="1" customWidth="1"/>
    <col min="18" max="16384" width="9.140625" style="514"/>
  </cols>
  <sheetData>
    <row r="1" spans="1:16">
      <c r="A1" s="164"/>
      <c r="B1" s="3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164"/>
      <c r="N1" s="3"/>
      <c r="O1" s="3"/>
    </row>
    <row r="2" spans="1:16">
      <c r="A2" s="529" t="s">
        <v>5137</v>
      </c>
      <c r="B2" s="529" t="s">
        <v>215</v>
      </c>
      <c r="C2" s="529" t="s">
        <v>216</v>
      </c>
      <c r="D2" s="528"/>
      <c r="E2" s="528"/>
      <c r="F2" s="528"/>
      <c r="G2" s="527" t="s">
        <v>217</v>
      </c>
      <c r="H2" s="526"/>
      <c r="I2" s="526"/>
      <c r="J2" s="527" t="s">
        <v>218</v>
      </c>
      <c r="K2" s="526"/>
      <c r="L2" s="527" t="s">
        <v>219</v>
      </c>
      <c r="M2" s="526"/>
      <c r="N2" s="527" t="s">
        <v>220</v>
      </c>
      <c r="O2" s="526"/>
    </row>
    <row r="3" spans="1:16">
      <c r="A3" s="522" t="s">
        <v>5552</v>
      </c>
      <c r="B3" s="180">
        <v>1</v>
      </c>
      <c r="C3" s="180" t="s">
        <v>222</v>
      </c>
      <c r="D3" s="22"/>
      <c r="E3" s="22"/>
      <c r="F3" s="22"/>
      <c r="G3" s="521" t="s">
        <v>248</v>
      </c>
      <c r="H3" s="520"/>
      <c r="I3" s="520"/>
      <c r="J3" s="550">
        <v>12729316.970000001</v>
      </c>
      <c r="K3" s="520"/>
      <c r="L3" s="550">
        <v>7482783.9500000002</v>
      </c>
      <c r="M3" s="520"/>
      <c r="N3" s="521" t="s">
        <v>5081</v>
      </c>
      <c r="O3" s="520"/>
      <c r="P3" s="249">
        <f>VLOOKUP(B3,'De x Para (2)'!A:C,3,0)</f>
        <v>0</v>
      </c>
    </row>
    <row r="4" spans="1:16">
      <c r="A4" s="522" t="s">
        <v>5551</v>
      </c>
      <c r="B4" s="180" t="s">
        <v>227</v>
      </c>
      <c r="C4" s="164" t="s">
        <v>143</v>
      </c>
      <c r="D4" s="180" t="s">
        <v>228</v>
      </c>
      <c r="E4" s="22"/>
      <c r="F4" s="22"/>
      <c r="G4" s="521" t="s">
        <v>248</v>
      </c>
      <c r="H4" s="520"/>
      <c r="I4" s="520"/>
      <c r="J4" s="550">
        <v>10065993.189999999</v>
      </c>
      <c r="K4" s="520"/>
      <c r="L4" s="550">
        <v>5864856.8200000003</v>
      </c>
      <c r="M4" s="520"/>
      <c r="N4" s="521" t="s">
        <v>5445</v>
      </c>
      <c r="O4" s="520"/>
      <c r="P4" s="249">
        <f>VLOOKUP(B4,'De x Para (2)'!A:C,3,0)</f>
        <v>0</v>
      </c>
    </row>
    <row r="5" spans="1:16">
      <c r="A5" s="522" t="s">
        <v>5550</v>
      </c>
      <c r="B5" s="180" t="s">
        <v>232</v>
      </c>
      <c r="C5" s="164" t="s">
        <v>143</v>
      </c>
      <c r="D5" s="180" t="s">
        <v>233</v>
      </c>
      <c r="E5" s="22"/>
      <c r="F5" s="22"/>
      <c r="G5" s="521" t="s">
        <v>248</v>
      </c>
      <c r="H5" s="520"/>
      <c r="I5" s="520"/>
      <c r="J5" s="550">
        <v>9539634.9700000007</v>
      </c>
      <c r="K5" s="520"/>
      <c r="L5" s="550">
        <v>5683926.1699999999</v>
      </c>
      <c r="M5" s="520"/>
      <c r="N5" s="521" t="s">
        <v>5548</v>
      </c>
      <c r="O5" s="520"/>
      <c r="P5" s="249">
        <f>VLOOKUP(B5,'De x Para (2)'!A:C,3,0)</f>
        <v>0</v>
      </c>
    </row>
    <row r="6" spans="1:16">
      <c r="A6" s="522" t="s">
        <v>5549</v>
      </c>
      <c r="B6" s="180" t="s">
        <v>238</v>
      </c>
      <c r="C6" s="164" t="s">
        <v>143</v>
      </c>
      <c r="D6" s="180" t="s">
        <v>233</v>
      </c>
      <c r="E6" s="22"/>
      <c r="F6" s="22"/>
      <c r="G6" s="521" t="s">
        <v>248</v>
      </c>
      <c r="H6" s="520"/>
      <c r="I6" s="520"/>
      <c r="J6" s="550">
        <v>9539634.9700000007</v>
      </c>
      <c r="K6" s="520"/>
      <c r="L6" s="550">
        <v>5683926.1699999999</v>
      </c>
      <c r="M6" s="520"/>
      <c r="N6" s="521" t="s">
        <v>5548</v>
      </c>
      <c r="O6" s="520"/>
      <c r="P6" s="249">
        <f>VLOOKUP(B6,'De x Para (2)'!A:C,3,0)</f>
        <v>0</v>
      </c>
    </row>
    <row r="7" spans="1:16">
      <c r="A7" s="522" t="s">
        <v>5547</v>
      </c>
      <c r="B7" s="180" t="s">
        <v>239</v>
      </c>
      <c r="C7" s="164" t="s">
        <v>143</v>
      </c>
      <c r="D7" s="180" t="s">
        <v>240</v>
      </c>
      <c r="E7" s="22"/>
      <c r="F7" s="22"/>
      <c r="G7" s="521" t="s">
        <v>248</v>
      </c>
      <c r="H7" s="520"/>
      <c r="I7" s="520"/>
      <c r="J7" s="550">
        <v>11387</v>
      </c>
      <c r="K7" s="520"/>
      <c r="L7" s="550">
        <v>2387</v>
      </c>
      <c r="M7" s="520"/>
      <c r="N7" s="521" t="s">
        <v>2434</v>
      </c>
      <c r="O7" s="520"/>
      <c r="P7" s="249">
        <f>VLOOKUP(B7,'De x Para (2)'!A:C,3,0)</f>
        <v>0</v>
      </c>
    </row>
    <row r="8" spans="1:16">
      <c r="A8" s="519" t="s">
        <v>5546</v>
      </c>
      <c r="B8" s="518" t="s">
        <v>243</v>
      </c>
      <c r="C8" s="164" t="s">
        <v>143</v>
      </c>
      <c r="D8" s="518" t="s">
        <v>244</v>
      </c>
      <c r="E8" s="517"/>
      <c r="F8" s="517"/>
      <c r="G8" s="516" t="s">
        <v>248</v>
      </c>
      <c r="H8" s="515"/>
      <c r="I8" s="515"/>
      <c r="J8" s="551">
        <v>9000</v>
      </c>
      <c r="K8" s="515"/>
      <c r="L8" s="516">
        <v>0</v>
      </c>
      <c r="M8" s="515"/>
      <c r="N8" s="516" t="s">
        <v>2434</v>
      </c>
      <c r="O8" s="515"/>
      <c r="P8" s="249">
        <f>VLOOKUP(B8,'De x Para (2)'!A:C,3,0)</f>
        <v>0</v>
      </c>
    </row>
    <row r="9" spans="1:16">
      <c r="A9" s="519" t="s">
        <v>5545</v>
      </c>
      <c r="B9" s="518" t="s">
        <v>246</v>
      </c>
      <c r="C9" s="164" t="s">
        <v>143</v>
      </c>
      <c r="D9" s="518" t="s">
        <v>4708</v>
      </c>
      <c r="E9" s="517"/>
      <c r="F9" s="517"/>
      <c r="G9" s="516" t="s">
        <v>248</v>
      </c>
      <c r="H9" s="515"/>
      <c r="I9" s="515"/>
      <c r="J9" s="551">
        <v>2387</v>
      </c>
      <c r="K9" s="515"/>
      <c r="L9" s="551">
        <v>2387</v>
      </c>
      <c r="M9" s="515"/>
      <c r="N9" s="516" t="s">
        <v>248</v>
      </c>
      <c r="O9" s="515"/>
      <c r="P9" s="249">
        <f>VLOOKUP(B9,'De x Para (2)'!A:C,3,0)</f>
        <v>0</v>
      </c>
    </row>
    <row r="10" spans="1:16">
      <c r="A10" s="525" t="s">
        <v>143</v>
      </c>
      <c r="B10" s="524"/>
      <c r="C10" s="164" t="s">
        <v>143</v>
      </c>
      <c r="D10" s="524" t="s">
        <v>143</v>
      </c>
      <c r="E10" s="523"/>
      <c r="F10" s="523"/>
      <c r="G10" s="523"/>
      <c r="H10" s="523"/>
      <c r="I10" s="523"/>
      <c r="J10" s="523"/>
      <c r="K10" s="523"/>
      <c r="L10" s="523"/>
      <c r="M10" s="523"/>
      <c r="N10" s="523"/>
      <c r="O10" s="523"/>
      <c r="P10" s="249"/>
    </row>
    <row r="11" spans="1:16">
      <c r="A11" s="522" t="s">
        <v>5544</v>
      </c>
      <c r="B11" s="180" t="s">
        <v>249</v>
      </c>
      <c r="C11" s="164" t="s">
        <v>143</v>
      </c>
      <c r="D11" s="180" t="s">
        <v>250</v>
      </c>
      <c r="E11" s="22"/>
      <c r="F11" s="22"/>
      <c r="G11" s="521" t="s">
        <v>248</v>
      </c>
      <c r="H11" s="520"/>
      <c r="I11" s="520"/>
      <c r="J11" s="550">
        <v>2748222.08</v>
      </c>
      <c r="K11" s="520"/>
      <c r="L11" s="550">
        <v>2205186.98</v>
      </c>
      <c r="M11" s="520"/>
      <c r="N11" s="521" t="s">
        <v>5543</v>
      </c>
      <c r="O11" s="520"/>
      <c r="P11" s="249">
        <f>VLOOKUP(B11,'De x Para (2)'!A:C,3,0)</f>
        <v>0</v>
      </c>
    </row>
    <row r="12" spans="1:16">
      <c r="A12" s="519" t="s">
        <v>5542</v>
      </c>
      <c r="B12" s="518" t="s">
        <v>5541</v>
      </c>
      <c r="C12" s="164" t="s">
        <v>143</v>
      </c>
      <c r="D12" s="518" t="s">
        <v>5540</v>
      </c>
      <c r="E12" s="517"/>
      <c r="F12" s="517"/>
      <c r="G12" s="516" t="s">
        <v>248</v>
      </c>
      <c r="H12" s="515"/>
      <c r="I12" s="515"/>
      <c r="J12" s="551">
        <v>1874510</v>
      </c>
      <c r="K12" s="515"/>
      <c r="L12" s="551">
        <v>1354435.94</v>
      </c>
      <c r="M12" s="515"/>
      <c r="N12" s="516" t="s">
        <v>5539</v>
      </c>
      <c r="O12" s="515"/>
      <c r="P12" s="249" t="e">
        <f>VLOOKUP(B12,'De x Para (2)'!A:C,3,0)</f>
        <v>#N/A</v>
      </c>
    </row>
    <row r="13" spans="1:16">
      <c r="A13" s="519" t="s">
        <v>5538</v>
      </c>
      <c r="B13" s="518" t="s">
        <v>5537</v>
      </c>
      <c r="C13" s="164" t="s">
        <v>143</v>
      </c>
      <c r="D13" s="518" t="s">
        <v>5536</v>
      </c>
      <c r="E13" s="517"/>
      <c r="F13" s="517"/>
      <c r="G13" s="516" t="s">
        <v>248</v>
      </c>
      <c r="H13" s="515"/>
      <c r="I13" s="515"/>
      <c r="J13" s="551">
        <v>40978.61</v>
      </c>
      <c r="K13" s="515"/>
      <c r="L13" s="551">
        <v>18751.04</v>
      </c>
      <c r="M13" s="515"/>
      <c r="N13" s="516" t="s">
        <v>5535</v>
      </c>
      <c r="O13" s="515"/>
      <c r="P13" s="249" t="e">
        <f>VLOOKUP(B13,'De x Para (2)'!A:C,3,0)</f>
        <v>#N/A</v>
      </c>
    </row>
    <row r="14" spans="1:16">
      <c r="A14" s="519" t="s">
        <v>5534</v>
      </c>
      <c r="B14" s="518" t="s">
        <v>5533</v>
      </c>
      <c r="C14" s="164" t="s">
        <v>143</v>
      </c>
      <c r="D14" s="518" t="s">
        <v>5532</v>
      </c>
      <c r="E14" s="517"/>
      <c r="F14" s="517"/>
      <c r="G14" s="516" t="s">
        <v>248</v>
      </c>
      <c r="H14" s="515"/>
      <c r="I14" s="515"/>
      <c r="J14" s="551">
        <v>832733.47</v>
      </c>
      <c r="K14" s="515"/>
      <c r="L14" s="551">
        <v>832000</v>
      </c>
      <c r="M14" s="515"/>
      <c r="N14" s="516" t="s">
        <v>5531</v>
      </c>
      <c r="O14" s="515"/>
      <c r="P14" s="249" t="e">
        <f>VLOOKUP(B14,'De x Para (2)'!A:C,3,0)</f>
        <v>#N/A</v>
      </c>
    </row>
    <row r="15" spans="1:16">
      <c r="A15" s="525" t="s">
        <v>143</v>
      </c>
      <c r="B15" s="524"/>
      <c r="C15" s="164" t="s">
        <v>143</v>
      </c>
      <c r="D15" s="524" t="s">
        <v>143</v>
      </c>
      <c r="E15" s="523"/>
      <c r="F15" s="523"/>
      <c r="G15" s="523"/>
      <c r="H15" s="523"/>
      <c r="I15" s="523"/>
      <c r="J15" s="523"/>
      <c r="K15" s="523"/>
      <c r="L15" s="523"/>
      <c r="M15" s="523"/>
      <c r="N15" s="523"/>
      <c r="O15" s="523"/>
      <c r="P15" s="249" t="e">
        <f>VLOOKUP(B15,'De x Para (2)'!A:C,3,0)</f>
        <v>#N/A</v>
      </c>
    </row>
    <row r="16" spans="1:16">
      <c r="A16" s="522" t="s">
        <v>5530</v>
      </c>
      <c r="B16" s="180" t="s">
        <v>287</v>
      </c>
      <c r="C16" s="164" t="s">
        <v>143</v>
      </c>
      <c r="D16" s="180" t="s">
        <v>288</v>
      </c>
      <c r="E16" s="22"/>
      <c r="F16" s="22"/>
      <c r="G16" s="521" t="s">
        <v>248</v>
      </c>
      <c r="H16" s="520"/>
      <c r="I16" s="520"/>
      <c r="J16" s="550">
        <v>1880262.18</v>
      </c>
      <c r="K16" s="520"/>
      <c r="L16" s="550">
        <v>120647.65</v>
      </c>
      <c r="M16" s="520"/>
      <c r="N16" s="521" t="s">
        <v>5529</v>
      </c>
      <c r="O16" s="520"/>
      <c r="P16" s="249">
        <f>VLOOKUP(B16,'De x Para (2)'!A:C,3,0)</f>
        <v>0</v>
      </c>
    </row>
    <row r="17" spans="1:16">
      <c r="A17" s="519" t="s">
        <v>5528</v>
      </c>
      <c r="B17" s="518" t="s">
        <v>5527</v>
      </c>
      <c r="C17" s="164" t="s">
        <v>143</v>
      </c>
      <c r="D17" s="518" t="s">
        <v>5526</v>
      </c>
      <c r="E17" s="517"/>
      <c r="F17" s="517"/>
      <c r="G17" s="516" t="s">
        <v>248</v>
      </c>
      <c r="H17" s="515"/>
      <c r="I17" s="515"/>
      <c r="J17" s="551">
        <v>501290</v>
      </c>
      <c r="K17" s="515"/>
      <c r="L17" s="516">
        <v>220</v>
      </c>
      <c r="M17" s="515"/>
      <c r="N17" s="516" t="s">
        <v>5525</v>
      </c>
      <c r="O17" s="515"/>
      <c r="P17" s="249" t="e">
        <f>VLOOKUP(B17,'De x Para (2)'!A:C,3,0)</f>
        <v>#N/A</v>
      </c>
    </row>
    <row r="18" spans="1:16">
      <c r="A18" s="519" t="s">
        <v>5524</v>
      </c>
      <c r="B18" s="518" t="s">
        <v>5523</v>
      </c>
      <c r="C18" s="164" t="s">
        <v>143</v>
      </c>
      <c r="D18" s="518" t="s">
        <v>5522</v>
      </c>
      <c r="E18" s="517"/>
      <c r="F18" s="517"/>
      <c r="G18" s="516" t="s">
        <v>248</v>
      </c>
      <c r="H18" s="515"/>
      <c r="I18" s="515"/>
      <c r="J18" s="551">
        <v>526792.56000000006</v>
      </c>
      <c r="K18" s="515"/>
      <c r="L18" s="551">
        <v>120061.57</v>
      </c>
      <c r="M18" s="515"/>
      <c r="N18" s="516" t="s">
        <v>5521</v>
      </c>
      <c r="O18" s="515"/>
      <c r="P18" s="249" t="e">
        <f>VLOOKUP(B18,'De x Para (2)'!A:C,3,0)</f>
        <v>#N/A</v>
      </c>
    </row>
    <row r="19" spans="1:16">
      <c r="A19" s="519" t="s">
        <v>5520</v>
      </c>
      <c r="B19" s="518" t="s">
        <v>5519</v>
      </c>
      <c r="C19" s="164" t="s">
        <v>143</v>
      </c>
      <c r="D19" s="518" t="s">
        <v>5518</v>
      </c>
      <c r="E19" s="517"/>
      <c r="F19" s="517"/>
      <c r="G19" s="516" t="s">
        <v>248</v>
      </c>
      <c r="H19" s="515"/>
      <c r="I19" s="515"/>
      <c r="J19" s="551">
        <v>18016.419999999998</v>
      </c>
      <c r="K19" s="515"/>
      <c r="L19" s="516">
        <v>0</v>
      </c>
      <c r="M19" s="515"/>
      <c r="N19" s="516" t="s">
        <v>5517</v>
      </c>
      <c r="O19" s="515"/>
      <c r="P19" s="249" t="e">
        <f>VLOOKUP(B19,'De x Para (2)'!A:C,3,0)</f>
        <v>#N/A</v>
      </c>
    </row>
    <row r="20" spans="1:16">
      <c r="A20" s="519" t="s">
        <v>5516</v>
      </c>
      <c r="B20" s="518" t="s">
        <v>5515</v>
      </c>
      <c r="C20" s="164" t="s">
        <v>143</v>
      </c>
      <c r="D20" s="518" t="s">
        <v>5514</v>
      </c>
      <c r="E20" s="517"/>
      <c r="F20" s="517"/>
      <c r="G20" s="516" t="s">
        <v>248</v>
      </c>
      <c r="H20" s="515"/>
      <c r="I20" s="515"/>
      <c r="J20" s="551">
        <v>834163.19999999995</v>
      </c>
      <c r="K20" s="515"/>
      <c r="L20" s="516">
        <v>366.08</v>
      </c>
      <c r="M20" s="515"/>
      <c r="N20" s="516" t="s">
        <v>5513</v>
      </c>
      <c r="O20" s="515"/>
      <c r="P20" s="249" t="e">
        <f>VLOOKUP(B20,'De x Para (2)'!A:C,3,0)</f>
        <v>#N/A</v>
      </c>
    </row>
    <row r="21" spans="1:16">
      <c r="A21" s="525" t="s">
        <v>143</v>
      </c>
      <c r="B21" s="524"/>
      <c r="C21" s="164" t="s">
        <v>143</v>
      </c>
      <c r="D21" s="524" t="s">
        <v>143</v>
      </c>
      <c r="E21" s="523"/>
      <c r="F21" s="523"/>
      <c r="G21" s="523"/>
      <c r="H21" s="523"/>
      <c r="I21" s="523"/>
      <c r="J21" s="523"/>
      <c r="K21" s="523"/>
      <c r="L21" s="523"/>
      <c r="M21" s="523"/>
      <c r="N21" s="523"/>
      <c r="O21" s="523"/>
      <c r="P21" s="249" t="e">
        <f>VLOOKUP(B21,'De x Para (2)'!A:C,3,0)</f>
        <v>#N/A</v>
      </c>
    </row>
    <row r="22" spans="1:16">
      <c r="A22" s="522" t="s">
        <v>5512</v>
      </c>
      <c r="B22" s="180" t="s">
        <v>343</v>
      </c>
      <c r="C22" s="164" t="s">
        <v>143</v>
      </c>
      <c r="D22" s="180" t="s">
        <v>344</v>
      </c>
      <c r="E22" s="22"/>
      <c r="F22" s="22"/>
      <c r="G22" s="521" t="s">
        <v>248</v>
      </c>
      <c r="H22" s="520"/>
      <c r="I22" s="520"/>
      <c r="J22" s="550">
        <v>2663291.5699999998</v>
      </c>
      <c r="K22" s="520"/>
      <c r="L22" s="550">
        <v>1119232.3999999999</v>
      </c>
      <c r="M22" s="520"/>
      <c r="N22" s="521" t="s">
        <v>5511</v>
      </c>
      <c r="O22" s="520"/>
      <c r="P22" s="249">
        <f>VLOOKUP(B22,'De x Para (2)'!A:C,3,0)</f>
        <v>0</v>
      </c>
    </row>
    <row r="23" spans="1:16">
      <c r="A23" s="519" t="s">
        <v>5510</v>
      </c>
      <c r="B23" s="518" t="s">
        <v>4685</v>
      </c>
      <c r="C23" s="164" t="s">
        <v>143</v>
      </c>
      <c r="D23" s="518" t="s">
        <v>4686</v>
      </c>
      <c r="E23" s="517"/>
      <c r="F23" s="517"/>
      <c r="G23" s="516" t="s">
        <v>248</v>
      </c>
      <c r="H23" s="515"/>
      <c r="I23" s="515"/>
      <c r="J23" s="551">
        <v>60329.96</v>
      </c>
      <c r="K23" s="515"/>
      <c r="L23" s="516">
        <v>0</v>
      </c>
      <c r="M23" s="515"/>
      <c r="N23" s="516" t="s">
        <v>5382</v>
      </c>
      <c r="O23" s="515"/>
      <c r="P23" s="249">
        <f>VLOOKUP(B23,'De x Para (2)'!A:C,3,0)</f>
        <v>0</v>
      </c>
    </row>
    <row r="24" spans="1:16">
      <c r="A24" s="519" t="s">
        <v>5509</v>
      </c>
      <c r="B24" s="518" t="s">
        <v>4737</v>
      </c>
      <c r="C24" s="164" t="s">
        <v>143</v>
      </c>
      <c r="D24" s="518" t="s">
        <v>4738</v>
      </c>
      <c r="E24" s="517"/>
      <c r="F24" s="517"/>
      <c r="G24" s="516" t="s">
        <v>248</v>
      </c>
      <c r="H24" s="515"/>
      <c r="I24" s="515"/>
      <c r="J24" s="551">
        <v>6963.04</v>
      </c>
      <c r="K24" s="515"/>
      <c r="L24" s="516">
        <v>0</v>
      </c>
      <c r="M24" s="515"/>
      <c r="N24" s="516" t="s">
        <v>5508</v>
      </c>
      <c r="O24" s="515"/>
      <c r="P24" s="249">
        <f>VLOOKUP(B24,'De x Para (2)'!A:C,3,0)</f>
        <v>0</v>
      </c>
    </row>
    <row r="25" spans="1:16">
      <c r="A25" s="519" t="s">
        <v>5507</v>
      </c>
      <c r="B25" s="518" t="s">
        <v>4739</v>
      </c>
      <c r="C25" s="164" t="s">
        <v>143</v>
      </c>
      <c r="D25" s="518" t="s">
        <v>4740</v>
      </c>
      <c r="E25" s="517"/>
      <c r="F25" s="517"/>
      <c r="G25" s="516" t="s">
        <v>248</v>
      </c>
      <c r="H25" s="515"/>
      <c r="I25" s="515"/>
      <c r="J25" s="551">
        <v>357732.23</v>
      </c>
      <c r="K25" s="515"/>
      <c r="L25" s="516">
        <v>0</v>
      </c>
      <c r="M25" s="515"/>
      <c r="N25" s="516" t="s">
        <v>5506</v>
      </c>
      <c r="O25" s="515"/>
      <c r="P25" s="249">
        <f>VLOOKUP(B25,'De x Para (2)'!A:C,3,0)</f>
        <v>0</v>
      </c>
    </row>
    <row r="26" spans="1:16">
      <c r="A26" s="519" t="s">
        <v>5505</v>
      </c>
      <c r="B26" s="518" t="s">
        <v>4818</v>
      </c>
      <c r="C26" s="164" t="s">
        <v>143</v>
      </c>
      <c r="D26" s="518" t="s">
        <v>4819</v>
      </c>
      <c r="E26" s="517"/>
      <c r="F26" s="517"/>
      <c r="G26" s="516" t="s">
        <v>248</v>
      </c>
      <c r="H26" s="515"/>
      <c r="I26" s="515"/>
      <c r="J26" s="551">
        <v>1119232.3999999999</v>
      </c>
      <c r="K26" s="515"/>
      <c r="L26" s="551">
        <v>1119232.3999999999</v>
      </c>
      <c r="M26" s="515"/>
      <c r="N26" s="516" t="s">
        <v>248</v>
      </c>
      <c r="O26" s="515"/>
      <c r="P26" s="249">
        <f>VLOOKUP(B26,'De x Para (2)'!A:C,3,0)</f>
        <v>0</v>
      </c>
    </row>
    <row r="27" spans="1:16">
      <c r="A27" s="519" t="s">
        <v>5504</v>
      </c>
      <c r="B27" s="518" t="s">
        <v>5503</v>
      </c>
      <c r="C27" s="164" t="s">
        <v>143</v>
      </c>
      <c r="D27" s="518" t="s">
        <v>5502</v>
      </c>
      <c r="E27" s="517"/>
      <c r="F27" s="517"/>
      <c r="G27" s="516" t="s">
        <v>248</v>
      </c>
      <c r="H27" s="515"/>
      <c r="I27" s="515"/>
      <c r="J27" s="551">
        <v>1119033.94</v>
      </c>
      <c r="K27" s="515"/>
      <c r="L27" s="516">
        <v>0</v>
      </c>
      <c r="M27" s="515"/>
      <c r="N27" s="516" t="s">
        <v>5380</v>
      </c>
      <c r="O27" s="515"/>
      <c r="P27" s="249" t="e">
        <f>VLOOKUP(B27,'De x Para (2)'!A:C,3,0)</f>
        <v>#N/A</v>
      </c>
    </row>
    <row r="28" spans="1:16">
      <c r="A28" s="525" t="s">
        <v>143</v>
      </c>
      <c r="B28" s="524"/>
      <c r="C28" s="164" t="s">
        <v>143</v>
      </c>
      <c r="D28" s="524" t="s">
        <v>143</v>
      </c>
      <c r="E28" s="523"/>
      <c r="F28" s="523"/>
      <c r="G28" s="523"/>
      <c r="H28" s="523"/>
      <c r="I28" s="523"/>
      <c r="J28" s="523"/>
      <c r="K28" s="523"/>
      <c r="L28" s="523"/>
      <c r="M28" s="523"/>
      <c r="N28" s="523"/>
      <c r="O28" s="523"/>
      <c r="P28" s="249" t="e">
        <f>VLOOKUP(B28,'De x Para (2)'!A:C,3,0)</f>
        <v>#N/A</v>
      </c>
    </row>
    <row r="29" spans="1:16">
      <c r="A29" s="522" t="s">
        <v>5501</v>
      </c>
      <c r="B29" s="180" t="s">
        <v>351</v>
      </c>
      <c r="C29" s="164" t="s">
        <v>143</v>
      </c>
      <c r="D29" s="180" t="s">
        <v>283</v>
      </c>
      <c r="E29" s="22"/>
      <c r="F29" s="22"/>
      <c r="G29" s="521" t="s">
        <v>248</v>
      </c>
      <c r="H29" s="520"/>
      <c r="I29" s="520"/>
      <c r="J29" s="550">
        <v>2236472.14</v>
      </c>
      <c r="K29" s="520"/>
      <c r="L29" s="550">
        <v>2236472.14</v>
      </c>
      <c r="M29" s="520"/>
      <c r="N29" s="521" t="s">
        <v>248</v>
      </c>
      <c r="O29" s="520"/>
      <c r="P29" s="249">
        <f>VLOOKUP(B29,'De x Para (2)'!A:C,3,0)</f>
        <v>0</v>
      </c>
    </row>
    <row r="30" spans="1:16">
      <c r="A30" s="519" t="s">
        <v>5500</v>
      </c>
      <c r="B30" s="518" t="s">
        <v>4792</v>
      </c>
      <c r="C30" s="164" t="s">
        <v>143</v>
      </c>
      <c r="D30" s="518" t="s">
        <v>4793</v>
      </c>
      <c r="E30" s="517"/>
      <c r="F30" s="517"/>
      <c r="G30" s="516" t="s">
        <v>248</v>
      </c>
      <c r="H30" s="515"/>
      <c r="I30" s="515"/>
      <c r="J30" s="551">
        <v>1118236.07</v>
      </c>
      <c r="K30" s="515"/>
      <c r="L30" s="551">
        <v>1118236.07</v>
      </c>
      <c r="M30" s="515"/>
      <c r="N30" s="516" t="s">
        <v>248</v>
      </c>
      <c r="O30" s="515"/>
      <c r="P30" s="249">
        <f>VLOOKUP(B30,'De x Para (2)'!A:C,3,0)</f>
        <v>0</v>
      </c>
    </row>
    <row r="31" spans="1:16">
      <c r="A31" s="519" t="s">
        <v>5499</v>
      </c>
      <c r="B31" s="518" t="s">
        <v>5498</v>
      </c>
      <c r="C31" s="164" t="s">
        <v>143</v>
      </c>
      <c r="D31" s="518" t="s">
        <v>5497</v>
      </c>
      <c r="E31" s="517"/>
      <c r="F31" s="517"/>
      <c r="G31" s="516" t="s">
        <v>248</v>
      </c>
      <c r="H31" s="515"/>
      <c r="I31" s="515"/>
      <c r="J31" s="551">
        <v>1118236.07</v>
      </c>
      <c r="K31" s="515"/>
      <c r="L31" s="551">
        <v>1118236.07</v>
      </c>
      <c r="M31" s="515"/>
      <c r="N31" s="516" t="s">
        <v>248</v>
      </c>
      <c r="O31" s="515"/>
      <c r="P31" s="249" t="e">
        <f>VLOOKUP(B31,'De x Para (2)'!A:C,3,0)</f>
        <v>#N/A</v>
      </c>
    </row>
    <row r="32" spans="1:16">
      <c r="A32" s="525" t="s">
        <v>143</v>
      </c>
      <c r="B32" s="524"/>
      <c r="C32" s="164" t="s">
        <v>143</v>
      </c>
      <c r="D32" s="524" t="s">
        <v>143</v>
      </c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249" t="e">
        <f>VLOOKUP(B32,'De x Para (2)'!A:C,3,0)</f>
        <v>#N/A</v>
      </c>
    </row>
    <row r="33" spans="1:16">
      <c r="A33" s="522" t="s">
        <v>5496</v>
      </c>
      <c r="B33" s="180" t="s">
        <v>357</v>
      </c>
      <c r="C33" s="164" t="s">
        <v>143</v>
      </c>
      <c r="D33" s="180" t="s">
        <v>358</v>
      </c>
      <c r="E33" s="22"/>
      <c r="F33" s="22"/>
      <c r="G33" s="521" t="s">
        <v>248</v>
      </c>
      <c r="H33" s="520"/>
      <c r="I33" s="520"/>
      <c r="J33" s="550">
        <v>526358.22</v>
      </c>
      <c r="K33" s="520"/>
      <c r="L33" s="550">
        <v>180930.65</v>
      </c>
      <c r="M33" s="520"/>
      <c r="N33" s="521" t="s">
        <v>5495</v>
      </c>
      <c r="O33" s="520"/>
      <c r="P33" s="249">
        <f>VLOOKUP(B33,'De x Para (2)'!A:C,3,0)</f>
        <v>0</v>
      </c>
    </row>
    <row r="34" spans="1:16">
      <c r="A34" s="522" t="s">
        <v>5494</v>
      </c>
      <c r="B34" s="180" t="s">
        <v>363</v>
      </c>
      <c r="C34" s="164" t="s">
        <v>143</v>
      </c>
      <c r="D34" s="180" t="s">
        <v>364</v>
      </c>
      <c r="E34" s="22"/>
      <c r="F34" s="22"/>
      <c r="G34" s="521" t="s">
        <v>248</v>
      </c>
      <c r="H34" s="520"/>
      <c r="I34" s="520"/>
      <c r="J34" s="550">
        <v>152619.04999999999</v>
      </c>
      <c r="K34" s="520"/>
      <c r="L34" s="550">
        <v>36447</v>
      </c>
      <c r="M34" s="520"/>
      <c r="N34" s="521" t="s">
        <v>5491</v>
      </c>
      <c r="O34" s="520"/>
      <c r="P34" s="249">
        <f>VLOOKUP(B34,'De x Para (2)'!A:C,3,0)</f>
        <v>0</v>
      </c>
    </row>
    <row r="35" spans="1:16">
      <c r="A35" s="522" t="s">
        <v>5493</v>
      </c>
      <c r="B35" s="180" t="s">
        <v>369</v>
      </c>
      <c r="C35" s="164" t="s">
        <v>143</v>
      </c>
      <c r="D35" s="180" t="s">
        <v>370</v>
      </c>
      <c r="E35" s="22"/>
      <c r="F35" s="22"/>
      <c r="G35" s="521" t="s">
        <v>248</v>
      </c>
      <c r="H35" s="520"/>
      <c r="I35" s="520"/>
      <c r="J35" s="550">
        <v>152619.04999999999</v>
      </c>
      <c r="K35" s="520"/>
      <c r="L35" s="550">
        <v>36447</v>
      </c>
      <c r="M35" s="520"/>
      <c r="N35" s="521" t="s">
        <v>5491</v>
      </c>
      <c r="O35" s="520"/>
      <c r="P35" s="249">
        <f>VLOOKUP(B35,'De x Para (2)'!A:C,3,0)</f>
        <v>0</v>
      </c>
    </row>
    <row r="36" spans="1:16">
      <c r="A36" s="519" t="s">
        <v>5492</v>
      </c>
      <c r="B36" s="518" t="s">
        <v>375</v>
      </c>
      <c r="C36" s="164" t="s">
        <v>143</v>
      </c>
      <c r="D36" s="518" t="s">
        <v>376</v>
      </c>
      <c r="E36" s="517"/>
      <c r="F36" s="517"/>
      <c r="G36" s="516" t="s">
        <v>248</v>
      </c>
      <c r="H36" s="515"/>
      <c r="I36" s="515"/>
      <c r="J36" s="551">
        <v>152619.04999999999</v>
      </c>
      <c r="K36" s="515"/>
      <c r="L36" s="551">
        <v>36447</v>
      </c>
      <c r="M36" s="515"/>
      <c r="N36" s="516" t="s">
        <v>5491</v>
      </c>
      <c r="O36" s="515"/>
      <c r="P36" s="249">
        <f>VLOOKUP(B36,'De x Para (2)'!A:C,3,0)</f>
        <v>0</v>
      </c>
    </row>
    <row r="37" spans="1:16">
      <c r="A37" s="525" t="s">
        <v>143</v>
      </c>
      <c r="B37" s="524"/>
      <c r="C37" s="164" t="s">
        <v>143</v>
      </c>
      <c r="D37" s="524" t="s">
        <v>143</v>
      </c>
      <c r="E37" s="523"/>
      <c r="F37" s="523"/>
      <c r="G37" s="523"/>
      <c r="H37" s="523"/>
      <c r="I37" s="523"/>
      <c r="J37" s="523"/>
      <c r="K37" s="523"/>
      <c r="L37" s="523"/>
      <c r="M37" s="523"/>
      <c r="N37" s="523"/>
      <c r="O37" s="523"/>
      <c r="P37" s="249" t="e">
        <f>VLOOKUP(B37,'De x Para (2)'!A:C,3,0)</f>
        <v>#N/A</v>
      </c>
    </row>
    <row r="38" spans="1:16">
      <c r="A38" s="522" t="s">
        <v>5490</v>
      </c>
      <c r="B38" s="180" t="s">
        <v>397</v>
      </c>
      <c r="C38" s="164" t="s">
        <v>143</v>
      </c>
      <c r="D38" s="180" t="s">
        <v>398</v>
      </c>
      <c r="E38" s="22"/>
      <c r="F38" s="22"/>
      <c r="G38" s="521" t="s">
        <v>248</v>
      </c>
      <c r="H38" s="520"/>
      <c r="I38" s="520"/>
      <c r="J38" s="550">
        <v>319895.42</v>
      </c>
      <c r="K38" s="520"/>
      <c r="L38" s="550">
        <v>136707.79999999999</v>
      </c>
      <c r="M38" s="520"/>
      <c r="N38" s="521" t="s">
        <v>5488</v>
      </c>
      <c r="O38" s="520"/>
      <c r="P38" s="249">
        <f>VLOOKUP(B38,'De x Para (2)'!A:C,3,0)</f>
        <v>0</v>
      </c>
    </row>
    <row r="39" spans="1:16">
      <c r="A39" s="522" t="s">
        <v>5489</v>
      </c>
      <c r="B39" s="180" t="s">
        <v>403</v>
      </c>
      <c r="C39" s="164" t="s">
        <v>143</v>
      </c>
      <c r="D39" s="180" t="s">
        <v>404</v>
      </c>
      <c r="E39" s="22"/>
      <c r="F39" s="22"/>
      <c r="G39" s="521" t="s">
        <v>248</v>
      </c>
      <c r="H39" s="520"/>
      <c r="I39" s="520"/>
      <c r="J39" s="550">
        <v>319895.42</v>
      </c>
      <c r="K39" s="520"/>
      <c r="L39" s="550">
        <v>136707.79999999999</v>
      </c>
      <c r="M39" s="520"/>
      <c r="N39" s="521" t="s">
        <v>5488</v>
      </c>
      <c r="O39" s="520"/>
      <c r="P39" s="249">
        <f>VLOOKUP(B39,'De x Para (2)'!A:C,3,0)</f>
        <v>0</v>
      </c>
    </row>
    <row r="40" spans="1:16">
      <c r="A40" s="519" t="s">
        <v>5487</v>
      </c>
      <c r="B40" s="518" t="s">
        <v>405</v>
      </c>
      <c r="C40" s="164" t="s">
        <v>143</v>
      </c>
      <c r="D40" s="518" t="s">
        <v>406</v>
      </c>
      <c r="E40" s="517"/>
      <c r="F40" s="517"/>
      <c r="G40" s="516" t="s">
        <v>248</v>
      </c>
      <c r="H40" s="515"/>
      <c r="I40" s="515"/>
      <c r="J40" s="551">
        <v>94262</v>
      </c>
      <c r="K40" s="515"/>
      <c r="L40" s="551">
        <v>94262</v>
      </c>
      <c r="M40" s="515"/>
      <c r="N40" s="516" t="s">
        <v>248</v>
      </c>
      <c r="O40" s="515"/>
      <c r="P40" s="249">
        <f>VLOOKUP(B40,'De x Para (2)'!A:C,3,0)</f>
        <v>0</v>
      </c>
    </row>
    <row r="41" spans="1:16">
      <c r="A41" s="519" t="s">
        <v>5486</v>
      </c>
      <c r="B41" s="518" t="s">
        <v>408</v>
      </c>
      <c r="C41" s="164" t="s">
        <v>143</v>
      </c>
      <c r="D41" s="518" t="s">
        <v>409</v>
      </c>
      <c r="E41" s="517"/>
      <c r="F41" s="517"/>
      <c r="G41" s="516" t="s">
        <v>248</v>
      </c>
      <c r="H41" s="515"/>
      <c r="I41" s="515"/>
      <c r="J41" s="551">
        <v>73795.09</v>
      </c>
      <c r="K41" s="515"/>
      <c r="L41" s="551">
        <v>39983.47</v>
      </c>
      <c r="M41" s="515"/>
      <c r="N41" s="516" t="s">
        <v>5485</v>
      </c>
      <c r="O41" s="515"/>
      <c r="P41" s="249">
        <f>VLOOKUP(B41,'De x Para (2)'!A:C,3,0)</f>
        <v>0</v>
      </c>
    </row>
    <row r="42" spans="1:16">
      <c r="A42" s="519" t="s">
        <v>5484</v>
      </c>
      <c r="B42" s="518" t="s">
        <v>414</v>
      </c>
      <c r="C42" s="164" t="s">
        <v>143</v>
      </c>
      <c r="D42" s="518" t="s">
        <v>415</v>
      </c>
      <c r="E42" s="517"/>
      <c r="F42" s="517"/>
      <c r="G42" s="516" t="s">
        <v>248</v>
      </c>
      <c r="H42" s="515"/>
      <c r="I42" s="515"/>
      <c r="J42" s="551">
        <v>150352</v>
      </c>
      <c r="K42" s="515"/>
      <c r="L42" s="516">
        <v>976</v>
      </c>
      <c r="M42" s="515"/>
      <c r="N42" s="516" t="s">
        <v>5483</v>
      </c>
      <c r="O42" s="515"/>
      <c r="P42" s="249">
        <f>VLOOKUP(B42,'De x Para (2)'!A:C,3,0)</f>
        <v>0</v>
      </c>
    </row>
    <row r="43" spans="1:16">
      <c r="A43" s="519" t="s">
        <v>5482</v>
      </c>
      <c r="B43" s="518" t="s">
        <v>1874</v>
      </c>
      <c r="C43" s="164" t="s">
        <v>143</v>
      </c>
      <c r="D43" s="518" t="s">
        <v>1875</v>
      </c>
      <c r="E43" s="517"/>
      <c r="F43" s="517"/>
      <c r="G43" s="516" t="s">
        <v>248</v>
      </c>
      <c r="H43" s="515"/>
      <c r="I43" s="515"/>
      <c r="J43" s="551">
        <v>1486.33</v>
      </c>
      <c r="K43" s="515"/>
      <c r="L43" s="551">
        <v>1486.33</v>
      </c>
      <c r="M43" s="515"/>
      <c r="N43" s="516" t="s">
        <v>248</v>
      </c>
      <c r="O43" s="515"/>
      <c r="P43" s="249">
        <f>VLOOKUP(B43,'De x Para (2)'!A:C,3,0)</f>
        <v>0</v>
      </c>
    </row>
    <row r="44" spans="1:16">
      <c r="A44" s="525" t="s">
        <v>143</v>
      </c>
      <c r="B44" s="524"/>
      <c r="C44" s="164" t="s">
        <v>143</v>
      </c>
      <c r="D44" s="524" t="s">
        <v>143</v>
      </c>
      <c r="E44" s="523"/>
      <c r="F44" s="523"/>
      <c r="G44" s="523"/>
      <c r="H44" s="523"/>
      <c r="I44" s="523"/>
      <c r="J44" s="523"/>
      <c r="K44" s="523"/>
      <c r="L44" s="523"/>
      <c r="M44" s="523"/>
      <c r="N44" s="523"/>
      <c r="O44" s="523"/>
      <c r="P44" s="249" t="e">
        <f>VLOOKUP(B44,'De x Para (2)'!A:C,3,0)</f>
        <v>#N/A</v>
      </c>
    </row>
    <row r="45" spans="1:16">
      <c r="A45" s="522" t="s">
        <v>5481</v>
      </c>
      <c r="B45" s="180" t="s">
        <v>430</v>
      </c>
      <c r="C45" s="164" t="s">
        <v>143</v>
      </c>
      <c r="D45" s="180" t="s">
        <v>431</v>
      </c>
      <c r="E45" s="22"/>
      <c r="F45" s="22"/>
      <c r="G45" s="521" t="s">
        <v>248</v>
      </c>
      <c r="H45" s="520"/>
      <c r="I45" s="520"/>
      <c r="J45" s="550">
        <v>53843.75</v>
      </c>
      <c r="K45" s="520"/>
      <c r="L45" s="550">
        <v>7775.85</v>
      </c>
      <c r="M45" s="520"/>
      <c r="N45" s="521" t="s">
        <v>5478</v>
      </c>
      <c r="O45" s="520"/>
      <c r="P45" s="249">
        <f>VLOOKUP(B45,'De x Para (2)'!A:C,3,0)</f>
        <v>0</v>
      </c>
    </row>
    <row r="46" spans="1:16">
      <c r="A46" s="522" t="s">
        <v>5480</v>
      </c>
      <c r="B46" s="180" t="s">
        <v>435</v>
      </c>
      <c r="C46" s="164" t="s">
        <v>143</v>
      </c>
      <c r="D46" s="180" t="s">
        <v>431</v>
      </c>
      <c r="E46" s="22"/>
      <c r="F46" s="22"/>
      <c r="G46" s="521" t="s">
        <v>248</v>
      </c>
      <c r="H46" s="520"/>
      <c r="I46" s="520"/>
      <c r="J46" s="550">
        <v>53843.75</v>
      </c>
      <c r="K46" s="520"/>
      <c r="L46" s="550">
        <v>7775.85</v>
      </c>
      <c r="M46" s="520"/>
      <c r="N46" s="521" t="s">
        <v>5478</v>
      </c>
      <c r="O46" s="520"/>
      <c r="P46" s="249">
        <f>VLOOKUP(B46,'De x Para (2)'!A:C,3,0)</f>
        <v>0</v>
      </c>
    </row>
    <row r="47" spans="1:16">
      <c r="A47" s="519" t="s">
        <v>5479</v>
      </c>
      <c r="B47" s="518" t="s">
        <v>436</v>
      </c>
      <c r="C47" s="164" t="s">
        <v>143</v>
      </c>
      <c r="D47" s="518" t="s">
        <v>437</v>
      </c>
      <c r="E47" s="517"/>
      <c r="F47" s="517"/>
      <c r="G47" s="516" t="s">
        <v>248</v>
      </c>
      <c r="H47" s="515"/>
      <c r="I47" s="515"/>
      <c r="J47" s="551">
        <v>53843.75</v>
      </c>
      <c r="K47" s="515"/>
      <c r="L47" s="551">
        <v>7775.85</v>
      </c>
      <c r="M47" s="515"/>
      <c r="N47" s="516" t="s">
        <v>5478</v>
      </c>
      <c r="O47" s="515"/>
      <c r="P47" s="249">
        <f>VLOOKUP(B47,'De x Para (2)'!A:C,3,0)</f>
        <v>0</v>
      </c>
    </row>
    <row r="48" spans="1:16">
      <c r="A48" s="525" t="s">
        <v>143</v>
      </c>
      <c r="B48" s="524"/>
      <c r="C48" s="164" t="s">
        <v>143</v>
      </c>
      <c r="D48" s="524" t="s">
        <v>143</v>
      </c>
      <c r="E48" s="523"/>
      <c r="F48" s="523"/>
      <c r="G48" s="523"/>
      <c r="H48" s="523"/>
      <c r="I48" s="523"/>
      <c r="J48" s="523"/>
      <c r="K48" s="523"/>
      <c r="L48" s="523"/>
      <c r="M48" s="523"/>
      <c r="N48" s="523"/>
      <c r="O48" s="523"/>
      <c r="P48" s="249" t="e">
        <f>VLOOKUP(B48,'De x Para (2)'!A:C,3,0)</f>
        <v>#N/A</v>
      </c>
    </row>
    <row r="49" spans="1:16">
      <c r="A49" s="522" t="s">
        <v>5477</v>
      </c>
      <c r="B49" s="180" t="s">
        <v>438</v>
      </c>
      <c r="C49" s="164" t="s">
        <v>143</v>
      </c>
      <c r="D49" s="180" t="s">
        <v>439</v>
      </c>
      <c r="E49" s="22"/>
      <c r="F49" s="22"/>
      <c r="G49" s="521" t="s">
        <v>248</v>
      </c>
      <c r="H49" s="520"/>
      <c r="I49" s="520"/>
      <c r="J49" s="550">
        <v>2663323.7799999998</v>
      </c>
      <c r="K49" s="520"/>
      <c r="L49" s="550">
        <v>1617927.13</v>
      </c>
      <c r="M49" s="520"/>
      <c r="N49" s="521" t="s">
        <v>5368</v>
      </c>
      <c r="O49" s="520"/>
      <c r="P49" s="249">
        <f>VLOOKUP(B49,'De x Para (2)'!A:C,3,0)</f>
        <v>0</v>
      </c>
    </row>
    <row r="50" spans="1:16">
      <c r="A50" s="522" t="s">
        <v>5476</v>
      </c>
      <c r="B50" s="180" t="s">
        <v>443</v>
      </c>
      <c r="C50" s="164" t="s">
        <v>143</v>
      </c>
      <c r="D50" s="180" t="s">
        <v>444</v>
      </c>
      <c r="E50" s="22"/>
      <c r="F50" s="22"/>
      <c r="G50" s="521" t="s">
        <v>248</v>
      </c>
      <c r="H50" s="520"/>
      <c r="I50" s="520"/>
      <c r="J50" s="550">
        <v>2663323.7799999998</v>
      </c>
      <c r="K50" s="520"/>
      <c r="L50" s="550">
        <v>1617927.13</v>
      </c>
      <c r="M50" s="520"/>
      <c r="N50" s="521" t="s">
        <v>5368</v>
      </c>
      <c r="O50" s="520"/>
      <c r="P50" s="249">
        <f>VLOOKUP(B50,'De x Para (2)'!A:C,3,0)</f>
        <v>0</v>
      </c>
    </row>
    <row r="51" spans="1:16">
      <c r="A51" s="522" t="s">
        <v>5475</v>
      </c>
      <c r="B51" s="180" t="s">
        <v>445</v>
      </c>
      <c r="C51" s="164" t="s">
        <v>143</v>
      </c>
      <c r="D51" s="180" t="s">
        <v>446</v>
      </c>
      <c r="E51" s="22"/>
      <c r="F51" s="22"/>
      <c r="G51" s="521" t="s">
        <v>248</v>
      </c>
      <c r="H51" s="520"/>
      <c r="I51" s="520"/>
      <c r="J51" s="550">
        <v>2663323.7799999998</v>
      </c>
      <c r="K51" s="520"/>
      <c r="L51" s="521">
        <v>0</v>
      </c>
      <c r="M51" s="520"/>
      <c r="N51" s="521" t="s">
        <v>5473</v>
      </c>
      <c r="O51" s="520"/>
      <c r="P51" s="249">
        <f>VLOOKUP(B51,'De x Para (2)'!A:C,3,0)</f>
        <v>0</v>
      </c>
    </row>
    <row r="52" spans="1:16">
      <c r="A52" s="522" t="s">
        <v>5474</v>
      </c>
      <c r="B52" s="180" t="s">
        <v>448</v>
      </c>
      <c r="C52" s="164" t="s">
        <v>143</v>
      </c>
      <c r="D52" s="180" t="s">
        <v>449</v>
      </c>
      <c r="E52" s="22"/>
      <c r="F52" s="22"/>
      <c r="G52" s="521" t="s">
        <v>248</v>
      </c>
      <c r="H52" s="520"/>
      <c r="I52" s="520"/>
      <c r="J52" s="550">
        <v>2663323.7799999998</v>
      </c>
      <c r="K52" s="520"/>
      <c r="L52" s="521">
        <v>0</v>
      </c>
      <c r="M52" s="520"/>
      <c r="N52" s="521" t="s">
        <v>5473</v>
      </c>
      <c r="O52" s="520"/>
      <c r="P52" s="249">
        <f>VLOOKUP(B52,'De x Para (2)'!A:C,3,0)</f>
        <v>0</v>
      </c>
    </row>
    <row r="53" spans="1:16">
      <c r="A53" s="519" t="s">
        <v>5472</v>
      </c>
      <c r="B53" s="518" t="s">
        <v>450</v>
      </c>
      <c r="C53" s="164" t="s">
        <v>143</v>
      </c>
      <c r="D53" s="518" t="s">
        <v>451</v>
      </c>
      <c r="E53" s="517"/>
      <c r="F53" s="517"/>
      <c r="G53" s="516" t="s">
        <v>248</v>
      </c>
      <c r="H53" s="515"/>
      <c r="I53" s="515"/>
      <c r="J53" s="551">
        <v>1155456.98</v>
      </c>
      <c r="K53" s="515"/>
      <c r="L53" s="516">
        <v>0</v>
      </c>
      <c r="M53" s="515"/>
      <c r="N53" s="516" t="s">
        <v>5471</v>
      </c>
      <c r="O53" s="515"/>
      <c r="P53" s="249" t="str">
        <f>VLOOKUP(B53,'De x Para (2)'!A:C,3,0)</f>
        <v>16.1</v>
      </c>
    </row>
    <row r="54" spans="1:16">
      <c r="A54" s="519" t="s">
        <v>5470</v>
      </c>
      <c r="B54" s="518" t="s">
        <v>453</v>
      </c>
      <c r="C54" s="164" t="s">
        <v>143</v>
      </c>
      <c r="D54" s="518" t="s">
        <v>454</v>
      </c>
      <c r="E54" s="517"/>
      <c r="F54" s="517"/>
      <c r="G54" s="516" t="s">
        <v>248</v>
      </c>
      <c r="H54" s="515"/>
      <c r="I54" s="515"/>
      <c r="J54" s="551">
        <v>41082.71</v>
      </c>
      <c r="K54" s="515"/>
      <c r="L54" s="516">
        <v>0</v>
      </c>
      <c r="M54" s="515"/>
      <c r="N54" s="516" t="s">
        <v>5469</v>
      </c>
      <c r="O54" s="515"/>
      <c r="P54" s="249">
        <f>VLOOKUP(B54,'De x Para (2)'!A:C,3,0)</f>
        <v>0</v>
      </c>
    </row>
    <row r="55" spans="1:16">
      <c r="A55" s="519" t="s">
        <v>5468</v>
      </c>
      <c r="B55" s="518" t="s">
        <v>456</v>
      </c>
      <c r="C55" s="164" t="s">
        <v>143</v>
      </c>
      <c r="D55" s="518" t="s">
        <v>457</v>
      </c>
      <c r="E55" s="517"/>
      <c r="F55" s="517"/>
      <c r="G55" s="516" t="s">
        <v>248</v>
      </c>
      <c r="H55" s="515"/>
      <c r="I55" s="515"/>
      <c r="J55" s="551">
        <v>190200</v>
      </c>
      <c r="K55" s="515"/>
      <c r="L55" s="516">
        <v>0</v>
      </c>
      <c r="M55" s="515"/>
      <c r="N55" s="516" t="s">
        <v>458</v>
      </c>
      <c r="O55" s="515"/>
      <c r="P55" s="249">
        <f>VLOOKUP(B55,'De x Para (2)'!A:C,3,0)</f>
        <v>0</v>
      </c>
    </row>
    <row r="56" spans="1:16">
      <c r="A56" s="519" t="s">
        <v>5467</v>
      </c>
      <c r="B56" s="518" t="s">
        <v>459</v>
      </c>
      <c r="C56" s="164" t="s">
        <v>143</v>
      </c>
      <c r="D56" s="518" t="s">
        <v>460</v>
      </c>
      <c r="E56" s="517"/>
      <c r="F56" s="517"/>
      <c r="G56" s="516" t="s">
        <v>248</v>
      </c>
      <c r="H56" s="515"/>
      <c r="I56" s="515"/>
      <c r="J56" s="551">
        <v>465686.96</v>
      </c>
      <c r="K56" s="515"/>
      <c r="L56" s="516">
        <v>0</v>
      </c>
      <c r="M56" s="515"/>
      <c r="N56" s="516" t="s">
        <v>5466</v>
      </c>
      <c r="O56" s="515"/>
      <c r="P56" s="249" t="str">
        <f>VLOOKUP(B56,'De x Para (2)'!A:C,3,0)</f>
        <v>16.2</v>
      </c>
    </row>
    <row r="57" spans="1:16">
      <c r="A57" s="519" t="s">
        <v>5465</v>
      </c>
      <c r="B57" s="518" t="s">
        <v>462</v>
      </c>
      <c r="C57" s="164" t="s">
        <v>143</v>
      </c>
      <c r="D57" s="518" t="s">
        <v>463</v>
      </c>
      <c r="E57" s="517"/>
      <c r="F57" s="517"/>
      <c r="G57" s="516" t="s">
        <v>248</v>
      </c>
      <c r="H57" s="515"/>
      <c r="I57" s="515"/>
      <c r="J57" s="551">
        <v>628380.04</v>
      </c>
      <c r="K57" s="515"/>
      <c r="L57" s="516">
        <v>0</v>
      </c>
      <c r="M57" s="515"/>
      <c r="N57" s="516" t="s">
        <v>5464</v>
      </c>
      <c r="O57" s="515"/>
      <c r="P57" s="249" t="str">
        <f>VLOOKUP(B57,'De x Para (2)'!A:C,3,0)</f>
        <v>16.3</v>
      </c>
    </row>
    <row r="58" spans="1:16">
      <c r="A58" s="519" t="s">
        <v>5463</v>
      </c>
      <c r="B58" s="518" t="s">
        <v>465</v>
      </c>
      <c r="C58" s="164" t="s">
        <v>143</v>
      </c>
      <c r="D58" s="518" t="s">
        <v>174</v>
      </c>
      <c r="E58" s="517"/>
      <c r="F58" s="517"/>
      <c r="G58" s="516" t="s">
        <v>248</v>
      </c>
      <c r="H58" s="515"/>
      <c r="I58" s="515"/>
      <c r="J58" s="551">
        <v>182517.09</v>
      </c>
      <c r="K58" s="515"/>
      <c r="L58" s="516">
        <v>0</v>
      </c>
      <c r="M58" s="515"/>
      <c r="N58" s="516" t="s">
        <v>466</v>
      </c>
      <c r="O58" s="515"/>
      <c r="P58" s="249" t="str">
        <f>VLOOKUP(B58,'De x Para (2)'!A:C,3,0)</f>
        <v>16.4</v>
      </c>
    </row>
    <row r="59" spans="1:16">
      <c r="A59" s="525" t="s">
        <v>143</v>
      </c>
      <c r="B59" s="524"/>
      <c r="C59" s="164" t="s">
        <v>143</v>
      </c>
      <c r="D59" s="524" t="s">
        <v>143</v>
      </c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249" t="e">
        <f>VLOOKUP(B59,'De x Para (2)'!A:C,3,0)</f>
        <v>#N/A</v>
      </c>
    </row>
    <row r="60" spans="1:16">
      <c r="A60" s="522" t="s">
        <v>5462</v>
      </c>
      <c r="B60" s="180" t="s">
        <v>467</v>
      </c>
      <c r="C60" s="164" t="s">
        <v>143</v>
      </c>
      <c r="D60" s="180" t="s">
        <v>468</v>
      </c>
      <c r="E60" s="22"/>
      <c r="F60" s="22"/>
      <c r="G60" s="521" t="s">
        <v>248</v>
      </c>
      <c r="H60" s="520"/>
      <c r="I60" s="520"/>
      <c r="J60" s="521">
        <v>0</v>
      </c>
      <c r="K60" s="520"/>
      <c r="L60" s="550">
        <v>1617927.13</v>
      </c>
      <c r="M60" s="520"/>
      <c r="N60" s="521" t="s">
        <v>5460</v>
      </c>
      <c r="O60" s="520"/>
      <c r="P60" s="249">
        <f>VLOOKUP(B60,'De x Para (2)'!A:C,3,0)</f>
        <v>0</v>
      </c>
    </row>
    <row r="61" spans="1:16">
      <c r="A61" s="522" t="s">
        <v>5461</v>
      </c>
      <c r="B61" s="180" t="s">
        <v>471</v>
      </c>
      <c r="C61" s="164" t="s">
        <v>143</v>
      </c>
      <c r="D61" s="180" t="s">
        <v>472</v>
      </c>
      <c r="E61" s="22"/>
      <c r="F61" s="22"/>
      <c r="G61" s="521" t="s">
        <v>248</v>
      </c>
      <c r="H61" s="520"/>
      <c r="I61" s="520"/>
      <c r="J61" s="521">
        <v>0</v>
      </c>
      <c r="K61" s="520"/>
      <c r="L61" s="550">
        <v>1617927.13</v>
      </c>
      <c r="M61" s="520"/>
      <c r="N61" s="521" t="s">
        <v>5460</v>
      </c>
      <c r="O61" s="520"/>
      <c r="P61" s="249">
        <f>VLOOKUP(B61,'De x Para (2)'!A:C,3,0)</f>
        <v>0</v>
      </c>
    </row>
    <row r="62" spans="1:16">
      <c r="A62" s="529" t="s">
        <v>5137</v>
      </c>
      <c r="B62" s="529" t="s">
        <v>215</v>
      </c>
      <c r="C62" s="529" t="s">
        <v>216</v>
      </c>
      <c r="D62" s="528"/>
      <c r="E62" s="528"/>
      <c r="F62" s="528"/>
      <c r="G62" s="527" t="s">
        <v>217</v>
      </c>
      <c r="H62" s="526"/>
      <c r="I62" s="526"/>
      <c r="J62" s="527" t="s">
        <v>218</v>
      </c>
      <c r="K62" s="526"/>
      <c r="L62" s="527" t="s">
        <v>219</v>
      </c>
      <c r="M62" s="526"/>
      <c r="N62" s="527" t="s">
        <v>220</v>
      </c>
      <c r="O62" s="526"/>
      <c r="P62" s="249">
        <f>VLOOKUP(B62,'De x Para (2)'!A:C,3,0)</f>
        <v>0</v>
      </c>
    </row>
    <row r="63" spans="1:16">
      <c r="A63" s="519" t="s">
        <v>5459</v>
      </c>
      <c r="B63" s="518" t="s">
        <v>473</v>
      </c>
      <c r="C63" s="164" t="s">
        <v>143</v>
      </c>
      <c r="D63" s="518" t="s">
        <v>474</v>
      </c>
      <c r="E63" s="517"/>
      <c r="F63" s="517"/>
      <c r="G63" s="516" t="s">
        <v>248</v>
      </c>
      <c r="H63" s="515"/>
      <c r="I63" s="515"/>
      <c r="J63" s="516">
        <v>0</v>
      </c>
      <c r="K63" s="515"/>
      <c r="L63" s="551">
        <v>190200</v>
      </c>
      <c r="M63" s="515"/>
      <c r="N63" s="516" t="s">
        <v>475</v>
      </c>
      <c r="O63" s="515"/>
      <c r="P63" s="249">
        <f>VLOOKUP(B63,'De x Para (2)'!A:C,3,0)</f>
        <v>0</v>
      </c>
    </row>
    <row r="64" spans="1:16">
      <c r="A64" s="519" t="s">
        <v>5458</v>
      </c>
      <c r="B64" s="518" t="s">
        <v>476</v>
      </c>
      <c r="C64" s="164" t="s">
        <v>143</v>
      </c>
      <c r="D64" s="518" t="s">
        <v>477</v>
      </c>
      <c r="E64" s="517"/>
      <c r="F64" s="517"/>
      <c r="G64" s="516" t="s">
        <v>248</v>
      </c>
      <c r="H64" s="515"/>
      <c r="I64" s="515"/>
      <c r="J64" s="516">
        <v>0</v>
      </c>
      <c r="K64" s="515"/>
      <c r="L64" s="551">
        <v>441462.9</v>
      </c>
      <c r="M64" s="515"/>
      <c r="N64" s="516" t="s">
        <v>5457</v>
      </c>
      <c r="O64" s="515"/>
      <c r="P64" s="249">
        <f>VLOOKUP(B64,'De x Para (2)'!A:C,3,0)</f>
        <v>0</v>
      </c>
    </row>
    <row r="65" spans="1:16">
      <c r="A65" s="519" t="s">
        <v>5456</v>
      </c>
      <c r="B65" s="518" t="s">
        <v>481</v>
      </c>
      <c r="C65" s="164" t="s">
        <v>143</v>
      </c>
      <c r="D65" s="518" t="s">
        <v>482</v>
      </c>
      <c r="E65" s="517"/>
      <c r="F65" s="517"/>
      <c r="G65" s="516" t="s">
        <v>248</v>
      </c>
      <c r="H65" s="515"/>
      <c r="I65" s="515"/>
      <c r="J65" s="516">
        <v>0</v>
      </c>
      <c r="K65" s="515"/>
      <c r="L65" s="551">
        <v>283343.28999999998</v>
      </c>
      <c r="M65" s="515"/>
      <c r="N65" s="516" t="s">
        <v>5455</v>
      </c>
      <c r="O65" s="515"/>
      <c r="P65" s="249">
        <f>VLOOKUP(B65,'De x Para (2)'!A:C,3,0)</f>
        <v>0</v>
      </c>
    </row>
    <row r="66" spans="1:16">
      <c r="A66" s="519" t="s">
        <v>5454</v>
      </c>
      <c r="B66" s="518" t="s">
        <v>486</v>
      </c>
      <c r="C66" s="164" t="s">
        <v>143</v>
      </c>
      <c r="D66" s="518" t="s">
        <v>487</v>
      </c>
      <c r="E66" s="517"/>
      <c r="F66" s="517"/>
      <c r="G66" s="516" t="s">
        <v>248</v>
      </c>
      <c r="H66" s="515"/>
      <c r="I66" s="515"/>
      <c r="J66" s="516">
        <v>0</v>
      </c>
      <c r="K66" s="515"/>
      <c r="L66" s="551">
        <v>483900.31</v>
      </c>
      <c r="M66" s="515"/>
      <c r="N66" s="516" t="s">
        <v>5453</v>
      </c>
      <c r="O66" s="515"/>
      <c r="P66" s="249">
        <f>VLOOKUP(B66,'De x Para (2)'!A:C,3,0)</f>
        <v>0</v>
      </c>
    </row>
    <row r="67" spans="1:16">
      <c r="A67" s="519" t="s">
        <v>5452</v>
      </c>
      <c r="B67" s="518" t="s">
        <v>491</v>
      </c>
      <c r="C67" s="164" t="s">
        <v>143</v>
      </c>
      <c r="D67" s="518" t="s">
        <v>492</v>
      </c>
      <c r="E67" s="517"/>
      <c r="F67" s="517"/>
      <c r="G67" s="516" t="s">
        <v>248</v>
      </c>
      <c r="H67" s="515"/>
      <c r="I67" s="515"/>
      <c r="J67" s="516">
        <v>0</v>
      </c>
      <c r="K67" s="515"/>
      <c r="L67" s="551">
        <v>36503.54</v>
      </c>
      <c r="M67" s="515"/>
      <c r="N67" s="516" t="s">
        <v>5451</v>
      </c>
      <c r="O67" s="515"/>
      <c r="P67" s="249">
        <f>VLOOKUP(B67,'De x Para (2)'!A:C,3,0)</f>
        <v>0</v>
      </c>
    </row>
    <row r="68" spans="1:16">
      <c r="A68" s="519" t="s">
        <v>5450</v>
      </c>
      <c r="B68" s="518" t="s">
        <v>494</v>
      </c>
      <c r="C68" s="164" t="s">
        <v>143</v>
      </c>
      <c r="D68" s="518" t="s">
        <v>495</v>
      </c>
      <c r="E68" s="517"/>
      <c r="F68" s="517"/>
      <c r="G68" s="516" t="s">
        <v>248</v>
      </c>
      <c r="H68" s="515"/>
      <c r="I68" s="515"/>
      <c r="J68" s="516">
        <v>0</v>
      </c>
      <c r="K68" s="515"/>
      <c r="L68" s="551">
        <v>182517.09</v>
      </c>
      <c r="M68" s="515"/>
      <c r="N68" s="516" t="s">
        <v>5449</v>
      </c>
      <c r="O68" s="515"/>
      <c r="P68" s="249">
        <f>VLOOKUP(B68,'De x Para (2)'!A:C,3,0)</f>
        <v>0</v>
      </c>
    </row>
    <row r="69" spans="1:16">
      <c r="A69" s="525" t="s">
        <v>143</v>
      </c>
      <c r="B69" s="524"/>
      <c r="C69" s="164" t="s">
        <v>143</v>
      </c>
      <c r="D69" s="524" t="s">
        <v>143</v>
      </c>
      <c r="E69" s="523"/>
      <c r="F69" s="523"/>
      <c r="G69" s="523"/>
      <c r="H69" s="523"/>
      <c r="I69" s="523"/>
      <c r="J69" s="523"/>
      <c r="K69" s="523"/>
      <c r="L69" s="523"/>
      <c r="M69" s="523"/>
      <c r="N69" s="523"/>
      <c r="O69" s="523"/>
      <c r="P69" s="249" t="e">
        <f>VLOOKUP(B69,'De x Para (2)'!A:C,3,0)</f>
        <v>#N/A</v>
      </c>
    </row>
    <row r="70" spans="1:16">
      <c r="A70" s="522" t="s">
        <v>5448</v>
      </c>
      <c r="B70" s="180">
        <v>2</v>
      </c>
      <c r="C70" s="180" t="s">
        <v>500</v>
      </c>
      <c r="D70" s="22"/>
      <c r="E70" s="22"/>
      <c r="F70" s="22"/>
      <c r="G70" s="521" t="s">
        <v>248</v>
      </c>
      <c r="H70" s="520"/>
      <c r="I70" s="520"/>
      <c r="J70" s="550">
        <v>3466668.63</v>
      </c>
      <c r="K70" s="520"/>
      <c r="L70" s="550">
        <v>8713201.6500000004</v>
      </c>
      <c r="M70" s="520"/>
      <c r="N70" s="521" t="s">
        <v>5081</v>
      </c>
      <c r="O70" s="520"/>
      <c r="P70" s="249">
        <f>VLOOKUP(B70,'De x Para (2)'!A:C,3,0)</f>
        <v>0</v>
      </c>
    </row>
    <row r="71" spans="1:16">
      <c r="A71" s="522" t="s">
        <v>5447</v>
      </c>
      <c r="B71" s="180" t="s">
        <v>503</v>
      </c>
      <c r="C71" s="164" t="s">
        <v>143</v>
      </c>
      <c r="D71" s="180" t="s">
        <v>504</v>
      </c>
      <c r="E71" s="22"/>
      <c r="F71" s="22"/>
      <c r="G71" s="521" t="s">
        <v>248</v>
      </c>
      <c r="H71" s="520"/>
      <c r="I71" s="520"/>
      <c r="J71" s="550">
        <v>1848741.5</v>
      </c>
      <c r="K71" s="520"/>
      <c r="L71" s="550">
        <v>6049877.8700000001</v>
      </c>
      <c r="M71" s="520"/>
      <c r="N71" s="521" t="s">
        <v>5445</v>
      </c>
      <c r="O71" s="520"/>
      <c r="P71" s="249">
        <f>VLOOKUP(B71,'De x Para (2)'!A:C,3,0)</f>
        <v>0</v>
      </c>
    </row>
    <row r="72" spans="1:16">
      <c r="A72" s="522" t="s">
        <v>5446</v>
      </c>
      <c r="B72" s="180" t="s">
        <v>506</v>
      </c>
      <c r="C72" s="164" t="s">
        <v>143</v>
      </c>
      <c r="D72" s="180" t="s">
        <v>507</v>
      </c>
      <c r="E72" s="22"/>
      <c r="F72" s="22"/>
      <c r="G72" s="521" t="s">
        <v>248</v>
      </c>
      <c r="H72" s="520"/>
      <c r="I72" s="520"/>
      <c r="J72" s="550">
        <v>1848741.5</v>
      </c>
      <c r="K72" s="520"/>
      <c r="L72" s="550">
        <v>6049877.8700000001</v>
      </c>
      <c r="M72" s="520"/>
      <c r="N72" s="521" t="s">
        <v>5445</v>
      </c>
      <c r="O72" s="520"/>
      <c r="P72" s="249">
        <f>VLOOKUP(B72,'De x Para (2)'!A:C,3,0)</f>
        <v>0</v>
      </c>
    </row>
    <row r="73" spans="1:16">
      <c r="A73" s="522" t="s">
        <v>5444</v>
      </c>
      <c r="B73" s="180" t="s">
        <v>508</v>
      </c>
      <c r="C73" s="164" t="s">
        <v>143</v>
      </c>
      <c r="D73" s="180" t="s">
        <v>509</v>
      </c>
      <c r="E73" s="22"/>
      <c r="F73" s="22"/>
      <c r="G73" s="521" t="s">
        <v>248</v>
      </c>
      <c r="H73" s="520"/>
      <c r="I73" s="520"/>
      <c r="J73" s="550">
        <v>481070.13</v>
      </c>
      <c r="K73" s="520"/>
      <c r="L73" s="550">
        <v>1284571.06</v>
      </c>
      <c r="M73" s="520"/>
      <c r="N73" s="521" t="s">
        <v>5443</v>
      </c>
      <c r="O73" s="520"/>
      <c r="P73" s="249">
        <f>VLOOKUP(B73,'De x Para (2)'!A:C,3,0)</f>
        <v>0</v>
      </c>
    </row>
    <row r="74" spans="1:16">
      <c r="A74" s="522" t="s">
        <v>5442</v>
      </c>
      <c r="B74" s="180" t="s">
        <v>514</v>
      </c>
      <c r="C74" s="164" t="s">
        <v>143</v>
      </c>
      <c r="D74" s="180" t="s">
        <v>509</v>
      </c>
      <c r="E74" s="22"/>
      <c r="F74" s="22"/>
      <c r="G74" s="521" t="s">
        <v>248</v>
      </c>
      <c r="H74" s="520"/>
      <c r="I74" s="520"/>
      <c r="J74" s="550">
        <v>384826.66</v>
      </c>
      <c r="K74" s="520"/>
      <c r="L74" s="550">
        <v>386344.66</v>
      </c>
      <c r="M74" s="520"/>
      <c r="N74" s="521" t="s">
        <v>5441</v>
      </c>
      <c r="O74" s="520"/>
      <c r="P74" s="249">
        <f>VLOOKUP(B74,'De x Para (2)'!A:C,3,0)</f>
        <v>0</v>
      </c>
    </row>
    <row r="75" spans="1:16">
      <c r="A75" s="519" t="s">
        <v>5440</v>
      </c>
      <c r="B75" s="518" t="s">
        <v>519</v>
      </c>
      <c r="C75" s="164" t="s">
        <v>143</v>
      </c>
      <c r="D75" s="518" t="s">
        <v>520</v>
      </c>
      <c r="E75" s="517"/>
      <c r="F75" s="517"/>
      <c r="G75" s="516" t="s">
        <v>248</v>
      </c>
      <c r="H75" s="515"/>
      <c r="I75" s="515"/>
      <c r="J75" s="551">
        <v>306321.44</v>
      </c>
      <c r="K75" s="515"/>
      <c r="L75" s="551">
        <v>306696.44</v>
      </c>
      <c r="M75" s="515"/>
      <c r="N75" s="516" t="s">
        <v>5439</v>
      </c>
      <c r="O75" s="515"/>
      <c r="P75" s="249">
        <f>VLOOKUP(B75,'De x Para (2)'!A:C,3,0)</f>
        <v>0</v>
      </c>
    </row>
    <row r="76" spans="1:16">
      <c r="A76" s="519" t="s">
        <v>5438</v>
      </c>
      <c r="B76" s="518" t="s">
        <v>522</v>
      </c>
      <c r="C76" s="164" t="s">
        <v>143</v>
      </c>
      <c r="D76" s="518" t="s">
        <v>523</v>
      </c>
      <c r="E76" s="517"/>
      <c r="F76" s="517"/>
      <c r="G76" s="516" t="s">
        <v>248</v>
      </c>
      <c r="H76" s="515"/>
      <c r="I76" s="515"/>
      <c r="J76" s="516">
        <v>939.75</v>
      </c>
      <c r="K76" s="515"/>
      <c r="L76" s="516">
        <v>939.75</v>
      </c>
      <c r="M76" s="515"/>
      <c r="N76" s="516" t="s">
        <v>248</v>
      </c>
      <c r="O76" s="515"/>
      <c r="P76" s="249">
        <f>VLOOKUP(B76,'De x Para (2)'!A:C,3,0)</f>
        <v>0</v>
      </c>
    </row>
    <row r="77" spans="1:16">
      <c r="A77" s="519" t="s">
        <v>5436</v>
      </c>
      <c r="B77" s="518" t="s">
        <v>531</v>
      </c>
      <c r="C77" s="164" t="s">
        <v>143</v>
      </c>
      <c r="D77" s="518" t="s">
        <v>532</v>
      </c>
      <c r="E77" s="517"/>
      <c r="F77" s="517"/>
      <c r="G77" s="516" t="s">
        <v>248</v>
      </c>
      <c r="H77" s="515"/>
      <c r="I77" s="515"/>
      <c r="J77" s="551">
        <v>77565.47</v>
      </c>
      <c r="K77" s="515"/>
      <c r="L77" s="551">
        <v>78708.47</v>
      </c>
      <c r="M77" s="515"/>
      <c r="N77" s="516" t="s">
        <v>5435</v>
      </c>
      <c r="O77" s="515"/>
      <c r="P77" s="249">
        <f>VLOOKUP(B77,'De x Para (2)'!A:C,3,0)</f>
        <v>0</v>
      </c>
    </row>
    <row r="78" spans="1:16">
      <c r="A78" s="525" t="s">
        <v>143</v>
      </c>
      <c r="B78" s="524"/>
      <c r="C78" s="164" t="s">
        <v>143</v>
      </c>
      <c r="D78" s="524" t="s">
        <v>143</v>
      </c>
      <c r="E78" s="523"/>
      <c r="F78" s="523"/>
      <c r="G78" s="523"/>
      <c r="H78" s="523"/>
      <c r="I78" s="523"/>
      <c r="J78" s="523"/>
      <c r="K78" s="523"/>
      <c r="L78" s="523"/>
      <c r="M78" s="523"/>
      <c r="N78" s="523"/>
      <c r="O78" s="523"/>
      <c r="P78" s="249" t="e">
        <f>VLOOKUP(B78,'De x Para (2)'!A:C,3,0)</f>
        <v>#N/A</v>
      </c>
    </row>
    <row r="79" spans="1:16">
      <c r="A79" s="522" t="s">
        <v>5434</v>
      </c>
      <c r="B79" s="180" t="s">
        <v>535</v>
      </c>
      <c r="C79" s="164" t="s">
        <v>143</v>
      </c>
      <c r="D79" s="180" t="s">
        <v>536</v>
      </c>
      <c r="E79" s="22"/>
      <c r="F79" s="22"/>
      <c r="G79" s="521" t="s">
        <v>248</v>
      </c>
      <c r="H79" s="520"/>
      <c r="I79" s="520"/>
      <c r="J79" s="550">
        <v>96243.47</v>
      </c>
      <c r="K79" s="520"/>
      <c r="L79" s="550">
        <v>898226.4</v>
      </c>
      <c r="M79" s="520"/>
      <c r="N79" s="521" t="s">
        <v>5433</v>
      </c>
      <c r="O79" s="520"/>
      <c r="P79" s="249">
        <f>VLOOKUP(B79,'De x Para (2)'!A:C,3,0)</f>
        <v>0</v>
      </c>
    </row>
    <row r="80" spans="1:16">
      <c r="A80" s="519" t="s">
        <v>5432</v>
      </c>
      <c r="B80" s="518" t="s">
        <v>541</v>
      </c>
      <c r="C80" s="164" t="s">
        <v>143</v>
      </c>
      <c r="D80" s="518" t="s">
        <v>542</v>
      </c>
      <c r="E80" s="517"/>
      <c r="F80" s="517"/>
      <c r="G80" s="516" t="s">
        <v>248</v>
      </c>
      <c r="H80" s="515"/>
      <c r="I80" s="515"/>
      <c r="J80" s="551">
        <v>1323.43</v>
      </c>
      <c r="K80" s="515"/>
      <c r="L80" s="551">
        <v>163898.01</v>
      </c>
      <c r="M80" s="515"/>
      <c r="N80" s="516" t="s">
        <v>5431</v>
      </c>
      <c r="O80" s="515"/>
      <c r="P80" s="249">
        <f>VLOOKUP(B80,'De x Para (2)'!A:C,3,0)</f>
        <v>0</v>
      </c>
    </row>
    <row r="81" spans="1:16">
      <c r="A81" s="519" t="s">
        <v>5430</v>
      </c>
      <c r="B81" s="518" t="s">
        <v>547</v>
      </c>
      <c r="C81" s="164" t="s">
        <v>143</v>
      </c>
      <c r="D81" s="518" t="s">
        <v>548</v>
      </c>
      <c r="E81" s="517"/>
      <c r="F81" s="517"/>
      <c r="G81" s="516" t="s">
        <v>248</v>
      </c>
      <c r="H81" s="515"/>
      <c r="I81" s="515"/>
      <c r="J81" s="551">
        <v>69514.94</v>
      </c>
      <c r="K81" s="515"/>
      <c r="L81" s="551">
        <v>505252.17</v>
      </c>
      <c r="M81" s="515"/>
      <c r="N81" s="516" t="s">
        <v>5429</v>
      </c>
      <c r="O81" s="515"/>
      <c r="P81" s="249">
        <f>VLOOKUP(B81,'De x Para (2)'!A:C,3,0)</f>
        <v>0</v>
      </c>
    </row>
    <row r="82" spans="1:16">
      <c r="A82" s="519" t="s">
        <v>5428</v>
      </c>
      <c r="B82" s="518" t="s">
        <v>553</v>
      </c>
      <c r="C82" s="164" t="s">
        <v>143</v>
      </c>
      <c r="D82" s="518" t="s">
        <v>554</v>
      </c>
      <c r="E82" s="517"/>
      <c r="F82" s="517"/>
      <c r="G82" s="516" t="s">
        <v>248</v>
      </c>
      <c r="H82" s="515"/>
      <c r="I82" s="515"/>
      <c r="J82" s="516">
        <v>33.67</v>
      </c>
      <c r="K82" s="515"/>
      <c r="L82" s="551">
        <v>1889.44</v>
      </c>
      <c r="M82" s="515"/>
      <c r="N82" s="516" t="s">
        <v>5427</v>
      </c>
      <c r="O82" s="515"/>
      <c r="P82" s="249">
        <f>VLOOKUP(B82,'De x Para (2)'!A:C,3,0)</f>
        <v>0</v>
      </c>
    </row>
    <row r="83" spans="1:16">
      <c r="A83" s="519" t="s">
        <v>5426</v>
      </c>
      <c r="B83" s="518" t="s">
        <v>559</v>
      </c>
      <c r="C83" s="164" t="s">
        <v>143</v>
      </c>
      <c r="D83" s="518" t="s">
        <v>560</v>
      </c>
      <c r="E83" s="517"/>
      <c r="F83" s="517"/>
      <c r="G83" s="516" t="s">
        <v>248</v>
      </c>
      <c r="H83" s="515"/>
      <c r="I83" s="515"/>
      <c r="J83" s="551">
        <v>5557.45</v>
      </c>
      <c r="K83" s="515"/>
      <c r="L83" s="551">
        <v>40415.879999999997</v>
      </c>
      <c r="M83" s="515"/>
      <c r="N83" s="516" t="s">
        <v>5425</v>
      </c>
      <c r="O83" s="515"/>
      <c r="P83" s="249">
        <f>VLOOKUP(B83,'De x Para (2)'!A:C,3,0)</f>
        <v>0</v>
      </c>
    </row>
    <row r="84" spans="1:16">
      <c r="A84" s="519" t="s">
        <v>5424</v>
      </c>
      <c r="B84" s="518" t="s">
        <v>565</v>
      </c>
      <c r="C84" s="164" t="s">
        <v>143</v>
      </c>
      <c r="D84" s="518" t="s">
        <v>566</v>
      </c>
      <c r="E84" s="517"/>
      <c r="F84" s="517"/>
      <c r="G84" s="516" t="s">
        <v>248</v>
      </c>
      <c r="H84" s="515"/>
      <c r="I84" s="515"/>
      <c r="J84" s="516">
        <v>3.88</v>
      </c>
      <c r="K84" s="515"/>
      <c r="L84" s="516">
        <v>236.19</v>
      </c>
      <c r="M84" s="515"/>
      <c r="N84" s="516" t="s">
        <v>5423</v>
      </c>
      <c r="O84" s="515"/>
      <c r="P84" s="249">
        <f>VLOOKUP(B84,'De x Para (2)'!A:C,3,0)</f>
        <v>0</v>
      </c>
    </row>
    <row r="85" spans="1:16">
      <c r="A85" s="519" t="s">
        <v>5422</v>
      </c>
      <c r="B85" s="518" t="s">
        <v>571</v>
      </c>
      <c r="C85" s="164" t="s">
        <v>143</v>
      </c>
      <c r="D85" s="518" t="s">
        <v>572</v>
      </c>
      <c r="E85" s="517"/>
      <c r="F85" s="517"/>
      <c r="G85" s="516" t="s">
        <v>248</v>
      </c>
      <c r="H85" s="515"/>
      <c r="I85" s="515"/>
      <c r="J85" s="516">
        <v>694.67</v>
      </c>
      <c r="K85" s="515"/>
      <c r="L85" s="551">
        <v>5052.04</v>
      </c>
      <c r="M85" s="515"/>
      <c r="N85" s="516" t="s">
        <v>5421</v>
      </c>
      <c r="O85" s="515"/>
      <c r="P85" s="249">
        <f>VLOOKUP(B85,'De x Para (2)'!A:C,3,0)</f>
        <v>0</v>
      </c>
    </row>
    <row r="86" spans="1:16">
      <c r="A86" s="519" t="s">
        <v>5420</v>
      </c>
      <c r="B86" s="518" t="s">
        <v>577</v>
      </c>
      <c r="C86" s="164" t="s">
        <v>143</v>
      </c>
      <c r="D86" s="518" t="s">
        <v>578</v>
      </c>
      <c r="E86" s="517"/>
      <c r="F86" s="517"/>
      <c r="G86" s="516" t="s">
        <v>248</v>
      </c>
      <c r="H86" s="515"/>
      <c r="I86" s="515"/>
      <c r="J86" s="516">
        <v>273.18</v>
      </c>
      <c r="K86" s="515"/>
      <c r="L86" s="551">
        <v>44454.44</v>
      </c>
      <c r="M86" s="515"/>
      <c r="N86" s="516" t="s">
        <v>5419</v>
      </c>
      <c r="O86" s="515"/>
      <c r="P86" s="249">
        <f>VLOOKUP(B86,'De x Para (2)'!A:C,3,0)</f>
        <v>0</v>
      </c>
    </row>
    <row r="87" spans="1:16">
      <c r="A87" s="519" t="s">
        <v>5418</v>
      </c>
      <c r="B87" s="518" t="s">
        <v>583</v>
      </c>
      <c r="C87" s="164" t="s">
        <v>143</v>
      </c>
      <c r="D87" s="518" t="s">
        <v>584</v>
      </c>
      <c r="E87" s="517"/>
      <c r="F87" s="517"/>
      <c r="G87" s="516" t="s">
        <v>248</v>
      </c>
      <c r="H87" s="515"/>
      <c r="I87" s="515"/>
      <c r="J87" s="551">
        <v>18842.25</v>
      </c>
      <c r="K87" s="515"/>
      <c r="L87" s="551">
        <v>137028.23000000001</v>
      </c>
      <c r="M87" s="515"/>
      <c r="N87" s="516" t="s">
        <v>5417</v>
      </c>
      <c r="O87" s="515"/>
      <c r="P87" s="249">
        <f>VLOOKUP(B87,'De x Para (2)'!A:C,3,0)</f>
        <v>0</v>
      </c>
    </row>
    <row r="88" spans="1:16">
      <c r="A88" s="525" t="s">
        <v>143</v>
      </c>
      <c r="B88" s="524"/>
      <c r="C88" s="164" t="s">
        <v>143</v>
      </c>
      <c r="D88" s="524" t="s">
        <v>143</v>
      </c>
      <c r="E88" s="523"/>
      <c r="F88" s="523"/>
      <c r="G88" s="523"/>
      <c r="H88" s="523"/>
      <c r="I88" s="523"/>
      <c r="J88" s="523"/>
      <c r="K88" s="523"/>
      <c r="L88" s="523"/>
      <c r="M88" s="523"/>
      <c r="N88" s="523"/>
      <c r="O88" s="523"/>
      <c r="P88" s="249" t="e">
        <f>VLOOKUP(B88,'De x Para (2)'!A:C,3,0)</f>
        <v>#N/A</v>
      </c>
    </row>
    <row r="89" spans="1:16">
      <c r="A89" s="522" t="s">
        <v>5416</v>
      </c>
      <c r="B89" s="180" t="s">
        <v>589</v>
      </c>
      <c r="C89" s="164" t="s">
        <v>143</v>
      </c>
      <c r="D89" s="180" t="s">
        <v>590</v>
      </c>
      <c r="E89" s="22"/>
      <c r="F89" s="22"/>
      <c r="G89" s="521" t="s">
        <v>248</v>
      </c>
      <c r="H89" s="520"/>
      <c r="I89" s="520"/>
      <c r="J89" s="550">
        <v>3732.49</v>
      </c>
      <c r="K89" s="520"/>
      <c r="L89" s="550">
        <v>130490.05</v>
      </c>
      <c r="M89" s="520"/>
      <c r="N89" s="521" t="s">
        <v>5414</v>
      </c>
      <c r="O89" s="520"/>
      <c r="P89" s="249">
        <f>VLOOKUP(B89,'De x Para (2)'!A:C,3,0)</f>
        <v>0</v>
      </c>
    </row>
    <row r="90" spans="1:16">
      <c r="A90" s="522" t="s">
        <v>5415</v>
      </c>
      <c r="B90" s="180" t="s">
        <v>595</v>
      </c>
      <c r="C90" s="164" t="s">
        <v>143</v>
      </c>
      <c r="D90" s="180" t="s">
        <v>590</v>
      </c>
      <c r="E90" s="22"/>
      <c r="F90" s="22"/>
      <c r="G90" s="521" t="s">
        <v>248</v>
      </c>
      <c r="H90" s="520"/>
      <c r="I90" s="520"/>
      <c r="J90" s="550">
        <v>3732.49</v>
      </c>
      <c r="K90" s="520"/>
      <c r="L90" s="550">
        <v>130490.05</v>
      </c>
      <c r="M90" s="520"/>
      <c r="N90" s="521" t="s">
        <v>5414</v>
      </c>
      <c r="O90" s="520"/>
      <c r="P90" s="249">
        <f>VLOOKUP(B90,'De x Para (2)'!A:C,3,0)</f>
        <v>0</v>
      </c>
    </row>
    <row r="91" spans="1:16">
      <c r="A91" s="519" t="s">
        <v>5413</v>
      </c>
      <c r="B91" s="518" t="s">
        <v>596</v>
      </c>
      <c r="C91" s="164" t="s">
        <v>143</v>
      </c>
      <c r="D91" s="518" t="s">
        <v>597</v>
      </c>
      <c r="E91" s="517"/>
      <c r="F91" s="517"/>
      <c r="G91" s="516" t="s">
        <v>248</v>
      </c>
      <c r="H91" s="515"/>
      <c r="I91" s="515"/>
      <c r="J91" s="551">
        <v>3732.24</v>
      </c>
      <c r="K91" s="515"/>
      <c r="L91" s="551">
        <v>103890.11</v>
      </c>
      <c r="M91" s="515"/>
      <c r="N91" s="516" t="s">
        <v>5411</v>
      </c>
      <c r="O91" s="515"/>
      <c r="P91" s="249">
        <f>VLOOKUP(B91,'De x Para (2)'!A:C,3,0)</f>
        <v>0</v>
      </c>
    </row>
    <row r="92" spans="1:16">
      <c r="A92" s="519" t="s">
        <v>5410</v>
      </c>
      <c r="B92" s="518" t="s">
        <v>602</v>
      </c>
      <c r="C92" s="164" t="s">
        <v>143</v>
      </c>
      <c r="D92" s="518" t="s">
        <v>603</v>
      </c>
      <c r="E92" s="517"/>
      <c r="F92" s="517"/>
      <c r="G92" s="516" t="s">
        <v>248</v>
      </c>
      <c r="H92" s="515"/>
      <c r="I92" s="515"/>
      <c r="J92" s="516">
        <v>0.23</v>
      </c>
      <c r="K92" s="515"/>
      <c r="L92" s="551">
        <v>23662.5</v>
      </c>
      <c r="M92" s="515"/>
      <c r="N92" s="516" t="s">
        <v>5409</v>
      </c>
      <c r="O92" s="515"/>
      <c r="P92" s="249">
        <f>VLOOKUP(B92,'De x Para (2)'!A:C,3,0)</f>
        <v>0</v>
      </c>
    </row>
    <row r="93" spans="1:16">
      <c r="A93" s="519" t="s">
        <v>5408</v>
      </c>
      <c r="B93" s="518" t="s">
        <v>608</v>
      </c>
      <c r="C93" s="164" t="s">
        <v>143</v>
      </c>
      <c r="D93" s="518" t="s">
        <v>609</v>
      </c>
      <c r="E93" s="517"/>
      <c r="F93" s="517"/>
      <c r="G93" s="516" t="s">
        <v>248</v>
      </c>
      <c r="H93" s="515"/>
      <c r="I93" s="515"/>
      <c r="J93" s="516">
        <v>0.02</v>
      </c>
      <c r="K93" s="515"/>
      <c r="L93" s="551">
        <v>2937.44</v>
      </c>
      <c r="M93" s="515"/>
      <c r="N93" s="516" t="s">
        <v>5407</v>
      </c>
      <c r="O93" s="515"/>
      <c r="P93" s="249">
        <f>VLOOKUP(B93,'De x Para (2)'!A:C,3,0)</f>
        <v>0</v>
      </c>
    </row>
    <row r="94" spans="1:16">
      <c r="A94" s="525" t="s">
        <v>143</v>
      </c>
      <c r="B94" s="524"/>
      <c r="C94" s="164" t="s">
        <v>143</v>
      </c>
      <c r="D94" s="524" t="s">
        <v>143</v>
      </c>
      <c r="E94" s="523"/>
      <c r="F94" s="523"/>
      <c r="G94" s="523"/>
      <c r="H94" s="523"/>
      <c r="I94" s="523"/>
      <c r="J94" s="523"/>
      <c r="K94" s="523"/>
      <c r="L94" s="523"/>
      <c r="M94" s="523"/>
      <c r="N94" s="523"/>
      <c r="O94" s="523"/>
      <c r="P94" s="249" t="e">
        <f>VLOOKUP(B94,'De x Para (2)'!A:C,3,0)</f>
        <v>#N/A</v>
      </c>
    </row>
    <row r="95" spans="1:16">
      <c r="A95" s="522" t="s">
        <v>5406</v>
      </c>
      <c r="B95" s="180" t="s">
        <v>614</v>
      </c>
      <c r="C95" s="164" t="s">
        <v>143</v>
      </c>
      <c r="D95" s="180" t="s">
        <v>615</v>
      </c>
      <c r="E95" s="22"/>
      <c r="F95" s="22"/>
      <c r="G95" s="521" t="s">
        <v>248</v>
      </c>
      <c r="H95" s="520"/>
      <c r="I95" s="520"/>
      <c r="J95" s="550">
        <v>2247.3000000000002</v>
      </c>
      <c r="K95" s="520"/>
      <c r="L95" s="550">
        <v>51401.55</v>
      </c>
      <c r="M95" s="520"/>
      <c r="N95" s="521" t="s">
        <v>5404</v>
      </c>
      <c r="O95" s="520"/>
      <c r="P95" s="249">
        <f>VLOOKUP(B95,'De x Para (2)'!A:C,3,0)</f>
        <v>0</v>
      </c>
    </row>
    <row r="96" spans="1:16">
      <c r="A96" s="522" t="s">
        <v>5405</v>
      </c>
      <c r="B96" s="180" t="s">
        <v>620</v>
      </c>
      <c r="C96" s="164" t="s">
        <v>143</v>
      </c>
      <c r="D96" s="180" t="s">
        <v>615</v>
      </c>
      <c r="E96" s="22"/>
      <c r="F96" s="22"/>
      <c r="G96" s="521" t="s">
        <v>248</v>
      </c>
      <c r="H96" s="520"/>
      <c r="I96" s="520"/>
      <c r="J96" s="550">
        <v>2247.3000000000002</v>
      </c>
      <c r="K96" s="520"/>
      <c r="L96" s="550">
        <v>51401.55</v>
      </c>
      <c r="M96" s="520"/>
      <c r="N96" s="521" t="s">
        <v>5404</v>
      </c>
      <c r="O96" s="520"/>
      <c r="P96" s="249">
        <f>VLOOKUP(B96,'De x Para (2)'!A:C,3,0)</f>
        <v>0</v>
      </c>
    </row>
    <row r="97" spans="1:16">
      <c r="A97" s="519" t="s">
        <v>5403</v>
      </c>
      <c r="B97" s="518" t="s">
        <v>621</v>
      </c>
      <c r="C97" s="164" t="s">
        <v>143</v>
      </c>
      <c r="D97" s="518" t="s">
        <v>622</v>
      </c>
      <c r="E97" s="517"/>
      <c r="F97" s="517"/>
      <c r="G97" s="516" t="s">
        <v>248</v>
      </c>
      <c r="H97" s="515"/>
      <c r="I97" s="515"/>
      <c r="J97" s="516">
        <v>0</v>
      </c>
      <c r="K97" s="515"/>
      <c r="L97" s="516">
        <v>458</v>
      </c>
      <c r="M97" s="515"/>
      <c r="N97" s="516" t="s">
        <v>5204</v>
      </c>
      <c r="O97" s="515"/>
      <c r="P97" s="249">
        <f>VLOOKUP(B97,'De x Para (2)'!A:C,3,0)</f>
        <v>0</v>
      </c>
    </row>
    <row r="98" spans="1:16">
      <c r="A98" s="519" t="s">
        <v>5402</v>
      </c>
      <c r="B98" s="518" t="s">
        <v>627</v>
      </c>
      <c r="C98" s="164" t="s">
        <v>143</v>
      </c>
      <c r="D98" s="518" t="s">
        <v>628</v>
      </c>
      <c r="E98" s="517"/>
      <c r="F98" s="517"/>
      <c r="G98" s="516" t="s">
        <v>248</v>
      </c>
      <c r="H98" s="515"/>
      <c r="I98" s="515"/>
      <c r="J98" s="551">
        <v>1717.75</v>
      </c>
      <c r="K98" s="515"/>
      <c r="L98" s="551">
        <v>27908.23</v>
      </c>
      <c r="M98" s="515"/>
      <c r="N98" s="516" t="s">
        <v>5401</v>
      </c>
      <c r="O98" s="515"/>
      <c r="P98" s="249">
        <f>VLOOKUP(B98,'De x Para (2)'!A:C,3,0)</f>
        <v>0</v>
      </c>
    </row>
    <row r="99" spans="1:16">
      <c r="A99" s="519" t="s">
        <v>5400</v>
      </c>
      <c r="B99" s="518" t="s">
        <v>633</v>
      </c>
      <c r="C99" s="164" t="s">
        <v>143</v>
      </c>
      <c r="D99" s="518" t="s">
        <v>634</v>
      </c>
      <c r="E99" s="517"/>
      <c r="F99" s="517"/>
      <c r="G99" s="516" t="s">
        <v>248</v>
      </c>
      <c r="H99" s="515"/>
      <c r="I99" s="515"/>
      <c r="J99" s="516">
        <v>114.47</v>
      </c>
      <c r="K99" s="515"/>
      <c r="L99" s="551">
        <v>1316.53</v>
      </c>
      <c r="M99" s="515"/>
      <c r="N99" s="516" t="s">
        <v>5399</v>
      </c>
      <c r="O99" s="515"/>
      <c r="P99" s="249">
        <f>VLOOKUP(B99,'De x Para (2)'!A:C,3,0)</f>
        <v>0</v>
      </c>
    </row>
    <row r="100" spans="1:16">
      <c r="A100" s="519" t="s">
        <v>5398</v>
      </c>
      <c r="B100" s="518" t="s">
        <v>639</v>
      </c>
      <c r="C100" s="164" t="s">
        <v>143</v>
      </c>
      <c r="D100" s="518" t="s">
        <v>640</v>
      </c>
      <c r="E100" s="517"/>
      <c r="F100" s="517"/>
      <c r="G100" s="516" t="s">
        <v>248</v>
      </c>
      <c r="H100" s="515"/>
      <c r="I100" s="515"/>
      <c r="J100" s="516">
        <v>313.88</v>
      </c>
      <c r="K100" s="515"/>
      <c r="L100" s="551">
        <v>5990.83</v>
      </c>
      <c r="M100" s="515"/>
      <c r="N100" s="516" t="s">
        <v>5397</v>
      </c>
      <c r="O100" s="515"/>
      <c r="P100" s="249">
        <f>VLOOKUP(B100,'De x Para (2)'!A:C,3,0)</f>
        <v>0</v>
      </c>
    </row>
    <row r="101" spans="1:16">
      <c r="A101" s="519" t="s">
        <v>5396</v>
      </c>
      <c r="B101" s="518" t="s">
        <v>645</v>
      </c>
      <c r="C101" s="164" t="s">
        <v>143</v>
      </c>
      <c r="D101" s="518" t="s">
        <v>646</v>
      </c>
      <c r="E101" s="517"/>
      <c r="F101" s="517"/>
      <c r="G101" s="516" t="s">
        <v>248</v>
      </c>
      <c r="H101" s="515"/>
      <c r="I101" s="515"/>
      <c r="J101" s="516">
        <v>53.9</v>
      </c>
      <c r="K101" s="515"/>
      <c r="L101" s="551">
        <v>13276.55</v>
      </c>
      <c r="M101" s="515"/>
      <c r="N101" s="516" t="s">
        <v>5395</v>
      </c>
      <c r="O101" s="515"/>
      <c r="P101" s="249">
        <f>VLOOKUP(B101,'De x Para (2)'!A:C,3,0)</f>
        <v>0</v>
      </c>
    </row>
    <row r="102" spans="1:16">
      <c r="A102" s="519" t="s">
        <v>5394</v>
      </c>
      <c r="B102" s="518" t="s">
        <v>651</v>
      </c>
      <c r="C102" s="164" t="s">
        <v>143</v>
      </c>
      <c r="D102" s="518" t="s">
        <v>652</v>
      </c>
      <c r="E102" s="517"/>
      <c r="F102" s="517"/>
      <c r="G102" s="516" t="s">
        <v>248</v>
      </c>
      <c r="H102" s="515"/>
      <c r="I102" s="515"/>
      <c r="J102" s="516">
        <v>47.3</v>
      </c>
      <c r="K102" s="515"/>
      <c r="L102" s="551">
        <v>2451.41</v>
      </c>
      <c r="M102" s="515"/>
      <c r="N102" s="516" t="s">
        <v>5393</v>
      </c>
      <c r="O102" s="515"/>
      <c r="P102" s="249">
        <f>VLOOKUP(B102,'De x Para (2)'!A:C,3,0)</f>
        <v>0</v>
      </c>
    </row>
    <row r="103" spans="1:16">
      <c r="A103" s="525" t="s">
        <v>143</v>
      </c>
      <c r="B103" s="524"/>
      <c r="C103" s="164" t="s">
        <v>143</v>
      </c>
      <c r="D103" s="524" t="s">
        <v>143</v>
      </c>
      <c r="E103" s="523"/>
      <c r="F103" s="523"/>
      <c r="G103" s="523"/>
      <c r="H103" s="523"/>
      <c r="I103" s="523"/>
      <c r="J103" s="523"/>
      <c r="K103" s="523"/>
      <c r="L103" s="523"/>
      <c r="M103" s="523"/>
      <c r="N103" s="523"/>
      <c r="O103" s="523"/>
      <c r="P103" s="249" t="e">
        <f>VLOOKUP(B103,'De x Para (2)'!A:C,3,0)</f>
        <v>#N/A</v>
      </c>
    </row>
    <row r="104" spans="1:16">
      <c r="A104" s="522" t="s">
        <v>5392</v>
      </c>
      <c r="B104" s="180" t="s">
        <v>657</v>
      </c>
      <c r="C104" s="164" t="s">
        <v>143</v>
      </c>
      <c r="D104" s="180" t="s">
        <v>658</v>
      </c>
      <c r="E104" s="22"/>
      <c r="F104" s="22"/>
      <c r="G104" s="521" t="s">
        <v>248</v>
      </c>
      <c r="H104" s="520"/>
      <c r="I104" s="520"/>
      <c r="J104" s="550">
        <v>18959.32</v>
      </c>
      <c r="K104" s="520"/>
      <c r="L104" s="550">
        <v>183520.65</v>
      </c>
      <c r="M104" s="520"/>
      <c r="N104" s="521" t="s">
        <v>5389</v>
      </c>
      <c r="O104" s="520"/>
      <c r="P104" s="249">
        <f>VLOOKUP(B104,'De x Para (2)'!A:C,3,0)</f>
        <v>0</v>
      </c>
    </row>
    <row r="105" spans="1:16">
      <c r="A105" s="522" t="s">
        <v>5391</v>
      </c>
      <c r="B105" s="180" t="s">
        <v>663</v>
      </c>
      <c r="C105" s="164" t="s">
        <v>143</v>
      </c>
      <c r="D105" s="180" t="s">
        <v>658</v>
      </c>
      <c r="E105" s="22"/>
      <c r="F105" s="22"/>
      <c r="G105" s="521" t="s">
        <v>248</v>
      </c>
      <c r="H105" s="520"/>
      <c r="I105" s="520"/>
      <c r="J105" s="550">
        <v>18959.32</v>
      </c>
      <c r="K105" s="520"/>
      <c r="L105" s="550">
        <v>183520.65</v>
      </c>
      <c r="M105" s="520"/>
      <c r="N105" s="521" t="s">
        <v>5389</v>
      </c>
      <c r="O105" s="520"/>
      <c r="P105" s="249">
        <f>VLOOKUP(B105,'De x Para (2)'!A:C,3,0)</f>
        <v>0</v>
      </c>
    </row>
    <row r="106" spans="1:16">
      <c r="A106" s="519" t="s">
        <v>5390</v>
      </c>
      <c r="B106" s="518" t="s">
        <v>664</v>
      </c>
      <c r="C106" s="164" t="s">
        <v>143</v>
      </c>
      <c r="D106" s="518" t="s">
        <v>665</v>
      </c>
      <c r="E106" s="517"/>
      <c r="F106" s="517"/>
      <c r="G106" s="516" t="s">
        <v>248</v>
      </c>
      <c r="H106" s="515"/>
      <c r="I106" s="515"/>
      <c r="J106" s="551">
        <v>18959.32</v>
      </c>
      <c r="K106" s="515"/>
      <c r="L106" s="551">
        <v>183520.65</v>
      </c>
      <c r="M106" s="515"/>
      <c r="N106" s="516" t="s">
        <v>5389</v>
      </c>
      <c r="O106" s="515"/>
      <c r="P106" s="249">
        <f>VLOOKUP(B106,'De x Para (2)'!A:C,3,0)</f>
        <v>0</v>
      </c>
    </row>
    <row r="107" spans="1:16">
      <c r="A107" s="525" t="s">
        <v>143</v>
      </c>
      <c r="B107" s="524"/>
      <c r="C107" s="164" t="s">
        <v>143</v>
      </c>
      <c r="D107" s="524" t="s">
        <v>143</v>
      </c>
      <c r="E107" s="523"/>
      <c r="F107" s="523"/>
      <c r="G107" s="523"/>
      <c r="H107" s="523"/>
      <c r="I107" s="523"/>
      <c r="J107" s="523"/>
      <c r="K107" s="523"/>
      <c r="L107" s="523"/>
      <c r="M107" s="523"/>
      <c r="N107" s="523"/>
      <c r="O107" s="523"/>
      <c r="P107" s="249" t="e">
        <f>VLOOKUP(B107,'De x Para (2)'!A:C,3,0)</f>
        <v>#N/A</v>
      </c>
    </row>
    <row r="108" spans="1:16">
      <c r="A108" s="522" t="s">
        <v>5388</v>
      </c>
      <c r="B108" s="180" t="s">
        <v>672</v>
      </c>
      <c r="C108" s="164" t="s">
        <v>143</v>
      </c>
      <c r="D108" s="180" t="s">
        <v>194</v>
      </c>
      <c r="E108" s="22"/>
      <c r="F108" s="22"/>
      <c r="G108" s="521" t="s">
        <v>248</v>
      </c>
      <c r="H108" s="520"/>
      <c r="I108" s="520"/>
      <c r="J108" s="550">
        <v>1342732.26</v>
      </c>
      <c r="K108" s="520"/>
      <c r="L108" s="550">
        <v>4399894.5599999996</v>
      </c>
      <c r="M108" s="520"/>
      <c r="N108" s="521" t="s">
        <v>5386</v>
      </c>
      <c r="O108" s="520"/>
      <c r="P108" s="249">
        <f>VLOOKUP(B108,'De x Para (2)'!A:C,3,0)</f>
        <v>0</v>
      </c>
    </row>
    <row r="109" spans="1:16">
      <c r="A109" s="522" t="s">
        <v>5387</v>
      </c>
      <c r="B109" s="180" t="s">
        <v>677</v>
      </c>
      <c r="C109" s="164" t="s">
        <v>143</v>
      </c>
      <c r="D109" s="180" t="s">
        <v>194</v>
      </c>
      <c r="E109" s="22"/>
      <c r="F109" s="22"/>
      <c r="G109" s="521" t="s">
        <v>248</v>
      </c>
      <c r="H109" s="520"/>
      <c r="I109" s="520"/>
      <c r="J109" s="550">
        <v>1342732.26</v>
      </c>
      <c r="K109" s="520"/>
      <c r="L109" s="550">
        <v>4399894.5599999996</v>
      </c>
      <c r="M109" s="520"/>
      <c r="N109" s="521" t="s">
        <v>5386</v>
      </c>
      <c r="O109" s="520"/>
      <c r="P109" s="249">
        <f>VLOOKUP(B109,'De x Para (2)'!A:C,3,0)</f>
        <v>0</v>
      </c>
    </row>
    <row r="110" spans="1:16">
      <c r="A110" s="519" t="s">
        <v>5385</v>
      </c>
      <c r="B110" s="518" t="s">
        <v>688</v>
      </c>
      <c r="C110" s="164" t="s">
        <v>143</v>
      </c>
      <c r="D110" s="518" t="s">
        <v>689</v>
      </c>
      <c r="E110" s="517"/>
      <c r="F110" s="517"/>
      <c r="G110" s="516" t="s">
        <v>248</v>
      </c>
      <c r="H110" s="515"/>
      <c r="I110" s="515"/>
      <c r="J110" s="516">
        <v>0</v>
      </c>
      <c r="K110" s="515"/>
      <c r="L110" s="551">
        <v>364695.27</v>
      </c>
      <c r="M110" s="515"/>
      <c r="N110" s="516" t="s">
        <v>5384</v>
      </c>
      <c r="O110" s="515"/>
      <c r="P110" s="249">
        <f>VLOOKUP(B110,'De x Para (2)'!A:C,3,0)</f>
        <v>0</v>
      </c>
    </row>
    <row r="111" spans="1:16">
      <c r="A111" s="519" t="s">
        <v>5383</v>
      </c>
      <c r="B111" s="518" t="s">
        <v>4693</v>
      </c>
      <c r="C111" s="164" t="s">
        <v>143</v>
      </c>
      <c r="D111" s="518" t="s">
        <v>4694</v>
      </c>
      <c r="E111" s="517"/>
      <c r="F111" s="517"/>
      <c r="G111" s="516" t="s">
        <v>248</v>
      </c>
      <c r="H111" s="515"/>
      <c r="I111" s="515"/>
      <c r="J111" s="516">
        <v>0</v>
      </c>
      <c r="K111" s="515"/>
      <c r="L111" s="551">
        <v>60329.96</v>
      </c>
      <c r="M111" s="515"/>
      <c r="N111" s="516" t="s">
        <v>5382</v>
      </c>
      <c r="O111" s="515"/>
      <c r="P111" s="249">
        <f>VLOOKUP(B111,'De x Para (2)'!A:C,3,0)</f>
        <v>0</v>
      </c>
    </row>
    <row r="112" spans="1:16">
      <c r="A112" s="519" t="s">
        <v>5381</v>
      </c>
      <c r="B112" s="518" t="s">
        <v>4745</v>
      </c>
      <c r="C112" s="164" t="s">
        <v>143</v>
      </c>
      <c r="D112" s="518" t="s">
        <v>4746</v>
      </c>
      <c r="E112" s="517"/>
      <c r="F112" s="517"/>
      <c r="G112" s="516" t="s">
        <v>248</v>
      </c>
      <c r="H112" s="515"/>
      <c r="I112" s="515"/>
      <c r="J112" s="516">
        <v>0</v>
      </c>
      <c r="K112" s="515"/>
      <c r="L112" s="551">
        <v>1119033.94</v>
      </c>
      <c r="M112" s="515"/>
      <c r="N112" s="516" t="s">
        <v>5380</v>
      </c>
      <c r="O112" s="515"/>
      <c r="P112" s="249">
        <f>VLOOKUP(B112,'De x Para (2)'!A:C,3,0)</f>
        <v>0</v>
      </c>
    </row>
    <row r="113" spans="1:17">
      <c r="A113" s="519" t="s">
        <v>5379</v>
      </c>
      <c r="B113" s="518" t="s">
        <v>5378</v>
      </c>
      <c r="C113" s="164" t="s">
        <v>143</v>
      </c>
      <c r="D113" s="518" t="s">
        <v>5377</v>
      </c>
      <c r="E113" s="517"/>
      <c r="F113" s="517"/>
      <c r="G113" s="516" t="s">
        <v>248</v>
      </c>
      <c r="H113" s="515"/>
      <c r="I113" s="515"/>
      <c r="J113" s="551">
        <v>1342732.26</v>
      </c>
      <c r="K113" s="515"/>
      <c r="L113" s="551">
        <v>2855835.39</v>
      </c>
      <c r="M113" s="515"/>
      <c r="N113" s="516" t="s">
        <v>5376</v>
      </c>
      <c r="O113" s="515"/>
      <c r="P113" s="249" t="e">
        <f>VLOOKUP(B113,'De x Para (2)'!A:C,3,0)</f>
        <v>#N/A</v>
      </c>
    </row>
    <row r="114" spans="1:17">
      <c r="A114" s="522" t="s">
        <v>143</v>
      </c>
      <c r="B114" s="180"/>
      <c r="C114" s="164" t="s">
        <v>143</v>
      </c>
      <c r="D114" s="180" t="s">
        <v>143</v>
      </c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49"/>
    </row>
    <row r="115" spans="1:17">
      <c r="A115" s="522" t="s">
        <v>5375</v>
      </c>
      <c r="B115" s="180" t="s">
        <v>690</v>
      </c>
      <c r="C115" s="164" t="s">
        <v>143</v>
      </c>
      <c r="D115" s="180" t="s">
        <v>691</v>
      </c>
      <c r="E115" s="22"/>
      <c r="F115" s="22"/>
      <c r="G115" s="521" t="s">
        <v>248</v>
      </c>
      <c r="H115" s="520"/>
      <c r="I115" s="520"/>
      <c r="J115" s="550">
        <v>1617927.13</v>
      </c>
      <c r="K115" s="520"/>
      <c r="L115" s="550">
        <v>2663323.7799999998</v>
      </c>
      <c r="M115" s="520"/>
      <c r="N115" s="521" t="s">
        <v>5368</v>
      </c>
      <c r="O115" s="520"/>
      <c r="P115" s="249">
        <f>VLOOKUP(B115,'De x Para (2)'!A:C,3,0)</f>
        <v>0</v>
      </c>
    </row>
    <row r="116" spans="1:17">
      <c r="A116" s="522" t="s">
        <v>5374</v>
      </c>
      <c r="B116" s="180" t="s">
        <v>692</v>
      </c>
      <c r="C116" s="164" t="s">
        <v>143</v>
      </c>
      <c r="D116" s="180" t="s">
        <v>693</v>
      </c>
      <c r="E116" s="22"/>
      <c r="F116" s="22"/>
      <c r="G116" s="521" t="s">
        <v>248</v>
      </c>
      <c r="H116" s="520"/>
      <c r="I116" s="520"/>
      <c r="J116" s="550">
        <v>1617927.13</v>
      </c>
      <c r="K116" s="520"/>
      <c r="L116" s="550">
        <v>2663323.7799999998</v>
      </c>
      <c r="M116" s="520"/>
      <c r="N116" s="521" t="s">
        <v>5368</v>
      </c>
      <c r="O116" s="520"/>
      <c r="P116" s="249">
        <f>VLOOKUP(B116,'De x Para (2)'!A:C,3,0)</f>
        <v>0</v>
      </c>
    </row>
    <row r="117" spans="1:17">
      <c r="A117" s="522" t="s">
        <v>5373</v>
      </c>
      <c r="B117" s="180" t="s">
        <v>694</v>
      </c>
      <c r="C117" s="164" t="s">
        <v>143</v>
      </c>
      <c r="D117" s="180" t="s">
        <v>695</v>
      </c>
      <c r="E117" s="22"/>
      <c r="F117" s="22"/>
      <c r="G117" s="521" t="s">
        <v>248</v>
      </c>
      <c r="H117" s="520"/>
      <c r="I117" s="520"/>
      <c r="J117" s="550">
        <v>1617927.13</v>
      </c>
      <c r="K117" s="520"/>
      <c r="L117" s="550">
        <v>2663323.7799999998</v>
      </c>
      <c r="M117" s="520"/>
      <c r="N117" s="521" t="s">
        <v>5368</v>
      </c>
      <c r="O117" s="520"/>
      <c r="P117" s="249">
        <f>VLOOKUP(B117,'De x Para (2)'!A:C,3,0)</f>
        <v>0</v>
      </c>
    </row>
    <row r="118" spans="1:17">
      <c r="A118" s="522" t="s">
        <v>5372</v>
      </c>
      <c r="B118" s="180" t="s">
        <v>696</v>
      </c>
      <c r="C118" s="164" t="s">
        <v>143</v>
      </c>
      <c r="D118" s="180" t="s">
        <v>695</v>
      </c>
      <c r="E118" s="22"/>
      <c r="F118" s="22"/>
      <c r="G118" s="521" t="s">
        <v>248</v>
      </c>
      <c r="H118" s="520"/>
      <c r="I118" s="520"/>
      <c r="J118" s="550">
        <v>1617927.13</v>
      </c>
      <c r="K118" s="520"/>
      <c r="L118" s="550">
        <v>2663323.7799999998</v>
      </c>
      <c r="M118" s="520"/>
      <c r="N118" s="521" t="s">
        <v>5368</v>
      </c>
      <c r="O118" s="520"/>
      <c r="P118" s="249">
        <f>VLOOKUP(B118,'De x Para (2)'!A:C,3,0)</f>
        <v>0</v>
      </c>
    </row>
    <row r="119" spans="1:17">
      <c r="A119" s="519" t="s">
        <v>5371</v>
      </c>
      <c r="B119" s="518" t="s">
        <v>5370</v>
      </c>
      <c r="C119" s="164" t="s">
        <v>143</v>
      </c>
      <c r="D119" s="518" t="s">
        <v>5369</v>
      </c>
      <c r="E119" s="517"/>
      <c r="F119" s="517"/>
      <c r="G119" s="516" t="s">
        <v>248</v>
      </c>
      <c r="H119" s="515"/>
      <c r="I119" s="515"/>
      <c r="J119" s="551">
        <v>1617927.13</v>
      </c>
      <c r="K119" s="515"/>
      <c r="L119" s="551">
        <v>2663323.7799999998</v>
      </c>
      <c r="M119" s="515"/>
      <c r="N119" s="516" t="s">
        <v>5368</v>
      </c>
      <c r="O119" s="515"/>
      <c r="P119" s="249" t="e">
        <f>VLOOKUP(B119,'De x Para (2)'!A:C,3,0)</f>
        <v>#N/A</v>
      </c>
    </row>
    <row r="120" spans="1:17">
      <c r="A120" s="522" t="s">
        <v>143</v>
      </c>
      <c r="B120" s="180"/>
      <c r="C120" s="164" t="s">
        <v>143</v>
      </c>
      <c r="D120" s="180" t="s">
        <v>143</v>
      </c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49"/>
    </row>
    <row r="121" spans="1:17">
      <c r="A121" s="522" t="s">
        <v>5367</v>
      </c>
      <c r="B121" s="180">
        <v>3</v>
      </c>
      <c r="C121" s="180" t="s">
        <v>700</v>
      </c>
      <c r="D121" s="22"/>
      <c r="E121" s="22"/>
      <c r="F121" s="22"/>
      <c r="G121" s="521" t="s">
        <v>248</v>
      </c>
      <c r="H121" s="520"/>
      <c r="I121" s="520"/>
      <c r="J121" s="550">
        <v>729994.71</v>
      </c>
      <c r="K121" s="520"/>
      <c r="L121" s="550">
        <v>51988.52</v>
      </c>
      <c r="M121" s="520"/>
      <c r="N121" s="521" t="s">
        <v>5080</v>
      </c>
      <c r="O121" s="520"/>
      <c r="P121" s="249">
        <f>VLOOKUP(B121,'De x Para (2)'!A:C,3,0)</f>
        <v>0</v>
      </c>
      <c r="Q121" s="254">
        <f>J121-L121</f>
        <v>678006.19</v>
      </c>
    </row>
    <row r="122" spans="1:17">
      <c r="A122" s="522" t="s">
        <v>5366</v>
      </c>
      <c r="B122" s="180" t="s">
        <v>705</v>
      </c>
      <c r="C122" s="164" t="s">
        <v>143</v>
      </c>
      <c r="D122" s="180" t="s">
        <v>706</v>
      </c>
      <c r="E122" s="22"/>
      <c r="F122" s="22"/>
      <c r="G122" s="521" t="s">
        <v>248</v>
      </c>
      <c r="H122" s="520"/>
      <c r="I122" s="520"/>
      <c r="J122" s="550">
        <v>633739.03</v>
      </c>
      <c r="K122" s="520"/>
      <c r="L122" s="550">
        <v>51988.52</v>
      </c>
      <c r="M122" s="520"/>
      <c r="N122" s="521" t="s">
        <v>5365</v>
      </c>
      <c r="O122" s="520"/>
      <c r="P122" s="249">
        <f>VLOOKUP(B122,'De x Para (2)'!A:C,3,0)</f>
        <v>0</v>
      </c>
      <c r="Q122" s="254">
        <f t="shared" ref="Q122:Q138" si="0">J122-L122</f>
        <v>581750.51</v>
      </c>
    </row>
    <row r="123" spans="1:17">
      <c r="A123" s="522" t="s">
        <v>5364</v>
      </c>
      <c r="B123" s="180" t="s">
        <v>711</v>
      </c>
      <c r="C123" s="164" t="s">
        <v>143</v>
      </c>
      <c r="D123" s="180" t="s">
        <v>712</v>
      </c>
      <c r="E123" s="22"/>
      <c r="F123" s="22"/>
      <c r="G123" s="521" t="s">
        <v>248</v>
      </c>
      <c r="H123" s="520"/>
      <c r="I123" s="520"/>
      <c r="J123" s="550">
        <v>497802.96</v>
      </c>
      <c r="K123" s="520"/>
      <c r="L123" s="550">
        <v>51988.52</v>
      </c>
      <c r="M123" s="520"/>
      <c r="N123" s="521" t="s">
        <v>5363</v>
      </c>
      <c r="O123" s="520"/>
      <c r="P123" s="249">
        <f>VLOOKUP(B123,'De x Para (2)'!A:C,3,0)</f>
        <v>0</v>
      </c>
      <c r="Q123" s="559">
        <f t="shared" si="0"/>
        <v>445814.44</v>
      </c>
    </row>
    <row r="124" spans="1:17">
      <c r="A124" s="522" t="s">
        <v>5362</v>
      </c>
      <c r="B124" s="180" t="s">
        <v>716</v>
      </c>
      <c r="C124" s="164" t="s">
        <v>143</v>
      </c>
      <c r="D124" s="180" t="s">
        <v>717</v>
      </c>
      <c r="E124" s="22"/>
      <c r="F124" s="22"/>
      <c r="G124" s="521" t="s">
        <v>248</v>
      </c>
      <c r="H124" s="520"/>
      <c r="I124" s="520"/>
      <c r="J124" s="550">
        <v>43321.46</v>
      </c>
      <c r="K124" s="520"/>
      <c r="L124" s="521">
        <v>0.53</v>
      </c>
      <c r="M124" s="520"/>
      <c r="N124" s="521" t="s">
        <v>5360</v>
      </c>
      <c r="O124" s="520"/>
      <c r="P124" s="249">
        <f>VLOOKUP(B124,'De x Para (2)'!A:C,3,0)</f>
        <v>0</v>
      </c>
      <c r="Q124" s="254">
        <f t="shared" si="0"/>
        <v>43320.93</v>
      </c>
    </row>
    <row r="125" spans="1:17">
      <c r="A125" s="522" t="s">
        <v>5361</v>
      </c>
      <c r="B125" s="180" t="s">
        <v>722</v>
      </c>
      <c r="C125" s="164" t="s">
        <v>143</v>
      </c>
      <c r="D125" s="180" t="s">
        <v>723</v>
      </c>
      <c r="E125" s="22"/>
      <c r="F125" s="22"/>
      <c r="G125" s="521" t="s">
        <v>248</v>
      </c>
      <c r="H125" s="520"/>
      <c r="I125" s="520"/>
      <c r="J125" s="550">
        <v>43321.46</v>
      </c>
      <c r="K125" s="520"/>
      <c r="L125" s="521">
        <v>0.53</v>
      </c>
      <c r="M125" s="520"/>
      <c r="N125" s="521" t="s">
        <v>5360</v>
      </c>
      <c r="O125" s="520"/>
      <c r="P125" s="249">
        <f>VLOOKUP(B125,'De x Para (2)'!A:C,3,0)</f>
        <v>0</v>
      </c>
      <c r="Q125" s="254">
        <f t="shared" si="0"/>
        <v>43320.93</v>
      </c>
    </row>
    <row r="126" spans="1:17">
      <c r="A126" s="519" t="s">
        <v>5359</v>
      </c>
      <c r="B126" s="518" t="s">
        <v>728</v>
      </c>
      <c r="C126" s="164" t="s">
        <v>143</v>
      </c>
      <c r="D126" s="518" t="s">
        <v>729</v>
      </c>
      <c r="E126" s="517"/>
      <c r="F126" s="517"/>
      <c r="G126" s="516" t="s">
        <v>248</v>
      </c>
      <c r="H126" s="515"/>
      <c r="I126" s="515"/>
      <c r="J126" s="551">
        <v>26211.43</v>
      </c>
      <c r="K126" s="515"/>
      <c r="L126" s="516">
        <v>0.52</v>
      </c>
      <c r="M126" s="515"/>
      <c r="N126" s="516" t="s">
        <v>5358</v>
      </c>
      <c r="O126" s="515"/>
      <c r="P126" s="249" t="str">
        <f>VLOOKUP(B126,'De x Para (2)'!A:C,3,0)</f>
        <v>7.1.1.1</v>
      </c>
      <c r="Q126" s="254">
        <f t="shared" si="0"/>
        <v>26210.91</v>
      </c>
    </row>
    <row r="127" spans="1:17">
      <c r="A127" s="519" t="s">
        <v>5357</v>
      </c>
      <c r="B127" s="518" t="s">
        <v>734</v>
      </c>
      <c r="C127" s="164" t="s">
        <v>143</v>
      </c>
      <c r="D127" s="518" t="s">
        <v>735</v>
      </c>
      <c r="E127" s="517"/>
      <c r="F127" s="517"/>
      <c r="G127" s="516" t="s">
        <v>248</v>
      </c>
      <c r="H127" s="515"/>
      <c r="I127" s="515"/>
      <c r="J127" s="551">
        <v>7109.32</v>
      </c>
      <c r="K127" s="515"/>
      <c r="L127" s="516">
        <v>0</v>
      </c>
      <c r="M127" s="515"/>
      <c r="N127" s="516" t="s">
        <v>5355</v>
      </c>
      <c r="O127" s="515"/>
      <c r="P127" s="249" t="str">
        <f>VLOOKUP(B127,'De x Para (2)'!A:C,3,0)</f>
        <v>7.1.1.1</v>
      </c>
      <c r="Q127" s="254">
        <f t="shared" si="0"/>
        <v>7109.32</v>
      </c>
    </row>
    <row r="128" spans="1:17">
      <c r="A128" s="519" t="s">
        <v>5354</v>
      </c>
      <c r="B128" s="518" t="s">
        <v>739</v>
      </c>
      <c r="C128" s="164" t="s">
        <v>143</v>
      </c>
      <c r="D128" s="518" t="s">
        <v>740</v>
      </c>
      <c r="E128" s="517"/>
      <c r="F128" s="517"/>
      <c r="G128" s="516" t="s">
        <v>248</v>
      </c>
      <c r="H128" s="515"/>
      <c r="I128" s="515"/>
      <c r="J128" s="551">
        <v>2096.9</v>
      </c>
      <c r="K128" s="515"/>
      <c r="L128" s="516">
        <v>0</v>
      </c>
      <c r="M128" s="515"/>
      <c r="N128" s="516" t="s">
        <v>5352</v>
      </c>
      <c r="O128" s="515"/>
      <c r="P128" s="249" t="str">
        <f>VLOOKUP(B128,'De x Para (2)'!A:C,3,0)</f>
        <v>7.1.1.1</v>
      </c>
      <c r="Q128" s="254">
        <f t="shared" si="0"/>
        <v>2096.9</v>
      </c>
    </row>
    <row r="129" spans="1:17">
      <c r="A129" s="519" t="s">
        <v>5351</v>
      </c>
      <c r="B129" s="518" t="s">
        <v>744</v>
      </c>
      <c r="C129" s="164" t="s">
        <v>143</v>
      </c>
      <c r="D129" s="518" t="s">
        <v>745</v>
      </c>
      <c r="E129" s="517"/>
      <c r="F129" s="517"/>
      <c r="G129" s="516" t="s">
        <v>248</v>
      </c>
      <c r="H129" s="515"/>
      <c r="I129" s="515"/>
      <c r="J129" s="516">
        <v>262.11</v>
      </c>
      <c r="K129" s="515"/>
      <c r="L129" s="516">
        <v>0</v>
      </c>
      <c r="M129" s="515"/>
      <c r="N129" s="516" t="s">
        <v>5349</v>
      </c>
      <c r="O129" s="515"/>
      <c r="P129" s="249" t="str">
        <f>VLOOKUP(B129,'De x Para (2)'!A:C,3,0)</f>
        <v>7.1.1.1</v>
      </c>
      <c r="Q129" s="254">
        <f t="shared" si="0"/>
        <v>262.11</v>
      </c>
    </row>
    <row r="130" spans="1:17">
      <c r="A130" s="519" t="s">
        <v>5348</v>
      </c>
      <c r="B130" s="518" t="s">
        <v>750</v>
      </c>
      <c r="C130" s="164" t="s">
        <v>143</v>
      </c>
      <c r="D130" s="518" t="s">
        <v>751</v>
      </c>
      <c r="E130" s="517"/>
      <c r="F130" s="517"/>
      <c r="G130" s="516" t="s">
        <v>248</v>
      </c>
      <c r="H130" s="515"/>
      <c r="I130" s="515"/>
      <c r="J130" s="516">
        <v>704</v>
      </c>
      <c r="K130" s="515"/>
      <c r="L130" s="516">
        <v>0</v>
      </c>
      <c r="M130" s="515"/>
      <c r="N130" s="516" t="s">
        <v>5346</v>
      </c>
      <c r="O130" s="515"/>
      <c r="P130" s="249" t="str">
        <f>VLOOKUP(B130,'De x Para (2)'!A:C,3,0)</f>
        <v>7.1.1.1</v>
      </c>
      <c r="Q130" s="254">
        <f t="shared" si="0"/>
        <v>704</v>
      </c>
    </row>
    <row r="131" spans="1:17">
      <c r="A131" s="519" t="s">
        <v>5345</v>
      </c>
      <c r="B131" s="518" t="s">
        <v>758</v>
      </c>
      <c r="C131" s="164" t="s">
        <v>143</v>
      </c>
      <c r="D131" s="518" t="s">
        <v>542</v>
      </c>
      <c r="E131" s="517"/>
      <c r="F131" s="517"/>
      <c r="G131" s="516" t="s">
        <v>248</v>
      </c>
      <c r="H131" s="515"/>
      <c r="I131" s="515"/>
      <c r="J131" s="551">
        <v>2184.27</v>
      </c>
      <c r="K131" s="515"/>
      <c r="L131" s="516">
        <v>0</v>
      </c>
      <c r="M131" s="515"/>
      <c r="N131" s="516" t="s">
        <v>5343</v>
      </c>
      <c r="O131" s="515"/>
      <c r="P131" s="249" t="str">
        <f>VLOOKUP(B131,'De x Para (2)'!A:C,3,0)</f>
        <v>7.1.1.1</v>
      </c>
      <c r="Q131" s="254">
        <f t="shared" si="0"/>
        <v>2184.27</v>
      </c>
    </row>
    <row r="132" spans="1:17">
      <c r="A132" s="519" t="s">
        <v>5342</v>
      </c>
      <c r="B132" s="518" t="s">
        <v>763</v>
      </c>
      <c r="C132" s="164" t="s">
        <v>143</v>
      </c>
      <c r="D132" s="518" t="s">
        <v>764</v>
      </c>
      <c r="E132" s="517"/>
      <c r="F132" s="517"/>
      <c r="G132" s="516" t="s">
        <v>248</v>
      </c>
      <c r="H132" s="515"/>
      <c r="I132" s="515"/>
      <c r="J132" s="551">
        <v>2912.36</v>
      </c>
      <c r="K132" s="515"/>
      <c r="L132" s="516">
        <v>0</v>
      </c>
      <c r="M132" s="515"/>
      <c r="N132" s="516" t="s">
        <v>5341</v>
      </c>
      <c r="O132" s="515"/>
      <c r="P132" s="249" t="str">
        <f>VLOOKUP(B132,'De x Para (2)'!A:C,3,0)</f>
        <v>7.1.1.1</v>
      </c>
      <c r="Q132" s="254">
        <f t="shared" si="0"/>
        <v>2912.36</v>
      </c>
    </row>
    <row r="133" spans="1:17">
      <c r="A133" s="519" t="s">
        <v>5340</v>
      </c>
      <c r="B133" s="518" t="s">
        <v>768</v>
      </c>
      <c r="C133" s="164" t="s">
        <v>143</v>
      </c>
      <c r="D133" s="518" t="s">
        <v>769</v>
      </c>
      <c r="E133" s="517"/>
      <c r="F133" s="517"/>
      <c r="G133" s="516" t="s">
        <v>248</v>
      </c>
      <c r="H133" s="515"/>
      <c r="I133" s="515"/>
      <c r="J133" s="516">
        <v>174.74</v>
      </c>
      <c r="K133" s="515"/>
      <c r="L133" s="516">
        <v>0</v>
      </c>
      <c r="M133" s="515"/>
      <c r="N133" s="516" t="s">
        <v>5338</v>
      </c>
      <c r="O133" s="515"/>
      <c r="P133" s="249" t="str">
        <f>VLOOKUP(B133,'De x Para (2)'!A:C,3,0)</f>
        <v>7.1.1.1</v>
      </c>
      <c r="Q133" s="254">
        <f t="shared" si="0"/>
        <v>174.74</v>
      </c>
    </row>
    <row r="134" spans="1:17">
      <c r="A134" s="519" t="s">
        <v>5337</v>
      </c>
      <c r="B134" s="518" t="s">
        <v>773</v>
      </c>
      <c r="C134" s="164" t="s">
        <v>143</v>
      </c>
      <c r="D134" s="518" t="s">
        <v>774</v>
      </c>
      <c r="E134" s="517"/>
      <c r="F134" s="517"/>
      <c r="G134" s="516" t="s">
        <v>248</v>
      </c>
      <c r="H134" s="515"/>
      <c r="I134" s="515"/>
      <c r="J134" s="516">
        <v>232.99</v>
      </c>
      <c r="K134" s="515"/>
      <c r="L134" s="516">
        <v>0</v>
      </c>
      <c r="M134" s="515"/>
      <c r="N134" s="516" t="s">
        <v>5335</v>
      </c>
      <c r="O134" s="515"/>
      <c r="P134" s="249" t="str">
        <f>VLOOKUP(B134,'De x Para (2)'!A:C,3,0)</f>
        <v>7.1.1.1</v>
      </c>
      <c r="Q134" s="254">
        <f t="shared" si="0"/>
        <v>232.99</v>
      </c>
    </row>
    <row r="135" spans="1:17">
      <c r="A135" s="519" t="s">
        <v>5334</v>
      </c>
      <c r="B135" s="518" t="s">
        <v>778</v>
      </c>
      <c r="C135" s="164" t="s">
        <v>143</v>
      </c>
      <c r="D135" s="518" t="s">
        <v>779</v>
      </c>
      <c r="E135" s="517"/>
      <c r="F135" s="517"/>
      <c r="G135" s="516" t="s">
        <v>248</v>
      </c>
      <c r="H135" s="515"/>
      <c r="I135" s="515"/>
      <c r="J135" s="516">
        <v>21.84</v>
      </c>
      <c r="K135" s="515"/>
      <c r="L135" s="516">
        <v>0</v>
      </c>
      <c r="M135" s="515"/>
      <c r="N135" s="516" t="s">
        <v>5332</v>
      </c>
      <c r="O135" s="515"/>
      <c r="P135" s="249" t="str">
        <f>VLOOKUP(B135,'De x Para (2)'!A:C,3,0)</f>
        <v>7.1.1.1</v>
      </c>
      <c r="Q135" s="254">
        <f t="shared" si="0"/>
        <v>21.84</v>
      </c>
    </row>
    <row r="136" spans="1:17">
      <c r="A136" s="519" t="s">
        <v>5331</v>
      </c>
      <c r="B136" s="518" t="s">
        <v>783</v>
      </c>
      <c r="C136" s="164" t="s">
        <v>143</v>
      </c>
      <c r="D136" s="518" t="s">
        <v>784</v>
      </c>
      <c r="E136" s="517"/>
      <c r="F136" s="517"/>
      <c r="G136" s="516" t="s">
        <v>248</v>
      </c>
      <c r="H136" s="515"/>
      <c r="I136" s="515"/>
      <c r="J136" s="516">
        <v>29.12</v>
      </c>
      <c r="K136" s="515"/>
      <c r="L136" s="516">
        <v>0</v>
      </c>
      <c r="M136" s="515"/>
      <c r="N136" s="516" t="s">
        <v>5329</v>
      </c>
      <c r="O136" s="515"/>
      <c r="P136" s="249" t="str">
        <f>VLOOKUP(B136,'De x Para (2)'!A:C,3,0)</f>
        <v>7.1.1.1</v>
      </c>
      <c r="Q136" s="254">
        <f t="shared" si="0"/>
        <v>29.12</v>
      </c>
    </row>
    <row r="137" spans="1:17">
      <c r="A137" s="519" t="s">
        <v>5328</v>
      </c>
      <c r="B137" s="518" t="s">
        <v>788</v>
      </c>
      <c r="C137" s="164" t="s">
        <v>143</v>
      </c>
      <c r="D137" s="518" t="s">
        <v>789</v>
      </c>
      <c r="E137" s="517"/>
      <c r="F137" s="517"/>
      <c r="G137" s="516" t="s">
        <v>248</v>
      </c>
      <c r="H137" s="515"/>
      <c r="I137" s="515"/>
      <c r="J137" s="516">
        <v>592.45000000000005</v>
      </c>
      <c r="K137" s="515"/>
      <c r="L137" s="516">
        <v>0.01</v>
      </c>
      <c r="M137" s="515"/>
      <c r="N137" s="516" t="s">
        <v>5327</v>
      </c>
      <c r="O137" s="515"/>
      <c r="P137" s="249" t="str">
        <f>VLOOKUP(B137,'De x Para (2)'!A:C,3,0)</f>
        <v>7.1.1.1</v>
      </c>
      <c r="Q137" s="254">
        <f t="shared" si="0"/>
        <v>592.44000000000005</v>
      </c>
    </row>
    <row r="138" spans="1:17">
      <c r="A138" s="519" t="s">
        <v>5326</v>
      </c>
      <c r="B138" s="518" t="s">
        <v>794</v>
      </c>
      <c r="C138" s="164" t="s">
        <v>143</v>
      </c>
      <c r="D138" s="518" t="s">
        <v>795</v>
      </c>
      <c r="E138" s="517"/>
      <c r="F138" s="517"/>
      <c r="G138" s="516" t="s">
        <v>248</v>
      </c>
      <c r="H138" s="515"/>
      <c r="I138" s="515"/>
      <c r="J138" s="516">
        <v>789.93</v>
      </c>
      <c r="K138" s="515"/>
      <c r="L138" s="516">
        <v>0</v>
      </c>
      <c r="M138" s="515"/>
      <c r="N138" s="516" t="s">
        <v>5324</v>
      </c>
      <c r="O138" s="515"/>
      <c r="P138" s="249" t="str">
        <f>VLOOKUP(B138,'De x Para (2)'!A:C,3,0)</f>
        <v>7.1.1.1</v>
      </c>
      <c r="Q138" s="254">
        <f t="shared" si="0"/>
        <v>789.93</v>
      </c>
    </row>
    <row r="139" spans="1:17">
      <c r="A139" s="525" t="s">
        <v>143</v>
      </c>
      <c r="B139" s="524"/>
      <c r="C139" s="164" t="s">
        <v>143</v>
      </c>
      <c r="D139" s="524" t="s">
        <v>143</v>
      </c>
      <c r="E139" s="523"/>
      <c r="F139" s="523"/>
      <c r="G139" s="523"/>
      <c r="H139" s="523"/>
      <c r="I139" s="523"/>
      <c r="J139" s="523"/>
      <c r="K139" s="523"/>
      <c r="L139" s="523"/>
      <c r="M139" s="523"/>
      <c r="N139" s="523"/>
      <c r="O139" s="523"/>
      <c r="P139" s="249"/>
    </row>
    <row r="140" spans="1:17">
      <c r="A140" s="522" t="s">
        <v>5323</v>
      </c>
      <c r="B140" s="180" t="s">
        <v>847</v>
      </c>
      <c r="C140" s="164" t="s">
        <v>143</v>
      </c>
      <c r="D140" s="180" t="s">
        <v>848</v>
      </c>
      <c r="E140" s="22"/>
      <c r="F140" s="22"/>
      <c r="G140" s="521" t="s">
        <v>248</v>
      </c>
      <c r="H140" s="520"/>
      <c r="I140" s="520"/>
      <c r="J140" s="550">
        <v>454481.5</v>
      </c>
      <c r="K140" s="520"/>
      <c r="L140" s="550">
        <v>51987.99</v>
      </c>
      <c r="M140" s="520"/>
      <c r="N140" s="521" t="s">
        <v>5322</v>
      </c>
      <c r="O140" s="520"/>
      <c r="P140" s="249">
        <f>VLOOKUP(B140,'De x Para (2)'!A:C,3,0)</f>
        <v>0</v>
      </c>
      <c r="Q140" s="552">
        <f>J140-L140</f>
        <v>402493.51</v>
      </c>
    </row>
    <row r="141" spans="1:17">
      <c r="A141" s="522" t="s">
        <v>5321</v>
      </c>
      <c r="B141" s="180" t="s">
        <v>853</v>
      </c>
      <c r="C141" s="164" t="s">
        <v>143</v>
      </c>
      <c r="D141" s="180" t="s">
        <v>723</v>
      </c>
      <c r="E141" s="22"/>
      <c r="F141" s="22"/>
      <c r="G141" s="521" t="s">
        <v>248</v>
      </c>
      <c r="H141" s="520"/>
      <c r="I141" s="520"/>
      <c r="J141" s="550">
        <v>107189.07</v>
      </c>
      <c r="K141" s="520"/>
      <c r="L141" s="550">
        <v>6704.51</v>
      </c>
      <c r="M141" s="520"/>
      <c r="N141" s="521" t="s">
        <v>5320</v>
      </c>
      <c r="O141" s="520"/>
      <c r="P141" s="249">
        <f>VLOOKUP(B141,'De x Para (2)'!A:C,3,0)</f>
        <v>0</v>
      </c>
      <c r="Q141" s="552">
        <f t="shared" ref="Q141:Q157" si="1">J141-L141</f>
        <v>100484.56000000001</v>
      </c>
    </row>
    <row r="142" spans="1:17">
      <c r="A142" s="519" t="s">
        <v>5319</v>
      </c>
      <c r="B142" s="518" t="s">
        <v>858</v>
      </c>
      <c r="C142" s="164" t="s">
        <v>143</v>
      </c>
      <c r="D142" s="518" t="s">
        <v>859</v>
      </c>
      <c r="E142" s="517"/>
      <c r="F142" s="517"/>
      <c r="G142" s="516" t="s">
        <v>248</v>
      </c>
      <c r="H142" s="515"/>
      <c r="I142" s="515"/>
      <c r="J142" s="551">
        <v>48409.47</v>
      </c>
      <c r="K142" s="515"/>
      <c r="L142" s="516">
        <v>49.95</v>
      </c>
      <c r="M142" s="515"/>
      <c r="N142" s="516" t="s">
        <v>5318</v>
      </c>
      <c r="O142" s="515"/>
      <c r="P142" s="249" t="str">
        <f>VLOOKUP(B142,'De x Para (2)'!A:C,3,0)</f>
        <v>7.1.2.1</v>
      </c>
      <c r="Q142" s="552">
        <f t="shared" si="1"/>
        <v>48359.520000000004</v>
      </c>
    </row>
    <row r="143" spans="1:17">
      <c r="A143" s="519" t="s">
        <v>5317</v>
      </c>
      <c r="B143" s="518" t="s">
        <v>5316</v>
      </c>
      <c r="C143" s="164" t="s">
        <v>143</v>
      </c>
      <c r="D143" s="518" t="s">
        <v>5315</v>
      </c>
      <c r="E143" s="517"/>
      <c r="F143" s="517"/>
      <c r="G143" s="516" t="s">
        <v>248</v>
      </c>
      <c r="H143" s="515"/>
      <c r="I143" s="515"/>
      <c r="J143" s="551">
        <v>3011.66</v>
      </c>
      <c r="K143" s="515"/>
      <c r="L143" s="516">
        <v>0</v>
      </c>
      <c r="M143" s="515"/>
      <c r="N143" s="516" t="s">
        <v>5314</v>
      </c>
      <c r="O143" s="515"/>
      <c r="P143" s="249" t="s">
        <v>57</v>
      </c>
      <c r="Q143" s="552">
        <f t="shared" si="1"/>
        <v>3011.66</v>
      </c>
    </row>
    <row r="144" spans="1:17">
      <c r="A144" s="519" t="s">
        <v>5313</v>
      </c>
      <c r="B144" s="518" t="s">
        <v>873</v>
      </c>
      <c r="C144" s="164" t="s">
        <v>143</v>
      </c>
      <c r="D144" s="518" t="s">
        <v>874</v>
      </c>
      <c r="E144" s="517"/>
      <c r="F144" s="517"/>
      <c r="G144" s="516" t="s">
        <v>248</v>
      </c>
      <c r="H144" s="515"/>
      <c r="I144" s="515"/>
      <c r="J144" s="551">
        <v>13945.07</v>
      </c>
      <c r="K144" s="515"/>
      <c r="L144" s="516">
        <v>0</v>
      </c>
      <c r="M144" s="515"/>
      <c r="N144" s="516" t="s">
        <v>5312</v>
      </c>
      <c r="O144" s="515"/>
      <c r="P144" s="249" t="str">
        <f>VLOOKUP(B144,'De x Para (2)'!A:C,3,0)</f>
        <v>7.1.2.1</v>
      </c>
      <c r="Q144" s="552">
        <f t="shared" si="1"/>
        <v>13945.07</v>
      </c>
    </row>
    <row r="145" spans="1:17">
      <c r="A145" s="519" t="s">
        <v>5311</v>
      </c>
      <c r="B145" s="518" t="s">
        <v>878</v>
      </c>
      <c r="C145" s="164" t="s">
        <v>143</v>
      </c>
      <c r="D145" s="518" t="s">
        <v>879</v>
      </c>
      <c r="E145" s="517"/>
      <c r="F145" s="517"/>
      <c r="G145" s="516" t="s">
        <v>248</v>
      </c>
      <c r="H145" s="515"/>
      <c r="I145" s="515"/>
      <c r="J145" s="551">
        <v>4411.62</v>
      </c>
      <c r="K145" s="515"/>
      <c r="L145" s="516">
        <v>0</v>
      </c>
      <c r="M145" s="515"/>
      <c r="N145" s="516" t="s">
        <v>5310</v>
      </c>
      <c r="O145" s="515"/>
      <c r="P145" s="249" t="str">
        <f>VLOOKUP(B145,'De x Para (2)'!A:C,3,0)</f>
        <v>7.1.2.1</v>
      </c>
      <c r="Q145" s="552">
        <f t="shared" si="1"/>
        <v>4411.62</v>
      </c>
    </row>
    <row r="146" spans="1:17">
      <c r="A146" s="519" t="s">
        <v>5309</v>
      </c>
      <c r="B146" s="518" t="s">
        <v>883</v>
      </c>
      <c r="C146" s="164" t="s">
        <v>143</v>
      </c>
      <c r="D146" s="518" t="s">
        <v>884</v>
      </c>
      <c r="E146" s="517"/>
      <c r="F146" s="517"/>
      <c r="G146" s="516" t="s">
        <v>248</v>
      </c>
      <c r="H146" s="515"/>
      <c r="I146" s="515"/>
      <c r="J146" s="516">
        <v>521.34</v>
      </c>
      <c r="K146" s="515"/>
      <c r="L146" s="516">
        <v>0</v>
      </c>
      <c r="M146" s="515"/>
      <c r="N146" s="516" t="s">
        <v>5308</v>
      </c>
      <c r="O146" s="515"/>
      <c r="P146" s="249" t="str">
        <f>VLOOKUP(B146,'De x Para (2)'!A:C,3,0)</f>
        <v>7.1.2.1</v>
      </c>
      <c r="Q146" s="552">
        <f t="shared" si="1"/>
        <v>521.34</v>
      </c>
    </row>
    <row r="147" spans="1:17">
      <c r="A147" s="519" t="s">
        <v>5307</v>
      </c>
      <c r="B147" s="518" t="s">
        <v>888</v>
      </c>
      <c r="C147" s="164" t="s">
        <v>143</v>
      </c>
      <c r="D147" s="518" t="s">
        <v>889</v>
      </c>
      <c r="E147" s="517"/>
      <c r="F147" s="517"/>
      <c r="G147" s="516" t="s">
        <v>248</v>
      </c>
      <c r="H147" s="515"/>
      <c r="I147" s="515"/>
      <c r="J147" s="551">
        <v>8725.94</v>
      </c>
      <c r="K147" s="515"/>
      <c r="L147" s="551">
        <v>5889.52</v>
      </c>
      <c r="M147" s="515"/>
      <c r="N147" s="516" t="s">
        <v>5306</v>
      </c>
      <c r="O147" s="515"/>
      <c r="P147" s="249" t="str">
        <f>VLOOKUP(B147,'De x Para (2)'!A:C,3,0)</f>
        <v>7.1.2.1</v>
      </c>
      <c r="Q147" s="552">
        <f t="shared" si="1"/>
        <v>2836.42</v>
      </c>
    </row>
    <row r="148" spans="1:17">
      <c r="A148" s="519" t="s">
        <v>5305</v>
      </c>
      <c r="B148" s="518" t="s">
        <v>897</v>
      </c>
      <c r="C148" s="164" t="s">
        <v>143</v>
      </c>
      <c r="D148" s="518" t="s">
        <v>751</v>
      </c>
      <c r="E148" s="517"/>
      <c r="F148" s="517"/>
      <c r="G148" s="516" t="s">
        <v>248</v>
      </c>
      <c r="H148" s="515"/>
      <c r="I148" s="515"/>
      <c r="J148" s="551">
        <v>7552</v>
      </c>
      <c r="K148" s="515"/>
      <c r="L148" s="516">
        <v>0</v>
      </c>
      <c r="M148" s="515"/>
      <c r="N148" s="516" t="s">
        <v>5304</v>
      </c>
      <c r="O148" s="515"/>
      <c r="P148" s="249" t="str">
        <f>VLOOKUP(B148,'De x Para (2)'!A:C,3,0)</f>
        <v>7.1.2.1</v>
      </c>
      <c r="Q148" s="552">
        <f t="shared" si="1"/>
        <v>7552</v>
      </c>
    </row>
    <row r="149" spans="1:17">
      <c r="A149" s="519" t="s">
        <v>5303</v>
      </c>
      <c r="B149" s="518" t="s">
        <v>901</v>
      </c>
      <c r="C149" s="164" t="s">
        <v>143</v>
      </c>
      <c r="D149" s="518" t="s">
        <v>756</v>
      </c>
      <c r="E149" s="517"/>
      <c r="F149" s="517"/>
      <c r="G149" s="516" t="s">
        <v>248</v>
      </c>
      <c r="H149" s="515"/>
      <c r="I149" s="515"/>
      <c r="J149" s="551">
        <v>4406.8</v>
      </c>
      <c r="K149" s="515"/>
      <c r="L149" s="516">
        <v>388.68</v>
      </c>
      <c r="M149" s="515"/>
      <c r="N149" s="516" t="s">
        <v>5302</v>
      </c>
      <c r="O149" s="515"/>
      <c r="P149" s="249" t="str">
        <f>VLOOKUP(B149,'De x Para (2)'!A:C,3,0)</f>
        <v>7.1.2.1</v>
      </c>
      <c r="Q149" s="552">
        <f t="shared" si="1"/>
        <v>4018.1200000000003</v>
      </c>
    </row>
    <row r="150" spans="1:17">
      <c r="A150" s="519" t="s">
        <v>5301</v>
      </c>
      <c r="B150" s="518" t="s">
        <v>909</v>
      </c>
      <c r="C150" s="164" t="s">
        <v>143</v>
      </c>
      <c r="D150" s="518" t="s">
        <v>542</v>
      </c>
      <c r="E150" s="517"/>
      <c r="F150" s="517"/>
      <c r="G150" s="516" t="s">
        <v>248</v>
      </c>
      <c r="H150" s="515"/>
      <c r="I150" s="515"/>
      <c r="J150" s="551">
        <v>5124.2299999999996</v>
      </c>
      <c r="K150" s="515"/>
      <c r="L150" s="516">
        <v>351.29</v>
      </c>
      <c r="M150" s="515"/>
      <c r="N150" s="516" t="s">
        <v>5300</v>
      </c>
      <c r="O150" s="515"/>
      <c r="P150" s="249" t="str">
        <f>VLOOKUP(B150,'De x Para (2)'!A:C,3,0)</f>
        <v>7.1.2.1</v>
      </c>
      <c r="Q150" s="552">
        <f t="shared" si="1"/>
        <v>4772.9399999999996</v>
      </c>
    </row>
    <row r="151" spans="1:17">
      <c r="A151" s="519" t="s">
        <v>5299</v>
      </c>
      <c r="B151" s="518" t="s">
        <v>914</v>
      </c>
      <c r="C151" s="164" t="s">
        <v>143</v>
      </c>
      <c r="D151" s="518" t="s">
        <v>764</v>
      </c>
      <c r="E151" s="517"/>
      <c r="F151" s="517"/>
      <c r="G151" s="516" t="s">
        <v>248</v>
      </c>
      <c r="H151" s="515"/>
      <c r="I151" s="515"/>
      <c r="J151" s="551">
        <v>6780.55</v>
      </c>
      <c r="K151" s="515"/>
      <c r="L151" s="516">
        <v>9.08</v>
      </c>
      <c r="M151" s="515"/>
      <c r="N151" s="516" t="s">
        <v>5298</v>
      </c>
      <c r="O151" s="515"/>
      <c r="P151" s="249" t="str">
        <f>VLOOKUP(B151,'De x Para (2)'!A:C,3,0)</f>
        <v>7.1.2.1</v>
      </c>
      <c r="Q151" s="552">
        <f t="shared" si="1"/>
        <v>6771.47</v>
      </c>
    </row>
    <row r="152" spans="1:17">
      <c r="A152" s="519" t="s">
        <v>5297</v>
      </c>
      <c r="B152" s="518" t="s">
        <v>918</v>
      </c>
      <c r="C152" s="164" t="s">
        <v>143</v>
      </c>
      <c r="D152" s="518" t="s">
        <v>769</v>
      </c>
      <c r="E152" s="517"/>
      <c r="F152" s="517"/>
      <c r="G152" s="516" t="s">
        <v>248</v>
      </c>
      <c r="H152" s="515"/>
      <c r="I152" s="515"/>
      <c r="J152" s="516">
        <v>409.94</v>
      </c>
      <c r="K152" s="515"/>
      <c r="L152" s="516">
        <v>2.83</v>
      </c>
      <c r="M152" s="515"/>
      <c r="N152" s="516" t="s">
        <v>5296</v>
      </c>
      <c r="O152" s="515"/>
      <c r="P152" s="249" t="str">
        <f>VLOOKUP(B152,'De x Para (2)'!A:C,3,0)</f>
        <v>7.1.2.1</v>
      </c>
      <c r="Q152" s="552">
        <f t="shared" si="1"/>
        <v>407.11</v>
      </c>
    </row>
    <row r="153" spans="1:17">
      <c r="A153" s="519" t="s">
        <v>5295</v>
      </c>
      <c r="B153" s="518" t="s">
        <v>922</v>
      </c>
      <c r="C153" s="164" t="s">
        <v>143</v>
      </c>
      <c r="D153" s="518" t="s">
        <v>774</v>
      </c>
      <c r="E153" s="517"/>
      <c r="F153" s="517"/>
      <c r="G153" s="516" t="s">
        <v>248</v>
      </c>
      <c r="H153" s="515"/>
      <c r="I153" s="515"/>
      <c r="J153" s="516">
        <v>542.4</v>
      </c>
      <c r="K153" s="515"/>
      <c r="L153" s="516">
        <v>0.69</v>
      </c>
      <c r="M153" s="515"/>
      <c r="N153" s="516" t="s">
        <v>5294</v>
      </c>
      <c r="O153" s="515"/>
      <c r="P153" s="249" t="str">
        <f>VLOOKUP(B153,'De x Para (2)'!A:C,3,0)</f>
        <v>7.1.2.1</v>
      </c>
      <c r="Q153" s="552">
        <f t="shared" si="1"/>
        <v>541.70999999999992</v>
      </c>
    </row>
    <row r="154" spans="1:17">
      <c r="A154" s="519" t="s">
        <v>5293</v>
      </c>
      <c r="B154" s="518" t="s">
        <v>927</v>
      </c>
      <c r="C154" s="164" t="s">
        <v>143</v>
      </c>
      <c r="D154" s="518" t="s">
        <v>779</v>
      </c>
      <c r="E154" s="517"/>
      <c r="F154" s="517"/>
      <c r="G154" s="516" t="s">
        <v>248</v>
      </c>
      <c r="H154" s="515"/>
      <c r="I154" s="515"/>
      <c r="J154" s="516">
        <v>51.26</v>
      </c>
      <c r="K154" s="515"/>
      <c r="L154" s="516">
        <v>0.38</v>
      </c>
      <c r="M154" s="515"/>
      <c r="N154" s="516" t="s">
        <v>5292</v>
      </c>
      <c r="O154" s="515"/>
      <c r="P154" s="249" t="str">
        <f>VLOOKUP(B154,'De x Para (2)'!A:C,3,0)</f>
        <v>7.1.2.1</v>
      </c>
      <c r="Q154" s="552">
        <f>J154-L154</f>
        <v>50.879999999999995</v>
      </c>
    </row>
    <row r="155" spans="1:17">
      <c r="A155" s="519" t="s">
        <v>5291</v>
      </c>
      <c r="B155" s="518" t="s">
        <v>931</v>
      </c>
      <c r="C155" s="164" t="s">
        <v>143</v>
      </c>
      <c r="D155" s="518" t="s">
        <v>784</v>
      </c>
      <c r="E155" s="517"/>
      <c r="F155" s="517"/>
      <c r="G155" s="516" t="s">
        <v>248</v>
      </c>
      <c r="H155" s="515"/>
      <c r="I155" s="515"/>
      <c r="J155" s="516">
        <v>67.81</v>
      </c>
      <c r="K155" s="515"/>
      <c r="L155" s="516">
        <v>0.1</v>
      </c>
      <c r="M155" s="515"/>
      <c r="N155" s="516" t="s">
        <v>5290</v>
      </c>
      <c r="O155" s="515"/>
      <c r="P155" s="249" t="str">
        <f>VLOOKUP(B155,'De x Para (2)'!A:C,3,0)</f>
        <v>7.1.2.1</v>
      </c>
      <c r="Q155" s="552">
        <f t="shared" si="1"/>
        <v>67.710000000000008</v>
      </c>
    </row>
    <row r="156" spans="1:17">
      <c r="A156" s="519" t="s">
        <v>5289</v>
      </c>
      <c r="B156" s="518" t="s">
        <v>936</v>
      </c>
      <c r="C156" s="164" t="s">
        <v>143</v>
      </c>
      <c r="D156" s="518" t="s">
        <v>789</v>
      </c>
      <c r="E156" s="517"/>
      <c r="F156" s="517"/>
      <c r="G156" s="516" t="s">
        <v>248</v>
      </c>
      <c r="H156" s="515"/>
      <c r="I156" s="515"/>
      <c r="J156" s="551">
        <v>1389.87</v>
      </c>
      <c r="K156" s="515"/>
      <c r="L156" s="516">
        <v>9.49</v>
      </c>
      <c r="M156" s="515"/>
      <c r="N156" s="516" t="s">
        <v>5288</v>
      </c>
      <c r="O156" s="515"/>
      <c r="P156" s="249" t="str">
        <f>VLOOKUP(B156,'De x Para (2)'!A:C,3,0)</f>
        <v>7.1.2.1</v>
      </c>
      <c r="Q156" s="552">
        <f t="shared" si="1"/>
        <v>1380.3799999999999</v>
      </c>
    </row>
    <row r="157" spans="1:17">
      <c r="A157" s="519" t="s">
        <v>5287</v>
      </c>
      <c r="B157" s="518" t="s">
        <v>940</v>
      </c>
      <c r="C157" s="164" t="s">
        <v>143</v>
      </c>
      <c r="D157" s="518" t="s">
        <v>795</v>
      </c>
      <c r="E157" s="517"/>
      <c r="F157" s="517"/>
      <c r="G157" s="516" t="s">
        <v>248</v>
      </c>
      <c r="H157" s="515"/>
      <c r="I157" s="515"/>
      <c r="J157" s="551">
        <v>1839.11</v>
      </c>
      <c r="K157" s="515"/>
      <c r="L157" s="516">
        <v>2.5</v>
      </c>
      <c r="M157" s="515"/>
      <c r="N157" s="516" t="s">
        <v>5286</v>
      </c>
      <c r="O157" s="515"/>
      <c r="P157" s="249" t="str">
        <f>VLOOKUP(B157,'De x Para (2)'!A:C,3,0)</f>
        <v>7.1.2.1</v>
      </c>
      <c r="Q157" s="552">
        <f t="shared" si="1"/>
        <v>1836.61</v>
      </c>
    </row>
    <row r="158" spans="1:17">
      <c r="A158" s="525" t="s">
        <v>143</v>
      </c>
      <c r="B158" s="524"/>
      <c r="C158" s="164" t="s">
        <v>143</v>
      </c>
      <c r="D158" s="524" t="s">
        <v>143</v>
      </c>
      <c r="E158" s="523"/>
      <c r="F158" s="523"/>
      <c r="G158" s="523"/>
      <c r="H158" s="523"/>
      <c r="I158" s="523"/>
      <c r="J158" s="523"/>
      <c r="K158" s="523"/>
      <c r="L158" s="523"/>
      <c r="M158" s="523"/>
      <c r="N158" s="523"/>
      <c r="O158" s="523"/>
      <c r="P158" s="249"/>
    </row>
    <row r="159" spans="1:17">
      <c r="A159" s="522" t="s">
        <v>5285</v>
      </c>
      <c r="B159" s="180" t="s">
        <v>945</v>
      </c>
      <c r="C159" s="164" t="s">
        <v>143</v>
      </c>
      <c r="D159" s="180" t="s">
        <v>800</v>
      </c>
      <c r="E159" s="22"/>
      <c r="F159" s="22"/>
      <c r="G159" s="521" t="s">
        <v>248</v>
      </c>
      <c r="H159" s="520"/>
      <c r="I159" s="520"/>
      <c r="J159" s="550">
        <v>347292.43</v>
      </c>
      <c r="K159" s="520"/>
      <c r="L159" s="550">
        <v>45283.48</v>
      </c>
      <c r="M159" s="520"/>
      <c r="N159" s="521" t="s">
        <v>5284</v>
      </c>
      <c r="O159" s="520"/>
      <c r="P159" s="249">
        <f>VLOOKUP(B159,'De x Para (2)'!A:C,3,0)</f>
        <v>0</v>
      </c>
      <c r="Q159" s="552">
        <f>J159-L159</f>
        <v>302008.95</v>
      </c>
    </row>
    <row r="160" spans="1:17">
      <c r="A160" s="519" t="s">
        <v>5283</v>
      </c>
      <c r="B160" s="518" t="s">
        <v>950</v>
      </c>
      <c r="C160" s="164" t="s">
        <v>143</v>
      </c>
      <c r="D160" s="518" t="s">
        <v>859</v>
      </c>
      <c r="E160" s="517"/>
      <c r="F160" s="517"/>
      <c r="G160" s="516" t="s">
        <v>248</v>
      </c>
      <c r="H160" s="515"/>
      <c r="I160" s="515"/>
      <c r="J160" s="551">
        <v>174088.3</v>
      </c>
      <c r="K160" s="515"/>
      <c r="L160" s="516">
        <v>581.16</v>
      </c>
      <c r="M160" s="515"/>
      <c r="N160" s="516" t="s">
        <v>5282</v>
      </c>
      <c r="O160" s="515"/>
      <c r="P160" s="249" t="str">
        <f>VLOOKUP(B160,'De x Para (2)'!A:C,3,0)</f>
        <v>7.1.2.2</v>
      </c>
      <c r="Q160" s="552">
        <f t="shared" ref="Q160:Q175" si="2">J160-L160</f>
        <v>173507.13999999998</v>
      </c>
    </row>
    <row r="161" spans="1:17">
      <c r="A161" s="519" t="s">
        <v>5281</v>
      </c>
      <c r="B161" s="518" t="s">
        <v>961</v>
      </c>
      <c r="C161" s="164" t="s">
        <v>143</v>
      </c>
      <c r="D161" s="518" t="s">
        <v>871</v>
      </c>
      <c r="E161" s="517"/>
      <c r="F161" s="517"/>
      <c r="G161" s="516" t="s">
        <v>248</v>
      </c>
      <c r="H161" s="515"/>
      <c r="I161" s="515"/>
      <c r="J161" s="516">
        <v>702.03</v>
      </c>
      <c r="K161" s="515"/>
      <c r="L161" s="516">
        <v>0</v>
      </c>
      <c r="M161" s="515"/>
      <c r="N161" s="516" t="s">
        <v>5280</v>
      </c>
      <c r="O161" s="515"/>
      <c r="P161" s="249" t="str">
        <f>VLOOKUP(B161,'De x Para (2)'!A:C,3,0)</f>
        <v>7.1.2.2</v>
      </c>
      <c r="Q161" s="552">
        <f t="shared" si="2"/>
        <v>702.03</v>
      </c>
    </row>
    <row r="162" spans="1:17">
      <c r="A162" s="519" t="s">
        <v>5279</v>
      </c>
      <c r="B162" s="518" t="s">
        <v>965</v>
      </c>
      <c r="C162" s="164" t="s">
        <v>143</v>
      </c>
      <c r="D162" s="518" t="s">
        <v>966</v>
      </c>
      <c r="E162" s="517"/>
      <c r="F162" s="517"/>
      <c r="G162" s="516" t="s">
        <v>248</v>
      </c>
      <c r="H162" s="515"/>
      <c r="I162" s="515"/>
      <c r="J162" s="551">
        <v>47229.36</v>
      </c>
      <c r="K162" s="515"/>
      <c r="L162" s="516">
        <v>0</v>
      </c>
      <c r="M162" s="515"/>
      <c r="N162" s="516" t="s">
        <v>5278</v>
      </c>
      <c r="O162" s="515"/>
      <c r="P162" s="249" t="str">
        <f>VLOOKUP(B162,'De x Para (2)'!A:C,3,0)</f>
        <v>7.1.2.2</v>
      </c>
      <c r="Q162" s="552">
        <f t="shared" si="2"/>
        <v>47229.36</v>
      </c>
    </row>
    <row r="163" spans="1:17">
      <c r="A163" s="519" t="s">
        <v>5277</v>
      </c>
      <c r="B163" s="518" t="s">
        <v>970</v>
      </c>
      <c r="C163" s="164" t="s">
        <v>143</v>
      </c>
      <c r="D163" s="518" t="s">
        <v>971</v>
      </c>
      <c r="E163" s="517"/>
      <c r="F163" s="517"/>
      <c r="G163" s="516" t="s">
        <v>248</v>
      </c>
      <c r="H163" s="515"/>
      <c r="I163" s="515"/>
      <c r="J163" s="551">
        <v>13930.34</v>
      </c>
      <c r="K163" s="515"/>
      <c r="L163" s="516">
        <v>0</v>
      </c>
      <c r="M163" s="515"/>
      <c r="N163" s="516" t="s">
        <v>5276</v>
      </c>
      <c r="O163" s="515"/>
      <c r="P163" s="249" t="str">
        <f>VLOOKUP(B163,'De x Para (2)'!A:C,3,0)</f>
        <v>7.1.2.2</v>
      </c>
      <c r="Q163" s="552">
        <f t="shared" si="2"/>
        <v>13930.34</v>
      </c>
    </row>
    <row r="164" spans="1:17">
      <c r="A164" s="519" t="s">
        <v>5275</v>
      </c>
      <c r="B164" s="518" t="s">
        <v>975</v>
      </c>
      <c r="C164" s="164" t="s">
        <v>143</v>
      </c>
      <c r="D164" s="518" t="s">
        <v>976</v>
      </c>
      <c r="E164" s="517"/>
      <c r="F164" s="517"/>
      <c r="G164" s="516" t="s">
        <v>248</v>
      </c>
      <c r="H164" s="515"/>
      <c r="I164" s="515"/>
      <c r="J164" s="551">
        <v>1751.03</v>
      </c>
      <c r="K164" s="515"/>
      <c r="L164" s="516">
        <v>0</v>
      </c>
      <c r="M164" s="515"/>
      <c r="N164" s="516" t="s">
        <v>5274</v>
      </c>
      <c r="O164" s="515"/>
      <c r="P164" s="249" t="str">
        <f>VLOOKUP(B164,'De x Para (2)'!A:C,3,0)</f>
        <v>7.1.2.2</v>
      </c>
      <c r="Q164" s="552">
        <f t="shared" si="2"/>
        <v>1751.03</v>
      </c>
    </row>
    <row r="165" spans="1:17">
      <c r="A165" s="519" t="s">
        <v>5273</v>
      </c>
      <c r="B165" s="518" t="s">
        <v>980</v>
      </c>
      <c r="C165" s="164" t="s">
        <v>143</v>
      </c>
      <c r="D165" s="518" t="s">
        <v>981</v>
      </c>
      <c r="E165" s="517"/>
      <c r="F165" s="517"/>
      <c r="G165" s="516" t="s">
        <v>248</v>
      </c>
      <c r="H165" s="515"/>
      <c r="I165" s="515"/>
      <c r="J165" s="551">
        <v>24694.38</v>
      </c>
      <c r="K165" s="515"/>
      <c r="L165" s="551">
        <v>11088.96</v>
      </c>
      <c r="M165" s="515"/>
      <c r="N165" s="516" t="s">
        <v>5272</v>
      </c>
      <c r="O165" s="515"/>
      <c r="P165" s="249" t="str">
        <f>VLOOKUP(B165,'De x Para (2)'!A:C,3,0)</f>
        <v>7.1.2.2</v>
      </c>
      <c r="Q165" s="552">
        <f t="shared" si="2"/>
        <v>13605.420000000002</v>
      </c>
    </row>
    <row r="166" spans="1:17">
      <c r="A166" s="519" t="s">
        <v>5271</v>
      </c>
      <c r="B166" s="518" t="s">
        <v>986</v>
      </c>
      <c r="C166" s="164" t="s">
        <v>143</v>
      </c>
      <c r="D166" s="518" t="s">
        <v>751</v>
      </c>
      <c r="E166" s="517"/>
      <c r="F166" s="517"/>
      <c r="G166" s="516" t="s">
        <v>248</v>
      </c>
      <c r="H166" s="515"/>
      <c r="I166" s="515"/>
      <c r="J166" s="551">
        <v>30016</v>
      </c>
      <c r="K166" s="515"/>
      <c r="L166" s="516">
        <v>448</v>
      </c>
      <c r="M166" s="515"/>
      <c r="N166" s="516" t="s">
        <v>5270</v>
      </c>
      <c r="O166" s="515"/>
      <c r="P166" s="249" t="str">
        <f>VLOOKUP(B166,'De x Para (2)'!A:C,3,0)</f>
        <v>7.1.2.2</v>
      </c>
      <c r="Q166" s="552">
        <f t="shared" si="2"/>
        <v>29568</v>
      </c>
    </row>
    <row r="167" spans="1:17">
      <c r="A167" s="519" t="s">
        <v>5269</v>
      </c>
      <c r="B167" s="518" t="s">
        <v>990</v>
      </c>
      <c r="C167" s="164" t="s">
        <v>143</v>
      </c>
      <c r="D167" s="518" t="s">
        <v>756</v>
      </c>
      <c r="E167" s="517"/>
      <c r="F167" s="517"/>
      <c r="G167" s="516" t="s">
        <v>248</v>
      </c>
      <c r="H167" s="515"/>
      <c r="I167" s="515"/>
      <c r="J167" s="551">
        <v>2622.57</v>
      </c>
      <c r="K167" s="515"/>
      <c r="L167" s="551">
        <v>2318.65</v>
      </c>
      <c r="M167" s="515"/>
      <c r="N167" s="516" t="s">
        <v>5268</v>
      </c>
      <c r="O167" s="515"/>
      <c r="P167" s="249" t="str">
        <f>VLOOKUP(B167,'De x Para (2)'!A:C,3,0)</f>
        <v>7.1.2.2</v>
      </c>
      <c r="Q167" s="552">
        <f t="shared" si="2"/>
        <v>303.92000000000007</v>
      </c>
    </row>
    <row r="168" spans="1:17">
      <c r="A168" s="519" t="s">
        <v>5267</v>
      </c>
      <c r="B168" s="518" t="s">
        <v>997</v>
      </c>
      <c r="C168" s="164" t="s">
        <v>143</v>
      </c>
      <c r="D168" s="518" t="s">
        <v>542</v>
      </c>
      <c r="E168" s="517"/>
      <c r="F168" s="517"/>
      <c r="G168" s="516" t="s">
        <v>248</v>
      </c>
      <c r="H168" s="515"/>
      <c r="I168" s="515"/>
      <c r="J168" s="551">
        <v>16308.13</v>
      </c>
      <c r="K168" s="515"/>
      <c r="L168" s="516">
        <v>0</v>
      </c>
      <c r="M168" s="515"/>
      <c r="N168" s="516" t="s">
        <v>5266</v>
      </c>
      <c r="O168" s="515"/>
      <c r="P168" s="249" t="str">
        <f>VLOOKUP(B168,'De x Para (2)'!A:C,3,0)</f>
        <v>7.1.2.2</v>
      </c>
      <c r="Q168" s="552">
        <f t="shared" si="2"/>
        <v>16308.13</v>
      </c>
    </row>
    <row r="169" spans="1:17">
      <c r="A169" s="519" t="s">
        <v>5265</v>
      </c>
      <c r="B169" s="518" t="s">
        <v>1002</v>
      </c>
      <c r="C169" s="164" t="s">
        <v>143</v>
      </c>
      <c r="D169" s="518" t="s">
        <v>764</v>
      </c>
      <c r="E169" s="517"/>
      <c r="F169" s="517"/>
      <c r="G169" s="516" t="s">
        <v>248</v>
      </c>
      <c r="H169" s="515"/>
      <c r="I169" s="515"/>
      <c r="J169" s="551">
        <v>22094.59</v>
      </c>
      <c r="K169" s="515"/>
      <c r="L169" s="551">
        <v>20311.689999999999</v>
      </c>
      <c r="M169" s="515"/>
      <c r="N169" s="516" t="s">
        <v>5264</v>
      </c>
      <c r="O169" s="515"/>
      <c r="P169" s="249" t="str">
        <f>VLOOKUP(B169,'De x Para (2)'!A:C,3,0)</f>
        <v>7.1.2.2</v>
      </c>
      <c r="Q169" s="552">
        <f t="shared" si="2"/>
        <v>1782.9000000000015</v>
      </c>
    </row>
    <row r="170" spans="1:17">
      <c r="A170" s="519" t="s">
        <v>5263</v>
      </c>
      <c r="B170" s="518" t="s">
        <v>1007</v>
      </c>
      <c r="C170" s="164" t="s">
        <v>143</v>
      </c>
      <c r="D170" s="518" t="s">
        <v>769</v>
      </c>
      <c r="E170" s="517"/>
      <c r="F170" s="517"/>
      <c r="G170" s="516" t="s">
        <v>248</v>
      </c>
      <c r="H170" s="515"/>
      <c r="I170" s="515"/>
      <c r="J170" s="551">
        <v>1304.53</v>
      </c>
      <c r="K170" s="515"/>
      <c r="L170" s="516">
        <v>0</v>
      </c>
      <c r="M170" s="515"/>
      <c r="N170" s="516" t="s">
        <v>5262</v>
      </c>
      <c r="O170" s="515"/>
      <c r="P170" s="249" t="str">
        <f>VLOOKUP(B170,'De x Para (2)'!A:C,3,0)</f>
        <v>7.1.2.2</v>
      </c>
      <c r="Q170" s="552">
        <f t="shared" si="2"/>
        <v>1304.53</v>
      </c>
    </row>
    <row r="171" spans="1:17">
      <c r="A171" s="519" t="s">
        <v>5261</v>
      </c>
      <c r="B171" s="518" t="s">
        <v>1012</v>
      </c>
      <c r="C171" s="164" t="s">
        <v>143</v>
      </c>
      <c r="D171" s="518" t="s">
        <v>774</v>
      </c>
      <c r="E171" s="517"/>
      <c r="F171" s="517"/>
      <c r="G171" s="516" t="s">
        <v>248</v>
      </c>
      <c r="H171" s="515"/>
      <c r="I171" s="515"/>
      <c r="J171" s="551">
        <v>1763.89</v>
      </c>
      <c r="K171" s="515"/>
      <c r="L171" s="551">
        <v>2333.12</v>
      </c>
      <c r="M171" s="515"/>
      <c r="N171" s="516" t="s">
        <v>5260</v>
      </c>
      <c r="O171" s="515"/>
      <c r="P171" s="249" t="str">
        <f>VLOOKUP(B171,'De x Para (2)'!A:C,3,0)</f>
        <v>7.1.2.2</v>
      </c>
      <c r="Q171" s="552">
        <f t="shared" si="2"/>
        <v>-569.22999999999979</v>
      </c>
    </row>
    <row r="172" spans="1:17">
      <c r="A172" s="519" t="s">
        <v>5259</v>
      </c>
      <c r="B172" s="518" t="s">
        <v>1017</v>
      </c>
      <c r="C172" s="164" t="s">
        <v>143</v>
      </c>
      <c r="D172" s="518" t="s">
        <v>779</v>
      </c>
      <c r="E172" s="517"/>
      <c r="F172" s="517"/>
      <c r="G172" s="516" t="s">
        <v>248</v>
      </c>
      <c r="H172" s="515"/>
      <c r="I172" s="515"/>
      <c r="J172" s="516">
        <v>163.07</v>
      </c>
      <c r="K172" s="515"/>
      <c r="L172" s="516">
        <v>0</v>
      </c>
      <c r="M172" s="515"/>
      <c r="N172" s="516" t="s">
        <v>5258</v>
      </c>
      <c r="O172" s="515"/>
      <c r="P172" s="249" t="str">
        <f>VLOOKUP(B172,'De x Para (2)'!A:C,3,0)</f>
        <v>7.1.2.2</v>
      </c>
      <c r="Q172" s="552">
        <f t="shared" si="2"/>
        <v>163.07</v>
      </c>
    </row>
    <row r="173" spans="1:17">
      <c r="A173" s="519" t="s">
        <v>5257</v>
      </c>
      <c r="B173" s="518" t="s">
        <v>1022</v>
      </c>
      <c r="C173" s="164" t="s">
        <v>143</v>
      </c>
      <c r="D173" s="518" t="s">
        <v>784</v>
      </c>
      <c r="E173" s="517"/>
      <c r="F173" s="517"/>
      <c r="G173" s="516" t="s">
        <v>248</v>
      </c>
      <c r="H173" s="515"/>
      <c r="I173" s="515"/>
      <c r="J173" s="516">
        <v>220.47</v>
      </c>
      <c r="K173" s="515"/>
      <c r="L173" s="516">
        <v>291.61</v>
      </c>
      <c r="M173" s="515"/>
      <c r="N173" s="516" t="s">
        <v>5256</v>
      </c>
      <c r="O173" s="515"/>
      <c r="P173" s="249" t="str">
        <f>VLOOKUP(B173,'De x Para (2)'!A:C,3,0)</f>
        <v>7.1.2.2</v>
      </c>
      <c r="Q173" s="552">
        <f t="shared" si="2"/>
        <v>-71.140000000000015</v>
      </c>
    </row>
    <row r="174" spans="1:17">
      <c r="A174" s="519" t="s">
        <v>5255</v>
      </c>
      <c r="B174" s="518" t="s">
        <v>1027</v>
      </c>
      <c r="C174" s="164" t="s">
        <v>143</v>
      </c>
      <c r="D174" s="518" t="s">
        <v>789</v>
      </c>
      <c r="E174" s="517"/>
      <c r="F174" s="517"/>
      <c r="G174" s="516" t="s">
        <v>248</v>
      </c>
      <c r="H174" s="515"/>
      <c r="I174" s="515"/>
      <c r="J174" s="551">
        <v>4423.3</v>
      </c>
      <c r="K174" s="515"/>
      <c r="L174" s="516">
        <v>0.02</v>
      </c>
      <c r="M174" s="515"/>
      <c r="N174" s="516" t="s">
        <v>5254</v>
      </c>
      <c r="O174" s="515"/>
      <c r="P174" s="249" t="str">
        <f>VLOOKUP(B174,'De x Para (2)'!A:C,3,0)</f>
        <v>7.1.2.2</v>
      </c>
      <c r="Q174" s="552">
        <f t="shared" si="2"/>
        <v>4423.28</v>
      </c>
    </row>
    <row r="175" spans="1:17">
      <c r="A175" s="519" t="s">
        <v>5253</v>
      </c>
      <c r="B175" s="518" t="s">
        <v>1032</v>
      </c>
      <c r="C175" s="164" t="s">
        <v>143</v>
      </c>
      <c r="D175" s="518" t="s">
        <v>795</v>
      </c>
      <c r="E175" s="517"/>
      <c r="F175" s="517"/>
      <c r="G175" s="516" t="s">
        <v>248</v>
      </c>
      <c r="H175" s="515"/>
      <c r="I175" s="515"/>
      <c r="J175" s="551">
        <v>5980.44</v>
      </c>
      <c r="K175" s="515"/>
      <c r="L175" s="551">
        <v>7910.27</v>
      </c>
      <c r="M175" s="515"/>
      <c r="N175" s="516" t="s">
        <v>5252</v>
      </c>
      <c r="O175" s="515"/>
      <c r="P175" s="249" t="str">
        <f>VLOOKUP(B175,'De x Para (2)'!A:C,3,0)</f>
        <v>7.1.2.2</v>
      </c>
      <c r="Q175" s="552">
        <f t="shared" si="2"/>
        <v>-1929.8300000000008</v>
      </c>
    </row>
    <row r="176" spans="1:17">
      <c r="A176" s="525" t="s">
        <v>143</v>
      </c>
      <c r="B176" s="524"/>
      <c r="C176" s="164" t="s">
        <v>143</v>
      </c>
      <c r="D176" s="524" t="s">
        <v>143</v>
      </c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249"/>
    </row>
    <row r="177" spans="1:17">
      <c r="A177" s="522" t="s">
        <v>5251</v>
      </c>
      <c r="B177" s="180" t="s">
        <v>1061</v>
      </c>
      <c r="C177" s="164" t="s">
        <v>143</v>
      </c>
      <c r="D177" s="180" t="s">
        <v>1062</v>
      </c>
      <c r="E177" s="22"/>
      <c r="F177" s="22"/>
      <c r="G177" s="521" t="s">
        <v>248</v>
      </c>
      <c r="H177" s="520"/>
      <c r="I177" s="520"/>
      <c r="J177" s="550">
        <v>135936.07</v>
      </c>
      <c r="K177" s="520"/>
      <c r="L177" s="521">
        <v>0</v>
      </c>
      <c r="M177" s="520"/>
      <c r="N177" s="521" t="s">
        <v>5248</v>
      </c>
      <c r="O177" s="520"/>
      <c r="P177" s="249">
        <f>VLOOKUP(B177,'De x Para (2)'!A:C,3,0)</f>
        <v>0</v>
      </c>
      <c r="Q177" s="552">
        <f>J177-L177</f>
        <v>135936.07</v>
      </c>
    </row>
    <row r="178" spans="1:17">
      <c r="A178" s="522" t="s">
        <v>5250</v>
      </c>
      <c r="B178" s="180" t="s">
        <v>1066</v>
      </c>
      <c r="C178" s="164" t="s">
        <v>143</v>
      </c>
      <c r="D178" s="180" t="s">
        <v>1062</v>
      </c>
      <c r="E178" s="22"/>
      <c r="F178" s="22"/>
      <c r="G178" s="521" t="s">
        <v>248</v>
      </c>
      <c r="H178" s="520"/>
      <c r="I178" s="520"/>
      <c r="J178" s="550">
        <v>135936.07</v>
      </c>
      <c r="K178" s="520"/>
      <c r="L178" s="521">
        <v>0</v>
      </c>
      <c r="M178" s="520"/>
      <c r="N178" s="521" t="s">
        <v>5248</v>
      </c>
      <c r="O178" s="520"/>
      <c r="P178" s="249">
        <f>VLOOKUP(B178,'De x Para (2)'!A:C,3,0)</f>
        <v>0</v>
      </c>
      <c r="Q178" s="560">
        <f t="shared" ref="Q178:Q190" si="3">J178-L178</f>
        <v>135936.07</v>
      </c>
    </row>
    <row r="179" spans="1:17">
      <c r="A179" s="522" t="s">
        <v>5249</v>
      </c>
      <c r="B179" s="180" t="s">
        <v>1067</v>
      </c>
      <c r="C179" s="164" t="s">
        <v>143</v>
      </c>
      <c r="D179" s="180" t="s">
        <v>1062</v>
      </c>
      <c r="E179" s="22"/>
      <c r="F179" s="22"/>
      <c r="G179" s="521" t="s">
        <v>248</v>
      </c>
      <c r="H179" s="520"/>
      <c r="I179" s="520"/>
      <c r="J179" s="550">
        <v>135936.07</v>
      </c>
      <c r="K179" s="520"/>
      <c r="L179" s="521">
        <v>0</v>
      </c>
      <c r="M179" s="520"/>
      <c r="N179" s="521" t="s">
        <v>5248</v>
      </c>
      <c r="O179" s="520"/>
      <c r="P179" s="249">
        <f>VLOOKUP(B179,'De x Para (2)'!A:C,3,0)</f>
        <v>0</v>
      </c>
      <c r="Q179" s="552">
        <f t="shared" si="3"/>
        <v>135936.07</v>
      </c>
    </row>
    <row r="180" spans="1:17">
      <c r="A180" s="519" t="s">
        <v>5247</v>
      </c>
      <c r="B180" s="518" t="s">
        <v>1068</v>
      </c>
      <c r="C180" s="164" t="s">
        <v>143</v>
      </c>
      <c r="D180" s="518" t="s">
        <v>1069</v>
      </c>
      <c r="E180" s="517"/>
      <c r="F180" s="517"/>
      <c r="G180" s="516" t="s">
        <v>248</v>
      </c>
      <c r="H180" s="515"/>
      <c r="I180" s="515"/>
      <c r="J180" s="551">
        <v>6498</v>
      </c>
      <c r="K180" s="515"/>
      <c r="L180" s="516">
        <v>0</v>
      </c>
      <c r="M180" s="515"/>
      <c r="N180" s="516" t="s">
        <v>5245</v>
      </c>
      <c r="O180" s="515"/>
      <c r="P180" s="249" t="str">
        <f>VLOOKUP(B180,'De x Para (2)'!A:C,3,0)</f>
        <v>8.6</v>
      </c>
      <c r="Q180" s="552">
        <f t="shared" si="3"/>
        <v>6498</v>
      </c>
    </row>
    <row r="181" spans="1:17">
      <c r="A181" s="519" t="s">
        <v>5244</v>
      </c>
      <c r="B181" s="518" t="s">
        <v>1073</v>
      </c>
      <c r="C181" s="164" t="s">
        <v>143</v>
      </c>
      <c r="D181" s="518" t="s">
        <v>1074</v>
      </c>
      <c r="E181" s="517"/>
      <c r="F181" s="517"/>
      <c r="G181" s="516" t="s">
        <v>248</v>
      </c>
      <c r="H181" s="515"/>
      <c r="I181" s="515"/>
      <c r="J181" s="551">
        <v>7175.08</v>
      </c>
      <c r="K181" s="515"/>
      <c r="L181" s="516">
        <v>0</v>
      </c>
      <c r="M181" s="515"/>
      <c r="N181" s="516" t="s">
        <v>5243</v>
      </c>
      <c r="O181" s="515"/>
      <c r="P181" s="249" t="str">
        <f>VLOOKUP(B181,'De x Para (2)'!A:C,3,0)</f>
        <v>8.3</v>
      </c>
      <c r="Q181" s="552">
        <f t="shared" si="3"/>
        <v>7175.08</v>
      </c>
    </row>
    <row r="182" spans="1:17">
      <c r="A182" s="519" t="s">
        <v>5242</v>
      </c>
      <c r="B182" s="518" t="s">
        <v>1081</v>
      </c>
      <c r="C182" s="164" t="s">
        <v>143</v>
      </c>
      <c r="D182" s="518" t="s">
        <v>1082</v>
      </c>
      <c r="E182" s="517"/>
      <c r="F182" s="517"/>
      <c r="G182" s="516" t="s">
        <v>248</v>
      </c>
      <c r="H182" s="515"/>
      <c r="I182" s="515"/>
      <c r="J182" s="551">
        <v>15478.71</v>
      </c>
      <c r="K182" s="515"/>
      <c r="L182" s="516">
        <v>0</v>
      </c>
      <c r="M182" s="515"/>
      <c r="N182" s="516" t="s">
        <v>5241</v>
      </c>
      <c r="O182" s="515"/>
      <c r="P182" s="249" t="str">
        <f>VLOOKUP(B182,'De x Para (2)'!A:C,3,0)</f>
        <v>8.2</v>
      </c>
      <c r="Q182" s="552">
        <f t="shared" si="3"/>
        <v>15478.71</v>
      </c>
    </row>
    <row r="183" spans="1:17">
      <c r="A183" s="519" t="s">
        <v>5240</v>
      </c>
      <c r="B183" s="518" t="s">
        <v>1086</v>
      </c>
      <c r="C183" s="164" t="s">
        <v>143</v>
      </c>
      <c r="D183" s="518" t="s">
        <v>1087</v>
      </c>
      <c r="E183" s="517"/>
      <c r="F183" s="517"/>
      <c r="G183" s="516" t="s">
        <v>248</v>
      </c>
      <c r="H183" s="515"/>
      <c r="I183" s="515"/>
      <c r="J183" s="516">
        <v>946.08</v>
      </c>
      <c r="K183" s="515"/>
      <c r="L183" s="516">
        <v>0</v>
      </c>
      <c r="M183" s="515"/>
      <c r="N183" s="516" t="s">
        <v>5239</v>
      </c>
      <c r="O183" s="515"/>
      <c r="P183" s="249" t="str">
        <f>VLOOKUP(B183,'De x Para (2)'!A:C,3,0)</f>
        <v>8.8</v>
      </c>
      <c r="Q183" s="552">
        <f t="shared" si="3"/>
        <v>946.08</v>
      </c>
    </row>
    <row r="184" spans="1:17">
      <c r="A184" s="519" t="s">
        <v>5238</v>
      </c>
      <c r="B184" s="518" t="s">
        <v>1091</v>
      </c>
      <c r="C184" s="164" t="s">
        <v>143</v>
      </c>
      <c r="D184" s="518" t="s">
        <v>1092</v>
      </c>
      <c r="E184" s="517"/>
      <c r="F184" s="517"/>
      <c r="G184" s="516" t="s">
        <v>248</v>
      </c>
      <c r="H184" s="515"/>
      <c r="I184" s="515"/>
      <c r="J184" s="551">
        <v>38098.85</v>
      </c>
      <c r="K184" s="515"/>
      <c r="L184" s="516">
        <v>0</v>
      </c>
      <c r="M184" s="515"/>
      <c r="N184" s="516" t="s">
        <v>5236</v>
      </c>
      <c r="O184" s="515"/>
      <c r="P184" s="249" t="str">
        <f>VLOOKUP(B184,'De x Para (2)'!A:C,3,0)</f>
        <v>8.1</v>
      </c>
      <c r="Q184" s="552">
        <f t="shared" si="3"/>
        <v>38098.85</v>
      </c>
    </row>
    <row r="185" spans="1:17">
      <c r="A185" s="519" t="s">
        <v>5235</v>
      </c>
      <c r="B185" s="518" t="s">
        <v>1096</v>
      </c>
      <c r="C185" s="164" t="s">
        <v>143</v>
      </c>
      <c r="D185" s="518" t="s">
        <v>1097</v>
      </c>
      <c r="E185" s="517"/>
      <c r="F185" s="517"/>
      <c r="G185" s="516" t="s">
        <v>248</v>
      </c>
      <c r="H185" s="515"/>
      <c r="I185" s="515"/>
      <c r="J185" s="551">
        <v>22537.040000000001</v>
      </c>
      <c r="K185" s="515"/>
      <c r="L185" s="516">
        <v>0</v>
      </c>
      <c r="M185" s="515"/>
      <c r="N185" s="516" t="s">
        <v>5234</v>
      </c>
      <c r="O185" s="515"/>
      <c r="P185" s="249" t="str">
        <f>VLOOKUP(B185,'De x Para (2)'!A:C,3,0)</f>
        <v>8.2</v>
      </c>
      <c r="Q185" s="552">
        <f t="shared" si="3"/>
        <v>22537.040000000001</v>
      </c>
    </row>
    <row r="186" spans="1:17">
      <c r="A186" s="519" t="s">
        <v>5233</v>
      </c>
      <c r="B186" s="518" t="s">
        <v>1101</v>
      </c>
      <c r="C186" s="164" t="s">
        <v>143</v>
      </c>
      <c r="D186" s="518" t="s">
        <v>1102</v>
      </c>
      <c r="E186" s="517"/>
      <c r="F186" s="517"/>
      <c r="G186" s="516" t="s">
        <v>248</v>
      </c>
      <c r="H186" s="515"/>
      <c r="I186" s="515"/>
      <c r="J186" s="551">
        <v>39901.089999999997</v>
      </c>
      <c r="K186" s="515"/>
      <c r="L186" s="516">
        <v>0</v>
      </c>
      <c r="M186" s="515"/>
      <c r="N186" s="516" t="s">
        <v>5232</v>
      </c>
      <c r="O186" s="515"/>
      <c r="P186" s="249" t="str">
        <f>VLOOKUP(B186,'De x Para (2)'!A:C,3,0)</f>
        <v>8.2</v>
      </c>
      <c r="Q186" s="552">
        <f t="shared" si="3"/>
        <v>39901.089999999997</v>
      </c>
    </row>
    <row r="187" spans="1:17">
      <c r="A187" s="519" t="s">
        <v>5231</v>
      </c>
      <c r="B187" s="518" t="s">
        <v>1106</v>
      </c>
      <c r="C187" s="164" t="s">
        <v>143</v>
      </c>
      <c r="D187" s="518" t="s">
        <v>1107</v>
      </c>
      <c r="E187" s="517"/>
      <c r="F187" s="517"/>
      <c r="G187" s="516" t="s">
        <v>248</v>
      </c>
      <c r="H187" s="515"/>
      <c r="I187" s="515"/>
      <c r="J187" s="516">
        <v>220</v>
      </c>
      <c r="K187" s="515"/>
      <c r="L187" s="516">
        <v>0</v>
      </c>
      <c r="M187" s="515"/>
      <c r="N187" s="516" t="s">
        <v>5230</v>
      </c>
      <c r="O187" s="515"/>
      <c r="P187" s="249" t="str">
        <f>VLOOKUP(B187,'De x Para (2)'!A:C,3,0)</f>
        <v>8.4</v>
      </c>
      <c r="Q187" s="552">
        <f t="shared" si="3"/>
        <v>220</v>
      </c>
    </row>
    <row r="188" spans="1:17">
      <c r="A188" s="519" t="s">
        <v>5229</v>
      </c>
      <c r="B188" s="518" t="s">
        <v>1111</v>
      </c>
      <c r="C188" s="164" t="s">
        <v>143</v>
      </c>
      <c r="D188" s="518" t="s">
        <v>1112</v>
      </c>
      <c r="E188" s="517"/>
      <c r="F188" s="517"/>
      <c r="G188" s="516" t="s">
        <v>248</v>
      </c>
      <c r="H188" s="515"/>
      <c r="I188" s="515"/>
      <c r="J188" s="516">
        <v>158</v>
      </c>
      <c r="K188" s="515"/>
      <c r="L188" s="516">
        <v>0</v>
      </c>
      <c r="M188" s="515"/>
      <c r="N188" s="516" t="s">
        <v>5228</v>
      </c>
      <c r="O188" s="515"/>
      <c r="P188" s="249" t="str">
        <f>VLOOKUP(B188,'De x Para (2)'!A:C,3,0)</f>
        <v>8.5</v>
      </c>
      <c r="Q188" s="552">
        <f t="shared" si="3"/>
        <v>158</v>
      </c>
    </row>
    <row r="189" spans="1:17">
      <c r="A189" s="519" t="s">
        <v>5227</v>
      </c>
      <c r="B189" s="518" t="s">
        <v>1121</v>
      </c>
      <c r="C189" s="164" t="s">
        <v>143</v>
      </c>
      <c r="D189" s="518" t="s">
        <v>1122</v>
      </c>
      <c r="E189" s="517"/>
      <c r="F189" s="517"/>
      <c r="G189" s="516" t="s">
        <v>248</v>
      </c>
      <c r="H189" s="515"/>
      <c r="I189" s="515"/>
      <c r="J189" s="516">
        <v>732.99</v>
      </c>
      <c r="K189" s="515"/>
      <c r="L189" s="516">
        <v>0</v>
      </c>
      <c r="M189" s="515"/>
      <c r="N189" s="516" t="s">
        <v>5226</v>
      </c>
      <c r="O189" s="515"/>
      <c r="P189" s="249" t="str">
        <f>VLOOKUP(B189,'De x Para (2)'!A:C,3,0)</f>
        <v>8.8</v>
      </c>
      <c r="Q189" s="552">
        <f>J189-L189</f>
        <v>732.99</v>
      </c>
    </row>
    <row r="190" spans="1:17">
      <c r="A190" s="519" t="s">
        <v>5225</v>
      </c>
      <c r="B190" s="518" t="s">
        <v>1127</v>
      </c>
      <c r="C190" s="164" t="s">
        <v>143</v>
      </c>
      <c r="D190" s="518" t="s">
        <v>1128</v>
      </c>
      <c r="E190" s="517"/>
      <c r="F190" s="517"/>
      <c r="G190" s="516" t="s">
        <v>248</v>
      </c>
      <c r="H190" s="515"/>
      <c r="I190" s="515"/>
      <c r="J190" s="551">
        <v>4190.2299999999996</v>
      </c>
      <c r="K190" s="515"/>
      <c r="L190" s="516">
        <v>0</v>
      </c>
      <c r="M190" s="515"/>
      <c r="N190" s="516" t="s">
        <v>5224</v>
      </c>
      <c r="O190" s="515"/>
      <c r="P190" s="249" t="str">
        <f>VLOOKUP(B190,'De x Para (2)'!A:C,3,0)</f>
        <v>8.2</v>
      </c>
      <c r="Q190" s="552">
        <f t="shared" si="3"/>
        <v>4190.2299999999996</v>
      </c>
    </row>
    <row r="191" spans="1:17">
      <c r="A191" s="525" t="s">
        <v>143</v>
      </c>
      <c r="B191" s="524"/>
      <c r="C191" s="164" t="s">
        <v>143</v>
      </c>
      <c r="D191" s="524" t="s">
        <v>143</v>
      </c>
      <c r="E191" s="523"/>
      <c r="F191" s="523"/>
      <c r="G191" s="523"/>
      <c r="H191" s="523"/>
      <c r="I191" s="523"/>
      <c r="J191" s="523"/>
      <c r="K191" s="523"/>
      <c r="L191" s="523"/>
      <c r="M191" s="523"/>
      <c r="N191" s="523"/>
      <c r="O191" s="523"/>
      <c r="P191" s="249"/>
    </row>
    <row r="192" spans="1:17">
      <c r="A192" s="522" t="s">
        <v>5223</v>
      </c>
      <c r="B192" s="180" t="s">
        <v>1132</v>
      </c>
      <c r="C192" s="164" t="s">
        <v>143</v>
      </c>
      <c r="D192" s="180" t="s">
        <v>1133</v>
      </c>
      <c r="E192" s="22"/>
      <c r="F192" s="22"/>
      <c r="G192" s="521" t="s">
        <v>248</v>
      </c>
      <c r="H192" s="520"/>
      <c r="I192" s="520"/>
      <c r="J192" s="550">
        <v>44371.34</v>
      </c>
      <c r="K192" s="520"/>
      <c r="L192" s="521">
        <v>0</v>
      </c>
      <c r="M192" s="520"/>
      <c r="N192" s="521" t="s">
        <v>5220</v>
      </c>
      <c r="O192" s="520"/>
      <c r="P192" s="249">
        <f>VLOOKUP(B192,'De x Para (2)'!A:C,3,0)</f>
        <v>0</v>
      </c>
      <c r="Q192" s="560">
        <f>J192-L192</f>
        <v>44371.34</v>
      </c>
    </row>
    <row r="193" spans="1:17">
      <c r="A193" s="522" t="s">
        <v>5222</v>
      </c>
      <c r="B193" s="180" t="s">
        <v>1137</v>
      </c>
      <c r="C193" s="164" t="s">
        <v>143</v>
      </c>
      <c r="D193" s="180" t="s">
        <v>1133</v>
      </c>
      <c r="E193" s="22"/>
      <c r="F193" s="22"/>
      <c r="G193" s="521" t="s">
        <v>248</v>
      </c>
      <c r="H193" s="520"/>
      <c r="I193" s="520"/>
      <c r="J193" s="550">
        <v>44371.34</v>
      </c>
      <c r="K193" s="520"/>
      <c r="L193" s="521">
        <v>0</v>
      </c>
      <c r="M193" s="520"/>
      <c r="N193" s="521" t="s">
        <v>5220</v>
      </c>
      <c r="O193" s="520"/>
      <c r="P193" s="249">
        <f>VLOOKUP(B193,'De x Para (2)'!A:C,3,0)</f>
        <v>0</v>
      </c>
      <c r="Q193" s="552">
        <f>J193-L193</f>
        <v>44371.34</v>
      </c>
    </row>
    <row r="194" spans="1:17">
      <c r="A194" s="522" t="s">
        <v>5221</v>
      </c>
      <c r="B194" s="180" t="s">
        <v>1138</v>
      </c>
      <c r="C194" s="164" t="s">
        <v>143</v>
      </c>
      <c r="D194" s="180" t="s">
        <v>1133</v>
      </c>
      <c r="E194" s="22"/>
      <c r="F194" s="22"/>
      <c r="G194" s="521" t="s">
        <v>248</v>
      </c>
      <c r="H194" s="520"/>
      <c r="I194" s="520"/>
      <c r="J194" s="550">
        <v>44371.34</v>
      </c>
      <c r="K194" s="520"/>
      <c r="L194" s="521">
        <v>0</v>
      </c>
      <c r="M194" s="520"/>
      <c r="N194" s="521" t="s">
        <v>5220</v>
      </c>
      <c r="O194" s="520"/>
      <c r="P194" s="249">
        <f>VLOOKUP(B194,'De x Para (2)'!A:C,3,0)</f>
        <v>0</v>
      </c>
      <c r="Q194" s="552">
        <f t="shared" ref="Q194:Q212" si="4">J194-L194</f>
        <v>44371.34</v>
      </c>
    </row>
    <row r="195" spans="1:17">
      <c r="A195" s="522" t="s">
        <v>5219</v>
      </c>
      <c r="B195" s="180" t="s">
        <v>1139</v>
      </c>
      <c r="C195" s="164" t="s">
        <v>143</v>
      </c>
      <c r="D195" s="180" t="s">
        <v>1140</v>
      </c>
      <c r="E195" s="22"/>
      <c r="F195" s="22"/>
      <c r="G195" s="521" t="s">
        <v>248</v>
      </c>
      <c r="H195" s="520"/>
      <c r="I195" s="520"/>
      <c r="J195" s="550">
        <v>35878.129999999997</v>
      </c>
      <c r="K195" s="520"/>
      <c r="L195" s="521">
        <v>0</v>
      </c>
      <c r="M195" s="520"/>
      <c r="N195" s="521" t="s">
        <v>5218</v>
      </c>
      <c r="O195" s="520"/>
      <c r="P195" s="249">
        <f>VLOOKUP(B195,'De x Para (2)'!A:C,3,0)</f>
        <v>0</v>
      </c>
      <c r="Q195" s="560">
        <f t="shared" si="4"/>
        <v>35878.129999999997</v>
      </c>
    </row>
    <row r="196" spans="1:17">
      <c r="A196" s="519" t="s">
        <v>5217</v>
      </c>
      <c r="B196" s="518" t="s">
        <v>1144</v>
      </c>
      <c r="C196" s="164" t="s">
        <v>143</v>
      </c>
      <c r="D196" s="518" t="s">
        <v>1145</v>
      </c>
      <c r="E196" s="517"/>
      <c r="F196" s="517"/>
      <c r="G196" s="516" t="s">
        <v>248</v>
      </c>
      <c r="H196" s="515"/>
      <c r="I196" s="515"/>
      <c r="J196" s="551">
        <v>34164.629999999997</v>
      </c>
      <c r="K196" s="515"/>
      <c r="L196" s="516">
        <v>0</v>
      </c>
      <c r="M196" s="515"/>
      <c r="N196" s="516" t="s">
        <v>5216</v>
      </c>
      <c r="O196" s="515"/>
      <c r="P196" s="249" t="str">
        <f>VLOOKUP(B196,'De x Para (2)'!A:C,3,0)</f>
        <v>9.2.2</v>
      </c>
      <c r="Q196" s="552">
        <f t="shared" si="4"/>
        <v>34164.629999999997</v>
      </c>
    </row>
    <row r="197" spans="1:17">
      <c r="A197" s="519" t="s">
        <v>5215</v>
      </c>
      <c r="B197" s="518" t="s">
        <v>1154</v>
      </c>
      <c r="C197" s="164" t="s">
        <v>143</v>
      </c>
      <c r="D197" s="518" t="s">
        <v>1155</v>
      </c>
      <c r="E197" s="517"/>
      <c r="F197" s="517"/>
      <c r="G197" s="516" t="s">
        <v>248</v>
      </c>
      <c r="H197" s="515"/>
      <c r="I197" s="515"/>
      <c r="J197" s="551">
        <v>1713.5</v>
      </c>
      <c r="K197" s="515"/>
      <c r="L197" s="516">
        <v>0</v>
      </c>
      <c r="M197" s="515"/>
      <c r="N197" s="516" t="s">
        <v>5214</v>
      </c>
      <c r="O197" s="515"/>
      <c r="P197" s="249" t="str">
        <f>VLOOKUP(B197,'De x Para (2)'!A:C,3,0)</f>
        <v>9.2.5</v>
      </c>
      <c r="Q197" s="552">
        <f t="shared" si="4"/>
        <v>1713.5</v>
      </c>
    </row>
    <row r="198" spans="1:17">
      <c r="A198" s="525" t="s">
        <v>143</v>
      </c>
      <c r="B198" s="524"/>
      <c r="C198" s="164" t="s">
        <v>143</v>
      </c>
      <c r="D198" s="524" t="s">
        <v>143</v>
      </c>
      <c r="E198" s="523"/>
      <c r="F198" s="523"/>
      <c r="G198" s="523"/>
      <c r="H198" s="523"/>
      <c r="I198" s="523"/>
      <c r="J198" s="523"/>
      <c r="K198" s="523"/>
      <c r="L198" s="523"/>
      <c r="M198" s="523"/>
      <c r="N198" s="523"/>
      <c r="O198" s="523"/>
      <c r="P198" s="249"/>
      <c r="Q198" s="552"/>
    </row>
    <row r="199" spans="1:17">
      <c r="A199" s="522" t="s">
        <v>5213</v>
      </c>
      <c r="B199" s="180" t="s">
        <v>1203</v>
      </c>
      <c r="C199" s="164" t="s">
        <v>143</v>
      </c>
      <c r="D199" s="180" t="s">
        <v>1204</v>
      </c>
      <c r="E199" s="22"/>
      <c r="F199" s="22"/>
      <c r="G199" s="521" t="s">
        <v>248</v>
      </c>
      <c r="H199" s="520"/>
      <c r="I199" s="520"/>
      <c r="J199" s="550">
        <v>2342.4299999999998</v>
      </c>
      <c r="K199" s="520"/>
      <c r="L199" s="521">
        <v>0</v>
      </c>
      <c r="M199" s="520"/>
      <c r="N199" s="521" t="s">
        <v>5212</v>
      </c>
      <c r="O199" s="520"/>
      <c r="P199" s="249">
        <f>VLOOKUP(B199,'De x Para (2)'!A:C,3,0)</f>
        <v>0</v>
      </c>
      <c r="Q199" s="560">
        <f t="shared" si="4"/>
        <v>2342.4299999999998</v>
      </c>
    </row>
    <row r="200" spans="1:17">
      <c r="A200" s="519" t="s">
        <v>5211</v>
      </c>
      <c r="B200" s="518" t="s">
        <v>1208</v>
      </c>
      <c r="C200" s="164" t="s">
        <v>143</v>
      </c>
      <c r="D200" s="518" t="s">
        <v>1209</v>
      </c>
      <c r="E200" s="517"/>
      <c r="F200" s="517"/>
      <c r="G200" s="516" t="s">
        <v>248</v>
      </c>
      <c r="H200" s="515"/>
      <c r="I200" s="515"/>
      <c r="J200" s="516">
        <v>472.52</v>
      </c>
      <c r="K200" s="515"/>
      <c r="L200" s="516">
        <v>0</v>
      </c>
      <c r="M200" s="515"/>
      <c r="N200" s="516" t="s">
        <v>5210</v>
      </c>
      <c r="O200" s="515"/>
      <c r="P200" s="249" t="str">
        <f>VLOOKUP(B200,'De x Para (2)'!A:C,3,0)</f>
        <v>9.6</v>
      </c>
      <c r="Q200" s="552">
        <f t="shared" si="4"/>
        <v>472.52</v>
      </c>
    </row>
    <row r="201" spans="1:17">
      <c r="A201" s="519" t="s">
        <v>5209</v>
      </c>
      <c r="B201" s="518" t="s">
        <v>1213</v>
      </c>
      <c r="C201" s="164" t="s">
        <v>143</v>
      </c>
      <c r="D201" s="518" t="s">
        <v>1214</v>
      </c>
      <c r="E201" s="517"/>
      <c r="F201" s="517"/>
      <c r="G201" s="516" t="s">
        <v>248</v>
      </c>
      <c r="H201" s="515"/>
      <c r="I201" s="515"/>
      <c r="J201" s="516">
        <v>590.16</v>
      </c>
      <c r="K201" s="515"/>
      <c r="L201" s="516">
        <v>0</v>
      </c>
      <c r="M201" s="515"/>
      <c r="N201" s="516" t="s">
        <v>5208</v>
      </c>
      <c r="O201" s="515"/>
      <c r="P201" s="249" t="str">
        <f>VLOOKUP(B201,'De x Para (2)'!A:C,3,0)</f>
        <v>9.6</v>
      </c>
      <c r="Q201" s="552">
        <f t="shared" si="4"/>
        <v>590.16</v>
      </c>
    </row>
    <row r="202" spans="1:17">
      <c r="A202" s="519" t="s">
        <v>5207</v>
      </c>
      <c r="B202" s="518" t="s">
        <v>1218</v>
      </c>
      <c r="C202" s="164" t="s">
        <v>143</v>
      </c>
      <c r="D202" s="518" t="s">
        <v>1219</v>
      </c>
      <c r="E202" s="517"/>
      <c r="F202" s="517"/>
      <c r="G202" s="516" t="s">
        <v>248</v>
      </c>
      <c r="H202" s="515"/>
      <c r="I202" s="515"/>
      <c r="J202" s="516">
        <v>57.49</v>
      </c>
      <c r="K202" s="515"/>
      <c r="L202" s="516">
        <v>0</v>
      </c>
      <c r="M202" s="515"/>
      <c r="N202" s="516" t="s">
        <v>5206</v>
      </c>
      <c r="O202" s="515"/>
      <c r="P202" s="249" t="str">
        <f>VLOOKUP(B202,'De x Para (2)'!A:C,3,0)</f>
        <v>9.6</v>
      </c>
      <c r="Q202" s="552">
        <f t="shared" si="4"/>
        <v>57.49</v>
      </c>
    </row>
    <row r="203" spans="1:17">
      <c r="A203" s="519" t="s">
        <v>5205</v>
      </c>
      <c r="B203" s="518" t="s">
        <v>1230</v>
      </c>
      <c r="C203" s="164" t="s">
        <v>143</v>
      </c>
      <c r="D203" s="518" t="s">
        <v>1231</v>
      </c>
      <c r="E203" s="517"/>
      <c r="F203" s="517"/>
      <c r="G203" s="516" t="s">
        <v>248</v>
      </c>
      <c r="H203" s="515"/>
      <c r="I203" s="515"/>
      <c r="J203" s="516">
        <v>458</v>
      </c>
      <c r="K203" s="515"/>
      <c r="L203" s="516">
        <v>0</v>
      </c>
      <c r="M203" s="515"/>
      <c r="N203" s="516" t="s">
        <v>5204</v>
      </c>
      <c r="O203" s="515"/>
      <c r="P203" s="249" t="str">
        <f>VLOOKUP(B203,'De x Para (2)'!A:C,3,0)</f>
        <v>9.6</v>
      </c>
      <c r="Q203" s="552">
        <f t="shared" si="4"/>
        <v>458</v>
      </c>
    </row>
    <row r="204" spans="1:17">
      <c r="A204" s="519" t="s">
        <v>5203</v>
      </c>
      <c r="B204" s="518" t="s">
        <v>1235</v>
      </c>
      <c r="C204" s="164" t="s">
        <v>143</v>
      </c>
      <c r="D204" s="518" t="s">
        <v>1236</v>
      </c>
      <c r="E204" s="517"/>
      <c r="F204" s="517"/>
      <c r="G204" s="516" t="s">
        <v>248</v>
      </c>
      <c r="H204" s="515"/>
      <c r="I204" s="515"/>
      <c r="J204" s="516">
        <v>393.21</v>
      </c>
      <c r="K204" s="515"/>
      <c r="L204" s="516">
        <v>0</v>
      </c>
      <c r="M204" s="515"/>
      <c r="N204" s="516" t="s">
        <v>5202</v>
      </c>
      <c r="O204" s="515"/>
      <c r="P204" s="249" t="str">
        <f>VLOOKUP(B204,'De x Para (2)'!A:C,3,0)</f>
        <v>9.6</v>
      </c>
      <c r="Q204" s="552">
        <f t="shared" si="4"/>
        <v>393.21</v>
      </c>
    </row>
    <row r="205" spans="1:17">
      <c r="A205" s="519" t="s">
        <v>5201</v>
      </c>
      <c r="B205" s="518" t="s">
        <v>1240</v>
      </c>
      <c r="C205" s="164" t="s">
        <v>143</v>
      </c>
      <c r="D205" s="518" t="s">
        <v>1241</v>
      </c>
      <c r="E205" s="517"/>
      <c r="F205" s="517"/>
      <c r="G205" s="516" t="s">
        <v>248</v>
      </c>
      <c r="H205" s="515"/>
      <c r="I205" s="515"/>
      <c r="J205" s="516">
        <v>371.05</v>
      </c>
      <c r="K205" s="515"/>
      <c r="L205" s="516">
        <v>0</v>
      </c>
      <c r="M205" s="515"/>
      <c r="N205" s="516" t="s">
        <v>5200</v>
      </c>
      <c r="O205" s="515"/>
      <c r="P205" s="249" t="str">
        <f>VLOOKUP(B205,'De x Para (2)'!A:C,3,0)</f>
        <v>9.6</v>
      </c>
      <c r="Q205" s="552">
        <f t="shared" si="4"/>
        <v>371.05</v>
      </c>
    </row>
    <row r="206" spans="1:17">
      <c r="A206" s="525" t="s">
        <v>143</v>
      </c>
      <c r="B206" s="524"/>
      <c r="C206" s="164" t="s">
        <v>143</v>
      </c>
      <c r="D206" s="524" t="s">
        <v>143</v>
      </c>
      <c r="E206" s="523"/>
      <c r="F206" s="523"/>
      <c r="G206" s="523"/>
      <c r="H206" s="523"/>
      <c r="I206" s="523"/>
      <c r="J206" s="523"/>
      <c r="K206" s="523"/>
      <c r="L206" s="523"/>
      <c r="M206" s="523"/>
      <c r="N206" s="523"/>
      <c r="O206" s="523"/>
      <c r="P206" s="249"/>
      <c r="Q206" s="552"/>
    </row>
    <row r="207" spans="1:17">
      <c r="A207" s="522" t="s">
        <v>5199</v>
      </c>
      <c r="B207" s="180" t="s">
        <v>1245</v>
      </c>
      <c r="C207" s="164" t="s">
        <v>143</v>
      </c>
      <c r="D207" s="180" t="s">
        <v>1246</v>
      </c>
      <c r="E207" s="22"/>
      <c r="F207" s="22"/>
      <c r="G207" s="521" t="s">
        <v>248</v>
      </c>
      <c r="H207" s="520"/>
      <c r="I207" s="520"/>
      <c r="J207" s="550">
        <v>2367.35</v>
      </c>
      <c r="K207" s="520"/>
      <c r="L207" s="521">
        <v>0</v>
      </c>
      <c r="M207" s="520"/>
      <c r="N207" s="521" t="s">
        <v>5198</v>
      </c>
      <c r="O207" s="520"/>
      <c r="P207" s="249">
        <f>VLOOKUP(B207,'De x Para (2)'!A:C,3,0)</f>
        <v>0</v>
      </c>
      <c r="Q207" s="552">
        <f t="shared" si="4"/>
        <v>2367.35</v>
      </c>
    </row>
    <row r="208" spans="1:17">
      <c r="A208" s="519" t="s">
        <v>5197</v>
      </c>
      <c r="B208" s="518" t="s">
        <v>1290</v>
      </c>
      <c r="C208" s="164" t="s">
        <v>143</v>
      </c>
      <c r="D208" s="518" t="s">
        <v>1291</v>
      </c>
      <c r="E208" s="517"/>
      <c r="F208" s="517"/>
      <c r="G208" s="516" t="s">
        <v>248</v>
      </c>
      <c r="H208" s="515"/>
      <c r="I208" s="515"/>
      <c r="J208" s="551">
        <v>1350</v>
      </c>
      <c r="K208" s="515"/>
      <c r="L208" s="516">
        <v>0</v>
      </c>
      <c r="M208" s="515"/>
      <c r="N208" s="516" t="s">
        <v>3397</v>
      </c>
      <c r="O208" s="515"/>
      <c r="P208" s="249" t="str">
        <f>VLOOKUP(B208,'De x Para (2)'!A:C,3,0)</f>
        <v>9.7</v>
      </c>
      <c r="Q208" s="552">
        <f>J208-L208</f>
        <v>1350</v>
      </c>
    </row>
    <row r="209" spans="1:17">
      <c r="A209" s="519" t="s">
        <v>5195</v>
      </c>
      <c r="B209" s="518" t="s">
        <v>1298</v>
      </c>
      <c r="C209" s="164" t="s">
        <v>143</v>
      </c>
      <c r="D209" s="518" t="s">
        <v>1299</v>
      </c>
      <c r="E209" s="517"/>
      <c r="F209" s="517"/>
      <c r="G209" s="516" t="s">
        <v>248</v>
      </c>
      <c r="H209" s="515"/>
      <c r="I209" s="515"/>
      <c r="J209" s="551">
        <v>1017.35</v>
      </c>
      <c r="K209" s="515"/>
      <c r="L209" s="516">
        <v>0</v>
      </c>
      <c r="M209" s="515"/>
      <c r="N209" s="516" t="s">
        <v>5193</v>
      </c>
      <c r="O209" s="515"/>
      <c r="P209" s="249" t="str">
        <f>VLOOKUP(B209,'De x Para (2)'!A:C,3,0)</f>
        <v>9.7</v>
      </c>
      <c r="Q209" s="552">
        <f t="shared" si="4"/>
        <v>1017.35</v>
      </c>
    </row>
    <row r="210" spans="1:17">
      <c r="A210" s="525" t="s">
        <v>143</v>
      </c>
      <c r="B210" s="524"/>
      <c r="C210" s="164" t="s">
        <v>143</v>
      </c>
      <c r="D210" s="524" t="s">
        <v>143</v>
      </c>
      <c r="E210" s="523"/>
      <c r="F210" s="523"/>
      <c r="G210" s="523"/>
      <c r="H210" s="523"/>
      <c r="I210" s="523"/>
      <c r="J210" s="523"/>
      <c r="K210" s="523"/>
      <c r="L210" s="523"/>
      <c r="M210" s="523"/>
      <c r="N210" s="523"/>
      <c r="O210" s="523"/>
      <c r="P210" s="249"/>
      <c r="Q210" s="552"/>
    </row>
    <row r="211" spans="1:17">
      <c r="A211" s="522" t="s">
        <v>5192</v>
      </c>
      <c r="B211" s="180" t="s">
        <v>1308</v>
      </c>
      <c r="C211" s="164" t="s">
        <v>143</v>
      </c>
      <c r="D211" s="180" t="s">
        <v>1309</v>
      </c>
      <c r="E211" s="22"/>
      <c r="F211" s="22"/>
      <c r="G211" s="521" t="s">
        <v>248</v>
      </c>
      <c r="H211" s="520"/>
      <c r="I211" s="520"/>
      <c r="J211" s="521">
        <v>460</v>
      </c>
      <c r="K211" s="520"/>
      <c r="L211" s="521">
        <v>0</v>
      </c>
      <c r="M211" s="520"/>
      <c r="N211" s="521" t="s">
        <v>5190</v>
      </c>
      <c r="O211" s="520"/>
      <c r="P211" s="249">
        <f>VLOOKUP(B211,'De x Para (2)'!A:C,3,0)</f>
        <v>0</v>
      </c>
      <c r="Q211" s="552">
        <f t="shared" si="4"/>
        <v>460</v>
      </c>
    </row>
    <row r="212" spans="1:17">
      <c r="A212" s="519" t="s">
        <v>5191</v>
      </c>
      <c r="B212" s="518" t="s">
        <v>1313</v>
      </c>
      <c r="C212" s="164" t="s">
        <v>143</v>
      </c>
      <c r="D212" s="518" t="s">
        <v>1314</v>
      </c>
      <c r="E212" s="517"/>
      <c r="F212" s="517"/>
      <c r="G212" s="516" t="s">
        <v>248</v>
      </c>
      <c r="H212" s="515"/>
      <c r="I212" s="515"/>
      <c r="J212" s="516">
        <v>460</v>
      </c>
      <c r="K212" s="515"/>
      <c r="L212" s="516">
        <v>0</v>
      </c>
      <c r="M212" s="515"/>
      <c r="N212" s="516" t="s">
        <v>5190</v>
      </c>
      <c r="O212" s="515"/>
      <c r="P212" s="249" t="str">
        <f>VLOOKUP(B212,'De x Para (2)'!A:C,3,0)</f>
        <v>9.8</v>
      </c>
      <c r="Q212" s="552">
        <f t="shared" si="4"/>
        <v>460</v>
      </c>
    </row>
    <row r="213" spans="1:17">
      <c r="A213" s="525" t="s">
        <v>143</v>
      </c>
      <c r="B213" s="524"/>
      <c r="C213" s="164" t="s">
        <v>143</v>
      </c>
      <c r="D213" s="524" t="s">
        <v>143</v>
      </c>
      <c r="E213" s="523"/>
      <c r="F213" s="523"/>
      <c r="G213" s="523"/>
      <c r="H213" s="523"/>
      <c r="I213" s="523"/>
      <c r="J213" s="523"/>
      <c r="K213" s="523"/>
      <c r="L213" s="523"/>
      <c r="M213" s="523"/>
      <c r="N213" s="523"/>
      <c r="O213" s="523"/>
      <c r="P213" s="249"/>
    </row>
    <row r="214" spans="1:17">
      <c r="A214" s="522" t="s">
        <v>5189</v>
      </c>
      <c r="B214" s="180" t="s">
        <v>1315</v>
      </c>
      <c r="C214" s="164" t="s">
        <v>143</v>
      </c>
      <c r="D214" s="180" t="s">
        <v>1316</v>
      </c>
      <c r="E214" s="22"/>
      <c r="F214" s="22"/>
      <c r="G214" s="521" t="s">
        <v>248</v>
      </c>
      <c r="H214" s="520"/>
      <c r="I214" s="520"/>
      <c r="J214" s="550">
        <v>3323.43</v>
      </c>
      <c r="K214" s="520"/>
      <c r="L214" s="521">
        <v>0</v>
      </c>
      <c r="M214" s="520"/>
      <c r="N214" s="521" t="s">
        <v>5188</v>
      </c>
      <c r="O214" s="520"/>
      <c r="P214" s="249">
        <f>VLOOKUP(B214,'De x Para (2)'!A:C,3,0)</f>
        <v>0</v>
      </c>
      <c r="Q214" s="552">
        <f>J214-L214</f>
        <v>3323.43</v>
      </c>
    </row>
    <row r="215" spans="1:17">
      <c r="A215" s="519" t="s">
        <v>5187</v>
      </c>
      <c r="B215" s="518" t="s">
        <v>1320</v>
      </c>
      <c r="C215" s="164" t="s">
        <v>143</v>
      </c>
      <c r="D215" s="518" t="s">
        <v>460</v>
      </c>
      <c r="E215" s="517"/>
      <c r="F215" s="517"/>
      <c r="G215" s="516" t="s">
        <v>248</v>
      </c>
      <c r="H215" s="515"/>
      <c r="I215" s="515"/>
      <c r="J215" s="551">
        <v>3218.43</v>
      </c>
      <c r="K215" s="515"/>
      <c r="L215" s="516">
        <v>0</v>
      </c>
      <c r="M215" s="515"/>
      <c r="N215" s="516" t="s">
        <v>5185</v>
      </c>
      <c r="O215" s="515"/>
      <c r="P215" s="249" t="str">
        <f>VLOOKUP(B215,'De x Para (2)'!A:C,3,0)</f>
        <v>9.7</v>
      </c>
      <c r="Q215" s="552">
        <f>J215-L215</f>
        <v>3218.43</v>
      </c>
    </row>
    <row r="216" spans="1:17">
      <c r="A216" s="519" t="s">
        <v>5184</v>
      </c>
      <c r="B216" s="518" t="s">
        <v>1323</v>
      </c>
      <c r="C216" s="164" t="s">
        <v>143</v>
      </c>
      <c r="D216" s="518" t="s">
        <v>174</v>
      </c>
      <c r="E216" s="517"/>
      <c r="F216" s="517"/>
      <c r="G216" s="516" t="s">
        <v>248</v>
      </c>
      <c r="H216" s="515"/>
      <c r="I216" s="515"/>
      <c r="J216" s="516">
        <v>105</v>
      </c>
      <c r="K216" s="515"/>
      <c r="L216" s="516">
        <v>0</v>
      </c>
      <c r="M216" s="515"/>
      <c r="N216" s="516" t="s">
        <v>5183</v>
      </c>
      <c r="O216" s="515"/>
      <c r="P216" s="249" t="str">
        <f>VLOOKUP(B216,'De x Para (2)'!A:C,3,0)</f>
        <v>9.7</v>
      </c>
      <c r="Q216" s="552">
        <f t="shared" ref="Q216" si="5">J216-L216</f>
        <v>105</v>
      </c>
    </row>
    <row r="217" spans="1:17">
      <c r="A217" s="525" t="s">
        <v>143</v>
      </c>
      <c r="B217" s="524"/>
      <c r="C217" s="164" t="s">
        <v>143</v>
      </c>
      <c r="D217" s="524" t="s">
        <v>143</v>
      </c>
      <c r="E217" s="523"/>
      <c r="F217" s="523"/>
      <c r="G217" s="523"/>
      <c r="H217" s="523"/>
      <c r="I217" s="523"/>
      <c r="J217" s="523"/>
      <c r="K217" s="523"/>
      <c r="L217" s="523"/>
      <c r="M217" s="523"/>
      <c r="N217" s="523"/>
      <c r="O217" s="523"/>
      <c r="P217" s="249"/>
    </row>
    <row r="218" spans="1:17">
      <c r="A218" s="522" t="s">
        <v>5182</v>
      </c>
      <c r="B218" s="180" t="s">
        <v>1325</v>
      </c>
      <c r="C218" s="164" t="s">
        <v>143</v>
      </c>
      <c r="D218" s="180" t="s">
        <v>1326</v>
      </c>
      <c r="E218" s="22"/>
      <c r="F218" s="22"/>
      <c r="G218" s="521" t="s">
        <v>248</v>
      </c>
      <c r="H218" s="520"/>
      <c r="I218" s="520"/>
      <c r="J218" s="550">
        <v>13357.5</v>
      </c>
      <c r="K218" s="520"/>
      <c r="L218" s="521">
        <v>0</v>
      </c>
      <c r="M218" s="520"/>
      <c r="N218" s="521" t="s">
        <v>5179</v>
      </c>
      <c r="O218" s="520"/>
      <c r="P218" s="249">
        <f>VLOOKUP(B218,'De x Para (2)'!A:C,3,0)</f>
        <v>0</v>
      </c>
      <c r="Q218" s="560">
        <f>J218-L218</f>
        <v>13357.5</v>
      </c>
    </row>
    <row r="219" spans="1:17">
      <c r="A219" s="522" t="s">
        <v>5181</v>
      </c>
      <c r="B219" s="180" t="s">
        <v>1331</v>
      </c>
      <c r="C219" s="164" t="s">
        <v>143</v>
      </c>
      <c r="D219" s="180" t="s">
        <v>1326</v>
      </c>
      <c r="E219" s="22"/>
      <c r="F219" s="22"/>
      <c r="G219" s="521" t="s">
        <v>248</v>
      </c>
      <c r="H219" s="520"/>
      <c r="I219" s="520"/>
      <c r="J219" s="550">
        <v>13357.5</v>
      </c>
      <c r="K219" s="520"/>
      <c r="L219" s="521">
        <v>0</v>
      </c>
      <c r="M219" s="520"/>
      <c r="N219" s="521" t="s">
        <v>5179</v>
      </c>
      <c r="O219" s="520"/>
      <c r="P219" s="249">
        <f>VLOOKUP(B219,'De x Para (2)'!A:C,3,0)</f>
        <v>0</v>
      </c>
      <c r="Q219" s="552">
        <f t="shared" ref="Q219:Q224" si="6">J219-L219</f>
        <v>13357.5</v>
      </c>
    </row>
    <row r="220" spans="1:17">
      <c r="A220" s="522" t="s">
        <v>5180</v>
      </c>
      <c r="B220" s="180" t="s">
        <v>1332</v>
      </c>
      <c r="C220" s="164" t="s">
        <v>143</v>
      </c>
      <c r="D220" s="180" t="s">
        <v>1326</v>
      </c>
      <c r="E220" s="22"/>
      <c r="F220" s="22"/>
      <c r="G220" s="521" t="s">
        <v>248</v>
      </c>
      <c r="H220" s="520"/>
      <c r="I220" s="520"/>
      <c r="J220" s="550">
        <v>13357.5</v>
      </c>
      <c r="K220" s="520"/>
      <c r="L220" s="521">
        <v>0</v>
      </c>
      <c r="M220" s="520"/>
      <c r="N220" s="521" t="s">
        <v>5179</v>
      </c>
      <c r="O220" s="520"/>
      <c r="P220" s="249">
        <f>VLOOKUP(B220,'De x Para (2)'!A:C,3,0)</f>
        <v>0</v>
      </c>
      <c r="Q220" s="552">
        <f t="shared" si="6"/>
        <v>13357.5</v>
      </c>
    </row>
    <row r="221" spans="1:17">
      <c r="A221" s="522" t="s">
        <v>5178</v>
      </c>
      <c r="B221" s="180" t="s">
        <v>1333</v>
      </c>
      <c r="C221" s="164" t="s">
        <v>143</v>
      </c>
      <c r="D221" s="180" t="s">
        <v>1334</v>
      </c>
      <c r="E221" s="22"/>
      <c r="F221" s="22"/>
      <c r="G221" s="521" t="s">
        <v>248</v>
      </c>
      <c r="H221" s="520"/>
      <c r="I221" s="520"/>
      <c r="J221" s="550">
        <v>7420.43</v>
      </c>
      <c r="K221" s="520"/>
      <c r="L221" s="521">
        <v>0</v>
      </c>
      <c r="M221" s="520"/>
      <c r="N221" s="521" t="s">
        <v>5177</v>
      </c>
      <c r="O221" s="520"/>
      <c r="P221" s="249">
        <f>VLOOKUP(B221,'De x Para (2)'!A:C,3,0)</f>
        <v>0</v>
      </c>
      <c r="Q221" s="552">
        <f t="shared" si="6"/>
        <v>7420.43</v>
      </c>
    </row>
    <row r="222" spans="1:17">
      <c r="A222" s="519" t="s">
        <v>5176</v>
      </c>
      <c r="B222" s="518" t="s">
        <v>1339</v>
      </c>
      <c r="C222" s="164" t="s">
        <v>143</v>
      </c>
      <c r="D222" s="518" t="s">
        <v>1340</v>
      </c>
      <c r="E222" s="517"/>
      <c r="F222" s="517"/>
      <c r="G222" s="516" t="s">
        <v>248</v>
      </c>
      <c r="H222" s="515"/>
      <c r="I222" s="515"/>
      <c r="J222" s="516">
        <v>490</v>
      </c>
      <c r="K222" s="515"/>
      <c r="L222" s="516">
        <v>0</v>
      </c>
      <c r="M222" s="515"/>
      <c r="N222" s="516" t="s">
        <v>3402</v>
      </c>
      <c r="O222" s="515"/>
      <c r="P222" s="249" t="str">
        <f>VLOOKUP(B222,'De x Para (2)'!A:C,3,0)</f>
        <v>10.1</v>
      </c>
      <c r="Q222" s="552">
        <f t="shared" si="6"/>
        <v>490</v>
      </c>
    </row>
    <row r="223" spans="1:17">
      <c r="A223" s="519" t="s">
        <v>5175</v>
      </c>
      <c r="B223" s="518" t="s">
        <v>1344</v>
      </c>
      <c r="C223" s="164" t="s">
        <v>143</v>
      </c>
      <c r="D223" s="518" t="s">
        <v>1345</v>
      </c>
      <c r="E223" s="517"/>
      <c r="F223" s="517"/>
      <c r="G223" s="516" t="s">
        <v>248</v>
      </c>
      <c r="H223" s="515"/>
      <c r="I223" s="515"/>
      <c r="J223" s="551">
        <v>1879.14</v>
      </c>
      <c r="K223" s="515"/>
      <c r="L223" s="516">
        <v>0</v>
      </c>
      <c r="M223" s="515"/>
      <c r="N223" s="516" t="s">
        <v>5173</v>
      </c>
      <c r="O223" s="515"/>
      <c r="P223" s="249" t="str">
        <f>VLOOKUP(B223,'De x Para (2)'!A:C,3,0)</f>
        <v>10.1</v>
      </c>
      <c r="Q223" s="552">
        <f t="shared" si="6"/>
        <v>1879.14</v>
      </c>
    </row>
    <row r="224" spans="1:17">
      <c r="A224" s="519" t="s">
        <v>5172</v>
      </c>
      <c r="B224" s="518" t="s">
        <v>1370</v>
      </c>
      <c r="C224" s="164" t="s">
        <v>143</v>
      </c>
      <c r="D224" s="518" t="s">
        <v>1371</v>
      </c>
      <c r="E224" s="517"/>
      <c r="F224" s="517"/>
      <c r="G224" s="516" t="s">
        <v>248</v>
      </c>
      <c r="H224" s="515"/>
      <c r="I224" s="515"/>
      <c r="J224" s="551">
        <v>5051.29</v>
      </c>
      <c r="K224" s="515"/>
      <c r="L224" s="516">
        <v>0</v>
      </c>
      <c r="M224" s="515"/>
      <c r="N224" s="516" t="s">
        <v>5170</v>
      </c>
      <c r="O224" s="515"/>
      <c r="P224" s="249" t="str">
        <f>VLOOKUP(B224,'De x Para (2)'!A:C,3,0)</f>
        <v>10.1</v>
      </c>
      <c r="Q224" s="552">
        <f t="shared" si="6"/>
        <v>5051.29</v>
      </c>
    </row>
    <row r="225" spans="1:17">
      <c r="A225" s="525" t="s">
        <v>143</v>
      </c>
      <c r="B225" s="524"/>
      <c r="C225" s="164" t="s">
        <v>143</v>
      </c>
      <c r="D225" s="524" t="s">
        <v>143</v>
      </c>
      <c r="E225" s="523"/>
      <c r="F225" s="523"/>
      <c r="G225" s="523"/>
      <c r="H225" s="523"/>
      <c r="I225" s="523"/>
      <c r="J225" s="523"/>
      <c r="K225" s="523"/>
      <c r="L225" s="523"/>
      <c r="M225" s="523"/>
      <c r="N225" s="523"/>
      <c r="O225" s="523"/>
      <c r="P225" s="249"/>
    </row>
    <row r="226" spans="1:17">
      <c r="A226" s="522" t="s">
        <v>5169</v>
      </c>
      <c r="B226" s="180" t="s">
        <v>1393</v>
      </c>
      <c r="C226" s="164" t="s">
        <v>143</v>
      </c>
      <c r="D226" s="180" t="s">
        <v>1394</v>
      </c>
      <c r="E226" s="22"/>
      <c r="F226" s="22"/>
      <c r="G226" s="521" t="s">
        <v>248</v>
      </c>
      <c r="H226" s="520"/>
      <c r="I226" s="520"/>
      <c r="J226" s="550">
        <v>5937.07</v>
      </c>
      <c r="K226" s="520"/>
      <c r="L226" s="521">
        <v>0</v>
      </c>
      <c r="M226" s="520"/>
      <c r="N226" s="521" t="s">
        <v>5167</v>
      </c>
      <c r="O226" s="520"/>
      <c r="P226" s="249">
        <f>VLOOKUP(B226,'De x Para (2)'!A:C,3,0)</f>
        <v>0</v>
      </c>
      <c r="Q226" s="560">
        <f>J226-L226</f>
        <v>5937.07</v>
      </c>
    </row>
    <row r="227" spans="1:17">
      <c r="A227" s="519" t="s">
        <v>5168</v>
      </c>
      <c r="B227" s="518" t="s">
        <v>1398</v>
      </c>
      <c r="C227" s="164" t="s">
        <v>143</v>
      </c>
      <c r="D227" s="518" t="s">
        <v>1399</v>
      </c>
      <c r="E227" s="517"/>
      <c r="F227" s="517"/>
      <c r="G227" s="516" t="s">
        <v>248</v>
      </c>
      <c r="H227" s="515"/>
      <c r="I227" s="515"/>
      <c r="J227" s="551">
        <v>5937.07</v>
      </c>
      <c r="K227" s="515"/>
      <c r="L227" s="516">
        <v>0</v>
      </c>
      <c r="M227" s="515"/>
      <c r="N227" s="516" t="s">
        <v>5167</v>
      </c>
      <c r="O227" s="515"/>
      <c r="P227" s="249" t="str">
        <f>VLOOKUP(B227,'De x Para (2)'!A:C,3,0)</f>
        <v>10.3</v>
      </c>
      <c r="Q227" s="552">
        <f>J227-L227</f>
        <v>5937.07</v>
      </c>
    </row>
    <row r="228" spans="1:17">
      <c r="A228" s="525" t="s">
        <v>143</v>
      </c>
      <c r="B228" s="524"/>
      <c r="C228" s="164" t="s">
        <v>143</v>
      </c>
      <c r="D228" s="524" t="s">
        <v>143</v>
      </c>
      <c r="E228" s="523"/>
      <c r="F228" s="523"/>
      <c r="G228" s="523"/>
      <c r="H228" s="523"/>
      <c r="I228" s="523"/>
      <c r="J228" s="523"/>
      <c r="K228" s="523"/>
      <c r="L228" s="523"/>
      <c r="M228" s="523"/>
      <c r="N228" s="523"/>
      <c r="O228" s="523"/>
      <c r="P228" s="249"/>
    </row>
    <row r="229" spans="1:17">
      <c r="A229" s="522" t="s">
        <v>5166</v>
      </c>
      <c r="B229" s="180" t="s">
        <v>1400</v>
      </c>
      <c r="C229" s="164" t="s">
        <v>143</v>
      </c>
      <c r="D229" s="180" t="s">
        <v>1401</v>
      </c>
      <c r="E229" s="22"/>
      <c r="F229" s="22"/>
      <c r="G229" s="521" t="s">
        <v>248</v>
      </c>
      <c r="H229" s="520"/>
      <c r="I229" s="520"/>
      <c r="J229" s="550">
        <v>2798.98</v>
      </c>
      <c r="K229" s="520"/>
      <c r="L229" s="521">
        <v>0</v>
      </c>
      <c r="M229" s="520"/>
      <c r="N229" s="521" t="s">
        <v>5163</v>
      </c>
      <c r="O229" s="520"/>
      <c r="P229" s="249">
        <f>VLOOKUP(B229,'De x Para (2)'!A:C,3,0)</f>
        <v>0</v>
      </c>
      <c r="Q229" s="552">
        <f>J229-L229</f>
        <v>2798.98</v>
      </c>
    </row>
    <row r="230" spans="1:17">
      <c r="A230" s="522" t="s">
        <v>5165</v>
      </c>
      <c r="B230" s="180" t="s">
        <v>1405</v>
      </c>
      <c r="C230" s="164" t="s">
        <v>143</v>
      </c>
      <c r="D230" s="180" t="s">
        <v>1401</v>
      </c>
      <c r="E230" s="22"/>
      <c r="F230" s="22"/>
      <c r="G230" s="521" t="s">
        <v>248</v>
      </c>
      <c r="H230" s="520"/>
      <c r="I230" s="520"/>
      <c r="J230" s="550">
        <v>2798.98</v>
      </c>
      <c r="K230" s="520"/>
      <c r="L230" s="521">
        <v>0</v>
      </c>
      <c r="M230" s="520"/>
      <c r="N230" s="521" t="s">
        <v>5163</v>
      </c>
      <c r="O230" s="520"/>
      <c r="P230" s="249">
        <f>VLOOKUP(B230,'De x Para (2)'!A:C,3,0)</f>
        <v>0</v>
      </c>
      <c r="Q230" s="552">
        <f t="shared" ref="Q230:Q233" si="7">J230-L230</f>
        <v>2798.98</v>
      </c>
    </row>
    <row r="231" spans="1:17">
      <c r="A231" s="522" t="s">
        <v>5164</v>
      </c>
      <c r="B231" s="180" t="s">
        <v>1406</v>
      </c>
      <c r="C231" s="164" t="s">
        <v>143</v>
      </c>
      <c r="D231" s="180" t="s">
        <v>1401</v>
      </c>
      <c r="E231" s="22"/>
      <c r="F231" s="22"/>
      <c r="G231" s="521" t="s">
        <v>248</v>
      </c>
      <c r="H231" s="520"/>
      <c r="I231" s="520"/>
      <c r="J231" s="550">
        <v>2798.98</v>
      </c>
      <c r="K231" s="520"/>
      <c r="L231" s="521">
        <v>0</v>
      </c>
      <c r="M231" s="520"/>
      <c r="N231" s="521" t="s">
        <v>5163</v>
      </c>
      <c r="O231" s="520"/>
      <c r="P231" s="249">
        <f>VLOOKUP(B231,'De x Para (2)'!A:C,3,0)</f>
        <v>0</v>
      </c>
      <c r="Q231" s="560">
        <f t="shared" si="7"/>
        <v>2798.98</v>
      </c>
    </row>
    <row r="232" spans="1:17">
      <c r="A232" s="522" t="s">
        <v>5162</v>
      </c>
      <c r="B232" s="180" t="s">
        <v>4675</v>
      </c>
      <c r="C232" s="164" t="s">
        <v>143</v>
      </c>
      <c r="D232" s="180" t="s">
        <v>4676</v>
      </c>
      <c r="E232" s="22"/>
      <c r="F232" s="22"/>
      <c r="G232" s="521" t="s">
        <v>248</v>
      </c>
      <c r="H232" s="520"/>
      <c r="I232" s="520"/>
      <c r="J232" s="521">
        <v>250</v>
      </c>
      <c r="K232" s="520"/>
      <c r="L232" s="521">
        <v>0</v>
      </c>
      <c r="M232" s="520"/>
      <c r="N232" s="521" t="s">
        <v>3355</v>
      </c>
      <c r="O232" s="520"/>
      <c r="P232" s="249">
        <f>VLOOKUP(B232,'De x Para (2)'!A:C,3,0)</f>
        <v>0</v>
      </c>
      <c r="Q232" s="552">
        <f t="shared" si="7"/>
        <v>250</v>
      </c>
    </row>
    <row r="233" spans="1:17">
      <c r="A233" s="519" t="s">
        <v>5161</v>
      </c>
      <c r="B233" s="518" t="s">
        <v>4677</v>
      </c>
      <c r="C233" s="164" t="s">
        <v>143</v>
      </c>
      <c r="D233" s="518" t="s">
        <v>1889</v>
      </c>
      <c r="E233" s="517"/>
      <c r="F233" s="517"/>
      <c r="G233" s="516" t="s">
        <v>248</v>
      </c>
      <c r="H233" s="515"/>
      <c r="I233" s="515"/>
      <c r="J233" s="516">
        <v>250</v>
      </c>
      <c r="K233" s="515"/>
      <c r="L233" s="516">
        <v>0</v>
      </c>
      <c r="M233" s="515"/>
      <c r="N233" s="516" t="s">
        <v>3355</v>
      </c>
      <c r="O233" s="515"/>
      <c r="P233" s="249" t="str">
        <f>VLOOKUP(B233,'De x Para (2)'!A:C,3,0)</f>
        <v>11.1.1.3</v>
      </c>
      <c r="Q233" s="552">
        <f t="shared" si="7"/>
        <v>250</v>
      </c>
    </row>
    <row r="234" spans="1:17">
      <c r="A234" s="525" t="s">
        <v>143</v>
      </c>
      <c r="B234" s="524"/>
      <c r="C234" s="164" t="s">
        <v>143</v>
      </c>
      <c r="D234" s="524" t="s">
        <v>143</v>
      </c>
      <c r="E234" s="523"/>
      <c r="F234" s="523"/>
      <c r="G234" s="523"/>
      <c r="H234" s="523"/>
      <c r="I234" s="523"/>
      <c r="J234" s="523"/>
      <c r="K234" s="523"/>
      <c r="L234" s="523"/>
      <c r="M234" s="523"/>
      <c r="N234" s="523"/>
      <c r="O234" s="523"/>
      <c r="P234" s="249"/>
    </row>
    <row r="235" spans="1:17">
      <c r="A235" s="522" t="s">
        <v>5159</v>
      </c>
      <c r="B235" s="180" t="s">
        <v>1412</v>
      </c>
      <c r="C235" s="164" t="s">
        <v>143</v>
      </c>
      <c r="D235" s="180" t="s">
        <v>1413</v>
      </c>
      <c r="E235" s="22"/>
      <c r="F235" s="22"/>
      <c r="G235" s="521" t="s">
        <v>248</v>
      </c>
      <c r="H235" s="520"/>
      <c r="I235" s="520"/>
      <c r="J235" s="550">
        <v>2548.98</v>
      </c>
      <c r="K235" s="520"/>
      <c r="L235" s="521">
        <v>0</v>
      </c>
      <c r="M235" s="520"/>
      <c r="N235" s="521" t="s">
        <v>3651</v>
      </c>
      <c r="O235" s="520"/>
      <c r="P235" s="249">
        <f>VLOOKUP(B235,'De x Para (2)'!A:C,3,0)</f>
        <v>0</v>
      </c>
      <c r="Q235" s="552">
        <f>J235-L235</f>
        <v>2548.98</v>
      </c>
    </row>
    <row r="236" spans="1:17">
      <c r="A236" s="519" t="s">
        <v>5158</v>
      </c>
      <c r="B236" s="518" t="s">
        <v>1417</v>
      </c>
      <c r="C236" s="164" t="s">
        <v>143</v>
      </c>
      <c r="D236" s="518" t="s">
        <v>1418</v>
      </c>
      <c r="E236" s="517"/>
      <c r="F236" s="517"/>
      <c r="G236" s="516" t="s">
        <v>248</v>
      </c>
      <c r="H236" s="515"/>
      <c r="I236" s="515"/>
      <c r="J236" s="551">
        <v>2548.98</v>
      </c>
      <c r="K236" s="515"/>
      <c r="L236" s="516">
        <v>0</v>
      </c>
      <c r="M236" s="515"/>
      <c r="N236" s="516" t="s">
        <v>3651</v>
      </c>
      <c r="O236" s="515"/>
      <c r="P236" s="249" t="str">
        <f>VLOOKUP(B236,'De x Para (2)'!A:C,3,0)</f>
        <v>11.1.3</v>
      </c>
      <c r="Q236" s="552">
        <f>J236-L236</f>
        <v>2548.98</v>
      </c>
    </row>
    <row r="237" spans="1:17">
      <c r="A237" s="525" t="s">
        <v>143</v>
      </c>
      <c r="B237" s="524"/>
      <c r="C237" s="164" t="s">
        <v>143</v>
      </c>
      <c r="D237" s="524" t="s">
        <v>143</v>
      </c>
      <c r="E237" s="523"/>
      <c r="F237" s="523"/>
      <c r="G237" s="523"/>
      <c r="H237" s="523"/>
      <c r="I237" s="523"/>
      <c r="J237" s="523"/>
      <c r="K237" s="523"/>
      <c r="L237" s="523"/>
      <c r="M237" s="523"/>
      <c r="N237" s="523"/>
      <c r="O237" s="523"/>
      <c r="P237" s="249"/>
    </row>
    <row r="238" spans="1:17">
      <c r="A238" s="522" t="s">
        <v>5157</v>
      </c>
      <c r="B238" s="180" t="s">
        <v>1426</v>
      </c>
      <c r="C238" s="164" t="s">
        <v>143</v>
      </c>
      <c r="D238" s="180" t="s">
        <v>1427</v>
      </c>
      <c r="E238" s="22"/>
      <c r="F238" s="22"/>
      <c r="G238" s="521" t="s">
        <v>248</v>
      </c>
      <c r="H238" s="520"/>
      <c r="I238" s="520"/>
      <c r="J238" s="550">
        <v>2271.4299999999998</v>
      </c>
      <c r="K238" s="520"/>
      <c r="L238" s="521">
        <v>0</v>
      </c>
      <c r="M238" s="520"/>
      <c r="N238" s="521" t="s">
        <v>5154</v>
      </c>
      <c r="O238" s="520"/>
      <c r="P238" s="249">
        <f>VLOOKUP(B238,'De x Para (2)'!A:C,3,0)</f>
        <v>0</v>
      </c>
      <c r="Q238" s="560">
        <f>J238-L238</f>
        <v>2271.4299999999998</v>
      </c>
    </row>
    <row r="239" spans="1:17">
      <c r="A239" s="522" t="s">
        <v>5156</v>
      </c>
      <c r="B239" s="180" t="s">
        <v>1431</v>
      </c>
      <c r="C239" s="164" t="s">
        <v>143</v>
      </c>
      <c r="D239" s="180" t="s">
        <v>1427</v>
      </c>
      <c r="E239" s="22"/>
      <c r="F239" s="22"/>
      <c r="G239" s="521" t="s">
        <v>248</v>
      </c>
      <c r="H239" s="520"/>
      <c r="I239" s="520"/>
      <c r="J239" s="550">
        <v>2271.4299999999998</v>
      </c>
      <c r="K239" s="520"/>
      <c r="L239" s="521">
        <v>0</v>
      </c>
      <c r="M239" s="520"/>
      <c r="N239" s="521" t="s">
        <v>5154</v>
      </c>
      <c r="O239" s="520"/>
      <c r="P239" s="249">
        <f>VLOOKUP(B239,'De x Para (2)'!A:C,3,0)</f>
        <v>0</v>
      </c>
      <c r="Q239" s="552">
        <f t="shared" ref="Q239:Q243" si="8">J239-L239</f>
        <v>2271.4299999999998</v>
      </c>
    </row>
    <row r="240" spans="1:17">
      <c r="A240" s="522" t="s">
        <v>5155</v>
      </c>
      <c r="B240" s="180" t="s">
        <v>1432</v>
      </c>
      <c r="C240" s="164" t="s">
        <v>143</v>
      </c>
      <c r="D240" s="180" t="s">
        <v>1427</v>
      </c>
      <c r="E240" s="22"/>
      <c r="F240" s="22"/>
      <c r="G240" s="521" t="s">
        <v>248</v>
      </c>
      <c r="H240" s="520"/>
      <c r="I240" s="520"/>
      <c r="J240" s="550">
        <v>2271.4299999999998</v>
      </c>
      <c r="K240" s="520"/>
      <c r="L240" s="521">
        <v>0</v>
      </c>
      <c r="M240" s="520"/>
      <c r="N240" s="521" t="s">
        <v>5154</v>
      </c>
      <c r="O240" s="520"/>
      <c r="P240" s="249">
        <f>VLOOKUP(B240,'De x Para (2)'!A:C,3,0)</f>
        <v>0</v>
      </c>
      <c r="Q240" s="552">
        <f t="shared" si="8"/>
        <v>2271.4299999999998</v>
      </c>
    </row>
    <row r="241" spans="1:17">
      <c r="A241" s="522" t="s">
        <v>5153</v>
      </c>
      <c r="B241" s="180" t="s">
        <v>1433</v>
      </c>
      <c r="C241" s="164" t="s">
        <v>143</v>
      </c>
      <c r="D241" s="180" t="s">
        <v>1434</v>
      </c>
      <c r="E241" s="22"/>
      <c r="F241" s="22"/>
      <c r="G241" s="521" t="s">
        <v>248</v>
      </c>
      <c r="H241" s="520"/>
      <c r="I241" s="520"/>
      <c r="J241" s="550">
        <v>1071.43</v>
      </c>
      <c r="K241" s="520"/>
      <c r="L241" s="521">
        <v>0</v>
      </c>
      <c r="M241" s="520"/>
      <c r="N241" s="521" t="s">
        <v>5152</v>
      </c>
      <c r="O241" s="520"/>
      <c r="P241" s="249">
        <f>VLOOKUP(B241,'De x Para (2)'!A:C,3,0)</f>
        <v>0</v>
      </c>
      <c r="Q241" s="552">
        <f t="shared" si="8"/>
        <v>1071.43</v>
      </c>
    </row>
    <row r="242" spans="1:17">
      <c r="A242" s="519" t="s">
        <v>5151</v>
      </c>
      <c r="B242" s="518" t="s">
        <v>1436</v>
      </c>
      <c r="C242" s="164" t="s">
        <v>143</v>
      </c>
      <c r="D242" s="518" t="s">
        <v>1437</v>
      </c>
      <c r="E242" s="517"/>
      <c r="F242" s="517"/>
      <c r="G242" s="516" t="s">
        <v>248</v>
      </c>
      <c r="H242" s="515"/>
      <c r="I242" s="515"/>
      <c r="J242" s="516">
        <v>500</v>
      </c>
      <c r="K242" s="515"/>
      <c r="L242" s="516">
        <v>0</v>
      </c>
      <c r="M242" s="515"/>
      <c r="N242" s="516" t="s">
        <v>1584</v>
      </c>
      <c r="O242" s="515"/>
      <c r="P242" s="249" t="str">
        <f>VLOOKUP(B242,'De x Para (2)'!A:C,3,0)</f>
        <v>11.2.1.5</v>
      </c>
      <c r="Q242" s="552">
        <f t="shared" si="8"/>
        <v>500</v>
      </c>
    </row>
    <row r="243" spans="1:17">
      <c r="A243" s="519" t="s">
        <v>5150</v>
      </c>
      <c r="B243" s="518" t="s">
        <v>5149</v>
      </c>
      <c r="C243" s="164" t="s">
        <v>143</v>
      </c>
      <c r="D243" s="518" t="s">
        <v>1889</v>
      </c>
      <c r="E243" s="517"/>
      <c r="F243" s="517"/>
      <c r="G243" s="516" t="s">
        <v>248</v>
      </c>
      <c r="H243" s="515"/>
      <c r="I243" s="515"/>
      <c r="J243" s="516">
        <v>571.42999999999995</v>
      </c>
      <c r="K243" s="515"/>
      <c r="L243" s="516">
        <v>0</v>
      </c>
      <c r="M243" s="515"/>
      <c r="N243" s="516" t="s">
        <v>5148</v>
      </c>
      <c r="O243" s="515"/>
      <c r="P243" s="249" t="str">
        <f>VLOOKUP(B243,'De x Para (2)'!A:C,3,0)</f>
        <v>11.2.1.5</v>
      </c>
      <c r="Q243" s="552">
        <f t="shared" si="8"/>
        <v>571.42999999999995</v>
      </c>
    </row>
    <row r="244" spans="1:17">
      <c r="A244" s="525" t="s">
        <v>143</v>
      </c>
      <c r="B244" s="524"/>
      <c r="C244" s="164" t="s">
        <v>143</v>
      </c>
      <c r="D244" s="524" t="s">
        <v>143</v>
      </c>
      <c r="E244" s="523"/>
      <c r="F244" s="523"/>
      <c r="G244" s="523"/>
      <c r="H244" s="523"/>
      <c r="I244" s="523"/>
      <c r="J244" s="523"/>
      <c r="K244" s="523"/>
      <c r="L244" s="523"/>
      <c r="M244" s="523"/>
      <c r="N244" s="523"/>
      <c r="O244" s="523"/>
      <c r="P244" s="249"/>
    </row>
    <row r="245" spans="1:17">
      <c r="A245" s="522" t="s">
        <v>5147</v>
      </c>
      <c r="B245" s="180" t="s">
        <v>1438</v>
      </c>
      <c r="C245" s="164" t="s">
        <v>143</v>
      </c>
      <c r="D245" s="180" t="s">
        <v>1439</v>
      </c>
      <c r="E245" s="22"/>
      <c r="F245" s="22"/>
      <c r="G245" s="521" t="s">
        <v>248</v>
      </c>
      <c r="H245" s="520"/>
      <c r="I245" s="520"/>
      <c r="J245" s="550">
        <v>1200</v>
      </c>
      <c r="K245" s="520"/>
      <c r="L245" s="521">
        <v>0</v>
      </c>
      <c r="M245" s="520"/>
      <c r="N245" s="521" t="s">
        <v>5145</v>
      </c>
      <c r="O245" s="520"/>
      <c r="P245" s="249">
        <f>VLOOKUP(B245,'De x Para (2)'!A:C,3,0)</f>
        <v>0</v>
      </c>
      <c r="Q245" s="552">
        <f>J245-L245</f>
        <v>1200</v>
      </c>
    </row>
    <row r="246" spans="1:17">
      <c r="A246" s="519" t="s">
        <v>5146</v>
      </c>
      <c r="B246" s="518" t="s">
        <v>1443</v>
      </c>
      <c r="C246" s="164" t="s">
        <v>143</v>
      </c>
      <c r="D246" s="518" t="s">
        <v>1444</v>
      </c>
      <c r="E246" s="517"/>
      <c r="F246" s="517"/>
      <c r="G246" s="516" t="s">
        <v>248</v>
      </c>
      <c r="H246" s="515"/>
      <c r="I246" s="515"/>
      <c r="J246" s="551">
        <v>1200</v>
      </c>
      <c r="K246" s="515"/>
      <c r="L246" s="516">
        <v>0</v>
      </c>
      <c r="M246" s="515"/>
      <c r="N246" s="516" t="s">
        <v>5145</v>
      </c>
      <c r="O246" s="515"/>
      <c r="P246" s="249" t="str">
        <f>VLOOKUP(B246,'De x Para (2)'!A:C,3,0)</f>
        <v>11.2.1</v>
      </c>
      <c r="Q246" s="552">
        <f>J246-L246</f>
        <v>1200</v>
      </c>
    </row>
    <row r="247" spans="1:17">
      <c r="A247" s="525" t="s">
        <v>143</v>
      </c>
      <c r="B247" s="524"/>
      <c r="C247" s="164" t="s">
        <v>143</v>
      </c>
      <c r="D247" s="524" t="s">
        <v>143</v>
      </c>
      <c r="E247" s="523"/>
      <c r="F247" s="523"/>
      <c r="G247" s="523"/>
      <c r="H247" s="523"/>
      <c r="I247" s="523"/>
      <c r="J247" s="523"/>
      <c r="K247" s="523"/>
      <c r="L247" s="523"/>
      <c r="M247" s="523"/>
      <c r="N247" s="523"/>
      <c r="O247" s="523"/>
      <c r="P247" s="249"/>
    </row>
    <row r="248" spans="1:17">
      <c r="A248" s="522" t="s">
        <v>5144</v>
      </c>
      <c r="B248" s="180" t="s">
        <v>1500</v>
      </c>
      <c r="C248" s="164" t="s">
        <v>143</v>
      </c>
      <c r="D248" s="180" t="s">
        <v>1501</v>
      </c>
      <c r="E248" s="22"/>
      <c r="F248" s="22"/>
      <c r="G248" s="521" t="s">
        <v>248</v>
      </c>
      <c r="H248" s="520"/>
      <c r="I248" s="520"/>
      <c r="J248" s="550">
        <v>10002</v>
      </c>
      <c r="K248" s="520"/>
      <c r="L248" s="521">
        <v>0</v>
      </c>
      <c r="M248" s="520"/>
      <c r="N248" s="521" t="s">
        <v>5140</v>
      </c>
      <c r="O248" s="520"/>
      <c r="P248" s="249">
        <f>VLOOKUP(B248,'De x Para (2)'!A:C,3,0)</f>
        <v>0</v>
      </c>
      <c r="Q248" s="552">
        <f>J248-L248</f>
        <v>10002</v>
      </c>
    </row>
    <row r="249" spans="1:17">
      <c r="A249" s="522" t="s">
        <v>5143</v>
      </c>
      <c r="B249" s="180" t="s">
        <v>1505</v>
      </c>
      <c r="C249" s="164" t="s">
        <v>143</v>
      </c>
      <c r="D249" s="180" t="s">
        <v>1501</v>
      </c>
      <c r="E249" s="22"/>
      <c r="F249" s="22"/>
      <c r="G249" s="521" t="s">
        <v>248</v>
      </c>
      <c r="H249" s="520"/>
      <c r="I249" s="520"/>
      <c r="J249" s="550">
        <v>10002</v>
      </c>
      <c r="K249" s="520"/>
      <c r="L249" s="521">
        <v>0</v>
      </c>
      <c r="M249" s="520"/>
      <c r="N249" s="521" t="s">
        <v>5140</v>
      </c>
      <c r="O249" s="520"/>
      <c r="P249" s="249">
        <f>VLOOKUP(B249,'De x Para (2)'!A:C,3,0)</f>
        <v>0</v>
      </c>
      <c r="Q249" s="552">
        <f t="shared" ref="Q249:Q253" si="9">J249-L249</f>
        <v>10002</v>
      </c>
    </row>
    <row r="250" spans="1:17">
      <c r="A250" s="522" t="s">
        <v>5142</v>
      </c>
      <c r="B250" s="180" t="s">
        <v>1506</v>
      </c>
      <c r="C250" s="164" t="s">
        <v>143</v>
      </c>
      <c r="D250" s="180" t="s">
        <v>1501</v>
      </c>
      <c r="E250" s="22"/>
      <c r="F250" s="22"/>
      <c r="G250" s="521" t="s">
        <v>248</v>
      </c>
      <c r="H250" s="520"/>
      <c r="I250" s="520"/>
      <c r="J250" s="550">
        <v>10002</v>
      </c>
      <c r="K250" s="520"/>
      <c r="L250" s="521">
        <v>0</v>
      </c>
      <c r="M250" s="520"/>
      <c r="N250" s="521" t="s">
        <v>5140</v>
      </c>
      <c r="O250" s="520"/>
      <c r="P250" s="249">
        <f>VLOOKUP(B250,'De x Para (2)'!A:C,3,0)</f>
        <v>0</v>
      </c>
      <c r="Q250" s="552">
        <f t="shared" si="9"/>
        <v>10002</v>
      </c>
    </row>
    <row r="251" spans="1:17">
      <c r="A251" s="522" t="s">
        <v>5141</v>
      </c>
      <c r="B251" s="180" t="s">
        <v>1513</v>
      </c>
      <c r="C251" s="164" t="s">
        <v>143</v>
      </c>
      <c r="D251" s="180" t="s">
        <v>1514</v>
      </c>
      <c r="E251" s="22"/>
      <c r="F251" s="22"/>
      <c r="G251" s="521" t="s">
        <v>248</v>
      </c>
      <c r="H251" s="520"/>
      <c r="I251" s="520"/>
      <c r="J251" s="550">
        <v>10002</v>
      </c>
      <c r="K251" s="520"/>
      <c r="L251" s="521">
        <v>0</v>
      </c>
      <c r="M251" s="520"/>
      <c r="N251" s="521" t="s">
        <v>5140</v>
      </c>
      <c r="O251" s="520"/>
      <c r="P251" s="249">
        <f>VLOOKUP(B251,'De x Para (2)'!A:C,3,0)</f>
        <v>0</v>
      </c>
      <c r="Q251" s="552">
        <f t="shared" si="9"/>
        <v>10002</v>
      </c>
    </row>
    <row r="252" spans="1:17">
      <c r="A252" s="519" t="s">
        <v>5139</v>
      </c>
      <c r="B252" s="518" t="s">
        <v>3905</v>
      </c>
      <c r="C252" s="164" t="s">
        <v>143</v>
      </c>
      <c r="D252" s="518" t="s">
        <v>4155</v>
      </c>
      <c r="E252" s="517"/>
      <c r="F252" s="517"/>
      <c r="G252" s="516" t="s">
        <v>248</v>
      </c>
      <c r="H252" s="515"/>
      <c r="I252" s="515"/>
      <c r="J252" s="551">
        <v>2300</v>
      </c>
      <c r="K252" s="515"/>
      <c r="L252" s="516">
        <v>0</v>
      </c>
      <c r="M252" s="515"/>
      <c r="N252" s="516" t="s">
        <v>5138</v>
      </c>
      <c r="O252" s="515"/>
      <c r="P252" s="249" t="str">
        <f>VLOOKUP(B252,'De x Para (2)'!A:C,3,0)</f>
        <v>12.2</v>
      </c>
      <c r="Q252" s="552">
        <f t="shared" si="9"/>
        <v>2300</v>
      </c>
    </row>
    <row r="253" spans="1:17">
      <c r="A253" s="519" t="s">
        <v>5136</v>
      </c>
      <c r="B253" s="518" t="s">
        <v>1516</v>
      </c>
      <c r="C253" s="164" t="s">
        <v>143</v>
      </c>
      <c r="D253" s="518" t="s">
        <v>1517</v>
      </c>
      <c r="E253" s="517"/>
      <c r="F253" s="517"/>
      <c r="G253" s="516" t="s">
        <v>248</v>
      </c>
      <c r="H253" s="515"/>
      <c r="I253" s="515"/>
      <c r="J253" s="551">
        <v>7702</v>
      </c>
      <c r="K253" s="515"/>
      <c r="L253" s="516">
        <v>0</v>
      </c>
      <c r="M253" s="515"/>
      <c r="N253" s="516" t="s">
        <v>5135</v>
      </c>
      <c r="O253" s="515"/>
      <c r="P253" s="249" t="str">
        <f>VLOOKUP(B253,'De x Para (2)'!A:C,3,0)</f>
        <v>12.2</v>
      </c>
      <c r="Q253" s="552">
        <f t="shared" si="9"/>
        <v>7702</v>
      </c>
    </row>
    <row r="254" spans="1:17">
      <c r="A254" s="525" t="s">
        <v>143</v>
      </c>
      <c r="B254" s="524"/>
      <c r="C254" s="164" t="s">
        <v>143</v>
      </c>
      <c r="D254" s="524" t="s">
        <v>143</v>
      </c>
      <c r="E254" s="523"/>
      <c r="F254" s="523"/>
      <c r="G254" s="523"/>
      <c r="H254" s="523"/>
      <c r="I254" s="523"/>
      <c r="J254" s="523"/>
      <c r="K254" s="523"/>
      <c r="L254" s="523"/>
      <c r="M254" s="523"/>
      <c r="N254" s="523"/>
      <c r="O254" s="523"/>
      <c r="P254" s="249"/>
    </row>
    <row r="255" spans="1:17">
      <c r="A255" s="522" t="s">
        <v>5134</v>
      </c>
      <c r="B255" s="180" t="s">
        <v>3440</v>
      </c>
      <c r="C255" s="164" t="s">
        <v>143</v>
      </c>
      <c r="D255" s="180" t="s">
        <v>3217</v>
      </c>
      <c r="E255" s="22"/>
      <c r="F255" s="22"/>
      <c r="G255" s="521" t="s">
        <v>248</v>
      </c>
      <c r="H255" s="520"/>
      <c r="I255" s="520"/>
      <c r="J255" s="521">
        <v>996.33</v>
      </c>
      <c r="K255" s="520"/>
      <c r="L255" s="521">
        <v>0</v>
      </c>
      <c r="M255" s="520"/>
      <c r="N255" s="521" t="s">
        <v>5129</v>
      </c>
      <c r="O255" s="520"/>
      <c r="P255" s="249">
        <f>VLOOKUP(B255,'De x Para (2)'!A:C,3,0)</f>
        <v>0</v>
      </c>
      <c r="Q255" s="514">
        <f>J255-L255</f>
        <v>996.33</v>
      </c>
    </row>
    <row r="256" spans="1:17">
      <c r="A256" s="522" t="s">
        <v>5133</v>
      </c>
      <c r="B256" s="180" t="s">
        <v>4749</v>
      </c>
      <c r="C256" s="164" t="s">
        <v>143</v>
      </c>
      <c r="D256" s="180" t="s">
        <v>4750</v>
      </c>
      <c r="E256" s="22"/>
      <c r="F256" s="22"/>
      <c r="G256" s="521" t="s">
        <v>248</v>
      </c>
      <c r="H256" s="520"/>
      <c r="I256" s="520"/>
      <c r="J256" s="521">
        <v>996.33</v>
      </c>
      <c r="K256" s="520"/>
      <c r="L256" s="521">
        <v>0</v>
      </c>
      <c r="M256" s="520"/>
      <c r="N256" s="521" t="s">
        <v>5129</v>
      </c>
      <c r="O256" s="520"/>
      <c r="P256" s="249">
        <f>VLOOKUP(B256,'De x Para (2)'!A:C,3,0)</f>
        <v>0</v>
      </c>
      <c r="Q256" s="514">
        <f t="shared" ref="Q256:Q259" si="10">J256-L256</f>
        <v>996.33</v>
      </c>
    </row>
    <row r="257" spans="1:17">
      <c r="A257" s="522" t="s">
        <v>5132</v>
      </c>
      <c r="B257" s="180" t="s">
        <v>4751</v>
      </c>
      <c r="C257" s="164" t="s">
        <v>143</v>
      </c>
      <c r="D257" s="180" t="s">
        <v>4750</v>
      </c>
      <c r="E257" s="22"/>
      <c r="F257" s="22"/>
      <c r="G257" s="521" t="s">
        <v>248</v>
      </c>
      <c r="H257" s="520"/>
      <c r="I257" s="520"/>
      <c r="J257" s="521">
        <v>996.33</v>
      </c>
      <c r="K257" s="520"/>
      <c r="L257" s="521">
        <v>0</v>
      </c>
      <c r="M257" s="520"/>
      <c r="N257" s="521" t="s">
        <v>5129</v>
      </c>
      <c r="O257" s="520"/>
      <c r="P257" s="249">
        <f>VLOOKUP(B257,'De x Para (2)'!A:C,3,0)</f>
        <v>0</v>
      </c>
      <c r="Q257" s="514">
        <f t="shared" si="10"/>
        <v>996.33</v>
      </c>
    </row>
    <row r="258" spans="1:17">
      <c r="A258" s="522" t="s">
        <v>5131</v>
      </c>
      <c r="B258" s="180" t="s">
        <v>4836</v>
      </c>
      <c r="C258" s="164" t="s">
        <v>143</v>
      </c>
      <c r="D258" s="180" t="s">
        <v>4785</v>
      </c>
      <c r="E258" s="22"/>
      <c r="F258" s="22"/>
      <c r="G258" s="521" t="s">
        <v>248</v>
      </c>
      <c r="H258" s="520"/>
      <c r="I258" s="520"/>
      <c r="J258" s="521">
        <v>996.33</v>
      </c>
      <c r="K258" s="520"/>
      <c r="L258" s="521">
        <v>0</v>
      </c>
      <c r="M258" s="520"/>
      <c r="N258" s="521" t="s">
        <v>5129</v>
      </c>
      <c r="O258" s="520"/>
      <c r="P258" s="249">
        <f>VLOOKUP(B258,'De x Para (2)'!A:C,3,0)</f>
        <v>0</v>
      </c>
      <c r="Q258" s="514">
        <f t="shared" si="10"/>
        <v>996.33</v>
      </c>
    </row>
    <row r="259" spans="1:17">
      <c r="A259" s="519" t="s">
        <v>5130</v>
      </c>
      <c r="B259" s="518" t="s">
        <v>4837</v>
      </c>
      <c r="C259" s="164" t="s">
        <v>143</v>
      </c>
      <c r="D259" s="518" t="s">
        <v>1691</v>
      </c>
      <c r="E259" s="517"/>
      <c r="F259" s="517"/>
      <c r="G259" s="516" t="s">
        <v>248</v>
      </c>
      <c r="H259" s="515"/>
      <c r="I259" s="515"/>
      <c r="J259" s="516">
        <v>996.33</v>
      </c>
      <c r="K259" s="515"/>
      <c r="L259" s="516">
        <v>0</v>
      </c>
      <c r="M259" s="515"/>
      <c r="N259" s="516" t="s">
        <v>5129</v>
      </c>
      <c r="O259" s="515"/>
      <c r="P259" s="249" t="str">
        <f>VLOOKUP(B259,'De x Para (2)'!A:C,3,0)</f>
        <v>14.1.2</v>
      </c>
      <c r="Q259" s="514">
        <f t="shared" si="10"/>
        <v>996.33</v>
      </c>
    </row>
    <row r="260" spans="1:17">
      <c r="A260" s="525" t="s">
        <v>143</v>
      </c>
      <c r="B260" s="524"/>
      <c r="C260" s="164" t="s">
        <v>143</v>
      </c>
      <c r="D260" s="524" t="s">
        <v>143</v>
      </c>
      <c r="E260" s="523"/>
      <c r="F260" s="523"/>
      <c r="G260" s="523"/>
      <c r="H260" s="523"/>
      <c r="I260" s="523"/>
      <c r="J260" s="523"/>
      <c r="K260" s="523"/>
      <c r="L260" s="523"/>
      <c r="M260" s="523"/>
      <c r="N260" s="523"/>
      <c r="O260" s="523"/>
      <c r="P260" s="249"/>
    </row>
    <row r="261" spans="1:17">
      <c r="A261" s="522" t="s">
        <v>5128</v>
      </c>
      <c r="B261" s="180" t="s">
        <v>1702</v>
      </c>
      <c r="C261" s="164" t="s">
        <v>143</v>
      </c>
      <c r="D261" s="180" t="s">
        <v>1703</v>
      </c>
      <c r="E261" s="22"/>
      <c r="F261" s="22"/>
      <c r="G261" s="521" t="s">
        <v>248</v>
      </c>
      <c r="H261" s="520"/>
      <c r="I261" s="520"/>
      <c r="J261" s="550">
        <v>2387</v>
      </c>
      <c r="K261" s="520"/>
      <c r="L261" s="521">
        <v>0</v>
      </c>
      <c r="M261" s="520"/>
      <c r="N261" s="521" t="s">
        <v>5094</v>
      </c>
      <c r="O261" s="520"/>
      <c r="P261" s="249">
        <f>VLOOKUP(B261,'De x Para (2)'!A:C,3,0)</f>
        <v>0</v>
      </c>
      <c r="Q261" s="552">
        <f>J261-L261</f>
        <v>2387</v>
      </c>
    </row>
    <row r="262" spans="1:17">
      <c r="A262" s="522" t="s">
        <v>5127</v>
      </c>
      <c r="B262" s="180" t="s">
        <v>1706</v>
      </c>
      <c r="C262" s="164" t="s">
        <v>143</v>
      </c>
      <c r="D262" s="180" t="s">
        <v>1703</v>
      </c>
      <c r="E262" s="22"/>
      <c r="F262" s="22"/>
      <c r="G262" s="521" t="s">
        <v>248</v>
      </c>
      <c r="H262" s="520"/>
      <c r="I262" s="520"/>
      <c r="J262" s="550">
        <v>2387</v>
      </c>
      <c r="K262" s="520"/>
      <c r="L262" s="521">
        <v>0</v>
      </c>
      <c r="M262" s="520"/>
      <c r="N262" s="521" t="s">
        <v>5094</v>
      </c>
      <c r="O262" s="520"/>
      <c r="P262" s="249">
        <f>VLOOKUP(B262,'De x Para (2)'!A:C,3,0)</f>
        <v>0</v>
      </c>
      <c r="Q262" s="552">
        <f t="shared" ref="Q262:Q265" si="11">J262-L262</f>
        <v>2387</v>
      </c>
    </row>
    <row r="263" spans="1:17">
      <c r="A263" s="522" t="s">
        <v>5126</v>
      </c>
      <c r="B263" s="180" t="s">
        <v>1707</v>
      </c>
      <c r="C263" s="164" t="s">
        <v>143</v>
      </c>
      <c r="D263" s="180" t="s">
        <v>1703</v>
      </c>
      <c r="E263" s="22"/>
      <c r="F263" s="22"/>
      <c r="G263" s="521" t="s">
        <v>248</v>
      </c>
      <c r="H263" s="520"/>
      <c r="I263" s="520"/>
      <c r="J263" s="550">
        <v>2387</v>
      </c>
      <c r="K263" s="520"/>
      <c r="L263" s="521">
        <v>0</v>
      </c>
      <c r="M263" s="520"/>
      <c r="N263" s="521" t="s">
        <v>5094</v>
      </c>
      <c r="O263" s="520"/>
      <c r="P263" s="249">
        <f>VLOOKUP(B263,'De x Para (2)'!A:C,3,0)</f>
        <v>0</v>
      </c>
      <c r="Q263" s="552">
        <f t="shared" si="11"/>
        <v>2387</v>
      </c>
    </row>
    <row r="264" spans="1:17">
      <c r="A264" s="522" t="s">
        <v>5125</v>
      </c>
      <c r="B264" s="180" t="s">
        <v>1708</v>
      </c>
      <c r="C264" s="164" t="s">
        <v>143</v>
      </c>
      <c r="D264" s="180" t="s">
        <v>1703</v>
      </c>
      <c r="E264" s="22"/>
      <c r="F264" s="22"/>
      <c r="G264" s="521" t="s">
        <v>248</v>
      </c>
      <c r="H264" s="520"/>
      <c r="I264" s="520"/>
      <c r="J264" s="550">
        <v>2387</v>
      </c>
      <c r="K264" s="520"/>
      <c r="L264" s="521">
        <v>0</v>
      </c>
      <c r="M264" s="520"/>
      <c r="N264" s="521" t="s">
        <v>5094</v>
      </c>
      <c r="O264" s="520"/>
      <c r="P264" s="249">
        <f>VLOOKUP(B264,'De x Para (2)'!A:C,3,0)</f>
        <v>0</v>
      </c>
      <c r="Q264" s="552">
        <f t="shared" si="11"/>
        <v>2387</v>
      </c>
    </row>
    <row r="265" spans="1:17">
      <c r="A265" s="519" t="s">
        <v>5124</v>
      </c>
      <c r="B265" s="518" t="s">
        <v>1709</v>
      </c>
      <c r="C265" s="164" t="s">
        <v>143</v>
      </c>
      <c r="D265" s="518" t="s">
        <v>1710</v>
      </c>
      <c r="E265" s="517"/>
      <c r="F265" s="517"/>
      <c r="G265" s="516" t="s">
        <v>248</v>
      </c>
      <c r="H265" s="515"/>
      <c r="I265" s="515"/>
      <c r="J265" s="551">
        <v>2387</v>
      </c>
      <c r="K265" s="515"/>
      <c r="L265" s="516">
        <v>0</v>
      </c>
      <c r="M265" s="515"/>
      <c r="N265" s="516" t="s">
        <v>5094</v>
      </c>
      <c r="O265" s="515"/>
      <c r="P265" s="249" t="str">
        <f>VLOOKUP(B265,'De x Para (2)'!A:C,3,0)</f>
        <v>11.5.9</v>
      </c>
      <c r="Q265" s="552">
        <f t="shared" si="11"/>
        <v>2387</v>
      </c>
    </row>
    <row r="266" spans="1:17">
      <c r="A266" s="525" t="s">
        <v>143</v>
      </c>
      <c r="B266" s="524"/>
      <c r="C266" s="164" t="s">
        <v>143</v>
      </c>
      <c r="D266" s="524" t="s">
        <v>143</v>
      </c>
      <c r="E266" s="523"/>
      <c r="F266" s="523"/>
      <c r="G266" s="523"/>
      <c r="H266" s="523"/>
      <c r="I266" s="523"/>
      <c r="J266" s="523"/>
      <c r="K266" s="523"/>
      <c r="L266" s="523"/>
      <c r="M266" s="523"/>
      <c r="N266" s="523"/>
      <c r="O266" s="523"/>
      <c r="P266" s="249"/>
    </row>
    <row r="267" spans="1:17">
      <c r="A267" s="522" t="s">
        <v>5123</v>
      </c>
      <c r="B267" s="180" t="s">
        <v>1711</v>
      </c>
      <c r="C267" s="164" t="s">
        <v>143</v>
      </c>
      <c r="D267" s="180" t="s">
        <v>1712</v>
      </c>
      <c r="E267" s="22"/>
      <c r="F267" s="22"/>
      <c r="G267" s="521" t="s">
        <v>248</v>
      </c>
      <c r="H267" s="520"/>
      <c r="I267" s="520"/>
      <c r="J267" s="550">
        <v>19534.39</v>
      </c>
      <c r="K267" s="520"/>
      <c r="L267" s="521">
        <v>0</v>
      </c>
      <c r="M267" s="520"/>
      <c r="N267" s="521" t="s">
        <v>5119</v>
      </c>
      <c r="O267" s="520"/>
      <c r="P267" s="249">
        <f>VLOOKUP(B267,'De x Para (2)'!A:C,3,0)</f>
        <v>0</v>
      </c>
      <c r="Q267" s="552">
        <f>J267-L267</f>
        <v>19534.39</v>
      </c>
    </row>
    <row r="268" spans="1:17">
      <c r="A268" s="522" t="s">
        <v>5122</v>
      </c>
      <c r="B268" s="180" t="s">
        <v>1715</v>
      </c>
      <c r="C268" s="164" t="s">
        <v>143</v>
      </c>
      <c r="D268" s="180" t="s">
        <v>1712</v>
      </c>
      <c r="E268" s="22"/>
      <c r="F268" s="22"/>
      <c r="G268" s="521" t="s">
        <v>248</v>
      </c>
      <c r="H268" s="520"/>
      <c r="I268" s="520"/>
      <c r="J268" s="550">
        <v>19534.39</v>
      </c>
      <c r="K268" s="520"/>
      <c r="L268" s="521">
        <v>0</v>
      </c>
      <c r="M268" s="520"/>
      <c r="N268" s="521" t="s">
        <v>5119</v>
      </c>
      <c r="O268" s="520"/>
      <c r="P268" s="249">
        <f>VLOOKUP(B268,'De x Para (2)'!A:C,3,0)</f>
        <v>0</v>
      </c>
      <c r="Q268" s="552">
        <f t="shared" ref="Q268:Q272" si="12">J268-L268</f>
        <v>19534.39</v>
      </c>
    </row>
    <row r="269" spans="1:17">
      <c r="A269" s="522" t="s">
        <v>5121</v>
      </c>
      <c r="B269" s="180" t="s">
        <v>1716</v>
      </c>
      <c r="C269" s="164" t="s">
        <v>143</v>
      </c>
      <c r="D269" s="180" t="s">
        <v>1712</v>
      </c>
      <c r="E269" s="22"/>
      <c r="F269" s="22"/>
      <c r="G269" s="521" t="s">
        <v>248</v>
      </c>
      <c r="H269" s="520"/>
      <c r="I269" s="520"/>
      <c r="J269" s="550">
        <v>19534.39</v>
      </c>
      <c r="K269" s="520"/>
      <c r="L269" s="521">
        <v>0</v>
      </c>
      <c r="M269" s="520"/>
      <c r="N269" s="521" t="s">
        <v>5119</v>
      </c>
      <c r="O269" s="520"/>
      <c r="P269" s="249">
        <f>VLOOKUP(B269,'De x Para (2)'!A:C,3,0)</f>
        <v>0</v>
      </c>
      <c r="Q269" s="552">
        <f t="shared" si="12"/>
        <v>19534.39</v>
      </c>
    </row>
    <row r="270" spans="1:17">
      <c r="A270" s="522" t="s">
        <v>5120</v>
      </c>
      <c r="B270" s="180" t="s">
        <v>1717</v>
      </c>
      <c r="C270" s="164" t="s">
        <v>143</v>
      </c>
      <c r="D270" s="180" t="s">
        <v>1712</v>
      </c>
      <c r="E270" s="22"/>
      <c r="F270" s="22"/>
      <c r="G270" s="521" t="s">
        <v>248</v>
      </c>
      <c r="H270" s="520"/>
      <c r="I270" s="520"/>
      <c r="J270" s="550">
        <v>19534.39</v>
      </c>
      <c r="K270" s="520"/>
      <c r="L270" s="521">
        <v>0</v>
      </c>
      <c r="M270" s="520"/>
      <c r="N270" s="521" t="s">
        <v>5119</v>
      </c>
      <c r="O270" s="520"/>
      <c r="P270" s="249">
        <f>VLOOKUP(B270,'De x Para (2)'!A:C,3,0)</f>
        <v>0</v>
      </c>
      <c r="Q270" s="552">
        <f t="shared" si="12"/>
        <v>19534.39</v>
      </c>
    </row>
    <row r="271" spans="1:17">
      <c r="A271" s="519" t="s">
        <v>5118</v>
      </c>
      <c r="B271" s="518" t="s">
        <v>1718</v>
      </c>
      <c r="C271" s="164" t="s">
        <v>143</v>
      </c>
      <c r="D271" s="518" t="s">
        <v>1719</v>
      </c>
      <c r="E271" s="517"/>
      <c r="F271" s="517"/>
      <c r="G271" s="516" t="s">
        <v>248</v>
      </c>
      <c r="H271" s="515"/>
      <c r="I271" s="515"/>
      <c r="J271" s="551">
        <v>19534.38</v>
      </c>
      <c r="K271" s="515"/>
      <c r="L271" s="516">
        <v>0</v>
      </c>
      <c r="M271" s="515"/>
      <c r="N271" s="516" t="s">
        <v>5117</v>
      </c>
      <c r="O271" s="515"/>
      <c r="P271" s="249" t="str">
        <f>VLOOKUP(B271,'De x Para (2)'!A:C,3,0)</f>
        <v>13.1</v>
      </c>
      <c r="Q271" s="552">
        <f t="shared" si="12"/>
        <v>19534.38</v>
      </c>
    </row>
    <row r="272" spans="1:17">
      <c r="A272" s="519" t="s">
        <v>5116</v>
      </c>
      <c r="B272" s="518" t="s">
        <v>1723</v>
      </c>
      <c r="C272" s="164" t="s">
        <v>143</v>
      </c>
      <c r="D272" s="518" t="s">
        <v>1724</v>
      </c>
      <c r="E272" s="517"/>
      <c r="F272" s="517"/>
      <c r="G272" s="516" t="s">
        <v>248</v>
      </c>
      <c r="H272" s="515"/>
      <c r="I272" s="515"/>
      <c r="J272" s="516">
        <v>0.01</v>
      </c>
      <c r="K272" s="515"/>
      <c r="L272" s="516">
        <v>0</v>
      </c>
      <c r="M272" s="515"/>
      <c r="N272" s="516" t="s">
        <v>281</v>
      </c>
      <c r="O272" s="515"/>
      <c r="P272" s="249" t="str">
        <f>VLOOKUP(B272,'De x Para (2)'!A:C,3,0)</f>
        <v>13.1</v>
      </c>
      <c r="Q272" s="552">
        <f t="shared" si="12"/>
        <v>0.01</v>
      </c>
    </row>
    <row r="273" spans="1:17">
      <c r="A273" s="522" t="s">
        <v>143</v>
      </c>
      <c r="B273" s="180"/>
      <c r="C273" s="164" t="s">
        <v>143</v>
      </c>
      <c r="D273" s="180" t="s">
        <v>143</v>
      </c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49"/>
    </row>
    <row r="274" spans="1:17">
      <c r="A274" s="522" t="s">
        <v>5115</v>
      </c>
      <c r="B274" s="180" t="s">
        <v>1734</v>
      </c>
      <c r="C274" s="164" t="s">
        <v>143</v>
      </c>
      <c r="D274" s="180" t="s">
        <v>1735</v>
      </c>
      <c r="E274" s="22"/>
      <c r="F274" s="22"/>
      <c r="G274" s="521" t="s">
        <v>248</v>
      </c>
      <c r="H274" s="520"/>
      <c r="I274" s="520"/>
      <c r="J274" s="521">
        <v>536.71</v>
      </c>
      <c r="K274" s="520"/>
      <c r="L274" s="521">
        <v>0</v>
      </c>
      <c r="M274" s="520"/>
      <c r="N274" s="521" t="s">
        <v>5109</v>
      </c>
      <c r="O274" s="520"/>
      <c r="P274" s="249">
        <f>VLOOKUP(B274,'De x Para (2)'!A:C,3,0)</f>
        <v>0</v>
      </c>
      <c r="Q274" s="514">
        <f>J274-L274</f>
        <v>536.71</v>
      </c>
    </row>
    <row r="275" spans="1:17">
      <c r="A275" s="522" t="s">
        <v>5114</v>
      </c>
      <c r="B275" s="180" t="s">
        <v>1739</v>
      </c>
      <c r="C275" s="164" t="s">
        <v>143</v>
      </c>
      <c r="D275" s="180" t="s">
        <v>1740</v>
      </c>
      <c r="E275" s="22"/>
      <c r="F275" s="22"/>
      <c r="G275" s="521" t="s">
        <v>248</v>
      </c>
      <c r="H275" s="520"/>
      <c r="I275" s="520"/>
      <c r="J275" s="521">
        <v>536.71</v>
      </c>
      <c r="K275" s="520"/>
      <c r="L275" s="521">
        <v>0</v>
      </c>
      <c r="M275" s="520"/>
      <c r="N275" s="521" t="s">
        <v>5109</v>
      </c>
      <c r="O275" s="520"/>
      <c r="P275" s="249">
        <f>VLOOKUP(B275,'De x Para (2)'!A:C,3,0)</f>
        <v>0</v>
      </c>
      <c r="Q275" s="514">
        <f t="shared" ref="Q275:Q278" si="13">J275-L275</f>
        <v>536.71</v>
      </c>
    </row>
    <row r="276" spans="1:17">
      <c r="A276" s="522" t="s">
        <v>5113</v>
      </c>
      <c r="B276" s="180" t="s">
        <v>1741</v>
      </c>
      <c r="C276" s="164" t="s">
        <v>143</v>
      </c>
      <c r="D276" s="180" t="s">
        <v>1740</v>
      </c>
      <c r="E276" s="22"/>
      <c r="F276" s="22"/>
      <c r="G276" s="521" t="s">
        <v>248</v>
      </c>
      <c r="H276" s="520"/>
      <c r="I276" s="520"/>
      <c r="J276" s="521">
        <v>536.71</v>
      </c>
      <c r="K276" s="520"/>
      <c r="L276" s="521">
        <v>0</v>
      </c>
      <c r="M276" s="520"/>
      <c r="N276" s="521" t="s">
        <v>5109</v>
      </c>
      <c r="O276" s="520"/>
      <c r="P276" s="249">
        <f>VLOOKUP(B276,'De x Para (2)'!A:C,3,0)</f>
        <v>0</v>
      </c>
      <c r="Q276" s="514">
        <f t="shared" si="13"/>
        <v>536.71</v>
      </c>
    </row>
    <row r="277" spans="1:17">
      <c r="A277" s="522" t="s">
        <v>5112</v>
      </c>
      <c r="B277" s="180" t="s">
        <v>1742</v>
      </c>
      <c r="C277" s="164" t="s">
        <v>143</v>
      </c>
      <c r="D277" s="180" t="s">
        <v>1740</v>
      </c>
      <c r="E277" s="22"/>
      <c r="F277" s="22"/>
      <c r="G277" s="521" t="s">
        <v>248</v>
      </c>
      <c r="H277" s="520"/>
      <c r="I277" s="520"/>
      <c r="J277" s="521">
        <v>536.71</v>
      </c>
      <c r="K277" s="520"/>
      <c r="L277" s="521">
        <v>0</v>
      </c>
      <c r="M277" s="520"/>
      <c r="N277" s="521" t="s">
        <v>5109</v>
      </c>
      <c r="O277" s="520"/>
      <c r="P277" s="249">
        <f>VLOOKUP(B277,'De x Para (2)'!A:C,3,0)</f>
        <v>0</v>
      </c>
      <c r="Q277" s="514">
        <f t="shared" si="13"/>
        <v>536.71</v>
      </c>
    </row>
    <row r="278" spans="1:17">
      <c r="A278" s="519" t="s">
        <v>5111</v>
      </c>
      <c r="B278" s="518" t="s">
        <v>1743</v>
      </c>
      <c r="C278" s="164" t="s">
        <v>143</v>
      </c>
      <c r="D278" s="518" t="s">
        <v>1744</v>
      </c>
      <c r="E278" s="517"/>
      <c r="F278" s="517"/>
      <c r="G278" s="516" t="s">
        <v>248</v>
      </c>
      <c r="H278" s="515"/>
      <c r="I278" s="515"/>
      <c r="J278" s="516">
        <v>536.71</v>
      </c>
      <c r="K278" s="515"/>
      <c r="L278" s="516">
        <v>0</v>
      </c>
      <c r="M278" s="515"/>
      <c r="N278" s="516" t="s">
        <v>5109</v>
      </c>
      <c r="O278" s="515"/>
      <c r="P278" s="249" t="str">
        <f>VLOOKUP(B278,'De x Para (2)'!A:C,3,0)</f>
        <v>11.5.3</v>
      </c>
      <c r="Q278" s="514">
        <f t="shared" si="13"/>
        <v>536.71</v>
      </c>
    </row>
    <row r="279" spans="1:17">
      <c r="A279" s="525" t="s">
        <v>143</v>
      </c>
      <c r="B279" s="524"/>
      <c r="C279" s="164" t="s">
        <v>143</v>
      </c>
      <c r="D279" s="524" t="s">
        <v>143</v>
      </c>
      <c r="E279" s="523"/>
      <c r="F279" s="523"/>
      <c r="G279" s="523"/>
      <c r="H279" s="523"/>
      <c r="I279" s="523"/>
      <c r="J279" s="523"/>
      <c r="K279" s="523"/>
      <c r="L279" s="523"/>
      <c r="M279" s="523"/>
      <c r="N279" s="523"/>
      <c r="O279" s="523"/>
      <c r="P279" s="249"/>
    </row>
    <row r="280" spans="1:17">
      <c r="A280" s="522" t="s">
        <v>5108</v>
      </c>
      <c r="B280" s="180">
        <v>4</v>
      </c>
      <c r="C280" s="180" t="s">
        <v>1751</v>
      </c>
      <c r="D280" s="22"/>
      <c r="E280" s="22"/>
      <c r="F280" s="22"/>
      <c r="G280" s="521" t="s">
        <v>248</v>
      </c>
      <c r="H280" s="520"/>
      <c r="I280" s="520"/>
      <c r="J280" s="550">
        <v>2385.69</v>
      </c>
      <c r="K280" s="520"/>
      <c r="L280" s="550">
        <v>680391.88</v>
      </c>
      <c r="M280" s="520"/>
      <c r="N280" s="521" t="s">
        <v>5080</v>
      </c>
      <c r="O280" s="520"/>
      <c r="P280" s="249">
        <f>VLOOKUP(B280,'De x Para (2)'!A:C,3,0)</f>
        <v>0</v>
      </c>
      <c r="Q280" s="552">
        <f>L280-J280</f>
        <v>678006.19000000006</v>
      </c>
    </row>
    <row r="281" spans="1:17">
      <c r="A281" s="522" t="s">
        <v>5107</v>
      </c>
      <c r="B281" s="180" t="s">
        <v>1753</v>
      </c>
      <c r="C281" s="164" t="s">
        <v>143</v>
      </c>
      <c r="D281" s="180" t="s">
        <v>1751</v>
      </c>
      <c r="E281" s="22"/>
      <c r="F281" s="22"/>
      <c r="G281" s="521" t="s">
        <v>248</v>
      </c>
      <c r="H281" s="520"/>
      <c r="I281" s="520"/>
      <c r="J281" s="550">
        <v>2385.69</v>
      </c>
      <c r="K281" s="520"/>
      <c r="L281" s="550">
        <v>680391.88</v>
      </c>
      <c r="M281" s="520"/>
      <c r="N281" s="521" t="s">
        <v>5080</v>
      </c>
      <c r="O281" s="520"/>
      <c r="P281" s="249">
        <f>VLOOKUP(B281,'De x Para (2)'!A:C,3,0)</f>
        <v>0</v>
      </c>
      <c r="Q281" s="552">
        <f t="shared" ref="Q281:Q285" si="14">L281-J281</f>
        <v>678006.19000000006</v>
      </c>
    </row>
    <row r="282" spans="1:17">
      <c r="A282" s="522" t="s">
        <v>5106</v>
      </c>
      <c r="B282" s="180" t="s">
        <v>1754</v>
      </c>
      <c r="C282" s="164" t="s">
        <v>143</v>
      </c>
      <c r="D282" s="180" t="s">
        <v>1751</v>
      </c>
      <c r="E282" s="22"/>
      <c r="F282" s="22"/>
      <c r="G282" s="521" t="s">
        <v>248</v>
      </c>
      <c r="H282" s="520"/>
      <c r="I282" s="520"/>
      <c r="J282" s="550">
        <v>2385.69</v>
      </c>
      <c r="K282" s="520"/>
      <c r="L282" s="550">
        <v>680391.88</v>
      </c>
      <c r="M282" s="520"/>
      <c r="N282" s="521" t="s">
        <v>5080</v>
      </c>
      <c r="O282" s="520"/>
      <c r="P282" s="249">
        <f>VLOOKUP(B282,'De x Para (2)'!A:C,3,0)</f>
        <v>0</v>
      </c>
      <c r="Q282" s="552">
        <f t="shared" si="14"/>
        <v>678006.19000000006</v>
      </c>
    </row>
    <row r="283" spans="1:17">
      <c r="A283" s="522" t="s">
        <v>5105</v>
      </c>
      <c r="B283" s="180" t="s">
        <v>1755</v>
      </c>
      <c r="C283" s="164" t="s">
        <v>143</v>
      </c>
      <c r="D283" s="180" t="s">
        <v>1756</v>
      </c>
      <c r="E283" s="22"/>
      <c r="F283" s="22"/>
      <c r="G283" s="521" t="s">
        <v>248</v>
      </c>
      <c r="H283" s="520"/>
      <c r="I283" s="520"/>
      <c r="J283" s="521">
        <v>0</v>
      </c>
      <c r="K283" s="520"/>
      <c r="L283" s="550">
        <v>519907.4</v>
      </c>
      <c r="M283" s="520"/>
      <c r="N283" s="521" t="s">
        <v>5102</v>
      </c>
      <c r="O283" s="520"/>
      <c r="P283" s="249">
        <f>VLOOKUP(B283,'De x Para (2)'!A:C,3,0)</f>
        <v>0</v>
      </c>
      <c r="Q283" s="552">
        <f t="shared" si="14"/>
        <v>519907.4</v>
      </c>
    </row>
    <row r="284" spans="1:17">
      <c r="A284" s="522" t="s">
        <v>5104</v>
      </c>
      <c r="B284" s="180" t="s">
        <v>1759</v>
      </c>
      <c r="C284" s="164" t="s">
        <v>143</v>
      </c>
      <c r="D284" s="180" t="s">
        <v>1756</v>
      </c>
      <c r="E284" s="22"/>
      <c r="F284" s="22"/>
      <c r="G284" s="521" t="s">
        <v>248</v>
      </c>
      <c r="H284" s="520"/>
      <c r="I284" s="520"/>
      <c r="J284" s="521">
        <v>0</v>
      </c>
      <c r="K284" s="520"/>
      <c r="L284" s="550">
        <v>519907.4</v>
      </c>
      <c r="M284" s="520"/>
      <c r="N284" s="521" t="s">
        <v>5102</v>
      </c>
      <c r="O284" s="520"/>
      <c r="P284" s="249">
        <f>VLOOKUP(B284,'De x Para (2)'!A:C,3,0)</f>
        <v>0</v>
      </c>
      <c r="Q284" s="552">
        <f t="shared" si="14"/>
        <v>519907.4</v>
      </c>
    </row>
    <row r="285" spans="1:17">
      <c r="A285" s="519" t="s">
        <v>5103</v>
      </c>
      <c r="B285" s="518" t="s">
        <v>1760</v>
      </c>
      <c r="C285" s="164" t="s">
        <v>143</v>
      </c>
      <c r="D285" s="518" t="s">
        <v>1761</v>
      </c>
      <c r="E285" s="517"/>
      <c r="F285" s="517"/>
      <c r="G285" s="516" t="s">
        <v>248</v>
      </c>
      <c r="H285" s="515"/>
      <c r="I285" s="515"/>
      <c r="J285" s="516">
        <v>0</v>
      </c>
      <c r="K285" s="515"/>
      <c r="L285" s="551">
        <v>519907.4</v>
      </c>
      <c r="M285" s="515"/>
      <c r="N285" s="516" t="s">
        <v>5102</v>
      </c>
      <c r="O285" s="515"/>
      <c r="P285" s="249" t="str">
        <f>VLOOKUP(B285,'De x Para (2)'!A:C,3,0)</f>
        <v>4.1</v>
      </c>
      <c r="Q285" s="552">
        <f t="shared" si="14"/>
        <v>519907.4</v>
      </c>
    </row>
    <row r="286" spans="1:17">
      <c r="A286" s="525" t="s">
        <v>143</v>
      </c>
      <c r="B286" s="524"/>
      <c r="C286" s="164" t="s">
        <v>143</v>
      </c>
      <c r="D286" s="524" t="s">
        <v>143</v>
      </c>
      <c r="E286" s="523"/>
      <c r="F286" s="523"/>
      <c r="G286" s="523"/>
      <c r="H286" s="523"/>
      <c r="I286" s="523"/>
      <c r="J286" s="523"/>
      <c r="K286" s="523"/>
      <c r="L286" s="523"/>
      <c r="M286" s="523"/>
      <c r="N286" s="523"/>
      <c r="O286" s="523"/>
      <c r="P286" s="249"/>
    </row>
    <row r="287" spans="1:17">
      <c r="A287" s="522" t="s">
        <v>5101</v>
      </c>
      <c r="B287" s="180" t="s">
        <v>1762</v>
      </c>
      <c r="C287" s="164" t="s">
        <v>143</v>
      </c>
      <c r="D287" s="180" t="s">
        <v>1763</v>
      </c>
      <c r="E287" s="22"/>
      <c r="F287" s="22"/>
      <c r="G287" s="521" t="s">
        <v>248</v>
      </c>
      <c r="H287" s="520"/>
      <c r="I287" s="520"/>
      <c r="J287" s="550">
        <v>2385.69</v>
      </c>
      <c r="K287" s="520"/>
      <c r="L287" s="550">
        <v>152619.06</v>
      </c>
      <c r="M287" s="520"/>
      <c r="N287" s="521" t="s">
        <v>5100</v>
      </c>
      <c r="O287" s="520"/>
      <c r="P287" s="249">
        <f>VLOOKUP(B287,'De x Para (2)'!A:C,3,0)</f>
        <v>0</v>
      </c>
      <c r="Q287" s="552">
        <f>L287-J287</f>
        <v>150233.37</v>
      </c>
    </row>
    <row r="288" spans="1:17">
      <c r="A288" s="522" t="s">
        <v>5099</v>
      </c>
      <c r="B288" s="180" t="s">
        <v>1781</v>
      </c>
      <c r="C288" s="164" t="s">
        <v>143</v>
      </c>
      <c r="D288" s="180" t="s">
        <v>1782</v>
      </c>
      <c r="E288" s="22"/>
      <c r="F288" s="22"/>
      <c r="G288" s="521" t="s">
        <v>248</v>
      </c>
      <c r="H288" s="520"/>
      <c r="I288" s="520"/>
      <c r="J288" s="521">
        <v>0</v>
      </c>
      <c r="K288" s="520"/>
      <c r="L288" s="550">
        <v>150232.06</v>
      </c>
      <c r="M288" s="520"/>
      <c r="N288" s="521" t="s">
        <v>5097</v>
      </c>
      <c r="O288" s="520"/>
      <c r="P288" s="249">
        <f>VLOOKUP(B288,'De x Para (2)'!A:C,3,0)</f>
        <v>0</v>
      </c>
      <c r="Q288" s="552">
        <f t="shared" ref="Q288:Q289" si="15">L288-J288</f>
        <v>150232.06</v>
      </c>
    </row>
    <row r="289" spans="1:17">
      <c r="A289" s="519" t="s">
        <v>5098</v>
      </c>
      <c r="B289" s="518" t="s">
        <v>1785</v>
      </c>
      <c r="C289" s="164" t="s">
        <v>143</v>
      </c>
      <c r="D289" s="518" t="s">
        <v>1786</v>
      </c>
      <c r="E289" s="517"/>
      <c r="F289" s="517"/>
      <c r="G289" s="516" t="s">
        <v>248</v>
      </c>
      <c r="H289" s="515"/>
      <c r="I289" s="515"/>
      <c r="J289" s="516">
        <v>0</v>
      </c>
      <c r="K289" s="515"/>
      <c r="L289" s="551">
        <v>150232.06</v>
      </c>
      <c r="M289" s="515"/>
      <c r="N289" s="516" t="s">
        <v>5097</v>
      </c>
      <c r="O289" s="515"/>
      <c r="P289" s="249" t="str">
        <f>VLOOKUP(B289,'De x Para (2)'!A:C,3,0)</f>
        <v>4.2.1</v>
      </c>
      <c r="Q289" s="552">
        <f t="shared" si="15"/>
        <v>150232.06</v>
      </c>
    </row>
    <row r="290" spans="1:17">
      <c r="A290" s="525" t="s">
        <v>143</v>
      </c>
      <c r="B290" s="524"/>
      <c r="C290" s="164" t="s">
        <v>143</v>
      </c>
      <c r="D290" s="524" t="s">
        <v>143</v>
      </c>
      <c r="E290" s="523"/>
      <c r="F290" s="523"/>
      <c r="G290" s="523"/>
      <c r="H290" s="523"/>
      <c r="I290" s="523"/>
      <c r="J290" s="523"/>
      <c r="K290" s="523"/>
      <c r="L290" s="523"/>
      <c r="M290" s="523"/>
      <c r="N290" s="523"/>
      <c r="O290" s="523"/>
      <c r="P290" s="249"/>
    </row>
    <row r="291" spans="1:17">
      <c r="A291" s="522" t="s">
        <v>5096</v>
      </c>
      <c r="B291" s="180" t="s">
        <v>1787</v>
      </c>
      <c r="C291" s="164" t="s">
        <v>143</v>
      </c>
      <c r="D291" s="180" t="s">
        <v>3458</v>
      </c>
      <c r="E291" s="22"/>
      <c r="F291" s="22"/>
      <c r="G291" s="521" t="s">
        <v>248</v>
      </c>
      <c r="H291" s="520"/>
      <c r="I291" s="520"/>
      <c r="J291" s="521">
        <v>0</v>
      </c>
      <c r="K291" s="520"/>
      <c r="L291" s="550">
        <v>2387</v>
      </c>
      <c r="M291" s="520"/>
      <c r="N291" s="521" t="s">
        <v>5094</v>
      </c>
      <c r="O291" s="520"/>
      <c r="P291" s="249">
        <f>VLOOKUP(B291,'De x Para (2)'!A:C,3,0)</f>
        <v>0</v>
      </c>
      <c r="Q291" s="552">
        <f>L291-J291</f>
        <v>2387</v>
      </c>
    </row>
    <row r="292" spans="1:17">
      <c r="A292" s="519" t="s">
        <v>5095</v>
      </c>
      <c r="B292" s="518" t="s">
        <v>1791</v>
      </c>
      <c r="C292" s="164" t="s">
        <v>143</v>
      </c>
      <c r="D292" s="518" t="s">
        <v>1792</v>
      </c>
      <c r="E292" s="517"/>
      <c r="F292" s="517"/>
      <c r="G292" s="516" t="s">
        <v>248</v>
      </c>
      <c r="H292" s="515"/>
      <c r="I292" s="515"/>
      <c r="J292" s="516">
        <v>0</v>
      </c>
      <c r="K292" s="515"/>
      <c r="L292" s="551">
        <v>2387</v>
      </c>
      <c r="M292" s="515"/>
      <c r="N292" s="516" t="s">
        <v>5094</v>
      </c>
      <c r="O292" s="515"/>
      <c r="P292" s="249" t="str">
        <f>VLOOKUP(B292,'De x Para (2)'!A:C,3,0)</f>
        <v>4.2.3</v>
      </c>
      <c r="Q292" s="552">
        <f>L292-J292</f>
        <v>2387</v>
      </c>
    </row>
    <row r="293" spans="1:17">
      <c r="A293" s="525" t="s">
        <v>143</v>
      </c>
      <c r="B293" s="524"/>
      <c r="C293" s="164" t="s">
        <v>143</v>
      </c>
      <c r="D293" s="524" t="s">
        <v>143</v>
      </c>
      <c r="E293" s="523"/>
      <c r="F293" s="523"/>
      <c r="G293" s="523"/>
      <c r="H293" s="523"/>
      <c r="I293" s="523"/>
      <c r="J293" s="523"/>
      <c r="K293" s="523"/>
      <c r="L293" s="523"/>
      <c r="M293" s="523"/>
      <c r="N293" s="523"/>
      <c r="O293" s="523"/>
      <c r="P293" s="249"/>
    </row>
    <row r="294" spans="1:17">
      <c r="A294" s="522" t="s">
        <v>5093</v>
      </c>
      <c r="B294" s="180" t="s">
        <v>1793</v>
      </c>
      <c r="C294" s="164" t="s">
        <v>143</v>
      </c>
      <c r="D294" s="180" t="s">
        <v>1794</v>
      </c>
      <c r="E294" s="22"/>
      <c r="F294" s="22"/>
      <c r="G294" s="521" t="s">
        <v>248</v>
      </c>
      <c r="H294" s="520"/>
      <c r="I294" s="520"/>
      <c r="J294" s="550">
        <v>2385.69</v>
      </c>
      <c r="K294" s="520"/>
      <c r="L294" s="521">
        <v>0</v>
      </c>
      <c r="M294" s="520"/>
      <c r="N294" s="521" t="s">
        <v>5091</v>
      </c>
      <c r="O294" s="520"/>
      <c r="P294" s="249">
        <f>VLOOKUP(B294,'De x Para (2)'!A:C,3,0)</f>
        <v>0</v>
      </c>
      <c r="Q294" s="552">
        <f>L294-J294</f>
        <v>-2385.69</v>
      </c>
    </row>
    <row r="295" spans="1:17">
      <c r="A295" s="519" t="s">
        <v>5092</v>
      </c>
      <c r="B295" s="518" t="s">
        <v>1797</v>
      </c>
      <c r="C295" s="164" t="s">
        <v>143</v>
      </c>
      <c r="D295" s="518" t="s">
        <v>1798</v>
      </c>
      <c r="E295" s="517"/>
      <c r="F295" s="517"/>
      <c r="G295" s="516" t="s">
        <v>248</v>
      </c>
      <c r="H295" s="515"/>
      <c r="I295" s="515"/>
      <c r="J295" s="551">
        <v>2385.69</v>
      </c>
      <c r="K295" s="515"/>
      <c r="L295" s="516">
        <v>0</v>
      </c>
      <c r="M295" s="515"/>
      <c r="N295" s="516" t="s">
        <v>5091</v>
      </c>
      <c r="O295" s="515"/>
      <c r="P295" s="249" t="str">
        <f>VLOOKUP(B295,'De x Para (2)'!A:C,3,0)</f>
        <v>4.2.2</v>
      </c>
      <c r="Q295" s="552">
        <f>L295-J295</f>
        <v>-2385.69</v>
      </c>
    </row>
    <row r="296" spans="1:17">
      <c r="A296" s="525" t="s">
        <v>143</v>
      </c>
      <c r="B296" s="524"/>
      <c r="C296" s="164" t="s">
        <v>143</v>
      </c>
      <c r="D296" s="524" t="s">
        <v>143</v>
      </c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249"/>
    </row>
    <row r="297" spans="1:17">
      <c r="A297" s="522" t="s">
        <v>5090</v>
      </c>
      <c r="B297" s="180" t="s">
        <v>1804</v>
      </c>
      <c r="C297" s="164" t="s">
        <v>143</v>
      </c>
      <c r="D297" s="180" t="s">
        <v>1805</v>
      </c>
      <c r="E297" s="22"/>
      <c r="F297" s="22"/>
      <c r="G297" s="521" t="s">
        <v>248</v>
      </c>
      <c r="H297" s="520"/>
      <c r="I297" s="520"/>
      <c r="J297" s="521">
        <v>0</v>
      </c>
      <c r="K297" s="520"/>
      <c r="L297" s="550">
        <v>7865.42</v>
      </c>
      <c r="M297" s="520"/>
      <c r="N297" s="521" t="s">
        <v>5088</v>
      </c>
      <c r="O297" s="520"/>
      <c r="P297" s="249">
        <f>VLOOKUP(B297,'De x Para (2)'!A:C,3,0)</f>
        <v>0</v>
      </c>
      <c r="Q297" s="552">
        <f>L297-J297</f>
        <v>7865.42</v>
      </c>
    </row>
    <row r="298" spans="1:17">
      <c r="A298" s="522" t="s">
        <v>5089</v>
      </c>
      <c r="B298" s="180" t="s">
        <v>1809</v>
      </c>
      <c r="C298" s="164" t="s">
        <v>143</v>
      </c>
      <c r="D298" s="180" t="s">
        <v>1805</v>
      </c>
      <c r="E298" s="22"/>
      <c r="F298" s="22"/>
      <c r="G298" s="521" t="s">
        <v>248</v>
      </c>
      <c r="H298" s="520"/>
      <c r="I298" s="520"/>
      <c r="J298" s="521">
        <v>0</v>
      </c>
      <c r="K298" s="520"/>
      <c r="L298" s="550">
        <v>7865.42</v>
      </c>
      <c r="M298" s="520"/>
      <c r="N298" s="521" t="s">
        <v>5088</v>
      </c>
      <c r="O298" s="520"/>
      <c r="P298" s="249">
        <f>VLOOKUP(B298,'De x Para (2)'!A:C,3,0)</f>
        <v>0</v>
      </c>
      <c r="Q298" s="552">
        <f t="shared" ref="Q298:Q301" si="16">L298-J298</f>
        <v>7865.42</v>
      </c>
    </row>
    <row r="299" spans="1:17">
      <c r="A299" s="519" t="s">
        <v>5087</v>
      </c>
      <c r="B299" s="518" t="s">
        <v>1810</v>
      </c>
      <c r="C299" s="164" t="s">
        <v>143</v>
      </c>
      <c r="D299" s="518" t="s">
        <v>1811</v>
      </c>
      <c r="E299" s="517"/>
      <c r="F299" s="517"/>
      <c r="G299" s="516" t="s">
        <v>248</v>
      </c>
      <c r="H299" s="515"/>
      <c r="I299" s="515"/>
      <c r="J299" s="516">
        <v>0</v>
      </c>
      <c r="K299" s="515"/>
      <c r="L299" s="551">
        <v>4483.3999999999996</v>
      </c>
      <c r="M299" s="515"/>
      <c r="N299" s="516" t="s">
        <v>5086</v>
      </c>
      <c r="O299" s="515"/>
      <c r="P299" s="249" t="s">
        <v>42</v>
      </c>
      <c r="Q299" s="552">
        <f t="shared" si="16"/>
        <v>4483.3999999999996</v>
      </c>
    </row>
    <row r="300" spans="1:17">
      <c r="A300" s="519" t="s">
        <v>5085</v>
      </c>
      <c r="B300" s="518" t="s">
        <v>1815</v>
      </c>
      <c r="C300" s="164" t="s">
        <v>143</v>
      </c>
      <c r="D300" s="518" t="s">
        <v>1816</v>
      </c>
      <c r="E300" s="517"/>
      <c r="F300" s="517"/>
      <c r="G300" s="516" t="s">
        <v>248</v>
      </c>
      <c r="H300" s="515"/>
      <c r="I300" s="515"/>
      <c r="J300" s="516">
        <v>0</v>
      </c>
      <c r="K300" s="515"/>
      <c r="L300" s="551">
        <v>2552.84</v>
      </c>
      <c r="M300" s="515"/>
      <c r="N300" s="516" t="s">
        <v>5084</v>
      </c>
      <c r="O300" s="515"/>
      <c r="P300" s="249" t="str">
        <f>VLOOKUP(B300,'De x Para (2)'!A:C,3,0)</f>
        <v>4.2.2</v>
      </c>
      <c r="Q300" s="552">
        <f t="shared" si="16"/>
        <v>2552.84</v>
      </c>
    </row>
    <row r="301" spans="1:17">
      <c r="A301" s="519" t="s">
        <v>5083</v>
      </c>
      <c r="B301" s="518" t="s">
        <v>3468</v>
      </c>
      <c r="C301" s="164" t="s">
        <v>143</v>
      </c>
      <c r="D301" s="518" t="s">
        <v>3469</v>
      </c>
      <c r="E301" s="517"/>
      <c r="F301" s="517"/>
      <c r="G301" s="516" t="s">
        <v>248</v>
      </c>
      <c r="H301" s="515"/>
      <c r="I301" s="515"/>
      <c r="J301" s="516">
        <v>0</v>
      </c>
      <c r="K301" s="515"/>
      <c r="L301" s="516">
        <v>829.18</v>
      </c>
      <c r="M301" s="515"/>
      <c r="N301" s="516" t="s">
        <v>5082</v>
      </c>
      <c r="O301" s="515"/>
      <c r="P301" s="249" t="str">
        <f>VLOOKUP(B301,'De x Para (2)'!A:C,3,0)</f>
        <v>4.2.2</v>
      </c>
      <c r="Q301" s="552">
        <f t="shared" si="16"/>
        <v>829.18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654"/>
  <sheetViews>
    <sheetView showGridLines="0" topLeftCell="A343" workbookViewId="0">
      <selection activeCell="C359" sqref="C359"/>
    </sheetView>
  </sheetViews>
  <sheetFormatPr defaultRowHeight="12"/>
  <cols>
    <col min="1" max="1" width="15.85546875" style="535" bestFit="1" customWidth="1"/>
    <col min="2" max="2" width="44.28515625" style="535" bestFit="1" customWidth="1"/>
    <col min="3" max="3" width="7.28515625" style="2" customWidth="1"/>
    <col min="4" max="16384" width="9.140625" style="535"/>
  </cols>
  <sheetData>
    <row r="1" spans="1:3" ht="12.75" thickBot="1">
      <c r="A1" s="532" t="s">
        <v>215</v>
      </c>
      <c r="B1" s="533" t="s">
        <v>216</v>
      </c>
      <c r="C1" s="534"/>
    </row>
    <row r="2" spans="1:3">
      <c r="A2" s="536">
        <v>1</v>
      </c>
      <c r="B2" s="537" t="s">
        <v>222</v>
      </c>
      <c r="C2" s="246">
        <v>0</v>
      </c>
    </row>
    <row r="3" spans="1:3">
      <c r="A3" s="536" t="s">
        <v>227</v>
      </c>
      <c r="B3" s="538" t="s">
        <v>228</v>
      </c>
      <c r="C3" s="246">
        <v>0</v>
      </c>
    </row>
    <row r="4" spans="1:3">
      <c r="A4" s="536" t="s">
        <v>232</v>
      </c>
      <c r="B4" s="538" t="s">
        <v>233</v>
      </c>
      <c r="C4" s="246">
        <v>0</v>
      </c>
    </row>
    <row r="5" spans="1:3">
      <c r="A5" s="536" t="s">
        <v>238</v>
      </c>
      <c r="B5" s="538" t="s">
        <v>233</v>
      </c>
      <c r="C5" s="246">
        <v>0</v>
      </c>
    </row>
    <row r="6" spans="1:3">
      <c r="A6" s="536" t="s">
        <v>239</v>
      </c>
      <c r="B6" s="538" t="s">
        <v>240</v>
      </c>
      <c r="C6" s="246">
        <v>0</v>
      </c>
    </row>
    <row r="7" spans="1:3">
      <c r="A7" s="539" t="s">
        <v>243</v>
      </c>
      <c r="B7" s="540" t="s">
        <v>244</v>
      </c>
      <c r="C7" s="246">
        <v>0</v>
      </c>
    </row>
    <row r="8" spans="1:3">
      <c r="A8" s="539" t="s">
        <v>246</v>
      </c>
      <c r="B8" s="541" t="s">
        <v>247</v>
      </c>
      <c r="C8" s="246">
        <v>0</v>
      </c>
    </row>
    <row r="9" spans="1:3">
      <c r="A9" s="536" t="s">
        <v>249</v>
      </c>
      <c r="B9" s="538" t="s">
        <v>250</v>
      </c>
      <c r="C9" s="246">
        <v>0</v>
      </c>
    </row>
    <row r="10" spans="1:3">
      <c r="A10" s="539" t="s">
        <v>255</v>
      </c>
      <c r="B10" s="540" t="s">
        <v>256</v>
      </c>
      <c r="C10" s="246">
        <v>0</v>
      </c>
    </row>
    <row r="11" spans="1:3">
      <c r="A11" s="539" t="s">
        <v>261</v>
      </c>
      <c r="B11" s="540" t="s">
        <v>262</v>
      </c>
      <c r="C11" s="246">
        <v>0</v>
      </c>
    </row>
    <row r="12" spans="1:3">
      <c r="A12" s="539" t="s">
        <v>267</v>
      </c>
      <c r="B12" s="540" t="s">
        <v>268</v>
      </c>
      <c r="C12" s="246">
        <v>0</v>
      </c>
    </row>
    <row r="13" spans="1:3">
      <c r="A13" s="539" t="s">
        <v>273</v>
      </c>
      <c r="B13" s="540" t="s">
        <v>274</v>
      </c>
      <c r="C13" s="246">
        <v>0</v>
      </c>
    </row>
    <row r="14" spans="1:3">
      <c r="A14" s="539" t="s">
        <v>279</v>
      </c>
      <c r="B14" s="540" t="s">
        <v>280</v>
      </c>
      <c r="C14" s="246">
        <v>0</v>
      </c>
    </row>
    <row r="15" spans="1:3">
      <c r="A15" s="536" t="s">
        <v>287</v>
      </c>
      <c r="B15" s="538" t="s">
        <v>288</v>
      </c>
      <c r="C15" s="246">
        <v>0</v>
      </c>
    </row>
    <row r="16" spans="1:3">
      <c r="A16" s="539" t="s">
        <v>293</v>
      </c>
      <c r="B16" s="540" t="s">
        <v>4202</v>
      </c>
      <c r="C16" s="246">
        <v>0</v>
      </c>
    </row>
    <row r="17" spans="1:3">
      <c r="A17" s="539" t="s">
        <v>298</v>
      </c>
      <c r="B17" s="540" t="s">
        <v>4204</v>
      </c>
      <c r="C17" s="246">
        <v>0</v>
      </c>
    </row>
    <row r="18" spans="1:3">
      <c r="A18" s="539" t="s">
        <v>4206</v>
      </c>
      <c r="B18" s="541" t="s">
        <v>4207</v>
      </c>
      <c r="C18" s="246">
        <v>0</v>
      </c>
    </row>
    <row r="19" spans="1:3">
      <c r="A19" s="539" t="s">
        <v>304</v>
      </c>
      <c r="B19" s="540" t="s">
        <v>305</v>
      </c>
      <c r="C19" s="246">
        <v>0</v>
      </c>
    </row>
    <row r="20" spans="1:3">
      <c r="A20" s="539" t="s">
        <v>317</v>
      </c>
      <c r="B20" s="540" t="s">
        <v>318</v>
      </c>
      <c r="C20" s="246">
        <v>0</v>
      </c>
    </row>
    <row r="21" spans="1:3">
      <c r="A21" s="539" t="s">
        <v>323</v>
      </c>
      <c r="B21" s="540" t="s">
        <v>324</v>
      </c>
      <c r="C21" s="246">
        <v>0</v>
      </c>
    </row>
    <row r="22" spans="1:3">
      <c r="A22" s="539" t="s">
        <v>1843</v>
      </c>
      <c r="B22" s="540" t="s">
        <v>1844</v>
      </c>
      <c r="C22" s="246">
        <v>0</v>
      </c>
    </row>
    <row r="23" spans="1:3">
      <c r="A23" s="539" t="s">
        <v>1881</v>
      </c>
      <c r="B23" s="540" t="s">
        <v>1882</v>
      </c>
      <c r="C23" s="246">
        <v>0</v>
      </c>
    </row>
    <row r="24" spans="1:3">
      <c r="A24" s="539" t="s">
        <v>2452</v>
      </c>
      <c r="B24" s="540" t="s">
        <v>2453</v>
      </c>
      <c r="C24" s="246">
        <v>0</v>
      </c>
    </row>
    <row r="25" spans="1:3">
      <c r="A25" s="539" t="s">
        <v>2455</v>
      </c>
      <c r="B25" s="540" t="s">
        <v>2456</v>
      </c>
      <c r="C25" s="246">
        <v>0</v>
      </c>
    </row>
    <row r="26" spans="1:3">
      <c r="A26" s="539" t="s">
        <v>2457</v>
      </c>
      <c r="B26" s="540" t="s">
        <v>2458</v>
      </c>
      <c r="C26" s="246">
        <v>0</v>
      </c>
    </row>
    <row r="27" spans="1:3">
      <c r="A27" s="539" t="s">
        <v>2513</v>
      </c>
      <c r="B27" s="540" t="s">
        <v>2514</v>
      </c>
      <c r="C27" s="246">
        <v>0</v>
      </c>
    </row>
    <row r="28" spans="1:3">
      <c r="A28" s="539" t="s">
        <v>3233</v>
      </c>
      <c r="B28" s="540" t="s">
        <v>3234</v>
      </c>
      <c r="C28" s="246">
        <v>0</v>
      </c>
    </row>
    <row r="29" spans="1:3">
      <c r="A29" s="539" t="s">
        <v>4847</v>
      </c>
      <c r="B29" s="457" t="s">
        <v>4848</v>
      </c>
      <c r="C29" s="246">
        <v>0</v>
      </c>
    </row>
    <row r="30" spans="1:3">
      <c r="A30" s="536" t="s">
        <v>343</v>
      </c>
      <c r="B30" s="538" t="s">
        <v>344</v>
      </c>
      <c r="C30" s="246">
        <v>0</v>
      </c>
    </row>
    <row r="31" spans="1:3">
      <c r="A31" s="539" t="s">
        <v>349</v>
      </c>
      <c r="B31" s="540" t="s">
        <v>350</v>
      </c>
      <c r="C31" s="246">
        <v>0</v>
      </c>
    </row>
    <row r="32" spans="1:3">
      <c r="A32" s="539" t="s">
        <v>1845</v>
      </c>
      <c r="B32" s="540" t="s">
        <v>1846</v>
      </c>
      <c r="C32" s="246">
        <v>0</v>
      </c>
    </row>
    <row r="33" spans="1:3">
      <c r="A33" s="539" t="s">
        <v>4630</v>
      </c>
      <c r="B33" s="541" t="s">
        <v>4631</v>
      </c>
      <c r="C33" s="246">
        <v>0</v>
      </c>
    </row>
    <row r="34" spans="1:3">
      <c r="A34" s="539" t="s">
        <v>2521</v>
      </c>
      <c r="B34" s="540" t="s">
        <v>2522</v>
      </c>
      <c r="C34" s="246">
        <v>0</v>
      </c>
    </row>
    <row r="35" spans="1:3">
      <c r="A35" s="539" t="s">
        <v>2525</v>
      </c>
      <c r="B35" s="540" t="s">
        <v>2526</v>
      </c>
      <c r="C35" s="246">
        <v>0</v>
      </c>
    </row>
    <row r="36" spans="1:3">
      <c r="A36" s="539" t="s">
        <v>3490</v>
      </c>
      <c r="B36" s="540" t="s">
        <v>3491</v>
      </c>
      <c r="C36" s="246">
        <v>0</v>
      </c>
    </row>
    <row r="37" spans="1:3">
      <c r="A37" s="539" t="s">
        <v>4434</v>
      </c>
      <c r="B37" s="541" t="s">
        <v>4435</v>
      </c>
      <c r="C37" s="246">
        <v>0</v>
      </c>
    </row>
    <row r="38" spans="1:3">
      <c r="A38" s="539" t="s">
        <v>4644</v>
      </c>
      <c r="B38" s="541" t="s">
        <v>4645</v>
      </c>
      <c r="C38" s="246">
        <v>0</v>
      </c>
    </row>
    <row r="39" spans="1:3">
      <c r="A39" s="539" t="s">
        <v>4683</v>
      </c>
      <c r="B39" s="541" t="s">
        <v>4684</v>
      </c>
      <c r="C39" s="246">
        <v>0</v>
      </c>
    </row>
    <row r="40" spans="1:3">
      <c r="A40" s="539" t="s">
        <v>4685</v>
      </c>
      <c r="B40" s="541" t="s">
        <v>4686</v>
      </c>
      <c r="C40" s="246">
        <v>0</v>
      </c>
    </row>
    <row r="41" spans="1:3">
      <c r="A41" s="539" t="s">
        <v>4725</v>
      </c>
      <c r="B41" s="541" t="s">
        <v>4726</v>
      </c>
      <c r="C41" s="246">
        <v>0</v>
      </c>
    </row>
    <row r="42" spans="1:3">
      <c r="A42" s="539" t="s">
        <v>4737</v>
      </c>
      <c r="B42" s="541" t="s">
        <v>4738</v>
      </c>
      <c r="C42" s="246">
        <v>0</v>
      </c>
    </row>
    <row r="43" spans="1:3">
      <c r="A43" s="539" t="s">
        <v>4739</v>
      </c>
      <c r="B43" s="541" t="s">
        <v>4740</v>
      </c>
      <c r="C43" s="246">
        <v>0</v>
      </c>
    </row>
    <row r="44" spans="1:3">
      <c r="A44" s="539" t="s">
        <v>4741</v>
      </c>
      <c r="B44" s="541" t="s">
        <v>4742</v>
      </c>
      <c r="C44" s="246">
        <v>0</v>
      </c>
    </row>
    <row r="45" spans="1:3">
      <c r="A45" s="539" t="s">
        <v>4818</v>
      </c>
      <c r="B45" s="541" t="s">
        <v>4819</v>
      </c>
      <c r="C45" s="246">
        <v>0</v>
      </c>
    </row>
    <row r="46" spans="1:3">
      <c r="A46" s="536" t="s">
        <v>351</v>
      </c>
      <c r="B46" s="538" t="s">
        <v>283</v>
      </c>
      <c r="C46" s="246">
        <v>0</v>
      </c>
    </row>
    <row r="47" spans="1:3">
      <c r="A47" s="539" t="s">
        <v>4219</v>
      </c>
      <c r="B47" s="540" t="s">
        <v>4220</v>
      </c>
      <c r="C47" s="246">
        <v>0</v>
      </c>
    </row>
    <row r="48" spans="1:3">
      <c r="A48" s="539" t="s">
        <v>356</v>
      </c>
      <c r="B48" s="540" t="s">
        <v>350</v>
      </c>
      <c r="C48" s="246">
        <v>0</v>
      </c>
    </row>
    <row r="49" spans="1:3">
      <c r="A49" s="539" t="s">
        <v>2529</v>
      </c>
      <c r="B49" s="540" t="s">
        <v>1846</v>
      </c>
      <c r="C49" s="246">
        <v>0</v>
      </c>
    </row>
    <row r="50" spans="1:3">
      <c r="A50" s="539" t="s">
        <v>2531</v>
      </c>
      <c r="B50" s="540" t="s">
        <v>2532</v>
      </c>
      <c r="C50" s="246">
        <v>0</v>
      </c>
    </row>
    <row r="51" spans="1:3">
      <c r="A51" s="539" t="s">
        <v>3494</v>
      </c>
      <c r="B51" s="540" t="s">
        <v>3491</v>
      </c>
      <c r="C51" s="246">
        <v>0</v>
      </c>
    </row>
    <row r="52" spans="1:3">
      <c r="A52" s="539" t="s">
        <v>4687</v>
      </c>
      <c r="B52" s="540" t="s">
        <v>4688</v>
      </c>
      <c r="C52" s="246">
        <v>0</v>
      </c>
    </row>
    <row r="53" spans="1:3">
      <c r="A53" s="539" t="s">
        <v>4689</v>
      </c>
      <c r="B53" s="540" t="s">
        <v>4690</v>
      </c>
      <c r="C53" s="246">
        <v>0</v>
      </c>
    </row>
    <row r="54" spans="1:3">
      <c r="A54" s="539" t="s">
        <v>4743</v>
      </c>
      <c r="B54" s="540" t="s">
        <v>4744</v>
      </c>
      <c r="C54" s="246">
        <v>0</v>
      </c>
    </row>
    <row r="55" spans="1:3">
      <c r="A55" s="539" t="s">
        <v>4727</v>
      </c>
      <c r="B55" s="540" t="s">
        <v>4728</v>
      </c>
      <c r="C55" s="246">
        <v>0</v>
      </c>
    </row>
    <row r="56" spans="1:3">
      <c r="A56" s="539" t="s">
        <v>4729</v>
      </c>
      <c r="B56" s="540" t="s">
        <v>4730</v>
      </c>
      <c r="C56" s="246">
        <v>0</v>
      </c>
    </row>
    <row r="57" spans="1:3">
      <c r="A57" s="539" t="s">
        <v>4792</v>
      </c>
      <c r="B57" s="541" t="s">
        <v>4793</v>
      </c>
      <c r="C57" s="246">
        <v>0</v>
      </c>
    </row>
    <row r="58" spans="1:3">
      <c r="A58" s="536" t="s">
        <v>357</v>
      </c>
      <c r="B58" s="538" t="s">
        <v>358</v>
      </c>
      <c r="C58" s="246">
        <v>0</v>
      </c>
    </row>
    <row r="59" spans="1:3">
      <c r="A59" s="536" t="s">
        <v>363</v>
      </c>
      <c r="B59" s="538" t="s">
        <v>364</v>
      </c>
      <c r="C59" s="246">
        <v>0</v>
      </c>
    </row>
    <row r="60" spans="1:3">
      <c r="A60" s="536" t="s">
        <v>369</v>
      </c>
      <c r="B60" s="538" t="s">
        <v>370</v>
      </c>
      <c r="C60" s="246">
        <v>0</v>
      </c>
    </row>
    <row r="61" spans="1:3">
      <c r="A61" s="539" t="s">
        <v>375</v>
      </c>
      <c r="B61" s="540" t="s">
        <v>376</v>
      </c>
      <c r="C61" s="246">
        <v>0</v>
      </c>
    </row>
    <row r="62" spans="1:3">
      <c r="A62" s="539" t="s">
        <v>381</v>
      </c>
      <c r="B62" s="540" t="s">
        <v>382</v>
      </c>
      <c r="C62" s="246">
        <v>0</v>
      </c>
    </row>
    <row r="63" spans="1:3">
      <c r="A63" s="539" t="s">
        <v>387</v>
      </c>
      <c r="B63" s="540" t="s">
        <v>388</v>
      </c>
      <c r="C63" s="246">
        <v>0</v>
      </c>
    </row>
    <row r="64" spans="1:3">
      <c r="A64" s="539" t="s">
        <v>391</v>
      </c>
      <c r="B64" s="540" t="s">
        <v>392</v>
      </c>
      <c r="C64" s="246">
        <v>0</v>
      </c>
    </row>
    <row r="65" spans="1:3">
      <c r="A65" s="536" t="s">
        <v>397</v>
      </c>
      <c r="B65" s="538" t="s">
        <v>398</v>
      </c>
      <c r="C65" s="246">
        <v>0</v>
      </c>
    </row>
    <row r="66" spans="1:3">
      <c r="A66" s="536" t="s">
        <v>403</v>
      </c>
      <c r="B66" s="538" t="s">
        <v>404</v>
      </c>
      <c r="C66" s="246">
        <v>0</v>
      </c>
    </row>
    <row r="67" spans="1:3">
      <c r="A67" s="539" t="s">
        <v>405</v>
      </c>
      <c r="B67" s="540" t="s">
        <v>406</v>
      </c>
      <c r="C67" s="246">
        <v>0</v>
      </c>
    </row>
    <row r="68" spans="1:3">
      <c r="A68" s="539" t="s">
        <v>408</v>
      </c>
      <c r="B68" s="540" t="s">
        <v>409</v>
      </c>
      <c r="C68" s="246">
        <v>0</v>
      </c>
    </row>
    <row r="69" spans="1:3">
      <c r="A69" s="539" t="s">
        <v>414</v>
      </c>
      <c r="B69" s="540" t="s">
        <v>415</v>
      </c>
      <c r="C69" s="246">
        <v>0</v>
      </c>
    </row>
    <row r="70" spans="1:3">
      <c r="A70" s="539" t="s">
        <v>1874</v>
      </c>
      <c r="B70" s="540" t="s">
        <v>1875</v>
      </c>
      <c r="C70" s="246">
        <v>0</v>
      </c>
    </row>
    <row r="71" spans="1:3">
      <c r="A71" s="539" t="s">
        <v>420</v>
      </c>
      <c r="B71" s="540" t="s">
        <v>421</v>
      </c>
      <c r="C71" s="246">
        <v>0</v>
      </c>
    </row>
    <row r="72" spans="1:3">
      <c r="A72" s="539" t="s">
        <v>1883</v>
      </c>
      <c r="B72" s="540" t="s">
        <v>1852</v>
      </c>
      <c r="C72" s="246">
        <v>0</v>
      </c>
    </row>
    <row r="73" spans="1:3">
      <c r="A73" s="536" t="s">
        <v>423</v>
      </c>
      <c r="B73" s="538" t="s">
        <v>424</v>
      </c>
      <c r="C73" s="246">
        <v>0</v>
      </c>
    </row>
    <row r="74" spans="1:3">
      <c r="A74" s="536" t="s">
        <v>426</v>
      </c>
      <c r="B74" s="538" t="s">
        <v>427</v>
      </c>
      <c r="C74" s="246">
        <v>0</v>
      </c>
    </row>
    <row r="75" spans="1:3">
      <c r="A75" s="539" t="s">
        <v>428</v>
      </c>
      <c r="B75" s="540" t="s">
        <v>429</v>
      </c>
      <c r="C75" s="246">
        <v>0</v>
      </c>
    </row>
    <row r="76" spans="1:3">
      <c r="A76" s="536" t="s">
        <v>430</v>
      </c>
      <c r="B76" s="538" t="s">
        <v>431</v>
      </c>
      <c r="C76" s="246">
        <v>0</v>
      </c>
    </row>
    <row r="77" spans="1:3">
      <c r="A77" s="536" t="s">
        <v>435</v>
      </c>
      <c r="B77" s="538" t="s">
        <v>431</v>
      </c>
      <c r="C77" s="246">
        <v>0</v>
      </c>
    </row>
    <row r="78" spans="1:3">
      <c r="A78" s="539" t="s">
        <v>436</v>
      </c>
      <c r="B78" s="540" t="s">
        <v>437</v>
      </c>
      <c r="C78" s="246">
        <v>0</v>
      </c>
    </row>
    <row r="79" spans="1:3">
      <c r="A79" s="536" t="s">
        <v>438</v>
      </c>
      <c r="B79" s="538" t="s">
        <v>439</v>
      </c>
      <c r="C79" s="246">
        <v>0</v>
      </c>
    </row>
    <row r="80" spans="1:3">
      <c r="A80" s="536" t="s">
        <v>443</v>
      </c>
      <c r="B80" s="538" t="s">
        <v>444</v>
      </c>
      <c r="C80" s="246">
        <v>0</v>
      </c>
    </row>
    <row r="81" spans="1:3">
      <c r="A81" s="536" t="s">
        <v>445</v>
      </c>
      <c r="B81" s="538" t="s">
        <v>446</v>
      </c>
      <c r="C81" s="246">
        <v>0</v>
      </c>
    </row>
    <row r="82" spans="1:3">
      <c r="A82" s="536" t="s">
        <v>448</v>
      </c>
      <c r="B82" s="538" t="s">
        <v>449</v>
      </c>
      <c r="C82" s="246">
        <v>0</v>
      </c>
    </row>
    <row r="83" spans="1:3">
      <c r="A83" s="539" t="s">
        <v>450</v>
      </c>
      <c r="B83" s="540" t="s">
        <v>451</v>
      </c>
      <c r="C83" s="246" t="s">
        <v>167</v>
      </c>
    </row>
    <row r="84" spans="1:3">
      <c r="A84" s="539" t="s">
        <v>453</v>
      </c>
      <c r="B84" s="540" t="s">
        <v>454</v>
      </c>
      <c r="C84" s="246">
        <v>0</v>
      </c>
    </row>
    <row r="85" spans="1:3">
      <c r="A85" s="539" t="s">
        <v>456</v>
      </c>
      <c r="B85" s="540" t="s">
        <v>457</v>
      </c>
      <c r="C85" s="246">
        <v>0</v>
      </c>
    </row>
    <row r="86" spans="1:3">
      <c r="A86" s="539" t="s">
        <v>459</v>
      </c>
      <c r="B86" s="540" t="s">
        <v>460</v>
      </c>
      <c r="C86" s="246" t="s">
        <v>169</v>
      </c>
    </row>
    <row r="87" spans="1:3">
      <c r="A87" s="539" t="s">
        <v>462</v>
      </c>
      <c r="B87" s="540" t="s">
        <v>463</v>
      </c>
      <c r="C87" s="246" t="s">
        <v>171</v>
      </c>
    </row>
    <row r="88" spans="1:3">
      <c r="A88" s="539" t="s">
        <v>465</v>
      </c>
      <c r="B88" s="540" t="s">
        <v>174</v>
      </c>
      <c r="C88" s="246" t="s">
        <v>173</v>
      </c>
    </row>
    <row r="89" spans="1:3">
      <c r="A89" s="542" t="s">
        <v>4715</v>
      </c>
      <c r="B89" s="541" t="s">
        <v>4716</v>
      </c>
      <c r="C89" s="246">
        <v>0</v>
      </c>
    </row>
    <row r="90" spans="1:3">
      <c r="A90" s="536" t="s">
        <v>467</v>
      </c>
      <c r="B90" s="538" t="s">
        <v>468</v>
      </c>
      <c r="C90" s="246">
        <v>0</v>
      </c>
    </row>
    <row r="91" spans="1:3">
      <c r="A91" s="536" t="s">
        <v>471</v>
      </c>
      <c r="B91" s="538" t="s">
        <v>472</v>
      </c>
      <c r="C91" s="246">
        <v>0</v>
      </c>
    </row>
    <row r="92" spans="1:3">
      <c r="A92" s="539" t="s">
        <v>473</v>
      </c>
      <c r="B92" s="540" t="s">
        <v>474</v>
      </c>
      <c r="C92" s="246">
        <v>0</v>
      </c>
    </row>
    <row r="93" spans="1:3">
      <c r="A93" s="539" t="s">
        <v>476</v>
      </c>
      <c r="B93" s="540" t="s">
        <v>477</v>
      </c>
      <c r="C93" s="246">
        <v>0</v>
      </c>
    </row>
    <row r="94" spans="1:3">
      <c r="A94" s="539" t="s">
        <v>481</v>
      </c>
      <c r="B94" s="540" t="s">
        <v>482</v>
      </c>
      <c r="C94" s="246">
        <v>0</v>
      </c>
    </row>
    <row r="95" spans="1:3">
      <c r="A95" s="539" t="s">
        <v>486</v>
      </c>
      <c r="B95" s="540" t="s">
        <v>487</v>
      </c>
      <c r="C95" s="246">
        <v>0</v>
      </c>
    </row>
    <row r="96" spans="1:3">
      <c r="A96" s="539" t="s">
        <v>491</v>
      </c>
      <c r="B96" s="540" t="s">
        <v>492</v>
      </c>
      <c r="C96" s="246">
        <v>0</v>
      </c>
    </row>
    <row r="97" spans="1:3">
      <c r="A97" s="539" t="s">
        <v>494</v>
      </c>
      <c r="B97" s="540" t="s">
        <v>495</v>
      </c>
      <c r="C97" s="246">
        <v>0</v>
      </c>
    </row>
    <row r="98" spans="1:3">
      <c r="A98" s="536">
        <v>2</v>
      </c>
      <c r="B98" s="538" t="s">
        <v>500</v>
      </c>
      <c r="C98" s="246">
        <v>0</v>
      </c>
    </row>
    <row r="99" spans="1:3">
      <c r="A99" s="536" t="s">
        <v>503</v>
      </c>
      <c r="B99" s="538" t="s">
        <v>504</v>
      </c>
      <c r="C99" s="246">
        <v>0</v>
      </c>
    </row>
    <row r="100" spans="1:3">
      <c r="A100" s="536" t="s">
        <v>506</v>
      </c>
      <c r="B100" s="538" t="s">
        <v>507</v>
      </c>
      <c r="C100" s="246">
        <v>0</v>
      </c>
    </row>
    <row r="101" spans="1:3">
      <c r="A101" s="536" t="s">
        <v>508</v>
      </c>
      <c r="B101" s="538" t="s">
        <v>509</v>
      </c>
      <c r="C101" s="246">
        <v>0</v>
      </c>
    </row>
    <row r="102" spans="1:3">
      <c r="A102" s="536" t="s">
        <v>514</v>
      </c>
      <c r="B102" s="538" t="s">
        <v>509</v>
      </c>
      <c r="C102" s="246">
        <v>0</v>
      </c>
    </row>
    <row r="103" spans="1:3">
      <c r="A103" s="539" t="s">
        <v>519</v>
      </c>
      <c r="B103" s="540" t="s">
        <v>520</v>
      </c>
      <c r="C103" s="246">
        <v>0</v>
      </c>
    </row>
    <row r="104" spans="1:3">
      <c r="A104" s="539" t="s">
        <v>522</v>
      </c>
      <c r="B104" s="540" t="s">
        <v>523</v>
      </c>
      <c r="C104" s="246">
        <v>0</v>
      </c>
    </row>
    <row r="105" spans="1:3">
      <c r="A105" s="539" t="s">
        <v>525</v>
      </c>
      <c r="B105" s="540" t="s">
        <v>526</v>
      </c>
      <c r="C105" s="246">
        <v>0</v>
      </c>
    </row>
    <row r="106" spans="1:3">
      <c r="A106" s="539" t="s">
        <v>528</v>
      </c>
      <c r="B106" s="540" t="s">
        <v>529</v>
      </c>
      <c r="C106" s="246">
        <v>0</v>
      </c>
    </row>
    <row r="107" spans="1:3">
      <c r="A107" s="539" t="s">
        <v>531</v>
      </c>
      <c r="B107" s="540" t="s">
        <v>532</v>
      </c>
      <c r="C107" s="246">
        <v>0</v>
      </c>
    </row>
    <row r="108" spans="1:3">
      <c r="A108" s="539" t="s">
        <v>4691</v>
      </c>
      <c r="B108" s="541" t="s">
        <v>4692</v>
      </c>
      <c r="C108" s="246">
        <v>0</v>
      </c>
    </row>
    <row r="109" spans="1:3">
      <c r="A109" s="539" t="s">
        <v>3265</v>
      </c>
      <c r="B109" s="540" t="s">
        <v>529</v>
      </c>
      <c r="C109" s="246">
        <v>0</v>
      </c>
    </row>
    <row r="110" spans="1:3">
      <c r="A110" s="536" t="s">
        <v>535</v>
      </c>
      <c r="B110" s="538" t="s">
        <v>536</v>
      </c>
      <c r="C110" s="246">
        <v>0</v>
      </c>
    </row>
    <row r="111" spans="1:3">
      <c r="A111" s="539" t="s">
        <v>541</v>
      </c>
      <c r="B111" s="540" t="s">
        <v>542</v>
      </c>
      <c r="C111" s="246">
        <v>0</v>
      </c>
    </row>
    <row r="112" spans="1:3">
      <c r="A112" s="539" t="s">
        <v>547</v>
      </c>
      <c r="B112" s="540" t="s">
        <v>548</v>
      </c>
      <c r="C112" s="246">
        <v>0</v>
      </c>
    </row>
    <row r="113" spans="1:3">
      <c r="A113" s="539" t="s">
        <v>553</v>
      </c>
      <c r="B113" s="540" t="s">
        <v>554</v>
      </c>
      <c r="C113" s="246">
        <v>0</v>
      </c>
    </row>
    <row r="114" spans="1:3">
      <c r="A114" s="539" t="s">
        <v>559</v>
      </c>
      <c r="B114" s="540" t="s">
        <v>560</v>
      </c>
      <c r="C114" s="246">
        <v>0</v>
      </c>
    </row>
    <row r="115" spans="1:3">
      <c r="A115" s="539" t="s">
        <v>565</v>
      </c>
      <c r="B115" s="540" t="s">
        <v>566</v>
      </c>
      <c r="C115" s="246">
        <v>0</v>
      </c>
    </row>
    <row r="116" spans="1:3">
      <c r="A116" s="539" t="s">
        <v>571</v>
      </c>
      <c r="B116" s="540" t="s">
        <v>572</v>
      </c>
      <c r="C116" s="246">
        <v>0</v>
      </c>
    </row>
    <row r="117" spans="1:3">
      <c r="A117" s="539" t="s">
        <v>577</v>
      </c>
      <c r="B117" s="540" t="s">
        <v>578</v>
      </c>
      <c r="C117" s="246">
        <v>0</v>
      </c>
    </row>
    <row r="118" spans="1:3">
      <c r="A118" s="539" t="s">
        <v>583</v>
      </c>
      <c r="B118" s="540" t="s">
        <v>584</v>
      </c>
      <c r="C118" s="246">
        <v>0</v>
      </c>
    </row>
    <row r="119" spans="1:3">
      <c r="A119" s="536" t="s">
        <v>589</v>
      </c>
      <c r="B119" s="538" t="s">
        <v>590</v>
      </c>
      <c r="C119" s="246">
        <v>0</v>
      </c>
    </row>
    <row r="120" spans="1:3">
      <c r="A120" s="536" t="s">
        <v>595</v>
      </c>
      <c r="B120" s="538" t="s">
        <v>590</v>
      </c>
      <c r="C120" s="246">
        <v>0</v>
      </c>
    </row>
    <row r="121" spans="1:3">
      <c r="A121" s="539" t="s">
        <v>596</v>
      </c>
      <c r="B121" s="540" t="s">
        <v>597</v>
      </c>
      <c r="C121" s="246">
        <v>0</v>
      </c>
    </row>
    <row r="122" spans="1:3">
      <c r="A122" s="539" t="s">
        <v>602</v>
      </c>
      <c r="B122" s="540" t="s">
        <v>603</v>
      </c>
      <c r="C122" s="246">
        <v>0</v>
      </c>
    </row>
    <row r="123" spans="1:3">
      <c r="A123" s="539" t="s">
        <v>608</v>
      </c>
      <c r="B123" s="540" t="s">
        <v>609</v>
      </c>
      <c r="C123" s="246">
        <v>0</v>
      </c>
    </row>
    <row r="124" spans="1:3">
      <c r="A124" s="536" t="s">
        <v>614</v>
      </c>
      <c r="B124" s="538" t="s">
        <v>615</v>
      </c>
      <c r="C124" s="246">
        <v>0</v>
      </c>
    </row>
    <row r="125" spans="1:3">
      <c r="A125" s="536" t="s">
        <v>620</v>
      </c>
      <c r="B125" s="538" t="s">
        <v>615</v>
      </c>
      <c r="C125" s="246">
        <v>0</v>
      </c>
    </row>
    <row r="126" spans="1:3">
      <c r="A126" s="539" t="s">
        <v>621</v>
      </c>
      <c r="B126" s="540" t="s">
        <v>622</v>
      </c>
      <c r="C126" s="246">
        <v>0</v>
      </c>
    </row>
    <row r="127" spans="1:3">
      <c r="A127" s="539" t="s">
        <v>627</v>
      </c>
      <c r="B127" s="540" t="s">
        <v>628</v>
      </c>
      <c r="C127" s="246">
        <v>0</v>
      </c>
    </row>
    <row r="128" spans="1:3">
      <c r="A128" s="539" t="s">
        <v>1847</v>
      </c>
      <c r="B128" s="540" t="s">
        <v>1848</v>
      </c>
      <c r="C128" s="246">
        <v>0</v>
      </c>
    </row>
    <row r="129" spans="1:5">
      <c r="A129" s="539" t="s">
        <v>633</v>
      </c>
      <c r="B129" s="540" t="s">
        <v>634</v>
      </c>
      <c r="C129" s="246">
        <v>0</v>
      </c>
    </row>
    <row r="130" spans="1:5">
      <c r="A130" s="539" t="s">
        <v>639</v>
      </c>
      <c r="B130" s="540" t="s">
        <v>640</v>
      </c>
      <c r="C130" s="246">
        <v>0</v>
      </c>
    </row>
    <row r="131" spans="1:5">
      <c r="A131" s="539" t="s">
        <v>645</v>
      </c>
      <c r="B131" s="540" t="s">
        <v>646</v>
      </c>
      <c r="C131" s="246">
        <v>0</v>
      </c>
    </row>
    <row r="132" spans="1:5">
      <c r="A132" s="539" t="s">
        <v>651</v>
      </c>
      <c r="B132" s="540" t="s">
        <v>652</v>
      </c>
      <c r="C132" s="246">
        <v>0</v>
      </c>
    </row>
    <row r="133" spans="1:5">
      <c r="A133" s="539" t="s">
        <v>1876</v>
      </c>
      <c r="B133" s="541" t="s">
        <v>1877</v>
      </c>
      <c r="C133" s="246">
        <v>0</v>
      </c>
    </row>
    <row r="134" spans="1:5">
      <c r="A134" s="536" t="s">
        <v>657</v>
      </c>
      <c r="B134" s="538" t="s">
        <v>658</v>
      </c>
      <c r="C134" s="246">
        <v>0</v>
      </c>
    </row>
    <row r="135" spans="1:5">
      <c r="A135" s="536" t="s">
        <v>663</v>
      </c>
      <c r="B135" s="538" t="s">
        <v>658</v>
      </c>
      <c r="C135" s="246">
        <v>0</v>
      </c>
    </row>
    <row r="136" spans="1:5">
      <c r="A136" s="539" t="s">
        <v>664</v>
      </c>
      <c r="B136" s="540" t="s">
        <v>665</v>
      </c>
      <c r="C136" s="246">
        <v>0</v>
      </c>
    </row>
    <row r="137" spans="1:5">
      <c r="A137" s="539" t="s">
        <v>668</v>
      </c>
      <c r="B137" s="540" t="s">
        <v>669</v>
      </c>
      <c r="C137" s="246">
        <v>0</v>
      </c>
    </row>
    <row r="138" spans="1:5">
      <c r="A138" s="536" t="s">
        <v>1849</v>
      </c>
      <c r="B138" s="538" t="s">
        <v>398</v>
      </c>
      <c r="C138" s="246">
        <v>0</v>
      </c>
    </row>
    <row r="139" spans="1:5">
      <c r="A139" s="536" t="s">
        <v>1850</v>
      </c>
      <c r="B139" s="538" t="s">
        <v>398</v>
      </c>
      <c r="C139" s="246">
        <v>0</v>
      </c>
    </row>
    <row r="140" spans="1:5">
      <c r="A140" s="454" t="s">
        <v>1997</v>
      </c>
      <c r="B140" s="540" t="s">
        <v>1998</v>
      </c>
      <c r="C140" s="246">
        <v>0</v>
      </c>
    </row>
    <row r="141" spans="1:5">
      <c r="A141" s="539" t="s">
        <v>1851</v>
      </c>
      <c r="B141" s="540" t="s">
        <v>1852</v>
      </c>
      <c r="C141" s="246">
        <v>0</v>
      </c>
      <c r="E141" s="169"/>
    </row>
    <row r="142" spans="1:5">
      <c r="A142" s="536" t="s">
        <v>672</v>
      </c>
      <c r="B142" s="538" t="s">
        <v>194</v>
      </c>
      <c r="C142" s="246">
        <v>0</v>
      </c>
    </row>
    <row r="143" spans="1:5">
      <c r="A143" s="536" t="s">
        <v>677</v>
      </c>
      <c r="B143" s="538" t="s">
        <v>194</v>
      </c>
      <c r="C143" s="246">
        <v>0</v>
      </c>
    </row>
    <row r="144" spans="1:5">
      <c r="A144" s="539" t="s">
        <v>678</v>
      </c>
      <c r="B144" s="540" t="s">
        <v>679</v>
      </c>
      <c r="C144" s="246">
        <v>0</v>
      </c>
    </row>
    <row r="145" spans="1:3">
      <c r="A145" s="539" t="s">
        <v>683</v>
      </c>
      <c r="B145" s="540" t="s">
        <v>684</v>
      </c>
      <c r="C145" s="246">
        <v>0</v>
      </c>
    </row>
    <row r="146" spans="1:3">
      <c r="A146" s="539" t="s">
        <v>688</v>
      </c>
      <c r="B146" s="540" t="s">
        <v>689</v>
      </c>
      <c r="C146" s="246">
        <v>0</v>
      </c>
    </row>
    <row r="147" spans="1:3">
      <c r="A147" s="539" t="s">
        <v>2577</v>
      </c>
      <c r="B147" s="540" t="s">
        <v>2578</v>
      </c>
      <c r="C147" s="246">
        <v>0</v>
      </c>
    </row>
    <row r="148" spans="1:3">
      <c r="A148" s="539" t="s">
        <v>4693</v>
      </c>
      <c r="B148" s="541" t="s">
        <v>4694</v>
      </c>
      <c r="C148" s="246">
        <v>0</v>
      </c>
    </row>
    <row r="149" spans="1:3">
      <c r="A149" s="455" t="s">
        <v>4731</v>
      </c>
      <c r="B149" s="541" t="s">
        <v>4732</v>
      </c>
      <c r="C149" s="246">
        <v>0</v>
      </c>
    </row>
    <row r="150" spans="1:3">
      <c r="A150" s="455" t="s">
        <v>4733</v>
      </c>
      <c r="B150" s="541" t="s">
        <v>4734</v>
      </c>
      <c r="C150" s="246">
        <v>0</v>
      </c>
    </row>
    <row r="151" spans="1:3">
      <c r="A151" s="455" t="s">
        <v>4745</v>
      </c>
      <c r="B151" s="541" t="s">
        <v>4746</v>
      </c>
      <c r="C151" s="246">
        <v>0</v>
      </c>
    </row>
    <row r="152" spans="1:3">
      <c r="A152" s="455" t="s">
        <v>4794</v>
      </c>
      <c r="B152" s="541" t="s">
        <v>4795</v>
      </c>
      <c r="C152" s="246">
        <v>0</v>
      </c>
    </row>
    <row r="153" spans="1:3">
      <c r="A153" s="536" t="s">
        <v>690</v>
      </c>
      <c r="B153" s="538" t="s">
        <v>691</v>
      </c>
      <c r="C153" s="246">
        <v>0</v>
      </c>
    </row>
    <row r="154" spans="1:3">
      <c r="A154" s="536" t="s">
        <v>692</v>
      </c>
      <c r="B154" s="538" t="s">
        <v>693</v>
      </c>
      <c r="C154" s="246">
        <v>0</v>
      </c>
    </row>
    <row r="155" spans="1:3">
      <c r="A155" s="536" t="s">
        <v>694</v>
      </c>
      <c r="B155" s="538" t="s">
        <v>695</v>
      </c>
      <c r="C155" s="246">
        <v>0</v>
      </c>
    </row>
    <row r="156" spans="1:3">
      <c r="A156" s="536" t="s">
        <v>696</v>
      </c>
      <c r="B156" s="538" t="s">
        <v>695</v>
      </c>
      <c r="C156" s="246">
        <v>0</v>
      </c>
    </row>
    <row r="157" spans="1:3">
      <c r="A157" s="539" t="s">
        <v>697</v>
      </c>
      <c r="B157" s="540" t="s">
        <v>698</v>
      </c>
      <c r="C157" s="246">
        <v>0</v>
      </c>
    </row>
    <row r="158" spans="1:3">
      <c r="A158" s="536" t="s">
        <v>2582</v>
      </c>
      <c r="B158" s="538" t="s">
        <v>2583</v>
      </c>
      <c r="C158" s="246">
        <v>0</v>
      </c>
    </row>
    <row r="159" spans="1:3">
      <c r="A159" s="536" t="s">
        <v>2586</v>
      </c>
      <c r="B159" s="538" t="s">
        <v>2583</v>
      </c>
      <c r="C159" s="246">
        <v>0</v>
      </c>
    </row>
    <row r="160" spans="1:3">
      <c r="A160" s="539" t="s">
        <v>2587</v>
      </c>
      <c r="B160" s="540" t="s">
        <v>2588</v>
      </c>
      <c r="C160" s="246">
        <v>0</v>
      </c>
    </row>
    <row r="161" spans="1:3">
      <c r="A161" s="536">
        <v>3</v>
      </c>
      <c r="B161" s="538" t="s">
        <v>700</v>
      </c>
      <c r="C161" s="246">
        <v>0</v>
      </c>
    </row>
    <row r="162" spans="1:3">
      <c r="A162" s="536" t="s">
        <v>705</v>
      </c>
      <c r="B162" s="538" t="s">
        <v>706</v>
      </c>
      <c r="C162" s="246">
        <v>0</v>
      </c>
    </row>
    <row r="163" spans="1:3">
      <c r="A163" s="536" t="s">
        <v>711</v>
      </c>
      <c r="B163" s="538" t="s">
        <v>712</v>
      </c>
      <c r="C163" s="246">
        <v>0</v>
      </c>
    </row>
    <row r="164" spans="1:3">
      <c r="A164" s="536" t="s">
        <v>716</v>
      </c>
      <c r="B164" s="538" t="s">
        <v>717</v>
      </c>
      <c r="C164" s="246">
        <v>0</v>
      </c>
    </row>
    <row r="165" spans="1:3">
      <c r="A165" s="536" t="s">
        <v>722</v>
      </c>
      <c r="B165" s="538" t="s">
        <v>723</v>
      </c>
      <c r="C165" s="246">
        <v>0</v>
      </c>
    </row>
    <row r="166" spans="1:3">
      <c r="A166" s="539" t="s">
        <v>728</v>
      </c>
      <c r="B166" s="540" t="s">
        <v>729</v>
      </c>
      <c r="C166" s="246" t="s">
        <v>51</v>
      </c>
    </row>
    <row r="167" spans="1:3">
      <c r="A167" s="539" t="s">
        <v>2595</v>
      </c>
      <c r="B167" s="540" t="s">
        <v>868</v>
      </c>
      <c r="C167" s="246" t="s">
        <v>51</v>
      </c>
    </row>
    <row r="168" spans="1:3">
      <c r="A168" s="539" t="s">
        <v>734</v>
      </c>
      <c r="B168" s="540" t="s">
        <v>735</v>
      </c>
      <c r="C168" s="246" t="s">
        <v>51</v>
      </c>
    </row>
    <row r="169" spans="1:3">
      <c r="A169" s="539" t="s">
        <v>739</v>
      </c>
      <c r="B169" s="540" t="s">
        <v>740</v>
      </c>
      <c r="C169" s="246" t="s">
        <v>51</v>
      </c>
    </row>
    <row r="170" spans="1:3">
      <c r="A170" s="539" t="s">
        <v>744</v>
      </c>
      <c r="B170" s="540" t="s">
        <v>745</v>
      </c>
      <c r="C170" s="246" t="s">
        <v>51</v>
      </c>
    </row>
    <row r="171" spans="1:3">
      <c r="A171" s="539" t="s">
        <v>747</v>
      </c>
      <c r="B171" s="540" t="s">
        <v>748</v>
      </c>
      <c r="C171" s="246" t="s">
        <v>51</v>
      </c>
    </row>
    <row r="172" spans="1:3">
      <c r="A172" s="539" t="s">
        <v>750</v>
      </c>
      <c r="B172" s="540" t="s">
        <v>751</v>
      </c>
      <c r="C172" s="246" t="s">
        <v>51</v>
      </c>
    </row>
    <row r="173" spans="1:3">
      <c r="A173" s="539" t="s">
        <v>755</v>
      </c>
      <c r="B173" s="540" t="s">
        <v>756</v>
      </c>
      <c r="C173" s="246" t="s">
        <v>51</v>
      </c>
    </row>
    <row r="174" spans="1:3">
      <c r="A174" s="539" t="s">
        <v>758</v>
      </c>
      <c r="B174" s="540" t="s">
        <v>542</v>
      </c>
      <c r="C174" s="246" t="s">
        <v>51</v>
      </c>
    </row>
    <row r="175" spans="1:3">
      <c r="A175" s="539" t="s">
        <v>763</v>
      </c>
      <c r="B175" s="540" t="s">
        <v>764</v>
      </c>
      <c r="C175" s="246" t="s">
        <v>51</v>
      </c>
    </row>
    <row r="176" spans="1:3">
      <c r="A176" s="539" t="s">
        <v>768</v>
      </c>
      <c r="B176" s="540" t="s">
        <v>769</v>
      </c>
      <c r="C176" s="246" t="s">
        <v>51</v>
      </c>
    </row>
    <row r="177" spans="1:3">
      <c r="A177" s="539" t="s">
        <v>773</v>
      </c>
      <c r="B177" s="540" t="s">
        <v>774</v>
      </c>
      <c r="C177" s="246" t="s">
        <v>51</v>
      </c>
    </row>
    <row r="178" spans="1:3">
      <c r="A178" s="539" t="s">
        <v>778</v>
      </c>
      <c r="B178" s="540" t="s">
        <v>779</v>
      </c>
      <c r="C178" s="246" t="s">
        <v>51</v>
      </c>
    </row>
    <row r="179" spans="1:3">
      <c r="A179" s="539" t="s">
        <v>783</v>
      </c>
      <c r="B179" s="540" t="s">
        <v>784</v>
      </c>
      <c r="C179" s="246" t="s">
        <v>51</v>
      </c>
    </row>
    <row r="180" spans="1:3">
      <c r="A180" s="539" t="s">
        <v>788</v>
      </c>
      <c r="B180" s="540" t="s">
        <v>789</v>
      </c>
      <c r="C180" s="246" t="s">
        <v>51</v>
      </c>
    </row>
    <row r="181" spans="1:3">
      <c r="A181" s="539" t="s">
        <v>794</v>
      </c>
      <c r="B181" s="540" t="s">
        <v>795</v>
      </c>
      <c r="C181" s="246" t="s">
        <v>51</v>
      </c>
    </row>
    <row r="182" spans="1:3">
      <c r="A182" s="536" t="s">
        <v>799</v>
      </c>
      <c r="B182" s="538" t="s">
        <v>800</v>
      </c>
      <c r="C182" s="246">
        <v>0</v>
      </c>
    </row>
    <row r="183" spans="1:3">
      <c r="A183" s="539" t="s">
        <v>805</v>
      </c>
      <c r="B183" s="540" t="s">
        <v>729</v>
      </c>
      <c r="C183" s="246" t="s">
        <v>53</v>
      </c>
    </row>
    <row r="184" spans="1:3">
      <c r="A184" s="539" t="s">
        <v>2612</v>
      </c>
      <c r="B184" s="540" t="s">
        <v>868</v>
      </c>
      <c r="C184" s="246" t="s">
        <v>53</v>
      </c>
    </row>
    <row r="185" spans="1:3">
      <c r="A185" s="539" t="s">
        <v>3791</v>
      </c>
      <c r="B185" s="540" t="s">
        <v>871</v>
      </c>
      <c r="C185" s="246" t="s">
        <v>53</v>
      </c>
    </row>
    <row r="186" spans="1:3">
      <c r="A186" s="539" t="s">
        <v>810</v>
      </c>
      <c r="B186" s="540" t="s">
        <v>735</v>
      </c>
      <c r="C186" s="246" t="s">
        <v>53</v>
      </c>
    </row>
    <row r="187" spans="1:3">
      <c r="A187" s="539" t="s">
        <v>813</v>
      </c>
      <c r="B187" s="540" t="s">
        <v>740</v>
      </c>
      <c r="C187" s="246" t="s">
        <v>53</v>
      </c>
    </row>
    <row r="188" spans="1:3">
      <c r="A188" s="542" t="s">
        <v>4066</v>
      </c>
      <c r="B188" s="541" t="s">
        <v>4067</v>
      </c>
      <c r="C188" s="246" t="s">
        <v>53</v>
      </c>
    </row>
    <row r="189" spans="1:3">
      <c r="A189" s="539" t="s">
        <v>817</v>
      </c>
      <c r="B189" s="540" t="s">
        <v>745</v>
      </c>
      <c r="C189" s="246" t="s">
        <v>53</v>
      </c>
    </row>
    <row r="190" spans="1:3">
      <c r="A190" s="539" t="s">
        <v>821</v>
      </c>
      <c r="B190" s="540" t="s">
        <v>748</v>
      </c>
      <c r="C190" s="246" t="s">
        <v>53</v>
      </c>
    </row>
    <row r="191" spans="1:3">
      <c r="A191" s="539" t="s">
        <v>823</v>
      </c>
      <c r="B191" s="540" t="s">
        <v>824</v>
      </c>
      <c r="C191" s="246" t="s">
        <v>53</v>
      </c>
    </row>
    <row r="192" spans="1:3">
      <c r="A192" s="539" t="s">
        <v>826</v>
      </c>
      <c r="B192" s="540" t="s">
        <v>756</v>
      </c>
      <c r="C192" s="246" t="s">
        <v>53</v>
      </c>
    </row>
    <row r="193" spans="1:3">
      <c r="A193" s="539" t="s">
        <v>828</v>
      </c>
      <c r="B193" s="540" t="s">
        <v>542</v>
      </c>
      <c r="C193" s="246" t="s">
        <v>53</v>
      </c>
    </row>
    <row r="194" spans="1:3">
      <c r="A194" s="539" t="s">
        <v>829</v>
      </c>
      <c r="B194" s="540" t="s">
        <v>764</v>
      </c>
      <c r="C194" s="246" t="s">
        <v>53</v>
      </c>
    </row>
    <row r="195" spans="1:3">
      <c r="A195" s="539" t="s">
        <v>832</v>
      </c>
      <c r="B195" s="540" t="s">
        <v>769</v>
      </c>
      <c r="C195" s="246" t="s">
        <v>53</v>
      </c>
    </row>
    <row r="196" spans="1:3">
      <c r="A196" s="539" t="s">
        <v>833</v>
      </c>
      <c r="B196" s="540" t="s">
        <v>774</v>
      </c>
      <c r="C196" s="246" t="s">
        <v>53</v>
      </c>
    </row>
    <row r="197" spans="1:3">
      <c r="A197" s="539" t="s">
        <v>837</v>
      </c>
      <c r="B197" s="540" t="s">
        <v>779</v>
      </c>
      <c r="C197" s="246" t="s">
        <v>53</v>
      </c>
    </row>
    <row r="198" spans="1:3">
      <c r="A198" s="539" t="s">
        <v>838</v>
      </c>
      <c r="B198" s="540" t="s">
        <v>784</v>
      </c>
      <c r="C198" s="246" t="s">
        <v>53</v>
      </c>
    </row>
    <row r="199" spans="1:3">
      <c r="A199" s="539" t="s">
        <v>842</v>
      </c>
      <c r="B199" s="540" t="s">
        <v>789</v>
      </c>
      <c r="C199" s="246" t="s">
        <v>53</v>
      </c>
    </row>
    <row r="200" spans="1:3">
      <c r="A200" s="539" t="s">
        <v>843</v>
      </c>
      <c r="B200" s="540" t="s">
        <v>795</v>
      </c>
      <c r="C200" s="246" t="s">
        <v>53</v>
      </c>
    </row>
    <row r="201" spans="1:3">
      <c r="A201" s="536" t="s">
        <v>847</v>
      </c>
      <c r="B201" s="538" t="s">
        <v>848</v>
      </c>
      <c r="C201" s="246">
        <v>0</v>
      </c>
    </row>
    <row r="202" spans="1:3">
      <c r="A202" s="536" t="s">
        <v>853</v>
      </c>
      <c r="B202" s="538" t="s">
        <v>723</v>
      </c>
      <c r="C202" s="246">
        <v>0</v>
      </c>
    </row>
    <row r="203" spans="1:3">
      <c r="A203" s="539" t="s">
        <v>858</v>
      </c>
      <c r="B203" s="540" t="s">
        <v>859</v>
      </c>
      <c r="C203" s="246" t="s">
        <v>57</v>
      </c>
    </row>
    <row r="204" spans="1:3">
      <c r="A204" s="539" t="s">
        <v>864</v>
      </c>
      <c r="B204" s="540" t="s">
        <v>865</v>
      </c>
      <c r="C204" s="246" t="s">
        <v>57</v>
      </c>
    </row>
    <row r="205" spans="1:3">
      <c r="A205" s="539" t="s">
        <v>867</v>
      </c>
      <c r="B205" s="540" t="s">
        <v>868</v>
      </c>
      <c r="C205" s="246" t="s">
        <v>57</v>
      </c>
    </row>
    <row r="206" spans="1:3">
      <c r="A206" s="539" t="s">
        <v>870</v>
      </c>
      <c r="B206" s="540" t="s">
        <v>871</v>
      </c>
      <c r="C206" s="246" t="s">
        <v>57</v>
      </c>
    </row>
    <row r="207" spans="1:3">
      <c r="A207" s="539" t="s">
        <v>873</v>
      </c>
      <c r="B207" s="540" t="s">
        <v>874</v>
      </c>
      <c r="C207" s="246" t="s">
        <v>57</v>
      </c>
    </row>
    <row r="208" spans="1:3">
      <c r="A208" s="539" t="s">
        <v>878</v>
      </c>
      <c r="B208" s="540" t="s">
        <v>879</v>
      </c>
      <c r="C208" s="246" t="s">
        <v>57</v>
      </c>
    </row>
    <row r="209" spans="1:3">
      <c r="A209" s="539" t="s">
        <v>883</v>
      </c>
      <c r="B209" s="540" t="s">
        <v>884</v>
      </c>
      <c r="C209" s="246" t="s">
        <v>57</v>
      </c>
    </row>
    <row r="210" spans="1:3">
      <c r="A210" s="539" t="s">
        <v>888</v>
      </c>
      <c r="B210" s="540" t="s">
        <v>889</v>
      </c>
      <c r="C210" s="246" t="s">
        <v>57</v>
      </c>
    </row>
    <row r="211" spans="1:3">
      <c r="A211" s="539" t="s">
        <v>894</v>
      </c>
      <c r="B211" s="540" t="s">
        <v>895</v>
      </c>
      <c r="C211" s="246" t="s">
        <v>57</v>
      </c>
    </row>
    <row r="212" spans="1:3">
      <c r="A212" s="539" t="s">
        <v>897</v>
      </c>
      <c r="B212" s="540" t="s">
        <v>751</v>
      </c>
      <c r="C212" s="246" t="s">
        <v>57</v>
      </c>
    </row>
    <row r="213" spans="1:3">
      <c r="A213" s="539" t="s">
        <v>901</v>
      </c>
      <c r="B213" s="540" t="s">
        <v>756</v>
      </c>
      <c r="C213" s="246" t="s">
        <v>57</v>
      </c>
    </row>
    <row r="214" spans="1:3">
      <c r="A214" s="539" t="s">
        <v>906</v>
      </c>
      <c r="B214" s="540" t="s">
        <v>907</v>
      </c>
      <c r="C214" s="246" t="s">
        <v>57</v>
      </c>
    </row>
    <row r="215" spans="1:3">
      <c r="A215" s="539" t="s">
        <v>909</v>
      </c>
      <c r="B215" s="540" t="s">
        <v>542</v>
      </c>
      <c r="C215" s="246" t="s">
        <v>57</v>
      </c>
    </row>
    <row r="216" spans="1:3">
      <c r="A216" s="539" t="s">
        <v>914</v>
      </c>
      <c r="B216" s="540" t="s">
        <v>764</v>
      </c>
      <c r="C216" s="246" t="s">
        <v>57</v>
      </c>
    </row>
    <row r="217" spans="1:3">
      <c r="A217" s="539" t="s">
        <v>918</v>
      </c>
      <c r="B217" s="540" t="s">
        <v>769</v>
      </c>
      <c r="C217" s="246" t="s">
        <v>57</v>
      </c>
    </row>
    <row r="218" spans="1:3">
      <c r="A218" s="539" t="s">
        <v>922</v>
      </c>
      <c r="B218" s="540" t="s">
        <v>774</v>
      </c>
      <c r="C218" s="246" t="s">
        <v>57</v>
      </c>
    </row>
    <row r="219" spans="1:3">
      <c r="A219" s="539" t="s">
        <v>927</v>
      </c>
      <c r="B219" s="540" t="s">
        <v>779</v>
      </c>
      <c r="C219" s="246" t="s">
        <v>57</v>
      </c>
    </row>
    <row r="220" spans="1:3">
      <c r="A220" s="539" t="s">
        <v>931</v>
      </c>
      <c r="B220" s="540" t="s">
        <v>784</v>
      </c>
      <c r="C220" s="246" t="s">
        <v>57</v>
      </c>
    </row>
    <row r="221" spans="1:3">
      <c r="A221" s="539" t="s">
        <v>936</v>
      </c>
      <c r="B221" s="540" t="s">
        <v>789</v>
      </c>
      <c r="C221" s="246" t="s">
        <v>57</v>
      </c>
    </row>
    <row r="222" spans="1:3">
      <c r="A222" s="539" t="s">
        <v>940</v>
      </c>
      <c r="B222" s="540" t="s">
        <v>795</v>
      </c>
      <c r="C222" s="246" t="s">
        <v>57</v>
      </c>
    </row>
    <row r="223" spans="1:3">
      <c r="A223" s="536" t="s">
        <v>945</v>
      </c>
      <c r="B223" s="538" t="s">
        <v>800</v>
      </c>
      <c r="C223" s="246">
        <v>0</v>
      </c>
    </row>
    <row r="224" spans="1:3">
      <c r="A224" s="539" t="s">
        <v>950</v>
      </c>
      <c r="B224" s="540" t="s">
        <v>859</v>
      </c>
      <c r="C224" s="246" t="s">
        <v>58</v>
      </c>
    </row>
    <row r="225" spans="1:3">
      <c r="A225" s="539" t="s">
        <v>955</v>
      </c>
      <c r="B225" s="540" t="s">
        <v>865</v>
      </c>
      <c r="C225" s="246" t="s">
        <v>58</v>
      </c>
    </row>
    <row r="226" spans="1:3">
      <c r="A226" s="539" t="s">
        <v>959</v>
      </c>
      <c r="B226" s="540" t="s">
        <v>868</v>
      </c>
      <c r="C226" s="246" t="s">
        <v>58</v>
      </c>
    </row>
    <row r="227" spans="1:3">
      <c r="A227" s="539" t="s">
        <v>961</v>
      </c>
      <c r="B227" s="540" t="s">
        <v>871</v>
      </c>
      <c r="C227" s="246" t="s">
        <v>58</v>
      </c>
    </row>
    <row r="228" spans="1:3">
      <c r="A228" s="539" t="s">
        <v>965</v>
      </c>
      <c r="B228" s="540" t="s">
        <v>966</v>
      </c>
      <c r="C228" s="246" t="s">
        <v>58</v>
      </c>
    </row>
    <row r="229" spans="1:3">
      <c r="A229" s="539" t="s">
        <v>970</v>
      </c>
      <c r="B229" s="540" t="s">
        <v>971</v>
      </c>
      <c r="C229" s="246" t="s">
        <v>58</v>
      </c>
    </row>
    <row r="230" spans="1:3">
      <c r="A230" s="539" t="s">
        <v>975</v>
      </c>
      <c r="B230" s="540" t="s">
        <v>976</v>
      </c>
      <c r="C230" s="246" t="s">
        <v>58</v>
      </c>
    </row>
    <row r="231" spans="1:3">
      <c r="A231" s="539" t="s">
        <v>980</v>
      </c>
      <c r="B231" s="540" t="s">
        <v>981</v>
      </c>
      <c r="C231" s="246" t="s">
        <v>58</v>
      </c>
    </row>
    <row r="232" spans="1:3">
      <c r="A232" s="539" t="s">
        <v>986</v>
      </c>
      <c r="B232" s="540" t="s">
        <v>751</v>
      </c>
      <c r="C232" s="246" t="s">
        <v>58</v>
      </c>
    </row>
    <row r="233" spans="1:3">
      <c r="A233" s="539" t="s">
        <v>990</v>
      </c>
      <c r="B233" s="540" t="s">
        <v>756</v>
      </c>
      <c r="C233" s="246" t="s">
        <v>58</v>
      </c>
    </row>
    <row r="234" spans="1:3">
      <c r="A234" s="539" t="s">
        <v>995</v>
      </c>
      <c r="B234" s="540" t="s">
        <v>907</v>
      </c>
      <c r="C234" s="246" t="s">
        <v>58</v>
      </c>
    </row>
    <row r="235" spans="1:3">
      <c r="A235" s="539" t="s">
        <v>997</v>
      </c>
      <c r="B235" s="540" t="s">
        <v>542</v>
      </c>
      <c r="C235" s="246" t="s">
        <v>58</v>
      </c>
    </row>
    <row r="236" spans="1:3">
      <c r="A236" s="539" t="s">
        <v>1002</v>
      </c>
      <c r="B236" s="540" t="s">
        <v>764</v>
      </c>
      <c r="C236" s="246" t="s">
        <v>58</v>
      </c>
    </row>
    <row r="237" spans="1:3">
      <c r="A237" s="539" t="s">
        <v>1007</v>
      </c>
      <c r="B237" s="540" t="s">
        <v>769</v>
      </c>
      <c r="C237" s="246" t="s">
        <v>58</v>
      </c>
    </row>
    <row r="238" spans="1:3">
      <c r="A238" s="539" t="s">
        <v>1012</v>
      </c>
      <c r="B238" s="540" t="s">
        <v>774</v>
      </c>
      <c r="C238" s="246" t="s">
        <v>58</v>
      </c>
    </row>
    <row r="239" spans="1:3">
      <c r="A239" s="539" t="s">
        <v>1017</v>
      </c>
      <c r="B239" s="540" t="s">
        <v>779</v>
      </c>
      <c r="C239" s="246" t="s">
        <v>58</v>
      </c>
    </row>
    <row r="240" spans="1:3">
      <c r="A240" s="539" t="s">
        <v>1022</v>
      </c>
      <c r="B240" s="540" t="s">
        <v>784</v>
      </c>
      <c r="C240" s="246" t="s">
        <v>58</v>
      </c>
    </row>
    <row r="241" spans="1:3">
      <c r="A241" s="539" t="s">
        <v>1027</v>
      </c>
      <c r="B241" s="540" t="s">
        <v>789</v>
      </c>
      <c r="C241" s="246" t="s">
        <v>58</v>
      </c>
    </row>
    <row r="242" spans="1:3">
      <c r="A242" s="539" t="s">
        <v>1032</v>
      </c>
      <c r="B242" s="540" t="s">
        <v>795</v>
      </c>
      <c r="C242" s="246" t="s">
        <v>58</v>
      </c>
    </row>
    <row r="243" spans="1:3">
      <c r="A243" s="539" t="s">
        <v>1037</v>
      </c>
      <c r="B243" s="540" t="s">
        <v>1038</v>
      </c>
      <c r="C243" s="246" t="s">
        <v>66</v>
      </c>
    </row>
    <row r="244" spans="1:3">
      <c r="A244" s="536" t="s">
        <v>1040</v>
      </c>
      <c r="B244" s="538" t="s">
        <v>1041</v>
      </c>
      <c r="C244" s="246">
        <v>0</v>
      </c>
    </row>
    <row r="245" spans="1:3">
      <c r="A245" s="536" t="s">
        <v>1046</v>
      </c>
      <c r="B245" s="538" t="s">
        <v>800</v>
      </c>
      <c r="C245" s="246">
        <v>0</v>
      </c>
    </row>
    <row r="246" spans="1:3">
      <c r="A246" s="539" t="s">
        <v>1047</v>
      </c>
      <c r="B246" s="540" t="s">
        <v>729</v>
      </c>
      <c r="C246" s="246" t="s">
        <v>62</v>
      </c>
    </row>
    <row r="247" spans="1:3">
      <c r="A247" s="539" t="s">
        <v>1051</v>
      </c>
      <c r="B247" s="540" t="s">
        <v>865</v>
      </c>
      <c r="C247" s="246" t="s">
        <v>62</v>
      </c>
    </row>
    <row r="248" spans="1:3">
      <c r="A248" s="539" t="s">
        <v>2474</v>
      </c>
      <c r="B248" s="540" t="s">
        <v>871</v>
      </c>
      <c r="C248" s="246" t="s">
        <v>62</v>
      </c>
    </row>
    <row r="249" spans="1:3">
      <c r="A249" s="539" t="s">
        <v>1053</v>
      </c>
      <c r="B249" s="540" t="s">
        <v>751</v>
      </c>
      <c r="C249" s="246" t="s">
        <v>62</v>
      </c>
    </row>
    <row r="250" spans="1:3">
      <c r="A250" s="539" t="s">
        <v>1057</v>
      </c>
      <c r="B250" s="540" t="s">
        <v>756</v>
      </c>
      <c r="C250" s="246" t="s">
        <v>62</v>
      </c>
    </row>
    <row r="251" spans="1:3">
      <c r="A251" s="536" t="s">
        <v>1061</v>
      </c>
      <c r="B251" s="538" t="s">
        <v>1062</v>
      </c>
      <c r="C251" s="246">
        <v>0</v>
      </c>
    </row>
    <row r="252" spans="1:3">
      <c r="A252" s="536" t="s">
        <v>1066</v>
      </c>
      <c r="B252" s="538" t="s">
        <v>1062</v>
      </c>
      <c r="C252" s="246">
        <v>0</v>
      </c>
    </row>
    <row r="253" spans="1:3">
      <c r="A253" s="536" t="s">
        <v>1067</v>
      </c>
      <c r="B253" s="538" t="s">
        <v>1062</v>
      </c>
      <c r="C253" s="246">
        <v>0</v>
      </c>
    </row>
    <row r="254" spans="1:3">
      <c r="A254" s="539" t="s">
        <v>1068</v>
      </c>
      <c r="B254" s="540" t="s">
        <v>1069</v>
      </c>
      <c r="C254" s="246" t="s">
        <v>78</v>
      </c>
    </row>
    <row r="255" spans="1:3">
      <c r="A255" s="539" t="s">
        <v>1073</v>
      </c>
      <c r="B255" s="540" t="s">
        <v>1074</v>
      </c>
      <c r="C255" s="246" t="s">
        <v>72</v>
      </c>
    </row>
    <row r="256" spans="1:3">
      <c r="A256" s="539" t="s">
        <v>1078</v>
      </c>
      <c r="B256" s="540" t="s">
        <v>1079</v>
      </c>
      <c r="C256" s="246" t="s">
        <v>80</v>
      </c>
    </row>
    <row r="257" spans="1:3">
      <c r="A257" s="539" t="s">
        <v>1081</v>
      </c>
      <c r="B257" s="540" t="s">
        <v>1082</v>
      </c>
      <c r="C257" s="246" t="s">
        <v>70</v>
      </c>
    </row>
    <row r="258" spans="1:3">
      <c r="A258" s="539" t="s">
        <v>1086</v>
      </c>
      <c r="B258" s="540" t="s">
        <v>1087</v>
      </c>
      <c r="C258" s="246" t="s">
        <v>82</v>
      </c>
    </row>
    <row r="259" spans="1:3">
      <c r="A259" s="539" t="s">
        <v>4820</v>
      </c>
      <c r="B259" s="540" t="s">
        <v>1531</v>
      </c>
      <c r="C259" s="246" t="s">
        <v>82</v>
      </c>
    </row>
    <row r="260" spans="1:3">
      <c r="A260" s="539" t="s">
        <v>1091</v>
      </c>
      <c r="B260" s="540" t="s">
        <v>1092</v>
      </c>
      <c r="C260" s="246" t="s">
        <v>68</v>
      </c>
    </row>
    <row r="261" spans="1:3">
      <c r="A261" s="539" t="s">
        <v>2679</v>
      </c>
      <c r="B261" s="540" t="s">
        <v>1644</v>
      </c>
      <c r="C261" s="246" t="s">
        <v>82</v>
      </c>
    </row>
    <row r="262" spans="1:3">
      <c r="A262" s="539" t="s">
        <v>1096</v>
      </c>
      <c r="B262" s="540" t="s">
        <v>1097</v>
      </c>
      <c r="C262" s="246" t="s">
        <v>70</v>
      </c>
    </row>
    <row r="263" spans="1:3">
      <c r="A263" s="539" t="s">
        <v>1101</v>
      </c>
      <c r="B263" s="540" t="s">
        <v>1102</v>
      </c>
      <c r="C263" s="246" t="s">
        <v>70</v>
      </c>
    </row>
    <row r="264" spans="1:3">
      <c r="A264" s="539" t="s">
        <v>1106</v>
      </c>
      <c r="B264" s="540" t="s">
        <v>1107</v>
      </c>
      <c r="C264" s="246" t="s">
        <v>74</v>
      </c>
    </row>
    <row r="265" spans="1:3">
      <c r="A265" s="539" t="s">
        <v>1111</v>
      </c>
      <c r="B265" s="540" t="s">
        <v>1112</v>
      </c>
      <c r="C265" s="246" t="s">
        <v>76</v>
      </c>
    </row>
    <row r="266" spans="1:3">
      <c r="A266" s="539" t="s">
        <v>1116</v>
      </c>
      <c r="B266" s="540" t="s">
        <v>1117</v>
      </c>
      <c r="C266" s="246" t="s">
        <v>82</v>
      </c>
    </row>
    <row r="267" spans="1:3">
      <c r="A267" s="539" t="s">
        <v>4821</v>
      </c>
      <c r="B267" s="540" t="s">
        <v>4822</v>
      </c>
      <c r="C267" s="246" t="s">
        <v>82</v>
      </c>
    </row>
    <row r="268" spans="1:3">
      <c r="A268" s="539" t="s">
        <v>1121</v>
      </c>
      <c r="B268" s="540" t="s">
        <v>1122</v>
      </c>
      <c r="C268" s="246" t="s">
        <v>82</v>
      </c>
    </row>
    <row r="269" spans="1:3">
      <c r="A269" s="539" t="s">
        <v>4823</v>
      </c>
      <c r="B269" s="540" t="s">
        <v>4824</v>
      </c>
      <c r="C269" s="246" t="s">
        <v>82</v>
      </c>
    </row>
    <row r="270" spans="1:3">
      <c r="A270" s="539" t="s">
        <v>1124</v>
      </c>
      <c r="B270" s="540" t="s">
        <v>1125</v>
      </c>
      <c r="C270" s="246" t="s">
        <v>82</v>
      </c>
    </row>
    <row r="271" spans="1:3">
      <c r="A271" s="539" t="s">
        <v>1127</v>
      </c>
      <c r="B271" s="540" t="s">
        <v>1128</v>
      </c>
      <c r="C271" s="246" t="s">
        <v>70</v>
      </c>
    </row>
    <row r="272" spans="1:3">
      <c r="A272" s="536" t="s">
        <v>1132</v>
      </c>
      <c r="B272" s="538" t="s">
        <v>1133</v>
      </c>
      <c r="C272" s="246">
        <v>0</v>
      </c>
    </row>
    <row r="273" spans="1:3">
      <c r="A273" s="536" t="s">
        <v>1137</v>
      </c>
      <c r="B273" s="538" t="s">
        <v>1133</v>
      </c>
      <c r="C273" s="246">
        <v>0</v>
      </c>
    </row>
    <row r="274" spans="1:3">
      <c r="A274" s="536" t="s">
        <v>1138</v>
      </c>
      <c r="B274" s="538" t="s">
        <v>1133</v>
      </c>
      <c r="C274" s="246">
        <v>0</v>
      </c>
    </row>
    <row r="275" spans="1:3">
      <c r="A275" s="536" t="s">
        <v>2479</v>
      </c>
      <c r="B275" s="538" t="s">
        <v>2480</v>
      </c>
      <c r="C275" s="246">
        <v>0</v>
      </c>
    </row>
    <row r="276" spans="1:3">
      <c r="A276" s="539" t="s">
        <v>2482</v>
      </c>
      <c r="B276" s="540" t="s">
        <v>2480</v>
      </c>
      <c r="C276" s="246" t="s">
        <v>85</v>
      </c>
    </row>
    <row r="277" spans="1:3">
      <c r="A277" s="536" t="s">
        <v>1139</v>
      </c>
      <c r="B277" s="538" t="s">
        <v>1140</v>
      </c>
      <c r="C277" s="246">
        <v>0</v>
      </c>
    </row>
    <row r="278" spans="1:3">
      <c r="A278" s="539" t="s">
        <v>1144</v>
      </c>
      <c r="B278" s="540" t="s">
        <v>1145</v>
      </c>
      <c r="C278" s="246" t="s">
        <v>91</v>
      </c>
    </row>
    <row r="279" spans="1:3">
      <c r="A279" s="539" t="s">
        <v>1149</v>
      </c>
      <c r="B279" s="540" t="s">
        <v>1150</v>
      </c>
      <c r="C279" s="246" t="s">
        <v>95</v>
      </c>
    </row>
    <row r="280" spans="1:3">
      <c r="A280" s="539" t="s">
        <v>4849</v>
      </c>
      <c r="B280" s="457" t="s">
        <v>4850</v>
      </c>
      <c r="C280" s="246" t="s">
        <v>89</v>
      </c>
    </row>
    <row r="281" spans="1:3">
      <c r="A281" s="539" t="s">
        <v>1154</v>
      </c>
      <c r="B281" s="540" t="s">
        <v>1155</v>
      </c>
      <c r="C281" s="246" t="s">
        <v>97</v>
      </c>
    </row>
    <row r="282" spans="1:3">
      <c r="A282" s="536" t="s">
        <v>1853</v>
      </c>
      <c r="B282" s="538" t="s">
        <v>1854</v>
      </c>
      <c r="C282" s="246">
        <v>0</v>
      </c>
    </row>
    <row r="283" spans="1:3">
      <c r="A283" s="539" t="s">
        <v>1855</v>
      </c>
      <c r="B283" s="540" t="s">
        <v>1856</v>
      </c>
      <c r="C283" s="246" t="s">
        <v>99</v>
      </c>
    </row>
    <row r="284" spans="1:3">
      <c r="A284" s="539" t="s">
        <v>1857</v>
      </c>
      <c r="B284" s="540" t="s">
        <v>1858</v>
      </c>
      <c r="C284" s="246" t="s">
        <v>99</v>
      </c>
    </row>
    <row r="285" spans="1:3">
      <c r="A285" s="536" t="s">
        <v>1159</v>
      </c>
      <c r="B285" s="538" t="s">
        <v>1160</v>
      </c>
      <c r="C285" s="246">
        <v>0</v>
      </c>
    </row>
    <row r="286" spans="1:3">
      <c r="A286" s="539" t="s">
        <v>1164</v>
      </c>
      <c r="B286" s="540" t="s">
        <v>1165</v>
      </c>
      <c r="C286" s="246" t="s">
        <v>101</v>
      </c>
    </row>
    <row r="287" spans="1:3">
      <c r="A287" s="539" t="s">
        <v>2697</v>
      </c>
      <c r="B287" s="540" t="s">
        <v>2698</v>
      </c>
      <c r="C287" s="246" t="s">
        <v>101</v>
      </c>
    </row>
    <row r="288" spans="1:3">
      <c r="A288" s="539" t="s">
        <v>1169</v>
      </c>
      <c r="B288" s="540" t="s">
        <v>1170</v>
      </c>
      <c r="C288" s="246" t="s">
        <v>101</v>
      </c>
    </row>
    <row r="289" spans="1:3">
      <c r="A289" s="539" t="s">
        <v>1172</v>
      </c>
      <c r="B289" s="540" t="s">
        <v>1173</v>
      </c>
      <c r="C289" s="246" t="s">
        <v>101</v>
      </c>
    </row>
    <row r="290" spans="1:3">
      <c r="A290" s="539" t="s">
        <v>1175</v>
      </c>
      <c r="B290" s="540" t="s">
        <v>1176</v>
      </c>
      <c r="C290" s="246" t="s">
        <v>101</v>
      </c>
    </row>
    <row r="291" spans="1:3">
      <c r="A291" s="536" t="s">
        <v>1180</v>
      </c>
      <c r="B291" s="538" t="s">
        <v>1181</v>
      </c>
      <c r="C291" s="246">
        <v>0</v>
      </c>
    </row>
    <row r="292" spans="1:3">
      <c r="A292" s="539" t="s">
        <v>1185</v>
      </c>
      <c r="B292" s="540" t="s">
        <v>1186</v>
      </c>
      <c r="C292" s="246" t="s">
        <v>103</v>
      </c>
    </row>
    <row r="293" spans="1:3">
      <c r="A293" s="539" t="s">
        <v>1190</v>
      </c>
      <c r="B293" s="540" t="s">
        <v>1191</v>
      </c>
      <c r="C293" s="246" t="s">
        <v>103</v>
      </c>
    </row>
    <row r="294" spans="1:3">
      <c r="A294" s="539" t="s">
        <v>1195</v>
      </c>
      <c r="B294" s="540" t="s">
        <v>1196</v>
      </c>
      <c r="C294" s="246" t="s">
        <v>103</v>
      </c>
    </row>
    <row r="295" spans="1:3">
      <c r="A295" s="539" t="s">
        <v>1198</v>
      </c>
      <c r="B295" s="540" t="s">
        <v>1199</v>
      </c>
      <c r="C295" s="246" t="s">
        <v>103</v>
      </c>
    </row>
    <row r="296" spans="1:3">
      <c r="A296" s="539" t="s">
        <v>4619</v>
      </c>
      <c r="B296" s="540" t="s">
        <v>4620</v>
      </c>
      <c r="C296" s="246" t="s">
        <v>103</v>
      </c>
    </row>
    <row r="297" spans="1:3">
      <c r="A297" s="536" t="s">
        <v>1203</v>
      </c>
      <c r="B297" s="538" t="s">
        <v>1204</v>
      </c>
      <c r="C297" s="246">
        <v>0</v>
      </c>
    </row>
    <row r="298" spans="1:3">
      <c r="A298" s="539" t="s">
        <v>4851</v>
      </c>
      <c r="B298" s="304" t="s">
        <v>4852</v>
      </c>
      <c r="C298" s="246" t="s">
        <v>105</v>
      </c>
    </row>
    <row r="299" spans="1:3">
      <c r="A299" s="539" t="s">
        <v>1208</v>
      </c>
      <c r="B299" s="540" t="s">
        <v>1209</v>
      </c>
      <c r="C299" s="246" t="s">
        <v>105</v>
      </c>
    </row>
    <row r="300" spans="1:3">
      <c r="A300" s="539" t="s">
        <v>1213</v>
      </c>
      <c r="B300" s="540" t="s">
        <v>1214</v>
      </c>
      <c r="C300" s="246" t="s">
        <v>105</v>
      </c>
    </row>
    <row r="301" spans="1:3">
      <c r="A301" s="539" t="s">
        <v>1859</v>
      </c>
      <c r="B301" s="540" t="s">
        <v>1860</v>
      </c>
      <c r="C301" s="246" t="s">
        <v>105</v>
      </c>
    </row>
    <row r="302" spans="1:3">
      <c r="A302" s="539" t="s">
        <v>1218</v>
      </c>
      <c r="B302" s="540" t="s">
        <v>1219</v>
      </c>
      <c r="C302" s="246" t="s">
        <v>105</v>
      </c>
    </row>
    <row r="303" spans="1:3">
      <c r="A303" s="539" t="s">
        <v>4797</v>
      </c>
      <c r="B303" s="541" t="s">
        <v>4798</v>
      </c>
      <c r="C303" s="246" t="s">
        <v>105</v>
      </c>
    </row>
    <row r="304" spans="1:3">
      <c r="A304" s="539" t="s">
        <v>1223</v>
      </c>
      <c r="B304" s="540" t="s">
        <v>1224</v>
      </c>
      <c r="C304" s="246" t="s">
        <v>105</v>
      </c>
    </row>
    <row r="305" spans="1:3">
      <c r="A305" s="539" t="s">
        <v>1227</v>
      </c>
      <c r="B305" s="540" t="s">
        <v>1228</v>
      </c>
      <c r="C305" s="246" t="s">
        <v>105</v>
      </c>
    </row>
    <row r="306" spans="1:3">
      <c r="A306" s="539" t="s">
        <v>1230</v>
      </c>
      <c r="B306" s="540" t="s">
        <v>1231</v>
      </c>
      <c r="C306" s="246" t="s">
        <v>105</v>
      </c>
    </row>
    <row r="307" spans="1:3">
      <c r="A307" s="539" t="s">
        <v>1235</v>
      </c>
      <c r="B307" s="540" t="s">
        <v>1236</v>
      </c>
      <c r="C307" s="246" t="s">
        <v>105</v>
      </c>
    </row>
    <row r="308" spans="1:3">
      <c r="A308" s="539" t="s">
        <v>1240</v>
      </c>
      <c r="B308" s="540" t="s">
        <v>1241</v>
      </c>
      <c r="C308" s="246" t="s">
        <v>105</v>
      </c>
    </row>
    <row r="309" spans="1:3">
      <c r="A309" s="536" t="s">
        <v>1245</v>
      </c>
      <c r="B309" s="538" t="s">
        <v>1246</v>
      </c>
      <c r="C309" s="246">
        <v>0</v>
      </c>
    </row>
    <row r="310" spans="1:3">
      <c r="A310" s="539" t="s">
        <v>1250</v>
      </c>
      <c r="B310" s="540" t="s">
        <v>1251</v>
      </c>
      <c r="C310" s="246" t="s">
        <v>108</v>
      </c>
    </row>
    <row r="311" spans="1:3">
      <c r="A311" s="539" t="s">
        <v>1253</v>
      </c>
      <c r="B311" s="540" t="s">
        <v>1254</v>
      </c>
      <c r="C311" s="246" t="s">
        <v>108</v>
      </c>
    </row>
    <row r="312" spans="1:3">
      <c r="A312" s="539" t="s">
        <v>1256</v>
      </c>
      <c r="B312" s="540" t="s">
        <v>1257</v>
      </c>
      <c r="C312" s="246" t="s">
        <v>108</v>
      </c>
    </row>
    <row r="313" spans="1:3">
      <c r="A313" s="539" t="s">
        <v>4695</v>
      </c>
      <c r="B313" s="540" t="s">
        <v>4696</v>
      </c>
      <c r="C313" s="246" t="s">
        <v>108</v>
      </c>
    </row>
    <row r="314" spans="1:3">
      <c r="A314" s="539" t="s">
        <v>1261</v>
      </c>
      <c r="B314" s="540" t="s">
        <v>1262</v>
      </c>
      <c r="C314" s="246" t="s">
        <v>108</v>
      </c>
    </row>
    <row r="315" spans="1:3">
      <c r="A315" s="539" t="s">
        <v>4853</v>
      </c>
      <c r="B315" s="304" t="s">
        <v>4854</v>
      </c>
      <c r="C315" s="246" t="s">
        <v>108</v>
      </c>
    </row>
    <row r="316" spans="1:3">
      <c r="A316" s="539" t="s">
        <v>1266</v>
      </c>
      <c r="B316" s="540" t="s">
        <v>1267</v>
      </c>
      <c r="C316" s="246" t="s">
        <v>108</v>
      </c>
    </row>
    <row r="317" spans="1:3">
      <c r="A317" s="539" t="s">
        <v>3392</v>
      </c>
      <c r="B317" s="540" t="s">
        <v>1558</v>
      </c>
      <c r="C317" s="246" t="s">
        <v>108</v>
      </c>
    </row>
    <row r="318" spans="1:3">
      <c r="A318" s="539" t="s">
        <v>1271</v>
      </c>
      <c r="B318" s="540" t="s">
        <v>1272</v>
      </c>
      <c r="C318" s="246" t="s">
        <v>108</v>
      </c>
    </row>
    <row r="319" spans="1:3">
      <c r="A319" s="539" t="s">
        <v>1274</v>
      </c>
      <c r="B319" s="540" t="s">
        <v>1275</v>
      </c>
      <c r="C319" s="246" t="s">
        <v>108</v>
      </c>
    </row>
    <row r="320" spans="1:3">
      <c r="A320" s="539" t="s">
        <v>1279</v>
      </c>
      <c r="B320" s="540" t="s">
        <v>1280</v>
      </c>
      <c r="C320" s="246" t="s">
        <v>108</v>
      </c>
    </row>
    <row r="321" spans="1:4">
      <c r="A321" s="539" t="s">
        <v>1282</v>
      </c>
      <c r="B321" s="540" t="s">
        <v>1283</v>
      </c>
      <c r="C321" s="246" t="s">
        <v>108</v>
      </c>
    </row>
    <row r="322" spans="1:4">
      <c r="A322" s="539" t="s">
        <v>1287</v>
      </c>
      <c r="B322" s="540" t="s">
        <v>1288</v>
      </c>
      <c r="C322" s="246" t="s">
        <v>108</v>
      </c>
    </row>
    <row r="323" spans="1:4">
      <c r="A323" s="539" t="s">
        <v>2728</v>
      </c>
      <c r="B323" s="540" t="s">
        <v>1366</v>
      </c>
      <c r="C323" s="246" t="s">
        <v>108</v>
      </c>
    </row>
    <row r="324" spans="1:4">
      <c r="A324" s="539" t="s">
        <v>4673</v>
      </c>
      <c r="B324" s="540" t="s">
        <v>4674</v>
      </c>
      <c r="C324" s="246" t="s">
        <v>108</v>
      </c>
    </row>
    <row r="325" spans="1:4">
      <c r="A325" s="539" t="s">
        <v>1290</v>
      </c>
      <c r="B325" s="540" t="s">
        <v>1291</v>
      </c>
      <c r="C325" s="246" t="s">
        <v>108</v>
      </c>
    </row>
    <row r="326" spans="1:4">
      <c r="A326" s="539" t="s">
        <v>1295</v>
      </c>
      <c r="B326" s="540" t="s">
        <v>1296</v>
      </c>
      <c r="C326" s="246" t="s">
        <v>108</v>
      </c>
    </row>
    <row r="327" spans="1:4">
      <c r="A327" s="539" t="s">
        <v>1298</v>
      </c>
      <c r="B327" s="540" t="s">
        <v>1299</v>
      </c>
      <c r="C327" s="246" t="s">
        <v>108</v>
      </c>
    </row>
    <row r="328" spans="1:4">
      <c r="A328" s="539" t="s">
        <v>4697</v>
      </c>
      <c r="B328" s="540" t="s">
        <v>4698</v>
      </c>
      <c r="C328" s="246" t="s">
        <v>108</v>
      </c>
    </row>
    <row r="329" spans="1:4">
      <c r="A329" s="536" t="s">
        <v>1303</v>
      </c>
      <c r="B329" s="538" t="s">
        <v>1304</v>
      </c>
      <c r="C329" s="246">
        <v>0</v>
      </c>
    </row>
    <row r="330" spans="1:4">
      <c r="A330" s="539" t="s">
        <v>4855</v>
      </c>
      <c r="B330" s="540" t="s">
        <v>4869</v>
      </c>
      <c r="C330" s="246" t="s">
        <v>114</v>
      </c>
    </row>
    <row r="331" spans="1:4">
      <c r="A331" s="539" t="s">
        <v>1306</v>
      </c>
      <c r="B331" s="540" t="s">
        <v>1307</v>
      </c>
      <c r="C331" s="246" t="s">
        <v>114</v>
      </c>
    </row>
    <row r="332" spans="1:4">
      <c r="A332" s="536" t="s">
        <v>1308</v>
      </c>
      <c r="B332" s="538" t="s">
        <v>1309</v>
      </c>
      <c r="C332" s="246">
        <v>0</v>
      </c>
    </row>
    <row r="333" spans="1:4">
      <c r="A333" s="539" t="s">
        <v>1313</v>
      </c>
      <c r="B333" s="540" t="s">
        <v>1314</v>
      </c>
      <c r="C333" s="246" t="s">
        <v>110</v>
      </c>
    </row>
    <row r="334" spans="1:4">
      <c r="A334" s="536" t="s">
        <v>1315</v>
      </c>
      <c r="B334" s="538" t="s">
        <v>1316</v>
      </c>
      <c r="C334" s="246">
        <v>0</v>
      </c>
    </row>
    <row r="335" spans="1:4">
      <c r="A335" s="539" t="s">
        <v>4825</v>
      </c>
      <c r="B335" s="540" t="s">
        <v>4826</v>
      </c>
      <c r="C335" s="246" t="s">
        <v>108</v>
      </c>
      <c r="D335" s="535" t="s">
        <v>169</v>
      </c>
    </row>
    <row r="336" spans="1:4">
      <c r="A336" s="539" t="s">
        <v>1320</v>
      </c>
      <c r="B336" s="540" t="s">
        <v>460</v>
      </c>
      <c r="C336" s="246" t="s">
        <v>108</v>
      </c>
      <c r="D336" s="535" t="s">
        <v>169</v>
      </c>
    </row>
    <row r="337" spans="1:4">
      <c r="A337" s="539" t="s">
        <v>1323</v>
      </c>
      <c r="B337" s="540" t="s">
        <v>174</v>
      </c>
      <c r="C337" s="246" t="s">
        <v>108</v>
      </c>
      <c r="D337" s="535" t="s">
        <v>169</v>
      </c>
    </row>
    <row r="338" spans="1:4">
      <c r="A338" s="536" t="s">
        <v>1325</v>
      </c>
      <c r="B338" s="538" t="s">
        <v>1326</v>
      </c>
      <c r="C338" s="246">
        <v>0</v>
      </c>
    </row>
    <row r="339" spans="1:4">
      <c r="A339" s="536" t="s">
        <v>1331</v>
      </c>
      <c r="B339" s="538" t="s">
        <v>1326</v>
      </c>
      <c r="C339" s="246">
        <v>0</v>
      </c>
    </row>
    <row r="340" spans="1:4">
      <c r="A340" s="536" t="s">
        <v>1332</v>
      </c>
      <c r="B340" s="538" t="s">
        <v>1326</v>
      </c>
      <c r="C340" s="246">
        <v>0</v>
      </c>
    </row>
    <row r="341" spans="1:4">
      <c r="A341" s="536" t="s">
        <v>1333</v>
      </c>
      <c r="B341" s="538" t="s">
        <v>1334</v>
      </c>
      <c r="C341" s="246">
        <v>0</v>
      </c>
    </row>
    <row r="342" spans="1:4">
      <c r="A342" s="539" t="s">
        <v>1339</v>
      </c>
      <c r="B342" s="540" t="s">
        <v>1340</v>
      </c>
      <c r="C342" s="246" t="s">
        <v>117</v>
      </c>
    </row>
    <row r="343" spans="1:4">
      <c r="A343" s="539" t="s">
        <v>1344</v>
      </c>
      <c r="B343" s="540" t="s">
        <v>1345</v>
      </c>
      <c r="C343" s="246" t="s">
        <v>117</v>
      </c>
    </row>
    <row r="344" spans="1:4">
      <c r="A344" s="539" t="s">
        <v>1349</v>
      </c>
      <c r="B344" s="540" t="s">
        <v>1350</v>
      </c>
      <c r="C344" s="246" t="s">
        <v>117</v>
      </c>
    </row>
    <row r="345" spans="1:4">
      <c r="A345" s="539" t="s">
        <v>1354</v>
      </c>
      <c r="B345" s="540" t="s">
        <v>1355</v>
      </c>
      <c r="C345" s="246" t="s">
        <v>117</v>
      </c>
    </row>
    <row r="346" spans="1:4">
      <c r="A346" s="539" t="s">
        <v>1359</v>
      </c>
      <c r="B346" s="540" t="s">
        <v>1360</v>
      </c>
      <c r="C346" s="246" t="s">
        <v>117</v>
      </c>
    </row>
    <row r="347" spans="1:4">
      <c r="A347" s="539" t="s">
        <v>1362</v>
      </c>
      <c r="B347" s="540" t="s">
        <v>1363</v>
      </c>
      <c r="C347" s="246" t="s">
        <v>117</v>
      </c>
    </row>
    <row r="348" spans="1:4">
      <c r="A348" s="539" t="s">
        <v>4564</v>
      </c>
      <c r="B348" s="541" t="s">
        <v>4565</v>
      </c>
      <c r="C348" s="246" t="s">
        <v>117</v>
      </c>
    </row>
    <row r="349" spans="1:4">
      <c r="A349" s="539" t="s">
        <v>3886</v>
      </c>
      <c r="B349" s="540" t="s">
        <v>3887</v>
      </c>
      <c r="C349" s="246" t="s">
        <v>117</v>
      </c>
    </row>
    <row r="350" spans="1:4">
      <c r="A350" s="539" t="s">
        <v>3889</v>
      </c>
      <c r="B350" s="540" t="s">
        <v>3890</v>
      </c>
      <c r="C350" s="246" t="s">
        <v>117</v>
      </c>
    </row>
    <row r="351" spans="1:4">
      <c r="A351" s="539" t="s">
        <v>1365</v>
      </c>
      <c r="B351" s="540" t="s">
        <v>1366</v>
      </c>
      <c r="C351" s="246" t="s">
        <v>117</v>
      </c>
    </row>
    <row r="352" spans="1:4">
      <c r="A352" s="539" t="s">
        <v>1370</v>
      </c>
      <c r="B352" s="540" t="s">
        <v>1371</v>
      </c>
      <c r="C352" s="246" t="s">
        <v>117</v>
      </c>
    </row>
    <row r="353" spans="1:3">
      <c r="A353" s="539" t="s">
        <v>1375</v>
      </c>
      <c r="B353" s="540" t="s">
        <v>1376</v>
      </c>
      <c r="C353" s="246" t="s">
        <v>117</v>
      </c>
    </row>
    <row r="354" spans="1:3">
      <c r="A354" s="536" t="s">
        <v>1380</v>
      </c>
      <c r="B354" s="538" t="s">
        <v>1381</v>
      </c>
      <c r="C354" s="246">
        <v>0</v>
      </c>
    </row>
    <row r="355" spans="1:3">
      <c r="A355" s="539" t="s">
        <v>1384</v>
      </c>
      <c r="B355" s="540" t="s">
        <v>1381</v>
      </c>
      <c r="C355" s="246" t="s">
        <v>119</v>
      </c>
    </row>
    <row r="356" spans="1:3">
      <c r="A356" s="536" t="s">
        <v>1385</v>
      </c>
      <c r="B356" s="538" t="s">
        <v>1386</v>
      </c>
      <c r="C356" s="246">
        <v>0</v>
      </c>
    </row>
    <row r="357" spans="1:3">
      <c r="A357" s="539" t="s">
        <v>1388</v>
      </c>
      <c r="B357" s="540" t="s">
        <v>1389</v>
      </c>
      <c r="C357" s="246" t="s">
        <v>7263</v>
      </c>
    </row>
    <row r="358" spans="1:3">
      <c r="A358" s="539" t="s">
        <v>1391</v>
      </c>
      <c r="B358" s="540" t="s">
        <v>1386</v>
      </c>
      <c r="C358" s="246" t="s">
        <v>7263</v>
      </c>
    </row>
    <row r="359" spans="1:3">
      <c r="A359" s="536" t="s">
        <v>1393</v>
      </c>
      <c r="B359" s="538" t="s">
        <v>1394</v>
      </c>
      <c r="C359" s="246">
        <v>0</v>
      </c>
    </row>
    <row r="360" spans="1:3">
      <c r="A360" s="539" t="s">
        <v>1398</v>
      </c>
      <c r="B360" s="540" t="s">
        <v>1399</v>
      </c>
      <c r="C360" s="246" t="s">
        <v>120</v>
      </c>
    </row>
    <row r="361" spans="1:3">
      <c r="A361" s="536" t="s">
        <v>1400</v>
      </c>
      <c r="B361" s="538" t="s">
        <v>1401</v>
      </c>
      <c r="C361" s="246">
        <v>0</v>
      </c>
    </row>
    <row r="362" spans="1:3">
      <c r="A362" s="536" t="s">
        <v>1405</v>
      </c>
      <c r="B362" s="538" t="s">
        <v>1401</v>
      </c>
      <c r="C362" s="246">
        <v>0</v>
      </c>
    </row>
    <row r="363" spans="1:3">
      <c r="A363" s="536" t="s">
        <v>1406</v>
      </c>
      <c r="B363" s="538" t="s">
        <v>1401</v>
      </c>
      <c r="C363" s="246">
        <v>0</v>
      </c>
    </row>
    <row r="364" spans="1:3">
      <c r="A364" s="536" t="s">
        <v>1407</v>
      </c>
      <c r="B364" s="538" t="s">
        <v>1408</v>
      </c>
      <c r="C364" s="246">
        <v>0</v>
      </c>
    </row>
    <row r="365" spans="1:3">
      <c r="A365" s="539" t="s">
        <v>4699</v>
      </c>
      <c r="B365" s="540" t="s">
        <v>4700</v>
      </c>
      <c r="C365" s="246" t="s">
        <v>124</v>
      </c>
    </row>
    <row r="366" spans="1:3">
      <c r="A366" s="539" t="s">
        <v>1410</v>
      </c>
      <c r="B366" s="540" t="s">
        <v>1411</v>
      </c>
      <c r="C366" s="246" t="s">
        <v>124</v>
      </c>
    </row>
    <row r="367" spans="1:3">
      <c r="A367" s="539" t="s">
        <v>2762</v>
      </c>
      <c r="B367" s="540" t="s">
        <v>2763</v>
      </c>
      <c r="C367" s="543" t="s">
        <v>124</v>
      </c>
    </row>
    <row r="368" spans="1:3">
      <c r="A368" s="536" t="s">
        <v>4675</v>
      </c>
      <c r="B368" s="538" t="s">
        <v>4676</v>
      </c>
      <c r="C368" s="544">
        <v>0</v>
      </c>
    </row>
    <row r="369" spans="1:3">
      <c r="A369" s="542" t="s">
        <v>4677</v>
      </c>
      <c r="B369" s="540" t="s">
        <v>1889</v>
      </c>
      <c r="C369" s="246" t="s">
        <v>127</v>
      </c>
    </row>
    <row r="370" spans="1:3">
      <c r="A370" s="536" t="s">
        <v>1861</v>
      </c>
      <c r="B370" s="538" t="s">
        <v>1862</v>
      </c>
      <c r="C370" s="246">
        <v>0</v>
      </c>
    </row>
    <row r="371" spans="1:3">
      <c r="A371" s="539" t="s">
        <v>2765</v>
      </c>
      <c r="B371" s="540" t="s">
        <v>2766</v>
      </c>
      <c r="C371" s="246" t="s">
        <v>127</v>
      </c>
    </row>
    <row r="372" spans="1:3">
      <c r="A372" s="539" t="s">
        <v>1863</v>
      </c>
      <c r="B372" s="540" t="s">
        <v>1864</v>
      </c>
      <c r="C372" s="246" t="s">
        <v>127</v>
      </c>
    </row>
    <row r="373" spans="1:3">
      <c r="A373" s="539" t="s">
        <v>1886</v>
      </c>
      <c r="B373" s="540" t="s">
        <v>1887</v>
      </c>
      <c r="C373" s="246" t="s">
        <v>127</v>
      </c>
    </row>
    <row r="374" spans="1:3">
      <c r="A374" s="539" t="s">
        <v>1865</v>
      </c>
      <c r="B374" s="540" t="s">
        <v>1866</v>
      </c>
      <c r="C374" s="246" t="s">
        <v>129</v>
      </c>
    </row>
    <row r="375" spans="1:3">
      <c r="A375" s="539" t="s">
        <v>4661</v>
      </c>
      <c r="B375" s="540" t="s">
        <v>2763</v>
      </c>
      <c r="C375" s="246" t="s">
        <v>129</v>
      </c>
    </row>
    <row r="376" spans="1:3">
      <c r="A376" s="536" t="s">
        <v>1412</v>
      </c>
      <c r="B376" s="538" t="s">
        <v>1413</v>
      </c>
      <c r="C376" s="246">
        <v>0</v>
      </c>
    </row>
    <row r="377" spans="1:3">
      <c r="A377" s="539" t="s">
        <v>4360</v>
      </c>
      <c r="B377" s="540" t="s">
        <v>4361</v>
      </c>
      <c r="C377" s="246" t="s">
        <v>129</v>
      </c>
    </row>
    <row r="378" spans="1:3">
      <c r="A378" s="539" t="s">
        <v>4747</v>
      </c>
      <c r="B378" s="540" t="s">
        <v>4748</v>
      </c>
      <c r="C378" s="246" t="s">
        <v>129</v>
      </c>
    </row>
    <row r="379" spans="1:3">
      <c r="A379" s="539" t="s">
        <v>1417</v>
      </c>
      <c r="B379" s="540" t="s">
        <v>1418</v>
      </c>
      <c r="C379" s="246" t="s">
        <v>127</v>
      </c>
    </row>
    <row r="380" spans="1:3">
      <c r="A380" s="536" t="s">
        <v>4678</v>
      </c>
      <c r="B380" s="538" t="s">
        <v>1316</v>
      </c>
      <c r="C380" s="246">
        <v>0</v>
      </c>
    </row>
    <row r="381" spans="1:3">
      <c r="A381" s="539" t="s">
        <v>4679</v>
      </c>
      <c r="B381" s="540" t="s">
        <v>4680</v>
      </c>
      <c r="C381" s="246" t="s">
        <v>125</v>
      </c>
    </row>
    <row r="382" spans="1:3">
      <c r="A382" s="536" t="s">
        <v>1419</v>
      </c>
      <c r="B382" s="538" t="s">
        <v>1420</v>
      </c>
      <c r="C382" s="246">
        <v>0</v>
      </c>
    </row>
    <row r="383" spans="1:3">
      <c r="A383" s="539" t="s">
        <v>1424</v>
      </c>
      <c r="B383" s="540" t="s">
        <v>1425</v>
      </c>
      <c r="C383" s="246" t="s">
        <v>127</v>
      </c>
    </row>
    <row r="384" spans="1:3">
      <c r="A384" s="539" t="s">
        <v>4632</v>
      </c>
      <c r="B384" s="540" t="s">
        <v>4633</v>
      </c>
      <c r="C384" s="246" t="s">
        <v>127</v>
      </c>
    </row>
    <row r="385" spans="1:3">
      <c r="A385" s="536" t="s">
        <v>1426</v>
      </c>
      <c r="B385" s="538" t="s">
        <v>1427</v>
      </c>
      <c r="C385" s="246">
        <v>0</v>
      </c>
    </row>
    <row r="386" spans="1:3">
      <c r="A386" s="536" t="s">
        <v>1431</v>
      </c>
      <c r="B386" s="538" t="s">
        <v>1427</v>
      </c>
      <c r="C386" s="246">
        <v>0</v>
      </c>
    </row>
    <row r="387" spans="1:3">
      <c r="A387" s="536" t="s">
        <v>1432</v>
      </c>
      <c r="B387" s="538" t="s">
        <v>1427</v>
      </c>
      <c r="C387" s="246">
        <v>0</v>
      </c>
    </row>
    <row r="388" spans="1:3">
      <c r="A388" s="536" t="s">
        <v>1433</v>
      </c>
      <c r="B388" s="538" t="s">
        <v>1434</v>
      </c>
      <c r="C388" s="246">
        <v>0</v>
      </c>
    </row>
    <row r="389" spans="1:3">
      <c r="A389" s="539" t="s">
        <v>1436</v>
      </c>
      <c r="B389" s="540" t="s">
        <v>1437</v>
      </c>
      <c r="C389" s="246" t="s">
        <v>134</v>
      </c>
    </row>
    <row r="390" spans="1:3">
      <c r="A390" s="536" t="s">
        <v>1438</v>
      </c>
      <c r="B390" s="538" t="s">
        <v>1439</v>
      </c>
      <c r="C390" s="246">
        <v>0</v>
      </c>
    </row>
    <row r="391" spans="1:3">
      <c r="A391" s="539" t="s">
        <v>3416</v>
      </c>
      <c r="B391" s="540" t="s">
        <v>1563</v>
      </c>
      <c r="C391" s="246" t="s">
        <v>133</v>
      </c>
    </row>
    <row r="392" spans="1:3">
      <c r="A392" s="539" t="s">
        <v>1443</v>
      </c>
      <c r="B392" s="540" t="s">
        <v>1444</v>
      </c>
      <c r="C392" s="246" t="s">
        <v>133</v>
      </c>
    </row>
    <row r="393" spans="1:3">
      <c r="A393" s="539" t="s">
        <v>1448</v>
      </c>
      <c r="B393" s="540" t="s">
        <v>1449</v>
      </c>
      <c r="C393" s="246" t="s">
        <v>133</v>
      </c>
    </row>
    <row r="394" spans="1:3">
      <c r="A394" s="539" t="s">
        <v>1453</v>
      </c>
      <c r="B394" s="540" t="s">
        <v>1454</v>
      </c>
      <c r="C394" s="246" t="s">
        <v>133</v>
      </c>
    </row>
    <row r="395" spans="1:3">
      <c r="A395" s="539" t="s">
        <v>4662</v>
      </c>
      <c r="B395" s="540" t="s">
        <v>1425</v>
      </c>
      <c r="C395" s="246" t="s">
        <v>133</v>
      </c>
    </row>
    <row r="396" spans="1:3">
      <c r="A396" s="536" t="s">
        <v>1456</v>
      </c>
      <c r="B396" s="538" t="s">
        <v>1457</v>
      </c>
      <c r="C396" s="246">
        <v>0</v>
      </c>
    </row>
    <row r="397" spans="1:3">
      <c r="A397" s="539" t="s">
        <v>1461</v>
      </c>
      <c r="B397" s="540" t="s">
        <v>1462</v>
      </c>
      <c r="C397" s="246" t="s">
        <v>132</v>
      </c>
    </row>
    <row r="398" spans="1:3">
      <c r="A398" s="539" t="s">
        <v>1465</v>
      </c>
      <c r="B398" s="540" t="s">
        <v>1466</v>
      </c>
      <c r="C398" s="246" t="s">
        <v>133</v>
      </c>
    </row>
    <row r="399" spans="1:3">
      <c r="A399" s="536" t="s">
        <v>1468</v>
      </c>
      <c r="B399" s="538" t="s">
        <v>1469</v>
      </c>
      <c r="C399" s="246">
        <v>0</v>
      </c>
    </row>
    <row r="400" spans="1:3">
      <c r="A400" s="539" t="s">
        <v>1471</v>
      </c>
      <c r="B400" s="540" t="s">
        <v>1472</v>
      </c>
      <c r="C400" s="246" t="s">
        <v>132</v>
      </c>
    </row>
    <row r="401" spans="1:3">
      <c r="A401" s="539" t="s">
        <v>1474</v>
      </c>
      <c r="B401" s="540" t="s">
        <v>1475</v>
      </c>
      <c r="C401" s="246" t="s">
        <v>132</v>
      </c>
    </row>
    <row r="402" spans="1:3">
      <c r="A402" s="536" t="s">
        <v>1477</v>
      </c>
      <c r="B402" s="538" t="s">
        <v>1478</v>
      </c>
      <c r="C402" s="246">
        <v>0</v>
      </c>
    </row>
    <row r="403" spans="1:3">
      <c r="A403" s="536" t="s">
        <v>1482</v>
      </c>
      <c r="B403" s="538" t="s">
        <v>1483</v>
      </c>
      <c r="C403" s="246">
        <v>0</v>
      </c>
    </row>
    <row r="404" spans="1:3">
      <c r="A404" s="536" t="s">
        <v>1484</v>
      </c>
      <c r="B404" s="538" t="s">
        <v>1483</v>
      </c>
      <c r="C404" s="246">
        <v>0</v>
      </c>
    </row>
    <row r="405" spans="1:3">
      <c r="A405" s="536" t="s">
        <v>1485</v>
      </c>
      <c r="B405" s="538" t="s">
        <v>1486</v>
      </c>
      <c r="C405" s="246">
        <v>0</v>
      </c>
    </row>
    <row r="406" spans="1:3">
      <c r="A406" s="539" t="s">
        <v>1487</v>
      </c>
      <c r="B406" s="540" t="s">
        <v>1488</v>
      </c>
      <c r="C406" s="246" t="s">
        <v>133</v>
      </c>
    </row>
    <row r="407" spans="1:3">
      <c r="A407" s="539" t="s">
        <v>1490</v>
      </c>
      <c r="B407" s="540" t="s">
        <v>1491</v>
      </c>
      <c r="C407" s="246" t="s">
        <v>140</v>
      </c>
    </row>
    <row r="408" spans="1:3">
      <c r="A408" s="539" t="s">
        <v>1493</v>
      </c>
      <c r="B408" s="540" t="s">
        <v>1494</v>
      </c>
      <c r="C408" s="246" t="s">
        <v>142</v>
      </c>
    </row>
    <row r="409" spans="1:3">
      <c r="A409" s="539" t="s">
        <v>1496</v>
      </c>
      <c r="B409" s="540" t="s">
        <v>1497</v>
      </c>
      <c r="C409" s="246" t="s">
        <v>140</v>
      </c>
    </row>
    <row r="410" spans="1:3">
      <c r="A410" s="536" t="s">
        <v>1500</v>
      </c>
      <c r="B410" s="538" t="s">
        <v>1501</v>
      </c>
      <c r="C410" s="246">
        <v>0</v>
      </c>
    </row>
    <row r="411" spans="1:3">
      <c r="A411" s="536" t="s">
        <v>1505</v>
      </c>
      <c r="B411" s="538" t="s">
        <v>1501</v>
      </c>
      <c r="C411" s="246">
        <v>0</v>
      </c>
    </row>
    <row r="412" spans="1:3">
      <c r="A412" s="536" t="s">
        <v>1506</v>
      </c>
      <c r="B412" s="538" t="s">
        <v>1501</v>
      </c>
      <c r="C412" s="246">
        <v>0</v>
      </c>
    </row>
    <row r="413" spans="1:3">
      <c r="A413" s="536" t="s">
        <v>1507</v>
      </c>
      <c r="B413" s="538" t="s">
        <v>1508</v>
      </c>
      <c r="C413" s="246">
        <v>0</v>
      </c>
    </row>
    <row r="414" spans="1:3">
      <c r="A414" s="539" t="s">
        <v>1511</v>
      </c>
      <c r="B414" s="540" t="s">
        <v>1512</v>
      </c>
      <c r="C414" s="246" t="s">
        <v>151</v>
      </c>
    </row>
    <row r="415" spans="1:3">
      <c r="A415" s="539" t="s">
        <v>3659</v>
      </c>
      <c r="B415" s="541" t="s">
        <v>3660</v>
      </c>
      <c r="C415" s="246" t="s">
        <v>151</v>
      </c>
    </row>
    <row r="416" spans="1:3">
      <c r="A416" s="536" t="s">
        <v>1513</v>
      </c>
      <c r="B416" s="538" t="s">
        <v>1514</v>
      </c>
      <c r="C416" s="246">
        <v>0</v>
      </c>
    </row>
    <row r="417" spans="1:3">
      <c r="A417" s="539" t="s">
        <v>3905</v>
      </c>
      <c r="B417" s="540" t="s">
        <v>3906</v>
      </c>
      <c r="C417" s="246" t="s">
        <v>153</v>
      </c>
    </row>
    <row r="418" spans="1:3">
      <c r="A418" s="539" t="s">
        <v>1516</v>
      </c>
      <c r="B418" s="540" t="s">
        <v>1517</v>
      </c>
      <c r="C418" s="246" t="s">
        <v>152</v>
      </c>
    </row>
    <row r="419" spans="1:3">
      <c r="A419" s="536" t="s">
        <v>1518</v>
      </c>
      <c r="B419" s="538" t="s">
        <v>1519</v>
      </c>
      <c r="C419" s="246">
        <v>0</v>
      </c>
    </row>
    <row r="420" spans="1:3">
      <c r="A420" s="536" t="s">
        <v>1524</v>
      </c>
      <c r="B420" s="538" t="s">
        <v>1519</v>
      </c>
      <c r="C420" s="246">
        <v>0</v>
      </c>
    </row>
    <row r="421" spans="1:3">
      <c r="A421" s="536" t="s">
        <v>1525</v>
      </c>
      <c r="B421" s="538" t="s">
        <v>1519</v>
      </c>
      <c r="C421" s="246">
        <v>0</v>
      </c>
    </row>
    <row r="422" spans="1:3">
      <c r="A422" s="536" t="s">
        <v>1529</v>
      </c>
      <c r="B422" s="538" t="s">
        <v>1519</v>
      </c>
      <c r="C422" s="246">
        <v>0</v>
      </c>
    </row>
    <row r="423" spans="1:3">
      <c r="A423" s="539" t="s">
        <v>1530</v>
      </c>
      <c r="B423" s="540" t="s">
        <v>1531</v>
      </c>
      <c r="C423" s="246" t="s">
        <v>162</v>
      </c>
    </row>
    <row r="424" spans="1:3">
      <c r="A424" s="539" t="s">
        <v>1533</v>
      </c>
      <c r="B424" s="540" t="s">
        <v>1534</v>
      </c>
      <c r="C424" s="246" t="s">
        <v>162</v>
      </c>
    </row>
    <row r="425" spans="1:3">
      <c r="A425" s="539" t="s">
        <v>1536</v>
      </c>
      <c r="B425" s="540" t="s">
        <v>1537</v>
      </c>
      <c r="C425" s="246" t="s">
        <v>162</v>
      </c>
    </row>
    <row r="426" spans="1:3">
      <c r="A426" s="539" t="s">
        <v>1541</v>
      </c>
      <c r="B426" s="540" t="s">
        <v>1542</v>
      </c>
      <c r="C426" s="246" t="s">
        <v>162</v>
      </c>
    </row>
    <row r="427" spans="1:3">
      <c r="A427" s="539" t="s">
        <v>1544</v>
      </c>
      <c r="B427" s="540" t="s">
        <v>1545</v>
      </c>
      <c r="C427" s="246" t="s">
        <v>162</v>
      </c>
    </row>
    <row r="428" spans="1:3">
      <c r="A428" s="539" t="s">
        <v>1549</v>
      </c>
      <c r="B428" s="540" t="s">
        <v>1550</v>
      </c>
      <c r="C428" s="246" t="s">
        <v>162</v>
      </c>
    </row>
    <row r="429" spans="1:3">
      <c r="A429" s="539" t="s">
        <v>1552</v>
      </c>
      <c r="B429" s="540" t="s">
        <v>1553</v>
      </c>
      <c r="C429" s="246" t="s">
        <v>162</v>
      </c>
    </row>
    <row r="430" spans="1:3">
      <c r="A430" s="539" t="s">
        <v>1557</v>
      </c>
      <c r="B430" s="540" t="s">
        <v>1558</v>
      </c>
      <c r="C430" s="246" t="s">
        <v>162</v>
      </c>
    </row>
    <row r="431" spans="1:3">
      <c r="A431" s="539" t="s">
        <v>1562</v>
      </c>
      <c r="B431" s="540" t="s">
        <v>1563</v>
      </c>
      <c r="C431" s="246" t="s">
        <v>162</v>
      </c>
    </row>
    <row r="432" spans="1:3">
      <c r="A432" s="539" t="s">
        <v>1888</v>
      </c>
      <c r="B432" s="540" t="s">
        <v>1889</v>
      </c>
      <c r="C432" s="246" t="s">
        <v>162</v>
      </c>
    </row>
    <row r="433" spans="1:3">
      <c r="A433" s="539" t="s">
        <v>1565</v>
      </c>
      <c r="B433" s="540" t="s">
        <v>1566</v>
      </c>
      <c r="C433" s="246" t="s">
        <v>162</v>
      </c>
    </row>
    <row r="434" spans="1:3">
      <c r="A434" s="539" t="s">
        <v>1568</v>
      </c>
      <c r="B434" s="540" t="s">
        <v>1569</v>
      </c>
      <c r="C434" s="246" t="s">
        <v>162</v>
      </c>
    </row>
    <row r="435" spans="1:3">
      <c r="A435" s="539" t="s">
        <v>1571</v>
      </c>
      <c r="B435" s="540" t="s">
        <v>1572</v>
      </c>
      <c r="C435" s="246" t="s">
        <v>162</v>
      </c>
    </row>
    <row r="436" spans="1:3">
      <c r="A436" s="539" t="s">
        <v>1574</v>
      </c>
      <c r="B436" s="540" t="s">
        <v>1122</v>
      </c>
      <c r="C436" s="246" t="s">
        <v>162</v>
      </c>
    </row>
    <row r="437" spans="1:3">
      <c r="A437" s="539" t="s">
        <v>1579</v>
      </c>
      <c r="B437" s="540" t="s">
        <v>1580</v>
      </c>
      <c r="C437" s="246" t="s">
        <v>162</v>
      </c>
    </row>
    <row r="438" spans="1:3">
      <c r="A438" s="539" t="s">
        <v>1582</v>
      </c>
      <c r="B438" s="540" t="s">
        <v>1583</v>
      </c>
      <c r="C438" s="246" t="s">
        <v>162</v>
      </c>
    </row>
    <row r="439" spans="1:3">
      <c r="A439" s="539" t="s">
        <v>1585</v>
      </c>
      <c r="B439" s="540" t="s">
        <v>1586</v>
      </c>
      <c r="C439" s="246" t="s">
        <v>162</v>
      </c>
    </row>
    <row r="440" spans="1:3">
      <c r="A440" s="539" t="s">
        <v>1589</v>
      </c>
      <c r="B440" s="540" t="s">
        <v>1590</v>
      </c>
      <c r="C440" s="246" t="s">
        <v>162</v>
      </c>
    </row>
    <row r="441" spans="1:3">
      <c r="A441" s="539" t="s">
        <v>1867</v>
      </c>
      <c r="B441" s="540" t="s">
        <v>1868</v>
      </c>
      <c r="C441" s="246" t="s">
        <v>162</v>
      </c>
    </row>
    <row r="442" spans="1:3">
      <c r="A442" s="539" t="s">
        <v>1593</v>
      </c>
      <c r="B442" s="540" t="s">
        <v>1594</v>
      </c>
      <c r="C442" s="246" t="s">
        <v>162</v>
      </c>
    </row>
    <row r="443" spans="1:3">
      <c r="A443" s="539" t="s">
        <v>1598</v>
      </c>
      <c r="B443" s="540" t="s">
        <v>1599</v>
      </c>
      <c r="C443" s="246" t="s">
        <v>162</v>
      </c>
    </row>
    <row r="444" spans="1:3">
      <c r="A444" s="539" t="s">
        <v>1601</v>
      </c>
      <c r="B444" s="540" t="s">
        <v>1602</v>
      </c>
      <c r="C444" s="246" t="s">
        <v>162</v>
      </c>
    </row>
    <row r="445" spans="1:3">
      <c r="A445" s="539" t="s">
        <v>1607</v>
      </c>
      <c r="B445" s="540" t="s">
        <v>1608</v>
      </c>
      <c r="C445" s="246" t="s">
        <v>162</v>
      </c>
    </row>
    <row r="446" spans="1:3">
      <c r="A446" s="539" t="s">
        <v>1610</v>
      </c>
      <c r="B446" s="540" t="s">
        <v>1611</v>
      </c>
      <c r="C446" s="246" t="s">
        <v>162</v>
      </c>
    </row>
    <row r="447" spans="1:3">
      <c r="A447" s="539" t="s">
        <v>1615</v>
      </c>
      <c r="B447" s="540" t="s">
        <v>1616</v>
      </c>
      <c r="C447" s="246" t="s">
        <v>162</v>
      </c>
    </row>
    <row r="448" spans="1:3">
      <c r="A448" s="539" t="s">
        <v>1620</v>
      </c>
      <c r="B448" s="540" t="s">
        <v>1621</v>
      </c>
      <c r="C448" s="246" t="s">
        <v>162</v>
      </c>
    </row>
    <row r="449" spans="1:3">
      <c r="A449" s="539" t="s">
        <v>3672</v>
      </c>
      <c r="B449" s="540" t="s">
        <v>3673</v>
      </c>
      <c r="C449" s="246" t="s">
        <v>162</v>
      </c>
    </row>
    <row r="450" spans="1:3">
      <c r="A450" s="539" t="s">
        <v>1624</v>
      </c>
      <c r="B450" s="540" t="s">
        <v>1625</v>
      </c>
      <c r="C450" s="246" t="s">
        <v>162</v>
      </c>
    </row>
    <row r="451" spans="1:3">
      <c r="A451" s="539" t="s">
        <v>1629</v>
      </c>
      <c r="B451" s="540" t="s">
        <v>1491</v>
      </c>
      <c r="C451" s="246" t="s">
        <v>162</v>
      </c>
    </row>
    <row r="452" spans="1:3">
      <c r="A452" s="539" t="s">
        <v>1632</v>
      </c>
      <c r="B452" s="540" t="s">
        <v>1633</v>
      </c>
      <c r="C452" s="246" t="s">
        <v>162</v>
      </c>
    </row>
    <row r="453" spans="1:3">
      <c r="A453" s="539" t="s">
        <v>1635</v>
      </c>
      <c r="B453" s="540" t="s">
        <v>1636</v>
      </c>
      <c r="C453" s="246" t="s">
        <v>162</v>
      </c>
    </row>
    <row r="454" spans="1:3">
      <c r="A454" s="539" t="s">
        <v>1637</v>
      </c>
      <c r="B454" s="540" t="s">
        <v>1638</v>
      </c>
      <c r="C454" s="246" t="s">
        <v>162</v>
      </c>
    </row>
    <row r="455" spans="1:3">
      <c r="A455" s="539" t="s">
        <v>1643</v>
      </c>
      <c r="B455" s="540" t="s">
        <v>1644</v>
      </c>
      <c r="C455" s="246" t="s">
        <v>162</v>
      </c>
    </row>
    <row r="456" spans="1:3">
      <c r="A456" s="539" t="s">
        <v>1648</v>
      </c>
      <c r="B456" s="540" t="s">
        <v>1649</v>
      </c>
      <c r="C456" s="246" t="s">
        <v>162</v>
      </c>
    </row>
    <row r="457" spans="1:3">
      <c r="A457" s="539" t="s">
        <v>1651</v>
      </c>
      <c r="B457" s="540" t="s">
        <v>1652</v>
      </c>
      <c r="C457" s="246" t="s">
        <v>162</v>
      </c>
    </row>
    <row r="458" spans="1:3">
      <c r="A458" s="539" t="s">
        <v>2803</v>
      </c>
      <c r="B458" s="540" t="s">
        <v>2804</v>
      </c>
      <c r="C458" s="246" t="s">
        <v>162</v>
      </c>
    </row>
    <row r="459" spans="1:3">
      <c r="A459" s="539" t="s">
        <v>1654</v>
      </c>
      <c r="B459" s="540" t="s">
        <v>1655</v>
      </c>
      <c r="C459" s="246" t="s">
        <v>162</v>
      </c>
    </row>
    <row r="460" spans="1:3">
      <c r="A460" s="539" t="s">
        <v>1657</v>
      </c>
      <c r="B460" s="540" t="s">
        <v>1658</v>
      </c>
      <c r="C460" s="246" t="s">
        <v>162</v>
      </c>
    </row>
    <row r="461" spans="1:3">
      <c r="A461" s="539" t="s">
        <v>1662</v>
      </c>
      <c r="B461" s="540" t="s">
        <v>1663</v>
      </c>
      <c r="C461" s="246" t="s">
        <v>162</v>
      </c>
    </row>
    <row r="462" spans="1:3">
      <c r="A462" s="539" t="s">
        <v>1665</v>
      </c>
      <c r="B462" s="540" t="s">
        <v>1666</v>
      </c>
      <c r="C462" s="246" t="s">
        <v>162</v>
      </c>
    </row>
    <row r="463" spans="1:3">
      <c r="A463" s="539" t="s">
        <v>3432</v>
      </c>
      <c r="B463" s="540" t="s">
        <v>1449</v>
      </c>
      <c r="C463" s="246" t="s">
        <v>162</v>
      </c>
    </row>
    <row r="464" spans="1:3">
      <c r="A464" s="539" t="s">
        <v>3677</v>
      </c>
      <c r="B464" s="540" t="s">
        <v>3678</v>
      </c>
      <c r="C464" s="246" t="s">
        <v>162</v>
      </c>
    </row>
    <row r="465" spans="1:3">
      <c r="A465" s="539" t="s">
        <v>3434</v>
      </c>
      <c r="B465" s="540" t="s">
        <v>3435</v>
      </c>
      <c r="C465" s="246" t="s">
        <v>162</v>
      </c>
    </row>
    <row r="466" spans="1:3">
      <c r="A466" s="536" t="s">
        <v>1671</v>
      </c>
      <c r="B466" s="538" t="s">
        <v>1672</v>
      </c>
      <c r="C466" s="246">
        <v>0</v>
      </c>
    </row>
    <row r="467" spans="1:3">
      <c r="A467" s="536" t="s">
        <v>1676</v>
      </c>
      <c r="B467" s="538" t="s">
        <v>1672</v>
      </c>
      <c r="C467" s="246">
        <v>0</v>
      </c>
    </row>
    <row r="468" spans="1:3">
      <c r="A468" s="539" t="s">
        <v>1677</v>
      </c>
      <c r="B468" s="540" t="s">
        <v>1678</v>
      </c>
      <c r="C468" s="246" t="s">
        <v>162</v>
      </c>
    </row>
    <row r="469" spans="1:3">
      <c r="A469" s="539" t="s">
        <v>1890</v>
      </c>
      <c r="B469" s="540" t="s">
        <v>1891</v>
      </c>
      <c r="C469" s="246" t="s">
        <v>162</v>
      </c>
    </row>
    <row r="470" spans="1:3">
      <c r="A470" s="539" t="s">
        <v>1680</v>
      </c>
      <c r="B470" s="540" t="s">
        <v>1681</v>
      </c>
      <c r="C470" s="246" t="s">
        <v>162</v>
      </c>
    </row>
    <row r="471" spans="1:3">
      <c r="A471" s="539" t="s">
        <v>1892</v>
      </c>
      <c r="B471" s="540" t="s">
        <v>1666</v>
      </c>
      <c r="C471" s="246" t="s">
        <v>162</v>
      </c>
    </row>
    <row r="472" spans="1:3">
      <c r="A472" s="536" t="s">
        <v>1684</v>
      </c>
      <c r="B472" s="538" t="s">
        <v>1685</v>
      </c>
      <c r="C472" s="246">
        <v>0</v>
      </c>
    </row>
    <row r="473" spans="1:3">
      <c r="A473" s="536" t="s">
        <v>1689</v>
      </c>
      <c r="B473" s="538" t="s">
        <v>1685</v>
      </c>
      <c r="C473" s="246">
        <v>0</v>
      </c>
    </row>
    <row r="474" spans="1:3">
      <c r="A474" s="539" t="s">
        <v>1690</v>
      </c>
      <c r="B474" s="540" t="s">
        <v>1691</v>
      </c>
      <c r="C474" s="246" t="s">
        <v>164</v>
      </c>
    </row>
    <row r="475" spans="1:3">
      <c r="A475" s="539" t="s">
        <v>1695</v>
      </c>
      <c r="B475" s="540" t="s">
        <v>1696</v>
      </c>
      <c r="C475" s="246" t="s">
        <v>164</v>
      </c>
    </row>
    <row r="476" spans="1:3">
      <c r="A476" s="539" t="s">
        <v>1700</v>
      </c>
      <c r="B476" s="540" t="s">
        <v>1219</v>
      </c>
      <c r="C476" s="246" t="s">
        <v>164</v>
      </c>
    </row>
    <row r="477" spans="1:3">
      <c r="A477" s="536" t="s">
        <v>3440</v>
      </c>
      <c r="B477" s="538" t="s">
        <v>3441</v>
      </c>
      <c r="C477" s="246">
        <v>0</v>
      </c>
    </row>
    <row r="478" spans="1:3">
      <c r="A478" s="536" t="s">
        <v>3443</v>
      </c>
      <c r="B478" s="538" t="s">
        <v>3441</v>
      </c>
      <c r="C478" s="246">
        <v>0</v>
      </c>
    </row>
    <row r="479" spans="1:3">
      <c r="A479" s="536" t="s">
        <v>3916</v>
      </c>
      <c r="B479" s="538" t="s">
        <v>3441</v>
      </c>
      <c r="C479" s="246"/>
    </row>
    <row r="480" spans="1:3">
      <c r="A480" s="536" t="s">
        <v>3918</v>
      </c>
      <c r="B480" s="538" t="s">
        <v>3441</v>
      </c>
      <c r="C480" s="246"/>
    </row>
    <row r="481" spans="1:3">
      <c r="A481" s="539" t="s">
        <v>4590</v>
      </c>
      <c r="B481" s="540" t="s">
        <v>1534</v>
      </c>
      <c r="C481" s="246" t="s">
        <v>162</v>
      </c>
    </row>
    <row r="482" spans="1:3">
      <c r="A482" s="539" t="s">
        <v>3919</v>
      </c>
      <c r="B482" s="540" t="s">
        <v>1586</v>
      </c>
      <c r="C482" s="246" t="s">
        <v>162</v>
      </c>
    </row>
    <row r="483" spans="1:3">
      <c r="A483" s="539" t="s">
        <v>3920</v>
      </c>
      <c r="B483" s="540" t="s">
        <v>1666</v>
      </c>
      <c r="C483" s="246" t="s">
        <v>162</v>
      </c>
    </row>
    <row r="484" spans="1:3">
      <c r="A484" s="539" t="s">
        <v>3922</v>
      </c>
      <c r="B484" s="540" t="s">
        <v>1636</v>
      </c>
      <c r="C484" s="246" t="s">
        <v>162</v>
      </c>
    </row>
    <row r="485" spans="1:3">
      <c r="A485" s="539" t="s">
        <v>3923</v>
      </c>
      <c r="B485" s="540" t="s">
        <v>3678</v>
      </c>
      <c r="C485" s="246" t="s">
        <v>162</v>
      </c>
    </row>
    <row r="486" spans="1:3">
      <c r="A486" s="539" t="s">
        <v>3924</v>
      </c>
      <c r="B486" s="540" t="s">
        <v>1566</v>
      </c>
      <c r="C486" s="246" t="s">
        <v>162</v>
      </c>
    </row>
    <row r="487" spans="1:3">
      <c r="A487" s="539" t="s">
        <v>4164</v>
      </c>
      <c r="B487" s="541" t="s">
        <v>1569</v>
      </c>
      <c r="C487" s="246" t="s">
        <v>162</v>
      </c>
    </row>
    <row r="488" spans="1:3">
      <c r="A488" s="539" t="s">
        <v>3925</v>
      </c>
      <c r="B488" s="540" t="s">
        <v>1594</v>
      </c>
      <c r="C488" s="246" t="s">
        <v>162</v>
      </c>
    </row>
    <row r="489" spans="1:3">
      <c r="A489" s="539" t="s">
        <v>3927</v>
      </c>
      <c r="B489" s="540" t="s">
        <v>1616</v>
      </c>
      <c r="C489" s="246" t="s">
        <v>162</v>
      </c>
    </row>
    <row r="490" spans="1:3">
      <c r="A490" s="539" t="s">
        <v>3929</v>
      </c>
      <c r="B490" s="540" t="s">
        <v>3930</v>
      </c>
      <c r="C490" s="246" t="s">
        <v>162</v>
      </c>
    </row>
    <row r="491" spans="1:3">
      <c r="A491" s="539" t="s">
        <v>3932</v>
      </c>
      <c r="B491" s="540" t="s">
        <v>1608</v>
      </c>
      <c r="C491" s="246" t="s">
        <v>162</v>
      </c>
    </row>
    <row r="492" spans="1:3">
      <c r="A492" s="539" t="s">
        <v>3934</v>
      </c>
      <c r="B492" s="540" t="s">
        <v>1621</v>
      </c>
      <c r="C492" s="246" t="s">
        <v>162</v>
      </c>
    </row>
    <row r="493" spans="1:3">
      <c r="A493" s="539" t="s">
        <v>3936</v>
      </c>
      <c r="B493" s="540" t="s">
        <v>3937</v>
      </c>
      <c r="C493" s="246" t="s">
        <v>162</v>
      </c>
    </row>
    <row r="494" spans="1:3">
      <c r="A494" s="539" t="s">
        <v>3939</v>
      </c>
      <c r="B494" s="540" t="s">
        <v>1572</v>
      </c>
      <c r="C494" s="246" t="s">
        <v>162</v>
      </c>
    </row>
    <row r="495" spans="1:3">
      <c r="A495" s="539" t="s">
        <v>3940</v>
      </c>
      <c r="B495" s="540" t="s">
        <v>1542</v>
      </c>
      <c r="C495" s="246" t="s">
        <v>162</v>
      </c>
    </row>
    <row r="496" spans="1:3">
      <c r="A496" s="539" t="s">
        <v>4681</v>
      </c>
      <c r="B496" s="541" t="s">
        <v>1583</v>
      </c>
      <c r="C496" s="246" t="s">
        <v>162</v>
      </c>
    </row>
    <row r="497" spans="1:3">
      <c r="A497" s="539" t="s">
        <v>3942</v>
      </c>
      <c r="B497" s="540" t="s">
        <v>3435</v>
      </c>
      <c r="C497" s="246" t="s">
        <v>162</v>
      </c>
    </row>
    <row r="498" spans="1:3">
      <c r="A498" s="539" t="s">
        <v>4170</v>
      </c>
      <c r="B498" s="541" t="s">
        <v>1649</v>
      </c>
      <c r="C498" s="246" t="s">
        <v>162</v>
      </c>
    </row>
    <row r="499" spans="1:3">
      <c r="A499" s="539" t="s">
        <v>4384</v>
      </c>
      <c r="B499" s="541" t="s">
        <v>4385</v>
      </c>
      <c r="C499" s="246" t="s">
        <v>162</v>
      </c>
    </row>
    <row r="500" spans="1:3">
      <c r="A500" s="539" t="s">
        <v>4387</v>
      </c>
      <c r="B500" s="541" t="s">
        <v>4388</v>
      </c>
      <c r="C500" s="246" t="s">
        <v>162</v>
      </c>
    </row>
    <row r="501" spans="1:3">
      <c r="A501" s="539" t="s">
        <v>4621</v>
      </c>
      <c r="B501" s="541" t="s">
        <v>1531</v>
      </c>
      <c r="C501" s="246" t="s">
        <v>162</v>
      </c>
    </row>
    <row r="502" spans="1:3">
      <c r="A502" s="539" t="s">
        <v>4622</v>
      </c>
      <c r="B502" s="541" t="s">
        <v>4623</v>
      </c>
      <c r="C502" s="246" t="s">
        <v>162</v>
      </c>
    </row>
    <row r="503" spans="1:3">
      <c r="A503" s="539" t="s">
        <v>4624</v>
      </c>
      <c r="B503" s="541" t="s">
        <v>4625</v>
      </c>
      <c r="C503" s="246" t="s">
        <v>162</v>
      </c>
    </row>
    <row r="504" spans="1:3">
      <c r="A504" s="539" t="s">
        <v>4634</v>
      </c>
      <c r="B504" s="541" t="s">
        <v>4635</v>
      </c>
      <c r="C504" s="246" t="s">
        <v>162</v>
      </c>
    </row>
    <row r="505" spans="1:3">
      <c r="A505" s="539" t="s">
        <v>4636</v>
      </c>
      <c r="B505" s="541" t="s">
        <v>4637</v>
      </c>
      <c r="C505" s="246" t="s">
        <v>162</v>
      </c>
    </row>
    <row r="506" spans="1:3">
      <c r="A506" s="539" t="s">
        <v>4638</v>
      </c>
      <c r="B506" s="541" t="s">
        <v>1553</v>
      </c>
      <c r="C506" s="246" t="s">
        <v>162</v>
      </c>
    </row>
    <row r="507" spans="1:3">
      <c r="A507" s="539" t="s">
        <v>4639</v>
      </c>
      <c r="B507" s="541" t="s">
        <v>1122</v>
      </c>
      <c r="C507" s="246" t="s">
        <v>162</v>
      </c>
    </row>
    <row r="508" spans="1:3">
      <c r="A508" s="539" t="s">
        <v>4640</v>
      </c>
      <c r="B508" s="541" t="s">
        <v>1666</v>
      </c>
      <c r="C508" s="246" t="s">
        <v>162</v>
      </c>
    </row>
    <row r="509" spans="1:3">
      <c r="A509" s="539" t="s">
        <v>4646</v>
      </c>
      <c r="B509" s="541" t="s">
        <v>3930</v>
      </c>
      <c r="C509" s="246" t="s">
        <v>162</v>
      </c>
    </row>
    <row r="510" spans="1:3">
      <c r="A510" s="539" t="s">
        <v>4647</v>
      </c>
      <c r="B510" s="541" t="s">
        <v>1678</v>
      </c>
      <c r="C510" s="246" t="s">
        <v>162</v>
      </c>
    </row>
    <row r="511" spans="1:3">
      <c r="A511" s="539" t="s">
        <v>4648</v>
      </c>
      <c r="B511" s="541" t="s">
        <v>1537</v>
      </c>
      <c r="C511" s="246" t="s">
        <v>162</v>
      </c>
    </row>
    <row r="512" spans="1:3">
      <c r="A512" s="539" t="s">
        <v>4649</v>
      </c>
      <c r="B512" s="541" t="s">
        <v>1868</v>
      </c>
      <c r="C512" s="246" t="s">
        <v>162</v>
      </c>
    </row>
    <row r="513" spans="1:3">
      <c r="A513" s="539" t="s">
        <v>4650</v>
      </c>
      <c r="B513" s="541" t="s">
        <v>4651</v>
      </c>
      <c r="C513" s="246" t="s">
        <v>162</v>
      </c>
    </row>
    <row r="514" spans="1:3">
      <c r="A514" s="539" t="s">
        <v>4652</v>
      </c>
      <c r="B514" s="541" t="s">
        <v>4653</v>
      </c>
      <c r="C514" s="246" t="s">
        <v>162</v>
      </c>
    </row>
    <row r="515" spans="1:3">
      <c r="A515" s="539" t="s">
        <v>4654</v>
      </c>
      <c r="B515" s="541" t="s">
        <v>4655</v>
      </c>
      <c r="C515" s="246" t="s">
        <v>162</v>
      </c>
    </row>
    <row r="516" spans="1:3">
      <c r="A516" s="539" t="s">
        <v>4663</v>
      </c>
      <c r="B516" s="541" t="s">
        <v>1558</v>
      </c>
      <c r="C516" s="246" t="s">
        <v>162</v>
      </c>
    </row>
    <row r="517" spans="1:3">
      <c r="A517" s="539" t="s">
        <v>4664</v>
      </c>
      <c r="B517" s="541" t="s">
        <v>4665</v>
      </c>
      <c r="C517" s="246" t="s">
        <v>162</v>
      </c>
    </row>
    <row r="518" spans="1:3">
      <c r="A518" s="539" t="s">
        <v>4666</v>
      </c>
      <c r="B518" s="541" t="s">
        <v>4667</v>
      </c>
      <c r="C518" s="246" t="s">
        <v>162</v>
      </c>
    </row>
    <row r="519" spans="1:3">
      <c r="A519" s="539" t="s">
        <v>4668</v>
      </c>
      <c r="B519" s="541" t="s">
        <v>4669</v>
      </c>
      <c r="C519" s="246" t="s">
        <v>162</v>
      </c>
    </row>
    <row r="520" spans="1:3">
      <c r="A520" s="539" t="s">
        <v>4701</v>
      </c>
      <c r="B520" s="541" t="s">
        <v>4703</v>
      </c>
      <c r="C520" s="246" t="s">
        <v>162</v>
      </c>
    </row>
    <row r="521" spans="1:3">
      <c r="A521" s="539" t="s">
        <v>4771</v>
      </c>
      <c r="B521" s="541" t="s">
        <v>4772</v>
      </c>
      <c r="C521" s="246" t="s">
        <v>162</v>
      </c>
    </row>
    <row r="522" spans="1:3">
      <c r="A522" s="536" t="s">
        <v>3444</v>
      </c>
      <c r="B522" s="538" t="s">
        <v>1685</v>
      </c>
      <c r="C522" s="246">
        <v>0</v>
      </c>
    </row>
    <row r="523" spans="1:3">
      <c r="A523" s="536" t="s">
        <v>3445</v>
      </c>
      <c r="B523" s="538" t="s">
        <v>1685</v>
      </c>
      <c r="C523" s="246">
        <v>0</v>
      </c>
    </row>
    <row r="524" spans="1:3">
      <c r="A524" s="539" t="s">
        <v>3446</v>
      </c>
      <c r="B524" s="540" t="s">
        <v>1691</v>
      </c>
      <c r="C524" s="246" t="s">
        <v>164</v>
      </c>
    </row>
    <row r="525" spans="1:3">
      <c r="A525" s="539" t="s">
        <v>4172</v>
      </c>
      <c r="B525" s="541" t="s">
        <v>4173</v>
      </c>
      <c r="C525" s="246" t="s">
        <v>164</v>
      </c>
    </row>
    <row r="526" spans="1:3">
      <c r="A526" s="539" t="s">
        <v>4595</v>
      </c>
      <c r="B526" s="541" t="s">
        <v>1219</v>
      </c>
      <c r="C526" s="246" t="s">
        <v>164</v>
      </c>
    </row>
    <row r="527" spans="1:3">
      <c r="A527" s="536" t="s">
        <v>4749</v>
      </c>
      <c r="B527" s="538" t="s">
        <v>4750</v>
      </c>
      <c r="C527" s="246">
        <v>0</v>
      </c>
    </row>
    <row r="528" spans="1:3">
      <c r="A528" s="536" t="s">
        <v>4751</v>
      </c>
      <c r="B528" s="538" t="s">
        <v>4750</v>
      </c>
      <c r="C528" s="246">
        <v>0</v>
      </c>
    </row>
    <row r="529" spans="1:3">
      <c r="A529" s="536" t="s">
        <v>4752</v>
      </c>
      <c r="B529" s="538" t="s">
        <v>4750</v>
      </c>
      <c r="C529" s="246">
        <v>0</v>
      </c>
    </row>
    <row r="530" spans="1:3">
      <c r="A530" s="539" t="s">
        <v>4753</v>
      </c>
      <c r="B530" s="541" t="s">
        <v>1566</v>
      </c>
      <c r="C530" s="246" t="s">
        <v>162</v>
      </c>
    </row>
    <row r="531" spans="1:3">
      <c r="A531" s="539" t="s">
        <v>4754</v>
      </c>
      <c r="B531" s="541" t="s">
        <v>1542</v>
      </c>
      <c r="C531" s="246" t="s">
        <v>162</v>
      </c>
    </row>
    <row r="532" spans="1:3">
      <c r="A532" s="539" t="s">
        <v>4773</v>
      </c>
      <c r="B532" s="541" t="s">
        <v>3937</v>
      </c>
      <c r="C532" s="246" t="s">
        <v>162</v>
      </c>
    </row>
    <row r="533" spans="1:3">
      <c r="A533" s="539" t="s">
        <v>4774</v>
      </c>
      <c r="B533" s="541" t="s">
        <v>1608</v>
      </c>
      <c r="C533" s="246" t="s">
        <v>162</v>
      </c>
    </row>
    <row r="534" spans="1:3">
      <c r="A534" s="539" t="s">
        <v>4775</v>
      </c>
      <c r="B534" s="541" t="s">
        <v>1649</v>
      </c>
      <c r="C534" s="246" t="s">
        <v>162</v>
      </c>
    </row>
    <row r="535" spans="1:3">
      <c r="A535" s="539" t="s">
        <v>4776</v>
      </c>
      <c r="B535" s="541" t="s">
        <v>4777</v>
      </c>
      <c r="C535" s="246" t="s">
        <v>162</v>
      </c>
    </row>
    <row r="536" spans="1:3">
      <c r="A536" s="539" t="s">
        <v>4778</v>
      </c>
      <c r="B536" s="541" t="s">
        <v>4779</v>
      </c>
      <c r="C536" s="246" t="s">
        <v>162</v>
      </c>
    </row>
    <row r="537" spans="1:3">
      <c r="A537" s="539" t="s">
        <v>4799</v>
      </c>
      <c r="B537" s="541" t="s">
        <v>1537</v>
      </c>
      <c r="C537" s="246" t="s">
        <v>162</v>
      </c>
    </row>
    <row r="538" spans="1:3">
      <c r="A538" s="539" t="s">
        <v>4800</v>
      </c>
      <c r="B538" s="541" t="s">
        <v>1644</v>
      </c>
      <c r="C538" s="246" t="s">
        <v>162</v>
      </c>
    </row>
    <row r="539" spans="1:3">
      <c r="A539" s="539" t="s">
        <v>4801</v>
      </c>
      <c r="B539" s="541" t="s">
        <v>1663</v>
      </c>
      <c r="C539" s="246" t="s">
        <v>162</v>
      </c>
    </row>
    <row r="540" spans="1:3">
      <c r="A540" s="539" t="s">
        <v>4827</v>
      </c>
      <c r="B540" s="541" t="s">
        <v>1531</v>
      </c>
      <c r="C540" s="246" t="s">
        <v>162</v>
      </c>
    </row>
    <row r="541" spans="1:3">
      <c r="A541" s="539" t="s">
        <v>4828</v>
      </c>
      <c r="B541" s="541" t="s">
        <v>4829</v>
      </c>
      <c r="C541" s="246" t="s">
        <v>162</v>
      </c>
    </row>
    <row r="542" spans="1:3">
      <c r="A542" s="539" t="s">
        <v>4830</v>
      </c>
      <c r="B542" s="541" t="s">
        <v>4831</v>
      </c>
      <c r="C542" s="246" t="s">
        <v>162</v>
      </c>
    </row>
    <row r="543" spans="1:3">
      <c r="A543" s="539" t="s">
        <v>4832</v>
      </c>
      <c r="B543" s="541" t="s">
        <v>4833</v>
      </c>
      <c r="C543" s="246" t="s">
        <v>162</v>
      </c>
    </row>
    <row r="544" spans="1:3">
      <c r="A544" s="539" t="s">
        <v>4857</v>
      </c>
      <c r="B544" s="541" t="s">
        <v>1572</v>
      </c>
      <c r="C544" s="246" t="s">
        <v>162</v>
      </c>
    </row>
    <row r="545" spans="1:3">
      <c r="A545" s="539" t="s">
        <v>4834</v>
      </c>
      <c r="B545" s="541" t="s">
        <v>4835</v>
      </c>
      <c r="C545" s="246" t="s">
        <v>162</v>
      </c>
    </row>
    <row r="546" spans="1:3">
      <c r="A546" s="539" t="s">
        <v>4858</v>
      </c>
      <c r="B546" s="541" t="s">
        <v>4859</v>
      </c>
      <c r="C546" s="246" t="s">
        <v>162</v>
      </c>
    </row>
    <row r="547" spans="1:3">
      <c r="A547" s="539" t="s">
        <v>4860</v>
      </c>
      <c r="B547" s="541" t="s">
        <v>4861</v>
      </c>
      <c r="C547" s="246" t="s">
        <v>162</v>
      </c>
    </row>
    <row r="548" spans="1:3">
      <c r="A548" s="539" t="s">
        <v>4862</v>
      </c>
      <c r="B548" s="541" t="s">
        <v>1558</v>
      </c>
      <c r="C548" s="246" t="s">
        <v>162</v>
      </c>
    </row>
    <row r="549" spans="1:3">
      <c r="A549" s="539" t="s">
        <v>4863</v>
      </c>
      <c r="B549" s="541" t="s">
        <v>1122</v>
      </c>
      <c r="C549" s="246" t="s">
        <v>162</v>
      </c>
    </row>
    <row r="550" spans="1:3">
      <c r="A550" s="539" t="s">
        <v>4864</v>
      </c>
      <c r="B550" s="541" t="s">
        <v>4865</v>
      </c>
      <c r="C550" s="246" t="s">
        <v>162</v>
      </c>
    </row>
    <row r="551" spans="1:3">
      <c r="A551" s="539" t="s">
        <v>4866</v>
      </c>
      <c r="B551" s="541" t="s">
        <v>1599</v>
      </c>
      <c r="C551" s="246" t="s">
        <v>162</v>
      </c>
    </row>
    <row r="552" spans="1:3">
      <c r="A552" s="536" t="s">
        <v>4836</v>
      </c>
      <c r="B552" s="538" t="s">
        <v>4785</v>
      </c>
      <c r="C552" s="246">
        <v>0</v>
      </c>
    </row>
    <row r="553" spans="1:3">
      <c r="A553" s="539" t="s">
        <v>4837</v>
      </c>
      <c r="B553" s="541" t="s">
        <v>1691</v>
      </c>
      <c r="C553" s="246" t="s">
        <v>164</v>
      </c>
    </row>
    <row r="554" spans="1:3">
      <c r="A554" s="536" t="s">
        <v>4838</v>
      </c>
      <c r="B554" s="538" t="s">
        <v>4839</v>
      </c>
      <c r="C554" s="246">
        <v>0</v>
      </c>
    </row>
    <row r="555" spans="1:3">
      <c r="A555" s="536" t="s">
        <v>4840</v>
      </c>
      <c r="B555" s="538" t="s">
        <v>4785</v>
      </c>
      <c r="C555" s="246">
        <v>0</v>
      </c>
    </row>
    <row r="556" spans="1:3">
      <c r="A556" s="539" t="s">
        <v>4841</v>
      </c>
      <c r="B556" s="541" t="s">
        <v>1691</v>
      </c>
      <c r="C556" s="246" t="s">
        <v>4705</v>
      </c>
    </row>
    <row r="557" spans="1:3">
      <c r="A557" s="536" t="s">
        <v>4802</v>
      </c>
      <c r="B557" s="538" t="s">
        <v>4803</v>
      </c>
      <c r="C557" s="246">
        <v>0</v>
      </c>
    </row>
    <row r="558" spans="1:3">
      <c r="A558" s="536" t="s">
        <v>4804</v>
      </c>
      <c r="B558" s="538" t="s">
        <v>4803</v>
      </c>
      <c r="C558" s="246">
        <v>0</v>
      </c>
    </row>
    <row r="559" spans="1:3">
      <c r="A559" s="539" t="s">
        <v>4805</v>
      </c>
      <c r="B559" s="541" t="s">
        <v>4806</v>
      </c>
      <c r="C559" s="246" t="s">
        <v>4720</v>
      </c>
    </row>
    <row r="560" spans="1:3">
      <c r="A560" s="539" t="s">
        <v>4807</v>
      </c>
      <c r="B560" s="541" t="s">
        <v>4808</v>
      </c>
      <c r="C560" s="246" t="s">
        <v>4720</v>
      </c>
    </row>
    <row r="561" spans="1:3">
      <c r="A561" s="539" t="s">
        <v>4870</v>
      </c>
      <c r="B561" s="541" t="s">
        <v>3937</v>
      </c>
      <c r="C561" s="246" t="s">
        <v>4720</v>
      </c>
    </row>
    <row r="562" spans="1:3">
      <c r="A562" s="539" t="s">
        <v>4871</v>
      </c>
      <c r="B562" s="541" t="s">
        <v>1608</v>
      </c>
      <c r="C562" s="246" t="s">
        <v>4720</v>
      </c>
    </row>
    <row r="563" spans="1:3">
      <c r="A563" s="539" t="s">
        <v>4872</v>
      </c>
      <c r="B563" s="541" t="s">
        <v>4777</v>
      </c>
      <c r="C563" s="246" t="s">
        <v>4720</v>
      </c>
    </row>
    <row r="564" spans="1:3">
      <c r="A564" s="539" t="s">
        <v>4873</v>
      </c>
      <c r="B564" s="541" t="s">
        <v>1649</v>
      </c>
      <c r="C564" s="246" t="s">
        <v>4720</v>
      </c>
    </row>
    <row r="565" spans="1:3">
      <c r="A565" s="536" t="s">
        <v>4809</v>
      </c>
      <c r="B565" s="538" t="s">
        <v>4810</v>
      </c>
      <c r="C565" s="246">
        <v>0</v>
      </c>
    </row>
    <row r="566" spans="1:3">
      <c r="A566" s="539" t="s">
        <v>4811</v>
      </c>
      <c r="B566" s="541" t="s">
        <v>1209</v>
      </c>
      <c r="C566" s="246" t="s">
        <v>4720</v>
      </c>
    </row>
    <row r="567" spans="1:3">
      <c r="A567" s="539" t="s">
        <v>4812</v>
      </c>
      <c r="B567" s="541" t="s">
        <v>1691</v>
      </c>
      <c r="C567" s="246" t="s">
        <v>4720</v>
      </c>
    </row>
    <row r="568" spans="1:3">
      <c r="A568" s="536" t="s">
        <v>4755</v>
      </c>
      <c r="B568" s="538" t="s">
        <v>4756</v>
      </c>
      <c r="C568" s="246">
        <v>0</v>
      </c>
    </row>
    <row r="569" spans="1:3">
      <c r="A569" s="536" t="s">
        <v>4757</v>
      </c>
      <c r="B569" s="538" t="s">
        <v>4756</v>
      </c>
      <c r="C569" s="246">
        <v>0</v>
      </c>
    </row>
    <row r="570" spans="1:3">
      <c r="A570" s="536" t="s">
        <v>4758</v>
      </c>
      <c r="B570" s="538" t="s">
        <v>4756</v>
      </c>
      <c r="C570" s="246">
        <v>0</v>
      </c>
    </row>
    <row r="571" spans="1:3">
      <c r="A571" s="539" t="s">
        <v>4759</v>
      </c>
      <c r="B571" s="541" t="s">
        <v>4760</v>
      </c>
      <c r="C571" s="246" t="s">
        <v>4722</v>
      </c>
    </row>
    <row r="572" spans="1:3">
      <c r="A572" s="539" t="s">
        <v>4761</v>
      </c>
      <c r="B572" s="541" t="s">
        <v>4762</v>
      </c>
      <c r="C572" s="246" t="s">
        <v>4722</v>
      </c>
    </row>
    <row r="573" spans="1:3">
      <c r="A573" s="539" t="s">
        <v>4780</v>
      </c>
      <c r="B573" s="541" t="s">
        <v>4781</v>
      </c>
      <c r="C573" s="246" t="s">
        <v>4722</v>
      </c>
    </row>
    <row r="574" spans="1:3">
      <c r="A574" s="539" t="s">
        <v>4782</v>
      </c>
      <c r="B574" s="541" t="s">
        <v>4783</v>
      </c>
      <c r="C574" s="246" t="s">
        <v>4722</v>
      </c>
    </row>
    <row r="575" spans="1:3">
      <c r="A575" s="539" t="s">
        <v>4817</v>
      </c>
      <c r="B575" s="541" t="s">
        <v>1572</v>
      </c>
      <c r="C575" s="246" t="s">
        <v>4722</v>
      </c>
    </row>
    <row r="576" spans="1:3">
      <c r="A576" s="539" t="s">
        <v>4813</v>
      </c>
      <c r="B576" s="541" t="s">
        <v>4814</v>
      </c>
      <c r="C576" s="246" t="s">
        <v>4722</v>
      </c>
    </row>
    <row r="577" spans="1:3">
      <c r="A577" s="539" t="s">
        <v>4867</v>
      </c>
      <c r="B577" s="541" t="s">
        <v>4868</v>
      </c>
      <c r="C577" s="246" t="s">
        <v>4722</v>
      </c>
    </row>
    <row r="578" spans="1:3">
      <c r="A578" s="536" t="s">
        <v>4784</v>
      </c>
      <c r="B578" s="538" t="s">
        <v>4785</v>
      </c>
      <c r="C578" s="246">
        <v>0</v>
      </c>
    </row>
    <row r="579" spans="1:3">
      <c r="A579" s="539" t="s">
        <v>4786</v>
      </c>
      <c r="B579" s="541" t="s">
        <v>1209</v>
      </c>
      <c r="C579" s="246" t="s">
        <v>4722</v>
      </c>
    </row>
    <row r="580" spans="1:3">
      <c r="A580" s="539" t="s">
        <v>4787</v>
      </c>
      <c r="B580" s="541" t="s">
        <v>1691</v>
      </c>
      <c r="C580" s="246" t="s">
        <v>4722</v>
      </c>
    </row>
    <row r="581" spans="1:3">
      <c r="A581" s="536" t="s">
        <v>1702</v>
      </c>
      <c r="B581" s="538" t="s">
        <v>1703</v>
      </c>
      <c r="C581" s="246">
        <v>0</v>
      </c>
    </row>
    <row r="582" spans="1:3">
      <c r="A582" s="536" t="s">
        <v>1706</v>
      </c>
      <c r="B582" s="538" t="s">
        <v>1703</v>
      </c>
      <c r="C582" s="246">
        <v>0</v>
      </c>
    </row>
    <row r="583" spans="1:3">
      <c r="A583" s="536" t="s">
        <v>1707</v>
      </c>
      <c r="B583" s="538" t="s">
        <v>1703</v>
      </c>
      <c r="C583" s="246">
        <v>0</v>
      </c>
    </row>
    <row r="584" spans="1:3">
      <c r="A584" s="536" t="s">
        <v>1708</v>
      </c>
      <c r="B584" s="538" t="s">
        <v>1703</v>
      </c>
      <c r="C584" s="246">
        <v>0</v>
      </c>
    </row>
    <row r="585" spans="1:3">
      <c r="A585" s="539" t="s">
        <v>1709</v>
      </c>
      <c r="B585" s="540" t="s">
        <v>1710</v>
      </c>
      <c r="C585" s="246" t="s">
        <v>3214</v>
      </c>
    </row>
    <row r="586" spans="1:3">
      <c r="A586" s="539" t="s">
        <v>4842</v>
      </c>
      <c r="B586" s="541" t="s">
        <v>4843</v>
      </c>
      <c r="C586" s="246" t="s">
        <v>3213</v>
      </c>
    </row>
    <row r="587" spans="1:3">
      <c r="A587" s="536" t="s">
        <v>2814</v>
      </c>
      <c r="B587" s="538" t="s">
        <v>2815</v>
      </c>
      <c r="C587" s="246">
        <v>0</v>
      </c>
    </row>
    <row r="588" spans="1:3">
      <c r="A588" s="536" t="s">
        <v>2816</v>
      </c>
      <c r="B588" s="538" t="s">
        <v>2815</v>
      </c>
      <c r="C588" s="246">
        <v>0</v>
      </c>
    </row>
    <row r="589" spans="1:3">
      <c r="A589" s="536" t="s">
        <v>2817</v>
      </c>
      <c r="B589" s="538" t="s">
        <v>2815</v>
      </c>
      <c r="C589" s="246">
        <v>0</v>
      </c>
    </row>
    <row r="590" spans="1:3">
      <c r="A590" s="536" t="s">
        <v>2818</v>
      </c>
      <c r="B590" s="538" t="s">
        <v>2815</v>
      </c>
      <c r="C590" s="246">
        <v>0</v>
      </c>
    </row>
    <row r="591" spans="1:3">
      <c r="A591" s="539" t="s">
        <v>2819</v>
      </c>
      <c r="B591" s="540" t="s">
        <v>2820</v>
      </c>
      <c r="C591" s="246" t="s">
        <v>3208</v>
      </c>
    </row>
    <row r="592" spans="1:3">
      <c r="A592" s="536" t="s">
        <v>1711</v>
      </c>
      <c r="B592" s="538" t="s">
        <v>1712</v>
      </c>
      <c r="C592" s="246">
        <v>0</v>
      </c>
    </row>
    <row r="593" spans="1:3">
      <c r="A593" s="536" t="s">
        <v>1715</v>
      </c>
      <c r="B593" s="538" t="s">
        <v>1712</v>
      </c>
      <c r="C593" s="246">
        <v>0</v>
      </c>
    </row>
    <row r="594" spans="1:3">
      <c r="A594" s="536" t="s">
        <v>1716</v>
      </c>
      <c r="B594" s="538" t="s">
        <v>1712</v>
      </c>
      <c r="C594" s="246">
        <v>0</v>
      </c>
    </row>
    <row r="595" spans="1:3">
      <c r="A595" s="536" t="s">
        <v>1717</v>
      </c>
      <c r="B595" s="538" t="s">
        <v>1712</v>
      </c>
      <c r="C595" s="246">
        <v>0</v>
      </c>
    </row>
    <row r="596" spans="1:3">
      <c r="A596" s="539" t="s">
        <v>1718</v>
      </c>
      <c r="B596" s="540" t="s">
        <v>1719</v>
      </c>
      <c r="C596" s="246" t="s">
        <v>159</v>
      </c>
    </row>
    <row r="597" spans="1:3">
      <c r="A597" s="539" t="s">
        <v>1723</v>
      </c>
      <c r="B597" s="540" t="s">
        <v>1724</v>
      </c>
      <c r="C597" s="246" t="s">
        <v>159</v>
      </c>
    </row>
    <row r="598" spans="1:3">
      <c r="A598" s="536" t="s">
        <v>1727</v>
      </c>
      <c r="B598" s="538" t="s">
        <v>1728</v>
      </c>
      <c r="C598" s="246">
        <v>0</v>
      </c>
    </row>
    <row r="599" spans="1:3">
      <c r="A599" s="536" t="s">
        <v>1730</v>
      </c>
      <c r="B599" s="538" t="s">
        <v>1728</v>
      </c>
      <c r="C599" s="246">
        <v>0</v>
      </c>
    </row>
    <row r="600" spans="1:3">
      <c r="A600" s="536" t="s">
        <v>1731</v>
      </c>
      <c r="B600" s="538" t="s">
        <v>1728</v>
      </c>
      <c r="C600" s="246">
        <v>0</v>
      </c>
    </row>
    <row r="601" spans="1:3">
      <c r="A601" s="536" t="s">
        <v>1732</v>
      </c>
      <c r="B601" s="538" t="s">
        <v>1728</v>
      </c>
      <c r="C601" s="246">
        <v>0</v>
      </c>
    </row>
    <row r="602" spans="1:3">
      <c r="A602" s="539" t="s">
        <v>1733</v>
      </c>
      <c r="B602" s="540" t="s">
        <v>1728</v>
      </c>
      <c r="C602" s="246" t="s">
        <v>160</v>
      </c>
    </row>
    <row r="603" spans="1:3">
      <c r="A603" s="536" t="s">
        <v>1734</v>
      </c>
      <c r="B603" s="538" t="s">
        <v>1735</v>
      </c>
      <c r="C603" s="246">
        <v>0</v>
      </c>
    </row>
    <row r="604" spans="1:3">
      <c r="A604" s="536" t="s">
        <v>1739</v>
      </c>
      <c r="B604" s="538" t="s">
        <v>1740</v>
      </c>
      <c r="C604" s="246">
        <v>0</v>
      </c>
    </row>
    <row r="605" spans="1:3">
      <c r="A605" s="536" t="s">
        <v>1741</v>
      </c>
      <c r="B605" s="538" t="s">
        <v>1740</v>
      </c>
      <c r="C605" s="246">
        <v>0</v>
      </c>
    </row>
    <row r="606" spans="1:3">
      <c r="A606" s="536" t="s">
        <v>1742</v>
      </c>
      <c r="B606" s="538" t="s">
        <v>1740</v>
      </c>
      <c r="C606" s="246">
        <v>0</v>
      </c>
    </row>
    <row r="607" spans="1:3">
      <c r="A607" s="539" t="s">
        <v>2827</v>
      </c>
      <c r="B607" s="540" t="s">
        <v>2828</v>
      </c>
      <c r="C607" s="246" t="s">
        <v>3213</v>
      </c>
    </row>
    <row r="608" spans="1:3">
      <c r="A608" s="539" t="s">
        <v>1743</v>
      </c>
      <c r="B608" s="540" t="s">
        <v>1744</v>
      </c>
      <c r="C608" s="246" t="s">
        <v>3212</v>
      </c>
    </row>
    <row r="609" spans="1:3">
      <c r="A609" s="539" t="s">
        <v>3689</v>
      </c>
      <c r="B609" s="540" t="s">
        <v>3690</v>
      </c>
      <c r="C609" s="246" t="s">
        <v>3211</v>
      </c>
    </row>
    <row r="610" spans="1:3">
      <c r="A610" s="539" t="s">
        <v>4702</v>
      </c>
      <c r="B610" s="540" t="s">
        <v>4703</v>
      </c>
      <c r="C610" s="246" t="s">
        <v>3211</v>
      </c>
    </row>
    <row r="611" spans="1:3">
      <c r="A611" s="539" t="s">
        <v>1747</v>
      </c>
      <c r="B611" s="540" t="s">
        <v>1748</v>
      </c>
      <c r="C611" s="246" t="s">
        <v>3215</v>
      </c>
    </row>
    <row r="612" spans="1:3">
      <c r="A612" s="536">
        <v>4</v>
      </c>
      <c r="B612" s="538" t="s">
        <v>1751</v>
      </c>
      <c r="C612" s="246">
        <v>0</v>
      </c>
    </row>
    <row r="613" spans="1:3">
      <c r="A613" s="536" t="s">
        <v>1753</v>
      </c>
      <c r="B613" s="538" t="s">
        <v>1751</v>
      </c>
      <c r="C613" s="246">
        <v>0</v>
      </c>
    </row>
    <row r="614" spans="1:3">
      <c r="A614" s="536" t="s">
        <v>1754</v>
      </c>
      <c r="B614" s="538" t="s">
        <v>1751</v>
      </c>
      <c r="C614" s="246">
        <v>0</v>
      </c>
    </row>
    <row r="615" spans="1:3">
      <c r="A615" s="536" t="s">
        <v>1755</v>
      </c>
      <c r="B615" s="538" t="s">
        <v>1756</v>
      </c>
      <c r="C615" s="246">
        <v>0</v>
      </c>
    </row>
    <row r="616" spans="1:3">
      <c r="A616" s="536" t="s">
        <v>1759</v>
      </c>
      <c r="B616" s="538" t="s">
        <v>1756</v>
      </c>
      <c r="C616" s="246">
        <v>0</v>
      </c>
    </row>
    <row r="617" spans="1:3">
      <c r="A617" s="539" t="s">
        <v>1760</v>
      </c>
      <c r="B617" s="540" t="s">
        <v>1761</v>
      </c>
      <c r="C617" s="246" t="s">
        <v>28</v>
      </c>
    </row>
    <row r="618" spans="1:3">
      <c r="A618" s="536" t="s">
        <v>1762</v>
      </c>
      <c r="B618" s="538" t="s">
        <v>1763</v>
      </c>
      <c r="C618" s="246">
        <v>0</v>
      </c>
    </row>
    <row r="619" spans="1:3">
      <c r="A619" s="536" t="s">
        <v>1767</v>
      </c>
      <c r="B619" s="538" t="s">
        <v>1768</v>
      </c>
      <c r="C619" s="246">
        <v>0</v>
      </c>
    </row>
    <row r="620" spans="1:3">
      <c r="A620" s="539" t="s">
        <v>1772</v>
      </c>
      <c r="B620" s="540" t="s">
        <v>1773</v>
      </c>
      <c r="C620" s="246" t="s">
        <v>32</v>
      </c>
    </row>
    <row r="621" spans="1:3">
      <c r="A621" s="539" t="s">
        <v>1776</v>
      </c>
      <c r="B621" s="540" t="s">
        <v>1777</v>
      </c>
      <c r="C621" s="246" t="s">
        <v>32</v>
      </c>
    </row>
    <row r="622" spans="1:3">
      <c r="A622" s="536" t="s">
        <v>1781</v>
      </c>
      <c r="B622" s="538" t="s">
        <v>1782</v>
      </c>
      <c r="C622" s="246">
        <v>0</v>
      </c>
    </row>
    <row r="623" spans="1:3">
      <c r="A623" s="539" t="s">
        <v>1785</v>
      </c>
      <c r="B623" s="540" t="s">
        <v>1786</v>
      </c>
      <c r="C623" s="246" t="s">
        <v>32</v>
      </c>
    </row>
    <row r="624" spans="1:3">
      <c r="A624" s="536" t="s">
        <v>1787</v>
      </c>
      <c r="B624" s="538" t="s">
        <v>1788</v>
      </c>
      <c r="C624" s="246">
        <v>0</v>
      </c>
    </row>
    <row r="625" spans="1:3">
      <c r="A625" s="539" t="s">
        <v>1791</v>
      </c>
      <c r="B625" s="540" t="s">
        <v>1792</v>
      </c>
      <c r="C625" s="246" t="s">
        <v>36</v>
      </c>
    </row>
    <row r="626" spans="1:3">
      <c r="A626" s="536" t="s">
        <v>1793</v>
      </c>
      <c r="B626" s="538" t="s">
        <v>1794</v>
      </c>
      <c r="C626" s="246">
        <v>0</v>
      </c>
    </row>
    <row r="627" spans="1:3">
      <c r="A627" s="539" t="s">
        <v>1797</v>
      </c>
      <c r="B627" s="540" t="s">
        <v>1798</v>
      </c>
      <c r="C627" s="246" t="s">
        <v>34</v>
      </c>
    </row>
    <row r="628" spans="1:3">
      <c r="A628" s="539" t="s">
        <v>1800</v>
      </c>
      <c r="B628" s="540" t="s">
        <v>1801</v>
      </c>
      <c r="C628" s="246" t="s">
        <v>34</v>
      </c>
    </row>
    <row r="629" spans="1:3">
      <c r="A629" s="539" t="s">
        <v>4402</v>
      </c>
      <c r="B629" s="541" t="s">
        <v>4403</v>
      </c>
      <c r="C629" s="246" t="s">
        <v>34</v>
      </c>
    </row>
    <row r="630" spans="1:3">
      <c r="A630" s="539" t="s">
        <v>3959</v>
      </c>
      <c r="B630" s="540" t="s">
        <v>3960</v>
      </c>
      <c r="C630" s="246" t="s">
        <v>34</v>
      </c>
    </row>
    <row r="631" spans="1:3">
      <c r="A631" s="539" t="s">
        <v>4763</v>
      </c>
      <c r="B631" s="540" t="s">
        <v>4764</v>
      </c>
      <c r="C631" s="246" t="s">
        <v>34</v>
      </c>
    </row>
    <row r="632" spans="1:3">
      <c r="A632" s="539" t="s">
        <v>4765</v>
      </c>
      <c r="B632" s="540" t="s">
        <v>4766</v>
      </c>
      <c r="C632" s="246" t="s">
        <v>34</v>
      </c>
    </row>
    <row r="633" spans="1:3">
      <c r="A633" s="539" t="s">
        <v>4815</v>
      </c>
      <c r="B633" s="540" t="s">
        <v>4803</v>
      </c>
      <c r="C633" s="246" t="s">
        <v>34</v>
      </c>
    </row>
    <row r="634" spans="1:3">
      <c r="A634" s="536" t="s">
        <v>1804</v>
      </c>
      <c r="B634" s="538" t="s">
        <v>1805</v>
      </c>
      <c r="C634" s="246">
        <v>0</v>
      </c>
    </row>
    <row r="635" spans="1:3">
      <c r="A635" s="536" t="s">
        <v>1809</v>
      </c>
      <c r="B635" s="538" t="s">
        <v>1805</v>
      </c>
      <c r="C635" s="246">
        <v>0</v>
      </c>
    </row>
    <row r="636" spans="1:3">
      <c r="A636" s="539" t="s">
        <v>2845</v>
      </c>
      <c r="B636" s="540" t="s">
        <v>2846</v>
      </c>
      <c r="C636" s="246" t="s">
        <v>40</v>
      </c>
    </row>
    <row r="637" spans="1:3">
      <c r="A637" s="539" t="s">
        <v>1810</v>
      </c>
      <c r="B637" s="540" t="s">
        <v>1811</v>
      </c>
      <c r="C637" s="246" t="s">
        <v>43</v>
      </c>
    </row>
    <row r="638" spans="1:3">
      <c r="A638" s="539" t="s">
        <v>4408</v>
      </c>
      <c r="B638" s="541" t="s">
        <v>4409</v>
      </c>
      <c r="C638" s="246" t="s">
        <v>40</v>
      </c>
    </row>
    <row r="639" spans="1:3">
      <c r="A639" s="539" t="s">
        <v>1815</v>
      </c>
      <c r="B639" s="540" t="s">
        <v>1816</v>
      </c>
      <c r="C639" s="246" t="s">
        <v>34</v>
      </c>
    </row>
    <row r="640" spans="1:3">
      <c r="A640" s="539" t="s">
        <v>1819</v>
      </c>
      <c r="B640" s="540" t="s">
        <v>1820</v>
      </c>
      <c r="C640" s="246" t="s">
        <v>40</v>
      </c>
    </row>
    <row r="641" spans="1:3">
      <c r="A641" s="539" t="s">
        <v>3465</v>
      </c>
      <c r="B641" s="540" t="s">
        <v>3466</v>
      </c>
      <c r="C641" s="246" t="s">
        <v>34</v>
      </c>
    </row>
    <row r="642" spans="1:3">
      <c r="A642" s="539" t="s">
        <v>3468</v>
      </c>
      <c r="B642" s="540" t="s">
        <v>3469</v>
      </c>
      <c r="C642" s="246" t="s">
        <v>34</v>
      </c>
    </row>
    <row r="643" spans="1:3">
      <c r="A643" s="536" t="s">
        <v>4709</v>
      </c>
      <c r="B643" s="538" t="s">
        <v>4710</v>
      </c>
      <c r="C643" s="246">
        <v>0</v>
      </c>
    </row>
    <row r="644" spans="1:3">
      <c r="A644" s="536" t="s">
        <v>4711</v>
      </c>
      <c r="B644" s="538" t="s">
        <v>4712</v>
      </c>
      <c r="C644" s="246">
        <v>0</v>
      </c>
    </row>
    <row r="645" spans="1:3">
      <c r="A645" s="539" t="s">
        <v>4713</v>
      </c>
      <c r="B645" s="540" t="s">
        <v>4714</v>
      </c>
      <c r="C645" s="246" t="s">
        <v>32</v>
      </c>
    </row>
    <row r="646" spans="1:3">
      <c r="A646" s="536" t="s">
        <v>1822</v>
      </c>
      <c r="B646" s="538" t="s">
        <v>1823</v>
      </c>
      <c r="C646" s="246">
        <v>0</v>
      </c>
    </row>
    <row r="647" spans="1:3">
      <c r="A647" s="536" t="s">
        <v>1827</v>
      </c>
      <c r="B647" s="538" t="s">
        <v>1823</v>
      </c>
      <c r="C647" s="246">
        <v>0</v>
      </c>
    </row>
    <row r="648" spans="1:3">
      <c r="A648" s="539" t="s">
        <v>1828</v>
      </c>
      <c r="B648" s="540" t="s">
        <v>1829</v>
      </c>
      <c r="C648" s="246" t="s">
        <v>40</v>
      </c>
    </row>
    <row r="649" spans="1:3">
      <c r="A649" s="539" t="s">
        <v>1832</v>
      </c>
      <c r="B649" s="540" t="s">
        <v>1833</v>
      </c>
      <c r="C649" s="246" t="s">
        <v>40</v>
      </c>
    </row>
    <row r="650" spans="1:3">
      <c r="A650" s="536" t="s">
        <v>2853</v>
      </c>
      <c r="B650" s="538" t="s">
        <v>2854</v>
      </c>
      <c r="C650" s="246">
        <v>0</v>
      </c>
    </row>
    <row r="651" spans="1:3">
      <c r="A651" s="536" t="s">
        <v>2855</v>
      </c>
      <c r="B651" s="538" t="s">
        <v>2856</v>
      </c>
      <c r="C651" s="246">
        <v>0</v>
      </c>
    </row>
    <row r="652" spans="1:3" ht="12.75" thickBot="1">
      <c r="A652" s="545" t="s">
        <v>2857</v>
      </c>
      <c r="B652" s="546" t="s">
        <v>2828</v>
      </c>
      <c r="C652" s="547" t="s">
        <v>38</v>
      </c>
    </row>
    <row r="654" spans="1:3">
      <c r="A654" s="548"/>
      <c r="B654" s="549"/>
      <c r="C654" s="250"/>
    </row>
  </sheetData>
  <autoFilter ref="A1:C669" xr:uid="{00000000-0009-0000-0000-00001B000000}"/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300"/>
  <sheetViews>
    <sheetView topLeftCell="A195" workbookViewId="0">
      <selection activeCell="C214" sqref="C214"/>
    </sheetView>
  </sheetViews>
  <sheetFormatPr defaultRowHeight="15"/>
  <cols>
    <col min="1" max="1" width="11.28515625" style="514" customWidth="1"/>
    <col min="2" max="2" width="44.42578125" style="558" bestFit="1" customWidth="1"/>
    <col min="3" max="3" width="10.5703125" style="514" customWidth="1"/>
  </cols>
  <sheetData>
    <row r="1" spans="1:3">
      <c r="A1" s="529" t="s">
        <v>215</v>
      </c>
      <c r="B1" s="553" t="s">
        <v>216</v>
      </c>
      <c r="C1" s="528"/>
    </row>
    <row r="2" spans="1:3">
      <c r="A2" s="180">
        <v>1</v>
      </c>
      <c r="B2" s="554" t="s">
        <v>222</v>
      </c>
      <c r="C2" s="22"/>
    </row>
    <row r="3" spans="1:3">
      <c r="A3" s="180" t="s">
        <v>227</v>
      </c>
      <c r="B3" s="554" t="s">
        <v>228</v>
      </c>
    </row>
    <row r="4" spans="1:3">
      <c r="A4" s="180" t="s">
        <v>232</v>
      </c>
      <c r="B4" s="554" t="s">
        <v>233</v>
      </c>
    </row>
    <row r="5" spans="1:3">
      <c r="A5" s="180" t="s">
        <v>238</v>
      </c>
      <c r="B5" s="554" t="s">
        <v>233</v>
      </c>
    </row>
    <row r="6" spans="1:3">
      <c r="A6" s="180" t="s">
        <v>239</v>
      </c>
      <c r="B6" s="554" t="s">
        <v>240</v>
      </c>
    </row>
    <row r="7" spans="1:3">
      <c r="A7" s="518" t="s">
        <v>243</v>
      </c>
      <c r="B7" s="555" t="s">
        <v>244</v>
      </c>
    </row>
    <row r="8" spans="1:3">
      <c r="A8" s="518" t="s">
        <v>246</v>
      </c>
      <c r="B8" s="555" t="s">
        <v>4708</v>
      </c>
    </row>
    <row r="9" spans="1:3">
      <c r="A9" s="524"/>
      <c r="B9" s="556" t="s">
        <v>143</v>
      </c>
    </row>
    <row r="10" spans="1:3">
      <c r="A10" s="180" t="s">
        <v>249</v>
      </c>
      <c r="B10" s="554" t="s">
        <v>250</v>
      </c>
    </row>
    <row r="11" spans="1:3">
      <c r="A11" s="518" t="s">
        <v>5541</v>
      </c>
      <c r="B11" s="555" t="s">
        <v>5540</v>
      </c>
    </row>
    <row r="12" spans="1:3">
      <c r="A12" s="518" t="s">
        <v>5537</v>
      </c>
      <c r="B12" s="555" t="s">
        <v>5536</v>
      </c>
    </row>
    <row r="13" spans="1:3">
      <c r="A13" s="518" t="s">
        <v>5533</v>
      </c>
      <c r="B13" s="555" t="s">
        <v>5532</v>
      </c>
    </row>
    <row r="14" spans="1:3">
      <c r="A14" s="524"/>
      <c r="B14" s="556" t="s">
        <v>143</v>
      </c>
    </row>
    <row r="15" spans="1:3">
      <c r="A15" s="180" t="s">
        <v>287</v>
      </c>
      <c r="B15" s="554" t="s">
        <v>288</v>
      </c>
    </row>
    <row r="16" spans="1:3">
      <c r="A16" s="518" t="s">
        <v>5527</v>
      </c>
      <c r="B16" s="555" t="s">
        <v>5526</v>
      </c>
    </row>
    <row r="17" spans="1:2">
      <c r="A17" s="518" t="s">
        <v>5523</v>
      </c>
      <c r="B17" s="555" t="s">
        <v>5522</v>
      </c>
    </row>
    <row r="18" spans="1:2">
      <c r="A18" s="518" t="s">
        <v>5519</v>
      </c>
      <c r="B18" s="555" t="s">
        <v>5518</v>
      </c>
    </row>
    <row r="19" spans="1:2">
      <c r="A19" s="518" t="s">
        <v>5515</v>
      </c>
      <c r="B19" s="555" t="s">
        <v>5514</v>
      </c>
    </row>
    <row r="20" spans="1:2">
      <c r="A20" s="524"/>
      <c r="B20" s="556" t="s">
        <v>143</v>
      </c>
    </row>
    <row r="21" spans="1:2">
      <c r="A21" s="180" t="s">
        <v>343</v>
      </c>
      <c r="B21" s="554" t="s">
        <v>344</v>
      </c>
    </row>
    <row r="22" spans="1:2">
      <c r="A22" s="518" t="s">
        <v>4685</v>
      </c>
      <c r="B22" s="555" t="s">
        <v>4686</v>
      </c>
    </row>
    <row r="23" spans="1:2">
      <c r="A23" s="518" t="s">
        <v>4737</v>
      </c>
      <c r="B23" s="555" t="s">
        <v>4738</v>
      </c>
    </row>
    <row r="24" spans="1:2">
      <c r="A24" s="518" t="s">
        <v>4739</v>
      </c>
      <c r="B24" s="555" t="s">
        <v>4740</v>
      </c>
    </row>
    <row r="25" spans="1:2">
      <c r="A25" s="518" t="s">
        <v>4818</v>
      </c>
      <c r="B25" s="555" t="s">
        <v>4819</v>
      </c>
    </row>
    <row r="26" spans="1:2">
      <c r="A26" s="518" t="s">
        <v>5503</v>
      </c>
      <c r="B26" s="555" t="s">
        <v>5502</v>
      </c>
    </row>
    <row r="27" spans="1:2">
      <c r="A27" s="524"/>
      <c r="B27" s="556" t="s">
        <v>143</v>
      </c>
    </row>
    <row r="28" spans="1:2">
      <c r="A28" s="180" t="s">
        <v>351</v>
      </c>
      <c r="B28" s="554" t="s">
        <v>283</v>
      </c>
    </row>
    <row r="29" spans="1:2">
      <c r="A29" s="518" t="s">
        <v>4792</v>
      </c>
      <c r="B29" s="555" t="s">
        <v>4793</v>
      </c>
    </row>
    <row r="30" spans="1:2">
      <c r="A30" s="518" t="s">
        <v>5498</v>
      </c>
      <c r="B30" s="555" t="s">
        <v>5497</v>
      </c>
    </row>
    <row r="31" spans="1:2">
      <c r="A31" s="524"/>
      <c r="B31" s="556" t="s">
        <v>143</v>
      </c>
    </row>
    <row r="32" spans="1:2">
      <c r="A32" s="180" t="s">
        <v>357</v>
      </c>
      <c r="B32" s="554" t="s">
        <v>358</v>
      </c>
    </row>
    <row r="33" spans="1:2">
      <c r="A33" s="180" t="s">
        <v>363</v>
      </c>
      <c r="B33" s="554" t="s">
        <v>364</v>
      </c>
    </row>
    <row r="34" spans="1:2">
      <c r="A34" s="180" t="s">
        <v>369</v>
      </c>
      <c r="B34" s="554" t="s">
        <v>370</v>
      </c>
    </row>
    <row r="35" spans="1:2">
      <c r="A35" s="518" t="s">
        <v>375</v>
      </c>
      <c r="B35" s="555" t="s">
        <v>376</v>
      </c>
    </row>
    <row r="36" spans="1:2">
      <c r="A36" s="524"/>
      <c r="B36" s="556" t="s">
        <v>143</v>
      </c>
    </row>
    <row r="37" spans="1:2">
      <c r="A37" s="180" t="s">
        <v>397</v>
      </c>
      <c r="B37" s="554" t="s">
        <v>398</v>
      </c>
    </row>
    <row r="38" spans="1:2">
      <c r="A38" s="180" t="s">
        <v>403</v>
      </c>
      <c r="B38" s="554" t="s">
        <v>404</v>
      </c>
    </row>
    <row r="39" spans="1:2">
      <c r="A39" s="518" t="s">
        <v>405</v>
      </c>
      <c r="B39" s="555" t="s">
        <v>406</v>
      </c>
    </row>
    <row r="40" spans="1:2">
      <c r="A40" s="518" t="s">
        <v>408</v>
      </c>
      <c r="B40" s="555" t="s">
        <v>409</v>
      </c>
    </row>
    <row r="41" spans="1:2">
      <c r="A41" s="518" t="s">
        <v>414</v>
      </c>
      <c r="B41" s="555" t="s">
        <v>415</v>
      </c>
    </row>
    <row r="42" spans="1:2">
      <c r="A42" s="518" t="s">
        <v>1874</v>
      </c>
      <c r="B42" s="555" t="s">
        <v>1875</v>
      </c>
    </row>
    <row r="43" spans="1:2">
      <c r="A43" s="524"/>
      <c r="B43" s="556" t="s">
        <v>143</v>
      </c>
    </row>
    <row r="44" spans="1:2">
      <c r="A44" s="180" t="s">
        <v>430</v>
      </c>
      <c r="B44" s="554" t="s">
        <v>431</v>
      </c>
    </row>
    <row r="45" spans="1:2">
      <c r="A45" s="180" t="s">
        <v>435</v>
      </c>
      <c r="B45" s="554" t="s">
        <v>431</v>
      </c>
    </row>
    <row r="46" spans="1:2">
      <c r="A46" s="518" t="s">
        <v>436</v>
      </c>
      <c r="B46" s="555" t="s">
        <v>437</v>
      </c>
    </row>
    <row r="47" spans="1:2">
      <c r="A47" s="524"/>
      <c r="B47" s="556" t="s">
        <v>143</v>
      </c>
    </row>
    <row r="48" spans="1:2">
      <c r="A48" s="180" t="s">
        <v>438</v>
      </c>
      <c r="B48" s="554" t="s">
        <v>439</v>
      </c>
    </row>
    <row r="49" spans="1:2">
      <c r="A49" s="180" t="s">
        <v>443</v>
      </c>
      <c r="B49" s="554" t="s">
        <v>444</v>
      </c>
    </row>
    <row r="50" spans="1:2">
      <c r="A50" s="180" t="s">
        <v>445</v>
      </c>
      <c r="B50" s="554" t="s">
        <v>446</v>
      </c>
    </row>
    <row r="51" spans="1:2">
      <c r="A51" s="180" t="s">
        <v>448</v>
      </c>
      <c r="B51" s="554" t="s">
        <v>449</v>
      </c>
    </row>
    <row r="52" spans="1:2">
      <c r="A52" s="518" t="s">
        <v>450</v>
      </c>
      <c r="B52" s="555" t="s">
        <v>451</v>
      </c>
    </row>
    <row r="53" spans="1:2">
      <c r="A53" s="518" t="s">
        <v>453</v>
      </c>
      <c r="B53" s="555" t="s">
        <v>454</v>
      </c>
    </row>
    <row r="54" spans="1:2">
      <c r="A54" s="518" t="s">
        <v>456</v>
      </c>
      <c r="B54" s="555" t="s">
        <v>457</v>
      </c>
    </row>
    <row r="55" spans="1:2">
      <c r="A55" s="518" t="s">
        <v>459</v>
      </c>
      <c r="B55" s="555" t="s">
        <v>460</v>
      </c>
    </row>
    <row r="56" spans="1:2">
      <c r="A56" s="518" t="s">
        <v>462</v>
      </c>
      <c r="B56" s="555" t="s">
        <v>463</v>
      </c>
    </row>
    <row r="57" spans="1:2">
      <c r="A57" s="518" t="s">
        <v>465</v>
      </c>
      <c r="B57" s="555" t="s">
        <v>174</v>
      </c>
    </row>
    <row r="58" spans="1:2">
      <c r="A58" s="524"/>
      <c r="B58" s="556" t="s">
        <v>143</v>
      </c>
    </row>
    <row r="59" spans="1:2">
      <c r="A59" s="180" t="s">
        <v>467</v>
      </c>
      <c r="B59" s="554" t="s">
        <v>468</v>
      </c>
    </row>
    <row r="60" spans="1:2">
      <c r="A60" s="180" t="s">
        <v>471</v>
      </c>
      <c r="B60" s="554" t="s">
        <v>472</v>
      </c>
    </row>
    <row r="61" spans="1:2">
      <c r="A61" s="529" t="s">
        <v>215</v>
      </c>
      <c r="B61" s="557"/>
    </row>
    <row r="62" spans="1:2">
      <c r="A62" s="518" t="s">
        <v>473</v>
      </c>
      <c r="B62" s="555" t="s">
        <v>474</v>
      </c>
    </row>
    <row r="63" spans="1:2">
      <c r="A63" s="518" t="s">
        <v>476</v>
      </c>
      <c r="B63" s="555" t="s">
        <v>477</v>
      </c>
    </row>
    <row r="64" spans="1:2">
      <c r="A64" s="518" t="s">
        <v>481</v>
      </c>
      <c r="B64" s="555" t="s">
        <v>482</v>
      </c>
    </row>
    <row r="65" spans="1:3">
      <c r="A65" s="518" t="s">
        <v>486</v>
      </c>
      <c r="B65" s="555" t="s">
        <v>487</v>
      </c>
    </row>
    <row r="66" spans="1:3">
      <c r="A66" s="518" t="s">
        <v>491</v>
      </c>
      <c r="B66" s="555" t="s">
        <v>492</v>
      </c>
    </row>
    <row r="67" spans="1:3">
      <c r="A67" s="518" t="s">
        <v>494</v>
      </c>
      <c r="B67" s="555" t="s">
        <v>495</v>
      </c>
    </row>
    <row r="68" spans="1:3">
      <c r="A68" s="524"/>
      <c r="B68" s="556" t="s">
        <v>143</v>
      </c>
    </row>
    <row r="69" spans="1:3">
      <c r="A69" s="180">
        <v>2</v>
      </c>
      <c r="B69" s="554" t="s">
        <v>500</v>
      </c>
      <c r="C69" s="22"/>
    </row>
    <row r="70" spans="1:3">
      <c r="A70" s="180" t="s">
        <v>503</v>
      </c>
      <c r="B70" s="554" t="s">
        <v>504</v>
      </c>
    </row>
    <row r="71" spans="1:3">
      <c r="A71" s="180" t="s">
        <v>506</v>
      </c>
      <c r="B71" s="554" t="s">
        <v>507</v>
      </c>
    </row>
    <row r="72" spans="1:3">
      <c r="A72" s="180" t="s">
        <v>508</v>
      </c>
      <c r="B72" s="554" t="s">
        <v>509</v>
      </c>
    </row>
    <row r="73" spans="1:3">
      <c r="A73" s="180" t="s">
        <v>514</v>
      </c>
      <c r="B73" s="554" t="s">
        <v>509</v>
      </c>
    </row>
    <row r="74" spans="1:3">
      <c r="A74" s="518" t="s">
        <v>519</v>
      </c>
      <c r="B74" s="555" t="s">
        <v>520</v>
      </c>
    </row>
    <row r="75" spans="1:3">
      <c r="A75" s="518" t="s">
        <v>522</v>
      </c>
      <c r="B75" s="555" t="s">
        <v>523</v>
      </c>
    </row>
    <row r="76" spans="1:3">
      <c r="A76" s="518" t="s">
        <v>531</v>
      </c>
      <c r="B76" s="555" t="s">
        <v>532</v>
      </c>
    </row>
    <row r="77" spans="1:3">
      <c r="A77" s="524"/>
      <c r="B77" s="556" t="s">
        <v>143</v>
      </c>
    </row>
    <row r="78" spans="1:3">
      <c r="A78" s="180" t="s">
        <v>535</v>
      </c>
      <c r="B78" s="554" t="s">
        <v>536</v>
      </c>
    </row>
    <row r="79" spans="1:3">
      <c r="A79" s="518" t="s">
        <v>541</v>
      </c>
      <c r="B79" s="555" t="s">
        <v>542</v>
      </c>
    </row>
    <row r="80" spans="1:3">
      <c r="A80" s="518" t="s">
        <v>547</v>
      </c>
      <c r="B80" s="555" t="s">
        <v>548</v>
      </c>
    </row>
    <row r="81" spans="1:2">
      <c r="A81" s="518" t="s">
        <v>553</v>
      </c>
      <c r="B81" s="555" t="s">
        <v>554</v>
      </c>
    </row>
    <row r="82" spans="1:2">
      <c r="A82" s="518" t="s">
        <v>559</v>
      </c>
      <c r="B82" s="555" t="s">
        <v>560</v>
      </c>
    </row>
    <row r="83" spans="1:2">
      <c r="A83" s="518" t="s">
        <v>565</v>
      </c>
      <c r="B83" s="555" t="s">
        <v>566</v>
      </c>
    </row>
    <row r="84" spans="1:2">
      <c r="A84" s="518" t="s">
        <v>571</v>
      </c>
      <c r="B84" s="555" t="s">
        <v>572</v>
      </c>
    </row>
    <row r="85" spans="1:2">
      <c r="A85" s="518" t="s">
        <v>577</v>
      </c>
      <c r="B85" s="555" t="s">
        <v>578</v>
      </c>
    </row>
    <row r="86" spans="1:2">
      <c r="A86" s="518" t="s">
        <v>583</v>
      </c>
      <c r="B86" s="555" t="s">
        <v>584</v>
      </c>
    </row>
    <row r="87" spans="1:2">
      <c r="A87" s="524"/>
      <c r="B87" s="556" t="s">
        <v>143</v>
      </c>
    </row>
    <row r="88" spans="1:2">
      <c r="A88" s="180" t="s">
        <v>589</v>
      </c>
      <c r="B88" s="554" t="s">
        <v>590</v>
      </c>
    </row>
    <row r="89" spans="1:2">
      <c r="A89" s="180" t="s">
        <v>595</v>
      </c>
      <c r="B89" s="554" t="s">
        <v>590</v>
      </c>
    </row>
    <row r="90" spans="1:2">
      <c r="A90" s="518" t="s">
        <v>596</v>
      </c>
      <c r="B90" s="555" t="s">
        <v>597</v>
      </c>
    </row>
    <row r="91" spans="1:2">
      <c r="A91" s="518" t="s">
        <v>602</v>
      </c>
      <c r="B91" s="555" t="s">
        <v>603</v>
      </c>
    </row>
    <row r="92" spans="1:2">
      <c r="A92" s="518" t="s">
        <v>608</v>
      </c>
      <c r="B92" s="555" t="s">
        <v>609</v>
      </c>
    </row>
    <row r="93" spans="1:2">
      <c r="A93" s="524"/>
      <c r="B93" s="556" t="s">
        <v>143</v>
      </c>
    </row>
    <row r="94" spans="1:2">
      <c r="A94" s="180" t="s">
        <v>614</v>
      </c>
      <c r="B94" s="554" t="s">
        <v>615</v>
      </c>
    </row>
    <row r="95" spans="1:2">
      <c r="A95" s="180" t="s">
        <v>620</v>
      </c>
      <c r="B95" s="554" t="s">
        <v>615</v>
      </c>
    </row>
    <row r="96" spans="1:2">
      <c r="A96" s="518" t="s">
        <v>621</v>
      </c>
      <c r="B96" s="555" t="s">
        <v>622</v>
      </c>
    </row>
    <row r="97" spans="1:2">
      <c r="A97" s="518" t="s">
        <v>627</v>
      </c>
      <c r="B97" s="555" t="s">
        <v>628</v>
      </c>
    </row>
    <row r="98" spans="1:2">
      <c r="A98" s="518" t="s">
        <v>633</v>
      </c>
      <c r="B98" s="555" t="s">
        <v>634</v>
      </c>
    </row>
    <row r="99" spans="1:2">
      <c r="A99" s="518" t="s">
        <v>639</v>
      </c>
      <c r="B99" s="555" t="s">
        <v>640</v>
      </c>
    </row>
    <row r="100" spans="1:2">
      <c r="A100" s="518" t="s">
        <v>645</v>
      </c>
      <c r="B100" s="555" t="s">
        <v>646</v>
      </c>
    </row>
    <row r="101" spans="1:2">
      <c r="A101" s="518" t="s">
        <v>651</v>
      </c>
      <c r="B101" s="555" t="s">
        <v>652</v>
      </c>
    </row>
    <row r="102" spans="1:2">
      <c r="A102" s="524"/>
      <c r="B102" s="556" t="s">
        <v>143</v>
      </c>
    </row>
    <row r="103" spans="1:2">
      <c r="A103" s="180" t="s">
        <v>657</v>
      </c>
      <c r="B103" s="554" t="s">
        <v>658</v>
      </c>
    </row>
    <row r="104" spans="1:2">
      <c r="A104" s="180" t="s">
        <v>663</v>
      </c>
      <c r="B104" s="554" t="s">
        <v>658</v>
      </c>
    </row>
    <row r="105" spans="1:2">
      <c r="A105" s="518" t="s">
        <v>664</v>
      </c>
      <c r="B105" s="555" t="s">
        <v>665</v>
      </c>
    </row>
    <row r="106" spans="1:2">
      <c r="A106" s="524"/>
      <c r="B106" s="556" t="s">
        <v>143</v>
      </c>
    </row>
    <row r="107" spans="1:2">
      <c r="A107" s="180" t="s">
        <v>672</v>
      </c>
      <c r="B107" s="554" t="s">
        <v>194</v>
      </c>
    </row>
    <row r="108" spans="1:2">
      <c r="A108" s="180" t="s">
        <v>677</v>
      </c>
      <c r="B108" s="554" t="s">
        <v>194</v>
      </c>
    </row>
    <row r="109" spans="1:2">
      <c r="A109" s="518" t="s">
        <v>688</v>
      </c>
      <c r="B109" s="555" t="s">
        <v>689</v>
      </c>
    </row>
    <row r="110" spans="1:2">
      <c r="A110" s="518" t="s">
        <v>4693</v>
      </c>
      <c r="B110" s="555" t="s">
        <v>4694</v>
      </c>
    </row>
    <row r="111" spans="1:2">
      <c r="A111" s="518" t="s">
        <v>4745</v>
      </c>
      <c r="B111" s="555" t="s">
        <v>4746</v>
      </c>
    </row>
    <row r="112" spans="1:2">
      <c r="A112" s="518" t="s">
        <v>5378</v>
      </c>
      <c r="B112" s="555" t="s">
        <v>5377</v>
      </c>
    </row>
    <row r="113" spans="1:3">
      <c r="A113" s="180"/>
      <c r="B113" s="554" t="s">
        <v>143</v>
      </c>
    </row>
    <row r="114" spans="1:3">
      <c r="A114" s="180" t="s">
        <v>690</v>
      </c>
      <c r="B114" s="554" t="s">
        <v>691</v>
      </c>
    </row>
    <row r="115" spans="1:3">
      <c r="A115" s="180" t="s">
        <v>692</v>
      </c>
      <c r="B115" s="554" t="s">
        <v>693</v>
      </c>
    </row>
    <row r="116" spans="1:3">
      <c r="A116" s="180" t="s">
        <v>694</v>
      </c>
      <c r="B116" s="554" t="s">
        <v>695</v>
      </c>
    </row>
    <row r="117" spans="1:3">
      <c r="A117" s="180" t="s">
        <v>696</v>
      </c>
      <c r="B117" s="554" t="s">
        <v>695</v>
      </c>
    </row>
    <row r="118" spans="1:3">
      <c r="A118" s="518" t="s">
        <v>5370</v>
      </c>
      <c r="B118" s="555" t="s">
        <v>5369</v>
      </c>
    </row>
    <row r="119" spans="1:3">
      <c r="A119" s="180"/>
      <c r="B119" s="554" t="s">
        <v>143</v>
      </c>
    </row>
    <row r="120" spans="1:3">
      <c r="A120" s="180">
        <v>3</v>
      </c>
      <c r="B120" s="554" t="s">
        <v>700</v>
      </c>
      <c r="C120" s="22"/>
    </row>
    <row r="121" spans="1:3">
      <c r="A121" s="180" t="s">
        <v>705</v>
      </c>
      <c r="B121" s="554" t="s">
        <v>706</v>
      </c>
    </row>
    <row r="122" spans="1:3">
      <c r="A122" s="180" t="s">
        <v>711</v>
      </c>
      <c r="B122" s="554" t="s">
        <v>712</v>
      </c>
    </row>
    <row r="123" spans="1:3">
      <c r="A123" s="180" t="s">
        <v>716</v>
      </c>
      <c r="B123" s="554" t="s">
        <v>717</v>
      </c>
    </row>
    <row r="124" spans="1:3">
      <c r="A124" s="180" t="s">
        <v>722</v>
      </c>
      <c r="B124" s="554" t="s">
        <v>723</v>
      </c>
    </row>
    <row r="125" spans="1:3">
      <c r="A125" s="518" t="s">
        <v>728</v>
      </c>
      <c r="B125" s="555" t="s">
        <v>729</v>
      </c>
      <c r="C125" s="30" t="s">
        <v>4958</v>
      </c>
    </row>
    <row r="126" spans="1:3">
      <c r="A126" s="518" t="s">
        <v>734</v>
      </c>
      <c r="B126" s="555" t="s">
        <v>735</v>
      </c>
      <c r="C126" s="30" t="s">
        <v>4958</v>
      </c>
    </row>
    <row r="127" spans="1:3">
      <c r="A127" s="518" t="s">
        <v>739</v>
      </c>
      <c r="B127" s="555" t="s">
        <v>740</v>
      </c>
      <c r="C127" s="30" t="s">
        <v>4958</v>
      </c>
    </row>
    <row r="128" spans="1:3">
      <c r="A128" s="518" t="s">
        <v>744</v>
      </c>
      <c r="B128" s="555" t="s">
        <v>745</v>
      </c>
      <c r="C128" s="30" t="s">
        <v>4958</v>
      </c>
    </row>
    <row r="129" spans="1:3">
      <c r="A129" s="518" t="s">
        <v>750</v>
      </c>
      <c r="B129" s="555" t="s">
        <v>751</v>
      </c>
      <c r="C129" s="30" t="s">
        <v>4958</v>
      </c>
    </row>
    <row r="130" spans="1:3">
      <c r="A130" s="518" t="s">
        <v>758</v>
      </c>
      <c r="B130" s="555" t="s">
        <v>542</v>
      </c>
      <c r="C130" s="30" t="s">
        <v>4958</v>
      </c>
    </row>
    <row r="131" spans="1:3">
      <c r="A131" s="518" t="s">
        <v>763</v>
      </c>
      <c r="B131" s="555" t="s">
        <v>764</v>
      </c>
      <c r="C131" s="30" t="s">
        <v>4958</v>
      </c>
    </row>
    <row r="132" spans="1:3">
      <c r="A132" s="518" t="s">
        <v>768</v>
      </c>
      <c r="B132" s="555" t="s">
        <v>769</v>
      </c>
      <c r="C132" s="30" t="s">
        <v>4958</v>
      </c>
    </row>
    <row r="133" spans="1:3">
      <c r="A133" s="518" t="s">
        <v>773</v>
      </c>
      <c r="B133" s="555" t="s">
        <v>774</v>
      </c>
      <c r="C133" s="30" t="s">
        <v>4958</v>
      </c>
    </row>
    <row r="134" spans="1:3">
      <c r="A134" s="518" t="s">
        <v>778</v>
      </c>
      <c r="B134" s="555" t="s">
        <v>779</v>
      </c>
      <c r="C134" s="30" t="s">
        <v>4958</v>
      </c>
    </row>
    <row r="135" spans="1:3">
      <c r="A135" s="518" t="s">
        <v>783</v>
      </c>
      <c r="B135" s="555" t="s">
        <v>784</v>
      </c>
      <c r="C135" s="30" t="s">
        <v>4958</v>
      </c>
    </row>
    <row r="136" spans="1:3">
      <c r="A136" s="518" t="s">
        <v>788</v>
      </c>
      <c r="B136" s="555" t="s">
        <v>789</v>
      </c>
      <c r="C136" s="30" t="s">
        <v>4958</v>
      </c>
    </row>
    <row r="137" spans="1:3">
      <c r="A137" s="518" t="s">
        <v>794</v>
      </c>
      <c r="B137" s="555" t="s">
        <v>795</v>
      </c>
      <c r="C137" s="30" t="s">
        <v>4958</v>
      </c>
    </row>
    <row r="138" spans="1:3">
      <c r="A138" s="524"/>
      <c r="B138" s="556" t="s">
        <v>143</v>
      </c>
    </row>
    <row r="139" spans="1:3">
      <c r="A139" s="180" t="s">
        <v>847</v>
      </c>
      <c r="B139" s="554" t="s">
        <v>848</v>
      </c>
    </row>
    <row r="140" spans="1:3">
      <c r="A140" s="180" t="s">
        <v>853</v>
      </c>
      <c r="B140" s="554" t="s">
        <v>723</v>
      </c>
    </row>
    <row r="141" spans="1:3">
      <c r="A141" s="518" t="s">
        <v>858</v>
      </c>
      <c r="B141" s="555" t="s">
        <v>859</v>
      </c>
      <c r="C141" s="30" t="s">
        <v>4960</v>
      </c>
    </row>
    <row r="142" spans="1:3">
      <c r="A142" s="518" t="s">
        <v>5316</v>
      </c>
      <c r="B142" s="555" t="s">
        <v>5315</v>
      </c>
      <c r="C142" s="30" t="s">
        <v>4960</v>
      </c>
    </row>
    <row r="143" spans="1:3">
      <c r="A143" s="518" t="s">
        <v>873</v>
      </c>
      <c r="B143" s="555" t="s">
        <v>874</v>
      </c>
      <c r="C143" s="30" t="s">
        <v>4960</v>
      </c>
    </row>
    <row r="144" spans="1:3">
      <c r="A144" s="518" t="s">
        <v>878</v>
      </c>
      <c r="B144" s="555" t="s">
        <v>879</v>
      </c>
      <c r="C144" s="30" t="s">
        <v>4960</v>
      </c>
    </row>
    <row r="145" spans="1:3">
      <c r="A145" s="518" t="s">
        <v>883</v>
      </c>
      <c r="B145" s="555" t="s">
        <v>884</v>
      </c>
      <c r="C145" s="30" t="s">
        <v>4960</v>
      </c>
    </row>
    <row r="146" spans="1:3">
      <c r="A146" s="518" t="s">
        <v>888</v>
      </c>
      <c r="B146" s="555" t="s">
        <v>889</v>
      </c>
      <c r="C146" s="30" t="s">
        <v>4960</v>
      </c>
    </row>
    <row r="147" spans="1:3">
      <c r="A147" s="518" t="s">
        <v>897</v>
      </c>
      <c r="B147" s="555" t="s">
        <v>751</v>
      </c>
      <c r="C147" s="30" t="s">
        <v>4960</v>
      </c>
    </row>
    <row r="148" spans="1:3">
      <c r="A148" s="518" t="s">
        <v>901</v>
      </c>
      <c r="B148" s="555" t="s">
        <v>756</v>
      </c>
      <c r="C148" s="30" t="s">
        <v>4960</v>
      </c>
    </row>
    <row r="149" spans="1:3">
      <c r="A149" s="518" t="s">
        <v>909</v>
      </c>
      <c r="B149" s="555" t="s">
        <v>542</v>
      </c>
      <c r="C149" s="30" t="s">
        <v>4960</v>
      </c>
    </row>
    <row r="150" spans="1:3">
      <c r="A150" s="518" t="s">
        <v>914</v>
      </c>
      <c r="B150" s="555" t="s">
        <v>764</v>
      </c>
      <c r="C150" s="30" t="s">
        <v>4960</v>
      </c>
    </row>
    <row r="151" spans="1:3">
      <c r="A151" s="518" t="s">
        <v>918</v>
      </c>
      <c r="B151" s="555" t="s">
        <v>769</v>
      </c>
      <c r="C151" s="30" t="s">
        <v>4960</v>
      </c>
    </row>
    <row r="152" spans="1:3">
      <c r="A152" s="518" t="s">
        <v>922</v>
      </c>
      <c r="B152" s="555" t="s">
        <v>774</v>
      </c>
      <c r="C152" s="30" t="s">
        <v>4960</v>
      </c>
    </row>
    <row r="153" spans="1:3">
      <c r="A153" s="518" t="s">
        <v>927</v>
      </c>
      <c r="B153" s="555" t="s">
        <v>779</v>
      </c>
      <c r="C153" s="30" t="s">
        <v>4960</v>
      </c>
    </row>
    <row r="154" spans="1:3">
      <c r="A154" s="518" t="s">
        <v>931</v>
      </c>
      <c r="B154" s="555" t="s">
        <v>784</v>
      </c>
      <c r="C154" s="30" t="s">
        <v>4960</v>
      </c>
    </row>
    <row r="155" spans="1:3">
      <c r="A155" s="518" t="s">
        <v>936</v>
      </c>
      <c r="B155" s="555" t="s">
        <v>789</v>
      </c>
      <c r="C155" s="30" t="s">
        <v>4960</v>
      </c>
    </row>
    <row r="156" spans="1:3">
      <c r="A156" s="518" t="s">
        <v>940</v>
      </c>
      <c r="B156" s="555" t="s">
        <v>795</v>
      </c>
      <c r="C156" s="30" t="s">
        <v>4960</v>
      </c>
    </row>
    <row r="157" spans="1:3">
      <c r="A157" s="524"/>
      <c r="B157" s="556" t="s">
        <v>143</v>
      </c>
    </row>
    <row r="158" spans="1:3">
      <c r="A158" s="180" t="s">
        <v>945</v>
      </c>
      <c r="B158" s="554" t="s">
        <v>800</v>
      </c>
    </row>
    <row r="159" spans="1:3">
      <c r="A159" s="518" t="s">
        <v>950</v>
      </c>
      <c r="B159" s="555" t="s">
        <v>859</v>
      </c>
      <c r="C159" s="30" t="s">
        <v>4961</v>
      </c>
    </row>
    <row r="160" spans="1:3">
      <c r="A160" s="518" t="s">
        <v>961</v>
      </c>
      <c r="B160" s="555" t="s">
        <v>871</v>
      </c>
      <c r="C160" s="30" t="s">
        <v>4961</v>
      </c>
    </row>
    <row r="161" spans="1:3">
      <c r="A161" s="518" t="s">
        <v>965</v>
      </c>
      <c r="B161" s="555" t="s">
        <v>966</v>
      </c>
      <c r="C161" s="30" t="s">
        <v>4961</v>
      </c>
    </row>
    <row r="162" spans="1:3">
      <c r="A162" s="518" t="s">
        <v>970</v>
      </c>
      <c r="B162" s="555" t="s">
        <v>971</v>
      </c>
      <c r="C162" s="30" t="s">
        <v>4961</v>
      </c>
    </row>
    <row r="163" spans="1:3">
      <c r="A163" s="518" t="s">
        <v>975</v>
      </c>
      <c r="B163" s="555" t="s">
        <v>976</v>
      </c>
      <c r="C163" s="30" t="s">
        <v>4961</v>
      </c>
    </row>
    <row r="164" spans="1:3">
      <c r="A164" s="518" t="s">
        <v>980</v>
      </c>
      <c r="B164" s="555" t="s">
        <v>981</v>
      </c>
      <c r="C164" s="30" t="s">
        <v>4961</v>
      </c>
    </row>
    <row r="165" spans="1:3">
      <c r="A165" s="518" t="s">
        <v>986</v>
      </c>
      <c r="B165" s="555" t="s">
        <v>751</v>
      </c>
      <c r="C165" s="30" t="s">
        <v>4961</v>
      </c>
    </row>
    <row r="166" spans="1:3">
      <c r="A166" s="518" t="s">
        <v>990</v>
      </c>
      <c r="B166" s="555" t="s">
        <v>756</v>
      </c>
      <c r="C166" s="30" t="s">
        <v>4961</v>
      </c>
    </row>
    <row r="167" spans="1:3">
      <c r="A167" s="518" t="s">
        <v>997</v>
      </c>
      <c r="B167" s="555" t="s">
        <v>542</v>
      </c>
      <c r="C167" s="30" t="s">
        <v>4961</v>
      </c>
    </row>
    <row r="168" spans="1:3">
      <c r="A168" s="518" t="s">
        <v>1002</v>
      </c>
      <c r="B168" s="555" t="s">
        <v>764</v>
      </c>
      <c r="C168" s="30" t="s">
        <v>4961</v>
      </c>
    </row>
    <row r="169" spans="1:3">
      <c r="A169" s="518" t="s">
        <v>1007</v>
      </c>
      <c r="B169" s="555" t="s">
        <v>769</v>
      </c>
      <c r="C169" s="30" t="s">
        <v>4961</v>
      </c>
    </row>
    <row r="170" spans="1:3">
      <c r="A170" s="518" t="s">
        <v>1012</v>
      </c>
      <c r="B170" s="555" t="s">
        <v>774</v>
      </c>
      <c r="C170" s="30" t="s">
        <v>4961</v>
      </c>
    </row>
    <row r="171" spans="1:3">
      <c r="A171" s="518" t="s">
        <v>1017</v>
      </c>
      <c r="B171" s="555" t="s">
        <v>779</v>
      </c>
      <c r="C171" s="30" t="s">
        <v>4961</v>
      </c>
    </row>
    <row r="172" spans="1:3">
      <c r="A172" s="518" t="s">
        <v>1022</v>
      </c>
      <c r="B172" s="555" t="s">
        <v>784</v>
      </c>
      <c r="C172" s="30" t="s">
        <v>4961</v>
      </c>
    </row>
    <row r="173" spans="1:3">
      <c r="A173" s="518" t="s">
        <v>1027</v>
      </c>
      <c r="B173" s="555" t="s">
        <v>789</v>
      </c>
      <c r="C173" s="30" t="s">
        <v>4961</v>
      </c>
    </row>
    <row r="174" spans="1:3">
      <c r="A174" s="518" t="s">
        <v>1032</v>
      </c>
      <c r="B174" s="555" t="s">
        <v>795</v>
      </c>
      <c r="C174" s="30" t="s">
        <v>4961</v>
      </c>
    </row>
    <row r="175" spans="1:3">
      <c r="A175" s="524"/>
      <c r="B175" s="556" t="s">
        <v>143</v>
      </c>
    </row>
    <row r="176" spans="1:3">
      <c r="A176" s="180" t="s">
        <v>1061</v>
      </c>
      <c r="B176" s="554" t="s">
        <v>1062</v>
      </c>
    </row>
    <row r="177" spans="1:3">
      <c r="A177" s="180" t="s">
        <v>1066</v>
      </c>
      <c r="B177" s="554" t="s">
        <v>1062</v>
      </c>
    </row>
    <row r="178" spans="1:3">
      <c r="A178" s="180" t="s">
        <v>1067</v>
      </c>
      <c r="B178" s="554" t="s">
        <v>1062</v>
      </c>
    </row>
    <row r="179" spans="1:3">
      <c r="A179" s="518" t="s">
        <v>1068</v>
      </c>
      <c r="B179" s="555" t="s">
        <v>1069</v>
      </c>
      <c r="C179" s="30" t="s">
        <v>4973</v>
      </c>
    </row>
    <row r="180" spans="1:3">
      <c r="A180" s="518" t="s">
        <v>1073</v>
      </c>
      <c r="B180" s="555" t="s">
        <v>1074</v>
      </c>
      <c r="C180" s="30" t="s">
        <v>4970</v>
      </c>
    </row>
    <row r="181" spans="1:3">
      <c r="A181" s="518" t="s">
        <v>1081</v>
      </c>
      <c r="B181" s="555" t="s">
        <v>1082</v>
      </c>
      <c r="C181" s="30" t="s">
        <v>4969</v>
      </c>
    </row>
    <row r="182" spans="1:3">
      <c r="A182" s="518" t="s">
        <v>1086</v>
      </c>
      <c r="B182" s="555" t="s">
        <v>1087</v>
      </c>
      <c r="C182" s="30" t="s">
        <v>4975</v>
      </c>
    </row>
    <row r="183" spans="1:3">
      <c r="A183" s="518" t="s">
        <v>1091</v>
      </c>
      <c r="B183" s="555" t="s">
        <v>1092</v>
      </c>
      <c r="C183" s="30" t="s">
        <v>4968</v>
      </c>
    </row>
    <row r="184" spans="1:3">
      <c r="A184" s="518" t="s">
        <v>1096</v>
      </c>
      <c r="B184" s="555" t="s">
        <v>1097</v>
      </c>
      <c r="C184" s="30" t="s">
        <v>4969</v>
      </c>
    </row>
    <row r="185" spans="1:3">
      <c r="A185" s="518" t="s">
        <v>1101</v>
      </c>
      <c r="B185" s="555" t="s">
        <v>1102</v>
      </c>
      <c r="C185" s="30" t="s">
        <v>4969</v>
      </c>
    </row>
    <row r="186" spans="1:3">
      <c r="A186" s="518" t="s">
        <v>1106</v>
      </c>
      <c r="B186" s="555" t="s">
        <v>1107</v>
      </c>
      <c r="C186" s="30" t="s">
        <v>4971</v>
      </c>
    </row>
    <row r="187" spans="1:3">
      <c r="A187" s="518" t="s">
        <v>1111</v>
      </c>
      <c r="B187" s="555" t="s">
        <v>1112</v>
      </c>
      <c r="C187" s="30" t="s">
        <v>4972</v>
      </c>
    </row>
    <row r="188" spans="1:3">
      <c r="A188" s="518" t="s">
        <v>1121</v>
      </c>
      <c r="B188" s="555" t="s">
        <v>1122</v>
      </c>
      <c r="C188" s="30" t="s">
        <v>4975</v>
      </c>
    </row>
    <row r="189" spans="1:3">
      <c r="A189" s="518" t="s">
        <v>1127</v>
      </c>
      <c r="B189" s="555" t="s">
        <v>1128</v>
      </c>
      <c r="C189" s="30" t="s">
        <v>4975</v>
      </c>
    </row>
    <row r="190" spans="1:3">
      <c r="A190" s="524"/>
      <c r="B190" s="556" t="s">
        <v>143</v>
      </c>
    </row>
    <row r="191" spans="1:3">
      <c r="A191" s="180" t="s">
        <v>1132</v>
      </c>
      <c r="B191" s="554" t="s">
        <v>1133</v>
      </c>
    </row>
    <row r="192" spans="1:3">
      <c r="A192" s="180" t="s">
        <v>1137</v>
      </c>
      <c r="B192" s="554" t="s">
        <v>1133</v>
      </c>
    </row>
    <row r="193" spans="1:3">
      <c r="A193" s="180" t="s">
        <v>1138</v>
      </c>
      <c r="B193" s="554" t="s">
        <v>1133</v>
      </c>
    </row>
    <row r="194" spans="1:3">
      <c r="A194" s="180" t="s">
        <v>1139</v>
      </c>
      <c r="B194" s="554" t="s">
        <v>1140</v>
      </c>
    </row>
    <row r="195" spans="1:3">
      <c r="A195" s="518" t="s">
        <v>1144</v>
      </c>
      <c r="B195" s="555" t="s">
        <v>1145</v>
      </c>
      <c r="C195" s="30" t="s">
        <v>4980</v>
      </c>
    </row>
    <row r="196" spans="1:3">
      <c r="A196" s="518" t="s">
        <v>1154</v>
      </c>
      <c r="B196" s="555" t="s">
        <v>1155</v>
      </c>
      <c r="C196" s="30" t="s">
        <v>4983</v>
      </c>
    </row>
    <row r="197" spans="1:3">
      <c r="A197" s="524"/>
      <c r="B197" s="556" t="s">
        <v>143</v>
      </c>
    </row>
    <row r="198" spans="1:3">
      <c r="A198" s="180" t="s">
        <v>1203</v>
      </c>
      <c r="B198" s="554" t="s">
        <v>1204</v>
      </c>
    </row>
    <row r="199" spans="1:3">
      <c r="A199" s="518" t="s">
        <v>1208</v>
      </c>
      <c r="B199" s="555" t="s">
        <v>1209</v>
      </c>
      <c r="C199" s="30" t="s">
        <v>4987</v>
      </c>
    </row>
    <row r="200" spans="1:3">
      <c r="A200" s="518" t="s">
        <v>1213</v>
      </c>
      <c r="B200" s="555" t="s">
        <v>1214</v>
      </c>
      <c r="C200" s="30" t="s">
        <v>4987</v>
      </c>
    </row>
    <row r="201" spans="1:3">
      <c r="A201" s="518" t="s">
        <v>1218</v>
      </c>
      <c r="B201" s="555" t="s">
        <v>1219</v>
      </c>
      <c r="C201" s="30" t="s">
        <v>4987</v>
      </c>
    </row>
    <row r="202" spans="1:3">
      <c r="A202" s="518" t="s">
        <v>1230</v>
      </c>
      <c r="B202" s="555" t="s">
        <v>1231</v>
      </c>
      <c r="C202" s="30" t="s">
        <v>4987</v>
      </c>
    </row>
    <row r="203" spans="1:3">
      <c r="A203" s="518" t="s">
        <v>1235</v>
      </c>
      <c r="B203" s="555" t="s">
        <v>1236</v>
      </c>
      <c r="C203" s="30" t="s">
        <v>4987</v>
      </c>
    </row>
    <row r="204" spans="1:3">
      <c r="A204" s="518" t="s">
        <v>1240</v>
      </c>
      <c r="B204" s="555" t="s">
        <v>1241</v>
      </c>
      <c r="C204" s="30" t="s">
        <v>4987</v>
      </c>
    </row>
    <row r="205" spans="1:3">
      <c r="A205" s="524"/>
      <c r="B205" s="556" t="s">
        <v>143</v>
      </c>
    </row>
    <row r="206" spans="1:3">
      <c r="A206" s="180" t="s">
        <v>1245</v>
      </c>
      <c r="B206" s="554" t="s">
        <v>1246</v>
      </c>
    </row>
    <row r="207" spans="1:3">
      <c r="A207" s="518" t="s">
        <v>1290</v>
      </c>
      <c r="B207" s="555" t="s">
        <v>1291</v>
      </c>
      <c r="C207" s="30" t="s">
        <v>4988</v>
      </c>
    </row>
    <row r="208" spans="1:3">
      <c r="A208" s="518" t="s">
        <v>1298</v>
      </c>
      <c r="B208" s="555" t="s">
        <v>1299</v>
      </c>
      <c r="C208" s="30" t="s">
        <v>4988</v>
      </c>
    </row>
    <row r="209" spans="1:3">
      <c r="A209" s="524"/>
      <c r="B209" s="556" t="s">
        <v>143</v>
      </c>
    </row>
    <row r="210" spans="1:3">
      <c r="A210" s="180" t="s">
        <v>1308</v>
      </c>
      <c r="B210" s="554" t="s">
        <v>1309</v>
      </c>
    </row>
    <row r="211" spans="1:3">
      <c r="A211" s="518" t="s">
        <v>1313</v>
      </c>
      <c r="B211" s="555" t="s">
        <v>1314</v>
      </c>
      <c r="C211" s="30" t="s">
        <v>4989</v>
      </c>
    </row>
    <row r="212" spans="1:3">
      <c r="A212" s="524"/>
      <c r="B212" s="556" t="s">
        <v>143</v>
      </c>
    </row>
    <row r="213" spans="1:3">
      <c r="A213" s="180" t="s">
        <v>1315</v>
      </c>
      <c r="B213" s="554" t="s">
        <v>1316</v>
      </c>
    </row>
    <row r="214" spans="1:3">
      <c r="A214" s="518" t="s">
        <v>1320</v>
      </c>
      <c r="B214" s="555" t="s">
        <v>460</v>
      </c>
    </row>
    <row r="215" spans="1:3">
      <c r="A215" s="518" t="s">
        <v>1323</v>
      </c>
      <c r="B215" s="555" t="s">
        <v>174</v>
      </c>
    </row>
    <row r="216" spans="1:3">
      <c r="A216" s="524"/>
      <c r="B216" s="556" t="s">
        <v>143</v>
      </c>
    </row>
    <row r="217" spans="1:3">
      <c r="A217" s="180" t="s">
        <v>1325</v>
      </c>
      <c r="B217" s="554" t="s">
        <v>1326</v>
      </c>
    </row>
    <row r="218" spans="1:3">
      <c r="A218" s="180" t="s">
        <v>1331</v>
      </c>
      <c r="B218" s="554" t="s">
        <v>1326</v>
      </c>
    </row>
    <row r="219" spans="1:3">
      <c r="A219" s="180" t="s">
        <v>1332</v>
      </c>
      <c r="B219" s="554" t="s">
        <v>1326</v>
      </c>
    </row>
    <row r="220" spans="1:3">
      <c r="A220" s="180" t="s">
        <v>1333</v>
      </c>
      <c r="B220" s="554" t="s">
        <v>1334</v>
      </c>
    </row>
    <row r="221" spans="1:3">
      <c r="A221" s="518" t="s">
        <v>1339</v>
      </c>
      <c r="B221" s="555" t="s">
        <v>1340</v>
      </c>
    </row>
    <row r="222" spans="1:3">
      <c r="A222" s="518" t="s">
        <v>1344</v>
      </c>
      <c r="B222" s="555" t="s">
        <v>1345</v>
      </c>
    </row>
    <row r="223" spans="1:3">
      <c r="A223" s="518" t="s">
        <v>1370</v>
      </c>
      <c r="B223" s="555" t="s">
        <v>1371</v>
      </c>
    </row>
    <row r="224" spans="1:3">
      <c r="A224" s="524"/>
      <c r="B224" s="556" t="s">
        <v>143</v>
      </c>
    </row>
    <row r="225" spans="1:2">
      <c r="A225" s="180" t="s">
        <v>1393</v>
      </c>
      <c r="B225" s="554" t="s">
        <v>1394</v>
      </c>
    </row>
    <row r="226" spans="1:2">
      <c r="A226" s="518" t="s">
        <v>1398</v>
      </c>
      <c r="B226" s="555" t="s">
        <v>1399</v>
      </c>
    </row>
    <row r="227" spans="1:2">
      <c r="A227" s="524"/>
      <c r="B227" s="556" t="s">
        <v>143</v>
      </c>
    </row>
    <row r="228" spans="1:2">
      <c r="A228" s="180" t="s">
        <v>1400</v>
      </c>
      <c r="B228" s="554" t="s">
        <v>1401</v>
      </c>
    </row>
    <row r="229" spans="1:2">
      <c r="A229" s="180" t="s">
        <v>1405</v>
      </c>
      <c r="B229" s="554" t="s">
        <v>1401</v>
      </c>
    </row>
    <row r="230" spans="1:2">
      <c r="A230" s="180" t="s">
        <v>1406</v>
      </c>
      <c r="B230" s="554" t="s">
        <v>1401</v>
      </c>
    </row>
    <row r="231" spans="1:2">
      <c r="A231" s="180" t="s">
        <v>4675</v>
      </c>
      <c r="B231" s="554" t="s">
        <v>4676</v>
      </c>
    </row>
    <row r="232" spans="1:2">
      <c r="A232" s="518" t="s">
        <v>4677</v>
      </c>
      <c r="B232" s="555" t="s">
        <v>1889</v>
      </c>
    </row>
    <row r="233" spans="1:2">
      <c r="A233" s="524"/>
      <c r="B233" s="556" t="s">
        <v>143</v>
      </c>
    </row>
    <row r="234" spans="1:2">
      <c r="A234" s="180" t="s">
        <v>1412</v>
      </c>
      <c r="B234" s="554" t="s">
        <v>1413</v>
      </c>
    </row>
    <row r="235" spans="1:2">
      <c r="A235" s="518" t="s">
        <v>1417</v>
      </c>
      <c r="B235" s="555" t="s">
        <v>1418</v>
      </c>
    </row>
    <row r="236" spans="1:2">
      <c r="A236" s="524"/>
      <c r="B236" s="556" t="s">
        <v>143</v>
      </c>
    </row>
    <row r="237" spans="1:2">
      <c r="A237" s="180" t="s">
        <v>1426</v>
      </c>
      <c r="B237" s="554" t="s">
        <v>1427</v>
      </c>
    </row>
    <row r="238" spans="1:2">
      <c r="A238" s="180" t="s">
        <v>1431</v>
      </c>
      <c r="B238" s="554" t="s">
        <v>1427</v>
      </c>
    </row>
    <row r="239" spans="1:2">
      <c r="A239" s="180" t="s">
        <v>1432</v>
      </c>
      <c r="B239" s="554" t="s">
        <v>1427</v>
      </c>
    </row>
    <row r="240" spans="1:2">
      <c r="A240" s="180" t="s">
        <v>1433</v>
      </c>
      <c r="B240" s="554" t="s">
        <v>1434</v>
      </c>
    </row>
    <row r="241" spans="1:2">
      <c r="A241" s="518" t="s">
        <v>1436</v>
      </c>
      <c r="B241" s="555" t="s">
        <v>1437</v>
      </c>
    </row>
    <row r="242" spans="1:2">
      <c r="A242" s="518" t="s">
        <v>5149</v>
      </c>
      <c r="B242" s="555" t="s">
        <v>1889</v>
      </c>
    </row>
    <row r="243" spans="1:2">
      <c r="A243" s="524"/>
      <c r="B243" s="556" t="s">
        <v>143</v>
      </c>
    </row>
    <row r="244" spans="1:2">
      <c r="A244" s="180" t="s">
        <v>1438</v>
      </c>
      <c r="B244" s="554" t="s">
        <v>1439</v>
      </c>
    </row>
    <row r="245" spans="1:2">
      <c r="A245" s="518" t="s">
        <v>1443</v>
      </c>
      <c r="B245" s="555" t="s">
        <v>1444</v>
      </c>
    </row>
    <row r="246" spans="1:2">
      <c r="A246" s="524"/>
      <c r="B246" s="556" t="s">
        <v>143</v>
      </c>
    </row>
    <row r="247" spans="1:2">
      <c r="A247" s="180" t="s">
        <v>1500</v>
      </c>
      <c r="B247" s="554" t="s">
        <v>1501</v>
      </c>
    </row>
    <row r="248" spans="1:2">
      <c r="A248" s="180" t="s">
        <v>1505</v>
      </c>
      <c r="B248" s="554" t="s">
        <v>1501</v>
      </c>
    </row>
    <row r="249" spans="1:2">
      <c r="A249" s="180" t="s">
        <v>1506</v>
      </c>
      <c r="B249" s="554" t="s">
        <v>1501</v>
      </c>
    </row>
    <row r="250" spans="1:2">
      <c r="A250" s="180" t="s">
        <v>1513</v>
      </c>
      <c r="B250" s="554" t="s">
        <v>1514</v>
      </c>
    </row>
    <row r="251" spans="1:2">
      <c r="A251" s="518" t="s">
        <v>3905</v>
      </c>
      <c r="B251" s="555" t="s">
        <v>4155</v>
      </c>
    </row>
    <row r="252" spans="1:2">
      <c r="A252" s="518" t="s">
        <v>1516</v>
      </c>
      <c r="B252" s="555" t="s">
        <v>1517</v>
      </c>
    </row>
    <row r="253" spans="1:2">
      <c r="A253" s="524"/>
      <c r="B253" s="556" t="s">
        <v>143</v>
      </c>
    </row>
    <row r="254" spans="1:2">
      <c r="A254" s="180" t="s">
        <v>3440</v>
      </c>
      <c r="B254" s="554" t="s">
        <v>3217</v>
      </c>
    </row>
    <row r="255" spans="1:2">
      <c r="A255" s="180" t="s">
        <v>4749</v>
      </c>
      <c r="B255" s="554" t="s">
        <v>4750</v>
      </c>
    </row>
    <row r="256" spans="1:2">
      <c r="A256" s="180" t="s">
        <v>4751</v>
      </c>
      <c r="B256" s="554" t="s">
        <v>4750</v>
      </c>
    </row>
    <row r="257" spans="1:2">
      <c r="A257" s="180" t="s">
        <v>4836</v>
      </c>
      <c r="B257" s="554" t="s">
        <v>4785</v>
      </c>
    </row>
    <row r="258" spans="1:2">
      <c r="A258" s="518" t="s">
        <v>4837</v>
      </c>
      <c r="B258" s="555" t="s">
        <v>1691</v>
      </c>
    </row>
    <row r="259" spans="1:2">
      <c r="A259" s="524"/>
      <c r="B259" s="556" t="s">
        <v>143</v>
      </c>
    </row>
    <row r="260" spans="1:2">
      <c r="A260" s="180" t="s">
        <v>1702</v>
      </c>
      <c r="B260" s="554" t="s">
        <v>1703</v>
      </c>
    </row>
    <row r="261" spans="1:2">
      <c r="A261" s="180" t="s">
        <v>1706</v>
      </c>
      <c r="B261" s="554" t="s">
        <v>1703</v>
      </c>
    </row>
    <row r="262" spans="1:2">
      <c r="A262" s="180" t="s">
        <v>1707</v>
      </c>
      <c r="B262" s="554" t="s">
        <v>1703</v>
      </c>
    </row>
    <row r="263" spans="1:2">
      <c r="A263" s="180" t="s">
        <v>1708</v>
      </c>
      <c r="B263" s="554" t="s">
        <v>1703</v>
      </c>
    </row>
    <row r="264" spans="1:2">
      <c r="A264" s="518" t="s">
        <v>1709</v>
      </c>
      <c r="B264" s="555" t="s">
        <v>1710</v>
      </c>
    </row>
    <row r="265" spans="1:2">
      <c r="A265" s="524"/>
      <c r="B265" s="556" t="s">
        <v>143</v>
      </c>
    </row>
    <row r="266" spans="1:2">
      <c r="A266" s="180" t="s">
        <v>1711</v>
      </c>
      <c r="B266" s="554" t="s">
        <v>1712</v>
      </c>
    </row>
    <row r="267" spans="1:2">
      <c r="A267" s="180" t="s">
        <v>1715</v>
      </c>
      <c r="B267" s="554" t="s">
        <v>1712</v>
      </c>
    </row>
    <row r="268" spans="1:2">
      <c r="A268" s="180" t="s">
        <v>1716</v>
      </c>
      <c r="B268" s="554" t="s">
        <v>1712</v>
      </c>
    </row>
    <row r="269" spans="1:2">
      <c r="A269" s="180" t="s">
        <v>1717</v>
      </c>
      <c r="B269" s="554" t="s">
        <v>1712</v>
      </c>
    </row>
    <row r="270" spans="1:2">
      <c r="A270" s="518" t="s">
        <v>1718</v>
      </c>
      <c r="B270" s="555" t="s">
        <v>1719</v>
      </c>
    </row>
    <row r="271" spans="1:2">
      <c r="A271" s="518" t="s">
        <v>1723</v>
      </c>
      <c r="B271" s="555" t="s">
        <v>1724</v>
      </c>
    </row>
    <row r="272" spans="1:2">
      <c r="A272" s="180"/>
      <c r="B272" s="554" t="s">
        <v>143</v>
      </c>
    </row>
    <row r="273" spans="1:3">
      <c r="A273" s="180" t="s">
        <v>1734</v>
      </c>
      <c r="B273" s="554" t="s">
        <v>1735</v>
      </c>
    </row>
    <row r="274" spans="1:3">
      <c r="A274" s="180" t="s">
        <v>1739</v>
      </c>
      <c r="B274" s="554" t="s">
        <v>1740</v>
      </c>
    </row>
    <row r="275" spans="1:3">
      <c r="A275" s="180" t="s">
        <v>1741</v>
      </c>
      <c r="B275" s="554" t="s">
        <v>1740</v>
      </c>
    </row>
    <row r="276" spans="1:3">
      <c r="A276" s="180" t="s">
        <v>1742</v>
      </c>
      <c r="B276" s="554" t="s">
        <v>1740</v>
      </c>
    </row>
    <row r="277" spans="1:3">
      <c r="A277" s="518" t="s">
        <v>1743</v>
      </c>
      <c r="B277" s="555" t="s">
        <v>1744</v>
      </c>
    </row>
    <row r="278" spans="1:3">
      <c r="A278" s="524"/>
      <c r="B278" s="556" t="s">
        <v>143</v>
      </c>
    </row>
    <row r="279" spans="1:3">
      <c r="A279" s="180">
        <v>4</v>
      </c>
      <c r="B279" s="554" t="s">
        <v>1751</v>
      </c>
      <c r="C279" s="22"/>
    </row>
    <row r="280" spans="1:3">
      <c r="A280" s="180" t="s">
        <v>1753</v>
      </c>
      <c r="B280" s="554" t="s">
        <v>1751</v>
      </c>
    </row>
    <row r="281" spans="1:3">
      <c r="A281" s="180" t="s">
        <v>1754</v>
      </c>
      <c r="B281" s="554" t="s">
        <v>1751</v>
      </c>
    </row>
    <row r="282" spans="1:3">
      <c r="A282" s="180" t="s">
        <v>1755</v>
      </c>
      <c r="B282" s="554" t="s">
        <v>1756</v>
      </c>
    </row>
    <row r="283" spans="1:3">
      <c r="A283" s="180" t="s">
        <v>1759</v>
      </c>
      <c r="B283" s="554" t="s">
        <v>1756</v>
      </c>
    </row>
    <row r="284" spans="1:3">
      <c r="A284" s="518" t="s">
        <v>1760</v>
      </c>
      <c r="B284" s="555" t="s">
        <v>1761</v>
      </c>
    </row>
    <row r="285" spans="1:3">
      <c r="A285" s="524"/>
      <c r="B285" s="556" t="s">
        <v>143</v>
      </c>
    </row>
    <row r="286" spans="1:3">
      <c r="A286" s="180" t="s">
        <v>1762</v>
      </c>
      <c r="B286" s="554" t="s">
        <v>1763</v>
      </c>
    </row>
    <row r="287" spans="1:3">
      <c r="A287" s="180" t="s">
        <v>1781</v>
      </c>
      <c r="B287" s="554" t="s">
        <v>1782</v>
      </c>
    </row>
    <row r="288" spans="1:3">
      <c r="A288" s="518" t="s">
        <v>1785</v>
      </c>
      <c r="B288" s="555" t="s">
        <v>1786</v>
      </c>
    </row>
    <row r="289" spans="1:2">
      <c r="A289" s="524"/>
      <c r="B289" s="556" t="s">
        <v>143</v>
      </c>
    </row>
    <row r="290" spans="1:2">
      <c r="A290" s="180" t="s">
        <v>1787</v>
      </c>
      <c r="B290" s="554" t="s">
        <v>3458</v>
      </c>
    </row>
    <row r="291" spans="1:2">
      <c r="A291" s="518" t="s">
        <v>1791</v>
      </c>
      <c r="B291" s="555" t="s">
        <v>1792</v>
      </c>
    </row>
    <row r="292" spans="1:2">
      <c r="A292" s="524"/>
      <c r="B292" s="556" t="s">
        <v>143</v>
      </c>
    </row>
    <row r="293" spans="1:2">
      <c r="A293" s="180" t="s">
        <v>1793</v>
      </c>
      <c r="B293" s="554" t="s">
        <v>1794</v>
      </c>
    </row>
    <row r="294" spans="1:2">
      <c r="A294" s="518" t="s">
        <v>1797</v>
      </c>
      <c r="B294" s="555" t="s">
        <v>1798</v>
      </c>
    </row>
    <row r="295" spans="1:2">
      <c r="A295" s="524"/>
      <c r="B295" s="556" t="s">
        <v>143</v>
      </c>
    </row>
    <row r="296" spans="1:2">
      <c r="A296" s="180" t="s">
        <v>1804</v>
      </c>
      <c r="B296" s="554" t="s">
        <v>1805</v>
      </c>
    </row>
    <row r="297" spans="1:2">
      <c r="A297" s="180" t="s">
        <v>1809</v>
      </c>
      <c r="B297" s="554" t="s">
        <v>1805</v>
      </c>
    </row>
    <row r="298" spans="1:2">
      <c r="A298" s="518" t="s">
        <v>1810</v>
      </c>
      <c r="B298" s="555" t="s">
        <v>1811</v>
      </c>
    </row>
    <row r="299" spans="1:2">
      <c r="A299" s="518" t="s">
        <v>1815</v>
      </c>
      <c r="B299" s="555" t="s">
        <v>1816</v>
      </c>
    </row>
    <row r="300" spans="1:2">
      <c r="A300" s="518" t="s">
        <v>3468</v>
      </c>
      <c r="B300" s="555" t="s">
        <v>3469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5"/>
  <sheetViews>
    <sheetView showGridLines="0" topLeftCell="A253" workbookViewId="0">
      <selection activeCell="L321" sqref="L321"/>
    </sheetView>
  </sheetViews>
  <sheetFormatPr defaultRowHeight="12"/>
  <cols>
    <col min="1" max="1" width="15.85546875" style="222" bestFit="1" customWidth="1"/>
    <col min="2" max="2" width="3.7109375" style="222" customWidth="1"/>
    <col min="3" max="3" width="44.28515625" style="222" bestFit="1" customWidth="1"/>
    <col min="4" max="4" width="3.7109375" style="222" customWidth="1"/>
    <col min="5" max="5" width="12.28515625" style="222" bestFit="1" customWidth="1"/>
    <col min="6" max="6" width="3.7109375" style="222" customWidth="1"/>
    <col min="7" max="7" width="10" style="222" bestFit="1" customWidth="1"/>
    <col min="8" max="8" width="3.7109375" style="222" customWidth="1"/>
    <col min="9" max="9" width="10" style="222" bestFit="1" customWidth="1"/>
    <col min="10" max="10" width="3.7109375" style="222" customWidth="1"/>
    <col min="11" max="11" width="12.28515625" style="222" bestFit="1" customWidth="1"/>
    <col min="12" max="12" width="7.28515625" style="238" customWidth="1"/>
    <col min="13" max="256" width="9.140625" style="222"/>
    <col min="257" max="257" width="15.85546875" style="222" bestFit="1" customWidth="1"/>
    <col min="258" max="258" width="3.7109375" style="222" customWidth="1"/>
    <col min="259" max="259" width="44.28515625" style="222" bestFit="1" customWidth="1"/>
    <col min="260" max="260" width="3.7109375" style="222" customWidth="1"/>
    <col min="261" max="261" width="12.28515625" style="222" bestFit="1" customWidth="1"/>
    <col min="262" max="262" width="3.7109375" style="222" customWidth="1"/>
    <col min="263" max="263" width="10" style="222" bestFit="1" customWidth="1"/>
    <col min="264" max="264" width="3.7109375" style="222" customWidth="1"/>
    <col min="265" max="265" width="10" style="222" bestFit="1" customWidth="1"/>
    <col min="266" max="266" width="3.7109375" style="222" customWidth="1"/>
    <col min="267" max="267" width="12.28515625" style="222" bestFit="1" customWidth="1"/>
    <col min="268" max="268" width="7.28515625" style="222" customWidth="1"/>
    <col min="269" max="512" width="9.140625" style="222"/>
    <col min="513" max="513" width="15.85546875" style="222" bestFit="1" customWidth="1"/>
    <col min="514" max="514" width="3.7109375" style="222" customWidth="1"/>
    <col min="515" max="515" width="44.28515625" style="222" bestFit="1" customWidth="1"/>
    <col min="516" max="516" width="3.7109375" style="222" customWidth="1"/>
    <col min="517" max="517" width="12.28515625" style="222" bestFit="1" customWidth="1"/>
    <col min="518" max="518" width="3.7109375" style="222" customWidth="1"/>
    <col min="519" max="519" width="10" style="222" bestFit="1" customWidth="1"/>
    <col min="520" max="520" width="3.7109375" style="222" customWidth="1"/>
    <col min="521" max="521" width="10" style="222" bestFit="1" customWidth="1"/>
    <col min="522" max="522" width="3.7109375" style="222" customWidth="1"/>
    <col min="523" max="523" width="12.28515625" style="222" bestFit="1" customWidth="1"/>
    <col min="524" max="524" width="7.28515625" style="222" customWidth="1"/>
    <col min="525" max="768" width="9.140625" style="222"/>
    <col min="769" max="769" width="15.85546875" style="222" bestFit="1" customWidth="1"/>
    <col min="770" max="770" width="3.7109375" style="222" customWidth="1"/>
    <col min="771" max="771" width="44.28515625" style="222" bestFit="1" customWidth="1"/>
    <col min="772" max="772" width="3.7109375" style="222" customWidth="1"/>
    <col min="773" max="773" width="12.28515625" style="222" bestFit="1" customWidth="1"/>
    <col min="774" max="774" width="3.7109375" style="222" customWidth="1"/>
    <col min="775" max="775" width="10" style="222" bestFit="1" customWidth="1"/>
    <col min="776" max="776" width="3.7109375" style="222" customWidth="1"/>
    <col min="777" max="777" width="10" style="222" bestFit="1" customWidth="1"/>
    <col min="778" max="778" width="3.7109375" style="222" customWidth="1"/>
    <col min="779" max="779" width="12.28515625" style="222" bestFit="1" customWidth="1"/>
    <col min="780" max="780" width="7.28515625" style="222" customWidth="1"/>
    <col min="781" max="1024" width="9.140625" style="222"/>
    <col min="1025" max="1025" width="15.85546875" style="222" bestFit="1" customWidth="1"/>
    <col min="1026" max="1026" width="3.7109375" style="222" customWidth="1"/>
    <col min="1027" max="1027" width="44.28515625" style="222" bestFit="1" customWidth="1"/>
    <col min="1028" max="1028" width="3.7109375" style="222" customWidth="1"/>
    <col min="1029" max="1029" width="12.28515625" style="222" bestFit="1" customWidth="1"/>
    <col min="1030" max="1030" width="3.7109375" style="222" customWidth="1"/>
    <col min="1031" max="1031" width="10" style="222" bestFit="1" customWidth="1"/>
    <col min="1032" max="1032" width="3.7109375" style="222" customWidth="1"/>
    <col min="1033" max="1033" width="10" style="222" bestFit="1" customWidth="1"/>
    <col min="1034" max="1034" width="3.7109375" style="222" customWidth="1"/>
    <col min="1035" max="1035" width="12.28515625" style="222" bestFit="1" customWidth="1"/>
    <col min="1036" max="1036" width="7.28515625" style="222" customWidth="1"/>
    <col min="1037" max="1280" width="9.140625" style="222"/>
    <col min="1281" max="1281" width="15.85546875" style="222" bestFit="1" customWidth="1"/>
    <col min="1282" max="1282" width="3.7109375" style="222" customWidth="1"/>
    <col min="1283" max="1283" width="44.28515625" style="222" bestFit="1" customWidth="1"/>
    <col min="1284" max="1284" width="3.7109375" style="222" customWidth="1"/>
    <col min="1285" max="1285" width="12.28515625" style="222" bestFit="1" customWidth="1"/>
    <col min="1286" max="1286" width="3.7109375" style="222" customWidth="1"/>
    <col min="1287" max="1287" width="10" style="222" bestFit="1" customWidth="1"/>
    <col min="1288" max="1288" width="3.7109375" style="222" customWidth="1"/>
    <col min="1289" max="1289" width="10" style="222" bestFit="1" customWidth="1"/>
    <col min="1290" max="1290" width="3.7109375" style="222" customWidth="1"/>
    <col min="1291" max="1291" width="12.28515625" style="222" bestFit="1" customWidth="1"/>
    <col min="1292" max="1292" width="7.28515625" style="222" customWidth="1"/>
    <col min="1293" max="1536" width="9.140625" style="222"/>
    <col min="1537" max="1537" width="15.85546875" style="222" bestFit="1" customWidth="1"/>
    <col min="1538" max="1538" width="3.7109375" style="222" customWidth="1"/>
    <col min="1539" max="1539" width="44.28515625" style="222" bestFit="1" customWidth="1"/>
    <col min="1540" max="1540" width="3.7109375" style="222" customWidth="1"/>
    <col min="1541" max="1541" width="12.28515625" style="222" bestFit="1" customWidth="1"/>
    <col min="1542" max="1542" width="3.7109375" style="222" customWidth="1"/>
    <col min="1543" max="1543" width="10" style="222" bestFit="1" customWidth="1"/>
    <col min="1544" max="1544" width="3.7109375" style="222" customWidth="1"/>
    <col min="1545" max="1545" width="10" style="222" bestFit="1" customWidth="1"/>
    <col min="1546" max="1546" width="3.7109375" style="222" customWidth="1"/>
    <col min="1547" max="1547" width="12.28515625" style="222" bestFit="1" customWidth="1"/>
    <col min="1548" max="1548" width="7.28515625" style="222" customWidth="1"/>
    <col min="1549" max="1792" width="9.140625" style="222"/>
    <col min="1793" max="1793" width="15.85546875" style="222" bestFit="1" customWidth="1"/>
    <col min="1794" max="1794" width="3.7109375" style="222" customWidth="1"/>
    <col min="1795" max="1795" width="44.28515625" style="222" bestFit="1" customWidth="1"/>
    <col min="1796" max="1796" width="3.7109375" style="222" customWidth="1"/>
    <col min="1797" max="1797" width="12.28515625" style="222" bestFit="1" customWidth="1"/>
    <col min="1798" max="1798" width="3.7109375" style="222" customWidth="1"/>
    <col min="1799" max="1799" width="10" style="222" bestFit="1" customWidth="1"/>
    <col min="1800" max="1800" width="3.7109375" style="222" customWidth="1"/>
    <col min="1801" max="1801" width="10" style="222" bestFit="1" customWidth="1"/>
    <col min="1802" max="1802" width="3.7109375" style="222" customWidth="1"/>
    <col min="1803" max="1803" width="12.28515625" style="222" bestFit="1" customWidth="1"/>
    <col min="1804" max="1804" width="7.28515625" style="222" customWidth="1"/>
    <col min="1805" max="2048" width="9.140625" style="222"/>
    <col min="2049" max="2049" width="15.85546875" style="222" bestFit="1" customWidth="1"/>
    <col min="2050" max="2050" width="3.7109375" style="222" customWidth="1"/>
    <col min="2051" max="2051" width="44.28515625" style="222" bestFit="1" customWidth="1"/>
    <col min="2052" max="2052" width="3.7109375" style="222" customWidth="1"/>
    <col min="2053" max="2053" width="12.28515625" style="222" bestFit="1" customWidth="1"/>
    <col min="2054" max="2054" width="3.7109375" style="222" customWidth="1"/>
    <col min="2055" max="2055" width="10" style="222" bestFit="1" customWidth="1"/>
    <col min="2056" max="2056" width="3.7109375" style="222" customWidth="1"/>
    <col min="2057" max="2057" width="10" style="222" bestFit="1" customWidth="1"/>
    <col min="2058" max="2058" width="3.7109375" style="222" customWidth="1"/>
    <col min="2059" max="2059" width="12.28515625" style="222" bestFit="1" customWidth="1"/>
    <col min="2060" max="2060" width="7.28515625" style="222" customWidth="1"/>
    <col min="2061" max="2304" width="9.140625" style="222"/>
    <col min="2305" max="2305" width="15.85546875" style="222" bestFit="1" customWidth="1"/>
    <col min="2306" max="2306" width="3.7109375" style="222" customWidth="1"/>
    <col min="2307" max="2307" width="44.28515625" style="222" bestFit="1" customWidth="1"/>
    <col min="2308" max="2308" width="3.7109375" style="222" customWidth="1"/>
    <col min="2309" max="2309" width="12.28515625" style="222" bestFit="1" customWidth="1"/>
    <col min="2310" max="2310" width="3.7109375" style="222" customWidth="1"/>
    <col min="2311" max="2311" width="10" style="222" bestFit="1" customWidth="1"/>
    <col min="2312" max="2312" width="3.7109375" style="222" customWidth="1"/>
    <col min="2313" max="2313" width="10" style="222" bestFit="1" customWidth="1"/>
    <col min="2314" max="2314" width="3.7109375" style="222" customWidth="1"/>
    <col min="2315" max="2315" width="12.28515625" style="222" bestFit="1" customWidth="1"/>
    <col min="2316" max="2316" width="7.28515625" style="222" customWidth="1"/>
    <col min="2317" max="2560" width="9.140625" style="222"/>
    <col min="2561" max="2561" width="15.85546875" style="222" bestFit="1" customWidth="1"/>
    <col min="2562" max="2562" width="3.7109375" style="222" customWidth="1"/>
    <col min="2563" max="2563" width="44.28515625" style="222" bestFit="1" customWidth="1"/>
    <col min="2564" max="2564" width="3.7109375" style="222" customWidth="1"/>
    <col min="2565" max="2565" width="12.28515625" style="222" bestFit="1" customWidth="1"/>
    <col min="2566" max="2566" width="3.7109375" style="222" customWidth="1"/>
    <col min="2567" max="2567" width="10" style="222" bestFit="1" customWidth="1"/>
    <col min="2568" max="2568" width="3.7109375" style="222" customWidth="1"/>
    <col min="2569" max="2569" width="10" style="222" bestFit="1" customWidth="1"/>
    <col min="2570" max="2570" width="3.7109375" style="222" customWidth="1"/>
    <col min="2571" max="2571" width="12.28515625" style="222" bestFit="1" customWidth="1"/>
    <col min="2572" max="2572" width="7.28515625" style="222" customWidth="1"/>
    <col min="2573" max="2816" width="9.140625" style="222"/>
    <col min="2817" max="2817" width="15.85546875" style="222" bestFit="1" customWidth="1"/>
    <col min="2818" max="2818" width="3.7109375" style="222" customWidth="1"/>
    <col min="2819" max="2819" width="44.28515625" style="222" bestFit="1" customWidth="1"/>
    <col min="2820" max="2820" width="3.7109375" style="222" customWidth="1"/>
    <col min="2821" max="2821" width="12.28515625" style="222" bestFit="1" customWidth="1"/>
    <col min="2822" max="2822" width="3.7109375" style="222" customWidth="1"/>
    <col min="2823" max="2823" width="10" style="222" bestFit="1" customWidth="1"/>
    <col min="2824" max="2824" width="3.7109375" style="222" customWidth="1"/>
    <col min="2825" max="2825" width="10" style="222" bestFit="1" customWidth="1"/>
    <col min="2826" max="2826" width="3.7109375" style="222" customWidth="1"/>
    <col min="2827" max="2827" width="12.28515625" style="222" bestFit="1" customWidth="1"/>
    <col min="2828" max="2828" width="7.28515625" style="222" customWidth="1"/>
    <col min="2829" max="3072" width="9.140625" style="222"/>
    <col min="3073" max="3073" width="15.85546875" style="222" bestFit="1" customWidth="1"/>
    <col min="3074" max="3074" width="3.7109375" style="222" customWidth="1"/>
    <col min="3075" max="3075" width="44.28515625" style="222" bestFit="1" customWidth="1"/>
    <col min="3076" max="3076" width="3.7109375" style="222" customWidth="1"/>
    <col min="3077" max="3077" width="12.28515625" style="222" bestFit="1" customWidth="1"/>
    <col min="3078" max="3078" width="3.7109375" style="222" customWidth="1"/>
    <col min="3079" max="3079" width="10" style="222" bestFit="1" customWidth="1"/>
    <col min="3080" max="3080" width="3.7109375" style="222" customWidth="1"/>
    <col min="3081" max="3081" width="10" style="222" bestFit="1" customWidth="1"/>
    <col min="3082" max="3082" width="3.7109375" style="222" customWidth="1"/>
    <col min="3083" max="3083" width="12.28515625" style="222" bestFit="1" customWidth="1"/>
    <col min="3084" max="3084" width="7.28515625" style="222" customWidth="1"/>
    <col min="3085" max="3328" width="9.140625" style="222"/>
    <col min="3329" max="3329" width="15.85546875" style="222" bestFit="1" customWidth="1"/>
    <col min="3330" max="3330" width="3.7109375" style="222" customWidth="1"/>
    <col min="3331" max="3331" width="44.28515625" style="222" bestFit="1" customWidth="1"/>
    <col min="3332" max="3332" width="3.7109375" style="222" customWidth="1"/>
    <col min="3333" max="3333" width="12.28515625" style="222" bestFit="1" customWidth="1"/>
    <col min="3334" max="3334" width="3.7109375" style="222" customWidth="1"/>
    <col min="3335" max="3335" width="10" style="222" bestFit="1" customWidth="1"/>
    <col min="3336" max="3336" width="3.7109375" style="222" customWidth="1"/>
    <col min="3337" max="3337" width="10" style="222" bestFit="1" customWidth="1"/>
    <col min="3338" max="3338" width="3.7109375" style="222" customWidth="1"/>
    <col min="3339" max="3339" width="12.28515625" style="222" bestFit="1" customWidth="1"/>
    <col min="3340" max="3340" width="7.28515625" style="222" customWidth="1"/>
    <col min="3341" max="3584" width="9.140625" style="222"/>
    <col min="3585" max="3585" width="15.85546875" style="222" bestFit="1" customWidth="1"/>
    <col min="3586" max="3586" width="3.7109375" style="222" customWidth="1"/>
    <col min="3587" max="3587" width="44.28515625" style="222" bestFit="1" customWidth="1"/>
    <col min="3588" max="3588" width="3.7109375" style="222" customWidth="1"/>
    <col min="3589" max="3589" width="12.28515625" style="222" bestFit="1" customWidth="1"/>
    <col min="3590" max="3590" width="3.7109375" style="222" customWidth="1"/>
    <col min="3591" max="3591" width="10" style="222" bestFit="1" customWidth="1"/>
    <col min="3592" max="3592" width="3.7109375" style="222" customWidth="1"/>
    <col min="3593" max="3593" width="10" style="222" bestFit="1" customWidth="1"/>
    <col min="3594" max="3594" width="3.7109375" style="222" customWidth="1"/>
    <col min="3595" max="3595" width="12.28515625" style="222" bestFit="1" customWidth="1"/>
    <col min="3596" max="3596" width="7.28515625" style="222" customWidth="1"/>
    <col min="3597" max="3840" width="9.140625" style="222"/>
    <col min="3841" max="3841" width="15.85546875" style="222" bestFit="1" customWidth="1"/>
    <col min="3842" max="3842" width="3.7109375" style="222" customWidth="1"/>
    <col min="3843" max="3843" width="44.28515625" style="222" bestFit="1" customWidth="1"/>
    <col min="3844" max="3844" width="3.7109375" style="222" customWidth="1"/>
    <col min="3845" max="3845" width="12.28515625" style="222" bestFit="1" customWidth="1"/>
    <col min="3846" max="3846" width="3.7109375" style="222" customWidth="1"/>
    <col min="3847" max="3847" width="10" style="222" bestFit="1" customWidth="1"/>
    <col min="3848" max="3848" width="3.7109375" style="222" customWidth="1"/>
    <col min="3849" max="3849" width="10" style="222" bestFit="1" customWidth="1"/>
    <col min="3850" max="3850" width="3.7109375" style="222" customWidth="1"/>
    <col min="3851" max="3851" width="12.28515625" style="222" bestFit="1" customWidth="1"/>
    <col min="3852" max="3852" width="7.28515625" style="222" customWidth="1"/>
    <col min="3853" max="4096" width="9.140625" style="222"/>
    <col min="4097" max="4097" width="15.85546875" style="222" bestFit="1" customWidth="1"/>
    <col min="4098" max="4098" width="3.7109375" style="222" customWidth="1"/>
    <col min="4099" max="4099" width="44.28515625" style="222" bestFit="1" customWidth="1"/>
    <col min="4100" max="4100" width="3.7109375" style="222" customWidth="1"/>
    <col min="4101" max="4101" width="12.28515625" style="222" bestFit="1" customWidth="1"/>
    <col min="4102" max="4102" width="3.7109375" style="222" customWidth="1"/>
    <col min="4103" max="4103" width="10" style="222" bestFit="1" customWidth="1"/>
    <col min="4104" max="4104" width="3.7109375" style="222" customWidth="1"/>
    <col min="4105" max="4105" width="10" style="222" bestFit="1" customWidth="1"/>
    <col min="4106" max="4106" width="3.7109375" style="222" customWidth="1"/>
    <col min="4107" max="4107" width="12.28515625" style="222" bestFit="1" customWidth="1"/>
    <col min="4108" max="4108" width="7.28515625" style="222" customWidth="1"/>
    <col min="4109" max="4352" width="9.140625" style="222"/>
    <col min="4353" max="4353" width="15.85546875" style="222" bestFit="1" customWidth="1"/>
    <col min="4354" max="4354" width="3.7109375" style="222" customWidth="1"/>
    <col min="4355" max="4355" width="44.28515625" style="222" bestFit="1" customWidth="1"/>
    <col min="4356" max="4356" width="3.7109375" style="222" customWidth="1"/>
    <col min="4357" max="4357" width="12.28515625" style="222" bestFit="1" customWidth="1"/>
    <col min="4358" max="4358" width="3.7109375" style="222" customWidth="1"/>
    <col min="4359" max="4359" width="10" style="222" bestFit="1" customWidth="1"/>
    <col min="4360" max="4360" width="3.7109375" style="222" customWidth="1"/>
    <col min="4361" max="4361" width="10" style="222" bestFit="1" customWidth="1"/>
    <col min="4362" max="4362" width="3.7109375" style="222" customWidth="1"/>
    <col min="4363" max="4363" width="12.28515625" style="222" bestFit="1" customWidth="1"/>
    <col min="4364" max="4364" width="7.28515625" style="222" customWidth="1"/>
    <col min="4365" max="4608" width="9.140625" style="222"/>
    <col min="4609" max="4609" width="15.85546875" style="222" bestFit="1" customWidth="1"/>
    <col min="4610" max="4610" width="3.7109375" style="222" customWidth="1"/>
    <col min="4611" max="4611" width="44.28515625" style="222" bestFit="1" customWidth="1"/>
    <col min="4612" max="4612" width="3.7109375" style="222" customWidth="1"/>
    <col min="4613" max="4613" width="12.28515625" style="222" bestFit="1" customWidth="1"/>
    <col min="4614" max="4614" width="3.7109375" style="222" customWidth="1"/>
    <col min="4615" max="4615" width="10" style="222" bestFit="1" customWidth="1"/>
    <col min="4616" max="4616" width="3.7109375" style="222" customWidth="1"/>
    <col min="4617" max="4617" width="10" style="222" bestFit="1" customWidth="1"/>
    <col min="4618" max="4618" width="3.7109375" style="222" customWidth="1"/>
    <col min="4619" max="4619" width="12.28515625" style="222" bestFit="1" customWidth="1"/>
    <col min="4620" max="4620" width="7.28515625" style="222" customWidth="1"/>
    <col min="4621" max="4864" width="9.140625" style="222"/>
    <col min="4865" max="4865" width="15.85546875" style="222" bestFit="1" customWidth="1"/>
    <col min="4866" max="4866" width="3.7109375" style="222" customWidth="1"/>
    <col min="4867" max="4867" width="44.28515625" style="222" bestFit="1" customWidth="1"/>
    <col min="4868" max="4868" width="3.7109375" style="222" customWidth="1"/>
    <col min="4869" max="4869" width="12.28515625" style="222" bestFit="1" customWidth="1"/>
    <col min="4870" max="4870" width="3.7109375" style="222" customWidth="1"/>
    <col min="4871" max="4871" width="10" style="222" bestFit="1" customWidth="1"/>
    <col min="4872" max="4872" width="3.7109375" style="222" customWidth="1"/>
    <col min="4873" max="4873" width="10" style="222" bestFit="1" customWidth="1"/>
    <col min="4874" max="4874" width="3.7109375" style="222" customWidth="1"/>
    <col min="4875" max="4875" width="12.28515625" style="222" bestFit="1" customWidth="1"/>
    <col min="4876" max="4876" width="7.28515625" style="222" customWidth="1"/>
    <col min="4877" max="5120" width="9.140625" style="222"/>
    <col min="5121" max="5121" width="15.85546875" style="222" bestFit="1" customWidth="1"/>
    <col min="5122" max="5122" width="3.7109375" style="222" customWidth="1"/>
    <col min="5123" max="5123" width="44.28515625" style="222" bestFit="1" customWidth="1"/>
    <col min="5124" max="5124" width="3.7109375" style="222" customWidth="1"/>
    <col min="5125" max="5125" width="12.28515625" style="222" bestFit="1" customWidth="1"/>
    <col min="5126" max="5126" width="3.7109375" style="222" customWidth="1"/>
    <col min="5127" max="5127" width="10" style="222" bestFit="1" customWidth="1"/>
    <col min="5128" max="5128" width="3.7109375" style="222" customWidth="1"/>
    <col min="5129" max="5129" width="10" style="222" bestFit="1" customWidth="1"/>
    <col min="5130" max="5130" width="3.7109375" style="222" customWidth="1"/>
    <col min="5131" max="5131" width="12.28515625" style="222" bestFit="1" customWidth="1"/>
    <col min="5132" max="5132" width="7.28515625" style="222" customWidth="1"/>
    <col min="5133" max="5376" width="9.140625" style="222"/>
    <col min="5377" max="5377" width="15.85546875" style="222" bestFit="1" customWidth="1"/>
    <col min="5378" max="5378" width="3.7109375" style="222" customWidth="1"/>
    <col min="5379" max="5379" width="44.28515625" style="222" bestFit="1" customWidth="1"/>
    <col min="5380" max="5380" width="3.7109375" style="222" customWidth="1"/>
    <col min="5381" max="5381" width="12.28515625" style="222" bestFit="1" customWidth="1"/>
    <col min="5382" max="5382" width="3.7109375" style="222" customWidth="1"/>
    <col min="5383" max="5383" width="10" style="222" bestFit="1" customWidth="1"/>
    <col min="5384" max="5384" width="3.7109375" style="222" customWidth="1"/>
    <col min="5385" max="5385" width="10" style="222" bestFit="1" customWidth="1"/>
    <col min="5386" max="5386" width="3.7109375" style="222" customWidth="1"/>
    <col min="5387" max="5387" width="12.28515625" style="222" bestFit="1" customWidth="1"/>
    <col min="5388" max="5388" width="7.28515625" style="222" customWidth="1"/>
    <col min="5389" max="5632" width="9.140625" style="222"/>
    <col min="5633" max="5633" width="15.85546875" style="222" bestFit="1" customWidth="1"/>
    <col min="5634" max="5634" width="3.7109375" style="222" customWidth="1"/>
    <col min="5635" max="5635" width="44.28515625" style="222" bestFit="1" customWidth="1"/>
    <col min="5636" max="5636" width="3.7109375" style="222" customWidth="1"/>
    <col min="5637" max="5637" width="12.28515625" style="222" bestFit="1" customWidth="1"/>
    <col min="5638" max="5638" width="3.7109375" style="222" customWidth="1"/>
    <col min="5639" max="5639" width="10" style="222" bestFit="1" customWidth="1"/>
    <col min="5640" max="5640" width="3.7109375" style="222" customWidth="1"/>
    <col min="5641" max="5641" width="10" style="222" bestFit="1" customWidth="1"/>
    <col min="5642" max="5642" width="3.7109375" style="222" customWidth="1"/>
    <col min="5643" max="5643" width="12.28515625" style="222" bestFit="1" customWidth="1"/>
    <col min="5644" max="5644" width="7.28515625" style="222" customWidth="1"/>
    <col min="5645" max="5888" width="9.140625" style="222"/>
    <col min="5889" max="5889" width="15.85546875" style="222" bestFit="1" customWidth="1"/>
    <col min="5890" max="5890" width="3.7109375" style="222" customWidth="1"/>
    <col min="5891" max="5891" width="44.28515625" style="222" bestFit="1" customWidth="1"/>
    <col min="5892" max="5892" width="3.7109375" style="222" customWidth="1"/>
    <col min="5893" max="5893" width="12.28515625" style="222" bestFit="1" customWidth="1"/>
    <col min="5894" max="5894" width="3.7109375" style="222" customWidth="1"/>
    <col min="5895" max="5895" width="10" style="222" bestFit="1" customWidth="1"/>
    <col min="5896" max="5896" width="3.7109375" style="222" customWidth="1"/>
    <col min="5897" max="5897" width="10" style="222" bestFit="1" customWidth="1"/>
    <col min="5898" max="5898" width="3.7109375" style="222" customWidth="1"/>
    <col min="5899" max="5899" width="12.28515625" style="222" bestFit="1" customWidth="1"/>
    <col min="5900" max="5900" width="7.28515625" style="222" customWidth="1"/>
    <col min="5901" max="6144" width="9.140625" style="222"/>
    <col min="6145" max="6145" width="15.85546875" style="222" bestFit="1" customWidth="1"/>
    <col min="6146" max="6146" width="3.7109375" style="222" customWidth="1"/>
    <col min="6147" max="6147" width="44.28515625" style="222" bestFit="1" customWidth="1"/>
    <col min="6148" max="6148" width="3.7109375" style="222" customWidth="1"/>
    <col min="6149" max="6149" width="12.28515625" style="222" bestFit="1" customWidth="1"/>
    <col min="6150" max="6150" width="3.7109375" style="222" customWidth="1"/>
    <col min="6151" max="6151" width="10" style="222" bestFit="1" customWidth="1"/>
    <col min="6152" max="6152" width="3.7109375" style="222" customWidth="1"/>
    <col min="6153" max="6153" width="10" style="222" bestFit="1" customWidth="1"/>
    <col min="6154" max="6154" width="3.7109375" style="222" customWidth="1"/>
    <col min="6155" max="6155" width="12.28515625" style="222" bestFit="1" customWidth="1"/>
    <col min="6156" max="6156" width="7.28515625" style="222" customWidth="1"/>
    <col min="6157" max="6400" width="9.140625" style="222"/>
    <col min="6401" max="6401" width="15.85546875" style="222" bestFit="1" customWidth="1"/>
    <col min="6402" max="6402" width="3.7109375" style="222" customWidth="1"/>
    <col min="6403" max="6403" width="44.28515625" style="222" bestFit="1" customWidth="1"/>
    <col min="6404" max="6404" width="3.7109375" style="222" customWidth="1"/>
    <col min="6405" max="6405" width="12.28515625" style="222" bestFit="1" customWidth="1"/>
    <col min="6406" max="6406" width="3.7109375" style="222" customWidth="1"/>
    <col min="6407" max="6407" width="10" style="222" bestFit="1" customWidth="1"/>
    <col min="6408" max="6408" width="3.7109375" style="222" customWidth="1"/>
    <col min="6409" max="6409" width="10" style="222" bestFit="1" customWidth="1"/>
    <col min="6410" max="6410" width="3.7109375" style="222" customWidth="1"/>
    <col min="6411" max="6411" width="12.28515625" style="222" bestFit="1" customWidth="1"/>
    <col min="6412" max="6412" width="7.28515625" style="222" customWidth="1"/>
    <col min="6413" max="6656" width="9.140625" style="222"/>
    <col min="6657" max="6657" width="15.85546875" style="222" bestFit="1" customWidth="1"/>
    <col min="6658" max="6658" width="3.7109375" style="222" customWidth="1"/>
    <col min="6659" max="6659" width="44.28515625" style="222" bestFit="1" customWidth="1"/>
    <col min="6660" max="6660" width="3.7109375" style="222" customWidth="1"/>
    <col min="6661" max="6661" width="12.28515625" style="222" bestFit="1" customWidth="1"/>
    <col min="6662" max="6662" width="3.7109375" style="222" customWidth="1"/>
    <col min="6663" max="6663" width="10" style="222" bestFit="1" customWidth="1"/>
    <col min="6664" max="6664" width="3.7109375" style="222" customWidth="1"/>
    <col min="6665" max="6665" width="10" style="222" bestFit="1" customWidth="1"/>
    <col min="6666" max="6666" width="3.7109375" style="222" customWidth="1"/>
    <col min="6667" max="6667" width="12.28515625" style="222" bestFit="1" customWidth="1"/>
    <col min="6668" max="6668" width="7.28515625" style="222" customWidth="1"/>
    <col min="6669" max="6912" width="9.140625" style="222"/>
    <col min="6913" max="6913" width="15.85546875" style="222" bestFit="1" customWidth="1"/>
    <col min="6914" max="6914" width="3.7109375" style="222" customWidth="1"/>
    <col min="6915" max="6915" width="44.28515625" style="222" bestFit="1" customWidth="1"/>
    <col min="6916" max="6916" width="3.7109375" style="222" customWidth="1"/>
    <col min="6917" max="6917" width="12.28515625" style="222" bestFit="1" customWidth="1"/>
    <col min="6918" max="6918" width="3.7109375" style="222" customWidth="1"/>
    <col min="6919" max="6919" width="10" style="222" bestFit="1" customWidth="1"/>
    <col min="6920" max="6920" width="3.7109375" style="222" customWidth="1"/>
    <col min="6921" max="6921" width="10" style="222" bestFit="1" customWidth="1"/>
    <col min="6922" max="6922" width="3.7109375" style="222" customWidth="1"/>
    <col min="6923" max="6923" width="12.28515625" style="222" bestFit="1" customWidth="1"/>
    <col min="6924" max="6924" width="7.28515625" style="222" customWidth="1"/>
    <col min="6925" max="7168" width="9.140625" style="222"/>
    <col min="7169" max="7169" width="15.85546875" style="222" bestFit="1" customWidth="1"/>
    <col min="7170" max="7170" width="3.7109375" style="222" customWidth="1"/>
    <col min="7171" max="7171" width="44.28515625" style="222" bestFit="1" customWidth="1"/>
    <col min="7172" max="7172" width="3.7109375" style="222" customWidth="1"/>
    <col min="7173" max="7173" width="12.28515625" style="222" bestFit="1" customWidth="1"/>
    <col min="7174" max="7174" width="3.7109375" style="222" customWidth="1"/>
    <col min="7175" max="7175" width="10" style="222" bestFit="1" customWidth="1"/>
    <col min="7176" max="7176" width="3.7109375" style="222" customWidth="1"/>
    <col min="7177" max="7177" width="10" style="222" bestFit="1" customWidth="1"/>
    <col min="7178" max="7178" width="3.7109375" style="222" customWidth="1"/>
    <col min="7179" max="7179" width="12.28515625" style="222" bestFit="1" customWidth="1"/>
    <col min="7180" max="7180" width="7.28515625" style="222" customWidth="1"/>
    <col min="7181" max="7424" width="9.140625" style="222"/>
    <col min="7425" max="7425" width="15.85546875" style="222" bestFit="1" customWidth="1"/>
    <col min="7426" max="7426" width="3.7109375" style="222" customWidth="1"/>
    <col min="7427" max="7427" width="44.28515625" style="222" bestFit="1" customWidth="1"/>
    <col min="7428" max="7428" width="3.7109375" style="222" customWidth="1"/>
    <col min="7429" max="7429" width="12.28515625" style="222" bestFit="1" customWidth="1"/>
    <col min="7430" max="7430" width="3.7109375" style="222" customWidth="1"/>
    <col min="7431" max="7431" width="10" style="222" bestFit="1" customWidth="1"/>
    <col min="7432" max="7432" width="3.7109375" style="222" customWidth="1"/>
    <col min="7433" max="7433" width="10" style="222" bestFit="1" customWidth="1"/>
    <col min="7434" max="7434" width="3.7109375" style="222" customWidth="1"/>
    <col min="7435" max="7435" width="12.28515625" style="222" bestFit="1" customWidth="1"/>
    <col min="7436" max="7436" width="7.28515625" style="222" customWidth="1"/>
    <col min="7437" max="7680" width="9.140625" style="222"/>
    <col min="7681" max="7681" width="15.85546875" style="222" bestFit="1" customWidth="1"/>
    <col min="7682" max="7682" width="3.7109375" style="222" customWidth="1"/>
    <col min="7683" max="7683" width="44.28515625" style="222" bestFit="1" customWidth="1"/>
    <col min="7684" max="7684" width="3.7109375" style="222" customWidth="1"/>
    <col min="7685" max="7685" width="12.28515625" style="222" bestFit="1" customWidth="1"/>
    <col min="7686" max="7686" width="3.7109375" style="222" customWidth="1"/>
    <col min="7687" max="7687" width="10" style="222" bestFit="1" customWidth="1"/>
    <col min="7688" max="7688" width="3.7109375" style="222" customWidth="1"/>
    <col min="7689" max="7689" width="10" style="222" bestFit="1" customWidth="1"/>
    <col min="7690" max="7690" width="3.7109375" style="222" customWidth="1"/>
    <col min="7691" max="7691" width="12.28515625" style="222" bestFit="1" customWidth="1"/>
    <col min="7692" max="7692" width="7.28515625" style="222" customWidth="1"/>
    <col min="7693" max="7936" width="9.140625" style="222"/>
    <col min="7937" max="7937" width="15.85546875" style="222" bestFit="1" customWidth="1"/>
    <col min="7938" max="7938" width="3.7109375" style="222" customWidth="1"/>
    <col min="7939" max="7939" width="44.28515625" style="222" bestFit="1" customWidth="1"/>
    <col min="7940" max="7940" width="3.7109375" style="222" customWidth="1"/>
    <col min="7941" max="7941" width="12.28515625" style="222" bestFit="1" customWidth="1"/>
    <col min="7942" max="7942" width="3.7109375" style="222" customWidth="1"/>
    <col min="7943" max="7943" width="10" style="222" bestFit="1" customWidth="1"/>
    <col min="7944" max="7944" width="3.7109375" style="222" customWidth="1"/>
    <col min="7945" max="7945" width="10" style="222" bestFit="1" customWidth="1"/>
    <col min="7946" max="7946" width="3.7109375" style="222" customWidth="1"/>
    <col min="7947" max="7947" width="12.28515625" style="222" bestFit="1" customWidth="1"/>
    <col min="7948" max="7948" width="7.28515625" style="222" customWidth="1"/>
    <col min="7949" max="8192" width="9.140625" style="222"/>
    <col min="8193" max="8193" width="15.85546875" style="222" bestFit="1" customWidth="1"/>
    <col min="8194" max="8194" width="3.7109375" style="222" customWidth="1"/>
    <col min="8195" max="8195" width="44.28515625" style="222" bestFit="1" customWidth="1"/>
    <col min="8196" max="8196" width="3.7109375" style="222" customWidth="1"/>
    <col min="8197" max="8197" width="12.28515625" style="222" bestFit="1" customWidth="1"/>
    <col min="8198" max="8198" width="3.7109375" style="222" customWidth="1"/>
    <col min="8199" max="8199" width="10" style="222" bestFit="1" customWidth="1"/>
    <col min="8200" max="8200" width="3.7109375" style="222" customWidth="1"/>
    <col min="8201" max="8201" width="10" style="222" bestFit="1" customWidth="1"/>
    <col min="8202" max="8202" width="3.7109375" style="222" customWidth="1"/>
    <col min="8203" max="8203" width="12.28515625" style="222" bestFit="1" customWidth="1"/>
    <col min="8204" max="8204" width="7.28515625" style="222" customWidth="1"/>
    <col min="8205" max="8448" width="9.140625" style="222"/>
    <col min="8449" max="8449" width="15.85546875" style="222" bestFit="1" customWidth="1"/>
    <col min="8450" max="8450" width="3.7109375" style="222" customWidth="1"/>
    <col min="8451" max="8451" width="44.28515625" style="222" bestFit="1" customWidth="1"/>
    <col min="8452" max="8452" width="3.7109375" style="222" customWidth="1"/>
    <col min="8453" max="8453" width="12.28515625" style="222" bestFit="1" customWidth="1"/>
    <col min="8454" max="8454" width="3.7109375" style="222" customWidth="1"/>
    <col min="8455" max="8455" width="10" style="222" bestFit="1" customWidth="1"/>
    <col min="8456" max="8456" width="3.7109375" style="222" customWidth="1"/>
    <col min="8457" max="8457" width="10" style="222" bestFit="1" customWidth="1"/>
    <col min="8458" max="8458" width="3.7109375" style="222" customWidth="1"/>
    <col min="8459" max="8459" width="12.28515625" style="222" bestFit="1" customWidth="1"/>
    <col min="8460" max="8460" width="7.28515625" style="222" customWidth="1"/>
    <col min="8461" max="8704" width="9.140625" style="222"/>
    <col min="8705" max="8705" width="15.85546875" style="222" bestFit="1" customWidth="1"/>
    <col min="8706" max="8706" width="3.7109375" style="222" customWidth="1"/>
    <col min="8707" max="8707" width="44.28515625" style="222" bestFit="1" customWidth="1"/>
    <col min="8708" max="8708" width="3.7109375" style="222" customWidth="1"/>
    <col min="8709" max="8709" width="12.28515625" style="222" bestFit="1" customWidth="1"/>
    <col min="8710" max="8710" width="3.7109375" style="222" customWidth="1"/>
    <col min="8711" max="8711" width="10" style="222" bestFit="1" customWidth="1"/>
    <col min="8712" max="8712" width="3.7109375" style="222" customWidth="1"/>
    <col min="8713" max="8713" width="10" style="222" bestFit="1" customWidth="1"/>
    <col min="8714" max="8714" width="3.7109375" style="222" customWidth="1"/>
    <col min="8715" max="8715" width="12.28515625" style="222" bestFit="1" customWidth="1"/>
    <col min="8716" max="8716" width="7.28515625" style="222" customWidth="1"/>
    <col min="8717" max="8960" width="9.140625" style="222"/>
    <col min="8961" max="8961" width="15.85546875" style="222" bestFit="1" customWidth="1"/>
    <col min="8962" max="8962" width="3.7109375" style="222" customWidth="1"/>
    <col min="8963" max="8963" width="44.28515625" style="222" bestFit="1" customWidth="1"/>
    <col min="8964" max="8964" width="3.7109375" style="222" customWidth="1"/>
    <col min="8965" max="8965" width="12.28515625" style="222" bestFit="1" customWidth="1"/>
    <col min="8966" max="8966" width="3.7109375" style="222" customWidth="1"/>
    <col min="8967" max="8967" width="10" style="222" bestFit="1" customWidth="1"/>
    <col min="8968" max="8968" width="3.7109375" style="222" customWidth="1"/>
    <col min="8969" max="8969" width="10" style="222" bestFit="1" customWidth="1"/>
    <col min="8970" max="8970" width="3.7109375" style="222" customWidth="1"/>
    <col min="8971" max="8971" width="12.28515625" style="222" bestFit="1" customWidth="1"/>
    <col min="8972" max="8972" width="7.28515625" style="222" customWidth="1"/>
    <col min="8973" max="9216" width="9.140625" style="222"/>
    <col min="9217" max="9217" width="15.85546875" style="222" bestFit="1" customWidth="1"/>
    <col min="9218" max="9218" width="3.7109375" style="222" customWidth="1"/>
    <col min="9219" max="9219" width="44.28515625" style="222" bestFit="1" customWidth="1"/>
    <col min="9220" max="9220" width="3.7109375" style="222" customWidth="1"/>
    <col min="9221" max="9221" width="12.28515625" style="222" bestFit="1" customWidth="1"/>
    <col min="9222" max="9222" width="3.7109375" style="222" customWidth="1"/>
    <col min="9223" max="9223" width="10" style="222" bestFit="1" customWidth="1"/>
    <col min="9224" max="9224" width="3.7109375" style="222" customWidth="1"/>
    <col min="9225" max="9225" width="10" style="222" bestFit="1" customWidth="1"/>
    <col min="9226" max="9226" width="3.7109375" style="222" customWidth="1"/>
    <col min="9227" max="9227" width="12.28515625" style="222" bestFit="1" customWidth="1"/>
    <col min="9228" max="9228" width="7.28515625" style="222" customWidth="1"/>
    <col min="9229" max="9472" width="9.140625" style="222"/>
    <col min="9473" max="9473" width="15.85546875" style="222" bestFit="1" customWidth="1"/>
    <col min="9474" max="9474" width="3.7109375" style="222" customWidth="1"/>
    <col min="9475" max="9475" width="44.28515625" style="222" bestFit="1" customWidth="1"/>
    <col min="9476" max="9476" width="3.7109375" style="222" customWidth="1"/>
    <col min="9477" max="9477" width="12.28515625" style="222" bestFit="1" customWidth="1"/>
    <col min="9478" max="9478" width="3.7109375" style="222" customWidth="1"/>
    <col min="9479" max="9479" width="10" style="222" bestFit="1" customWidth="1"/>
    <col min="9480" max="9480" width="3.7109375" style="222" customWidth="1"/>
    <col min="9481" max="9481" width="10" style="222" bestFit="1" customWidth="1"/>
    <col min="9482" max="9482" width="3.7109375" style="222" customWidth="1"/>
    <col min="9483" max="9483" width="12.28515625" style="222" bestFit="1" customWidth="1"/>
    <col min="9484" max="9484" width="7.28515625" style="222" customWidth="1"/>
    <col min="9485" max="9728" width="9.140625" style="222"/>
    <col min="9729" max="9729" width="15.85546875" style="222" bestFit="1" customWidth="1"/>
    <col min="9730" max="9730" width="3.7109375" style="222" customWidth="1"/>
    <col min="9731" max="9731" width="44.28515625" style="222" bestFit="1" customWidth="1"/>
    <col min="9732" max="9732" width="3.7109375" style="222" customWidth="1"/>
    <col min="9733" max="9733" width="12.28515625" style="222" bestFit="1" customWidth="1"/>
    <col min="9734" max="9734" width="3.7109375" style="222" customWidth="1"/>
    <col min="9735" max="9735" width="10" style="222" bestFit="1" customWidth="1"/>
    <col min="9736" max="9736" width="3.7109375" style="222" customWidth="1"/>
    <col min="9737" max="9737" width="10" style="222" bestFit="1" customWidth="1"/>
    <col min="9738" max="9738" width="3.7109375" style="222" customWidth="1"/>
    <col min="9739" max="9739" width="12.28515625" style="222" bestFit="1" customWidth="1"/>
    <col min="9740" max="9740" width="7.28515625" style="222" customWidth="1"/>
    <col min="9741" max="9984" width="9.140625" style="222"/>
    <col min="9985" max="9985" width="15.85546875" style="222" bestFit="1" customWidth="1"/>
    <col min="9986" max="9986" width="3.7109375" style="222" customWidth="1"/>
    <col min="9987" max="9987" width="44.28515625" style="222" bestFit="1" customWidth="1"/>
    <col min="9988" max="9988" width="3.7109375" style="222" customWidth="1"/>
    <col min="9989" max="9989" width="12.28515625" style="222" bestFit="1" customWidth="1"/>
    <col min="9990" max="9990" width="3.7109375" style="222" customWidth="1"/>
    <col min="9991" max="9991" width="10" style="222" bestFit="1" customWidth="1"/>
    <col min="9992" max="9992" width="3.7109375" style="222" customWidth="1"/>
    <col min="9993" max="9993" width="10" style="222" bestFit="1" customWidth="1"/>
    <col min="9994" max="9994" width="3.7109375" style="222" customWidth="1"/>
    <col min="9995" max="9995" width="12.28515625" style="222" bestFit="1" customWidth="1"/>
    <col min="9996" max="9996" width="7.28515625" style="222" customWidth="1"/>
    <col min="9997" max="10240" width="9.140625" style="222"/>
    <col min="10241" max="10241" width="15.85546875" style="222" bestFit="1" customWidth="1"/>
    <col min="10242" max="10242" width="3.7109375" style="222" customWidth="1"/>
    <col min="10243" max="10243" width="44.28515625" style="222" bestFit="1" customWidth="1"/>
    <col min="10244" max="10244" width="3.7109375" style="222" customWidth="1"/>
    <col min="10245" max="10245" width="12.28515625" style="222" bestFit="1" customWidth="1"/>
    <col min="10246" max="10246" width="3.7109375" style="222" customWidth="1"/>
    <col min="10247" max="10247" width="10" style="222" bestFit="1" customWidth="1"/>
    <col min="10248" max="10248" width="3.7109375" style="222" customWidth="1"/>
    <col min="10249" max="10249" width="10" style="222" bestFit="1" customWidth="1"/>
    <col min="10250" max="10250" width="3.7109375" style="222" customWidth="1"/>
    <col min="10251" max="10251" width="12.28515625" style="222" bestFit="1" customWidth="1"/>
    <col min="10252" max="10252" width="7.28515625" style="222" customWidth="1"/>
    <col min="10253" max="10496" width="9.140625" style="222"/>
    <col min="10497" max="10497" width="15.85546875" style="222" bestFit="1" customWidth="1"/>
    <col min="10498" max="10498" width="3.7109375" style="222" customWidth="1"/>
    <col min="10499" max="10499" width="44.28515625" style="222" bestFit="1" customWidth="1"/>
    <col min="10500" max="10500" width="3.7109375" style="222" customWidth="1"/>
    <col min="10501" max="10501" width="12.28515625" style="222" bestFit="1" customWidth="1"/>
    <col min="10502" max="10502" width="3.7109375" style="222" customWidth="1"/>
    <col min="10503" max="10503" width="10" style="222" bestFit="1" customWidth="1"/>
    <col min="10504" max="10504" width="3.7109375" style="222" customWidth="1"/>
    <col min="10505" max="10505" width="10" style="222" bestFit="1" customWidth="1"/>
    <col min="10506" max="10506" width="3.7109375" style="222" customWidth="1"/>
    <col min="10507" max="10507" width="12.28515625" style="222" bestFit="1" customWidth="1"/>
    <col min="10508" max="10508" width="7.28515625" style="222" customWidth="1"/>
    <col min="10509" max="10752" width="9.140625" style="222"/>
    <col min="10753" max="10753" width="15.85546875" style="222" bestFit="1" customWidth="1"/>
    <col min="10754" max="10754" width="3.7109375" style="222" customWidth="1"/>
    <col min="10755" max="10755" width="44.28515625" style="222" bestFit="1" customWidth="1"/>
    <col min="10756" max="10756" width="3.7109375" style="222" customWidth="1"/>
    <col min="10757" max="10757" width="12.28515625" style="222" bestFit="1" customWidth="1"/>
    <col min="10758" max="10758" width="3.7109375" style="222" customWidth="1"/>
    <col min="10759" max="10759" width="10" style="222" bestFit="1" customWidth="1"/>
    <col min="10760" max="10760" width="3.7109375" style="222" customWidth="1"/>
    <col min="10761" max="10761" width="10" style="222" bestFit="1" customWidth="1"/>
    <col min="10762" max="10762" width="3.7109375" style="222" customWidth="1"/>
    <col min="10763" max="10763" width="12.28515625" style="222" bestFit="1" customWidth="1"/>
    <col min="10764" max="10764" width="7.28515625" style="222" customWidth="1"/>
    <col min="10765" max="11008" width="9.140625" style="222"/>
    <col min="11009" max="11009" width="15.85546875" style="222" bestFit="1" customWidth="1"/>
    <col min="11010" max="11010" width="3.7109375" style="222" customWidth="1"/>
    <col min="11011" max="11011" width="44.28515625" style="222" bestFit="1" customWidth="1"/>
    <col min="11012" max="11012" width="3.7109375" style="222" customWidth="1"/>
    <col min="11013" max="11013" width="12.28515625" style="222" bestFit="1" customWidth="1"/>
    <col min="11014" max="11014" width="3.7109375" style="222" customWidth="1"/>
    <col min="11015" max="11015" width="10" style="222" bestFit="1" customWidth="1"/>
    <col min="11016" max="11016" width="3.7109375" style="222" customWidth="1"/>
    <col min="11017" max="11017" width="10" style="222" bestFit="1" customWidth="1"/>
    <col min="11018" max="11018" width="3.7109375" style="222" customWidth="1"/>
    <col min="11019" max="11019" width="12.28515625" style="222" bestFit="1" customWidth="1"/>
    <col min="11020" max="11020" width="7.28515625" style="222" customWidth="1"/>
    <col min="11021" max="11264" width="9.140625" style="222"/>
    <col min="11265" max="11265" width="15.85546875" style="222" bestFit="1" customWidth="1"/>
    <col min="11266" max="11266" width="3.7109375" style="222" customWidth="1"/>
    <col min="11267" max="11267" width="44.28515625" style="222" bestFit="1" customWidth="1"/>
    <col min="11268" max="11268" width="3.7109375" style="222" customWidth="1"/>
    <col min="11269" max="11269" width="12.28515625" style="222" bestFit="1" customWidth="1"/>
    <col min="11270" max="11270" width="3.7109375" style="222" customWidth="1"/>
    <col min="11271" max="11271" width="10" style="222" bestFit="1" customWidth="1"/>
    <col min="11272" max="11272" width="3.7109375" style="222" customWidth="1"/>
    <col min="11273" max="11273" width="10" style="222" bestFit="1" customWidth="1"/>
    <col min="11274" max="11274" width="3.7109375" style="222" customWidth="1"/>
    <col min="11275" max="11275" width="12.28515625" style="222" bestFit="1" customWidth="1"/>
    <col min="11276" max="11276" width="7.28515625" style="222" customWidth="1"/>
    <col min="11277" max="11520" width="9.140625" style="222"/>
    <col min="11521" max="11521" width="15.85546875" style="222" bestFit="1" customWidth="1"/>
    <col min="11522" max="11522" width="3.7109375" style="222" customWidth="1"/>
    <col min="11523" max="11523" width="44.28515625" style="222" bestFit="1" customWidth="1"/>
    <col min="11524" max="11524" width="3.7109375" style="222" customWidth="1"/>
    <col min="11525" max="11525" width="12.28515625" style="222" bestFit="1" customWidth="1"/>
    <col min="11526" max="11526" width="3.7109375" style="222" customWidth="1"/>
    <col min="11527" max="11527" width="10" style="222" bestFit="1" customWidth="1"/>
    <col min="11528" max="11528" width="3.7109375" style="222" customWidth="1"/>
    <col min="11529" max="11529" width="10" style="222" bestFit="1" customWidth="1"/>
    <col min="11530" max="11530" width="3.7109375" style="222" customWidth="1"/>
    <col min="11531" max="11531" width="12.28515625" style="222" bestFit="1" customWidth="1"/>
    <col min="11532" max="11532" width="7.28515625" style="222" customWidth="1"/>
    <col min="11533" max="11776" width="9.140625" style="222"/>
    <col min="11777" max="11777" width="15.85546875" style="222" bestFit="1" customWidth="1"/>
    <col min="11778" max="11778" width="3.7109375" style="222" customWidth="1"/>
    <col min="11779" max="11779" width="44.28515625" style="222" bestFit="1" customWidth="1"/>
    <col min="11780" max="11780" width="3.7109375" style="222" customWidth="1"/>
    <col min="11781" max="11781" width="12.28515625" style="222" bestFit="1" customWidth="1"/>
    <col min="11782" max="11782" width="3.7109375" style="222" customWidth="1"/>
    <col min="11783" max="11783" width="10" style="222" bestFit="1" customWidth="1"/>
    <col min="11784" max="11784" width="3.7109375" style="222" customWidth="1"/>
    <col min="11785" max="11785" width="10" style="222" bestFit="1" customWidth="1"/>
    <col min="11786" max="11786" width="3.7109375" style="222" customWidth="1"/>
    <col min="11787" max="11787" width="12.28515625" style="222" bestFit="1" customWidth="1"/>
    <col min="11788" max="11788" width="7.28515625" style="222" customWidth="1"/>
    <col min="11789" max="12032" width="9.140625" style="222"/>
    <col min="12033" max="12033" width="15.85546875" style="222" bestFit="1" customWidth="1"/>
    <col min="12034" max="12034" width="3.7109375" style="222" customWidth="1"/>
    <col min="12035" max="12035" width="44.28515625" style="222" bestFit="1" customWidth="1"/>
    <col min="12036" max="12036" width="3.7109375" style="222" customWidth="1"/>
    <col min="12037" max="12037" width="12.28515625" style="222" bestFit="1" customWidth="1"/>
    <col min="12038" max="12038" width="3.7109375" style="222" customWidth="1"/>
    <col min="12039" max="12039" width="10" style="222" bestFit="1" customWidth="1"/>
    <col min="12040" max="12040" width="3.7109375" style="222" customWidth="1"/>
    <col min="12041" max="12041" width="10" style="222" bestFit="1" customWidth="1"/>
    <col min="12042" max="12042" width="3.7109375" style="222" customWidth="1"/>
    <col min="12043" max="12043" width="12.28515625" style="222" bestFit="1" customWidth="1"/>
    <col min="12044" max="12044" width="7.28515625" style="222" customWidth="1"/>
    <col min="12045" max="12288" width="9.140625" style="222"/>
    <col min="12289" max="12289" width="15.85546875" style="222" bestFit="1" customWidth="1"/>
    <col min="12290" max="12290" width="3.7109375" style="222" customWidth="1"/>
    <col min="12291" max="12291" width="44.28515625" style="222" bestFit="1" customWidth="1"/>
    <col min="12292" max="12292" width="3.7109375" style="222" customWidth="1"/>
    <col min="12293" max="12293" width="12.28515625" style="222" bestFit="1" customWidth="1"/>
    <col min="12294" max="12294" width="3.7109375" style="222" customWidth="1"/>
    <col min="12295" max="12295" width="10" style="222" bestFit="1" customWidth="1"/>
    <col min="12296" max="12296" width="3.7109375" style="222" customWidth="1"/>
    <col min="12297" max="12297" width="10" style="222" bestFit="1" customWidth="1"/>
    <col min="12298" max="12298" width="3.7109375" style="222" customWidth="1"/>
    <col min="12299" max="12299" width="12.28515625" style="222" bestFit="1" customWidth="1"/>
    <col min="12300" max="12300" width="7.28515625" style="222" customWidth="1"/>
    <col min="12301" max="12544" width="9.140625" style="222"/>
    <col min="12545" max="12545" width="15.85546875" style="222" bestFit="1" customWidth="1"/>
    <col min="12546" max="12546" width="3.7109375" style="222" customWidth="1"/>
    <col min="12547" max="12547" width="44.28515625" style="222" bestFit="1" customWidth="1"/>
    <col min="12548" max="12548" width="3.7109375" style="222" customWidth="1"/>
    <col min="12549" max="12549" width="12.28515625" style="222" bestFit="1" customWidth="1"/>
    <col min="12550" max="12550" width="3.7109375" style="222" customWidth="1"/>
    <col min="12551" max="12551" width="10" style="222" bestFit="1" customWidth="1"/>
    <col min="12552" max="12552" width="3.7109375" style="222" customWidth="1"/>
    <col min="12553" max="12553" width="10" style="222" bestFit="1" customWidth="1"/>
    <col min="12554" max="12554" width="3.7109375" style="222" customWidth="1"/>
    <col min="12555" max="12555" width="12.28515625" style="222" bestFit="1" customWidth="1"/>
    <col min="12556" max="12556" width="7.28515625" style="222" customWidth="1"/>
    <col min="12557" max="12800" width="9.140625" style="222"/>
    <col min="12801" max="12801" width="15.85546875" style="222" bestFit="1" customWidth="1"/>
    <col min="12802" max="12802" width="3.7109375" style="222" customWidth="1"/>
    <col min="12803" max="12803" width="44.28515625" style="222" bestFit="1" customWidth="1"/>
    <col min="12804" max="12804" width="3.7109375" style="222" customWidth="1"/>
    <col min="12805" max="12805" width="12.28515625" style="222" bestFit="1" customWidth="1"/>
    <col min="12806" max="12806" width="3.7109375" style="222" customWidth="1"/>
    <col min="12807" max="12807" width="10" style="222" bestFit="1" customWidth="1"/>
    <col min="12808" max="12808" width="3.7109375" style="222" customWidth="1"/>
    <col min="12809" max="12809" width="10" style="222" bestFit="1" customWidth="1"/>
    <col min="12810" max="12810" width="3.7109375" style="222" customWidth="1"/>
    <col min="12811" max="12811" width="12.28515625" style="222" bestFit="1" customWidth="1"/>
    <col min="12812" max="12812" width="7.28515625" style="222" customWidth="1"/>
    <col min="12813" max="13056" width="9.140625" style="222"/>
    <col min="13057" max="13057" width="15.85546875" style="222" bestFit="1" customWidth="1"/>
    <col min="13058" max="13058" width="3.7109375" style="222" customWidth="1"/>
    <col min="13059" max="13059" width="44.28515625" style="222" bestFit="1" customWidth="1"/>
    <col min="13060" max="13060" width="3.7109375" style="222" customWidth="1"/>
    <col min="13061" max="13061" width="12.28515625" style="222" bestFit="1" customWidth="1"/>
    <col min="13062" max="13062" width="3.7109375" style="222" customWidth="1"/>
    <col min="13063" max="13063" width="10" style="222" bestFit="1" customWidth="1"/>
    <col min="13064" max="13064" width="3.7109375" style="222" customWidth="1"/>
    <col min="13065" max="13065" width="10" style="222" bestFit="1" customWidth="1"/>
    <col min="13066" max="13066" width="3.7109375" style="222" customWidth="1"/>
    <col min="13067" max="13067" width="12.28515625" style="222" bestFit="1" customWidth="1"/>
    <col min="13068" max="13068" width="7.28515625" style="222" customWidth="1"/>
    <col min="13069" max="13312" width="9.140625" style="222"/>
    <col min="13313" max="13313" width="15.85546875" style="222" bestFit="1" customWidth="1"/>
    <col min="13314" max="13314" width="3.7109375" style="222" customWidth="1"/>
    <col min="13315" max="13315" width="44.28515625" style="222" bestFit="1" customWidth="1"/>
    <col min="13316" max="13316" width="3.7109375" style="222" customWidth="1"/>
    <col min="13317" max="13317" width="12.28515625" style="222" bestFit="1" customWidth="1"/>
    <col min="13318" max="13318" width="3.7109375" style="222" customWidth="1"/>
    <col min="13319" max="13319" width="10" style="222" bestFit="1" customWidth="1"/>
    <col min="13320" max="13320" width="3.7109375" style="222" customWidth="1"/>
    <col min="13321" max="13321" width="10" style="222" bestFit="1" customWidth="1"/>
    <col min="13322" max="13322" width="3.7109375" style="222" customWidth="1"/>
    <col min="13323" max="13323" width="12.28515625" style="222" bestFit="1" customWidth="1"/>
    <col min="13324" max="13324" width="7.28515625" style="222" customWidth="1"/>
    <col min="13325" max="13568" width="9.140625" style="222"/>
    <col min="13569" max="13569" width="15.85546875" style="222" bestFit="1" customWidth="1"/>
    <col min="13570" max="13570" width="3.7109375" style="222" customWidth="1"/>
    <col min="13571" max="13571" width="44.28515625" style="222" bestFit="1" customWidth="1"/>
    <col min="13572" max="13572" width="3.7109375" style="222" customWidth="1"/>
    <col min="13573" max="13573" width="12.28515625" style="222" bestFit="1" customWidth="1"/>
    <col min="13574" max="13574" width="3.7109375" style="222" customWidth="1"/>
    <col min="13575" max="13575" width="10" style="222" bestFit="1" customWidth="1"/>
    <col min="13576" max="13576" width="3.7109375" style="222" customWidth="1"/>
    <col min="13577" max="13577" width="10" style="222" bestFit="1" customWidth="1"/>
    <col min="13578" max="13578" width="3.7109375" style="222" customWidth="1"/>
    <col min="13579" max="13579" width="12.28515625" style="222" bestFit="1" customWidth="1"/>
    <col min="13580" max="13580" width="7.28515625" style="222" customWidth="1"/>
    <col min="13581" max="13824" width="9.140625" style="222"/>
    <col min="13825" max="13825" width="15.85546875" style="222" bestFit="1" customWidth="1"/>
    <col min="13826" max="13826" width="3.7109375" style="222" customWidth="1"/>
    <col min="13827" max="13827" width="44.28515625" style="222" bestFit="1" customWidth="1"/>
    <col min="13828" max="13828" width="3.7109375" style="222" customWidth="1"/>
    <col min="13829" max="13829" width="12.28515625" style="222" bestFit="1" customWidth="1"/>
    <col min="13830" max="13830" width="3.7109375" style="222" customWidth="1"/>
    <col min="13831" max="13831" width="10" style="222" bestFit="1" customWidth="1"/>
    <col min="13832" max="13832" width="3.7109375" style="222" customWidth="1"/>
    <col min="13833" max="13833" width="10" style="222" bestFit="1" customWidth="1"/>
    <col min="13834" max="13834" width="3.7109375" style="222" customWidth="1"/>
    <col min="13835" max="13835" width="12.28515625" style="222" bestFit="1" customWidth="1"/>
    <col min="13836" max="13836" width="7.28515625" style="222" customWidth="1"/>
    <col min="13837" max="14080" width="9.140625" style="222"/>
    <col min="14081" max="14081" width="15.85546875" style="222" bestFit="1" customWidth="1"/>
    <col min="14082" max="14082" width="3.7109375" style="222" customWidth="1"/>
    <col min="14083" max="14083" width="44.28515625" style="222" bestFit="1" customWidth="1"/>
    <col min="14084" max="14084" width="3.7109375" style="222" customWidth="1"/>
    <col min="14085" max="14085" width="12.28515625" style="222" bestFit="1" customWidth="1"/>
    <col min="14086" max="14086" width="3.7109375" style="222" customWidth="1"/>
    <col min="14087" max="14087" width="10" style="222" bestFit="1" customWidth="1"/>
    <col min="14088" max="14088" width="3.7109375" style="222" customWidth="1"/>
    <col min="14089" max="14089" width="10" style="222" bestFit="1" customWidth="1"/>
    <col min="14090" max="14090" width="3.7109375" style="222" customWidth="1"/>
    <col min="14091" max="14091" width="12.28515625" style="222" bestFit="1" customWidth="1"/>
    <col min="14092" max="14092" width="7.28515625" style="222" customWidth="1"/>
    <col min="14093" max="14336" width="9.140625" style="222"/>
    <col min="14337" max="14337" width="15.85546875" style="222" bestFit="1" customWidth="1"/>
    <col min="14338" max="14338" width="3.7109375" style="222" customWidth="1"/>
    <col min="14339" max="14339" width="44.28515625" style="222" bestFit="1" customWidth="1"/>
    <col min="14340" max="14340" width="3.7109375" style="222" customWidth="1"/>
    <col min="14341" max="14341" width="12.28515625" style="222" bestFit="1" customWidth="1"/>
    <col min="14342" max="14342" width="3.7109375" style="222" customWidth="1"/>
    <col min="14343" max="14343" width="10" style="222" bestFit="1" customWidth="1"/>
    <col min="14344" max="14344" width="3.7109375" style="222" customWidth="1"/>
    <col min="14345" max="14345" width="10" style="222" bestFit="1" customWidth="1"/>
    <col min="14346" max="14346" width="3.7109375" style="222" customWidth="1"/>
    <col min="14347" max="14347" width="12.28515625" style="222" bestFit="1" customWidth="1"/>
    <col min="14348" max="14348" width="7.28515625" style="222" customWidth="1"/>
    <col min="14349" max="14592" width="9.140625" style="222"/>
    <col min="14593" max="14593" width="15.85546875" style="222" bestFit="1" customWidth="1"/>
    <col min="14594" max="14594" width="3.7109375" style="222" customWidth="1"/>
    <col min="14595" max="14595" width="44.28515625" style="222" bestFit="1" customWidth="1"/>
    <col min="14596" max="14596" width="3.7109375" style="222" customWidth="1"/>
    <col min="14597" max="14597" width="12.28515625" style="222" bestFit="1" customWidth="1"/>
    <col min="14598" max="14598" width="3.7109375" style="222" customWidth="1"/>
    <col min="14599" max="14599" width="10" style="222" bestFit="1" customWidth="1"/>
    <col min="14600" max="14600" width="3.7109375" style="222" customWidth="1"/>
    <col min="14601" max="14601" width="10" style="222" bestFit="1" customWidth="1"/>
    <col min="14602" max="14602" width="3.7109375" style="222" customWidth="1"/>
    <col min="14603" max="14603" width="12.28515625" style="222" bestFit="1" customWidth="1"/>
    <col min="14604" max="14604" width="7.28515625" style="222" customWidth="1"/>
    <col min="14605" max="14848" width="9.140625" style="222"/>
    <col min="14849" max="14849" width="15.85546875" style="222" bestFit="1" customWidth="1"/>
    <col min="14850" max="14850" width="3.7109375" style="222" customWidth="1"/>
    <col min="14851" max="14851" width="44.28515625" style="222" bestFit="1" customWidth="1"/>
    <col min="14852" max="14852" width="3.7109375" style="222" customWidth="1"/>
    <col min="14853" max="14853" width="12.28515625" style="222" bestFit="1" customWidth="1"/>
    <col min="14854" max="14854" width="3.7109375" style="222" customWidth="1"/>
    <col min="14855" max="14855" width="10" style="222" bestFit="1" customWidth="1"/>
    <col min="14856" max="14856" width="3.7109375" style="222" customWidth="1"/>
    <col min="14857" max="14857" width="10" style="222" bestFit="1" customWidth="1"/>
    <col min="14858" max="14858" width="3.7109375" style="222" customWidth="1"/>
    <col min="14859" max="14859" width="12.28515625" style="222" bestFit="1" customWidth="1"/>
    <col min="14860" max="14860" width="7.28515625" style="222" customWidth="1"/>
    <col min="14861" max="15104" width="9.140625" style="222"/>
    <col min="15105" max="15105" width="15.85546875" style="222" bestFit="1" customWidth="1"/>
    <col min="15106" max="15106" width="3.7109375" style="222" customWidth="1"/>
    <col min="15107" max="15107" width="44.28515625" style="222" bestFit="1" customWidth="1"/>
    <col min="15108" max="15108" width="3.7109375" style="222" customWidth="1"/>
    <col min="15109" max="15109" width="12.28515625" style="222" bestFit="1" customWidth="1"/>
    <col min="15110" max="15110" width="3.7109375" style="222" customWidth="1"/>
    <col min="15111" max="15111" width="10" style="222" bestFit="1" customWidth="1"/>
    <col min="15112" max="15112" width="3.7109375" style="222" customWidth="1"/>
    <col min="15113" max="15113" width="10" style="222" bestFit="1" customWidth="1"/>
    <col min="15114" max="15114" width="3.7109375" style="222" customWidth="1"/>
    <col min="15115" max="15115" width="12.28515625" style="222" bestFit="1" customWidth="1"/>
    <col min="15116" max="15116" width="7.28515625" style="222" customWidth="1"/>
    <col min="15117" max="15360" width="9.140625" style="222"/>
    <col min="15361" max="15361" width="15.85546875" style="222" bestFit="1" customWidth="1"/>
    <col min="15362" max="15362" width="3.7109375" style="222" customWidth="1"/>
    <col min="15363" max="15363" width="44.28515625" style="222" bestFit="1" customWidth="1"/>
    <col min="15364" max="15364" width="3.7109375" style="222" customWidth="1"/>
    <col min="15365" max="15365" width="12.28515625" style="222" bestFit="1" customWidth="1"/>
    <col min="15366" max="15366" width="3.7109375" style="222" customWidth="1"/>
    <col min="15367" max="15367" width="10" style="222" bestFit="1" customWidth="1"/>
    <col min="15368" max="15368" width="3.7109375" style="222" customWidth="1"/>
    <col min="15369" max="15369" width="10" style="222" bestFit="1" customWidth="1"/>
    <col min="15370" max="15370" width="3.7109375" style="222" customWidth="1"/>
    <col min="15371" max="15371" width="12.28515625" style="222" bestFit="1" customWidth="1"/>
    <col min="15372" max="15372" width="7.28515625" style="222" customWidth="1"/>
    <col min="15373" max="15616" width="9.140625" style="222"/>
    <col min="15617" max="15617" width="15.85546875" style="222" bestFit="1" customWidth="1"/>
    <col min="15618" max="15618" width="3.7109375" style="222" customWidth="1"/>
    <col min="15619" max="15619" width="44.28515625" style="222" bestFit="1" customWidth="1"/>
    <col min="15620" max="15620" width="3.7109375" style="222" customWidth="1"/>
    <col min="15621" max="15621" width="12.28515625" style="222" bestFit="1" customWidth="1"/>
    <col min="15622" max="15622" width="3.7109375" style="222" customWidth="1"/>
    <col min="15623" max="15623" width="10" style="222" bestFit="1" customWidth="1"/>
    <col min="15624" max="15624" width="3.7109375" style="222" customWidth="1"/>
    <col min="15625" max="15625" width="10" style="222" bestFit="1" customWidth="1"/>
    <col min="15626" max="15626" width="3.7109375" style="222" customWidth="1"/>
    <col min="15627" max="15627" width="12.28515625" style="222" bestFit="1" customWidth="1"/>
    <col min="15628" max="15628" width="7.28515625" style="222" customWidth="1"/>
    <col min="15629" max="15872" width="9.140625" style="222"/>
    <col min="15873" max="15873" width="15.85546875" style="222" bestFit="1" customWidth="1"/>
    <col min="15874" max="15874" width="3.7109375" style="222" customWidth="1"/>
    <col min="15875" max="15875" width="44.28515625" style="222" bestFit="1" customWidth="1"/>
    <col min="15876" max="15876" width="3.7109375" style="222" customWidth="1"/>
    <col min="15877" max="15877" width="12.28515625" style="222" bestFit="1" customWidth="1"/>
    <col min="15878" max="15878" width="3.7109375" style="222" customWidth="1"/>
    <col min="15879" max="15879" width="10" style="222" bestFit="1" customWidth="1"/>
    <col min="15880" max="15880" width="3.7109375" style="222" customWidth="1"/>
    <col min="15881" max="15881" width="10" style="222" bestFit="1" customWidth="1"/>
    <col min="15882" max="15882" width="3.7109375" style="222" customWidth="1"/>
    <col min="15883" max="15883" width="12.28515625" style="222" bestFit="1" customWidth="1"/>
    <col min="15884" max="15884" width="7.28515625" style="222" customWidth="1"/>
    <col min="15885" max="16128" width="9.140625" style="222"/>
    <col min="16129" max="16129" width="15.85546875" style="222" bestFit="1" customWidth="1"/>
    <col min="16130" max="16130" width="3.7109375" style="222" customWidth="1"/>
    <col min="16131" max="16131" width="44.28515625" style="222" bestFit="1" customWidth="1"/>
    <col min="16132" max="16132" width="3.7109375" style="222" customWidth="1"/>
    <col min="16133" max="16133" width="12.28515625" style="222" bestFit="1" customWidth="1"/>
    <col min="16134" max="16134" width="3.7109375" style="222" customWidth="1"/>
    <col min="16135" max="16135" width="10" style="222" bestFit="1" customWidth="1"/>
    <col min="16136" max="16136" width="3.7109375" style="222" customWidth="1"/>
    <col min="16137" max="16137" width="10" style="222" bestFit="1" customWidth="1"/>
    <col min="16138" max="16138" width="3.7109375" style="222" customWidth="1"/>
    <col min="16139" max="16139" width="12.28515625" style="222" bestFit="1" customWidth="1"/>
    <col min="16140" max="16140" width="7.28515625" style="222" customWidth="1"/>
    <col min="16141" max="16384" width="9.140625" style="222"/>
  </cols>
  <sheetData>
    <row r="1" spans="1:12">
      <c r="A1" s="196" t="s">
        <v>215</v>
      </c>
      <c r="B1" s="196" t="s">
        <v>216</v>
      </c>
      <c r="C1" s="197"/>
      <c r="D1" s="197"/>
      <c r="E1" s="198" t="s">
        <v>217</v>
      </c>
      <c r="F1" s="199"/>
      <c r="G1" s="198" t="s">
        <v>218</v>
      </c>
      <c r="H1" s="199"/>
      <c r="I1" s="198" t="s">
        <v>219</v>
      </c>
      <c r="J1" s="199"/>
      <c r="K1" s="198" t="s">
        <v>220</v>
      </c>
      <c r="L1" s="226"/>
    </row>
    <row r="2" spans="1:12">
      <c r="A2" s="200">
        <v>1</v>
      </c>
      <c r="B2" s="200" t="s">
        <v>222</v>
      </c>
      <c r="C2" s="201"/>
      <c r="D2" s="201"/>
      <c r="E2" s="202" t="s">
        <v>2500</v>
      </c>
      <c r="F2" s="203"/>
      <c r="G2" s="236">
        <v>3333460.34</v>
      </c>
      <c r="H2" s="203"/>
      <c r="I2" s="236">
        <v>3020941.94</v>
      </c>
      <c r="J2" s="203"/>
      <c r="K2" s="202" t="s">
        <v>3218</v>
      </c>
      <c r="L2" s="225">
        <f>VLOOKUP(A2,'De x Para'!A:C,3,0)</f>
        <v>0</v>
      </c>
    </row>
    <row r="3" spans="1:12">
      <c r="A3" s="200" t="s">
        <v>227</v>
      </c>
      <c r="B3" s="194" t="s">
        <v>143</v>
      </c>
      <c r="C3" s="200" t="s">
        <v>228</v>
      </c>
      <c r="D3" s="201"/>
      <c r="E3" s="202" t="s">
        <v>2501</v>
      </c>
      <c r="F3" s="203"/>
      <c r="G3" s="236">
        <v>3333460.34</v>
      </c>
      <c r="H3" s="203"/>
      <c r="I3" s="236">
        <v>3011795.66</v>
      </c>
      <c r="J3" s="203"/>
      <c r="K3" s="202" t="s">
        <v>3219</v>
      </c>
      <c r="L3" s="225">
        <f>VLOOKUP(A3,'De x Para'!A:C,3,0)</f>
        <v>0</v>
      </c>
    </row>
    <row r="4" spans="1:12">
      <c r="A4" s="200" t="s">
        <v>232</v>
      </c>
      <c r="B4" s="194" t="s">
        <v>143</v>
      </c>
      <c r="C4" s="200" t="s">
        <v>233</v>
      </c>
      <c r="D4" s="201"/>
      <c r="E4" s="202" t="s">
        <v>2502</v>
      </c>
      <c r="F4" s="203"/>
      <c r="G4" s="236">
        <v>2966938.46</v>
      </c>
      <c r="H4" s="203"/>
      <c r="I4" s="236">
        <v>2503750</v>
      </c>
      <c r="J4" s="203"/>
      <c r="K4" s="202" t="s">
        <v>3220</v>
      </c>
      <c r="L4" s="225">
        <f>VLOOKUP(A4,'De x Para'!A:C,3,0)</f>
        <v>0</v>
      </c>
    </row>
    <row r="5" spans="1:12">
      <c r="A5" s="200" t="s">
        <v>238</v>
      </c>
      <c r="B5" s="194" t="s">
        <v>143</v>
      </c>
      <c r="C5" s="200" t="s">
        <v>233</v>
      </c>
      <c r="D5" s="201"/>
      <c r="E5" s="202" t="s">
        <v>2502</v>
      </c>
      <c r="F5" s="203"/>
      <c r="G5" s="236">
        <v>2966938.46</v>
      </c>
      <c r="H5" s="203"/>
      <c r="I5" s="236">
        <v>2503750</v>
      </c>
      <c r="J5" s="203"/>
      <c r="K5" s="202" t="s">
        <v>3220</v>
      </c>
      <c r="L5" s="225">
        <f>VLOOKUP(A5,'De x Para'!A:C,3,0)</f>
        <v>0</v>
      </c>
    </row>
    <row r="6" spans="1:12">
      <c r="A6" s="200" t="s">
        <v>239</v>
      </c>
      <c r="B6" s="194" t="s">
        <v>143</v>
      </c>
      <c r="C6" s="200" t="s">
        <v>240</v>
      </c>
      <c r="D6" s="201"/>
      <c r="E6" s="202" t="s">
        <v>2448</v>
      </c>
      <c r="F6" s="203"/>
      <c r="G6" s="236">
        <v>5170</v>
      </c>
      <c r="H6" s="203"/>
      <c r="I6" s="236">
        <v>3278.56</v>
      </c>
      <c r="J6" s="203"/>
      <c r="K6" s="202" t="s">
        <v>3221</v>
      </c>
      <c r="L6" s="225">
        <f>VLOOKUP(A6,'De x Para'!A:C,3,0)</f>
        <v>0</v>
      </c>
    </row>
    <row r="7" spans="1:12">
      <c r="A7" s="204" t="s">
        <v>243</v>
      </c>
      <c r="B7" s="194" t="s">
        <v>143</v>
      </c>
      <c r="C7" s="204" t="s">
        <v>244</v>
      </c>
      <c r="D7" s="205"/>
      <c r="E7" s="206" t="s">
        <v>2448</v>
      </c>
      <c r="F7" s="207"/>
      <c r="G7" s="237">
        <v>3000</v>
      </c>
      <c r="H7" s="207"/>
      <c r="I7" s="237">
        <v>1108.56</v>
      </c>
      <c r="J7" s="207"/>
      <c r="K7" s="206" t="s">
        <v>3221</v>
      </c>
      <c r="L7" s="225">
        <f>VLOOKUP(A7,'De x Para'!A:C,3,0)</f>
        <v>0</v>
      </c>
    </row>
    <row r="8" spans="1:12">
      <c r="A8" s="204" t="s">
        <v>246</v>
      </c>
      <c r="B8" s="194" t="s">
        <v>143</v>
      </c>
      <c r="C8" s="204" t="s">
        <v>247</v>
      </c>
      <c r="D8" s="205"/>
      <c r="E8" s="206" t="s">
        <v>248</v>
      </c>
      <c r="F8" s="207"/>
      <c r="G8" s="237">
        <v>2170</v>
      </c>
      <c r="H8" s="207"/>
      <c r="I8" s="237">
        <v>2170</v>
      </c>
      <c r="J8" s="207"/>
      <c r="K8" s="206" t="s">
        <v>248</v>
      </c>
      <c r="L8" s="225">
        <f>VLOOKUP(A8,'De x Para'!A:C,3,0)</f>
        <v>0</v>
      </c>
    </row>
    <row r="9" spans="1:12">
      <c r="A9" s="208"/>
      <c r="B9" s="194" t="s">
        <v>143</v>
      </c>
      <c r="C9" s="208" t="s">
        <v>143</v>
      </c>
      <c r="D9" s="209"/>
      <c r="E9" s="209"/>
      <c r="F9" s="209"/>
      <c r="G9" s="209"/>
      <c r="H9" s="209"/>
      <c r="I9" s="209"/>
      <c r="J9" s="209"/>
      <c r="K9" s="209"/>
      <c r="L9" s="225"/>
    </row>
    <row r="10" spans="1:12">
      <c r="A10" s="200" t="s">
        <v>249</v>
      </c>
      <c r="B10" s="194" t="s">
        <v>143</v>
      </c>
      <c r="C10" s="200" t="s">
        <v>250</v>
      </c>
      <c r="D10" s="201"/>
      <c r="E10" s="202" t="s">
        <v>2503</v>
      </c>
      <c r="F10" s="203"/>
      <c r="G10" s="236">
        <v>1885183.72</v>
      </c>
      <c r="H10" s="203"/>
      <c r="I10" s="236">
        <v>1887092.07</v>
      </c>
      <c r="J10" s="203"/>
      <c r="K10" s="202" t="s">
        <v>3222</v>
      </c>
      <c r="L10" s="225">
        <f>VLOOKUP(A10,'De x Para'!A:C,3,0)</f>
        <v>0</v>
      </c>
    </row>
    <row r="11" spans="1:12">
      <c r="A11" s="204" t="s">
        <v>255</v>
      </c>
      <c r="B11" s="194" t="s">
        <v>143</v>
      </c>
      <c r="C11" s="204" t="s">
        <v>256</v>
      </c>
      <c r="D11" s="205"/>
      <c r="E11" s="206" t="s">
        <v>2504</v>
      </c>
      <c r="F11" s="207"/>
      <c r="G11" s="237">
        <v>231710.5</v>
      </c>
      <c r="H11" s="207"/>
      <c r="I11" s="237">
        <v>251249.13</v>
      </c>
      <c r="J11" s="207"/>
      <c r="K11" s="206" t="s">
        <v>248</v>
      </c>
      <c r="L11" s="225">
        <f>VLOOKUP(A11,'De x Para'!A:C,3,0)</f>
        <v>0</v>
      </c>
    </row>
    <row r="12" spans="1:12">
      <c r="A12" s="204" t="s">
        <v>261</v>
      </c>
      <c r="B12" s="194" t="s">
        <v>143</v>
      </c>
      <c r="C12" s="204" t="s">
        <v>262</v>
      </c>
      <c r="D12" s="205"/>
      <c r="E12" s="206" t="s">
        <v>248</v>
      </c>
      <c r="F12" s="207"/>
      <c r="G12" s="237">
        <v>1403596.67</v>
      </c>
      <c r="H12" s="207"/>
      <c r="I12" s="237">
        <v>1396400.94</v>
      </c>
      <c r="J12" s="207"/>
      <c r="K12" s="206" t="s">
        <v>3223</v>
      </c>
      <c r="L12" s="225">
        <f>VLOOKUP(A12,'De x Para'!A:C,3,0)</f>
        <v>0</v>
      </c>
    </row>
    <row r="13" spans="1:12">
      <c r="A13" s="204" t="s">
        <v>267</v>
      </c>
      <c r="B13" s="194" t="s">
        <v>143</v>
      </c>
      <c r="C13" s="204" t="s">
        <v>268</v>
      </c>
      <c r="D13" s="205"/>
      <c r="E13" s="206" t="s">
        <v>2505</v>
      </c>
      <c r="F13" s="207"/>
      <c r="G13" s="237">
        <v>249876.55</v>
      </c>
      <c r="H13" s="207"/>
      <c r="I13" s="237">
        <v>239442</v>
      </c>
      <c r="J13" s="207"/>
      <c r="K13" s="206" t="s">
        <v>3224</v>
      </c>
      <c r="L13" s="225">
        <f>VLOOKUP(A13,'De x Para'!A:C,3,0)</f>
        <v>0</v>
      </c>
    </row>
    <row r="14" spans="1:12">
      <c r="A14" s="204" t="s">
        <v>273</v>
      </c>
      <c r="B14" s="194" t="s">
        <v>143</v>
      </c>
      <c r="C14" s="204" t="s">
        <v>274</v>
      </c>
      <c r="D14" s="205"/>
      <c r="E14" s="206" t="s">
        <v>2187</v>
      </c>
      <c r="F14" s="207"/>
      <c r="G14" s="206">
        <v>0</v>
      </c>
      <c r="H14" s="207"/>
      <c r="I14" s="206">
        <v>0</v>
      </c>
      <c r="J14" s="207"/>
      <c r="K14" s="206" t="s">
        <v>2187</v>
      </c>
      <c r="L14" s="225">
        <f>VLOOKUP(A14,'De x Para'!A:C,3,0)</f>
        <v>0</v>
      </c>
    </row>
    <row r="15" spans="1:12">
      <c r="A15" s="204" t="s">
        <v>279</v>
      </c>
      <c r="B15" s="194" t="s">
        <v>143</v>
      </c>
      <c r="C15" s="204" t="s">
        <v>280</v>
      </c>
      <c r="D15" s="205"/>
      <c r="E15" s="206" t="s">
        <v>281</v>
      </c>
      <c r="F15" s="207"/>
      <c r="G15" s="206">
        <v>0</v>
      </c>
      <c r="H15" s="207"/>
      <c r="I15" s="206">
        <v>0</v>
      </c>
      <c r="J15" s="207"/>
      <c r="K15" s="206" t="s">
        <v>281</v>
      </c>
      <c r="L15" s="225">
        <f>VLOOKUP(A15,'De x Para'!A:C,3,0)</f>
        <v>0</v>
      </c>
    </row>
    <row r="16" spans="1:12">
      <c r="A16" s="208"/>
      <c r="B16" s="194" t="s">
        <v>143</v>
      </c>
      <c r="C16" s="208" t="s">
        <v>143</v>
      </c>
      <c r="D16" s="209"/>
      <c r="E16" s="209"/>
      <c r="F16" s="209"/>
      <c r="G16" s="209"/>
      <c r="H16" s="209"/>
      <c r="I16" s="209"/>
      <c r="J16" s="209"/>
      <c r="K16" s="209"/>
      <c r="L16" s="225"/>
    </row>
    <row r="17" spans="1:12">
      <c r="A17" s="200" t="s">
        <v>287</v>
      </c>
      <c r="B17" s="194" t="s">
        <v>143</v>
      </c>
      <c r="C17" s="200" t="s">
        <v>288</v>
      </c>
      <c r="D17" s="201"/>
      <c r="E17" s="202" t="s">
        <v>2506</v>
      </c>
      <c r="F17" s="203"/>
      <c r="G17" s="236">
        <v>921516.69</v>
      </c>
      <c r="H17" s="203"/>
      <c r="I17" s="236">
        <v>473101.37</v>
      </c>
      <c r="J17" s="203"/>
      <c r="K17" s="202" t="s">
        <v>3225</v>
      </c>
      <c r="L17" s="225">
        <f>VLOOKUP(A17,'De x Para'!A:C,3,0)</f>
        <v>0</v>
      </c>
    </row>
    <row r="18" spans="1:12">
      <c r="A18" s="204" t="s">
        <v>304</v>
      </c>
      <c r="B18" s="194" t="s">
        <v>143</v>
      </c>
      <c r="C18" s="204" t="s">
        <v>305</v>
      </c>
      <c r="D18" s="205"/>
      <c r="E18" s="206" t="s">
        <v>281</v>
      </c>
      <c r="F18" s="207"/>
      <c r="G18" s="206">
        <v>0</v>
      </c>
      <c r="H18" s="207"/>
      <c r="I18" s="206">
        <v>0</v>
      </c>
      <c r="J18" s="207"/>
      <c r="K18" s="206" t="s">
        <v>281</v>
      </c>
      <c r="L18" s="225">
        <f>VLOOKUP(A18,'De x Para'!A:C,3,0)</f>
        <v>0</v>
      </c>
    </row>
    <row r="19" spans="1:12">
      <c r="A19" s="204" t="s">
        <v>317</v>
      </c>
      <c r="B19" s="194" t="s">
        <v>143</v>
      </c>
      <c r="C19" s="204" t="s">
        <v>318</v>
      </c>
      <c r="D19" s="205"/>
      <c r="E19" s="206" t="s">
        <v>2507</v>
      </c>
      <c r="F19" s="207"/>
      <c r="G19" s="237">
        <v>1436.42</v>
      </c>
      <c r="H19" s="207"/>
      <c r="I19" s="206">
        <v>265.39999999999998</v>
      </c>
      <c r="J19" s="207"/>
      <c r="K19" s="206" t="s">
        <v>3226</v>
      </c>
      <c r="L19" s="225">
        <f>VLOOKUP(A19,'De x Para'!A:C,3,0)</f>
        <v>0</v>
      </c>
    </row>
    <row r="20" spans="1:12">
      <c r="A20" s="204" t="s">
        <v>323</v>
      </c>
      <c r="B20" s="194" t="s">
        <v>143</v>
      </c>
      <c r="C20" s="204" t="s">
        <v>324</v>
      </c>
      <c r="D20" s="205"/>
      <c r="E20" s="206" t="s">
        <v>2508</v>
      </c>
      <c r="F20" s="207"/>
      <c r="G20" s="237">
        <v>4023.74</v>
      </c>
      <c r="H20" s="207"/>
      <c r="I20" s="206">
        <v>0</v>
      </c>
      <c r="J20" s="207"/>
      <c r="K20" s="206" t="s">
        <v>3227</v>
      </c>
      <c r="L20" s="225">
        <f>VLOOKUP(A20,'De x Para'!A:C,3,0)</f>
        <v>0</v>
      </c>
    </row>
    <row r="21" spans="1:12">
      <c r="A21" s="204" t="s">
        <v>1843</v>
      </c>
      <c r="B21" s="194" t="s">
        <v>143</v>
      </c>
      <c r="C21" s="204" t="s">
        <v>1844</v>
      </c>
      <c r="D21" s="205"/>
      <c r="E21" s="206" t="s">
        <v>2509</v>
      </c>
      <c r="F21" s="207"/>
      <c r="G21" s="237">
        <v>252190.47</v>
      </c>
      <c r="H21" s="207"/>
      <c r="I21" s="206">
        <v>0</v>
      </c>
      <c r="J21" s="207"/>
      <c r="K21" s="206" t="s">
        <v>3228</v>
      </c>
      <c r="L21" s="225">
        <f>VLOOKUP(A21,'De x Para'!A:C,3,0)</f>
        <v>0</v>
      </c>
    </row>
    <row r="22" spans="1:12">
      <c r="A22" s="204" t="s">
        <v>2452</v>
      </c>
      <c r="B22" s="194" t="s">
        <v>143</v>
      </c>
      <c r="C22" s="204" t="s">
        <v>2453</v>
      </c>
      <c r="D22" s="205"/>
      <c r="E22" s="206" t="s">
        <v>2510</v>
      </c>
      <c r="F22" s="207"/>
      <c r="G22" s="237">
        <v>1759.13</v>
      </c>
      <c r="H22" s="207"/>
      <c r="I22" s="206">
        <v>0</v>
      </c>
      <c r="J22" s="207"/>
      <c r="K22" s="206" t="s">
        <v>3229</v>
      </c>
      <c r="L22" s="225">
        <f>VLOOKUP(A22,'De x Para'!A:C,3,0)</f>
        <v>0</v>
      </c>
    </row>
    <row r="23" spans="1:12">
      <c r="A23" s="204" t="s">
        <v>2455</v>
      </c>
      <c r="B23" s="194" t="s">
        <v>143</v>
      </c>
      <c r="C23" s="204" t="s">
        <v>2456</v>
      </c>
      <c r="D23" s="205"/>
      <c r="E23" s="206" t="s">
        <v>2511</v>
      </c>
      <c r="F23" s="207"/>
      <c r="G23" s="237">
        <v>1561.52</v>
      </c>
      <c r="H23" s="207"/>
      <c r="I23" s="237">
        <v>152332.68</v>
      </c>
      <c r="J23" s="207"/>
      <c r="K23" s="206" t="s">
        <v>3230</v>
      </c>
      <c r="L23" s="225">
        <f>VLOOKUP(A23,'De x Para'!A:C,3,0)</f>
        <v>0</v>
      </c>
    </row>
    <row r="24" spans="1:12">
      <c r="A24" s="204" t="s">
        <v>2457</v>
      </c>
      <c r="B24" s="194" t="s">
        <v>143</v>
      </c>
      <c r="C24" s="204" t="s">
        <v>2458</v>
      </c>
      <c r="D24" s="205"/>
      <c r="E24" s="206" t="s">
        <v>2512</v>
      </c>
      <c r="F24" s="207"/>
      <c r="G24" s="237">
        <v>500148.42</v>
      </c>
      <c r="H24" s="207"/>
      <c r="I24" s="237">
        <v>9223.36</v>
      </c>
      <c r="J24" s="207"/>
      <c r="K24" s="206" t="s">
        <v>3231</v>
      </c>
      <c r="L24" s="225">
        <f>VLOOKUP(A24,'De x Para'!A:C,3,0)</f>
        <v>0</v>
      </c>
    </row>
    <row r="25" spans="1:12">
      <c r="A25" s="204" t="s">
        <v>2513</v>
      </c>
      <c r="B25" s="194" t="s">
        <v>143</v>
      </c>
      <c r="C25" s="204" t="s">
        <v>2514</v>
      </c>
      <c r="D25" s="205"/>
      <c r="E25" s="206" t="s">
        <v>2517</v>
      </c>
      <c r="F25" s="207"/>
      <c r="G25" s="206">
        <v>355.72</v>
      </c>
      <c r="H25" s="207"/>
      <c r="I25" s="237">
        <v>301277.5</v>
      </c>
      <c r="J25" s="207"/>
      <c r="K25" s="206" t="s">
        <v>3232</v>
      </c>
      <c r="L25" s="225">
        <f>VLOOKUP(A25,'De x Para'!A:C,3,0)</f>
        <v>0</v>
      </c>
    </row>
    <row r="26" spans="1:12">
      <c r="A26" s="204" t="s">
        <v>3233</v>
      </c>
      <c r="B26" s="194" t="s">
        <v>143</v>
      </c>
      <c r="C26" s="204" t="s">
        <v>3234</v>
      </c>
      <c r="D26" s="205"/>
      <c r="E26" s="206" t="s">
        <v>248</v>
      </c>
      <c r="F26" s="207"/>
      <c r="G26" s="237">
        <v>160041.26999999999</v>
      </c>
      <c r="H26" s="207"/>
      <c r="I26" s="237">
        <v>10002.43</v>
      </c>
      <c r="J26" s="207"/>
      <c r="K26" s="206" t="s">
        <v>3235</v>
      </c>
      <c r="L26" s="225">
        <f>VLOOKUP(A26,'De x Para'!A:C,3,0)</f>
        <v>0</v>
      </c>
    </row>
    <row r="27" spans="1:12">
      <c r="A27" s="208"/>
      <c r="B27" s="194" t="s">
        <v>143</v>
      </c>
      <c r="C27" s="208" t="s">
        <v>143</v>
      </c>
      <c r="D27" s="209"/>
      <c r="E27" s="209"/>
      <c r="F27" s="209"/>
      <c r="G27" s="209"/>
      <c r="H27" s="209"/>
      <c r="I27" s="209"/>
      <c r="J27" s="209"/>
      <c r="K27" s="209"/>
      <c r="L27" s="225"/>
    </row>
    <row r="28" spans="1:12">
      <c r="A28" s="200" t="s">
        <v>343</v>
      </c>
      <c r="B28" s="194" t="s">
        <v>143</v>
      </c>
      <c r="C28" s="200" t="s">
        <v>344</v>
      </c>
      <c r="D28" s="201"/>
      <c r="E28" s="202" t="s">
        <v>2518</v>
      </c>
      <c r="F28" s="203"/>
      <c r="G28" s="236">
        <v>41329.9</v>
      </c>
      <c r="H28" s="203"/>
      <c r="I28" s="236">
        <v>76300.399999999994</v>
      </c>
      <c r="J28" s="203"/>
      <c r="K28" s="202" t="s">
        <v>3236</v>
      </c>
      <c r="L28" s="225">
        <f>VLOOKUP(A28,'De x Para'!A:C,3,0)</f>
        <v>0</v>
      </c>
    </row>
    <row r="29" spans="1:12">
      <c r="A29" s="204" t="s">
        <v>349</v>
      </c>
      <c r="B29" s="194" t="s">
        <v>143</v>
      </c>
      <c r="C29" s="204" t="s">
        <v>350</v>
      </c>
      <c r="D29" s="205"/>
      <c r="E29" s="206" t="s">
        <v>2519</v>
      </c>
      <c r="F29" s="207"/>
      <c r="G29" s="206">
        <v>705.67</v>
      </c>
      <c r="H29" s="207"/>
      <c r="I29" s="237">
        <v>31332.02</v>
      </c>
      <c r="J29" s="207"/>
      <c r="K29" s="206" t="s">
        <v>3237</v>
      </c>
      <c r="L29" s="225">
        <f>VLOOKUP(A29,'De x Para'!A:C,3,0)</f>
        <v>0</v>
      </c>
    </row>
    <row r="30" spans="1:12">
      <c r="A30" s="204" t="s">
        <v>1845</v>
      </c>
      <c r="B30" s="194" t="s">
        <v>143</v>
      </c>
      <c r="C30" s="204" t="s">
        <v>1846</v>
      </c>
      <c r="D30" s="205"/>
      <c r="E30" s="206" t="s">
        <v>2520</v>
      </c>
      <c r="F30" s="207"/>
      <c r="G30" s="237">
        <v>38475.35</v>
      </c>
      <c r="H30" s="207"/>
      <c r="I30" s="206">
        <v>0</v>
      </c>
      <c r="J30" s="207"/>
      <c r="K30" s="206" t="s">
        <v>3238</v>
      </c>
      <c r="L30" s="225">
        <f>VLOOKUP(A30,'De x Para'!A:C,3,0)</f>
        <v>0</v>
      </c>
    </row>
    <row r="31" spans="1:12">
      <c r="A31" s="204" t="s">
        <v>2521</v>
      </c>
      <c r="B31" s="194" t="s">
        <v>143</v>
      </c>
      <c r="C31" s="204" t="s">
        <v>2522</v>
      </c>
      <c r="D31" s="205"/>
      <c r="E31" s="206" t="s">
        <v>2524</v>
      </c>
      <c r="F31" s="207"/>
      <c r="G31" s="237">
        <v>2038</v>
      </c>
      <c r="H31" s="207"/>
      <c r="I31" s="206">
        <v>34.229999999999997</v>
      </c>
      <c r="J31" s="207"/>
      <c r="K31" s="206" t="s">
        <v>3239</v>
      </c>
      <c r="L31" s="225">
        <f>VLOOKUP(A31,'De x Para'!A:C,3,0)</f>
        <v>0</v>
      </c>
    </row>
    <row r="32" spans="1:12">
      <c r="A32" s="204" t="s">
        <v>2525</v>
      </c>
      <c r="B32" s="194" t="s">
        <v>143</v>
      </c>
      <c r="C32" s="204" t="s">
        <v>2526</v>
      </c>
      <c r="D32" s="205"/>
      <c r="E32" s="206" t="s">
        <v>2528</v>
      </c>
      <c r="F32" s="207"/>
      <c r="G32" s="206">
        <v>110.88</v>
      </c>
      <c r="H32" s="207"/>
      <c r="I32" s="237">
        <v>44934.15</v>
      </c>
      <c r="J32" s="207"/>
      <c r="K32" s="206" t="s">
        <v>248</v>
      </c>
      <c r="L32" s="225">
        <f>VLOOKUP(A32,'De x Para'!A:C,3,0)</f>
        <v>0</v>
      </c>
    </row>
    <row r="33" spans="1:12">
      <c r="A33" s="208"/>
      <c r="B33" s="194" t="s">
        <v>143</v>
      </c>
      <c r="C33" s="208" t="s">
        <v>143</v>
      </c>
      <c r="D33" s="209"/>
      <c r="E33" s="209"/>
      <c r="F33" s="209"/>
      <c r="G33" s="209"/>
      <c r="H33" s="209"/>
      <c r="I33" s="209"/>
      <c r="J33" s="209"/>
      <c r="K33" s="209"/>
      <c r="L33" s="225"/>
    </row>
    <row r="34" spans="1:12">
      <c r="A34" s="200" t="s">
        <v>351</v>
      </c>
      <c r="B34" s="194" t="s">
        <v>143</v>
      </c>
      <c r="C34" s="200" t="s">
        <v>283</v>
      </c>
      <c r="D34" s="201"/>
      <c r="E34" s="202" t="s">
        <v>248</v>
      </c>
      <c r="F34" s="203"/>
      <c r="G34" s="236">
        <v>113738.15</v>
      </c>
      <c r="H34" s="203"/>
      <c r="I34" s="236">
        <v>63977.599999999999</v>
      </c>
      <c r="J34" s="203"/>
      <c r="K34" s="202" t="s">
        <v>3240</v>
      </c>
      <c r="L34" s="225">
        <f>VLOOKUP(A34,'De x Para'!A:C,3,0)</f>
        <v>0</v>
      </c>
    </row>
    <row r="35" spans="1:12">
      <c r="A35" s="204" t="s">
        <v>356</v>
      </c>
      <c r="B35" s="194" t="s">
        <v>143</v>
      </c>
      <c r="C35" s="204" t="s">
        <v>350</v>
      </c>
      <c r="D35" s="205"/>
      <c r="E35" s="206" t="s">
        <v>248</v>
      </c>
      <c r="F35" s="207"/>
      <c r="G35" s="237">
        <v>31304</v>
      </c>
      <c r="H35" s="207"/>
      <c r="I35" s="237">
        <v>26477.599999999999</v>
      </c>
      <c r="J35" s="207"/>
      <c r="K35" s="206" t="s">
        <v>3241</v>
      </c>
      <c r="L35" s="225">
        <f>VLOOKUP(A35,'De x Para'!A:C,3,0)</f>
        <v>0</v>
      </c>
    </row>
    <row r="36" spans="1:12">
      <c r="A36" s="204" t="s">
        <v>2529</v>
      </c>
      <c r="B36" s="194" t="s">
        <v>143</v>
      </c>
      <c r="C36" s="204" t="s">
        <v>1846</v>
      </c>
      <c r="D36" s="205"/>
      <c r="E36" s="206" t="s">
        <v>248</v>
      </c>
      <c r="F36" s="207"/>
      <c r="G36" s="237">
        <v>37500</v>
      </c>
      <c r="H36" s="207"/>
      <c r="I36" s="237">
        <v>37500</v>
      </c>
      <c r="J36" s="207"/>
      <c r="K36" s="206" t="s">
        <v>248</v>
      </c>
      <c r="L36" s="225">
        <f>VLOOKUP(A36,'De x Para'!A:C,3,0)</f>
        <v>0</v>
      </c>
    </row>
    <row r="37" spans="1:12">
      <c r="A37" s="204" t="s">
        <v>2531</v>
      </c>
      <c r="B37" s="194" t="s">
        <v>143</v>
      </c>
      <c r="C37" s="204" t="s">
        <v>2532</v>
      </c>
      <c r="D37" s="205"/>
      <c r="E37" s="206" t="s">
        <v>248</v>
      </c>
      <c r="F37" s="207"/>
      <c r="G37" s="237">
        <v>44934.15</v>
      </c>
      <c r="H37" s="207"/>
      <c r="I37" s="206">
        <v>0</v>
      </c>
      <c r="J37" s="207"/>
      <c r="K37" s="206" t="s">
        <v>3242</v>
      </c>
      <c r="L37" s="225">
        <f>VLOOKUP(A37,'De x Para'!A:C,3,0)</f>
        <v>0</v>
      </c>
    </row>
    <row r="38" spans="1:12">
      <c r="A38" s="208"/>
      <c r="B38" s="194" t="s">
        <v>143</v>
      </c>
      <c r="C38" s="208" t="s">
        <v>143</v>
      </c>
      <c r="D38" s="209"/>
      <c r="E38" s="209"/>
      <c r="F38" s="209"/>
      <c r="G38" s="209"/>
      <c r="H38" s="209"/>
      <c r="I38" s="209"/>
      <c r="J38" s="209"/>
      <c r="K38" s="209"/>
      <c r="L38" s="225"/>
    </row>
    <row r="39" spans="1:12">
      <c r="A39" s="200" t="s">
        <v>357</v>
      </c>
      <c r="B39" s="194" t="s">
        <v>143</v>
      </c>
      <c r="C39" s="200" t="s">
        <v>358</v>
      </c>
      <c r="D39" s="201"/>
      <c r="E39" s="202" t="s">
        <v>2534</v>
      </c>
      <c r="F39" s="203"/>
      <c r="G39" s="236">
        <v>366521.88</v>
      </c>
      <c r="H39" s="203"/>
      <c r="I39" s="236">
        <v>508045.66</v>
      </c>
      <c r="J39" s="203"/>
      <c r="K39" s="202" t="s">
        <v>3243</v>
      </c>
      <c r="L39" s="225">
        <f>VLOOKUP(A39,'De x Para'!A:C,3,0)</f>
        <v>0</v>
      </c>
    </row>
    <row r="40" spans="1:12">
      <c r="A40" s="200" t="s">
        <v>363</v>
      </c>
      <c r="B40" s="194" t="s">
        <v>143</v>
      </c>
      <c r="C40" s="200" t="s">
        <v>364</v>
      </c>
      <c r="D40" s="201"/>
      <c r="E40" s="202" t="s">
        <v>2535</v>
      </c>
      <c r="F40" s="203"/>
      <c r="G40" s="236">
        <v>188920.76</v>
      </c>
      <c r="H40" s="203"/>
      <c r="I40" s="236">
        <v>335943.9</v>
      </c>
      <c r="J40" s="203"/>
      <c r="K40" s="202" t="s">
        <v>3244</v>
      </c>
      <c r="L40" s="225">
        <f>VLOOKUP(A40,'De x Para'!A:C,3,0)</f>
        <v>0</v>
      </c>
    </row>
    <row r="41" spans="1:12">
      <c r="A41" s="200" t="s">
        <v>369</v>
      </c>
      <c r="B41" s="194" t="s">
        <v>143</v>
      </c>
      <c r="C41" s="200" t="s">
        <v>370</v>
      </c>
      <c r="D41" s="201"/>
      <c r="E41" s="202" t="s">
        <v>2535</v>
      </c>
      <c r="F41" s="203"/>
      <c r="G41" s="236">
        <v>188920.76</v>
      </c>
      <c r="H41" s="203"/>
      <c r="I41" s="236">
        <v>335943.9</v>
      </c>
      <c r="J41" s="203"/>
      <c r="K41" s="202" t="s">
        <v>3244</v>
      </c>
      <c r="L41" s="225">
        <f>VLOOKUP(A41,'De x Para'!A:C,3,0)</f>
        <v>0</v>
      </c>
    </row>
    <row r="42" spans="1:12">
      <c r="A42" s="204" t="s">
        <v>375</v>
      </c>
      <c r="B42" s="194" t="s">
        <v>143</v>
      </c>
      <c r="C42" s="204" t="s">
        <v>376</v>
      </c>
      <c r="D42" s="205"/>
      <c r="E42" s="206" t="s">
        <v>2536</v>
      </c>
      <c r="F42" s="207"/>
      <c r="G42" s="237">
        <v>166743.04999999999</v>
      </c>
      <c r="H42" s="207"/>
      <c r="I42" s="237">
        <v>296406.05</v>
      </c>
      <c r="J42" s="207"/>
      <c r="K42" s="206" t="s">
        <v>3245</v>
      </c>
      <c r="L42" s="225">
        <f>VLOOKUP(A42,'De x Para'!A:C,3,0)</f>
        <v>0</v>
      </c>
    </row>
    <row r="43" spans="1:12">
      <c r="A43" s="204" t="s">
        <v>381</v>
      </c>
      <c r="B43" s="194" t="s">
        <v>143</v>
      </c>
      <c r="C43" s="204" t="s">
        <v>382</v>
      </c>
      <c r="D43" s="205"/>
      <c r="E43" s="206" t="s">
        <v>2537</v>
      </c>
      <c r="F43" s="207"/>
      <c r="G43" s="206">
        <v>0</v>
      </c>
      <c r="H43" s="207"/>
      <c r="I43" s="237">
        <v>4005</v>
      </c>
      <c r="J43" s="207"/>
      <c r="K43" s="206" t="s">
        <v>3246</v>
      </c>
      <c r="L43" s="225">
        <f>VLOOKUP(A43,'De x Para'!A:C,3,0)</f>
        <v>0</v>
      </c>
    </row>
    <row r="44" spans="1:12">
      <c r="A44" s="204" t="s">
        <v>387</v>
      </c>
      <c r="B44" s="194" t="s">
        <v>143</v>
      </c>
      <c r="C44" s="204" t="s">
        <v>388</v>
      </c>
      <c r="D44" s="205"/>
      <c r="E44" s="206" t="s">
        <v>2538</v>
      </c>
      <c r="F44" s="207"/>
      <c r="G44" s="237">
        <v>22177.71</v>
      </c>
      <c r="H44" s="207"/>
      <c r="I44" s="237">
        <v>35532.85</v>
      </c>
      <c r="J44" s="207"/>
      <c r="K44" s="206" t="s">
        <v>3247</v>
      </c>
      <c r="L44" s="225">
        <f>VLOOKUP(A44,'De x Para'!A:C,3,0)</f>
        <v>0</v>
      </c>
    </row>
    <row r="45" spans="1:12">
      <c r="A45" s="208"/>
      <c r="B45" s="194" t="s">
        <v>143</v>
      </c>
      <c r="C45" s="208" t="s">
        <v>143</v>
      </c>
      <c r="D45" s="209"/>
      <c r="E45" s="209"/>
      <c r="F45" s="209"/>
      <c r="G45" s="209"/>
      <c r="H45" s="209"/>
      <c r="I45" s="209"/>
      <c r="J45" s="209"/>
      <c r="K45" s="209"/>
      <c r="L45" s="225"/>
    </row>
    <row r="46" spans="1:12">
      <c r="A46" s="200" t="s">
        <v>397</v>
      </c>
      <c r="B46" s="194" t="s">
        <v>143</v>
      </c>
      <c r="C46" s="200" t="s">
        <v>398</v>
      </c>
      <c r="D46" s="201"/>
      <c r="E46" s="202" t="s">
        <v>2539</v>
      </c>
      <c r="F46" s="203"/>
      <c r="G46" s="236">
        <v>177601.12</v>
      </c>
      <c r="H46" s="203"/>
      <c r="I46" s="236">
        <v>168039.79</v>
      </c>
      <c r="J46" s="203"/>
      <c r="K46" s="202" t="s">
        <v>3248</v>
      </c>
      <c r="L46" s="225">
        <f>VLOOKUP(A46,'De x Para'!A:C,3,0)</f>
        <v>0</v>
      </c>
    </row>
    <row r="47" spans="1:12">
      <c r="A47" s="200" t="s">
        <v>403</v>
      </c>
      <c r="B47" s="194" t="s">
        <v>143</v>
      </c>
      <c r="C47" s="200" t="s">
        <v>404</v>
      </c>
      <c r="D47" s="201"/>
      <c r="E47" s="202" t="s">
        <v>2539</v>
      </c>
      <c r="F47" s="203"/>
      <c r="G47" s="236">
        <v>177601.12</v>
      </c>
      <c r="H47" s="203"/>
      <c r="I47" s="236">
        <v>168039.79</v>
      </c>
      <c r="J47" s="203"/>
      <c r="K47" s="202" t="s">
        <v>3248</v>
      </c>
      <c r="L47" s="225">
        <f>VLOOKUP(A47,'De x Para'!A:C,3,0)</f>
        <v>0</v>
      </c>
    </row>
    <row r="48" spans="1:12">
      <c r="A48" s="204" t="s">
        <v>405</v>
      </c>
      <c r="B48" s="194" t="s">
        <v>143</v>
      </c>
      <c r="C48" s="204" t="s">
        <v>406</v>
      </c>
      <c r="D48" s="205"/>
      <c r="E48" s="206" t="s">
        <v>248</v>
      </c>
      <c r="F48" s="207"/>
      <c r="G48" s="237">
        <v>109069</v>
      </c>
      <c r="H48" s="207"/>
      <c r="I48" s="237">
        <v>109069</v>
      </c>
      <c r="J48" s="207"/>
      <c r="K48" s="206" t="s">
        <v>248</v>
      </c>
      <c r="L48" s="225">
        <f>VLOOKUP(A48,'De x Para'!A:C,3,0)</f>
        <v>0</v>
      </c>
    </row>
    <row r="49" spans="1:12">
      <c r="A49" s="204" t="s">
        <v>408</v>
      </c>
      <c r="B49" s="194" t="s">
        <v>143</v>
      </c>
      <c r="C49" s="204" t="s">
        <v>409</v>
      </c>
      <c r="D49" s="205"/>
      <c r="E49" s="206" t="s">
        <v>2540</v>
      </c>
      <c r="F49" s="207"/>
      <c r="G49" s="237">
        <v>64065.8</v>
      </c>
      <c r="H49" s="207"/>
      <c r="I49" s="237">
        <v>58909.31</v>
      </c>
      <c r="J49" s="207"/>
      <c r="K49" s="206" t="s">
        <v>3249</v>
      </c>
      <c r="L49" s="225">
        <f>VLOOKUP(A49,'De x Para'!A:C,3,0)</f>
        <v>0</v>
      </c>
    </row>
    <row r="50" spans="1:12">
      <c r="A50" s="204" t="s">
        <v>420</v>
      </c>
      <c r="B50" s="194" t="s">
        <v>143</v>
      </c>
      <c r="C50" s="204" t="s">
        <v>421</v>
      </c>
      <c r="D50" s="205"/>
      <c r="E50" s="206" t="s">
        <v>2541</v>
      </c>
      <c r="F50" s="207"/>
      <c r="G50" s="237">
        <v>3284.65</v>
      </c>
      <c r="H50" s="207"/>
      <c r="I50" s="206">
        <v>61.48</v>
      </c>
      <c r="J50" s="207"/>
      <c r="K50" s="206" t="s">
        <v>3250</v>
      </c>
      <c r="L50" s="225">
        <f>VLOOKUP(A50,'De x Para'!A:C,3,0)</f>
        <v>0</v>
      </c>
    </row>
    <row r="51" spans="1:12">
      <c r="A51" s="204" t="s">
        <v>1883</v>
      </c>
      <c r="B51" s="194" t="s">
        <v>143</v>
      </c>
      <c r="C51" s="204" t="s">
        <v>1852</v>
      </c>
      <c r="D51" s="205"/>
      <c r="E51" s="206" t="s">
        <v>2542</v>
      </c>
      <c r="F51" s="207"/>
      <c r="G51" s="237">
        <v>1181.67</v>
      </c>
      <c r="H51" s="207"/>
      <c r="I51" s="206">
        <v>0</v>
      </c>
      <c r="J51" s="207"/>
      <c r="K51" s="206" t="s">
        <v>3251</v>
      </c>
      <c r="L51" s="225">
        <f>VLOOKUP(A51,'De x Para'!A:C,3,0)</f>
        <v>0</v>
      </c>
    </row>
    <row r="52" spans="1:12">
      <c r="A52" s="208"/>
      <c r="B52" s="194" t="s">
        <v>143</v>
      </c>
      <c r="C52" s="208" t="s">
        <v>143</v>
      </c>
      <c r="D52" s="209"/>
      <c r="E52" s="209"/>
      <c r="F52" s="209"/>
      <c r="G52" s="209"/>
      <c r="H52" s="209"/>
      <c r="I52" s="209"/>
      <c r="J52" s="209"/>
      <c r="K52" s="209"/>
      <c r="L52" s="225"/>
    </row>
    <row r="53" spans="1:12">
      <c r="A53" s="200" t="s">
        <v>423</v>
      </c>
      <c r="B53" s="194" t="s">
        <v>143</v>
      </c>
      <c r="C53" s="200" t="s">
        <v>424</v>
      </c>
      <c r="D53" s="201"/>
      <c r="E53" s="202" t="s">
        <v>425</v>
      </c>
      <c r="F53" s="203"/>
      <c r="G53" s="202">
        <v>0</v>
      </c>
      <c r="H53" s="203"/>
      <c r="I53" s="202">
        <v>0</v>
      </c>
      <c r="J53" s="203"/>
      <c r="K53" s="202" t="s">
        <v>425</v>
      </c>
      <c r="L53" s="225">
        <f>VLOOKUP(A53,'De x Para'!A:C,3,0)</f>
        <v>0</v>
      </c>
    </row>
    <row r="54" spans="1:12">
      <c r="A54" s="200" t="s">
        <v>426</v>
      </c>
      <c r="B54" s="194" t="s">
        <v>143</v>
      </c>
      <c r="C54" s="200" t="s">
        <v>427</v>
      </c>
      <c r="D54" s="201"/>
      <c r="E54" s="202" t="s">
        <v>425</v>
      </c>
      <c r="F54" s="203"/>
      <c r="G54" s="202">
        <v>0</v>
      </c>
      <c r="H54" s="203"/>
      <c r="I54" s="202">
        <v>0</v>
      </c>
      <c r="J54" s="203"/>
      <c r="K54" s="202" t="s">
        <v>425</v>
      </c>
      <c r="L54" s="225">
        <f>VLOOKUP(A54,'De x Para'!A:C,3,0)</f>
        <v>0</v>
      </c>
    </row>
    <row r="55" spans="1:12">
      <c r="A55" s="204" t="s">
        <v>428</v>
      </c>
      <c r="B55" s="194" t="s">
        <v>143</v>
      </c>
      <c r="C55" s="204" t="s">
        <v>429</v>
      </c>
      <c r="D55" s="205"/>
      <c r="E55" s="206" t="s">
        <v>425</v>
      </c>
      <c r="F55" s="207"/>
      <c r="G55" s="206">
        <v>0</v>
      </c>
      <c r="H55" s="207"/>
      <c r="I55" s="206">
        <v>0</v>
      </c>
      <c r="J55" s="207"/>
      <c r="K55" s="206" t="s">
        <v>425</v>
      </c>
      <c r="L55" s="225">
        <f>VLOOKUP(A55,'De x Para'!A:C,3,0)</f>
        <v>0</v>
      </c>
    </row>
    <row r="56" spans="1:12">
      <c r="A56" s="208"/>
      <c r="B56" s="194" t="s">
        <v>143</v>
      </c>
      <c r="C56" s="208" t="s">
        <v>143</v>
      </c>
      <c r="D56" s="209"/>
      <c r="E56" s="209"/>
      <c r="F56" s="209"/>
      <c r="G56" s="209"/>
      <c r="H56" s="209"/>
      <c r="I56" s="209"/>
      <c r="J56" s="209"/>
      <c r="K56" s="209"/>
      <c r="L56" s="225"/>
    </row>
    <row r="57" spans="1:12">
      <c r="A57" s="200" t="s">
        <v>430</v>
      </c>
      <c r="B57" s="194" t="s">
        <v>143</v>
      </c>
      <c r="C57" s="200" t="s">
        <v>431</v>
      </c>
      <c r="D57" s="201"/>
      <c r="E57" s="202" t="s">
        <v>2543</v>
      </c>
      <c r="F57" s="203"/>
      <c r="G57" s="202">
        <v>0</v>
      </c>
      <c r="H57" s="203"/>
      <c r="I57" s="236">
        <v>4061.97</v>
      </c>
      <c r="J57" s="203"/>
      <c r="K57" s="202" t="s">
        <v>3252</v>
      </c>
      <c r="L57" s="225">
        <f>VLOOKUP(A57,'De x Para'!A:C,3,0)</f>
        <v>0</v>
      </c>
    </row>
    <row r="58" spans="1:12">
      <c r="A58" s="200" t="s">
        <v>435</v>
      </c>
      <c r="B58" s="194" t="s">
        <v>143</v>
      </c>
      <c r="C58" s="200" t="s">
        <v>431</v>
      </c>
      <c r="D58" s="201"/>
      <c r="E58" s="202" t="s">
        <v>2543</v>
      </c>
      <c r="F58" s="203"/>
      <c r="G58" s="202">
        <v>0</v>
      </c>
      <c r="H58" s="203"/>
      <c r="I58" s="236">
        <v>4061.97</v>
      </c>
      <c r="J58" s="203"/>
      <c r="K58" s="202" t="s">
        <v>3252</v>
      </c>
      <c r="L58" s="225">
        <f>VLOOKUP(A58,'De x Para'!A:C,3,0)</f>
        <v>0</v>
      </c>
    </row>
    <row r="59" spans="1:12">
      <c r="A59" s="204" t="s">
        <v>436</v>
      </c>
      <c r="B59" s="194" t="s">
        <v>143</v>
      </c>
      <c r="C59" s="204" t="s">
        <v>437</v>
      </c>
      <c r="D59" s="205"/>
      <c r="E59" s="206" t="s">
        <v>2543</v>
      </c>
      <c r="F59" s="207"/>
      <c r="G59" s="206">
        <v>0</v>
      </c>
      <c r="H59" s="207"/>
      <c r="I59" s="237">
        <v>4061.97</v>
      </c>
      <c r="J59" s="207"/>
      <c r="K59" s="206" t="s">
        <v>3252</v>
      </c>
      <c r="L59" s="225">
        <f>VLOOKUP(A59,'De x Para'!A:C,3,0)</f>
        <v>0</v>
      </c>
    </row>
    <row r="60" spans="1:12">
      <c r="A60" s="208"/>
      <c r="B60" s="194" t="s">
        <v>143</v>
      </c>
      <c r="C60" s="208" t="s">
        <v>143</v>
      </c>
      <c r="D60" s="209"/>
      <c r="E60" s="209"/>
      <c r="F60" s="209"/>
      <c r="G60" s="209"/>
      <c r="H60" s="209"/>
      <c r="I60" s="209"/>
      <c r="J60" s="209"/>
      <c r="K60" s="209"/>
      <c r="L60" s="225"/>
    </row>
    <row r="61" spans="1:12">
      <c r="A61" s="200" t="s">
        <v>438</v>
      </c>
      <c r="B61" s="194" t="s">
        <v>143</v>
      </c>
      <c r="C61" s="200" t="s">
        <v>439</v>
      </c>
      <c r="D61" s="201"/>
      <c r="E61" s="202" t="s">
        <v>2544</v>
      </c>
      <c r="F61" s="203"/>
      <c r="G61" s="202">
        <v>0</v>
      </c>
      <c r="H61" s="203"/>
      <c r="I61" s="236">
        <v>9146.2800000000007</v>
      </c>
      <c r="J61" s="203"/>
      <c r="K61" s="202" t="s">
        <v>3253</v>
      </c>
      <c r="L61" s="225">
        <f>VLOOKUP(A61,'De x Para'!A:C,3,0)</f>
        <v>0</v>
      </c>
    </row>
    <row r="62" spans="1:12">
      <c r="A62" s="200" t="s">
        <v>443</v>
      </c>
      <c r="B62" s="194" t="s">
        <v>143</v>
      </c>
      <c r="C62" s="200" t="s">
        <v>444</v>
      </c>
      <c r="D62" s="201"/>
      <c r="E62" s="202" t="s">
        <v>2544</v>
      </c>
      <c r="F62" s="203"/>
      <c r="G62" s="202">
        <v>0</v>
      </c>
      <c r="H62" s="203"/>
      <c r="I62" s="236">
        <v>9146.2800000000007</v>
      </c>
      <c r="J62" s="203"/>
      <c r="K62" s="202" t="s">
        <v>3253</v>
      </c>
      <c r="L62" s="225">
        <f>VLOOKUP(A62,'De x Para'!A:C,3,0)</f>
        <v>0</v>
      </c>
    </row>
    <row r="63" spans="1:12">
      <c r="A63" s="200" t="s">
        <v>445</v>
      </c>
      <c r="B63" s="194" t="s">
        <v>143</v>
      </c>
      <c r="C63" s="200" t="s">
        <v>446</v>
      </c>
      <c r="D63" s="201"/>
      <c r="E63" s="202" t="s">
        <v>2545</v>
      </c>
      <c r="F63" s="203"/>
      <c r="G63" s="202">
        <v>0</v>
      </c>
      <c r="H63" s="203"/>
      <c r="I63" s="202">
        <v>0</v>
      </c>
      <c r="J63" s="203"/>
      <c r="K63" s="202" t="s">
        <v>2545</v>
      </c>
      <c r="L63" s="225">
        <f>VLOOKUP(A63,'De x Para'!A:C,3,0)</f>
        <v>0</v>
      </c>
    </row>
    <row r="64" spans="1:12">
      <c r="A64" s="200" t="s">
        <v>448</v>
      </c>
      <c r="B64" s="194" t="s">
        <v>143</v>
      </c>
      <c r="C64" s="200" t="s">
        <v>449</v>
      </c>
      <c r="D64" s="201"/>
      <c r="E64" s="202" t="s">
        <v>2545</v>
      </c>
      <c r="F64" s="203"/>
      <c r="G64" s="202">
        <v>0</v>
      </c>
      <c r="H64" s="203"/>
      <c r="I64" s="202">
        <v>0</v>
      </c>
      <c r="J64" s="203"/>
      <c r="K64" s="202" t="s">
        <v>2545</v>
      </c>
      <c r="L64" s="225">
        <f>VLOOKUP(A64,'De x Para'!A:C,3,0)</f>
        <v>0</v>
      </c>
    </row>
    <row r="65" spans="1:12">
      <c r="A65" s="204" t="s">
        <v>450</v>
      </c>
      <c r="B65" s="194" t="s">
        <v>143</v>
      </c>
      <c r="C65" s="204" t="s">
        <v>451</v>
      </c>
      <c r="D65" s="205"/>
      <c r="E65" s="206" t="s">
        <v>2546</v>
      </c>
      <c r="F65" s="207"/>
      <c r="G65" s="206">
        <v>0</v>
      </c>
      <c r="H65" s="207"/>
      <c r="I65" s="206">
        <v>0</v>
      </c>
      <c r="J65" s="207"/>
      <c r="K65" s="206" t="s">
        <v>2546</v>
      </c>
      <c r="L65" s="225" t="str">
        <f>VLOOKUP(A65,'De x Para'!A:C,3,0)</f>
        <v>16.1</v>
      </c>
    </row>
    <row r="66" spans="1:12">
      <c r="A66" s="204" t="s">
        <v>453</v>
      </c>
      <c r="B66" s="194" t="s">
        <v>143</v>
      </c>
      <c r="C66" s="204" t="s">
        <v>454</v>
      </c>
      <c r="D66" s="205"/>
      <c r="E66" s="206" t="s">
        <v>455</v>
      </c>
      <c r="F66" s="207"/>
      <c r="G66" s="206">
        <v>0</v>
      </c>
      <c r="H66" s="207"/>
      <c r="I66" s="206">
        <v>0</v>
      </c>
      <c r="J66" s="207"/>
      <c r="K66" s="206" t="s">
        <v>455</v>
      </c>
      <c r="L66" s="225">
        <f>VLOOKUP(A66,'De x Para'!A:C,3,0)</f>
        <v>0</v>
      </c>
    </row>
    <row r="67" spans="1:12">
      <c r="A67" s="204" t="s">
        <v>456</v>
      </c>
      <c r="B67" s="194" t="s">
        <v>143</v>
      </c>
      <c r="C67" s="204" t="s">
        <v>457</v>
      </c>
      <c r="D67" s="205"/>
      <c r="E67" s="206" t="s">
        <v>458</v>
      </c>
      <c r="F67" s="207"/>
      <c r="G67" s="206">
        <v>0</v>
      </c>
      <c r="H67" s="207"/>
      <c r="I67" s="206">
        <v>0</v>
      </c>
      <c r="J67" s="207"/>
      <c r="K67" s="206" t="s">
        <v>458</v>
      </c>
      <c r="L67" s="225">
        <f>VLOOKUP(A67,'De x Para'!A:C,3,0)</f>
        <v>0</v>
      </c>
    </row>
    <row r="68" spans="1:12">
      <c r="A68" s="204" t="s">
        <v>459</v>
      </c>
      <c r="B68" s="194" t="s">
        <v>143</v>
      </c>
      <c r="C68" s="204" t="s">
        <v>460</v>
      </c>
      <c r="D68" s="205"/>
      <c r="E68" s="206" t="s">
        <v>2462</v>
      </c>
      <c r="F68" s="207"/>
      <c r="G68" s="206">
        <v>0</v>
      </c>
      <c r="H68" s="207"/>
      <c r="I68" s="206">
        <v>0</v>
      </c>
      <c r="J68" s="207"/>
      <c r="K68" s="206" t="s">
        <v>2462</v>
      </c>
      <c r="L68" s="225" t="str">
        <f>VLOOKUP(A68,'De x Para'!A:C,3,0)</f>
        <v>16.2</v>
      </c>
    </row>
    <row r="69" spans="1:12">
      <c r="A69" s="196" t="s">
        <v>215</v>
      </c>
      <c r="B69" s="196" t="s">
        <v>216</v>
      </c>
      <c r="C69" s="197"/>
      <c r="D69" s="197"/>
      <c r="E69" s="198" t="s">
        <v>217</v>
      </c>
      <c r="F69" s="199"/>
      <c r="G69" s="198" t="s">
        <v>218</v>
      </c>
      <c r="H69" s="199"/>
      <c r="I69" s="198" t="s">
        <v>219</v>
      </c>
      <c r="J69" s="199"/>
      <c r="K69" s="198" t="s">
        <v>220</v>
      </c>
      <c r="L69" s="225">
        <f>VLOOKUP(A69,'De x Para'!A:C,3,0)</f>
        <v>0</v>
      </c>
    </row>
    <row r="70" spans="1:12">
      <c r="A70" s="204" t="s">
        <v>462</v>
      </c>
      <c r="B70" s="194" t="s">
        <v>143</v>
      </c>
      <c r="C70" s="204" t="s">
        <v>463</v>
      </c>
      <c r="D70" s="205"/>
      <c r="E70" s="206" t="s">
        <v>2464</v>
      </c>
      <c r="F70" s="207"/>
      <c r="G70" s="206">
        <v>0</v>
      </c>
      <c r="H70" s="207"/>
      <c r="I70" s="206">
        <v>0</v>
      </c>
      <c r="J70" s="207"/>
      <c r="K70" s="206" t="s">
        <v>2464</v>
      </c>
      <c r="L70" s="225" t="str">
        <f>VLOOKUP(A70,'De x Para'!A:C,3,0)</f>
        <v>16.3</v>
      </c>
    </row>
    <row r="71" spans="1:12">
      <c r="A71" s="204" t="s">
        <v>465</v>
      </c>
      <c r="B71" s="194" t="s">
        <v>143</v>
      </c>
      <c r="C71" s="204" t="s">
        <v>174</v>
      </c>
      <c r="D71" s="205"/>
      <c r="E71" s="206" t="s">
        <v>466</v>
      </c>
      <c r="F71" s="207"/>
      <c r="G71" s="206">
        <v>0</v>
      </c>
      <c r="H71" s="207"/>
      <c r="I71" s="206">
        <v>0</v>
      </c>
      <c r="J71" s="207"/>
      <c r="K71" s="206" t="s">
        <v>466</v>
      </c>
      <c r="L71" s="225" t="str">
        <f>VLOOKUP(A71,'De x Para'!A:C,3,0)</f>
        <v>16.4</v>
      </c>
    </row>
    <row r="72" spans="1:12">
      <c r="A72" s="208"/>
      <c r="B72" s="194" t="s">
        <v>143</v>
      </c>
      <c r="C72" s="208" t="s">
        <v>143</v>
      </c>
      <c r="D72" s="209"/>
      <c r="E72" s="209"/>
      <c r="F72" s="209"/>
      <c r="G72" s="209"/>
      <c r="H72" s="209"/>
      <c r="I72" s="209"/>
      <c r="J72" s="209"/>
      <c r="K72" s="209"/>
      <c r="L72" s="225"/>
    </row>
    <row r="73" spans="1:12">
      <c r="A73" s="200" t="s">
        <v>467</v>
      </c>
      <c r="B73" s="194" t="s">
        <v>143</v>
      </c>
      <c r="C73" s="200" t="s">
        <v>468</v>
      </c>
      <c r="D73" s="201"/>
      <c r="E73" s="202" t="s">
        <v>2547</v>
      </c>
      <c r="F73" s="203"/>
      <c r="G73" s="202">
        <v>0</v>
      </c>
      <c r="H73" s="203"/>
      <c r="I73" s="236">
        <v>9146.2800000000007</v>
      </c>
      <c r="J73" s="203"/>
      <c r="K73" s="202" t="s">
        <v>3254</v>
      </c>
      <c r="L73" s="225">
        <f>VLOOKUP(A73,'De x Para'!A:C,3,0)</f>
        <v>0</v>
      </c>
    </row>
    <row r="74" spans="1:12">
      <c r="A74" s="200" t="s">
        <v>471</v>
      </c>
      <c r="B74" s="194" t="s">
        <v>143</v>
      </c>
      <c r="C74" s="200" t="s">
        <v>472</v>
      </c>
      <c r="D74" s="201"/>
      <c r="E74" s="202" t="s">
        <v>2547</v>
      </c>
      <c r="F74" s="203"/>
      <c r="G74" s="202">
        <v>0</v>
      </c>
      <c r="H74" s="203"/>
      <c r="I74" s="236">
        <v>9146.2800000000007</v>
      </c>
      <c r="J74" s="203"/>
      <c r="K74" s="202" t="s">
        <v>3254</v>
      </c>
      <c r="L74" s="225">
        <f>VLOOKUP(A74,'De x Para'!A:C,3,0)</f>
        <v>0</v>
      </c>
    </row>
    <row r="75" spans="1:12">
      <c r="A75" s="204" t="s">
        <v>473</v>
      </c>
      <c r="B75" s="194" t="s">
        <v>143</v>
      </c>
      <c r="C75" s="204" t="s">
        <v>474</v>
      </c>
      <c r="D75" s="205"/>
      <c r="E75" s="206" t="s">
        <v>475</v>
      </c>
      <c r="F75" s="207"/>
      <c r="G75" s="206">
        <v>0</v>
      </c>
      <c r="H75" s="207"/>
      <c r="I75" s="206">
        <v>0</v>
      </c>
      <c r="J75" s="207"/>
      <c r="K75" s="206" t="s">
        <v>475</v>
      </c>
      <c r="L75" s="225">
        <f>VLOOKUP(A75,'De x Para'!A:C,3,0)</f>
        <v>0</v>
      </c>
    </row>
    <row r="76" spans="1:12">
      <c r="A76" s="204" t="s">
        <v>476</v>
      </c>
      <c r="B76" s="194" t="s">
        <v>143</v>
      </c>
      <c r="C76" s="204" t="s">
        <v>477</v>
      </c>
      <c r="D76" s="205"/>
      <c r="E76" s="206" t="s">
        <v>2548</v>
      </c>
      <c r="F76" s="207"/>
      <c r="G76" s="206">
        <v>0</v>
      </c>
      <c r="H76" s="207"/>
      <c r="I76" s="237">
        <v>4927.0600000000004</v>
      </c>
      <c r="J76" s="207"/>
      <c r="K76" s="206" t="s">
        <v>3255</v>
      </c>
      <c r="L76" s="225">
        <f>VLOOKUP(A76,'De x Para'!A:C,3,0)</f>
        <v>0</v>
      </c>
    </row>
    <row r="77" spans="1:12">
      <c r="A77" s="204" t="s">
        <v>481</v>
      </c>
      <c r="B77" s="194" t="s">
        <v>143</v>
      </c>
      <c r="C77" s="204" t="s">
        <v>482</v>
      </c>
      <c r="D77" s="205"/>
      <c r="E77" s="206" t="s">
        <v>2549</v>
      </c>
      <c r="F77" s="207"/>
      <c r="G77" s="206">
        <v>0</v>
      </c>
      <c r="H77" s="207"/>
      <c r="I77" s="237">
        <v>1648.31</v>
      </c>
      <c r="J77" s="207"/>
      <c r="K77" s="206" t="s">
        <v>3256</v>
      </c>
      <c r="L77" s="225">
        <f>VLOOKUP(A77,'De x Para'!A:C,3,0)</f>
        <v>0</v>
      </c>
    </row>
    <row r="78" spans="1:12">
      <c r="A78" s="204" t="s">
        <v>486</v>
      </c>
      <c r="B78" s="194" t="s">
        <v>143</v>
      </c>
      <c r="C78" s="204" t="s">
        <v>487</v>
      </c>
      <c r="D78" s="205"/>
      <c r="E78" s="206" t="s">
        <v>2550</v>
      </c>
      <c r="F78" s="207"/>
      <c r="G78" s="206">
        <v>0</v>
      </c>
      <c r="H78" s="207"/>
      <c r="I78" s="237">
        <v>2482.21</v>
      </c>
      <c r="J78" s="207"/>
      <c r="K78" s="206" t="s">
        <v>3257</v>
      </c>
      <c r="L78" s="225">
        <f>VLOOKUP(A78,'De x Para'!A:C,3,0)</f>
        <v>0</v>
      </c>
    </row>
    <row r="79" spans="1:12">
      <c r="A79" s="204" t="s">
        <v>491</v>
      </c>
      <c r="B79" s="194" t="s">
        <v>143</v>
      </c>
      <c r="C79" s="204" t="s">
        <v>492</v>
      </c>
      <c r="D79" s="205"/>
      <c r="E79" s="206" t="s">
        <v>493</v>
      </c>
      <c r="F79" s="207"/>
      <c r="G79" s="206">
        <v>0</v>
      </c>
      <c r="H79" s="207"/>
      <c r="I79" s="206">
        <v>0</v>
      </c>
      <c r="J79" s="207"/>
      <c r="K79" s="206" t="s">
        <v>493</v>
      </c>
      <c r="L79" s="225">
        <f>VLOOKUP(A79,'De x Para'!A:C,3,0)</f>
        <v>0</v>
      </c>
    </row>
    <row r="80" spans="1:12">
      <c r="A80" s="204" t="s">
        <v>494</v>
      </c>
      <c r="B80" s="194" t="s">
        <v>143</v>
      </c>
      <c r="C80" s="204" t="s">
        <v>495</v>
      </c>
      <c r="D80" s="205"/>
      <c r="E80" s="206" t="s">
        <v>2551</v>
      </c>
      <c r="F80" s="207"/>
      <c r="G80" s="206">
        <v>0</v>
      </c>
      <c r="H80" s="207"/>
      <c r="I80" s="206">
        <v>88.7</v>
      </c>
      <c r="J80" s="207"/>
      <c r="K80" s="206" t="s">
        <v>3258</v>
      </c>
      <c r="L80" s="225">
        <f>VLOOKUP(A80,'De x Para'!A:C,3,0)</f>
        <v>0</v>
      </c>
    </row>
    <row r="81" spans="1:12">
      <c r="A81" s="208"/>
      <c r="B81" s="194" t="s">
        <v>143</v>
      </c>
      <c r="C81" s="208" t="s">
        <v>143</v>
      </c>
      <c r="D81" s="209"/>
      <c r="E81" s="209"/>
      <c r="F81" s="209"/>
      <c r="G81" s="209"/>
      <c r="H81" s="209"/>
      <c r="I81" s="209"/>
      <c r="J81" s="209"/>
      <c r="K81" s="209"/>
      <c r="L81" s="225"/>
    </row>
    <row r="82" spans="1:12">
      <c r="A82" s="200">
        <v>2</v>
      </c>
      <c r="B82" s="200" t="s">
        <v>500</v>
      </c>
      <c r="C82" s="201"/>
      <c r="D82" s="201"/>
      <c r="E82" s="202" t="s">
        <v>2500</v>
      </c>
      <c r="F82" s="203"/>
      <c r="G82" s="236">
        <v>1705726.25</v>
      </c>
      <c r="H82" s="203"/>
      <c r="I82" s="236">
        <v>2018244.65</v>
      </c>
      <c r="J82" s="203"/>
      <c r="K82" s="202" t="s">
        <v>3218</v>
      </c>
      <c r="L82" s="225">
        <f>VLOOKUP(A82,'De x Para'!A:C,3,0)</f>
        <v>0</v>
      </c>
    </row>
    <row r="83" spans="1:12">
      <c r="A83" s="200" t="s">
        <v>503</v>
      </c>
      <c r="B83" s="194" t="s">
        <v>143</v>
      </c>
      <c r="C83" s="200" t="s">
        <v>504</v>
      </c>
      <c r="D83" s="201"/>
      <c r="E83" s="202" t="s">
        <v>3259</v>
      </c>
      <c r="F83" s="203"/>
      <c r="G83" s="236">
        <v>1696579.97</v>
      </c>
      <c r="H83" s="203"/>
      <c r="I83" s="236">
        <v>2018244.65</v>
      </c>
      <c r="J83" s="203"/>
      <c r="K83" s="202" t="s">
        <v>3260</v>
      </c>
      <c r="L83" s="225">
        <f>VLOOKUP(A83,'De x Para'!A:C,3,0)</f>
        <v>0</v>
      </c>
    </row>
    <row r="84" spans="1:12">
      <c r="A84" s="200" t="s">
        <v>506</v>
      </c>
      <c r="B84" s="194" t="s">
        <v>143</v>
      </c>
      <c r="C84" s="200" t="s">
        <v>507</v>
      </c>
      <c r="D84" s="201"/>
      <c r="E84" s="202" t="s">
        <v>3259</v>
      </c>
      <c r="F84" s="203"/>
      <c r="G84" s="236">
        <v>1696579.97</v>
      </c>
      <c r="H84" s="203"/>
      <c r="I84" s="236">
        <v>2018244.65</v>
      </c>
      <c r="J84" s="203"/>
      <c r="K84" s="202" t="s">
        <v>3260</v>
      </c>
      <c r="L84" s="225">
        <f>VLOOKUP(A84,'De x Para'!A:C,3,0)</f>
        <v>0</v>
      </c>
    </row>
    <row r="85" spans="1:12">
      <c r="A85" s="200" t="s">
        <v>508</v>
      </c>
      <c r="B85" s="194" t="s">
        <v>143</v>
      </c>
      <c r="C85" s="200" t="s">
        <v>509</v>
      </c>
      <c r="D85" s="201"/>
      <c r="E85" s="202" t="s">
        <v>3261</v>
      </c>
      <c r="F85" s="203"/>
      <c r="G85" s="236">
        <v>564626.94999999995</v>
      </c>
      <c r="H85" s="203"/>
      <c r="I85" s="236">
        <v>563211.03</v>
      </c>
      <c r="J85" s="203"/>
      <c r="K85" s="202" t="s">
        <v>3262</v>
      </c>
      <c r="L85" s="225">
        <f>VLOOKUP(A85,'De x Para'!A:C,3,0)</f>
        <v>0</v>
      </c>
    </row>
    <row r="86" spans="1:12">
      <c r="A86" s="200" t="s">
        <v>514</v>
      </c>
      <c r="B86" s="194" t="s">
        <v>143</v>
      </c>
      <c r="C86" s="200" t="s">
        <v>509</v>
      </c>
      <c r="D86" s="201"/>
      <c r="E86" s="202" t="s">
        <v>3263</v>
      </c>
      <c r="F86" s="203"/>
      <c r="G86" s="236">
        <v>465707.79</v>
      </c>
      <c r="H86" s="203"/>
      <c r="I86" s="236">
        <v>472757.44</v>
      </c>
      <c r="J86" s="203"/>
      <c r="K86" s="202" t="s">
        <v>3264</v>
      </c>
      <c r="L86" s="225">
        <f>VLOOKUP(A86,'De x Para'!A:C,3,0)</f>
        <v>0</v>
      </c>
    </row>
    <row r="87" spans="1:12">
      <c r="A87" s="204" t="s">
        <v>519</v>
      </c>
      <c r="B87" s="194" t="s">
        <v>143</v>
      </c>
      <c r="C87" s="204" t="s">
        <v>520</v>
      </c>
      <c r="D87" s="205"/>
      <c r="E87" s="206" t="s">
        <v>248</v>
      </c>
      <c r="F87" s="207"/>
      <c r="G87" s="237">
        <v>372409.41</v>
      </c>
      <c r="H87" s="207"/>
      <c r="I87" s="237">
        <v>372409.41</v>
      </c>
      <c r="J87" s="207"/>
      <c r="K87" s="206" t="s">
        <v>248</v>
      </c>
      <c r="L87" s="225">
        <f>VLOOKUP(A87,'De x Para'!A:C,3,0)</f>
        <v>0</v>
      </c>
    </row>
    <row r="88" spans="1:12">
      <c r="A88" s="204" t="s">
        <v>522</v>
      </c>
      <c r="B88" s="194" t="s">
        <v>143</v>
      </c>
      <c r="C88" s="204" t="s">
        <v>523</v>
      </c>
      <c r="D88" s="205"/>
      <c r="E88" s="206" t="s">
        <v>248</v>
      </c>
      <c r="F88" s="207"/>
      <c r="G88" s="206">
        <v>846.99</v>
      </c>
      <c r="H88" s="207"/>
      <c r="I88" s="206">
        <v>846.99</v>
      </c>
      <c r="J88" s="207"/>
      <c r="K88" s="206" t="s">
        <v>248</v>
      </c>
      <c r="L88" s="225">
        <f>VLOOKUP(A88,'De x Para'!A:C,3,0)</f>
        <v>0</v>
      </c>
    </row>
    <row r="89" spans="1:12">
      <c r="A89" s="204" t="s">
        <v>525</v>
      </c>
      <c r="B89" s="194" t="s">
        <v>143</v>
      </c>
      <c r="C89" s="204" t="s">
        <v>526</v>
      </c>
      <c r="D89" s="205"/>
      <c r="E89" s="206" t="s">
        <v>248</v>
      </c>
      <c r="F89" s="207"/>
      <c r="G89" s="206">
        <v>580</v>
      </c>
      <c r="H89" s="207"/>
      <c r="I89" s="206">
        <v>580</v>
      </c>
      <c r="J89" s="207"/>
      <c r="K89" s="206" t="s">
        <v>248</v>
      </c>
      <c r="L89" s="225">
        <f>VLOOKUP(A89,'De x Para'!A:C,3,0)</f>
        <v>0</v>
      </c>
    </row>
    <row r="90" spans="1:12">
      <c r="A90" s="204" t="s">
        <v>531</v>
      </c>
      <c r="B90" s="194" t="s">
        <v>143</v>
      </c>
      <c r="C90" s="204" t="s">
        <v>532</v>
      </c>
      <c r="D90" s="205"/>
      <c r="E90" s="206" t="s">
        <v>3263</v>
      </c>
      <c r="F90" s="207"/>
      <c r="G90" s="237">
        <v>89693.78</v>
      </c>
      <c r="H90" s="207"/>
      <c r="I90" s="237">
        <v>96743.43</v>
      </c>
      <c r="J90" s="207"/>
      <c r="K90" s="206" t="s">
        <v>3264</v>
      </c>
      <c r="L90" s="225">
        <f>VLOOKUP(A90,'De x Para'!A:C,3,0)</f>
        <v>0</v>
      </c>
    </row>
    <row r="91" spans="1:12">
      <c r="A91" s="204" t="s">
        <v>3265</v>
      </c>
      <c r="B91" s="194" t="s">
        <v>143</v>
      </c>
      <c r="C91" s="204" t="s">
        <v>3266</v>
      </c>
      <c r="D91" s="205"/>
      <c r="E91" s="206" t="s">
        <v>248</v>
      </c>
      <c r="F91" s="207"/>
      <c r="G91" s="237">
        <v>2177.61</v>
      </c>
      <c r="H91" s="207"/>
      <c r="I91" s="237">
        <v>2177.61</v>
      </c>
      <c r="J91" s="207"/>
      <c r="K91" s="206" t="s">
        <v>248</v>
      </c>
      <c r="L91" s="225">
        <f>VLOOKUP(A91,'De x Para'!A:C,3,0)</f>
        <v>0</v>
      </c>
    </row>
    <row r="92" spans="1:12">
      <c r="A92" s="208"/>
      <c r="B92" s="194" t="s">
        <v>143</v>
      </c>
      <c r="C92" s="208" t="s">
        <v>143</v>
      </c>
      <c r="D92" s="209"/>
      <c r="E92" s="209"/>
      <c r="F92" s="209"/>
      <c r="G92" s="209"/>
      <c r="H92" s="209"/>
      <c r="I92" s="209"/>
      <c r="J92" s="209"/>
      <c r="K92" s="209"/>
      <c r="L92" s="225"/>
    </row>
    <row r="93" spans="1:12">
      <c r="A93" s="200" t="s">
        <v>535</v>
      </c>
      <c r="B93" s="194" t="s">
        <v>143</v>
      </c>
      <c r="C93" s="200" t="s">
        <v>536</v>
      </c>
      <c r="D93" s="201"/>
      <c r="E93" s="202" t="s">
        <v>2555</v>
      </c>
      <c r="F93" s="203"/>
      <c r="G93" s="236">
        <v>98919.16</v>
      </c>
      <c r="H93" s="203"/>
      <c r="I93" s="236">
        <v>90453.59</v>
      </c>
      <c r="J93" s="203"/>
      <c r="K93" s="202" t="s">
        <v>3267</v>
      </c>
      <c r="L93" s="225">
        <f>VLOOKUP(A93,'De x Para'!A:C,3,0)</f>
        <v>0</v>
      </c>
    </row>
    <row r="94" spans="1:12">
      <c r="A94" s="204" t="s">
        <v>541</v>
      </c>
      <c r="B94" s="194" t="s">
        <v>143</v>
      </c>
      <c r="C94" s="204" t="s">
        <v>542</v>
      </c>
      <c r="D94" s="205"/>
      <c r="E94" s="206" t="s">
        <v>248</v>
      </c>
      <c r="F94" s="207"/>
      <c r="G94" s="206">
        <v>0</v>
      </c>
      <c r="H94" s="207"/>
      <c r="I94" s="237">
        <v>28420.92</v>
      </c>
      <c r="J94" s="207"/>
      <c r="K94" s="206" t="s">
        <v>3268</v>
      </c>
      <c r="L94" s="225">
        <f>VLOOKUP(A94,'De x Para'!A:C,3,0)</f>
        <v>0</v>
      </c>
    </row>
    <row r="95" spans="1:12">
      <c r="A95" s="204" t="s">
        <v>547</v>
      </c>
      <c r="B95" s="194" t="s">
        <v>143</v>
      </c>
      <c r="C95" s="204" t="s">
        <v>548</v>
      </c>
      <c r="D95" s="205"/>
      <c r="E95" s="206" t="s">
        <v>2556</v>
      </c>
      <c r="F95" s="207"/>
      <c r="G95" s="237">
        <v>73546.009999999995</v>
      </c>
      <c r="H95" s="207"/>
      <c r="I95" s="237">
        <v>38831.17</v>
      </c>
      <c r="J95" s="207"/>
      <c r="K95" s="206" t="s">
        <v>3269</v>
      </c>
      <c r="L95" s="225">
        <f>VLOOKUP(A95,'De x Para'!A:C,3,0)</f>
        <v>0</v>
      </c>
    </row>
    <row r="96" spans="1:12">
      <c r="A96" s="204" t="s">
        <v>553</v>
      </c>
      <c r="B96" s="194" t="s">
        <v>143</v>
      </c>
      <c r="C96" s="204" t="s">
        <v>554</v>
      </c>
      <c r="D96" s="205"/>
      <c r="E96" s="206" t="s">
        <v>248</v>
      </c>
      <c r="F96" s="207"/>
      <c r="G96" s="206">
        <v>0</v>
      </c>
      <c r="H96" s="207"/>
      <c r="I96" s="237">
        <v>2273.33</v>
      </c>
      <c r="J96" s="207"/>
      <c r="K96" s="206" t="s">
        <v>3270</v>
      </c>
      <c r="L96" s="225">
        <f>VLOOKUP(A96,'De x Para'!A:C,3,0)</f>
        <v>0</v>
      </c>
    </row>
    <row r="97" spans="1:12">
      <c r="A97" s="204" t="s">
        <v>559</v>
      </c>
      <c r="B97" s="194" t="s">
        <v>143</v>
      </c>
      <c r="C97" s="204" t="s">
        <v>560</v>
      </c>
      <c r="D97" s="205"/>
      <c r="E97" s="206" t="s">
        <v>2557</v>
      </c>
      <c r="F97" s="207"/>
      <c r="G97" s="237">
        <v>5883.33</v>
      </c>
      <c r="H97" s="207"/>
      <c r="I97" s="237">
        <v>3106.15</v>
      </c>
      <c r="J97" s="207"/>
      <c r="K97" s="206" t="s">
        <v>3271</v>
      </c>
      <c r="L97" s="225">
        <f>VLOOKUP(A97,'De x Para'!A:C,3,0)</f>
        <v>0</v>
      </c>
    </row>
    <row r="98" spans="1:12">
      <c r="A98" s="204" t="s">
        <v>565</v>
      </c>
      <c r="B98" s="194" t="s">
        <v>143</v>
      </c>
      <c r="C98" s="204" t="s">
        <v>566</v>
      </c>
      <c r="D98" s="205"/>
      <c r="E98" s="206" t="s">
        <v>248</v>
      </c>
      <c r="F98" s="207"/>
      <c r="G98" s="206">
        <v>0</v>
      </c>
      <c r="H98" s="207"/>
      <c r="I98" s="206">
        <v>284.27999999999997</v>
      </c>
      <c r="J98" s="207"/>
      <c r="K98" s="206" t="s">
        <v>3272</v>
      </c>
      <c r="L98" s="225">
        <f>VLOOKUP(A98,'De x Para'!A:C,3,0)</f>
        <v>0</v>
      </c>
    </row>
    <row r="99" spans="1:12">
      <c r="A99" s="204" t="s">
        <v>571</v>
      </c>
      <c r="B99" s="194" t="s">
        <v>143</v>
      </c>
      <c r="C99" s="204" t="s">
        <v>572</v>
      </c>
      <c r="D99" s="205"/>
      <c r="E99" s="206" t="s">
        <v>2558</v>
      </c>
      <c r="F99" s="207"/>
      <c r="G99" s="206">
        <v>735.5</v>
      </c>
      <c r="H99" s="207"/>
      <c r="I99" s="206">
        <v>388.28</v>
      </c>
      <c r="J99" s="207"/>
      <c r="K99" s="206" t="s">
        <v>3273</v>
      </c>
      <c r="L99" s="225">
        <f>VLOOKUP(A99,'De x Para'!A:C,3,0)</f>
        <v>0</v>
      </c>
    </row>
    <row r="100" spans="1:12">
      <c r="A100" s="204" t="s">
        <v>577</v>
      </c>
      <c r="B100" s="194" t="s">
        <v>143</v>
      </c>
      <c r="C100" s="204" t="s">
        <v>578</v>
      </c>
      <c r="D100" s="205"/>
      <c r="E100" s="206" t="s">
        <v>248</v>
      </c>
      <c r="F100" s="207"/>
      <c r="G100" s="206">
        <v>0</v>
      </c>
      <c r="H100" s="207"/>
      <c r="I100" s="237">
        <v>7247.49</v>
      </c>
      <c r="J100" s="207"/>
      <c r="K100" s="206" t="s">
        <v>3274</v>
      </c>
      <c r="L100" s="225">
        <f>VLOOKUP(A100,'De x Para'!A:C,3,0)</f>
        <v>0</v>
      </c>
    </row>
    <row r="101" spans="1:12">
      <c r="A101" s="204" t="s">
        <v>583</v>
      </c>
      <c r="B101" s="194" t="s">
        <v>143</v>
      </c>
      <c r="C101" s="204" t="s">
        <v>584</v>
      </c>
      <c r="D101" s="205"/>
      <c r="E101" s="206" t="s">
        <v>2559</v>
      </c>
      <c r="F101" s="207"/>
      <c r="G101" s="237">
        <v>18754.32</v>
      </c>
      <c r="H101" s="207"/>
      <c r="I101" s="237">
        <v>9901.9699999999993</v>
      </c>
      <c r="J101" s="207"/>
      <c r="K101" s="206" t="s">
        <v>3275</v>
      </c>
      <c r="L101" s="225">
        <f>VLOOKUP(A101,'De x Para'!A:C,3,0)</f>
        <v>0</v>
      </c>
    </row>
    <row r="102" spans="1:12">
      <c r="A102" s="208"/>
      <c r="B102" s="194" t="s">
        <v>143</v>
      </c>
      <c r="C102" s="208" t="s">
        <v>143</v>
      </c>
      <c r="D102" s="209"/>
      <c r="E102" s="209"/>
      <c r="F102" s="209"/>
      <c r="G102" s="209"/>
      <c r="H102" s="209"/>
      <c r="I102" s="209"/>
      <c r="J102" s="209"/>
      <c r="K102" s="209"/>
      <c r="L102" s="225"/>
    </row>
    <row r="103" spans="1:12">
      <c r="A103" s="200" t="s">
        <v>589</v>
      </c>
      <c r="B103" s="194" t="s">
        <v>143</v>
      </c>
      <c r="C103" s="200" t="s">
        <v>590</v>
      </c>
      <c r="D103" s="201"/>
      <c r="E103" s="202" t="s">
        <v>2560</v>
      </c>
      <c r="F103" s="203"/>
      <c r="G103" s="236">
        <v>161772.75</v>
      </c>
      <c r="H103" s="203"/>
      <c r="I103" s="236">
        <v>150114.38</v>
      </c>
      <c r="J103" s="203"/>
      <c r="K103" s="202" t="s">
        <v>3276</v>
      </c>
      <c r="L103" s="225">
        <f>VLOOKUP(A103,'De x Para'!A:C,3,0)</f>
        <v>0</v>
      </c>
    </row>
    <row r="104" spans="1:12">
      <c r="A104" s="200" t="s">
        <v>595</v>
      </c>
      <c r="B104" s="194" t="s">
        <v>143</v>
      </c>
      <c r="C104" s="200" t="s">
        <v>590</v>
      </c>
      <c r="D104" s="201"/>
      <c r="E104" s="202" t="s">
        <v>2560</v>
      </c>
      <c r="F104" s="203"/>
      <c r="G104" s="236">
        <v>161772.75</v>
      </c>
      <c r="H104" s="203"/>
      <c r="I104" s="236">
        <v>150114.38</v>
      </c>
      <c r="J104" s="203"/>
      <c r="K104" s="202" t="s">
        <v>3276</v>
      </c>
      <c r="L104" s="225">
        <f>VLOOKUP(A104,'De x Para'!A:C,3,0)</f>
        <v>0</v>
      </c>
    </row>
    <row r="105" spans="1:12">
      <c r="A105" s="204" t="s">
        <v>596</v>
      </c>
      <c r="B105" s="194" t="s">
        <v>143</v>
      </c>
      <c r="C105" s="204" t="s">
        <v>597</v>
      </c>
      <c r="D105" s="205"/>
      <c r="E105" s="206" t="s">
        <v>2561</v>
      </c>
      <c r="F105" s="207"/>
      <c r="G105" s="237">
        <v>116845.94</v>
      </c>
      <c r="H105" s="207"/>
      <c r="I105" s="237">
        <v>117895.67</v>
      </c>
      <c r="J105" s="207"/>
      <c r="K105" s="206" t="s">
        <v>3277</v>
      </c>
      <c r="L105" s="225">
        <f>VLOOKUP(A105,'De x Para'!A:C,3,0)</f>
        <v>0</v>
      </c>
    </row>
    <row r="106" spans="1:12">
      <c r="A106" s="204" t="s">
        <v>602</v>
      </c>
      <c r="B106" s="194" t="s">
        <v>143</v>
      </c>
      <c r="C106" s="204" t="s">
        <v>603</v>
      </c>
      <c r="D106" s="205"/>
      <c r="E106" s="206" t="s">
        <v>2562</v>
      </c>
      <c r="F106" s="207"/>
      <c r="G106" s="237">
        <v>41397.4</v>
      </c>
      <c r="H106" s="207"/>
      <c r="I106" s="237">
        <v>28638.799999999999</v>
      </c>
      <c r="J106" s="207"/>
      <c r="K106" s="206" t="s">
        <v>3278</v>
      </c>
      <c r="L106" s="225">
        <f>VLOOKUP(A106,'De x Para'!A:C,3,0)</f>
        <v>0</v>
      </c>
    </row>
    <row r="107" spans="1:12">
      <c r="A107" s="204" t="s">
        <v>608</v>
      </c>
      <c r="B107" s="194" t="s">
        <v>143</v>
      </c>
      <c r="C107" s="204" t="s">
        <v>609</v>
      </c>
      <c r="D107" s="205"/>
      <c r="E107" s="206" t="s">
        <v>2563</v>
      </c>
      <c r="F107" s="207"/>
      <c r="G107" s="237">
        <v>3529.41</v>
      </c>
      <c r="H107" s="207"/>
      <c r="I107" s="237">
        <v>3579.91</v>
      </c>
      <c r="J107" s="207"/>
      <c r="K107" s="206" t="s">
        <v>3279</v>
      </c>
      <c r="L107" s="225">
        <f>VLOOKUP(A107,'De x Para'!A:C,3,0)</f>
        <v>0</v>
      </c>
    </row>
    <row r="108" spans="1:12">
      <c r="A108" s="208"/>
      <c r="B108" s="194" t="s">
        <v>143</v>
      </c>
      <c r="C108" s="208" t="s">
        <v>143</v>
      </c>
      <c r="D108" s="209"/>
      <c r="E108" s="209"/>
      <c r="F108" s="209"/>
      <c r="G108" s="209"/>
      <c r="H108" s="209"/>
      <c r="I108" s="209"/>
      <c r="J108" s="209"/>
      <c r="K108" s="209"/>
      <c r="L108" s="225"/>
    </row>
    <row r="109" spans="1:12">
      <c r="A109" s="200" t="s">
        <v>614</v>
      </c>
      <c r="B109" s="194" t="s">
        <v>143</v>
      </c>
      <c r="C109" s="200" t="s">
        <v>615</v>
      </c>
      <c r="D109" s="201"/>
      <c r="E109" s="202" t="s">
        <v>2564</v>
      </c>
      <c r="F109" s="203"/>
      <c r="G109" s="236">
        <v>49132.09</v>
      </c>
      <c r="H109" s="203"/>
      <c r="I109" s="236">
        <v>63248.73</v>
      </c>
      <c r="J109" s="203"/>
      <c r="K109" s="202" t="s">
        <v>3280</v>
      </c>
      <c r="L109" s="225">
        <f>VLOOKUP(A109,'De x Para'!A:C,3,0)</f>
        <v>0</v>
      </c>
    </row>
    <row r="110" spans="1:12">
      <c r="A110" s="200" t="s">
        <v>620</v>
      </c>
      <c r="B110" s="194" t="s">
        <v>143</v>
      </c>
      <c r="C110" s="200" t="s">
        <v>615</v>
      </c>
      <c r="D110" s="201"/>
      <c r="E110" s="202" t="s">
        <v>2564</v>
      </c>
      <c r="F110" s="203"/>
      <c r="G110" s="236">
        <v>49132.09</v>
      </c>
      <c r="H110" s="203"/>
      <c r="I110" s="236">
        <v>63248.73</v>
      </c>
      <c r="J110" s="203"/>
      <c r="K110" s="202" t="s">
        <v>3280</v>
      </c>
      <c r="L110" s="225">
        <f>VLOOKUP(A110,'De x Para'!A:C,3,0)</f>
        <v>0</v>
      </c>
    </row>
    <row r="111" spans="1:12">
      <c r="A111" s="204" t="s">
        <v>621</v>
      </c>
      <c r="B111" s="194" t="s">
        <v>143</v>
      </c>
      <c r="C111" s="204" t="s">
        <v>622</v>
      </c>
      <c r="D111" s="205"/>
      <c r="E111" s="206" t="s">
        <v>2565</v>
      </c>
      <c r="F111" s="207"/>
      <c r="G111" s="206">
        <v>158.79</v>
      </c>
      <c r="H111" s="207"/>
      <c r="I111" s="206">
        <v>793.42</v>
      </c>
      <c r="J111" s="207"/>
      <c r="K111" s="206" t="s">
        <v>3281</v>
      </c>
      <c r="L111" s="225">
        <f>VLOOKUP(A111,'De x Para'!A:C,3,0)</f>
        <v>0</v>
      </c>
    </row>
    <row r="112" spans="1:12">
      <c r="A112" s="204" t="s">
        <v>627</v>
      </c>
      <c r="B112" s="194" t="s">
        <v>143</v>
      </c>
      <c r="C112" s="204" t="s">
        <v>628</v>
      </c>
      <c r="D112" s="205"/>
      <c r="E112" s="206" t="s">
        <v>2566</v>
      </c>
      <c r="F112" s="207"/>
      <c r="G112" s="237">
        <v>45181.47</v>
      </c>
      <c r="H112" s="207"/>
      <c r="I112" s="237">
        <v>38052.53</v>
      </c>
      <c r="J112" s="207"/>
      <c r="K112" s="206" t="s">
        <v>3282</v>
      </c>
      <c r="L112" s="225">
        <f>VLOOKUP(A112,'De x Para'!A:C,3,0)</f>
        <v>0</v>
      </c>
    </row>
    <row r="113" spans="1:12">
      <c r="A113" s="204" t="s">
        <v>633</v>
      </c>
      <c r="B113" s="194" t="s">
        <v>143</v>
      </c>
      <c r="C113" s="204" t="s">
        <v>634</v>
      </c>
      <c r="D113" s="205"/>
      <c r="E113" s="206" t="s">
        <v>2567</v>
      </c>
      <c r="F113" s="207"/>
      <c r="G113" s="206">
        <v>516.09</v>
      </c>
      <c r="H113" s="207"/>
      <c r="I113" s="237">
        <v>1662.01</v>
      </c>
      <c r="J113" s="207"/>
      <c r="K113" s="206" t="s">
        <v>3283</v>
      </c>
      <c r="L113" s="225">
        <f>VLOOKUP(A113,'De x Para'!A:C,3,0)</f>
        <v>0</v>
      </c>
    </row>
    <row r="114" spans="1:12">
      <c r="A114" s="204" t="s">
        <v>639</v>
      </c>
      <c r="B114" s="194" t="s">
        <v>143</v>
      </c>
      <c r="C114" s="204" t="s">
        <v>640</v>
      </c>
      <c r="D114" s="205"/>
      <c r="E114" s="206" t="s">
        <v>2568</v>
      </c>
      <c r="F114" s="207"/>
      <c r="G114" s="237">
        <v>2434.0500000000002</v>
      </c>
      <c r="H114" s="207"/>
      <c r="I114" s="237">
        <v>7723.81</v>
      </c>
      <c r="J114" s="207"/>
      <c r="K114" s="206" t="s">
        <v>3284</v>
      </c>
      <c r="L114" s="225">
        <f>VLOOKUP(A114,'De x Para'!A:C,3,0)</f>
        <v>0</v>
      </c>
    </row>
    <row r="115" spans="1:12">
      <c r="A115" s="204" t="s">
        <v>645</v>
      </c>
      <c r="B115" s="194" t="s">
        <v>143</v>
      </c>
      <c r="C115" s="204" t="s">
        <v>646</v>
      </c>
      <c r="D115" s="205"/>
      <c r="E115" s="206" t="s">
        <v>2569</v>
      </c>
      <c r="F115" s="207"/>
      <c r="G115" s="206">
        <v>380.41</v>
      </c>
      <c r="H115" s="207"/>
      <c r="I115" s="237">
        <v>12507.1</v>
      </c>
      <c r="J115" s="207"/>
      <c r="K115" s="206" t="s">
        <v>3285</v>
      </c>
      <c r="L115" s="225">
        <f>VLOOKUP(A115,'De x Para'!A:C,3,0)</f>
        <v>0</v>
      </c>
    </row>
    <row r="116" spans="1:12">
      <c r="A116" s="204" t="s">
        <v>651</v>
      </c>
      <c r="B116" s="194" t="s">
        <v>143</v>
      </c>
      <c r="C116" s="204" t="s">
        <v>652</v>
      </c>
      <c r="D116" s="205"/>
      <c r="E116" s="206" t="s">
        <v>2570</v>
      </c>
      <c r="F116" s="207"/>
      <c r="G116" s="206">
        <v>461.28</v>
      </c>
      <c r="H116" s="207"/>
      <c r="I116" s="237">
        <v>2509.86</v>
      </c>
      <c r="J116" s="207"/>
      <c r="K116" s="206" t="s">
        <v>3286</v>
      </c>
      <c r="L116" s="225">
        <f>VLOOKUP(A116,'De x Para'!A:C,3,0)</f>
        <v>0</v>
      </c>
    </row>
    <row r="117" spans="1:12">
      <c r="A117" s="208"/>
      <c r="B117" s="194" t="s">
        <v>143</v>
      </c>
      <c r="C117" s="208" t="s">
        <v>143</v>
      </c>
      <c r="D117" s="209"/>
      <c r="E117" s="209"/>
      <c r="F117" s="209"/>
      <c r="G117" s="209"/>
      <c r="H117" s="209"/>
      <c r="I117" s="209"/>
      <c r="J117" s="209"/>
      <c r="K117" s="209"/>
      <c r="L117" s="225"/>
    </row>
    <row r="118" spans="1:12">
      <c r="A118" s="200" t="s">
        <v>657</v>
      </c>
      <c r="B118" s="194" t="s">
        <v>143</v>
      </c>
      <c r="C118" s="200" t="s">
        <v>658</v>
      </c>
      <c r="D118" s="201"/>
      <c r="E118" s="202" t="s">
        <v>3287</v>
      </c>
      <c r="F118" s="203"/>
      <c r="G118" s="236">
        <v>180232.29</v>
      </c>
      <c r="H118" s="203"/>
      <c r="I118" s="236">
        <v>344298.17</v>
      </c>
      <c r="J118" s="203"/>
      <c r="K118" s="202" t="s">
        <v>3288</v>
      </c>
      <c r="L118" s="225">
        <f>VLOOKUP(A118,'De x Para'!A:C,3,0)</f>
        <v>0</v>
      </c>
    </row>
    <row r="119" spans="1:12">
      <c r="A119" s="200" t="s">
        <v>663</v>
      </c>
      <c r="B119" s="194" t="s">
        <v>143</v>
      </c>
      <c r="C119" s="200" t="s">
        <v>658</v>
      </c>
      <c r="D119" s="201"/>
      <c r="E119" s="202" t="s">
        <v>3287</v>
      </c>
      <c r="F119" s="203"/>
      <c r="G119" s="236">
        <v>180232.29</v>
      </c>
      <c r="H119" s="203"/>
      <c r="I119" s="236">
        <v>344298.17</v>
      </c>
      <c r="J119" s="203"/>
      <c r="K119" s="202" t="s">
        <v>3288</v>
      </c>
      <c r="L119" s="225">
        <f>VLOOKUP(A119,'De x Para'!A:C,3,0)</f>
        <v>0</v>
      </c>
    </row>
    <row r="120" spans="1:12">
      <c r="A120" s="204" t="s">
        <v>664</v>
      </c>
      <c r="B120" s="194" t="s">
        <v>143</v>
      </c>
      <c r="C120" s="204" t="s">
        <v>665</v>
      </c>
      <c r="D120" s="205"/>
      <c r="E120" s="206" t="s">
        <v>3287</v>
      </c>
      <c r="F120" s="207"/>
      <c r="G120" s="237">
        <v>180232.29</v>
      </c>
      <c r="H120" s="207"/>
      <c r="I120" s="237">
        <v>344298.17</v>
      </c>
      <c r="J120" s="207"/>
      <c r="K120" s="206" t="s">
        <v>3288</v>
      </c>
      <c r="L120" s="225">
        <f>VLOOKUP(A120,'De x Para'!A:C,3,0)</f>
        <v>0</v>
      </c>
    </row>
    <row r="121" spans="1:12">
      <c r="A121" s="208"/>
      <c r="B121" s="194" t="s">
        <v>143</v>
      </c>
      <c r="C121" s="208" t="s">
        <v>143</v>
      </c>
      <c r="D121" s="209"/>
      <c r="E121" s="209"/>
      <c r="F121" s="209"/>
      <c r="G121" s="209"/>
      <c r="H121" s="209"/>
      <c r="I121" s="209"/>
      <c r="J121" s="209"/>
      <c r="K121" s="209"/>
      <c r="L121" s="225"/>
    </row>
    <row r="122" spans="1:12">
      <c r="A122" s="200" t="s">
        <v>1849</v>
      </c>
      <c r="B122" s="194" t="s">
        <v>143</v>
      </c>
      <c r="C122" s="200" t="s">
        <v>398</v>
      </c>
      <c r="D122" s="201"/>
      <c r="E122" s="202" t="s">
        <v>2242</v>
      </c>
      <c r="F122" s="203"/>
      <c r="G122" s="202">
        <v>0</v>
      </c>
      <c r="H122" s="203"/>
      <c r="I122" s="202">
        <v>0</v>
      </c>
      <c r="J122" s="203"/>
      <c r="K122" s="202" t="s">
        <v>2242</v>
      </c>
      <c r="L122" s="225">
        <f>VLOOKUP(A122,'De x Para'!A:C,3,0)</f>
        <v>0</v>
      </c>
    </row>
    <row r="123" spans="1:12">
      <c r="A123" s="200" t="s">
        <v>1850</v>
      </c>
      <c r="B123" s="194" t="s">
        <v>143</v>
      </c>
      <c r="C123" s="200" t="s">
        <v>398</v>
      </c>
      <c r="D123" s="201"/>
      <c r="E123" s="202" t="s">
        <v>2242</v>
      </c>
      <c r="F123" s="203"/>
      <c r="G123" s="202">
        <v>0</v>
      </c>
      <c r="H123" s="203"/>
      <c r="I123" s="202">
        <v>0</v>
      </c>
      <c r="J123" s="203"/>
      <c r="K123" s="202" t="s">
        <v>2242</v>
      </c>
      <c r="L123" s="225">
        <f>VLOOKUP(A123,'De x Para'!A:C,3,0)</f>
        <v>0</v>
      </c>
    </row>
    <row r="124" spans="1:12">
      <c r="A124" s="204" t="s">
        <v>1851</v>
      </c>
      <c r="B124" s="194" t="s">
        <v>143</v>
      </c>
      <c r="C124" s="204" t="s">
        <v>1852</v>
      </c>
      <c r="D124" s="205"/>
      <c r="E124" s="206" t="s">
        <v>2242</v>
      </c>
      <c r="F124" s="207"/>
      <c r="G124" s="206">
        <v>0</v>
      </c>
      <c r="H124" s="207"/>
      <c r="I124" s="206">
        <v>0</v>
      </c>
      <c r="J124" s="207"/>
      <c r="K124" s="206" t="s">
        <v>2242</v>
      </c>
      <c r="L124" s="225">
        <f>VLOOKUP(A124,'De x Para'!A:C,3,0)</f>
        <v>0</v>
      </c>
    </row>
    <row r="125" spans="1:12">
      <c r="A125" s="208"/>
      <c r="B125" s="194" t="s">
        <v>143</v>
      </c>
      <c r="C125" s="208" t="s">
        <v>143</v>
      </c>
      <c r="D125" s="209"/>
      <c r="E125" s="209"/>
      <c r="F125" s="209"/>
      <c r="G125" s="209"/>
      <c r="H125" s="209"/>
      <c r="I125" s="209"/>
      <c r="J125" s="209"/>
      <c r="K125" s="209"/>
      <c r="L125" s="225"/>
    </row>
    <row r="126" spans="1:12">
      <c r="A126" s="200" t="s">
        <v>672</v>
      </c>
      <c r="B126" s="194" t="s">
        <v>143</v>
      </c>
      <c r="C126" s="200" t="s">
        <v>194</v>
      </c>
      <c r="D126" s="201"/>
      <c r="E126" s="202" t="s">
        <v>3289</v>
      </c>
      <c r="F126" s="203"/>
      <c r="G126" s="236">
        <v>740815.89</v>
      </c>
      <c r="H126" s="203"/>
      <c r="I126" s="236">
        <v>897372.34</v>
      </c>
      <c r="J126" s="203"/>
      <c r="K126" s="202" t="s">
        <v>3290</v>
      </c>
      <c r="L126" s="225">
        <f>VLOOKUP(A126,'De x Para'!A:C,3,0)</f>
        <v>0</v>
      </c>
    </row>
    <row r="127" spans="1:12">
      <c r="A127" s="200" t="s">
        <v>677</v>
      </c>
      <c r="B127" s="194" t="s">
        <v>143</v>
      </c>
      <c r="C127" s="200" t="s">
        <v>194</v>
      </c>
      <c r="D127" s="201"/>
      <c r="E127" s="202" t="s">
        <v>3289</v>
      </c>
      <c r="F127" s="203"/>
      <c r="G127" s="236">
        <v>740815.89</v>
      </c>
      <c r="H127" s="203"/>
      <c r="I127" s="236">
        <v>897372.34</v>
      </c>
      <c r="J127" s="203"/>
      <c r="K127" s="202" t="s">
        <v>3290</v>
      </c>
      <c r="L127" s="225">
        <f>VLOOKUP(A127,'De x Para'!A:C,3,0)</f>
        <v>0</v>
      </c>
    </row>
    <row r="128" spans="1:12">
      <c r="A128" s="204" t="s">
        <v>678</v>
      </c>
      <c r="B128" s="194" t="s">
        <v>143</v>
      </c>
      <c r="C128" s="204" t="s">
        <v>679</v>
      </c>
      <c r="D128" s="205"/>
      <c r="E128" s="206" t="s">
        <v>3291</v>
      </c>
      <c r="F128" s="207"/>
      <c r="G128" s="237">
        <v>705414.66</v>
      </c>
      <c r="H128" s="207"/>
      <c r="I128" s="237">
        <v>856405.03</v>
      </c>
      <c r="J128" s="207"/>
      <c r="K128" s="206" t="s">
        <v>3292</v>
      </c>
      <c r="L128" s="225">
        <f>VLOOKUP(A128,'De x Para'!A:C,3,0)</f>
        <v>0</v>
      </c>
    </row>
    <row r="129" spans="1:13">
      <c r="A129" s="204" t="s">
        <v>683</v>
      </c>
      <c r="B129" s="194" t="s">
        <v>143</v>
      </c>
      <c r="C129" s="204" t="s">
        <v>684</v>
      </c>
      <c r="D129" s="205"/>
      <c r="E129" s="206" t="s">
        <v>2575</v>
      </c>
      <c r="F129" s="207"/>
      <c r="G129" s="237">
        <v>35401.230000000003</v>
      </c>
      <c r="H129" s="207"/>
      <c r="I129" s="206">
        <v>280</v>
      </c>
      <c r="J129" s="207"/>
      <c r="K129" s="206" t="s">
        <v>3293</v>
      </c>
      <c r="L129" s="225">
        <f>VLOOKUP(A129,'De x Para'!A:C,3,0)</f>
        <v>0</v>
      </c>
    </row>
    <row r="130" spans="1:13">
      <c r="A130" s="204" t="s">
        <v>688</v>
      </c>
      <c r="B130" s="194" t="s">
        <v>143</v>
      </c>
      <c r="C130" s="204" t="s">
        <v>689</v>
      </c>
      <c r="D130" s="205"/>
      <c r="E130" s="206" t="s">
        <v>2576</v>
      </c>
      <c r="F130" s="207"/>
      <c r="G130" s="206">
        <v>0</v>
      </c>
      <c r="H130" s="207"/>
      <c r="I130" s="237">
        <v>38565.620000000003</v>
      </c>
      <c r="J130" s="207"/>
      <c r="K130" s="206" t="s">
        <v>3238</v>
      </c>
      <c r="L130" s="225">
        <f>VLOOKUP(A130,'De x Para'!A:C,3,0)</f>
        <v>0</v>
      </c>
    </row>
    <row r="131" spans="1:13">
      <c r="A131" s="204" t="s">
        <v>2577</v>
      </c>
      <c r="B131" s="194" t="s">
        <v>143</v>
      </c>
      <c r="C131" s="204" t="s">
        <v>2578</v>
      </c>
      <c r="D131" s="205"/>
      <c r="E131" s="206" t="s">
        <v>2580</v>
      </c>
      <c r="F131" s="207"/>
      <c r="G131" s="206">
        <v>0</v>
      </c>
      <c r="H131" s="207"/>
      <c r="I131" s="237">
        <v>2121.69</v>
      </c>
      <c r="J131" s="207"/>
      <c r="K131" s="206" t="s">
        <v>3294</v>
      </c>
      <c r="L131" s="225">
        <f>VLOOKUP(A131,'De x Para'!A:C,3,0)</f>
        <v>0</v>
      </c>
    </row>
    <row r="132" spans="1:13">
      <c r="A132" s="200"/>
      <c r="B132" s="194" t="s">
        <v>143</v>
      </c>
      <c r="C132" s="200" t="s">
        <v>143</v>
      </c>
      <c r="D132" s="201"/>
      <c r="E132" s="201"/>
      <c r="F132" s="201"/>
      <c r="G132" s="201"/>
      <c r="H132" s="201"/>
      <c r="I132" s="201"/>
      <c r="J132" s="201"/>
      <c r="K132" s="201"/>
      <c r="L132" s="225"/>
    </row>
    <row r="133" spans="1:13">
      <c r="A133" s="200" t="s">
        <v>690</v>
      </c>
      <c r="B133" s="194" t="s">
        <v>143</v>
      </c>
      <c r="C133" s="200" t="s">
        <v>691</v>
      </c>
      <c r="D133" s="201"/>
      <c r="E133" s="202" t="s">
        <v>3295</v>
      </c>
      <c r="F133" s="203"/>
      <c r="G133" s="236">
        <v>9146.2800000000007</v>
      </c>
      <c r="H133" s="203"/>
      <c r="I133" s="202">
        <v>0</v>
      </c>
      <c r="J133" s="203"/>
      <c r="K133" s="202" t="s">
        <v>3296</v>
      </c>
      <c r="L133" s="225">
        <f>VLOOKUP(A133,'De x Para'!A:C,3,0)</f>
        <v>0</v>
      </c>
    </row>
    <row r="134" spans="1:13">
      <c r="A134" s="200" t="s">
        <v>692</v>
      </c>
      <c r="B134" s="194" t="s">
        <v>143</v>
      </c>
      <c r="C134" s="200" t="s">
        <v>693</v>
      </c>
      <c r="D134" s="201"/>
      <c r="E134" s="202" t="s">
        <v>3295</v>
      </c>
      <c r="F134" s="203"/>
      <c r="G134" s="236">
        <v>9146.2800000000007</v>
      </c>
      <c r="H134" s="203"/>
      <c r="I134" s="202">
        <v>0</v>
      </c>
      <c r="J134" s="203"/>
      <c r="K134" s="202" t="s">
        <v>3296</v>
      </c>
      <c r="L134" s="225">
        <f>VLOOKUP(A134,'De x Para'!A:C,3,0)</f>
        <v>0</v>
      </c>
    </row>
    <row r="135" spans="1:13">
      <c r="A135" s="200" t="s">
        <v>694</v>
      </c>
      <c r="B135" s="194" t="s">
        <v>143</v>
      </c>
      <c r="C135" s="200" t="s">
        <v>695</v>
      </c>
      <c r="D135" s="201"/>
      <c r="E135" s="202" t="s">
        <v>2544</v>
      </c>
      <c r="F135" s="203"/>
      <c r="G135" s="236">
        <v>9146.2800000000007</v>
      </c>
      <c r="H135" s="203"/>
      <c r="I135" s="202">
        <v>0</v>
      </c>
      <c r="J135" s="203"/>
      <c r="K135" s="202" t="s">
        <v>3253</v>
      </c>
      <c r="L135" s="225">
        <f>VLOOKUP(A135,'De x Para'!A:C,3,0)</f>
        <v>0</v>
      </c>
    </row>
    <row r="136" spans="1:13">
      <c r="A136" s="200" t="s">
        <v>696</v>
      </c>
      <c r="B136" s="194" t="s">
        <v>143</v>
      </c>
      <c r="C136" s="200" t="s">
        <v>695</v>
      </c>
      <c r="D136" s="201"/>
      <c r="E136" s="202" t="s">
        <v>2544</v>
      </c>
      <c r="F136" s="203"/>
      <c r="G136" s="236">
        <v>9146.2800000000007</v>
      </c>
      <c r="H136" s="203"/>
      <c r="I136" s="202">
        <v>0</v>
      </c>
      <c r="J136" s="203"/>
      <c r="K136" s="202" t="s">
        <v>3253</v>
      </c>
      <c r="L136" s="225">
        <f>VLOOKUP(A136,'De x Para'!A:C,3,0)</f>
        <v>0</v>
      </c>
    </row>
    <row r="137" spans="1:13">
      <c r="A137" s="204" t="s">
        <v>697</v>
      </c>
      <c r="B137" s="194" t="s">
        <v>143</v>
      </c>
      <c r="C137" s="204" t="s">
        <v>698</v>
      </c>
      <c r="D137" s="205"/>
      <c r="E137" s="206" t="s">
        <v>2544</v>
      </c>
      <c r="F137" s="207"/>
      <c r="G137" s="237">
        <v>9146.2800000000007</v>
      </c>
      <c r="H137" s="207"/>
      <c r="I137" s="206">
        <v>0</v>
      </c>
      <c r="J137" s="207"/>
      <c r="K137" s="206" t="s">
        <v>3253</v>
      </c>
      <c r="L137" s="225">
        <f>VLOOKUP(A137,'De x Para'!A:C,3,0)</f>
        <v>0</v>
      </c>
    </row>
    <row r="138" spans="1:13">
      <c r="A138" s="208"/>
      <c r="B138" s="194" t="s">
        <v>143</v>
      </c>
      <c r="C138" s="208" t="s">
        <v>143</v>
      </c>
      <c r="D138" s="209"/>
      <c r="E138" s="209"/>
      <c r="F138" s="209"/>
      <c r="G138" s="209"/>
      <c r="H138" s="209"/>
      <c r="I138" s="209"/>
      <c r="J138" s="209"/>
      <c r="K138" s="209"/>
      <c r="L138" s="225"/>
    </row>
    <row r="139" spans="1:13">
      <c r="A139" s="196" t="s">
        <v>215</v>
      </c>
      <c r="B139" s="196" t="s">
        <v>216</v>
      </c>
      <c r="C139" s="197"/>
      <c r="D139" s="197"/>
      <c r="E139" s="198" t="s">
        <v>217</v>
      </c>
      <c r="F139" s="199"/>
      <c r="G139" s="198" t="s">
        <v>218</v>
      </c>
      <c r="H139" s="199"/>
      <c r="I139" s="198" t="s">
        <v>219</v>
      </c>
      <c r="J139" s="199"/>
      <c r="K139" s="198" t="s">
        <v>220</v>
      </c>
      <c r="L139" s="225">
        <f>VLOOKUP(A139,'De x Para'!A:C,3,0)</f>
        <v>0</v>
      </c>
    </row>
    <row r="140" spans="1:13">
      <c r="A140" s="200" t="s">
        <v>2582</v>
      </c>
      <c r="B140" s="194" t="s">
        <v>143</v>
      </c>
      <c r="C140" s="200" t="s">
        <v>2583</v>
      </c>
      <c r="D140" s="201"/>
      <c r="E140" s="202" t="s">
        <v>3297</v>
      </c>
      <c r="F140" s="203"/>
      <c r="G140" s="202">
        <v>0</v>
      </c>
      <c r="H140" s="203"/>
      <c r="I140" s="202">
        <v>0</v>
      </c>
      <c r="J140" s="203"/>
      <c r="K140" s="202" t="s">
        <v>3297</v>
      </c>
      <c r="L140" s="225">
        <f>VLOOKUP(A140,'De x Para'!A:C,3,0)</f>
        <v>0</v>
      </c>
    </row>
    <row r="141" spans="1:13">
      <c r="A141" s="200" t="s">
        <v>2586</v>
      </c>
      <c r="B141" s="194" t="s">
        <v>143</v>
      </c>
      <c r="C141" s="200" t="s">
        <v>2583</v>
      </c>
      <c r="D141" s="201"/>
      <c r="E141" s="202" t="s">
        <v>3297</v>
      </c>
      <c r="F141" s="203"/>
      <c r="G141" s="202">
        <v>0</v>
      </c>
      <c r="H141" s="203"/>
      <c r="I141" s="202">
        <v>0</v>
      </c>
      <c r="J141" s="203"/>
      <c r="K141" s="202" t="s">
        <v>3297</v>
      </c>
      <c r="L141" s="225">
        <f>VLOOKUP(A141,'De x Para'!A:C,3,0)</f>
        <v>0</v>
      </c>
    </row>
    <row r="142" spans="1:13">
      <c r="A142" s="204" t="s">
        <v>2587</v>
      </c>
      <c r="B142" s="194" t="s">
        <v>143</v>
      </c>
      <c r="C142" s="204" t="s">
        <v>2588</v>
      </c>
      <c r="D142" s="205"/>
      <c r="E142" s="206" t="s">
        <v>3297</v>
      </c>
      <c r="F142" s="207"/>
      <c r="G142" s="206">
        <v>0</v>
      </c>
      <c r="H142" s="207"/>
      <c r="I142" s="206">
        <v>0</v>
      </c>
      <c r="J142" s="207"/>
      <c r="K142" s="206" t="s">
        <v>3297</v>
      </c>
      <c r="L142" s="225">
        <f>VLOOKUP(A142,'De x Para'!A:C,3,0)</f>
        <v>0</v>
      </c>
    </row>
    <row r="143" spans="1:13">
      <c r="A143" s="208"/>
      <c r="B143" s="194" t="s">
        <v>143</v>
      </c>
      <c r="C143" s="208" t="s">
        <v>143</v>
      </c>
      <c r="D143" s="209"/>
      <c r="E143" s="209"/>
      <c r="F143" s="209"/>
      <c r="G143" s="209"/>
      <c r="H143" s="209"/>
      <c r="I143" s="209"/>
      <c r="J143" s="209"/>
      <c r="K143" s="209"/>
      <c r="L143" s="225"/>
    </row>
    <row r="144" spans="1:13">
      <c r="A144" s="200">
        <v>3</v>
      </c>
      <c r="B144" s="200" t="s">
        <v>700</v>
      </c>
      <c r="C144" s="201"/>
      <c r="D144" s="201"/>
      <c r="E144" s="202" t="s">
        <v>248</v>
      </c>
      <c r="F144" s="203"/>
      <c r="G144" s="236">
        <v>974507.08</v>
      </c>
      <c r="H144" s="203"/>
      <c r="I144" s="236">
        <v>30555.119999999999</v>
      </c>
      <c r="J144" s="203"/>
      <c r="K144" s="202" t="s">
        <v>3298</v>
      </c>
      <c r="L144" s="225">
        <f>VLOOKUP(A144,'De x Para'!A:C,3,0)</f>
        <v>0</v>
      </c>
      <c r="M144" s="241">
        <f>G144-I144</f>
        <v>943951.96</v>
      </c>
    </row>
    <row r="145" spans="1:13">
      <c r="A145" s="200" t="s">
        <v>705</v>
      </c>
      <c r="B145" s="194" t="s">
        <v>143</v>
      </c>
      <c r="C145" s="200" t="s">
        <v>706</v>
      </c>
      <c r="D145" s="201"/>
      <c r="E145" s="202" t="s">
        <v>248</v>
      </c>
      <c r="F145" s="203"/>
      <c r="G145" s="236">
        <v>724306.64</v>
      </c>
      <c r="H145" s="203"/>
      <c r="I145" s="236">
        <v>28833.52</v>
      </c>
      <c r="J145" s="203"/>
      <c r="K145" s="202" t="s">
        <v>3299</v>
      </c>
      <c r="L145" s="225">
        <f>VLOOKUP(A145,'De x Para'!A:C,3,0)</f>
        <v>0</v>
      </c>
      <c r="M145" s="241">
        <f t="shared" ref="M145:M208" si="0">G145-I145</f>
        <v>695473.12</v>
      </c>
    </row>
    <row r="146" spans="1:13">
      <c r="A146" s="200" t="s">
        <v>711</v>
      </c>
      <c r="B146" s="194" t="s">
        <v>143</v>
      </c>
      <c r="C146" s="200" t="s">
        <v>712</v>
      </c>
      <c r="D146" s="201"/>
      <c r="E146" s="202" t="s">
        <v>248</v>
      </c>
      <c r="F146" s="203"/>
      <c r="G146" s="236">
        <v>589273.25</v>
      </c>
      <c r="H146" s="203"/>
      <c r="I146" s="236">
        <v>28833.51</v>
      </c>
      <c r="J146" s="203"/>
      <c r="K146" s="202" t="s">
        <v>3300</v>
      </c>
      <c r="L146" s="225">
        <f>VLOOKUP(A146,'De x Para'!A:C,3,0)</f>
        <v>0</v>
      </c>
      <c r="M146" s="241">
        <f t="shared" si="0"/>
        <v>560439.74</v>
      </c>
    </row>
    <row r="147" spans="1:13">
      <c r="A147" s="200" t="s">
        <v>716</v>
      </c>
      <c r="B147" s="194" t="s">
        <v>143</v>
      </c>
      <c r="C147" s="200" t="s">
        <v>717</v>
      </c>
      <c r="D147" s="201"/>
      <c r="E147" s="202" t="s">
        <v>248</v>
      </c>
      <c r="F147" s="203"/>
      <c r="G147" s="236">
        <v>77557.03</v>
      </c>
      <c r="H147" s="203"/>
      <c r="I147" s="202">
        <v>1.17</v>
      </c>
      <c r="J147" s="203"/>
      <c r="K147" s="202" t="s">
        <v>3301</v>
      </c>
      <c r="L147" s="225">
        <f>VLOOKUP(A147,'De x Para'!A:C,3,0)</f>
        <v>0</v>
      </c>
      <c r="M147" s="241">
        <f t="shared" si="0"/>
        <v>77555.86</v>
      </c>
    </row>
    <row r="148" spans="1:13">
      <c r="A148" s="200" t="s">
        <v>722</v>
      </c>
      <c r="B148" s="194" t="s">
        <v>143</v>
      </c>
      <c r="C148" s="200" t="s">
        <v>723</v>
      </c>
      <c r="D148" s="201"/>
      <c r="E148" s="202" t="s">
        <v>248</v>
      </c>
      <c r="F148" s="203"/>
      <c r="G148" s="236">
        <v>38778.44</v>
      </c>
      <c r="H148" s="203"/>
      <c r="I148" s="202">
        <v>1</v>
      </c>
      <c r="J148" s="203"/>
      <c r="K148" s="202" t="s">
        <v>3302</v>
      </c>
      <c r="L148" s="225">
        <f>VLOOKUP(A148,'De x Para'!A:C,3,0)</f>
        <v>0</v>
      </c>
      <c r="M148" s="241">
        <f t="shared" si="0"/>
        <v>38777.440000000002</v>
      </c>
    </row>
    <row r="149" spans="1:13">
      <c r="A149" s="204" t="s">
        <v>728</v>
      </c>
      <c r="B149" s="194" t="s">
        <v>143</v>
      </c>
      <c r="C149" s="204" t="s">
        <v>729</v>
      </c>
      <c r="D149" s="205"/>
      <c r="E149" s="206" t="s">
        <v>248</v>
      </c>
      <c r="F149" s="207"/>
      <c r="G149" s="237">
        <v>23746.080000000002</v>
      </c>
      <c r="H149" s="207"/>
      <c r="I149" s="206">
        <v>0.99</v>
      </c>
      <c r="J149" s="207"/>
      <c r="K149" s="206" t="s">
        <v>3303</v>
      </c>
      <c r="L149" s="225" t="str">
        <f>VLOOKUP(A149,'De x Para'!A:C,3,0)</f>
        <v>7.1.1.1</v>
      </c>
      <c r="M149" s="241">
        <f t="shared" si="0"/>
        <v>23745.09</v>
      </c>
    </row>
    <row r="150" spans="1:13">
      <c r="A150" s="204" t="s">
        <v>734</v>
      </c>
      <c r="B150" s="194" t="s">
        <v>143</v>
      </c>
      <c r="C150" s="204" t="s">
        <v>735</v>
      </c>
      <c r="D150" s="205"/>
      <c r="E150" s="206" t="s">
        <v>248</v>
      </c>
      <c r="F150" s="207"/>
      <c r="G150" s="237">
        <v>6055.11</v>
      </c>
      <c r="H150" s="207"/>
      <c r="I150" s="206">
        <v>0</v>
      </c>
      <c r="J150" s="207"/>
      <c r="K150" s="206" t="s">
        <v>2608</v>
      </c>
      <c r="L150" s="225" t="str">
        <f>VLOOKUP(A150,'De x Para'!A:C,3,0)</f>
        <v>7.1.1.1</v>
      </c>
      <c r="M150" s="241">
        <f t="shared" si="0"/>
        <v>6055.11</v>
      </c>
    </row>
    <row r="151" spans="1:13">
      <c r="A151" s="204" t="s">
        <v>739</v>
      </c>
      <c r="B151" s="194" t="s">
        <v>143</v>
      </c>
      <c r="C151" s="204" t="s">
        <v>740</v>
      </c>
      <c r="D151" s="205"/>
      <c r="E151" s="206" t="s">
        <v>248</v>
      </c>
      <c r="F151" s="207"/>
      <c r="G151" s="237">
        <v>1899.64</v>
      </c>
      <c r="H151" s="207"/>
      <c r="I151" s="206">
        <v>0</v>
      </c>
      <c r="J151" s="207"/>
      <c r="K151" s="206" t="s">
        <v>2604</v>
      </c>
      <c r="L151" s="225" t="str">
        <f>VLOOKUP(A151,'De x Para'!A:C,3,0)</f>
        <v>7.1.1.1</v>
      </c>
      <c r="M151" s="241">
        <f t="shared" si="0"/>
        <v>1899.64</v>
      </c>
    </row>
    <row r="152" spans="1:13">
      <c r="A152" s="204" t="s">
        <v>744</v>
      </c>
      <c r="B152" s="194" t="s">
        <v>143</v>
      </c>
      <c r="C152" s="204" t="s">
        <v>745</v>
      </c>
      <c r="D152" s="205"/>
      <c r="E152" s="206" t="s">
        <v>248</v>
      </c>
      <c r="F152" s="207"/>
      <c r="G152" s="206">
        <v>237.46</v>
      </c>
      <c r="H152" s="207"/>
      <c r="I152" s="206">
        <v>0</v>
      </c>
      <c r="J152" s="207"/>
      <c r="K152" s="206" t="s">
        <v>3304</v>
      </c>
      <c r="L152" s="225" t="str">
        <f>VLOOKUP(A152,'De x Para'!A:C,3,0)</f>
        <v>7.1.1.1</v>
      </c>
      <c r="M152" s="241">
        <f t="shared" si="0"/>
        <v>237.46</v>
      </c>
    </row>
    <row r="153" spans="1:13">
      <c r="A153" s="204" t="s">
        <v>750</v>
      </c>
      <c r="B153" s="194" t="s">
        <v>143</v>
      </c>
      <c r="C153" s="204" t="s">
        <v>751</v>
      </c>
      <c r="D153" s="205"/>
      <c r="E153" s="206" t="s">
        <v>248</v>
      </c>
      <c r="F153" s="207"/>
      <c r="G153" s="206">
        <v>630</v>
      </c>
      <c r="H153" s="207"/>
      <c r="I153" s="206">
        <v>0</v>
      </c>
      <c r="J153" s="207"/>
      <c r="K153" s="206" t="s">
        <v>3305</v>
      </c>
      <c r="L153" s="225" t="str">
        <f>VLOOKUP(A153,'De x Para'!A:C,3,0)</f>
        <v>7.1.1.1</v>
      </c>
      <c r="M153" s="241">
        <f t="shared" si="0"/>
        <v>630</v>
      </c>
    </row>
    <row r="154" spans="1:13">
      <c r="A154" s="204" t="s">
        <v>758</v>
      </c>
      <c r="B154" s="194" t="s">
        <v>143</v>
      </c>
      <c r="C154" s="204" t="s">
        <v>542</v>
      </c>
      <c r="D154" s="205"/>
      <c r="E154" s="206" t="s">
        <v>248</v>
      </c>
      <c r="F154" s="207"/>
      <c r="G154" s="237">
        <v>1978.8</v>
      </c>
      <c r="H154" s="207"/>
      <c r="I154" s="206">
        <v>0</v>
      </c>
      <c r="J154" s="207"/>
      <c r="K154" s="206" t="s">
        <v>3306</v>
      </c>
      <c r="L154" s="225" t="str">
        <f>VLOOKUP(A154,'De x Para'!A:C,3,0)</f>
        <v>7.1.1.1</v>
      </c>
      <c r="M154" s="241">
        <f t="shared" si="0"/>
        <v>1978.8</v>
      </c>
    </row>
    <row r="155" spans="1:13">
      <c r="A155" s="204" t="s">
        <v>763</v>
      </c>
      <c r="B155" s="194" t="s">
        <v>143</v>
      </c>
      <c r="C155" s="204" t="s">
        <v>764</v>
      </c>
      <c r="D155" s="205"/>
      <c r="E155" s="206" t="s">
        <v>248</v>
      </c>
      <c r="F155" s="207"/>
      <c r="G155" s="237">
        <v>2638.4</v>
      </c>
      <c r="H155" s="207"/>
      <c r="I155" s="206">
        <v>0.01</v>
      </c>
      <c r="J155" s="207"/>
      <c r="K155" s="206" t="s">
        <v>3307</v>
      </c>
      <c r="L155" s="225" t="str">
        <f>VLOOKUP(A155,'De x Para'!A:C,3,0)</f>
        <v>7.1.1.1</v>
      </c>
      <c r="M155" s="241">
        <f t="shared" si="0"/>
        <v>2638.39</v>
      </c>
    </row>
    <row r="156" spans="1:13">
      <c r="A156" s="204" t="s">
        <v>768</v>
      </c>
      <c r="B156" s="194" t="s">
        <v>143</v>
      </c>
      <c r="C156" s="204" t="s">
        <v>769</v>
      </c>
      <c r="D156" s="205"/>
      <c r="E156" s="206" t="s">
        <v>248</v>
      </c>
      <c r="F156" s="207"/>
      <c r="G156" s="206">
        <v>158.30000000000001</v>
      </c>
      <c r="H156" s="207"/>
      <c r="I156" s="206">
        <v>0</v>
      </c>
      <c r="J156" s="207"/>
      <c r="K156" s="206" t="s">
        <v>782</v>
      </c>
      <c r="L156" s="225" t="str">
        <f>VLOOKUP(A156,'De x Para'!A:C,3,0)</f>
        <v>7.1.1.1</v>
      </c>
      <c r="M156" s="241">
        <f t="shared" si="0"/>
        <v>158.30000000000001</v>
      </c>
    </row>
    <row r="157" spans="1:13">
      <c r="A157" s="204" t="s">
        <v>773</v>
      </c>
      <c r="B157" s="194" t="s">
        <v>143</v>
      </c>
      <c r="C157" s="204" t="s">
        <v>774</v>
      </c>
      <c r="D157" s="205"/>
      <c r="E157" s="206" t="s">
        <v>248</v>
      </c>
      <c r="F157" s="207"/>
      <c r="G157" s="206">
        <v>211.07</v>
      </c>
      <c r="H157" s="207"/>
      <c r="I157" s="206">
        <v>0</v>
      </c>
      <c r="J157" s="207"/>
      <c r="K157" s="206" t="s">
        <v>3308</v>
      </c>
      <c r="L157" s="225" t="str">
        <f>VLOOKUP(A157,'De x Para'!A:C,3,0)</f>
        <v>7.1.1.1</v>
      </c>
      <c r="M157" s="241">
        <f t="shared" si="0"/>
        <v>211.07</v>
      </c>
    </row>
    <row r="158" spans="1:13">
      <c r="A158" s="204" t="s">
        <v>778</v>
      </c>
      <c r="B158" s="194" t="s">
        <v>143</v>
      </c>
      <c r="C158" s="204" t="s">
        <v>779</v>
      </c>
      <c r="D158" s="205"/>
      <c r="E158" s="206" t="s">
        <v>248</v>
      </c>
      <c r="F158" s="207"/>
      <c r="G158" s="206">
        <v>19.79</v>
      </c>
      <c r="H158" s="207"/>
      <c r="I158" s="206">
        <v>0</v>
      </c>
      <c r="J158" s="207"/>
      <c r="K158" s="206" t="s">
        <v>3309</v>
      </c>
      <c r="L158" s="225" t="str">
        <f>VLOOKUP(A158,'De x Para'!A:C,3,0)</f>
        <v>7.1.1.1</v>
      </c>
      <c r="M158" s="241">
        <f t="shared" si="0"/>
        <v>19.79</v>
      </c>
    </row>
    <row r="159" spans="1:13">
      <c r="A159" s="204" t="s">
        <v>783</v>
      </c>
      <c r="B159" s="194" t="s">
        <v>143</v>
      </c>
      <c r="C159" s="204" t="s">
        <v>784</v>
      </c>
      <c r="D159" s="205"/>
      <c r="E159" s="206" t="s">
        <v>248</v>
      </c>
      <c r="F159" s="207"/>
      <c r="G159" s="206">
        <v>26.39</v>
      </c>
      <c r="H159" s="207"/>
      <c r="I159" s="206">
        <v>0</v>
      </c>
      <c r="J159" s="207"/>
      <c r="K159" s="206" t="s">
        <v>3310</v>
      </c>
      <c r="L159" s="225" t="str">
        <f>VLOOKUP(A159,'De x Para'!A:C,3,0)</f>
        <v>7.1.1.1</v>
      </c>
      <c r="M159" s="241">
        <f t="shared" si="0"/>
        <v>26.39</v>
      </c>
    </row>
    <row r="160" spans="1:13">
      <c r="A160" s="204" t="s">
        <v>788</v>
      </c>
      <c r="B160" s="194" t="s">
        <v>143</v>
      </c>
      <c r="C160" s="204" t="s">
        <v>789</v>
      </c>
      <c r="D160" s="205"/>
      <c r="E160" s="206" t="s">
        <v>248</v>
      </c>
      <c r="F160" s="207"/>
      <c r="G160" s="206">
        <v>504.6</v>
      </c>
      <c r="H160" s="207"/>
      <c r="I160" s="206">
        <v>0</v>
      </c>
      <c r="J160" s="207"/>
      <c r="K160" s="206" t="s">
        <v>3311</v>
      </c>
      <c r="L160" s="225" t="str">
        <f>VLOOKUP(A160,'De x Para'!A:C,3,0)</f>
        <v>7.1.1.1</v>
      </c>
      <c r="M160" s="241">
        <f t="shared" si="0"/>
        <v>504.6</v>
      </c>
    </row>
    <row r="161" spans="1:13">
      <c r="A161" s="204" t="s">
        <v>794</v>
      </c>
      <c r="B161" s="194" t="s">
        <v>143</v>
      </c>
      <c r="C161" s="204" t="s">
        <v>795</v>
      </c>
      <c r="D161" s="205"/>
      <c r="E161" s="206" t="s">
        <v>248</v>
      </c>
      <c r="F161" s="207"/>
      <c r="G161" s="206">
        <v>672.8</v>
      </c>
      <c r="H161" s="207"/>
      <c r="I161" s="206">
        <v>0</v>
      </c>
      <c r="J161" s="207"/>
      <c r="K161" s="206" t="s">
        <v>3312</v>
      </c>
      <c r="L161" s="225" t="str">
        <f>VLOOKUP(A161,'De x Para'!A:C,3,0)</f>
        <v>7.1.1.1</v>
      </c>
      <c r="M161" s="241">
        <f t="shared" si="0"/>
        <v>672.8</v>
      </c>
    </row>
    <row r="162" spans="1:13">
      <c r="A162" s="208"/>
      <c r="B162" s="194" t="s">
        <v>143</v>
      </c>
      <c r="C162" s="208" t="s">
        <v>143</v>
      </c>
      <c r="D162" s="209"/>
      <c r="E162" s="209"/>
      <c r="F162" s="209"/>
      <c r="G162" s="209"/>
      <c r="H162" s="209"/>
      <c r="I162" s="209"/>
      <c r="J162" s="209"/>
      <c r="K162" s="209"/>
      <c r="L162" s="225"/>
      <c r="M162" s="241">
        <f t="shared" si="0"/>
        <v>0</v>
      </c>
    </row>
    <row r="163" spans="1:13">
      <c r="A163" s="200" t="s">
        <v>799</v>
      </c>
      <c r="B163" s="194" t="s">
        <v>143</v>
      </c>
      <c r="C163" s="200" t="s">
        <v>800</v>
      </c>
      <c r="D163" s="201"/>
      <c r="E163" s="202" t="s">
        <v>248</v>
      </c>
      <c r="F163" s="203"/>
      <c r="G163" s="236">
        <v>38778.589999999997</v>
      </c>
      <c r="H163" s="203"/>
      <c r="I163" s="202">
        <v>0.17</v>
      </c>
      <c r="J163" s="203"/>
      <c r="K163" s="202" t="s">
        <v>3313</v>
      </c>
      <c r="L163" s="225">
        <f>VLOOKUP(A163,'De x Para'!A:C,3,0)</f>
        <v>0</v>
      </c>
      <c r="M163" s="241">
        <f t="shared" si="0"/>
        <v>38778.42</v>
      </c>
    </row>
    <row r="164" spans="1:13">
      <c r="A164" s="204" t="s">
        <v>805</v>
      </c>
      <c r="B164" s="194" t="s">
        <v>143</v>
      </c>
      <c r="C164" s="204" t="s">
        <v>729</v>
      </c>
      <c r="D164" s="205"/>
      <c r="E164" s="206" t="s">
        <v>248</v>
      </c>
      <c r="F164" s="207"/>
      <c r="G164" s="237">
        <v>23746.25</v>
      </c>
      <c r="H164" s="207"/>
      <c r="I164" s="206">
        <v>0.16</v>
      </c>
      <c r="J164" s="207"/>
      <c r="K164" s="206" t="s">
        <v>3314</v>
      </c>
      <c r="L164" s="225" t="str">
        <f>VLOOKUP(A164,'De x Para'!A:C,3,0)</f>
        <v>7.1.1.2</v>
      </c>
      <c r="M164" s="241">
        <f t="shared" si="0"/>
        <v>23746.09</v>
      </c>
    </row>
    <row r="165" spans="1:13">
      <c r="A165" s="204" t="s">
        <v>810</v>
      </c>
      <c r="B165" s="194" t="s">
        <v>143</v>
      </c>
      <c r="C165" s="204" t="s">
        <v>735</v>
      </c>
      <c r="D165" s="205"/>
      <c r="E165" s="206" t="s">
        <v>248</v>
      </c>
      <c r="F165" s="207"/>
      <c r="G165" s="237">
        <v>6055.11</v>
      </c>
      <c r="H165" s="207"/>
      <c r="I165" s="206">
        <v>0</v>
      </c>
      <c r="J165" s="207"/>
      <c r="K165" s="206" t="s">
        <v>2608</v>
      </c>
      <c r="L165" s="225" t="str">
        <f>VLOOKUP(A165,'De x Para'!A:C,3,0)</f>
        <v>7.1.1.2</v>
      </c>
      <c r="M165" s="241">
        <f t="shared" si="0"/>
        <v>6055.11</v>
      </c>
    </row>
    <row r="166" spans="1:13">
      <c r="A166" s="204" t="s">
        <v>813</v>
      </c>
      <c r="B166" s="194" t="s">
        <v>143</v>
      </c>
      <c r="C166" s="204" t="s">
        <v>740</v>
      </c>
      <c r="D166" s="205"/>
      <c r="E166" s="206" t="s">
        <v>248</v>
      </c>
      <c r="F166" s="207"/>
      <c r="G166" s="237">
        <v>1899.64</v>
      </c>
      <c r="H166" s="207"/>
      <c r="I166" s="206">
        <v>0</v>
      </c>
      <c r="J166" s="207"/>
      <c r="K166" s="206" t="s">
        <v>2604</v>
      </c>
      <c r="L166" s="225" t="str">
        <f>VLOOKUP(A166,'De x Para'!A:C,3,0)</f>
        <v>7.1.1.2</v>
      </c>
      <c r="M166" s="241">
        <f t="shared" si="0"/>
        <v>1899.64</v>
      </c>
    </row>
    <row r="167" spans="1:13">
      <c r="A167" s="204" t="s">
        <v>817</v>
      </c>
      <c r="B167" s="194" t="s">
        <v>143</v>
      </c>
      <c r="C167" s="204" t="s">
        <v>745</v>
      </c>
      <c r="D167" s="205"/>
      <c r="E167" s="206" t="s">
        <v>248</v>
      </c>
      <c r="F167" s="207"/>
      <c r="G167" s="206">
        <v>237.46</v>
      </c>
      <c r="H167" s="207"/>
      <c r="I167" s="206">
        <v>0</v>
      </c>
      <c r="J167" s="207"/>
      <c r="K167" s="206" t="s">
        <v>3304</v>
      </c>
      <c r="L167" s="225" t="str">
        <f>VLOOKUP(A167,'De x Para'!A:C,3,0)</f>
        <v>7.1.1.2</v>
      </c>
      <c r="M167" s="241">
        <f t="shared" si="0"/>
        <v>237.46</v>
      </c>
    </row>
    <row r="168" spans="1:13">
      <c r="A168" s="204" t="s">
        <v>823</v>
      </c>
      <c r="B168" s="194" t="s">
        <v>143</v>
      </c>
      <c r="C168" s="204" t="s">
        <v>824</v>
      </c>
      <c r="D168" s="205"/>
      <c r="E168" s="206" t="s">
        <v>248</v>
      </c>
      <c r="F168" s="207"/>
      <c r="G168" s="206">
        <v>630</v>
      </c>
      <c r="H168" s="207"/>
      <c r="I168" s="206">
        <v>0</v>
      </c>
      <c r="J168" s="207"/>
      <c r="K168" s="206" t="s">
        <v>3305</v>
      </c>
      <c r="L168" s="225" t="str">
        <f>VLOOKUP(A168,'De x Para'!A:C,3,0)</f>
        <v>7.1.1.2</v>
      </c>
      <c r="M168" s="241">
        <f t="shared" si="0"/>
        <v>630</v>
      </c>
    </row>
    <row r="169" spans="1:13">
      <c r="A169" s="204" t="s">
        <v>828</v>
      </c>
      <c r="B169" s="194" t="s">
        <v>143</v>
      </c>
      <c r="C169" s="204" t="s">
        <v>542</v>
      </c>
      <c r="D169" s="205"/>
      <c r="E169" s="206" t="s">
        <v>248</v>
      </c>
      <c r="F169" s="207"/>
      <c r="G169" s="237">
        <v>1978.8</v>
      </c>
      <c r="H169" s="207"/>
      <c r="I169" s="206">
        <v>0</v>
      </c>
      <c r="J169" s="207"/>
      <c r="K169" s="206" t="s">
        <v>3306</v>
      </c>
      <c r="L169" s="225" t="str">
        <f>VLOOKUP(A169,'De x Para'!A:C,3,0)</f>
        <v>7.1.1.2</v>
      </c>
      <c r="M169" s="241">
        <f t="shared" si="0"/>
        <v>1978.8</v>
      </c>
    </row>
    <row r="170" spans="1:13">
      <c r="A170" s="204" t="s">
        <v>829</v>
      </c>
      <c r="B170" s="194" t="s">
        <v>143</v>
      </c>
      <c r="C170" s="204" t="s">
        <v>764</v>
      </c>
      <c r="D170" s="205"/>
      <c r="E170" s="206" t="s">
        <v>248</v>
      </c>
      <c r="F170" s="207"/>
      <c r="G170" s="237">
        <v>2638.4</v>
      </c>
      <c r="H170" s="207"/>
      <c r="I170" s="206">
        <v>0</v>
      </c>
      <c r="J170" s="207"/>
      <c r="K170" s="206" t="s">
        <v>3315</v>
      </c>
      <c r="L170" s="225" t="str">
        <f>VLOOKUP(A170,'De x Para'!A:C,3,0)</f>
        <v>7.1.1.2</v>
      </c>
      <c r="M170" s="241">
        <f t="shared" si="0"/>
        <v>2638.4</v>
      </c>
    </row>
    <row r="171" spans="1:13">
      <c r="A171" s="204" t="s">
        <v>832</v>
      </c>
      <c r="B171" s="194" t="s">
        <v>143</v>
      </c>
      <c r="C171" s="204" t="s">
        <v>769</v>
      </c>
      <c r="D171" s="205"/>
      <c r="E171" s="206" t="s">
        <v>248</v>
      </c>
      <c r="F171" s="207"/>
      <c r="G171" s="206">
        <v>158.30000000000001</v>
      </c>
      <c r="H171" s="207"/>
      <c r="I171" s="206">
        <v>0</v>
      </c>
      <c r="J171" s="207"/>
      <c r="K171" s="206" t="s">
        <v>782</v>
      </c>
      <c r="L171" s="225" t="str">
        <f>VLOOKUP(A171,'De x Para'!A:C,3,0)</f>
        <v>7.1.1.2</v>
      </c>
      <c r="M171" s="241">
        <f t="shared" si="0"/>
        <v>158.30000000000001</v>
      </c>
    </row>
    <row r="172" spans="1:13">
      <c r="A172" s="204" t="s">
        <v>833</v>
      </c>
      <c r="B172" s="194" t="s">
        <v>143</v>
      </c>
      <c r="C172" s="204" t="s">
        <v>774</v>
      </c>
      <c r="D172" s="205"/>
      <c r="E172" s="206" t="s">
        <v>248</v>
      </c>
      <c r="F172" s="207"/>
      <c r="G172" s="206">
        <v>211.07</v>
      </c>
      <c r="H172" s="207"/>
      <c r="I172" s="206">
        <v>0</v>
      </c>
      <c r="J172" s="207"/>
      <c r="K172" s="206" t="s">
        <v>3308</v>
      </c>
      <c r="L172" s="225" t="str">
        <f>VLOOKUP(A172,'De x Para'!A:C,3,0)</f>
        <v>7.1.1.2</v>
      </c>
      <c r="M172" s="241">
        <f t="shared" si="0"/>
        <v>211.07</v>
      </c>
    </row>
    <row r="173" spans="1:13">
      <c r="A173" s="204" t="s">
        <v>837</v>
      </c>
      <c r="B173" s="194" t="s">
        <v>143</v>
      </c>
      <c r="C173" s="204" t="s">
        <v>779</v>
      </c>
      <c r="D173" s="205"/>
      <c r="E173" s="206" t="s">
        <v>248</v>
      </c>
      <c r="F173" s="207"/>
      <c r="G173" s="206">
        <v>19.79</v>
      </c>
      <c r="H173" s="207"/>
      <c r="I173" s="206">
        <v>0</v>
      </c>
      <c r="J173" s="207"/>
      <c r="K173" s="206" t="s">
        <v>3309</v>
      </c>
      <c r="L173" s="225" t="str">
        <f>VLOOKUP(A173,'De x Para'!A:C,3,0)</f>
        <v>7.1.1.2</v>
      </c>
      <c r="M173" s="241">
        <f t="shared" si="0"/>
        <v>19.79</v>
      </c>
    </row>
    <row r="174" spans="1:13">
      <c r="A174" s="204" t="s">
        <v>838</v>
      </c>
      <c r="B174" s="194" t="s">
        <v>143</v>
      </c>
      <c r="C174" s="204" t="s">
        <v>784</v>
      </c>
      <c r="D174" s="205"/>
      <c r="E174" s="206" t="s">
        <v>248</v>
      </c>
      <c r="F174" s="207"/>
      <c r="G174" s="206">
        <v>26.38</v>
      </c>
      <c r="H174" s="207"/>
      <c r="I174" s="206">
        <v>0</v>
      </c>
      <c r="J174" s="207"/>
      <c r="K174" s="206" t="s">
        <v>3316</v>
      </c>
      <c r="L174" s="225" t="str">
        <f>VLOOKUP(A174,'De x Para'!A:C,3,0)</f>
        <v>7.1.1.2</v>
      </c>
      <c r="M174" s="241">
        <f t="shared" si="0"/>
        <v>26.38</v>
      </c>
    </row>
    <row r="175" spans="1:13">
      <c r="A175" s="204" t="s">
        <v>842</v>
      </c>
      <c r="B175" s="194" t="s">
        <v>143</v>
      </c>
      <c r="C175" s="204" t="s">
        <v>789</v>
      </c>
      <c r="D175" s="205"/>
      <c r="E175" s="206" t="s">
        <v>248</v>
      </c>
      <c r="F175" s="207"/>
      <c r="G175" s="206">
        <v>504.6</v>
      </c>
      <c r="H175" s="207"/>
      <c r="I175" s="206">
        <v>0</v>
      </c>
      <c r="J175" s="207"/>
      <c r="K175" s="206" t="s">
        <v>3311</v>
      </c>
      <c r="L175" s="225" t="str">
        <f>VLOOKUP(A175,'De x Para'!A:C,3,0)</f>
        <v>7.1.1.2</v>
      </c>
      <c r="M175" s="241">
        <f t="shared" si="0"/>
        <v>504.6</v>
      </c>
    </row>
    <row r="176" spans="1:13">
      <c r="A176" s="204" t="s">
        <v>843</v>
      </c>
      <c r="B176" s="194" t="s">
        <v>143</v>
      </c>
      <c r="C176" s="204" t="s">
        <v>795</v>
      </c>
      <c r="D176" s="205"/>
      <c r="E176" s="206" t="s">
        <v>248</v>
      </c>
      <c r="F176" s="207"/>
      <c r="G176" s="206">
        <v>672.79</v>
      </c>
      <c r="H176" s="207"/>
      <c r="I176" s="206">
        <v>0.01</v>
      </c>
      <c r="J176" s="207"/>
      <c r="K176" s="206" t="s">
        <v>3317</v>
      </c>
      <c r="L176" s="225" t="str">
        <f>VLOOKUP(A176,'De x Para'!A:C,3,0)</f>
        <v>7.1.1.2</v>
      </c>
      <c r="M176" s="241">
        <f t="shared" si="0"/>
        <v>672.78</v>
      </c>
    </row>
    <row r="177" spans="1:13">
      <c r="A177" s="208"/>
      <c r="B177" s="194" t="s">
        <v>143</v>
      </c>
      <c r="C177" s="208" t="s">
        <v>143</v>
      </c>
      <c r="D177" s="209"/>
      <c r="E177" s="209"/>
      <c r="F177" s="209"/>
      <c r="G177" s="209"/>
      <c r="H177" s="209"/>
      <c r="I177" s="209"/>
      <c r="J177" s="209"/>
      <c r="K177" s="209"/>
      <c r="L177" s="225"/>
      <c r="M177" s="241">
        <f t="shared" si="0"/>
        <v>0</v>
      </c>
    </row>
    <row r="178" spans="1:13">
      <c r="A178" s="200" t="s">
        <v>847</v>
      </c>
      <c r="B178" s="194" t="s">
        <v>143</v>
      </c>
      <c r="C178" s="200" t="s">
        <v>848</v>
      </c>
      <c r="D178" s="201"/>
      <c r="E178" s="202" t="s">
        <v>248</v>
      </c>
      <c r="F178" s="203"/>
      <c r="G178" s="236">
        <v>507883.87</v>
      </c>
      <c r="H178" s="203"/>
      <c r="I178" s="236">
        <v>28832.01</v>
      </c>
      <c r="J178" s="203"/>
      <c r="K178" s="202" t="s">
        <v>3318</v>
      </c>
      <c r="L178" s="225">
        <f>VLOOKUP(A178,'De x Para'!A:C,3,0)</f>
        <v>0</v>
      </c>
      <c r="M178" s="241">
        <f t="shared" si="0"/>
        <v>479051.86</v>
      </c>
    </row>
    <row r="179" spans="1:13">
      <c r="A179" s="200" t="s">
        <v>853</v>
      </c>
      <c r="B179" s="194" t="s">
        <v>143</v>
      </c>
      <c r="C179" s="200" t="s">
        <v>723</v>
      </c>
      <c r="D179" s="201"/>
      <c r="E179" s="202" t="s">
        <v>248</v>
      </c>
      <c r="F179" s="203"/>
      <c r="G179" s="236">
        <v>103745.73</v>
      </c>
      <c r="H179" s="203"/>
      <c r="I179" s="236">
        <v>6485.38</v>
      </c>
      <c r="J179" s="203"/>
      <c r="K179" s="202" t="s">
        <v>3319</v>
      </c>
      <c r="L179" s="225">
        <f>VLOOKUP(A179,'De x Para'!A:C,3,0)</f>
        <v>0</v>
      </c>
      <c r="M179" s="241">
        <f t="shared" si="0"/>
        <v>97260.349999999991</v>
      </c>
    </row>
    <row r="180" spans="1:13">
      <c r="A180" s="204" t="s">
        <v>858</v>
      </c>
      <c r="B180" s="194" t="s">
        <v>143</v>
      </c>
      <c r="C180" s="204" t="s">
        <v>859</v>
      </c>
      <c r="D180" s="205"/>
      <c r="E180" s="206" t="s">
        <v>248</v>
      </c>
      <c r="F180" s="207"/>
      <c r="G180" s="237">
        <v>53165.279999999999</v>
      </c>
      <c r="H180" s="207"/>
      <c r="I180" s="206">
        <v>7.28</v>
      </c>
      <c r="J180" s="207"/>
      <c r="K180" s="206" t="s">
        <v>3320</v>
      </c>
      <c r="L180" s="225" t="str">
        <f>VLOOKUP(A180,'De x Para'!A:C,3,0)</f>
        <v>7.1.2.1</v>
      </c>
      <c r="M180" s="241">
        <f t="shared" si="0"/>
        <v>53158</v>
      </c>
    </row>
    <row r="181" spans="1:13">
      <c r="A181" s="204" t="s">
        <v>873</v>
      </c>
      <c r="B181" s="194" t="s">
        <v>143</v>
      </c>
      <c r="C181" s="204" t="s">
        <v>874</v>
      </c>
      <c r="D181" s="205"/>
      <c r="E181" s="206" t="s">
        <v>248</v>
      </c>
      <c r="F181" s="207"/>
      <c r="G181" s="237">
        <v>13555.47</v>
      </c>
      <c r="H181" s="207"/>
      <c r="I181" s="206">
        <v>0</v>
      </c>
      <c r="J181" s="207"/>
      <c r="K181" s="206" t="s">
        <v>3321</v>
      </c>
      <c r="L181" s="225" t="str">
        <f>VLOOKUP(A181,'De x Para'!A:C,3,0)</f>
        <v>7.1.2.1</v>
      </c>
      <c r="M181" s="241">
        <f t="shared" si="0"/>
        <v>13555.47</v>
      </c>
    </row>
    <row r="182" spans="1:13">
      <c r="A182" s="204" t="s">
        <v>878</v>
      </c>
      <c r="B182" s="194" t="s">
        <v>143</v>
      </c>
      <c r="C182" s="204" t="s">
        <v>879</v>
      </c>
      <c r="D182" s="205"/>
      <c r="E182" s="206" t="s">
        <v>248</v>
      </c>
      <c r="F182" s="207"/>
      <c r="G182" s="237">
        <v>4252.62</v>
      </c>
      <c r="H182" s="207"/>
      <c r="I182" s="206">
        <v>0</v>
      </c>
      <c r="J182" s="207"/>
      <c r="K182" s="206" t="s">
        <v>3322</v>
      </c>
      <c r="L182" s="225" t="str">
        <f>VLOOKUP(A182,'De x Para'!A:C,3,0)</f>
        <v>7.1.2.1</v>
      </c>
      <c r="M182" s="241">
        <f t="shared" si="0"/>
        <v>4252.62</v>
      </c>
    </row>
    <row r="183" spans="1:13">
      <c r="A183" s="204" t="s">
        <v>883</v>
      </c>
      <c r="B183" s="194" t="s">
        <v>143</v>
      </c>
      <c r="C183" s="204" t="s">
        <v>884</v>
      </c>
      <c r="D183" s="205"/>
      <c r="E183" s="206" t="s">
        <v>248</v>
      </c>
      <c r="F183" s="207"/>
      <c r="G183" s="206">
        <v>531.59</v>
      </c>
      <c r="H183" s="207"/>
      <c r="I183" s="206">
        <v>0</v>
      </c>
      <c r="J183" s="207"/>
      <c r="K183" s="206" t="s">
        <v>3323</v>
      </c>
      <c r="L183" s="225" t="str">
        <f>VLOOKUP(A183,'De x Para'!A:C,3,0)</f>
        <v>7.1.2.1</v>
      </c>
      <c r="M183" s="241">
        <f t="shared" si="0"/>
        <v>531.59</v>
      </c>
    </row>
    <row r="184" spans="1:13">
      <c r="A184" s="204" t="s">
        <v>888</v>
      </c>
      <c r="B184" s="194" t="s">
        <v>143</v>
      </c>
      <c r="C184" s="204" t="s">
        <v>889</v>
      </c>
      <c r="D184" s="205"/>
      <c r="E184" s="206" t="s">
        <v>248</v>
      </c>
      <c r="F184" s="207"/>
      <c r="G184" s="237">
        <v>7802.31</v>
      </c>
      <c r="H184" s="207"/>
      <c r="I184" s="237">
        <v>5095.9399999999996</v>
      </c>
      <c r="J184" s="207"/>
      <c r="K184" s="206" t="s">
        <v>3324</v>
      </c>
      <c r="L184" s="225" t="str">
        <f>VLOOKUP(A184,'De x Para'!A:C,3,0)</f>
        <v>7.1.2.1</v>
      </c>
      <c r="M184" s="241">
        <f t="shared" si="0"/>
        <v>2706.3700000000008</v>
      </c>
    </row>
    <row r="185" spans="1:13">
      <c r="A185" s="204" t="s">
        <v>897</v>
      </c>
      <c r="B185" s="194" t="s">
        <v>143</v>
      </c>
      <c r="C185" s="204" t="s">
        <v>751</v>
      </c>
      <c r="D185" s="205"/>
      <c r="E185" s="206" t="s">
        <v>248</v>
      </c>
      <c r="F185" s="207"/>
      <c r="G185" s="237">
        <v>7650</v>
      </c>
      <c r="H185" s="207"/>
      <c r="I185" s="206">
        <v>0</v>
      </c>
      <c r="J185" s="207"/>
      <c r="K185" s="206" t="s">
        <v>3325</v>
      </c>
      <c r="L185" s="225" t="str">
        <f>VLOOKUP(A185,'De x Para'!A:C,3,0)</f>
        <v>7.1.2.1</v>
      </c>
      <c r="M185" s="241">
        <f t="shared" si="0"/>
        <v>7650</v>
      </c>
    </row>
    <row r="186" spans="1:13">
      <c r="A186" s="204" t="s">
        <v>901</v>
      </c>
      <c r="B186" s="194" t="s">
        <v>143</v>
      </c>
      <c r="C186" s="204" t="s">
        <v>756</v>
      </c>
      <c r="D186" s="205"/>
      <c r="E186" s="206" t="s">
        <v>248</v>
      </c>
      <c r="F186" s="207"/>
      <c r="G186" s="237">
        <v>1646.12</v>
      </c>
      <c r="H186" s="207"/>
      <c r="I186" s="206">
        <v>418.05</v>
      </c>
      <c r="J186" s="207"/>
      <c r="K186" s="206" t="s">
        <v>3326</v>
      </c>
      <c r="L186" s="225" t="str">
        <f>VLOOKUP(A186,'De x Para'!A:C,3,0)</f>
        <v>7.1.2.1</v>
      </c>
      <c r="M186" s="241">
        <f t="shared" si="0"/>
        <v>1228.07</v>
      </c>
    </row>
    <row r="187" spans="1:13">
      <c r="A187" s="204" t="s">
        <v>909</v>
      </c>
      <c r="B187" s="194" t="s">
        <v>143</v>
      </c>
      <c r="C187" s="204" t="s">
        <v>542</v>
      </c>
      <c r="D187" s="205"/>
      <c r="E187" s="206" t="s">
        <v>248</v>
      </c>
      <c r="F187" s="207"/>
      <c r="G187" s="237">
        <v>4815.03</v>
      </c>
      <c r="H187" s="207"/>
      <c r="I187" s="206">
        <v>0</v>
      </c>
      <c r="J187" s="207"/>
      <c r="K187" s="206" t="s">
        <v>3327</v>
      </c>
      <c r="L187" s="225" t="str">
        <f>VLOOKUP(A187,'De x Para'!A:C,3,0)</f>
        <v>7.1.2.1</v>
      </c>
      <c r="M187" s="241">
        <f t="shared" si="0"/>
        <v>4815.03</v>
      </c>
    </row>
    <row r="188" spans="1:13">
      <c r="A188" s="204" t="s">
        <v>914</v>
      </c>
      <c r="B188" s="194" t="s">
        <v>143</v>
      </c>
      <c r="C188" s="204" t="s">
        <v>764</v>
      </c>
      <c r="D188" s="205"/>
      <c r="E188" s="206" t="s">
        <v>248</v>
      </c>
      <c r="F188" s="207"/>
      <c r="G188" s="237">
        <v>6443.26</v>
      </c>
      <c r="H188" s="207"/>
      <c r="I188" s="206">
        <v>48.02</v>
      </c>
      <c r="J188" s="207"/>
      <c r="K188" s="206" t="s">
        <v>3328</v>
      </c>
      <c r="L188" s="225" t="str">
        <f>VLOOKUP(A188,'De x Para'!A:C,3,0)</f>
        <v>7.1.2.1</v>
      </c>
      <c r="M188" s="241">
        <f t="shared" si="0"/>
        <v>6395.24</v>
      </c>
    </row>
    <row r="189" spans="1:13">
      <c r="A189" s="204" t="s">
        <v>918</v>
      </c>
      <c r="B189" s="194" t="s">
        <v>143</v>
      </c>
      <c r="C189" s="204" t="s">
        <v>769</v>
      </c>
      <c r="D189" s="205"/>
      <c r="E189" s="206" t="s">
        <v>248</v>
      </c>
      <c r="F189" s="207"/>
      <c r="G189" s="206">
        <v>385.13</v>
      </c>
      <c r="H189" s="207"/>
      <c r="I189" s="206">
        <v>0</v>
      </c>
      <c r="J189" s="207"/>
      <c r="K189" s="206" t="s">
        <v>3329</v>
      </c>
      <c r="L189" s="225" t="str">
        <f>VLOOKUP(A189,'De x Para'!A:C,3,0)</f>
        <v>7.1.2.1</v>
      </c>
      <c r="M189" s="241">
        <f t="shared" si="0"/>
        <v>385.13</v>
      </c>
    </row>
    <row r="190" spans="1:13">
      <c r="A190" s="204" t="s">
        <v>922</v>
      </c>
      <c r="B190" s="194" t="s">
        <v>143</v>
      </c>
      <c r="C190" s="204" t="s">
        <v>774</v>
      </c>
      <c r="D190" s="205"/>
      <c r="E190" s="206" t="s">
        <v>248</v>
      </c>
      <c r="F190" s="207"/>
      <c r="G190" s="206">
        <v>515.38</v>
      </c>
      <c r="H190" s="207"/>
      <c r="I190" s="206">
        <v>212.36</v>
      </c>
      <c r="J190" s="207"/>
      <c r="K190" s="206" t="s">
        <v>3330</v>
      </c>
      <c r="L190" s="225" t="str">
        <f>VLOOKUP(A190,'De x Para'!A:C,3,0)</f>
        <v>7.1.2.1</v>
      </c>
      <c r="M190" s="241">
        <f t="shared" si="0"/>
        <v>303.02</v>
      </c>
    </row>
    <row r="191" spans="1:13">
      <c r="A191" s="204" t="s">
        <v>927</v>
      </c>
      <c r="B191" s="194" t="s">
        <v>143</v>
      </c>
      <c r="C191" s="204" t="s">
        <v>779</v>
      </c>
      <c r="D191" s="205"/>
      <c r="E191" s="206" t="s">
        <v>248</v>
      </c>
      <c r="F191" s="207"/>
      <c r="G191" s="206">
        <v>48.15</v>
      </c>
      <c r="H191" s="207"/>
      <c r="I191" s="206">
        <v>0</v>
      </c>
      <c r="J191" s="207"/>
      <c r="K191" s="206" t="s">
        <v>3331</v>
      </c>
      <c r="L191" s="225" t="str">
        <f>VLOOKUP(A191,'De x Para'!A:C,3,0)</f>
        <v>7.1.2.1</v>
      </c>
      <c r="M191" s="241">
        <f t="shared" si="0"/>
        <v>48.15</v>
      </c>
    </row>
    <row r="192" spans="1:13">
      <c r="A192" s="204" t="s">
        <v>931</v>
      </c>
      <c r="B192" s="194" t="s">
        <v>143</v>
      </c>
      <c r="C192" s="204" t="s">
        <v>784</v>
      </c>
      <c r="D192" s="205"/>
      <c r="E192" s="206" t="s">
        <v>248</v>
      </c>
      <c r="F192" s="207"/>
      <c r="G192" s="206">
        <v>64.45</v>
      </c>
      <c r="H192" s="207"/>
      <c r="I192" s="206">
        <v>26.58</v>
      </c>
      <c r="J192" s="207"/>
      <c r="K192" s="206" t="s">
        <v>3332</v>
      </c>
      <c r="L192" s="225" t="str">
        <f>VLOOKUP(A192,'De x Para'!A:C,3,0)</f>
        <v>7.1.2.1</v>
      </c>
      <c r="M192" s="241">
        <f t="shared" si="0"/>
        <v>37.870000000000005</v>
      </c>
    </row>
    <row r="193" spans="1:13">
      <c r="A193" s="204" t="s">
        <v>936</v>
      </c>
      <c r="B193" s="194" t="s">
        <v>143</v>
      </c>
      <c r="C193" s="204" t="s">
        <v>789</v>
      </c>
      <c r="D193" s="205"/>
      <c r="E193" s="206" t="s">
        <v>248</v>
      </c>
      <c r="F193" s="207"/>
      <c r="G193" s="237">
        <v>1227.8800000000001</v>
      </c>
      <c r="H193" s="207"/>
      <c r="I193" s="206">
        <v>0</v>
      </c>
      <c r="J193" s="207"/>
      <c r="K193" s="206" t="s">
        <v>3333</v>
      </c>
      <c r="L193" s="225" t="str">
        <f>VLOOKUP(A193,'De x Para'!A:C,3,0)</f>
        <v>7.1.2.1</v>
      </c>
      <c r="M193" s="241">
        <f t="shared" si="0"/>
        <v>1227.8800000000001</v>
      </c>
    </row>
    <row r="194" spans="1:13">
      <c r="A194" s="204" t="s">
        <v>940</v>
      </c>
      <c r="B194" s="194" t="s">
        <v>143</v>
      </c>
      <c r="C194" s="204" t="s">
        <v>795</v>
      </c>
      <c r="D194" s="205"/>
      <c r="E194" s="206" t="s">
        <v>248</v>
      </c>
      <c r="F194" s="207"/>
      <c r="G194" s="237">
        <v>1643.06</v>
      </c>
      <c r="H194" s="207"/>
      <c r="I194" s="206">
        <v>677.15</v>
      </c>
      <c r="J194" s="207"/>
      <c r="K194" s="206" t="s">
        <v>3334</v>
      </c>
      <c r="L194" s="225" t="str">
        <f>VLOOKUP(A194,'De x Para'!A:C,3,0)</f>
        <v>7.1.2.1</v>
      </c>
      <c r="M194" s="241">
        <f t="shared" si="0"/>
        <v>965.91</v>
      </c>
    </row>
    <row r="195" spans="1:13">
      <c r="A195" s="208"/>
      <c r="B195" s="194" t="s">
        <v>143</v>
      </c>
      <c r="C195" s="208" t="s">
        <v>143</v>
      </c>
      <c r="D195" s="209"/>
      <c r="E195" s="209"/>
      <c r="F195" s="209"/>
      <c r="G195" s="209"/>
      <c r="H195" s="209"/>
      <c r="I195" s="209"/>
      <c r="J195" s="209"/>
      <c r="K195" s="209"/>
      <c r="L195" s="225"/>
      <c r="M195" s="241">
        <f t="shared" si="0"/>
        <v>0</v>
      </c>
    </row>
    <row r="196" spans="1:13">
      <c r="A196" s="200" t="s">
        <v>945</v>
      </c>
      <c r="B196" s="194" t="s">
        <v>143</v>
      </c>
      <c r="C196" s="200" t="s">
        <v>800</v>
      </c>
      <c r="D196" s="201"/>
      <c r="E196" s="202" t="s">
        <v>248</v>
      </c>
      <c r="F196" s="203"/>
      <c r="G196" s="236">
        <v>404138.14</v>
      </c>
      <c r="H196" s="203"/>
      <c r="I196" s="236">
        <v>22346.63</v>
      </c>
      <c r="J196" s="203"/>
      <c r="K196" s="202" t="s">
        <v>3335</v>
      </c>
      <c r="L196" s="225">
        <f>VLOOKUP(A196,'De x Para'!A:C,3,0)</f>
        <v>0</v>
      </c>
      <c r="M196" s="241">
        <f t="shared" si="0"/>
        <v>381791.51</v>
      </c>
    </row>
    <row r="197" spans="1:13">
      <c r="A197" s="204" t="s">
        <v>950</v>
      </c>
      <c r="B197" s="194" t="s">
        <v>143</v>
      </c>
      <c r="C197" s="204" t="s">
        <v>859</v>
      </c>
      <c r="D197" s="205"/>
      <c r="E197" s="206" t="s">
        <v>248</v>
      </c>
      <c r="F197" s="207"/>
      <c r="G197" s="237">
        <v>195982.07</v>
      </c>
      <c r="H197" s="207"/>
      <c r="I197" s="206">
        <v>82.74</v>
      </c>
      <c r="J197" s="207"/>
      <c r="K197" s="206" t="s">
        <v>3336</v>
      </c>
      <c r="L197" s="225" t="str">
        <f>VLOOKUP(A197,'De x Para'!A:C,3,0)</f>
        <v>7.1.2.2</v>
      </c>
      <c r="M197" s="241">
        <f t="shared" si="0"/>
        <v>195899.33000000002</v>
      </c>
    </row>
    <row r="198" spans="1:13">
      <c r="A198" s="204" t="s">
        <v>961</v>
      </c>
      <c r="B198" s="194" t="s">
        <v>143</v>
      </c>
      <c r="C198" s="204" t="s">
        <v>871</v>
      </c>
      <c r="D198" s="205"/>
      <c r="E198" s="206" t="s">
        <v>248</v>
      </c>
      <c r="F198" s="207"/>
      <c r="G198" s="206">
        <v>960.17</v>
      </c>
      <c r="H198" s="207"/>
      <c r="I198" s="206">
        <v>0</v>
      </c>
      <c r="J198" s="207"/>
      <c r="K198" s="206" t="s">
        <v>3337</v>
      </c>
      <c r="L198" s="225" t="str">
        <f>VLOOKUP(A198,'De x Para'!A:C,3,0)</f>
        <v>7.1.2.2</v>
      </c>
      <c r="M198" s="241">
        <f t="shared" si="0"/>
        <v>960.17</v>
      </c>
    </row>
    <row r="199" spans="1:13">
      <c r="A199" s="204" t="s">
        <v>965</v>
      </c>
      <c r="B199" s="194" t="s">
        <v>143</v>
      </c>
      <c r="C199" s="204" t="s">
        <v>966</v>
      </c>
      <c r="D199" s="205"/>
      <c r="E199" s="206" t="s">
        <v>248</v>
      </c>
      <c r="F199" s="207"/>
      <c r="G199" s="237">
        <v>50069.07</v>
      </c>
      <c r="H199" s="207"/>
      <c r="I199" s="206">
        <v>0</v>
      </c>
      <c r="J199" s="207"/>
      <c r="K199" s="206" t="s">
        <v>3338</v>
      </c>
      <c r="L199" s="225" t="str">
        <f>VLOOKUP(A199,'De x Para'!A:C,3,0)</f>
        <v>7.1.2.2</v>
      </c>
      <c r="M199" s="241">
        <f t="shared" si="0"/>
        <v>50069.07</v>
      </c>
    </row>
    <row r="200" spans="1:13">
      <c r="A200" s="204" t="s">
        <v>970</v>
      </c>
      <c r="B200" s="194" t="s">
        <v>143</v>
      </c>
      <c r="C200" s="204" t="s">
        <v>971</v>
      </c>
      <c r="D200" s="205"/>
      <c r="E200" s="206" t="s">
        <v>248</v>
      </c>
      <c r="F200" s="207"/>
      <c r="G200" s="237">
        <v>15707.71</v>
      </c>
      <c r="H200" s="207"/>
      <c r="I200" s="206">
        <v>0</v>
      </c>
      <c r="J200" s="207"/>
      <c r="K200" s="206" t="s">
        <v>3339</v>
      </c>
      <c r="L200" s="225" t="str">
        <f>VLOOKUP(A200,'De x Para'!A:C,3,0)</f>
        <v>7.1.2.2</v>
      </c>
      <c r="M200" s="241">
        <f t="shared" si="0"/>
        <v>15707.71</v>
      </c>
    </row>
    <row r="201" spans="1:13">
      <c r="A201" s="204" t="s">
        <v>975</v>
      </c>
      <c r="B201" s="194" t="s">
        <v>143</v>
      </c>
      <c r="C201" s="204" t="s">
        <v>976</v>
      </c>
      <c r="D201" s="205"/>
      <c r="E201" s="206" t="s">
        <v>248</v>
      </c>
      <c r="F201" s="207"/>
      <c r="G201" s="237">
        <v>1963.49</v>
      </c>
      <c r="H201" s="207"/>
      <c r="I201" s="206">
        <v>0</v>
      </c>
      <c r="J201" s="207"/>
      <c r="K201" s="206" t="s">
        <v>3340</v>
      </c>
      <c r="L201" s="225" t="str">
        <f>VLOOKUP(A201,'De x Para'!A:C,3,0)</f>
        <v>7.1.2.2</v>
      </c>
      <c r="M201" s="241">
        <f t="shared" si="0"/>
        <v>1963.49</v>
      </c>
    </row>
    <row r="202" spans="1:13">
      <c r="A202" s="204" t="s">
        <v>980</v>
      </c>
      <c r="B202" s="194" t="s">
        <v>143</v>
      </c>
      <c r="C202" s="204" t="s">
        <v>981</v>
      </c>
      <c r="D202" s="205"/>
      <c r="E202" s="206" t="s">
        <v>248</v>
      </c>
      <c r="F202" s="207"/>
      <c r="G202" s="237">
        <v>27246.9</v>
      </c>
      <c r="H202" s="207"/>
      <c r="I202" s="237">
        <v>14568.81</v>
      </c>
      <c r="J202" s="207"/>
      <c r="K202" s="206" t="s">
        <v>3341</v>
      </c>
      <c r="L202" s="225" t="str">
        <f>VLOOKUP(A202,'De x Para'!A:C,3,0)</f>
        <v>7.1.2.2</v>
      </c>
      <c r="M202" s="241">
        <f t="shared" si="0"/>
        <v>12678.090000000002</v>
      </c>
    </row>
    <row r="203" spans="1:13">
      <c r="A203" s="204" t="s">
        <v>986</v>
      </c>
      <c r="B203" s="194" t="s">
        <v>143</v>
      </c>
      <c r="C203" s="204" t="s">
        <v>751</v>
      </c>
      <c r="D203" s="205"/>
      <c r="E203" s="206" t="s">
        <v>248</v>
      </c>
      <c r="F203" s="207"/>
      <c r="G203" s="237">
        <v>32910</v>
      </c>
      <c r="H203" s="207"/>
      <c r="I203" s="206">
        <v>480</v>
      </c>
      <c r="J203" s="207"/>
      <c r="K203" s="206" t="s">
        <v>3342</v>
      </c>
      <c r="L203" s="225" t="str">
        <f>VLOOKUP(A203,'De x Para'!A:C,3,0)</f>
        <v>7.1.2.2</v>
      </c>
      <c r="M203" s="241">
        <f t="shared" si="0"/>
        <v>32430</v>
      </c>
    </row>
    <row r="204" spans="1:13">
      <c r="A204" s="204" t="s">
        <v>990</v>
      </c>
      <c r="B204" s="194" t="s">
        <v>143</v>
      </c>
      <c r="C204" s="204" t="s">
        <v>756</v>
      </c>
      <c r="D204" s="205"/>
      <c r="E204" s="206" t="s">
        <v>248</v>
      </c>
      <c r="F204" s="207"/>
      <c r="G204" s="237">
        <v>9378.9</v>
      </c>
      <c r="H204" s="207"/>
      <c r="I204" s="237">
        <v>3062.31</v>
      </c>
      <c r="J204" s="207"/>
      <c r="K204" s="206" t="s">
        <v>3343</v>
      </c>
      <c r="L204" s="225" t="str">
        <f>VLOOKUP(A204,'De x Para'!A:C,3,0)</f>
        <v>7.1.2.2</v>
      </c>
      <c r="M204" s="241">
        <f t="shared" si="0"/>
        <v>6316.59</v>
      </c>
    </row>
    <row r="205" spans="1:13">
      <c r="A205" s="204" t="s">
        <v>997</v>
      </c>
      <c r="B205" s="194" t="s">
        <v>143</v>
      </c>
      <c r="C205" s="204" t="s">
        <v>542</v>
      </c>
      <c r="D205" s="205"/>
      <c r="E205" s="206" t="s">
        <v>248</v>
      </c>
      <c r="F205" s="207"/>
      <c r="G205" s="237">
        <v>19648.29</v>
      </c>
      <c r="H205" s="207"/>
      <c r="I205" s="206">
        <v>0</v>
      </c>
      <c r="J205" s="207"/>
      <c r="K205" s="206" t="s">
        <v>3344</v>
      </c>
      <c r="L205" s="225" t="str">
        <f>VLOOKUP(A205,'De x Para'!A:C,3,0)</f>
        <v>7.1.2.2</v>
      </c>
      <c r="M205" s="241">
        <f t="shared" si="0"/>
        <v>19648.29</v>
      </c>
    </row>
    <row r="206" spans="1:13">
      <c r="A206" s="204" t="s">
        <v>1002</v>
      </c>
      <c r="B206" s="194" t="s">
        <v>143</v>
      </c>
      <c r="C206" s="204" t="s">
        <v>764</v>
      </c>
      <c r="D206" s="205"/>
      <c r="E206" s="206" t="s">
        <v>248</v>
      </c>
      <c r="F206" s="207"/>
      <c r="G206" s="237">
        <v>27111.11</v>
      </c>
      <c r="H206" s="207"/>
      <c r="I206" s="206">
        <v>737.37</v>
      </c>
      <c r="J206" s="207"/>
      <c r="K206" s="206" t="s">
        <v>3345</v>
      </c>
      <c r="L206" s="225" t="str">
        <f>VLOOKUP(A206,'De x Para'!A:C,3,0)</f>
        <v>7.1.2.2</v>
      </c>
      <c r="M206" s="241">
        <f t="shared" si="0"/>
        <v>26373.74</v>
      </c>
    </row>
    <row r="207" spans="1:13">
      <c r="A207" s="204" t="s">
        <v>1007</v>
      </c>
      <c r="B207" s="194" t="s">
        <v>143</v>
      </c>
      <c r="C207" s="204" t="s">
        <v>769</v>
      </c>
      <c r="D207" s="205"/>
      <c r="E207" s="206" t="s">
        <v>248</v>
      </c>
      <c r="F207" s="207"/>
      <c r="G207" s="237">
        <v>1571.6</v>
      </c>
      <c r="H207" s="207"/>
      <c r="I207" s="206">
        <v>0</v>
      </c>
      <c r="J207" s="207"/>
      <c r="K207" s="206" t="s">
        <v>3346</v>
      </c>
      <c r="L207" s="225" t="str">
        <f>VLOOKUP(A207,'De x Para'!A:C,3,0)</f>
        <v>7.1.2.2</v>
      </c>
      <c r="M207" s="241">
        <f t="shared" si="0"/>
        <v>1571.6</v>
      </c>
    </row>
    <row r="208" spans="1:13">
      <c r="A208" s="204" t="s">
        <v>1012</v>
      </c>
      <c r="B208" s="194" t="s">
        <v>143</v>
      </c>
      <c r="C208" s="204" t="s">
        <v>774</v>
      </c>
      <c r="D208" s="205"/>
      <c r="E208" s="206" t="s">
        <v>248</v>
      </c>
      <c r="F208" s="207"/>
      <c r="G208" s="237">
        <v>2168.63</v>
      </c>
      <c r="H208" s="207"/>
      <c r="I208" s="206">
        <v>791.78</v>
      </c>
      <c r="J208" s="207"/>
      <c r="K208" s="206" t="s">
        <v>3347</v>
      </c>
      <c r="L208" s="225" t="str">
        <f>VLOOKUP(A208,'De x Para'!A:C,3,0)</f>
        <v>7.1.2.2</v>
      </c>
      <c r="M208" s="241">
        <f t="shared" si="0"/>
        <v>1376.8500000000001</v>
      </c>
    </row>
    <row r="209" spans="1:13">
      <c r="A209" s="196" t="s">
        <v>215</v>
      </c>
      <c r="B209" s="196" t="s">
        <v>216</v>
      </c>
      <c r="C209" s="197"/>
      <c r="D209" s="197"/>
      <c r="E209" s="198" t="s">
        <v>217</v>
      </c>
      <c r="F209" s="199"/>
      <c r="G209" s="198" t="s">
        <v>218</v>
      </c>
      <c r="H209" s="199"/>
      <c r="I209" s="198" t="s">
        <v>219</v>
      </c>
      <c r="J209" s="199"/>
      <c r="K209" s="198" t="s">
        <v>220</v>
      </c>
      <c r="L209" s="225">
        <f>VLOOKUP(A209,'De x Para'!A:C,3,0)</f>
        <v>0</v>
      </c>
      <c r="M209" s="241" t="e">
        <f t="shared" ref="M209:M272" si="1">G209-I209</f>
        <v>#VALUE!</v>
      </c>
    </row>
    <row r="210" spans="1:13">
      <c r="A210" s="204" t="s">
        <v>1017</v>
      </c>
      <c r="B210" s="194" t="s">
        <v>143</v>
      </c>
      <c r="C210" s="204" t="s">
        <v>779</v>
      </c>
      <c r="D210" s="205"/>
      <c r="E210" s="206" t="s">
        <v>248</v>
      </c>
      <c r="F210" s="207"/>
      <c r="G210" s="206">
        <v>196.55</v>
      </c>
      <c r="H210" s="207"/>
      <c r="I210" s="206">
        <v>0</v>
      </c>
      <c r="J210" s="207"/>
      <c r="K210" s="206" t="s">
        <v>3348</v>
      </c>
      <c r="L210" s="225" t="str">
        <f>VLOOKUP(A210,'De x Para'!A:C,3,0)</f>
        <v>7.1.2.2</v>
      </c>
      <c r="M210" s="241">
        <f t="shared" si="1"/>
        <v>196.55</v>
      </c>
    </row>
    <row r="211" spans="1:13">
      <c r="A211" s="204" t="s">
        <v>1022</v>
      </c>
      <c r="B211" s="194" t="s">
        <v>143</v>
      </c>
      <c r="C211" s="204" t="s">
        <v>784</v>
      </c>
      <c r="D211" s="205"/>
      <c r="E211" s="206" t="s">
        <v>248</v>
      </c>
      <c r="F211" s="207"/>
      <c r="G211" s="206">
        <v>271.06</v>
      </c>
      <c r="H211" s="207"/>
      <c r="I211" s="206">
        <v>99.01</v>
      </c>
      <c r="J211" s="207"/>
      <c r="K211" s="206" t="s">
        <v>3349</v>
      </c>
      <c r="L211" s="225" t="str">
        <f>VLOOKUP(A211,'De x Para'!A:C,3,0)</f>
        <v>7.1.2.2</v>
      </c>
      <c r="M211" s="241">
        <f t="shared" si="1"/>
        <v>172.05</v>
      </c>
    </row>
    <row r="212" spans="1:13">
      <c r="A212" s="204" t="s">
        <v>1027</v>
      </c>
      <c r="B212" s="194" t="s">
        <v>143</v>
      </c>
      <c r="C212" s="204" t="s">
        <v>789</v>
      </c>
      <c r="D212" s="205"/>
      <c r="E212" s="206" t="s">
        <v>248</v>
      </c>
      <c r="F212" s="207"/>
      <c r="G212" s="237">
        <v>5010.41</v>
      </c>
      <c r="H212" s="207"/>
      <c r="I212" s="206">
        <v>0</v>
      </c>
      <c r="J212" s="207"/>
      <c r="K212" s="206" t="s">
        <v>3350</v>
      </c>
      <c r="L212" s="225" t="str">
        <f>VLOOKUP(A212,'De x Para'!A:C,3,0)</f>
        <v>7.1.2.2</v>
      </c>
      <c r="M212" s="241">
        <f t="shared" si="1"/>
        <v>5010.41</v>
      </c>
    </row>
    <row r="213" spans="1:13">
      <c r="A213" s="204" t="s">
        <v>1032</v>
      </c>
      <c r="B213" s="194" t="s">
        <v>143</v>
      </c>
      <c r="C213" s="204" t="s">
        <v>795</v>
      </c>
      <c r="D213" s="205"/>
      <c r="E213" s="206" t="s">
        <v>248</v>
      </c>
      <c r="F213" s="207"/>
      <c r="G213" s="237">
        <v>6913.32</v>
      </c>
      <c r="H213" s="207"/>
      <c r="I213" s="237">
        <v>2524.61</v>
      </c>
      <c r="J213" s="207"/>
      <c r="K213" s="206" t="s">
        <v>3351</v>
      </c>
      <c r="L213" s="225" t="str">
        <f>VLOOKUP(A213,'De x Para'!A:C,3,0)</f>
        <v>7.1.2.2</v>
      </c>
      <c r="M213" s="241">
        <f t="shared" si="1"/>
        <v>4388.7099999999991</v>
      </c>
    </row>
    <row r="214" spans="1:13">
      <c r="A214" s="204" t="s">
        <v>1037</v>
      </c>
      <c r="B214" s="194" t="s">
        <v>143</v>
      </c>
      <c r="C214" s="204" t="s">
        <v>1038</v>
      </c>
      <c r="D214" s="205"/>
      <c r="E214" s="206" t="s">
        <v>248</v>
      </c>
      <c r="F214" s="207"/>
      <c r="G214" s="237">
        <v>7028.86</v>
      </c>
      <c r="H214" s="207"/>
      <c r="I214" s="206">
        <v>0</v>
      </c>
      <c r="J214" s="207"/>
      <c r="K214" s="206" t="s">
        <v>3352</v>
      </c>
      <c r="L214" s="225" t="str">
        <f>VLOOKUP(A214,'De x Para'!A:C,3,0)</f>
        <v>7.1.4.2</v>
      </c>
      <c r="M214" s="241">
        <f t="shared" si="1"/>
        <v>7028.86</v>
      </c>
    </row>
    <row r="215" spans="1:13">
      <c r="A215" s="208"/>
      <c r="B215" s="194" t="s">
        <v>143</v>
      </c>
      <c r="C215" s="208" t="s">
        <v>143</v>
      </c>
      <c r="D215" s="209"/>
      <c r="E215" s="209"/>
      <c r="F215" s="209"/>
      <c r="G215" s="209"/>
      <c r="H215" s="209"/>
      <c r="I215" s="209"/>
      <c r="J215" s="209"/>
      <c r="K215" s="209"/>
      <c r="L215" s="225"/>
      <c r="M215" s="241">
        <f t="shared" si="1"/>
        <v>0</v>
      </c>
    </row>
    <row r="216" spans="1:13">
      <c r="A216" s="200" t="s">
        <v>1040</v>
      </c>
      <c r="B216" s="194" t="s">
        <v>143</v>
      </c>
      <c r="C216" s="200" t="s">
        <v>1041</v>
      </c>
      <c r="D216" s="201"/>
      <c r="E216" s="202" t="s">
        <v>248</v>
      </c>
      <c r="F216" s="203"/>
      <c r="G216" s="236">
        <v>3832.35</v>
      </c>
      <c r="H216" s="203"/>
      <c r="I216" s="202">
        <v>0.33</v>
      </c>
      <c r="J216" s="203"/>
      <c r="K216" s="202" t="s">
        <v>3353</v>
      </c>
      <c r="L216" s="225">
        <f>VLOOKUP(A216,'De x Para'!A:C,3,0)</f>
        <v>0</v>
      </c>
      <c r="M216" s="241">
        <f t="shared" si="1"/>
        <v>3832.02</v>
      </c>
    </row>
    <row r="217" spans="1:13">
      <c r="A217" s="200" t="s">
        <v>1046</v>
      </c>
      <c r="B217" s="194" t="s">
        <v>143</v>
      </c>
      <c r="C217" s="200" t="s">
        <v>800</v>
      </c>
      <c r="D217" s="201"/>
      <c r="E217" s="202" t="s">
        <v>248</v>
      </c>
      <c r="F217" s="203"/>
      <c r="G217" s="236">
        <v>3832.35</v>
      </c>
      <c r="H217" s="203"/>
      <c r="I217" s="202">
        <v>0.33</v>
      </c>
      <c r="J217" s="203"/>
      <c r="K217" s="202" t="s">
        <v>3353</v>
      </c>
      <c r="L217" s="225">
        <f>VLOOKUP(A217,'De x Para'!A:C,3,0)</f>
        <v>0</v>
      </c>
      <c r="M217" s="241">
        <f t="shared" si="1"/>
        <v>3832.02</v>
      </c>
    </row>
    <row r="218" spans="1:13">
      <c r="A218" s="204" t="s">
        <v>1047</v>
      </c>
      <c r="B218" s="194" t="s">
        <v>143</v>
      </c>
      <c r="C218" s="204" t="s">
        <v>729</v>
      </c>
      <c r="D218" s="205"/>
      <c r="E218" s="206" t="s">
        <v>248</v>
      </c>
      <c r="F218" s="207"/>
      <c r="G218" s="237">
        <v>1750.33</v>
      </c>
      <c r="H218" s="207"/>
      <c r="I218" s="206">
        <v>0.33</v>
      </c>
      <c r="J218" s="207"/>
      <c r="K218" s="206" t="s">
        <v>3354</v>
      </c>
      <c r="L218" s="225" t="str">
        <f>VLOOKUP(A218,'De x Para'!A:C,3,0)</f>
        <v>7.1.3.2</v>
      </c>
      <c r="M218" s="241">
        <f t="shared" si="1"/>
        <v>1750</v>
      </c>
    </row>
    <row r="219" spans="1:13">
      <c r="A219" s="204" t="s">
        <v>1051</v>
      </c>
      <c r="B219" s="194" t="s">
        <v>143</v>
      </c>
      <c r="C219" s="204" t="s">
        <v>865</v>
      </c>
      <c r="D219" s="205"/>
      <c r="E219" s="206" t="s">
        <v>248</v>
      </c>
      <c r="F219" s="207"/>
      <c r="G219" s="206">
        <v>250</v>
      </c>
      <c r="H219" s="207"/>
      <c r="I219" s="206">
        <v>0</v>
      </c>
      <c r="J219" s="207"/>
      <c r="K219" s="206" t="s">
        <v>3355</v>
      </c>
      <c r="L219" s="225" t="str">
        <f>VLOOKUP(A219,'De x Para'!A:C,3,0)</f>
        <v>7.1.3.2</v>
      </c>
      <c r="M219" s="241">
        <f t="shared" si="1"/>
        <v>250</v>
      </c>
    </row>
    <row r="220" spans="1:13">
      <c r="A220" s="204" t="s">
        <v>1053</v>
      </c>
      <c r="B220" s="194" t="s">
        <v>143</v>
      </c>
      <c r="C220" s="204" t="s">
        <v>751</v>
      </c>
      <c r="D220" s="205"/>
      <c r="E220" s="206" t="s">
        <v>248</v>
      </c>
      <c r="F220" s="207"/>
      <c r="G220" s="237">
        <v>1050</v>
      </c>
      <c r="H220" s="207"/>
      <c r="I220" s="206">
        <v>0</v>
      </c>
      <c r="J220" s="207"/>
      <c r="K220" s="206" t="s">
        <v>3356</v>
      </c>
      <c r="L220" s="225" t="str">
        <f>VLOOKUP(A220,'De x Para'!A:C,3,0)</f>
        <v>7.1.3.2</v>
      </c>
      <c r="M220" s="241">
        <f t="shared" si="1"/>
        <v>1050</v>
      </c>
    </row>
    <row r="221" spans="1:13">
      <c r="A221" s="204" t="s">
        <v>1057</v>
      </c>
      <c r="B221" s="194" t="s">
        <v>143</v>
      </c>
      <c r="C221" s="204" t="s">
        <v>756</v>
      </c>
      <c r="D221" s="205"/>
      <c r="E221" s="206" t="s">
        <v>248</v>
      </c>
      <c r="F221" s="207"/>
      <c r="G221" s="206">
        <v>782.02</v>
      </c>
      <c r="H221" s="207"/>
      <c r="I221" s="206">
        <v>0</v>
      </c>
      <c r="J221" s="207"/>
      <c r="K221" s="206" t="s">
        <v>3357</v>
      </c>
      <c r="L221" s="225" t="str">
        <f>VLOOKUP(A221,'De x Para'!A:C,3,0)</f>
        <v>7.1.3.2</v>
      </c>
      <c r="M221" s="241">
        <f t="shared" si="1"/>
        <v>782.02</v>
      </c>
    </row>
    <row r="222" spans="1:13">
      <c r="A222" s="208"/>
      <c r="B222" s="194" t="s">
        <v>143</v>
      </c>
      <c r="C222" s="208" t="s">
        <v>143</v>
      </c>
      <c r="D222" s="209"/>
      <c r="E222" s="209"/>
      <c r="F222" s="209"/>
      <c r="G222" s="209"/>
      <c r="H222" s="209"/>
      <c r="I222" s="209"/>
      <c r="J222" s="209"/>
      <c r="K222" s="209"/>
      <c r="L222" s="225"/>
      <c r="M222" s="241">
        <f t="shared" si="1"/>
        <v>0</v>
      </c>
    </row>
    <row r="223" spans="1:13">
      <c r="A223" s="200" t="s">
        <v>1061</v>
      </c>
      <c r="B223" s="194" t="s">
        <v>143</v>
      </c>
      <c r="C223" s="200" t="s">
        <v>1062</v>
      </c>
      <c r="D223" s="201"/>
      <c r="E223" s="202" t="s">
        <v>248</v>
      </c>
      <c r="F223" s="203"/>
      <c r="G223" s="236">
        <v>135033.39000000001</v>
      </c>
      <c r="H223" s="203"/>
      <c r="I223" s="202">
        <v>0.01</v>
      </c>
      <c r="J223" s="203"/>
      <c r="K223" s="202" t="s">
        <v>3358</v>
      </c>
      <c r="L223" s="225">
        <f>VLOOKUP(A223,'De x Para'!A:C,3,0)</f>
        <v>0</v>
      </c>
      <c r="M223" s="241">
        <f t="shared" si="1"/>
        <v>135033.38</v>
      </c>
    </row>
    <row r="224" spans="1:13">
      <c r="A224" s="200" t="s">
        <v>1066</v>
      </c>
      <c r="B224" s="194" t="s">
        <v>143</v>
      </c>
      <c r="C224" s="200" t="s">
        <v>1062</v>
      </c>
      <c r="D224" s="201"/>
      <c r="E224" s="202" t="s">
        <v>248</v>
      </c>
      <c r="F224" s="203"/>
      <c r="G224" s="236">
        <v>135033.39000000001</v>
      </c>
      <c r="H224" s="203"/>
      <c r="I224" s="202">
        <v>0.01</v>
      </c>
      <c r="J224" s="203"/>
      <c r="K224" s="202" t="s">
        <v>3358</v>
      </c>
      <c r="L224" s="225">
        <f>VLOOKUP(A224,'De x Para'!A:C,3,0)</f>
        <v>0</v>
      </c>
      <c r="M224" s="241">
        <f t="shared" si="1"/>
        <v>135033.38</v>
      </c>
    </row>
    <row r="225" spans="1:13">
      <c r="A225" s="200" t="s">
        <v>1067</v>
      </c>
      <c r="B225" s="194" t="s">
        <v>143</v>
      </c>
      <c r="C225" s="200" t="s">
        <v>1062</v>
      </c>
      <c r="D225" s="201"/>
      <c r="E225" s="202" t="s">
        <v>248</v>
      </c>
      <c r="F225" s="203"/>
      <c r="G225" s="236">
        <v>135033.39000000001</v>
      </c>
      <c r="H225" s="203"/>
      <c r="I225" s="202">
        <v>0.01</v>
      </c>
      <c r="J225" s="203"/>
      <c r="K225" s="202" t="s">
        <v>3358</v>
      </c>
      <c r="L225" s="225">
        <f>VLOOKUP(A225,'De x Para'!A:C,3,0)</f>
        <v>0</v>
      </c>
      <c r="M225" s="241">
        <f t="shared" si="1"/>
        <v>135033.38</v>
      </c>
    </row>
    <row r="226" spans="1:13">
      <c r="A226" s="204" t="s">
        <v>1068</v>
      </c>
      <c r="B226" s="194" t="s">
        <v>143</v>
      </c>
      <c r="C226" s="204" t="s">
        <v>1069</v>
      </c>
      <c r="D226" s="205"/>
      <c r="E226" s="206" t="s">
        <v>248</v>
      </c>
      <c r="F226" s="207"/>
      <c r="G226" s="237">
        <v>6507</v>
      </c>
      <c r="H226" s="207"/>
      <c r="I226" s="206">
        <v>0</v>
      </c>
      <c r="J226" s="207"/>
      <c r="K226" s="206" t="s">
        <v>3359</v>
      </c>
      <c r="L226" s="225" t="str">
        <f>VLOOKUP(A226,'De x Para'!A:C,3,0)</f>
        <v>8.6</v>
      </c>
      <c r="M226" s="241">
        <f t="shared" si="1"/>
        <v>6507</v>
      </c>
    </row>
    <row r="227" spans="1:13">
      <c r="A227" s="204" t="s">
        <v>1073</v>
      </c>
      <c r="B227" s="194" t="s">
        <v>143</v>
      </c>
      <c r="C227" s="204" t="s">
        <v>1074</v>
      </c>
      <c r="D227" s="205"/>
      <c r="E227" s="206" t="s">
        <v>248</v>
      </c>
      <c r="F227" s="207"/>
      <c r="G227" s="237">
        <v>6750</v>
      </c>
      <c r="H227" s="207"/>
      <c r="I227" s="206">
        <v>0</v>
      </c>
      <c r="J227" s="207"/>
      <c r="K227" s="206" t="s">
        <v>3360</v>
      </c>
      <c r="L227" s="225" t="str">
        <f>VLOOKUP(A227,'De x Para'!A:C,3,0)</f>
        <v>8.3</v>
      </c>
      <c r="M227" s="241">
        <f t="shared" si="1"/>
        <v>6750</v>
      </c>
    </row>
    <row r="228" spans="1:13">
      <c r="A228" s="204" t="s">
        <v>1081</v>
      </c>
      <c r="B228" s="194" t="s">
        <v>143</v>
      </c>
      <c r="C228" s="204" t="s">
        <v>1082</v>
      </c>
      <c r="D228" s="205"/>
      <c r="E228" s="206" t="s">
        <v>248</v>
      </c>
      <c r="F228" s="207"/>
      <c r="G228" s="237">
        <v>14630.16</v>
      </c>
      <c r="H228" s="207"/>
      <c r="I228" s="206">
        <v>0</v>
      </c>
      <c r="J228" s="207"/>
      <c r="K228" s="206" t="s">
        <v>3361</v>
      </c>
      <c r="L228" s="225" t="str">
        <f>VLOOKUP(A228,'De x Para'!A:C,3,0)</f>
        <v>8.2</v>
      </c>
      <c r="M228" s="241">
        <f t="shared" si="1"/>
        <v>14630.16</v>
      </c>
    </row>
    <row r="229" spans="1:13">
      <c r="A229" s="204" t="s">
        <v>1086</v>
      </c>
      <c r="B229" s="194" t="s">
        <v>143</v>
      </c>
      <c r="C229" s="204" t="s">
        <v>1087</v>
      </c>
      <c r="D229" s="205"/>
      <c r="E229" s="206" t="s">
        <v>248</v>
      </c>
      <c r="F229" s="207"/>
      <c r="G229" s="206">
        <v>913.08</v>
      </c>
      <c r="H229" s="207"/>
      <c r="I229" s="206">
        <v>0</v>
      </c>
      <c r="J229" s="207"/>
      <c r="K229" s="206" t="s">
        <v>3362</v>
      </c>
      <c r="L229" s="225" t="str">
        <f>VLOOKUP(A229,'De x Para'!A:C,3,0)</f>
        <v>8.8</v>
      </c>
      <c r="M229" s="241">
        <f t="shared" si="1"/>
        <v>913.08</v>
      </c>
    </row>
    <row r="230" spans="1:13">
      <c r="A230" s="204" t="s">
        <v>1091</v>
      </c>
      <c r="B230" s="194" t="s">
        <v>143</v>
      </c>
      <c r="C230" s="204" t="s">
        <v>1092</v>
      </c>
      <c r="D230" s="205"/>
      <c r="E230" s="206" t="s">
        <v>248</v>
      </c>
      <c r="F230" s="207"/>
      <c r="G230" s="237">
        <v>35810.78</v>
      </c>
      <c r="H230" s="207"/>
      <c r="I230" s="206">
        <v>0.01</v>
      </c>
      <c r="J230" s="207"/>
      <c r="K230" s="206" t="s">
        <v>3363</v>
      </c>
      <c r="L230" s="225" t="str">
        <f>VLOOKUP(A230,'De x Para'!A:C,3,0)</f>
        <v>8.1</v>
      </c>
      <c r="M230" s="241">
        <f t="shared" si="1"/>
        <v>35810.769999999997</v>
      </c>
    </row>
    <row r="231" spans="1:13">
      <c r="A231" s="204" t="s">
        <v>1096</v>
      </c>
      <c r="B231" s="194" t="s">
        <v>143</v>
      </c>
      <c r="C231" s="204" t="s">
        <v>1097</v>
      </c>
      <c r="D231" s="205"/>
      <c r="E231" s="206" t="s">
        <v>248</v>
      </c>
      <c r="F231" s="207"/>
      <c r="G231" s="237">
        <v>20780.830000000002</v>
      </c>
      <c r="H231" s="207"/>
      <c r="I231" s="206">
        <v>0</v>
      </c>
      <c r="J231" s="207"/>
      <c r="K231" s="206" t="s">
        <v>3364</v>
      </c>
      <c r="L231" s="225" t="str">
        <f>VLOOKUP(A231,'De x Para'!A:C,3,0)</f>
        <v>8.2</v>
      </c>
      <c r="M231" s="241">
        <f t="shared" si="1"/>
        <v>20780.830000000002</v>
      </c>
    </row>
    <row r="232" spans="1:13">
      <c r="A232" s="204" t="s">
        <v>1101</v>
      </c>
      <c r="B232" s="194" t="s">
        <v>143</v>
      </c>
      <c r="C232" s="204" t="s">
        <v>1102</v>
      </c>
      <c r="D232" s="205"/>
      <c r="E232" s="206" t="s">
        <v>248</v>
      </c>
      <c r="F232" s="207"/>
      <c r="G232" s="237">
        <v>38194.89</v>
      </c>
      <c r="H232" s="207"/>
      <c r="I232" s="206">
        <v>0</v>
      </c>
      <c r="J232" s="207"/>
      <c r="K232" s="206" t="s">
        <v>3365</v>
      </c>
      <c r="L232" s="225" t="str">
        <f>VLOOKUP(A232,'De x Para'!A:C,3,0)</f>
        <v>8.2</v>
      </c>
      <c r="M232" s="241">
        <f t="shared" si="1"/>
        <v>38194.89</v>
      </c>
    </row>
    <row r="233" spans="1:13">
      <c r="A233" s="204" t="s">
        <v>1106</v>
      </c>
      <c r="B233" s="194" t="s">
        <v>143</v>
      </c>
      <c r="C233" s="204" t="s">
        <v>1107</v>
      </c>
      <c r="D233" s="205"/>
      <c r="E233" s="206" t="s">
        <v>248</v>
      </c>
      <c r="F233" s="207"/>
      <c r="G233" s="237">
        <v>2216</v>
      </c>
      <c r="H233" s="207"/>
      <c r="I233" s="206">
        <v>0</v>
      </c>
      <c r="J233" s="207"/>
      <c r="K233" s="206" t="s">
        <v>3366</v>
      </c>
      <c r="L233" s="225" t="str">
        <f>VLOOKUP(A233,'De x Para'!A:C,3,0)</f>
        <v>8.4</v>
      </c>
      <c r="M233" s="241">
        <f t="shared" si="1"/>
        <v>2216</v>
      </c>
    </row>
    <row r="234" spans="1:13">
      <c r="A234" s="204" t="s">
        <v>1111</v>
      </c>
      <c r="B234" s="194" t="s">
        <v>143</v>
      </c>
      <c r="C234" s="204" t="s">
        <v>1112</v>
      </c>
      <c r="D234" s="205"/>
      <c r="E234" s="206" t="s">
        <v>248</v>
      </c>
      <c r="F234" s="207"/>
      <c r="G234" s="206">
        <v>918.55</v>
      </c>
      <c r="H234" s="207"/>
      <c r="I234" s="206">
        <v>0</v>
      </c>
      <c r="J234" s="207"/>
      <c r="K234" s="206" t="s">
        <v>3367</v>
      </c>
      <c r="L234" s="225" t="str">
        <f>VLOOKUP(A234,'De x Para'!A:C,3,0)</f>
        <v>8.5</v>
      </c>
      <c r="M234" s="241">
        <f t="shared" si="1"/>
        <v>918.55</v>
      </c>
    </row>
    <row r="235" spans="1:13">
      <c r="A235" s="204" t="s">
        <v>1116</v>
      </c>
      <c r="B235" s="194" t="s">
        <v>143</v>
      </c>
      <c r="C235" s="204" t="s">
        <v>1117</v>
      </c>
      <c r="D235" s="205"/>
      <c r="E235" s="206" t="s">
        <v>248</v>
      </c>
      <c r="F235" s="207"/>
      <c r="G235" s="206">
        <v>928.94</v>
      </c>
      <c r="H235" s="207"/>
      <c r="I235" s="206">
        <v>0</v>
      </c>
      <c r="J235" s="207"/>
      <c r="K235" s="206" t="s">
        <v>3368</v>
      </c>
      <c r="L235" s="225" t="str">
        <f>VLOOKUP(A235,'De x Para'!A:C,3,0)</f>
        <v>8.8</v>
      </c>
      <c r="M235" s="241">
        <f t="shared" si="1"/>
        <v>928.94</v>
      </c>
    </row>
    <row r="236" spans="1:13">
      <c r="A236" s="204" t="s">
        <v>1121</v>
      </c>
      <c r="B236" s="194" t="s">
        <v>143</v>
      </c>
      <c r="C236" s="204" t="s">
        <v>1122</v>
      </c>
      <c r="D236" s="205"/>
      <c r="E236" s="206" t="s">
        <v>248</v>
      </c>
      <c r="F236" s="207"/>
      <c r="G236" s="237">
        <v>3588.99</v>
      </c>
      <c r="H236" s="207"/>
      <c r="I236" s="206">
        <v>0</v>
      </c>
      <c r="J236" s="207"/>
      <c r="K236" s="206" t="s">
        <v>3369</v>
      </c>
      <c r="L236" s="225" t="str">
        <f>VLOOKUP(A236,'De x Para'!A:C,3,0)</f>
        <v>8.8</v>
      </c>
      <c r="M236" s="241">
        <f t="shared" si="1"/>
        <v>3588.99</v>
      </c>
    </row>
    <row r="237" spans="1:13">
      <c r="A237" s="204" t="s">
        <v>1127</v>
      </c>
      <c r="B237" s="194" t="s">
        <v>143</v>
      </c>
      <c r="C237" s="204" t="s">
        <v>1128</v>
      </c>
      <c r="D237" s="205"/>
      <c r="E237" s="206" t="s">
        <v>248</v>
      </c>
      <c r="F237" s="207"/>
      <c r="G237" s="237">
        <v>3794.17</v>
      </c>
      <c r="H237" s="207"/>
      <c r="I237" s="206">
        <v>0</v>
      </c>
      <c r="J237" s="207"/>
      <c r="K237" s="206" t="s">
        <v>3370</v>
      </c>
      <c r="L237" s="225" t="str">
        <f>VLOOKUP(A237,'De x Para'!A:C,3,0)</f>
        <v>8.2</v>
      </c>
      <c r="M237" s="241">
        <f t="shared" si="1"/>
        <v>3794.17</v>
      </c>
    </row>
    <row r="238" spans="1:13">
      <c r="A238" s="208"/>
      <c r="B238" s="194" t="s">
        <v>143</v>
      </c>
      <c r="C238" s="208" t="s">
        <v>143</v>
      </c>
      <c r="D238" s="209"/>
      <c r="E238" s="209"/>
      <c r="F238" s="209"/>
      <c r="G238" s="209"/>
      <c r="H238" s="209"/>
      <c r="I238" s="209"/>
      <c r="J238" s="209"/>
      <c r="K238" s="209"/>
      <c r="L238" s="225"/>
      <c r="M238" s="241">
        <f t="shared" si="1"/>
        <v>0</v>
      </c>
    </row>
    <row r="239" spans="1:13">
      <c r="A239" s="200" t="s">
        <v>1132</v>
      </c>
      <c r="B239" s="194" t="s">
        <v>143</v>
      </c>
      <c r="C239" s="200" t="s">
        <v>1133</v>
      </c>
      <c r="D239" s="201"/>
      <c r="E239" s="202" t="s">
        <v>248</v>
      </c>
      <c r="F239" s="203"/>
      <c r="G239" s="236">
        <v>90396.19</v>
      </c>
      <c r="H239" s="203"/>
      <c r="I239" s="202">
        <v>0</v>
      </c>
      <c r="J239" s="203"/>
      <c r="K239" s="202" t="s">
        <v>3371</v>
      </c>
      <c r="L239" s="225">
        <f>VLOOKUP(A239,'De x Para'!A:C,3,0)</f>
        <v>0</v>
      </c>
      <c r="M239" s="241">
        <f t="shared" si="1"/>
        <v>90396.19</v>
      </c>
    </row>
    <row r="240" spans="1:13">
      <c r="A240" s="200" t="s">
        <v>1137</v>
      </c>
      <c r="B240" s="194" t="s">
        <v>143</v>
      </c>
      <c r="C240" s="200" t="s">
        <v>1133</v>
      </c>
      <c r="D240" s="201"/>
      <c r="E240" s="202" t="s">
        <v>248</v>
      </c>
      <c r="F240" s="203"/>
      <c r="G240" s="236">
        <v>90396.19</v>
      </c>
      <c r="H240" s="203"/>
      <c r="I240" s="202">
        <v>0</v>
      </c>
      <c r="J240" s="203"/>
      <c r="K240" s="202" t="s">
        <v>3371</v>
      </c>
      <c r="L240" s="225">
        <f>VLOOKUP(A240,'De x Para'!A:C,3,0)</f>
        <v>0</v>
      </c>
      <c r="M240" s="241">
        <f t="shared" si="1"/>
        <v>90396.19</v>
      </c>
    </row>
    <row r="241" spans="1:13">
      <c r="A241" s="200" t="s">
        <v>1138</v>
      </c>
      <c r="B241" s="194" t="s">
        <v>143</v>
      </c>
      <c r="C241" s="200" t="s">
        <v>1133</v>
      </c>
      <c r="D241" s="201"/>
      <c r="E241" s="202" t="s">
        <v>248</v>
      </c>
      <c r="F241" s="203"/>
      <c r="G241" s="236">
        <v>90396.19</v>
      </c>
      <c r="H241" s="203"/>
      <c r="I241" s="202">
        <v>0</v>
      </c>
      <c r="J241" s="203"/>
      <c r="K241" s="202" t="s">
        <v>3371</v>
      </c>
      <c r="L241" s="225">
        <f>VLOOKUP(A241,'De x Para'!A:C,3,0)</f>
        <v>0</v>
      </c>
      <c r="M241" s="241">
        <f t="shared" si="1"/>
        <v>90396.19</v>
      </c>
    </row>
    <row r="242" spans="1:13">
      <c r="A242" s="200" t="s">
        <v>1139</v>
      </c>
      <c r="B242" s="194" t="s">
        <v>143</v>
      </c>
      <c r="C242" s="200" t="s">
        <v>1140</v>
      </c>
      <c r="D242" s="201"/>
      <c r="E242" s="202" t="s">
        <v>248</v>
      </c>
      <c r="F242" s="203"/>
      <c r="G242" s="236">
        <v>57172.39</v>
      </c>
      <c r="H242" s="203"/>
      <c r="I242" s="202">
        <v>0</v>
      </c>
      <c r="J242" s="203"/>
      <c r="K242" s="202" t="s">
        <v>3372</v>
      </c>
      <c r="L242" s="225">
        <f>VLOOKUP(A242,'De x Para'!A:C,3,0)</f>
        <v>0</v>
      </c>
      <c r="M242" s="241">
        <f t="shared" si="1"/>
        <v>57172.39</v>
      </c>
    </row>
    <row r="243" spans="1:13">
      <c r="A243" s="204" t="s">
        <v>1144</v>
      </c>
      <c r="B243" s="194" t="s">
        <v>143</v>
      </c>
      <c r="C243" s="204" t="s">
        <v>1145</v>
      </c>
      <c r="D243" s="205"/>
      <c r="E243" s="206" t="s">
        <v>248</v>
      </c>
      <c r="F243" s="207"/>
      <c r="G243" s="237">
        <v>52977.64</v>
      </c>
      <c r="H243" s="207"/>
      <c r="I243" s="206">
        <v>0</v>
      </c>
      <c r="J243" s="207"/>
      <c r="K243" s="206" t="s">
        <v>3373</v>
      </c>
      <c r="L243" s="225" t="str">
        <f>VLOOKUP(A243,'De x Para'!A:C,3,0)</f>
        <v>9.2.2</v>
      </c>
      <c r="M243" s="241">
        <f t="shared" si="1"/>
        <v>52977.64</v>
      </c>
    </row>
    <row r="244" spans="1:13">
      <c r="A244" s="204" t="s">
        <v>1149</v>
      </c>
      <c r="B244" s="194" t="s">
        <v>143</v>
      </c>
      <c r="C244" s="204" t="s">
        <v>1150</v>
      </c>
      <c r="D244" s="205"/>
      <c r="E244" s="206" t="s">
        <v>248</v>
      </c>
      <c r="F244" s="207"/>
      <c r="G244" s="237">
        <v>2203.14</v>
      </c>
      <c r="H244" s="207"/>
      <c r="I244" s="206">
        <v>0</v>
      </c>
      <c r="J244" s="207"/>
      <c r="K244" s="206" t="s">
        <v>3374</v>
      </c>
      <c r="L244" s="225" t="str">
        <f>VLOOKUP(A244,'De x Para'!A:C,3,0)</f>
        <v>9.2.4</v>
      </c>
      <c r="M244" s="241">
        <f t="shared" si="1"/>
        <v>2203.14</v>
      </c>
    </row>
    <row r="245" spans="1:13">
      <c r="A245" s="204" t="s">
        <v>1154</v>
      </c>
      <c r="B245" s="194" t="s">
        <v>143</v>
      </c>
      <c r="C245" s="204" t="s">
        <v>1155</v>
      </c>
      <c r="D245" s="205"/>
      <c r="E245" s="206" t="s">
        <v>248</v>
      </c>
      <c r="F245" s="207"/>
      <c r="G245" s="237">
        <v>1991.61</v>
      </c>
      <c r="H245" s="207"/>
      <c r="I245" s="206">
        <v>0</v>
      </c>
      <c r="J245" s="207"/>
      <c r="K245" s="206" t="s">
        <v>3375</v>
      </c>
      <c r="L245" s="225" t="str">
        <f>VLOOKUP(A245,'De x Para'!A:C,3,0)</f>
        <v>9.2.5</v>
      </c>
      <c r="M245" s="241">
        <f t="shared" si="1"/>
        <v>1991.61</v>
      </c>
    </row>
    <row r="246" spans="1:13">
      <c r="A246" s="208"/>
      <c r="B246" s="194" t="s">
        <v>143</v>
      </c>
      <c r="C246" s="208" t="s">
        <v>143</v>
      </c>
      <c r="D246" s="209"/>
      <c r="E246" s="209"/>
      <c r="F246" s="209"/>
      <c r="G246" s="209"/>
      <c r="H246" s="209"/>
      <c r="I246" s="209"/>
      <c r="J246" s="209"/>
      <c r="K246" s="209"/>
      <c r="L246" s="225"/>
      <c r="M246" s="241">
        <f t="shared" si="1"/>
        <v>0</v>
      </c>
    </row>
    <row r="247" spans="1:13">
      <c r="A247" s="200" t="s">
        <v>1159</v>
      </c>
      <c r="B247" s="194" t="s">
        <v>143</v>
      </c>
      <c r="C247" s="200" t="s">
        <v>1160</v>
      </c>
      <c r="D247" s="201"/>
      <c r="E247" s="202" t="s">
        <v>248</v>
      </c>
      <c r="F247" s="203"/>
      <c r="G247" s="236">
        <v>1012.64</v>
      </c>
      <c r="H247" s="203"/>
      <c r="I247" s="202">
        <v>0</v>
      </c>
      <c r="J247" s="203"/>
      <c r="K247" s="202" t="s">
        <v>3376</v>
      </c>
      <c r="L247" s="225">
        <f>VLOOKUP(A247,'De x Para'!A:C,3,0)</f>
        <v>0</v>
      </c>
      <c r="M247" s="241">
        <f t="shared" si="1"/>
        <v>1012.64</v>
      </c>
    </row>
    <row r="248" spans="1:13">
      <c r="A248" s="204" t="s">
        <v>1164</v>
      </c>
      <c r="B248" s="194" t="s">
        <v>143</v>
      </c>
      <c r="C248" s="204" t="s">
        <v>1165</v>
      </c>
      <c r="D248" s="205"/>
      <c r="E248" s="206" t="s">
        <v>248</v>
      </c>
      <c r="F248" s="207"/>
      <c r="G248" s="237">
        <v>1012.64</v>
      </c>
      <c r="H248" s="207"/>
      <c r="I248" s="206">
        <v>0</v>
      </c>
      <c r="J248" s="207"/>
      <c r="K248" s="206" t="s">
        <v>3376</v>
      </c>
      <c r="L248" s="225" t="str">
        <f>VLOOKUP(A248,'De x Para'!A:C,3,0)</f>
        <v>9.4</v>
      </c>
      <c r="M248" s="241">
        <f t="shared" si="1"/>
        <v>1012.64</v>
      </c>
    </row>
    <row r="249" spans="1:13">
      <c r="A249" s="208"/>
      <c r="B249" s="194" t="s">
        <v>143</v>
      </c>
      <c r="C249" s="208" t="s">
        <v>143</v>
      </c>
      <c r="D249" s="209"/>
      <c r="E249" s="209"/>
      <c r="F249" s="209"/>
      <c r="G249" s="209"/>
      <c r="H249" s="209"/>
      <c r="I249" s="209"/>
      <c r="J249" s="209"/>
      <c r="K249" s="209"/>
      <c r="L249" s="225"/>
      <c r="M249" s="241">
        <f t="shared" si="1"/>
        <v>0</v>
      </c>
    </row>
    <row r="250" spans="1:13">
      <c r="A250" s="200" t="s">
        <v>1180</v>
      </c>
      <c r="B250" s="194" t="s">
        <v>143</v>
      </c>
      <c r="C250" s="200" t="s">
        <v>1181</v>
      </c>
      <c r="D250" s="201"/>
      <c r="E250" s="202" t="s">
        <v>248</v>
      </c>
      <c r="F250" s="203"/>
      <c r="G250" s="236">
        <v>5635.71</v>
      </c>
      <c r="H250" s="203"/>
      <c r="I250" s="202">
        <v>0</v>
      </c>
      <c r="J250" s="203"/>
      <c r="K250" s="202" t="s">
        <v>3377</v>
      </c>
      <c r="L250" s="225">
        <f>VLOOKUP(A250,'De x Para'!A:C,3,0)</f>
        <v>0</v>
      </c>
      <c r="M250" s="241">
        <f t="shared" si="1"/>
        <v>5635.71</v>
      </c>
    </row>
    <row r="251" spans="1:13">
      <c r="A251" s="204" t="s">
        <v>1185</v>
      </c>
      <c r="B251" s="194" t="s">
        <v>143</v>
      </c>
      <c r="C251" s="204" t="s">
        <v>1186</v>
      </c>
      <c r="D251" s="205"/>
      <c r="E251" s="206" t="s">
        <v>248</v>
      </c>
      <c r="F251" s="207"/>
      <c r="G251" s="237">
        <v>4813.8</v>
      </c>
      <c r="H251" s="207"/>
      <c r="I251" s="206">
        <v>0</v>
      </c>
      <c r="J251" s="207"/>
      <c r="K251" s="206" t="s">
        <v>3378</v>
      </c>
      <c r="L251" s="225" t="str">
        <f>VLOOKUP(A251,'De x Para'!A:C,3,0)</f>
        <v>9.5</v>
      </c>
      <c r="M251" s="241">
        <f t="shared" si="1"/>
        <v>4813.8</v>
      </c>
    </row>
    <row r="252" spans="1:13">
      <c r="A252" s="204" t="s">
        <v>1195</v>
      </c>
      <c r="B252" s="194" t="s">
        <v>143</v>
      </c>
      <c r="C252" s="204" t="s">
        <v>1196</v>
      </c>
      <c r="D252" s="205"/>
      <c r="E252" s="206" t="s">
        <v>248</v>
      </c>
      <c r="F252" s="207"/>
      <c r="G252" s="206">
        <v>160</v>
      </c>
      <c r="H252" s="207"/>
      <c r="I252" s="206">
        <v>0</v>
      </c>
      <c r="J252" s="207"/>
      <c r="K252" s="206" t="s">
        <v>3379</v>
      </c>
      <c r="L252" s="225" t="str">
        <f>VLOOKUP(A252,'De x Para'!A:C,3,0)</f>
        <v>9.5</v>
      </c>
      <c r="M252" s="241">
        <f t="shared" si="1"/>
        <v>160</v>
      </c>
    </row>
    <row r="253" spans="1:13">
      <c r="A253" s="204" t="s">
        <v>1198</v>
      </c>
      <c r="B253" s="194" t="s">
        <v>143</v>
      </c>
      <c r="C253" s="204" t="s">
        <v>1199</v>
      </c>
      <c r="D253" s="205"/>
      <c r="E253" s="206" t="s">
        <v>248</v>
      </c>
      <c r="F253" s="207"/>
      <c r="G253" s="206">
        <v>661.91</v>
      </c>
      <c r="H253" s="207"/>
      <c r="I253" s="206">
        <v>0</v>
      </c>
      <c r="J253" s="207"/>
      <c r="K253" s="206" t="s">
        <v>3380</v>
      </c>
      <c r="L253" s="225" t="str">
        <f>VLOOKUP(A253,'De x Para'!A:C,3,0)</f>
        <v>9.5</v>
      </c>
      <c r="M253" s="241">
        <f t="shared" si="1"/>
        <v>661.91</v>
      </c>
    </row>
    <row r="254" spans="1:13">
      <c r="A254" s="208"/>
      <c r="B254" s="194" t="s">
        <v>143</v>
      </c>
      <c r="C254" s="208" t="s">
        <v>143</v>
      </c>
      <c r="D254" s="209"/>
      <c r="E254" s="209"/>
      <c r="F254" s="209"/>
      <c r="G254" s="209"/>
      <c r="H254" s="209"/>
      <c r="I254" s="209"/>
      <c r="J254" s="209"/>
      <c r="K254" s="209"/>
      <c r="L254" s="225"/>
      <c r="M254" s="241">
        <f t="shared" si="1"/>
        <v>0</v>
      </c>
    </row>
    <row r="255" spans="1:13">
      <c r="A255" s="200" t="s">
        <v>1203</v>
      </c>
      <c r="B255" s="194" t="s">
        <v>143</v>
      </c>
      <c r="C255" s="200" t="s">
        <v>1204</v>
      </c>
      <c r="D255" s="201"/>
      <c r="E255" s="202" t="s">
        <v>248</v>
      </c>
      <c r="F255" s="203"/>
      <c r="G255" s="236">
        <v>5290.83</v>
      </c>
      <c r="H255" s="203"/>
      <c r="I255" s="202">
        <v>0</v>
      </c>
      <c r="J255" s="203"/>
      <c r="K255" s="202" t="s">
        <v>3381</v>
      </c>
      <c r="L255" s="225">
        <f>VLOOKUP(A255,'De x Para'!A:C,3,0)</f>
        <v>0</v>
      </c>
      <c r="M255" s="241">
        <f t="shared" si="1"/>
        <v>5290.83</v>
      </c>
    </row>
    <row r="256" spans="1:13">
      <c r="A256" s="204" t="s">
        <v>1208</v>
      </c>
      <c r="B256" s="194" t="s">
        <v>143</v>
      </c>
      <c r="C256" s="204" t="s">
        <v>1209</v>
      </c>
      <c r="D256" s="205"/>
      <c r="E256" s="206" t="s">
        <v>248</v>
      </c>
      <c r="F256" s="207"/>
      <c r="G256" s="206">
        <v>541.74</v>
      </c>
      <c r="H256" s="207"/>
      <c r="I256" s="206">
        <v>0</v>
      </c>
      <c r="J256" s="207"/>
      <c r="K256" s="206" t="s">
        <v>3382</v>
      </c>
      <c r="L256" s="225" t="str">
        <f>VLOOKUP(A256,'De x Para'!A:C,3,0)</f>
        <v>9.6</v>
      </c>
      <c r="M256" s="241">
        <f t="shared" si="1"/>
        <v>541.74</v>
      </c>
    </row>
    <row r="257" spans="1:13">
      <c r="A257" s="204" t="s">
        <v>1213</v>
      </c>
      <c r="B257" s="194" t="s">
        <v>143</v>
      </c>
      <c r="C257" s="204" t="s">
        <v>1214</v>
      </c>
      <c r="D257" s="205"/>
      <c r="E257" s="206" t="s">
        <v>248</v>
      </c>
      <c r="F257" s="207"/>
      <c r="G257" s="206">
        <v>652.24</v>
      </c>
      <c r="H257" s="207"/>
      <c r="I257" s="206">
        <v>0</v>
      </c>
      <c r="J257" s="207"/>
      <c r="K257" s="206" t="s">
        <v>3383</v>
      </c>
      <c r="L257" s="225" t="str">
        <f>VLOOKUP(A257,'De x Para'!A:C,3,0)</f>
        <v>9.6</v>
      </c>
      <c r="M257" s="241">
        <f t="shared" si="1"/>
        <v>652.24</v>
      </c>
    </row>
    <row r="258" spans="1:13">
      <c r="A258" s="204" t="s">
        <v>1218</v>
      </c>
      <c r="B258" s="194" t="s">
        <v>143</v>
      </c>
      <c r="C258" s="204" t="s">
        <v>1219</v>
      </c>
      <c r="D258" s="205"/>
      <c r="E258" s="206" t="s">
        <v>248</v>
      </c>
      <c r="F258" s="207"/>
      <c r="G258" s="206">
        <v>198.06</v>
      </c>
      <c r="H258" s="207"/>
      <c r="I258" s="206">
        <v>0</v>
      </c>
      <c r="J258" s="207"/>
      <c r="K258" s="206" t="s">
        <v>3384</v>
      </c>
      <c r="L258" s="225" t="str">
        <f>VLOOKUP(A258,'De x Para'!A:C,3,0)</f>
        <v>9.6</v>
      </c>
      <c r="M258" s="241">
        <f t="shared" si="1"/>
        <v>198.06</v>
      </c>
    </row>
    <row r="259" spans="1:13">
      <c r="A259" s="204" t="s">
        <v>1230</v>
      </c>
      <c r="B259" s="194" t="s">
        <v>143</v>
      </c>
      <c r="C259" s="204" t="s">
        <v>1231</v>
      </c>
      <c r="D259" s="205"/>
      <c r="E259" s="206" t="s">
        <v>248</v>
      </c>
      <c r="F259" s="207"/>
      <c r="G259" s="206">
        <v>667.88</v>
      </c>
      <c r="H259" s="207"/>
      <c r="I259" s="206">
        <v>0</v>
      </c>
      <c r="J259" s="207"/>
      <c r="K259" s="206" t="s">
        <v>3385</v>
      </c>
      <c r="L259" s="225" t="str">
        <f>VLOOKUP(A259,'De x Para'!A:C,3,0)</f>
        <v>9.6</v>
      </c>
      <c r="M259" s="241">
        <f t="shared" si="1"/>
        <v>667.88</v>
      </c>
    </row>
    <row r="260" spans="1:13">
      <c r="A260" s="204" t="s">
        <v>1235</v>
      </c>
      <c r="B260" s="194" t="s">
        <v>143</v>
      </c>
      <c r="C260" s="204" t="s">
        <v>1236</v>
      </c>
      <c r="D260" s="205"/>
      <c r="E260" s="206" t="s">
        <v>248</v>
      </c>
      <c r="F260" s="207"/>
      <c r="G260" s="237">
        <v>1834.26</v>
      </c>
      <c r="H260" s="207"/>
      <c r="I260" s="206">
        <v>0</v>
      </c>
      <c r="J260" s="207"/>
      <c r="K260" s="206" t="s">
        <v>3386</v>
      </c>
      <c r="L260" s="225" t="str">
        <f>VLOOKUP(A260,'De x Para'!A:C,3,0)</f>
        <v>9.6</v>
      </c>
      <c r="M260" s="241">
        <f t="shared" si="1"/>
        <v>1834.26</v>
      </c>
    </row>
    <row r="261" spans="1:13">
      <c r="A261" s="204" t="s">
        <v>1240</v>
      </c>
      <c r="B261" s="194" t="s">
        <v>143</v>
      </c>
      <c r="C261" s="204" t="s">
        <v>1241</v>
      </c>
      <c r="D261" s="205"/>
      <c r="E261" s="206" t="s">
        <v>248</v>
      </c>
      <c r="F261" s="207"/>
      <c r="G261" s="237">
        <v>1396.65</v>
      </c>
      <c r="H261" s="207"/>
      <c r="I261" s="206">
        <v>0</v>
      </c>
      <c r="J261" s="207"/>
      <c r="K261" s="206" t="s">
        <v>3387</v>
      </c>
      <c r="L261" s="225" t="str">
        <f>VLOOKUP(A261,'De x Para'!A:C,3,0)</f>
        <v>9.6</v>
      </c>
      <c r="M261" s="241">
        <f t="shared" si="1"/>
        <v>1396.65</v>
      </c>
    </row>
    <row r="262" spans="1:13">
      <c r="A262" s="208"/>
      <c r="B262" s="194" t="s">
        <v>143</v>
      </c>
      <c r="C262" s="208" t="s">
        <v>143</v>
      </c>
      <c r="D262" s="209"/>
      <c r="E262" s="209"/>
      <c r="F262" s="209"/>
      <c r="G262" s="209"/>
      <c r="H262" s="209"/>
      <c r="I262" s="209"/>
      <c r="J262" s="209"/>
      <c r="K262" s="209"/>
      <c r="L262" s="225"/>
      <c r="M262" s="241">
        <f t="shared" si="1"/>
        <v>0</v>
      </c>
    </row>
    <row r="263" spans="1:13">
      <c r="A263" s="200" t="s">
        <v>1245</v>
      </c>
      <c r="B263" s="194" t="s">
        <v>143</v>
      </c>
      <c r="C263" s="200" t="s">
        <v>1246</v>
      </c>
      <c r="D263" s="201"/>
      <c r="E263" s="202" t="s">
        <v>248</v>
      </c>
      <c r="F263" s="203"/>
      <c r="G263" s="236">
        <v>21077.42</v>
      </c>
      <c r="H263" s="203"/>
      <c r="I263" s="202">
        <v>0</v>
      </c>
      <c r="J263" s="203"/>
      <c r="K263" s="202" t="s">
        <v>3388</v>
      </c>
      <c r="L263" s="225">
        <f>VLOOKUP(A263,'De x Para'!A:C,3,0)</f>
        <v>0</v>
      </c>
      <c r="M263" s="241">
        <f t="shared" si="1"/>
        <v>21077.42</v>
      </c>
    </row>
    <row r="264" spans="1:13">
      <c r="A264" s="204" t="s">
        <v>1253</v>
      </c>
      <c r="B264" s="194" t="s">
        <v>143</v>
      </c>
      <c r="C264" s="204" t="s">
        <v>1254</v>
      </c>
      <c r="D264" s="205"/>
      <c r="E264" s="206" t="s">
        <v>248</v>
      </c>
      <c r="F264" s="207"/>
      <c r="G264" s="237">
        <v>1222.9100000000001</v>
      </c>
      <c r="H264" s="207"/>
      <c r="I264" s="206">
        <v>0</v>
      </c>
      <c r="J264" s="207"/>
      <c r="K264" s="206" t="s">
        <v>3389</v>
      </c>
      <c r="L264" s="225" t="str">
        <f>VLOOKUP(A264,'De x Para'!A:C,3,0)</f>
        <v>9.7</v>
      </c>
      <c r="M264" s="241">
        <f t="shared" si="1"/>
        <v>1222.9100000000001</v>
      </c>
    </row>
    <row r="265" spans="1:13">
      <c r="A265" s="204" t="s">
        <v>1261</v>
      </c>
      <c r="B265" s="194" t="s">
        <v>143</v>
      </c>
      <c r="C265" s="204" t="s">
        <v>1262</v>
      </c>
      <c r="D265" s="205"/>
      <c r="E265" s="206" t="s">
        <v>248</v>
      </c>
      <c r="F265" s="207"/>
      <c r="G265" s="206">
        <v>132.35</v>
      </c>
      <c r="H265" s="207"/>
      <c r="I265" s="206">
        <v>0</v>
      </c>
      <c r="J265" s="207"/>
      <c r="K265" s="206" t="s">
        <v>3390</v>
      </c>
      <c r="L265" s="225" t="str">
        <f>VLOOKUP(A265,'De x Para'!A:C,3,0)</f>
        <v>9.7</v>
      </c>
      <c r="M265" s="241">
        <f t="shared" si="1"/>
        <v>132.35</v>
      </c>
    </row>
    <row r="266" spans="1:13">
      <c r="A266" s="204" t="s">
        <v>1266</v>
      </c>
      <c r="B266" s="194" t="s">
        <v>143</v>
      </c>
      <c r="C266" s="204" t="s">
        <v>1267</v>
      </c>
      <c r="D266" s="205"/>
      <c r="E266" s="206" t="s">
        <v>248</v>
      </c>
      <c r="F266" s="207"/>
      <c r="G266" s="237">
        <v>1071.5999999999999</v>
      </c>
      <c r="H266" s="207"/>
      <c r="I266" s="206">
        <v>0</v>
      </c>
      <c r="J266" s="207"/>
      <c r="K266" s="206" t="s">
        <v>3391</v>
      </c>
      <c r="L266" s="225" t="str">
        <f>VLOOKUP(A266,'De x Para'!A:C,3,0)</f>
        <v>9.7</v>
      </c>
      <c r="M266" s="241">
        <f t="shared" si="1"/>
        <v>1071.5999999999999</v>
      </c>
    </row>
    <row r="267" spans="1:13">
      <c r="A267" s="204" t="s">
        <v>3392</v>
      </c>
      <c r="B267" s="194" t="s">
        <v>143</v>
      </c>
      <c r="C267" s="204" t="s">
        <v>1558</v>
      </c>
      <c r="D267" s="205"/>
      <c r="E267" s="206" t="s">
        <v>248</v>
      </c>
      <c r="F267" s="207"/>
      <c r="G267" s="206">
        <v>280</v>
      </c>
      <c r="H267" s="207"/>
      <c r="I267" s="206">
        <v>0</v>
      </c>
      <c r="J267" s="207"/>
      <c r="K267" s="206" t="s">
        <v>3393</v>
      </c>
      <c r="L267" s="225" t="str">
        <f>VLOOKUP(A267,'De x Para'!A:C,3,0)</f>
        <v>9.7</v>
      </c>
      <c r="M267" s="241">
        <f t="shared" si="1"/>
        <v>280</v>
      </c>
    </row>
    <row r="268" spans="1:13">
      <c r="A268" s="204" t="s">
        <v>1274</v>
      </c>
      <c r="B268" s="194" t="s">
        <v>143</v>
      </c>
      <c r="C268" s="204" t="s">
        <v>1275</v>
      </c>
      <c r="D268" s="205"/>
      <c r="E268" s="206" t="s">
        <v>248</v>
      </c>
      <c r="F268" s="207"/>
      <c r="G268" s="237">
        <v>12108.56</v>
      </c>
      <c r="H268" s="207"/>
      <c r="I268" s="206">
        <v>0</v>
      </c>
      <c r="J268" s="207"/>
      <c r="K268" s="206" t="s">
        <v>3394</v>
      </c>
      <c r="L268" s="225" t="str">
        <f>VLOOKUP(A268,'De x Para'!A:C,3,0)</f>
        <v>9.7</v>
      </c>
      <c r="M268" s="241">
        <f t="shared" si="1"/>
        <v>12108.56</v>
      </c>
    </row>
    <row r="269" spans="1:13">
      <c r="A269" s="204" t="s">
        <v>1279</v>
      </c>
      <c r="B269" s="194" t="s">
        <v>143</v>
      </c>
      <c r="C269" s="204" t="s">
        <v>1280</v>
      </c>
      <c r="D269" s="205"/>
      <c r="E269" s="206" t="s">
        <v>248</v>
      </c>
      <c r="F269" s="207"/>
      <c r="G269" s="206">
        <v>767.3</v>
      </c>
      <c r="H269" s="207"/>
      <c r="I269" s="206">
        <v>0</v>
      </c>
      <c r="J269" s="207"/>
      <c r="K269" s="206" t="s">
        <v>3395</v>
      </c>
      <c r="L269" s="225" t="str">
        <f>VLOOKUP(A269,'De x Para'!A:C,3,0)</f>
        <v>9.7</v>
      </c>
      <c r="M269" s="241">
        <f t="shared" si="1"/>
        <v>767.3</v>
      </c>
    </row>
    <row r="270" spans="1:13">
      <c r="A270" s="204" t="s">
        <v>1282</v>
      </c>
      <c r="B270" s="194" t="s">
        <v>143</v>
      </c>
      <c r="C270" s="204" t="s">
        <v>1283</v>
      </c>
      <c r="D270" s="205"/>
      <c r="E270" s="206" t="s">
        <v>248</v>
      </c>
      <c r="F270" s="207"/>
      <c r="G270" s="237">
        <v>1569.32</v>
      </c>
      <c r="H270" s="207"/>
      <c r="I270" s="206">
        <v>0</v>
      </c>
      <c r="J270" s="207"/>
      <c r="K270" s="206" t="s">
        <v>3396</v>
      </c>
      <c r="L270" s="225" t="str">
        <f>VLOOKUP(A270,'De x Para'!A:C,3,0)</f>
        <v>9.7</v>
      </c>
      <c r="M270" s="241">
        <f t="shared" si="1"/>
        <v>1569.32</v>
      </c>
    </row>
    <row r="271" spans="1:13">
      <c r="A271" s="204" t="s">
        <v>1290</v>
      </c>
      <c r="B271" s="194" t="s">
        <v>143</v>
      </c>
      <c r="C271" s="204" t="s">
        <v>1291</v>
      </c>
      <c r="D271" s="205"/>
      <c r="E271" s="206" t="s">
        <v>248</v>
      </c>
      <c r="F271" s="207"/>
      <c r="G271" s="237">
        <v>1350</v>
      </c>
      <c r="H271" s="207"/>
      <c r="I271" s="206">
        <v>0</v>
      </c>
      <c r="J271" s="207"/>
      <c r="K271" s="206" t="s">
        <v>3397</v>
      </c>
      <c r="L271" s="225" t="str">
        <f>VLOOKUP(A271,'De x Para'!A:C,3,0)</f>
        <v>9.7</v>
      </c>
      <c r="M271" s="241">
        <f t="shared" si="1"/>
        <v>1350</v>
      </c>
    </row>
    <row r="272" spans="1:13">
      <c r="A272" s="204" t="s">
        <v>1298</v>
      </c>
      <c r="B272" s="194" t="s">
        <v>143</v>
      </c>
      <c r="C272" s="204" t="s">
        <v>1299</v>
      </c>
      <c r="D272" s="205"/>
      <c r="E272" s="206" t="s">
        <v>248</v>
      </c>
      <c r="F272" s="207"/>
      <c r="G272" s="237">
        <v>2575.38</v>
      </c>
      <c r="H272" s="207"/>
      <c r="I272" s="206">
        <v>0</v>
      </c>
      <c r="J272" s="207"/>
      <c r="K272" s="206" t="s">
        <v>3398</v>
      </c>
      <c r="L272" s="225" t="str">
        <f>VLOOKUP(A272,'De x Para'!A:C,3,0)</f>
        <v>9.7</v>
      </c>
      <c r="M272" s="241">
        <f t="shared" si="1"/>
        <v>2575.38</v>
      </c>
    </row>
    <row r="273" spans="1:13">
      <c r="A273" s="208"/>
      <c r="B273" s="194" t="s">
        <v>143</v>
      </c>
      <c r="C273" s="208" t="s">
        <v>143</v>
      </c>
      <c r="D273" s="209"/>
      <c r="E273" s="209"/>
      <c r="F273" s="209"/>
      <c r="G273" s="209"/>
      <c r="H273" s="209"/>
      <c r="I273" s="209"/>
      <c r="J273" s="209"/>
      <c r="K273" s="209"/>
      <c r="L273" s="225"/>
      <c r="M273" s="241">
        <f t="shared" ref="M273:M336" si="2">G273-I273</f>
        <v>0</v>
      </c>
    </row>
    <row r="274" spans="1:13">
      <c r="A274" s="200" t="s">
        <v>1308</v>
      </c>
      <c r="B274" s="194" t="s">
        <v>143</v>
      </c>
      <c r="C274" s="200" t="s">
        <v>1309</v>
      </c>
      <c r="D274" s="201"/>
      <c r="E274" s="202" t="s">
        <v>248</v>
      </c>
      <c r="F274" s="203"/>
      <c r="G274" s="202">
        <v>207.2</v>
      </c>
      <c r="H274" s="203"/>
      <c r="I274" s="202">
        <v>0</v>
      </c>
      <c r="J274" s="203"/>
      <c r="K274" s="202" t="s">
        <v>3399</v>
      </c>
      <c r="L274" s="225">
        <f>VLOOKUP(A274,'De x Para'!A:C,3,0)</f>
        <v>0</v>
      </c>
      <c r="M274" s="241">
        <f t="shared" si="2"/>
        <v>207.2</v>
      </c>
    </row>
    <row r="275" spans="1:13">
      <c r="A275" s="204" t="s">
        <v>1313</v>
      </c>
      <c r="B275" s="194" t="s">
        <v>143</v>
      </c>
      <c r="C275" s="204" t="s">
        <v>1314</v>
      </c>
      <c r="D275" s="205"/>
      <c r="E275" s="206" t="s">
        <v>248</v>
      </c>
      <c r="F275" s="207"/>
      <c r="G275" s="206">
        <v>207.2</v>
      </c>
      <c r="H275" s="207"/>
      <c r="I275" s="206">
        <v>0</v>
      </c>
      <c r="J275" s="207"/>
      <c r="K275" s="206" t="s">
        <v>3399</v>
      </c>
      <c r="L275" s="225" t="str">
        <f>VLOOKUP(A275,'De x Para'!A:C,3,0)</f>
        <v>9.8</v>
      </c>
      <c r="M275" s="241">
        <f t="shared" si="2"/>
        <v>207.2</v>
      </c>
    </row>
    <row r="276" spans="1:13">
      <c r="A276" s="208"/>
      <c r="B276" s="194" t="s">
        <v>143</v>
      </c>
      <c r="C276" s="208" t="s">
        <v>143</v>
      </c>
      <c r="D276" s="209"/>
      <c r="E276" s="209"/>
      <c r="F276" s="209"/>
      <c r="G276" s="209"/>
      <c r="H276" s="209"/>
      <c r="I276" s="209"/>
      <c r="J276" s="209"/>
      <c r="K276" s="209"/>
      <c r="L276" s="225"/>
      <c r="M276" s="241">
        <f t="shared" si="2"/>
        <v>0</v>
      </c>
    </row>
    <row r="277" spans="1:13">
      <c r="A277" s="200" t="s">
        <v>1325</v>
      </c>
      <c r="B277" s="194" t="s">
        <v>143</v>
      </c>
      <c r="C277" s="200" t="s">
        <v>1326</v>
      </c>
      <c r="D277" s="201"/>
      <c r="E277" s="202" t="s">
        <v>248</v>
      </c>
      <c r="F277" s="203"/>
      <c r="G277" s="236">
        <v>75985.45</v>
      </c>
      <c r="H277" s="203"/>
      <c r="I277" s="202">
        <v>0</v>
      </c>
      <c r="J277" s="203"/>
      <c r="K277" s="202" t="s">
        <v>3400</v>
      </c>
      <c r="L277" s="225">
        <f>VLOOKUP(A277,'De x Para'!A:C,3,0)</f>
        <v>0</v>
      </c>
      <c r="M277" s="241">
        <f t="shared" si="2"/>
        <v>75985.45</v>
      </c>
    </row>
    <row r="278" spans="1:13">
      <c r="A278" s="200" t="s">
        <v>1331</v>
      </c>
      <c r="B278" s="194" t="s">
        <v>143</v>
      </c>
      <c r="C278" s="200" t="s">
        <v>1326</v>
      </c>
      <c r="D278" s="201"/>
      <c r="E278" s="202" t="s">
        <v>248</v>
      </c>
      <c r="F278" s="203"/>
      <c r="G278" s="236">
        <v>75985.45</v>
      </c>
      <c r="H278" s="203"/>
      <c r="I278" s="202">
        <v>0</v>
      </c>
      <c r="J278" s="203"/>
      <c r="K278" s="202" t="s">
        <v>3400</v>
      </c>
      <c r="L278" s="225">
        <f>VLOOKUP(A278,'De x Para'!A:C,3,0)</f>
        <v>0</v>
      </c>
      <c r="M278" s="241">
        <f t="shared" si="2"/>
        <v>75985.45</v>
      </c>
    </row>
    <row r="279" spans="1:13">
      <c r="A279" s="196" t="s">
        <v>215</v>
      </c>
      <c r="B279" s="196" t="s">
        <v>216</v>
      </c>
      <c r="C279" s="197"/>
      <c r="D279" s="197"/>
      <c r="E279" s="198" t="s">
        <v>217</v>
      </c>
      <c r="F279" s="199"/>
      <c r="G279" s="198" t="s">
        <v>218</v>
      </c>
      <c r="H279" s="199"/>
      <c r="I279" s="198" t="s">
        <v>219</v>
      </c>
      <c r="J279" s="199"/>
      <c r="K279" s="198" t="s">
        <v>220</v>
      </c>
      <c r="L279" s="225">
        <f>VLOOKUP(A279,'De x Para'!A:C,3,0)</f>
        <v>0</v>
      </c>
      <c r="M279" s="241" t="e">
        <f t="shared" si="2"/>
        <v>#VALUE!</v>
      </c>
    </row>
    <row r="280" spans="1:13">
      <c r="A280" s="200" t="s">
        <v>1332</v>
      </c>
      <c r="B280" s="194" t="s">
        <v>143</v>
      </c>
      <c r="C280" s="200" t="s">
        <v>1326</v>
      </c>
      <c r="D280" s="201"/>
      <c r="E280" s="202" t="s">
        <v>248</v>
      </c>
      <c r="F280" s="203"/>
      <c r="G280" s="236">
        <v>75985.45</v>
      </c>
      <c r="H280" s="203"/>
      <c r="I280" s="202">
        <v>0</v>
      </c>
      <c r="J280" s="203"/>
      <c r="K280" s="202" t="s">
        <v>3400</v>
      </c>
      <c r="L280" s="225">
        <f>VLOOKUP(A280,'De x Para'!A:C,3,0)</f>
        <v>0</v>
      </c>
      <c r="M280" s="241">
        <f t="shared" si="2"/>
        <v>75985.45</v>
      </c>
    </row>
    <row r="281" spans="1:13">
      <c r="A281" s="200" t="s">
        <v>1333</v>
      </c>
      <c r="B281" s="194" t="s">
        <v>143</v>
      </c>
      <c r="C281" s="200" t="s">
        <v>1334</v>
      </c>
      <c r="D281" s="201"/>
      <c r="E281" s="202" t="s">
        <v>248</v>
      </c>
      <c r="F281" s="203"/>
      <c r="G281" s="236">
        <v>72348.570000000007</v>
      </c>
      <c r="H281" s="203"/>
      <c r="I281" s="202">
        <v>0</v>
      </c>
      <c r="J281" s="203"/>
      <c r="K281" s="202" t="s">
        <v>3401</v>
      </c>
      <c r="L281" s="225">
        <f>VLOOKUP(A281,'De x Para'!A:C,3,0)</f>
        <v>0</v>
      </c>
      <c r="M281" s="241">
        <f t="shared" si="2"/>
        <v>72348.570000000007</v>
      </c>
    </row>
    <row r="282" spans="1:13">
      <c r="A282" s="204" t="s">
        <v>1339</v>
      </c>
      <c r="B282" s="194" t="s">
        <v>143</v>
      </c>
      <c r="C282" s="204" t="s">
        <v>1340</v>
      </c>
      <c r="D282" s="205"/>
      <c r="E282" s="206" t="s">
        <v>248</v>
      </c>
      <c r="F282" s="207"/>
      <c r="G282" s="206">
        <v>490</v>
      </c>
      <c r="H282" s="207"/>
      <c r="I282" s="206">
        <v>0</v>
      </c>
      <c r="J282" s="207"/>
      <c r="K282" s="206" t="s">
        <v>3402</v>
      </c>
      <c r="L282" s="225" t="str">
        <f>VLOOKUP(A282,'De x Para'!A:C,3,0)</f>
        <v>10.1</v>
      </c>
      <c r="M282" s="241">
        <f t="shared" si="2"/>
        <v>490</v>
      </c>
    </row>
    <row r="283" spans="1:13">
      <c r="A283" s="204" t="s">
        <v>1344</v>
      </c>
      <c r="B283" s="194" t="s">
        <v>143</v>
      </c>
      <c r="C283" s="204" t="s">
        <v>1345</v>
      </c>
      <c r="D283" s="205"/>
      <c r="E283" s="206" t="s">
        <v>248</v>
      </c>
      <c r="F283" s="207"/>
      <c r="G283" s="237">
        <v>7540.09</v>
      </c>
      <c r="H283" s="207"/>
      <c r="I283" s="206">
        <v>0</v>
      </c>
      <c r="J283" s="207"/>
      <c r="K283" s="206" t="s">
        <v>3403</v>
      </c>
      <c r="L283" s="225" t="str">
        <f>VLOOKUP(A283,'De x Para'!A:C,3,0)</f>
        <v>10.1</v>
      </c>
      <c r="M283" s="241">
        <f t="shared" si="2"/>
        <v>7540.09</v>
      </c>
    </row>
    <row r="284" spans="1:13">
      <c r="A284" s="204" t="s">
        <v>1354</v>
      </c>
      <c r="B284" s="194" t="s">
        <v>143</v>
      </c>
      <c r="C284" s="204" t="s">
        <v>1355</v>
      </c>
      <c r="D284" s="205"/>
      <c r="E284" s="206" t="s">
        <v>248</v>
      </c>
      <c r="F284" s="207"/>
      <c r="G284" s="237">
        <v>22985.87</v>
      </c>
      <c r="H284" s="207"/>
      <c r="I284" s="206">
        <v>0</v>
      </c>
      <c r="J284" s="207"/>
      <c r="K284" s="206" t="s">
        <v>3404</v>
      </c>
      <c r="L284" s="225" t="str">
        <f>VLOOKUP(A284,'De x Para'!A:C,3,0)</f>
        <v>10.1</v>
      </c>
      <c r="M284" s="241">
        <f t="shared" si="2"/>
        <v>22985.87</v>
      </c>
    </row>
    <row r="285" spans="1:13">
      <c r="A285" s="204" t="s">
        <v>1362</v>
      </c>
      <c r="B285" s="194" t="s">
        <v>143</v>
      </c>
      <c r="C285" s="204" t="s">
        <v>1363</v>
      </c>
      <c r="D285" s="205"/>
      <c r="E285" s="206" t="s">
        <v>248</v>
      </c>
      <c r="F285" s="207"/>
      <c r="G285" s="206">
        <v>134.19999999999999</v>
      </c>
      <c r="H285" s="207"/>
      <c r="I285" s="206">
        <v>0</v>
      </c>
      <c r="J285" s="207"/>
      <c r="K285" s="206" t="s">
        <v>3405</v>
      </c>
      <c r="L285" s="225" t="str">
        <f>VLOOKUP(A285,'De x Para'!A:C,3,0)</f>
        <v>10.1</v>
      </c>
      <c r="M285" s="241">
        <f t="shared" si="2"/>
        <v>134.19999999999999</v>
      </c>
    </row>
    <row r="286" spans="1:13">
      <c r="A286" s="204" t="s">
        <v>1365</v>
      </c>
      <c r="B286" s="194" t="s">
        <v>143</v>
      </c>
      <c r="C286" s="204" t="s">
        <v>1366</v>
      </c>
      <c r="D286" s="205"/>
      <c r="E286" s="206" t="s">
        <v>248</v>
      </c>
      <c r="F286" s="207"/>
      <c r="G286" s="237">
        <v>2438.6999999999998</v>
      </c>
      <c r="H286" s="207"/>
      <c r="I286" s="206">
        <v>0</v>
      </c>
      <c r="J286" s="207"/>
      <c r="K286" s="206" t="s">
        <v>3406</v>
      </c>
      <c r="L286" s="225" t="str">
        <f>VLOOKUP(A286,'De x Para'!A:C,3,0)</f>
        <v>10.1</v>
      </c>
      <c r="M286" s="241">
        <f t="shared" si="2"/>
        <v>2438.6999999999998</v>
      </c>
    </row>
    <row r="287" spans="1:13">
      <c r="A287" s="204" t="s">
        <v>1370</v>
      </c>
      <c r="B287" s="194" t="s">
        <v>143</v>
      </c>
      <c r="C287" s="204" t="s">
        <v>1371</v>
      </c>
      <c r="D287" s="205"/>
      <c r="E287" s="206" t="s">
        <v>248</v>
      </c>
      <c r="F287" s="207"/>
      <c r="G287" s="237">
        <v>38369.21</v>
      </c>
      <c r="H287" s="207"/>
      <c r="I287" s="206">
        <v>0</v>
      </c>
      <c r="J287" s="207"/>
      <c r="K287" s="206" t="s">
        <v>3407</v>
      </c>
      <c r="L287" s="225" t="str">
        <f>VLOOKUP(A287,'De x Para'!A:C,3,0)</f>
        <v>10.1</v>
      </c>
      <c r="M287" s="241">
        <f t="shared" si="2"/>
        <v>38369.21</v>
      </c>
    </row>
    <row r="288" spans="1:13">
      <c r="A288" s="204" t="s">
        <v>1375</v>
      </c>
      <c r="B288" s="194" t="s">
        <v>143</v>
      </c>
      <c r="C288" s="204" t="s">
        <v>1376</v>
      </c>
      <c r="D288" s="205"/>
      <c r="E288" s="206" t="s">
        <v>248</v>
      </c>
      <c r="F288" s="207"/>
      <c r="G288" s="206">
        <v>390.5</v>
      </c>
      <c r="H288" s="207"/>
      <c r="I288" s="206">
        <v>0</v>
      </c>
      <c r="J288" s="207"/>
      <c r="K288" s="206" t="s">
        <v>3408</v>
      </c>
      <c r="L288" s="225" t="str">
        <f>VLOOKUP(A288,'De x Para'!A:C,3,0)</f>
        <v>10.1</v>
      </c>
      <c r="M288" s="241">
        <f t="shared" si="2"/>
        <v>390.5</v>
      </c>
    </row>
    <row r="289" spans="1:13">
      <c r="A289" s="208"/>
      <c r="B289" s="194" t="s">
        <v>143</v>
      </c>
      <c r="C289" s="208" t="s">
        <v>143</v>
      </c>
      <c r="D289" s="209"/>
      <c r="E289" s="209"/>
      <c r="F289" s="209"/>
      <c r="G289" s="209"/>
      <c r="H289" s="209"/>
      <c r="I289" s="209"/>
      <c r="J289" s="209"/>
      <c r="K289" s="209"/>
      <c r="L289" s="225"/>
      <c r="M289" s="241">
        <f t="shared" si="2"/>
        <v>0</v>
      </c>
    </row>
    <row r="290" spans="1:13">
      <c r="A290" s="200" t="s">
        <v>1380</v>
      </c>
      <c r="B290" s="194" t="s">
        <v>143</v>
      </c>
      <c r="C290" s="200" t="s">
        <v>1381</v>
      </c>
      <c r="D290" s="201"/>
      <c r="E290" s="202" t="s">
        <v>248</v>
      </c>
      <c r="F290" s="203"/>
      <c r="G290" s="236">
        <v>1719.4</v>
      </c>
      <c r="H290" s="203"/>
      <c r="I290" s="202">
        <v>0</v>
      </c>
      <c r="J290" s="203"/>
      <c r="K290" s="202" t="s">
        <v>3409</v>
      </c>
      <c r="L290" s="225">
        <f>VLOOKUP(A290,'De x Para'!A:C,3,0)</f>
        <v>0</v>
      </c>
      <c r="M290" s="241">
        <f t="shared" si="2"/>
        <v>1719.4</v>
      </c>
    </row>
    <row r="291" spans="1:13">
      <c r="A291" s="204" t="s">
        <v>1384</v>
      </c>
      <c r="B291" s="194" t="s">
        <v>143</v>
      </c>
      <c r="C291" s="204" t="s">
        <v>1381</v>
      </c>
      <c r="D291" s="205"/>
      <c r="E291" s="206" t="s">
        <v>248</v>
      </c>
      <c r="F291" s="207"/>
      <c r="G291" s="237">
        <v>1719.4</v>
      </c>
      <c r="H291" s="207"/>
      <c r="I291" s="206">
        <v>0</v>
      </c>
      <c r="J291" s="207"/>
      <c r="K291" s="206" t="s">
        <v>3409</v>
      </c>
      <c r="L291" s="225" t="str">
        <f>VLOOKUP(A291,'De x Para'!A:C,3,0)</f>
        <v>10.2</v>
      </c>
      <c r="M291" s="241">
        <f t="shared" si="2"/>
        <v>1719.4</v>
      </c>
    </row>
    <row r="292" spans="1:13">
      <c r="A292" s="208"/>
      <c r="B292" s="194" t="s">
        <v>143</v>
      </c>
      <c r="C292" s="208" t="s">
        <v>143</v>
      </c>
      <c r="D292" s="209"/>
      <c r="E292" s="209"/>
      <c r="F292" s="209"/>
      <c r="G292" s="209"/>
      <c r="H292" s="209"/>
      <c r="I292" s="209"/>
      <c r="J292" s="209"/>
      <c r="K292" s="209"/>
      <c r="L292" s="225"/>
      <c r="M292" s="241">
        <f t="shared" si="2"/>
        <v>0</v>
      </c>
    </row>
    <row r="293" spans="1:13">
      <c r="A293" s="200" t="s">
        <v>1385</v>
      </c>
      <c r="B293" s="194" t="s">
        <v>143</v>
      </c>
      <c r="C293" s="200" t="s">
        <v>1386</v>
      </c>
      <c r="D293" s="201"/>
      <c r="E293" s="202" t="s">
        <v>248</v>
      </c>
      <c r="F293" s="203"/>
      <c r="G293" s="202">
        <v>430.89</v>
      </c>
      <c r="H293" s="203"/>
      <c r="I293" s="202">
        <v>0</v>
      </c>
      <c r="J293" s="203"/>
      <c r="K293" s="202" t="s">
        <v>3410</v>
      </c>
      <c r="L293" s="225">
        <f>VLOOKUP(A293,'De x Para'!A:C,3,0)</f>
        <v>0</v>
      </c>
      <c r="M293" s="241">
        <f t="shared" si="2"/>
        <v>430.89</v>
      </c>
    </row>
    <row r="294" spans="1:13">
      <c r="A294" s="204" t="s">
        <v>1388</v>
      </c>
      <c r="B294" s="194" t="s">
        <v>143</v>
      </c>
      <c r="C294" s="204" t="s">
        <v>1389</v>
      </c>
      <c r="D294" s="205"/>
      <c r="E294" s="206" t="s">
        <v>248</v>
      </c>
      <c r="F294" s="207"/>
      <c r="G294" s="206">
        <v>430.89</v>
      </c>
      <c r="H294" s="207"/>
      <c r="I294" s="206">
        <v>0</v>
      </c>
      <c r="J294" s="207"/>
      <c r="K294" s="206" t="s">
        <v>3410</v>
      </c>
      <c r="L294" s="225" t="str">
        <f>VLOOKUP(A294,'De x Para'!A:C,3,0)</f>
        <v>10.2.1</v>
      </c>
      <c r="M294" s="241">
        <f t="shared" si="2"/>
        <v>430.89</v>
      </c>
    </row>
    <row r="295" spans="1:13">
      <c r="A295" s="208"/>
      <c r="B295" s="194" t="s">
        <v>143</v>
      </c>
      <c r="C295" s="208" t="s">
        <v>143</v>
      </c>
      <c r="D295" s="209"/>
      <c r="E295" s="209"/>
      <c r="F295" s="209"/>
      <c r="G295" s="209"/>
      <c r="H295" s="209"/>
      <c r="I295" s="209"/>
      <c r="J295" s="209"/>
      <c r="K295" s="209"/>
      <c r="L295" s="225"/>
      <c r="M295" s="241">
        <f t="shared" si="2"/>
        <v>0</v>
      </c>
    </row>
    <row r="296" spans="1:13">
      <c r="A296" s="200" t="s">
        <v>1393</v>
      </c>
      <c r="B296" s="194" t="s">
        <v>143</v>
      </c>
      <c r="C296" s="200" t="s">
        <v>1394</v>
      </c>
      <c r="D296" s="201"/>
      <c r="E296" s="202" t="s">
        <v>248</v>
      </c>
      <c r="F296" s="203"/>
      <c r="G296" s="236">
        <v>1486.59</v>
      </c>
      <c r="H296" s="203"/>
      <c r="I296" s="202">
        <v>0</v>
      </c>
      <c r="J296" s="203"/>
      <c r="K296" s="202" t="s">
        <v>3411</v>
      </c>
      <c r="L296" s="225">
        <f>VLOOKUP(A296,'De x Para'!A:C,3,0)</f>
        <v>0</v>
      </c>
      <c r="M296" s="241">
        <f t="shared" si="2"/>
        <v>1486.59</v>
      </c>
    </row>
    <row r="297" spans="1:13">
      <c r="A297" s="204" t="s">
        <v>1398</v>
      </c>
      <c r="B297" s="194" t="s">
        <v>143</v>
      </c>
      <c r="C297" s="204" t="s">
        <v>1399</v>
      </c>
      <c r="D297" s="205"/>
      <c r="E297" s="206" t="s">
        <v>248</v>
      </c>
      <c r="F297" s="207"/>
      <c r="G297" s="237">
        <v>1486.59</v>
      </c>
      <c r="H297" s="207"/>
      <c r="I297" s="206">
        <v>0</v>
      </c>
      <c r="J297" s="207"/>
      <c r="K297" s="206" t="s">
        <v>3411</v>
      </c>
      <c r="L297" s="225" t="str">
        <f>VLOOKUP(A297,'De x Para'!A:C,3,0)</f>
        <v>10.3</v>
      </c>
      <c r="M297" s="241">
        <f t="shared" si="2"/>
        <v>1486.59</v>
      </c>
    </row>
    <row r="298" spans="1:13">
      <c r="A298" s="208"/>
      <c r="B298" s="194" t="s">
        <v>143</v>
      </c>
      <c r="C298" s="208" t="s">
        <v>143</v>
      </c>
      <c r="D298" s="209"/>
      <c r="E298" s="209"/>
      <c r="F298" s="209"/>
      <c r="G298" s="209"/>
      <c r="H298" s="209"/>
      <c r="I298" s="209"/>
      <c r="J298" s="209"/>
      <c r="K298" s="209"/>
      <c r="L298" s="225"/>
      <c r="M298" s="241">
        <f t="shared" si="2"/>
        <v>0</v>
      </c>
    </row>
    <row r="299" spans="1:13">
      <c r="A299" s="200" t="s">
        <v>1400</v>
      </c>
      <c r="B299" s="194" t="s">
        <v>143</v>
      </c>
      <c r="C299" s="200" t="s">
        <v>1401</v>
      </c>
      <c r="D299" s="201"/>
      <c r="E299" s="202" t="s">
        <v>248</v>
      </c>
      <c r="F299" s="203"/>
      <c r="G299" s="236">
        <v>5274.49</v>
      </c>
      <c r="H299" s="203"/>
      <c r="I299" s="202">
        <v>0</v>
      </c>
      <c r="J299" s="203"/>
      <c r="K299" s="202" t="s">
        <v>3412</v>
      </c>
      <c r="L299" s="225">
        <f>VLOOKUP(A299,'De x Para'!A:C,3,0)</f>
        <v>0</v>
      </c>
      <c r="M299" s="241">
        <f t="shared" si="2"/>
        <v>5274.49</v>
      </c>
    </row>
    <row r="300" spans="1:13">
      <c r="A300" s="200" t="s">
        <v>1405</v>
      </c>
      <c r="B300" s="194" t="s">
        <v>143</v>
      </c>
      <c r="C300" s="200" t="s">
        <v>1401</v>
      </c>
      <c r="D300" s="201"/>
      <c r="E300" s="202" t="s">
        <v>248</v>
      </c>
      <c r="F300" s="203"/>
      <c r="G300" s="236">
        <v>5274.49</v>
      </c>
      <c r="H300" s="203"/>
      <c r="I300" s="202">
        <v>0</v>
      </c>
      <c r="J300" s="203"/>
      <c r="K300" s="202" t="s">
        <v>3412</v>
      </c>
      <c r="L300" s="225">
        <f>VLOOKUP(A300,'De x Para'!A:C,3,0)</f>
        <v>0</v>
      </c>
      <c r="M300" s="241">
        <f t="shared" si="2"/>
        <v>5274.49</v>
      </c>
    </row>
    <row r="301" spans="1:13">
      <c r="A301" s="200" t="s">
        <v>1406</v>
      </c>
      <c r="B301" s="194" t="s">
        <v>143</v>
      </c>
      <c r="C301" s="200" t="s">
        <v>1401</v>
      </c>
      <c r="D301" s="201"/>
      <c r="E301" s="202" t="s">
        <v>248</v>
      </c>
      <c r="F301" s="203"/>
      <c r="G301" s="236">
        <v>5274.49</v>
      </c>
      <c r="H301" s="203"/>
      <c r="I301" s="202">
        <v>0</v>
      </c>
      <c r="J301" s="203"/>
      <c r="K301" s="202" t="s">
        <v>3412</v>
      </c>
      <c r="L301" s="225">
        <f>VLOOKUP(A301,'De x Para'!A:C,3,0)</f>
        <v>0</v>
      </c>
      <c r="M301" s="241">
        <f t="shared" si="2"/>
        <v>5274.49</v>
      </c>
    </row>
    <row r="302" spans="1:13">
      <c r="A302" s="200" t="s">
        <v>1407</v>
      </c>
      <c r="B302" s="194" t="s">
        <v>143</v>
      </c>
      <c r="C302" s="200" t="s">
        <v>1408</v>
      </c>
      <c r="D302" s="201"/>
      <c r="E302" s="202" t="s">
        <v>248</v>
      </c>
      <c r="F302" s="203"/>
      <c r="G302" s="236">
        <v>4000</v>
      </c>
      <c r="H302" s="203"/>
      <c r="I302" s="202">
        <v>0</v>
      </c>
      <c r="J302" s="203"/>
      <c r="K302" s="202" t="s">
        <v>3413</v>
      </c>
      <c r="L302" s="225">
        <f>VLOOKUP(A302,'De x Para'!A:C,3,0)</f>
        <v>0</v>
      </c>
      <c r="M302" s="241">
        <f t="shared" si="2"/>
        <v>4000</v>
      </c>
    </row>
    <row r="303" spans="1:13">
      <c r="A303" s="204" t="s">
        <v>2762</v>
      </c>
      <c r="B303" s="194" t="s">
        <v>143</v>
      </c>
      <c r="C303" s="204" t="s">
        <v>2763</v>
      </c>
      <c r="D303" s="205"/>
      <c r="E303" s="206" t="s">
        <v>248</v>
      </c>
      <c r="F303" s="207"/>
      <c r="G303" s="237">
        <v>4000</v>
      </c>
      <c r="H303" s="207"/>
      <c r="I303" s="206">
        <v>0</v>
      </c>
      <c r="J303" s="207"/>
      <c r="K303" s="206" t="s">
        <v>3413</v>
      </c>
      <c r="L303" s="225" t="str">
        <f>VLOOKUP(A303,'De x Para'!A:C,3,0)</f>
        <v>11.1.1</v>
      </c>
      <c r="M303" s="241">
        <f t="shared" si="2"/>
        <v>4000</v>
      </c>
    </row>
    <row r="304" spans="1:13">
      <c r="A304" s="208"/>
      <c r="B304" s="194" t="s">
        <v>143</v>
      </c>
      <c r="C304" s="208" t="s">
        <v>143</v>
      </c>
      <c r="D304" s="209"/>
      <c r="E304" s="209"/>
      <c r="F304" s="209"/>
      <c r="G304" s="209"/>
      <c r="H304" s="209"/>
      <c r="I304" s="209"/>
      <c r="J304" s="209"/>
      <c r="K304" s="209"/>
      <c r="L304" s="225"/>
      <c r="M304" s="241">
        <f t="shared" si="2"/>
        <v>0</v>
      </c>
    </row>
    <row r="305" spans="1:13">
      <c r="A305" s="200" t="s">
        <v>1412</v>
      </c>
      <c r="B305" s="194" t="s">
        <v>143</v>
      </c>
      <c r="C305" s="200" t="s">
        <v>1413</v>
      </c>
      <c r="D305" s="201"/>
      <c r="E305" s="202" t="s">
        <v>248</v>
      </c>
      <c r="F305" s="203"/>
      <c r="G305" s="236">
        <v>1274.49</v>
      </c>
      <c r="H305" s="203"/>
      <c r="I305" s="202">
        <v>0</v>
      </c>
      <c r="J305" s="203"/>
      <c r="K305" s="202" t="s">
        <v>3414</v>
      </c>
      <c r="L305" s="225">
        <f>VLOOKUP(A305,'De x Para'!A:C,3,0)</f>
        <v>0</v>
      </c>
      <c r="M305" s="241">
        <f t="shared" si="2"/>
        <v>1274.49</v>
      </c>
    </row>
    <row r="306" spans="1:13">
      <c r="A306" s="204" t="s">
        <v>1417</v>
      </c>
      <c r="B306" s="194" t="s">
        <v>143</v>
      </c>
      <c r="C306" s="204" t="s">
        <v>1418</v>
      </c>
      <c r="D306" s="205"/>
      <c r="E306" s="206" t="s">
        <v>248</v>
      </c>
      <c r="F306" s="207"/>
      <c r="G306" s="237">
        <v>1274.49</v>
      </c>
      <c r="H306" s="207"/>
      <c r="I306" s="206">
        <v>0</v>
      </c>
      <c r="J306" s="207"/>
      <c r="K306" s="206" t="s">
        <v>3414</v>
      </c>
      <c r="L306" s="225" t="str">
        <f>VLOOKUP(A306,'De x Para'!A:C,3,0)</f>
        <v>11.1.3</v>
      </c>
      <c r="M306" s="241">
        <f t="shared" si="2"/>
        <v>1274.49</v>
      </c>
    </row>
    <row r="307" spans="1:13">
      <c r="A307" s="208"/>
      <c r="B307" s="194" t="s">
        <v>143</v>
      </c>
      <c r="C307" s="208" t="s">
        <v>143</v>
      </c>
      <c r="D307" s="209"/>
      <c r="E307" s="209"/>
      <c r="F307" s="209"/>
      <c r="G307" s="209"/>
      <c r="H307" s="209"/>
      <c r="I307" s="209"/>
      <c r="J307" s="209"/>
      <c r="K307" s="209"/>
      <c r="L307" s="225"/>
      <c r="M307" s="241">
        <f t="shared" si="2"/>
        <v>0</v>
      </c>
    </row>
    <row r="308" spans="1:13">
      <c r="A308" s="200" t="s">
        <v>1426</v>
      </c>
      <c r="B308" s="194" t="s">
        <v>143</v>
      </c>
      <c r="C308" s="200" t="s">
        <v>1427</v>
      </c>
      <c r="D308" s="201"/>
      <c r="E308" s="202" t="s">
        <v>248</v>
      </c>
      <c r="F308" s="203"/>
      <c r="G308" s="236">
        <v>5859.35</v>
      </c>
      <c r="H308" s="203"/>
      <c r="I308" s="202">
        <v>0</v>
      </c>
      <c r="J308" s="203"/>
      <c r="K308" s="202" t="s">
        <v>3415</v>
      </c>
      <c r="L308" s="225">
        <f>VLOOKUP(A308,'De x Para'!A:C,3,0)</f>
        <v>0</v>
      </c>
      <c r="M308" s="241">
        <f t="shared" si="2"/>
        <v>5859.35</v>
      </c>
    </row>
    <row r="309" spans="1:13">
      <c r="A309" s="200" t="s">
        <v>1431</v>
      </c>
      <c r="B309" s="194" t="s">
        <v>143</v>
      </c>
      <c r="C309" s="200" t="s">
        <v>1427</v>
      </c>
      <c r="D309" s="201"/>
      <c r="E309" s="202" t="s">
        <v>248</v>
      </c>
      <c r="F309" s="203"/>
      <c r="G309" s="236">
        <v>5859.35</v>
      </c>
      <c r="H309" s="203"/>
      <c r="I309" s="202">
        <v>0</v>
      </c>
      <c r="J309" s="203"/>
      <c r="K309" s="202" t="s">
        <v>3415</v>
      </c>
      <c r="L309" s="225">
        <f>VLOOKUP(A309,'De x Para'!A:C,3,0)</f>
        <v>0</v>
      </c>
      <c r="M309" s="241">
        <f t="shared" si="2"/>
        <v>5859.35</v>
      </c>
    </row>
    <row r="310" spans="1:13">
      <c r="A310" s="200" t="s">
        <v>1432</v>
      </c>
      <c r="B310" s="194" t="s">
        <v>143</v>
      </c>
      <c r="C310" s="200" t="s">
        <v>1427</v>
      </c>
      <c r="D310" s="201"/>
      <c r="E310" s="202" t="s">
        <v>248</v>
      </c>
      <c r="F310" s="203"/>
      <c r="G310" s="236">
        <v>5859.35</v>
      </c>
      <c r="H310" s="203"/>
      <c r="I310" s="202">
        <v>0</v>
      </c>
      <c r="J310" s="203"/>
      <c r="K310" s="202" t="s">
        <v>3415</v>
      </c>
      <c r="L310" s="225">
        <f>VLOOKUP(A310,'De x Para'!A:C,3,0)</f>
        <v>0</v>
      </c>
      <c r="M310" s="241">
        <f t="shared" si="2"/>
        <v>5859.35</v>
      </c>
    </row>
    <row r="311" spans="1:13">
      <c r="A311" s="200" t="s">
        <v>1438</v>
      </c>
      <c r="B311" s="194" t="s">
        <v>143</v>
      </c>
      <c r="C311" s="200" t="s">
        <v>1439</v>
      </c>
      <c r="D311" s="201"/>
      <c r="E311" s="202" t="s">
        <v>248</v>
      </c>
      <c r="F311" s="203"/>
      <c r="G311" s="236">
        <v>5859.35</v>
      </c>
      <c r="H311" s="203"/>
      <c r="I311" s="202">
        <v>0</v>
      </c>
      <c r="J311" s="203"/>
      <c r="K311" s="202" t="s">
        <v>3415</v>
      </c>
      <c r="L311" s="225">
        <f>VLOOKUP(A311,'De x Para'!A:C,3,0)</f>
        <v>0</v>
      </c>
      <c r="M311" s="241">
        <f t="shared" si="2"/>
        <v>5859.35</v>
      </c>
    </row>
    <row r="312" spans="1:13">
      <c r="A312" s="204" t="s">
        <v>3416</v>
      </c>
      <c r="B312" s="194" t="s">
        <v>143</v>
      </c>
      <c r="C312" s="204" t="s">
        <v>1563</v>
      </c>
      <c r="D312" s="205"/>
      <c r="E312" s="206" t="s">
        <v>248</v>
      </c>
      <c r="F312" s="207"/>
      <c r="G312" s="237">
        <v>3366.37</v>
      </c>
      <c r="H312" s="207"/>
      <c r="I312" s="206">
        <v>0</v>
      </c>
      <c r="J312" s="207"/>
      <c r="K312" s="206" t="s">
        <v>3417</v>
      </c>
      <c r="L312" s="225" t="str">
        <f>VLOOKUP(A312,'De x Para'!A:C,3,0)</f>
        <v>11.2.2</v>
      </c>
      <c r="M312" s="241">
        <f t="shared" si="2"/>
        <v>3366.37</v>
      </c>
    </row>
    <row r="313" spans="1:13">
      <c r="A313" s="204" t="s">
        <v>1448</v>
      </c>
      <c r="B313" s="194" t="s">
        <v>143</v>
      </c>
      <c r="C313" s="204" t="s">
        <v>1449</v>
      </c>
      <c r="D313" s="205"/>
      <c r="E313" s="206" t="s">
        <v>248</v>
      </c>
      <c r="F313" s="207"/>
      <c r="G313" s="237">
        <v>2492.98</v>
      </c>
      <c r="H313" s="207"/>
      <c r="I313" s="206">
        <v>0</v>
      </c>
      <c r="J313" s="207"/>
      <c r="K313" s="206" t="s">
        <v>3418</v>
      </c>
      <c r="L313" s="225" t="str">
        <f>VLOOKUP(A313,'De x Para'!A:C,3,0)</f>
        <v>11.2.2</v>
      </c>
      <c r="M313" s="241">
        <f t="shared" si="2"/>
        <v>2492.98</v>
      </c>
    </row>
    <row r="314" spans="1:13">
      <c r="A314" s="208"/>
      <c r="B314" s="194" t="s">
        <v>143</v>
      </c>
      <c r="C314" s="208" t="s">
        <v>143</v>
      </c>
      <c r="D314" s="209"/>
      <c r="E314" s="209"/>
      <c r="F314" s="209"/>
      <c r="G314" s="209"/>
      <c r="H314" s="209"/>
      <c r="I314" s="209"/>
      <c r="J314" s="209"/>
      <c r="K314" s="209"/>
      <c r="L314" s="225"/>
      <c r="M314" s="241">
        <f t="shared" si="2"/>
        <v>0</v>
      </c>
    </row>
    <row r="315" spans="1:13">
      <c r="A315" s="200" t="s">
        <v>1477</v>
      </c>
      <c r="B315" s="194" t="s">
        <v>143</v>
      </c>
      <c r="C315" s="200" t="s">
        <v>1478</v>
      </c>
      <c r="D315" s="201"/>
      <c r="E315" s="202" t="s">
        <v>248</v>
      </c>
      <c r="F315" s="203"/>
      <c r="G315" s="202">
        <v>494.78</v>
      </c>
      <c r="H315" s="203"/>
      <c r="I315" s="202">
        <v>0</v>
      </c>
      <c r="J315" s="203"/>
      <c r="K315" s="202" t="s">
        <v>3419</v>
      </c>
      <c r="L315" s="225">
        <f>VLOOKUP(A315,'De x Para'!A:C,3,0)</f>
        <v>0</v>
      </c>
      <c r="M315" s="241">
        <f t="shared" si="2"/>
        <v>494.78</v>
      </c>
    </row>
    <row r="316" spans="1:13">
      <c r="A316" s="200" t="s">
        <v>1482</v>
      </c>
      <c r="B316" s="194" t="s">
        <v>143</v>
      </c>
      <c r="C316" s="200" t="s">
        <v>1483</v>
      </c>
      <c r="D316" s="201"/>
      <c r="E316" s="202" t="s">
        <v>248</v>
      </c>
      <c r="F316" s="203"/>
      <c r="G316" s="202">
        <v>494.78</v>
      </c>
      <c r="H316" s="203"/>
      <c r="I316" s="202">
        <v>0</v>
      </c>
      <c r="J316" s="203"/>
      <c r="K316" s="202" t="s">
        <v>3419</v>
      </c>
      <c r="L316" s="225">
        <f>VLOOKUP(A316,'De x Para'!A:C,3,0)</f>
        <v>0</v>
      </c>
      <c r="M316" s="241">
        <f t="shared" si="2"/>
        <v>494.78</v>
      </c>
    </row>
    <row r="317" spans="1:13">
      <c r="A317" s="200" t="s">
        <v>1484</v>
      </c>
      <c r="B317" s="194" t="s">
        <v>143</v>
      </c>
      <c r="C317" s="200" t="s">
        <v>1483</v>
      </c>
      <c r="D317" s="201"/>
      <c r="E317" s="202" t="s">
        <v>248</v>
      </c>
      <c r="F317" s="203"/>
      <c r="G317" s="202">
        <v>494.78</v>
      </c>
      <c r="H317" s="203"/>
      <c r="I317" s="202">
        <v>0</v>
      </c>
      <c r="J317" s="203"/>
      <c r="K317" s="202" t="s">
        <v>3419</v>
      </c>
      <c r="L317" s="225">
        <f>VLOOKUP(A317,'De x Para'!A:C,3,0)</f>
        <v>0</v>
      </c>
      <c r="M317" s="241">
        <f t="shared" si="2"/>
        <v>494.78</v>
      </c>
    </row>
    <row r="318" spans="1:13">
      <c r="A318" s="200" t="s">
        <v>1485</v>
      </c>
      <c r="B318" s="194" t="s">
        <v>143</v>
      </c>
      <c r="C318" s="200" t="s">
        <v>1486</v>
      </c>
      <c r="D318" s="201"/>
      <c r="E318" s="202" t="s">
        <v>248</v>
      </c>
      <c r="F318" s="203"/>
      <c r="G318" s="202">
        <v>494.78</v>
      </c>
      <c r="H318" s="203"/>
      <c r="I318" s="202">
        <v>0</v>
      </c>
      <c r="J318" s="203"/>
      <c r="K318" s="202" t="s">
        <v>3419</v>
      </c>
      <c r="L318" s="225">
        <f>VLOOKUP(A318,'De x Para'!A:C,3,0)</f>
        <v>0</v>
      </c>
      <c r="M318" s="241">
        <f t="shared" si="2"/>
        <v>494.78</v>
      </c>
    </row>
    <row r="319" spans="1:13">
      <c r="A319" s="204" t="s">
        <v>1490</v>
      </c>
      <c r="B319" s="194" t="s">
        <v>143</v>
      </c>
      <c r="C319" s="204" t="s">
        <v>1491</v>
      </c>
      <c r="D319" s="205"/>
      <c r="E319" s="206" t="s">
        <v>248</v>
      </c>
      <c r="F319" s="207"/>
      <c r="G319" s="206">
        <v>14.78</v>
      </c>
      <c r="H319" s="207"/>
      <c r="I319" s="206">
        <v>0</v>
      </c>
      <c r="J319" s="207"/>
      <c r="K319" s="206" t="s">
        <v>3420</v>
      </c>
      <c r="L319" s="225" t="str">
        <f>VLOOKUP(A319,'De x Para'!A:C,3,0)</f>
        <v>11.3.4</v>
      </c>
      <c r="M319" s="241">
        <f t="shared" si="2"/>
        <v>14.78</v>
      </c>
    </row>
    <row r="320" spans="1:13">
      <c r="A320" s="204" t="s">
        <v>1493</v>
      </c>
      <c r="B320" s="194" t="s">
        <v>143</v>
      </c>
      <c r="C320" s="204" t="s">
        <v>1494</v>
      </c>
      <c r="D320" s="205"/>
      <c r="E320" s="206" t="s">
        <v>248</v>
      </c>
      <c r="F320" s="207"/>
      <c r="G320" s="206">
        <v>480</v>
      </c>
      <c r="H320" s="207"/>
      <c r="I320" s="206">
        <v>0</v>
      </c>
      <c r="J320" s="207"/>
      <c r="K320" s="206" t="s">
        <v>3421</v>
      </c>
      <c r="L320" s="249" t="s">
        <v>142</v>
      </c>
      <c r="M320" s="241">
        <f t="shared" si="2"/>
        <v>480</v>
      </c>
    </row>
    <row r="321" spans="1:13">
      <c r="A321" s="208"/>
      <c r="B321" s="194" t="s">
        <v>143</v>
      </c>
      <c r="C321" s="208" t="s">
        <v>143</v>
      </c>
      <c r="D321" s="209"/>
      <c r="E321" s="209"/>
      <c r="F321" s="209"/>
      <c r="G321" s="209"/>
      <c r="H321" s="209"/>
      <c r="I321" s="209"/>
      <c r="J321" s="209"/>
      <c r="K321" s="209"/>
      <c r="L321" s="225"/>
      <c r="M321" s="241">
        <f t="shared" si="2"/>
        <v>0</v>
      </c>
    </row>
    <row r="322" spans="1:13">
      <c r="A322" s="200" t="s">
        <v>1500</v>
      </c>
      <c r="B322" s="194" t="s">
        <v>143</v>
      </c>
      <c r="C322" s="200" t="s">
        <v>1501</v>
      </c>
      <c r="D322" s="201"/>
      <c r="E322" s="202" t="s">
        <v>248</v>
      </c>
      <c r="F322" s="203"/>
      <c r="G322" s="236">
        <v>5047.1899999999996</v>
      </c>
      <c r="H322" s="203"/>
      <c r="I322" s="202">
        <v>0</v>
      </c>
      <c r="J322" s="203"/>
      <c r="K322" s="202" t="s">
        <v>3422</v>
      </c>
      <c r="L322" s="225">
        <f>VLOOKUP(A322,'De x Para'!A:C,3,0)</f>
        <v>0</v>
      </c>
      <c r="M322" s="241">
        <f t="shared" si="2"/>
        <v>5047.1899999999996</v>
      </c>
    </row>
    <row r="323" spans="1:13">
      <c r="A323" s="200" t="s">
        <v>1505</v>
      </c>
      <c r="B323" s="194" t="s">
        <v>143</v>
      </c>
      <c r="C323" s="200" t="s">
        <v>1501</v>
      </c>
      <c r="D323" s="201"/>
      <c r="E323" s="202" t="s">
        <v>248</v>
      </c>
      <c r="F323" s="203"/>
      <c r="G323" s="236">
        <v>5047.1899999999996</v>
      </c>
      <c r="H323" s="203"/>
      <c r="I323" s="202">
        <v>0</v>
      </c>
      <c r="J323" s="203"/>
      <c r="K323" s="202" t="s">
        <v>3422</v>
      </c>
      <c r="L323" s="225">
        <f>VLOOKUP(A323,'De x Para'!A:C,3,0)</f>
        <v>0</v>
      </c>
      <c r="M323" s="241">
        <f t="shared" si="2"/>
        <v>5047.1899999999996</v>
      </c>
    </row>
    <row r="324" spans="1:13">
      <c r="A324" s="200" t="s">
        <v>1506</v>
      </c>
      <c r="B324" s="194" t="s">
        <v>143</v>
      </c>
      <c r="C324" s="200" t="s">
        <v>1501</v>
      </c>
      <c r="D324" s="201"/>
      <c r="E324" s="202" t="s">
        <v>248</v>
      </c>
      <c r="F324" s="203"/>
      <c r="G324" s="236">
        <v>5047.1899999999996</v>
      </c>
      <c r="H324" s="203"/>
      <c r="I324" s="202">
        <v>0</v>
      </c>
      <c r="J324" s="203"/>
      <c r="K324" s="202" t="s">
        <v>3422</v>
      </c>
      <c r="L324" s="225">
        <f>VLOOKUP(A324,'De x Para'!A:C,3,0)</f>
        <v>0</v>
      </c>
      <c r="M324" s="241">
        <f t="shared" si="2"/>
        <v>5047.1899999999996</v>
      </c>
    </row>
    <row r="325" spans="1:13">
      <c r="A325" s="200" t="s">
        <v>1507</v>
      </c>
      <c r="B325" s="194" t="s">
        <v>143</v>
      </c>
      <c r="C325" s="200" t="s">
        <v>1508</v>
      </c>
      <c r="D325" s="201"/>
      <c r="E325" s="202" t="s">
        <v>248</v>
      </c>
      <c r="F325" s="203"/>
      <c r="G325" s="236">
        <v>4203.1899999999996</v>
      </c>
      <c r="H325" s="203"/>
      <c r="I325" s="202">
        <v>0</v>
      </c>
      <c r="J325" s="203"/>
      <c r="K325" s="202" t="s">
        <v>3423</v>
      </c>
      <c r="L325" s="225">
        <f>VLOOKUP(A325,'De x Para'!A:C,3,0)</f>
        <v>0</v>
      </c>
      <c r="M325" s="241">
        <f t="shared" si="2"/>
        <v>4203.1899999999996</v>
      </c>
    </row>
    <row r="326" spans="1:13">
      <c r="A326" s="204" t="s">
        <v>1511</v>
      </c>
      <c r="B326" s="194" t="s">
        <v>143</v>
      </c>
      <c r="C326" s="204" t="s">
        <v>1512</v>
      </c>
      <c r="D326" s="205"/>
      <c r="E326" s="206" t="s">
        <v>248</v>
      </c>
      <c r="F326" s="207"/>
      <c r="G326" s="237">
        <v>4203.1899999999996</v>
      </c>
      <c r="H326" s="207"/>
      <c r="I326" s="206">
        <v>0</v>
      </c>
      <c r="J326" s="207"/>
      <c r="K326" s="206" t="s">
        <v>3423</v>
      </c>
      <c r="L326" s="225" t="str">
        <f>VLOOKUP(A326,'De x Para'!A:C,3,0)</f>
        <v>11.5.1</v>
      </c>
      <c r="M326" s="241">
        <f t="shared" si="2"/>
        <v>4203.1899999999996</v>
      </c>
    </row>
    <row r="327" spans="1:13">
      <c r="A327" s="208"/>
      <c r="B327" s="194" t="s">
        <v>143</v>
      </c>
      <c r="C327" s="208" t="s">
        <v>143</v>
      </c>
      <c r="D327" s="209"/>
      <c r="E327" s="209"/>
      <c r="F327" s="209"/>
      <c r="G327" s="209"/>
      <c r="H327" s="209"/>
      <c r="I327" s="209"/>
      <c r="J327" s="209"/>
      <c r="K327" s="209"/>
      <c r="L327" s="225"/>
      <c r="M327" s="241">
        <f t="shared" si="2"/>
        <v>0</v>
      </c>
    </row>
    <row r="328" spans="1:13">
      <c r="A328" s="200" t="s">
        <v>1513</v>
      </c>
      <c r="B328" s="194" t="s">
        <v>143</v>
      </c>
      <c r="C328" s="200" t="s">
        <v>1514</v>
      </c>
      <c r="D328" s="201"/>
      <c r="E328" s="202" t="s">
        <v>248</v>
      </c>
      <c r="F328" s="203"/>
      <c r="G328" s="202">
        <v>844</v>
      </c>
      <c r="H328" s="203"/>
      <c r="I328" s="202">
        <v>0</v>
      </c>
      <c r="J328" s="203"/>
      <c r="K328" s="202" t="s">
        <v>3424</v>
      </c>
      <c r="L328" s="225">
        <f>VLOOKUP(A328,'De x Para'!A:C,3,0)</f>
        <v>0</v>
      </c>
      <c r="M328" s="241">
        <f t="shared" si="2"/>
        <v>844</v>
      </c>
    </row>
    <row r="329" spans="1:13">
      <c r="A329" s="204" t="s">
        <v>1516</v>
      </c>
      <c r="B329" s="194" t="s">
        <v>143</v>
      </c>
      <c r="C329" s="204" t="s">
        <v>1517</v>
      </c>
      <c r="D329" s="205"/>
      <c r="E329" s="206" t="s">
        <v>248</v>
      </c>
      <c r="F329" s="207"/>
      <c r="G329" s="206">
        <v>844</v>
      </c>
      <c r="H329" s="207"/>
      <c r="I329" s="206">
        <v>0</v>
      </c>
      <c r="J329" s="207"/>
      <c r="K329" s="206" t="s">
        <v>3424</v>
      </c>
      <c r="L329" s="225" t="str">
        <f>VLOOKUP(A329,'De x Para'!A:C,3,0)</f>
        <v>11.5.2</v>
      </c>
      <c r="M329" s="241">
        <f t="shared" si="2"/>
        <v>844</v>
      </c>
    </row>
    <row r="330" spans="1:13">
      <c r="A330" s="208"/>
      <c r="B330" s="194" t="s">
        <v>143</v>
      </c>
      <c r="C330" s="208" t="s">
        <v>143</v>
      </c>
      <c r="D330" s="209"/>
      <c r="E330" s="209"/>
      <c r="F330" s="209"/>
      <c r="G330" s="209"/>
      <c r="H330" s="209"/>
      <c r="I330" s="209"/>
      <c r="J330" s="209"/>
      <c r="K330" s="209"/>
      <c r="L330" s="225"/>
      <c r="M330" s="241">
        <f t="shared" si="2"/>
        <v>0</v>
      </c>
    </row>
    <row r="331" spans="1:13">
      <c r="A331" s="200" t="s">
        <v>1518</v>
      </c>
      <c r="B331" s="194" t="s">
        <v>143</v>
      </c>
      <c r="C331" s="200" t="s">
        <v>3425</v>
      </c>
      <c r="D331" s="201"/>
      <c r="E331" s="202" t="s">
        <v>248</v>
      </c>
      <c r="F331" s="203"/>
      <c r="G331" s="236">
        <v>38328.5</v>
      </c>
      <c r="H331" s="203"/>
      <c r="I331" s="236">
        <v>1721.6</v>
      </c>
      <c r="J331" s="203"/>
      <c r="K331" s="202" t="s">
        <v>3426</v>
      </c>
      <c r="L331" s="225">
        <f>VLOOKUP(A331,'De x Para'!A:C,3,0)</f>
        <v>0</v>
      </c>
      <c r="M331" s="241">
        <f t="shared" si="2"/>
        <v>36606.9</v>
      </c>
    </row>
    <row r="332" spans="1:13">
      <c r="A332" s="200" t="s">
        <v>1524</v>
      </c>
      <c r="B332" s="194" t="s">
        <v>143</v>
      </c>
      <c r="C332" s="200" t="s">
        <v>3425</v>
      </c>
      <c r="D332" s="201"/>
      <c r="E332" s="202" t="s">
        <v>248</v>
      </c>
      <c r="F332" s="203"/>
      <c r="G332" s="236">
        <v>38328.5</v>
      </c>
      <c r="H332" s="203"/>
      <c r="I332" s="236">
        <v>1721.6</v>
      </c>
      <c r="J332" s="203"/>
      <c r="K332" s="202" t="s">
        <v>3426</v>
      </c>
      <c r="L332" s="225">
        <f>VLOOKUP(A332,'De x Para'!A:C,3,0)</f>
        <v>0</v>
      </c>
      <c r="M332" s="241">
        <f t="shared" si="2"/>
        <v>36606.9</v>
      </c>
    </row>
    <row r="333" spans="1:13">
      <c r="A333" s="200" t="s">
        <v>1525</v>
      </c>
      <c r="B333" s="194" t="s">
        <v>143</v>
      </c>
      <c r="C333" s="200" t="s">
        <v>3425</v>
      </c>
      <c r="D333" s="201"/>
      <c r="E333" s="202" t="s">
        <v>248</v>
      </c>
      <c r="F333" s="203"/>
      <c r="G333" s="236">
        <v>38272.25</v>
      </c>
      <c r="H333" s="203"/>
      <c r="I333" s="236">
        <v>1721.6</v>
      </c>
      <c r="J333" s="203"/>
      <c r="K333" s="202" t="s">
        <v>3427</v>
      </c>
      <c r="L333" s="225">
        <f>VLOOKUP(A333,'De x Para'!A:C,3,0)</f>
        <v>0</v>
      </c>
      <c r="M333" s="241">
        <f t="shared" si="2"/>
        <v>36550.65</v>
      </c>
    </row>
    <row r="334" spans="1:13">
      <c r="A334" s="200" t="s">
        <v>1529</v>
      </c>
      <c r="B334" s="194" t="s">
        <v>143</v>
      </c>
      <c r="C334" s="200" t="s">
        <v>3425</v>
      </c>
      <c r="D334" s="201"/>
      <c r="E334" s="202" t="s">
        <v>248</v>
      </c>
      <c r="F334" s="203"/>
      <c r="G334" s="236">
        <v>38272.25</v>
      </c>
      <c r="H334" s="203"/>
      <c r="I334" s="236">
        <v>1721.6</v>
      </c>
      <c r="J334" s="203"/>
      <c r="K334" s="202" t="s">
        <v>3427</v>
      </c>
      <c r="L334" s="225">
        <f>VLOOKUP(A334,'De x Para'!A:C,3,0)</f>
        <v>0</v>
      </c>
      <c r="M334" s="241">
        <f t="shared" si="2"/>
        <v>36550.65</v>
      </c>
    </row>
    <row r="335" spans="1:13">
      <c r="A335" s="204" t="s">
        <v>1544</v>
      </c>
      <c r="B335" s="194" t="s">
        <v>143</v>
      </c>
      <c r="C335" s="204" t="s">
        <v>1545</v>
      </c>
      <c r="D335" s="205"/>
      <c r="E335" s="206" t="s">
        <v>248</v>
      </c>
      <c r="F335" s="207"/>
      <c r="G335" s="237">
        <v>7697</v>
      </c>
      <c r="H335" s="207"/>
      <c r="I335" s="206">
        <v>0</v>
      </c>
      <c r="J335" s="207"/>
      <c r="K335" s="206" t="s">
        <v>3428</v>
      </c>
      <c r="L335" s="225" t="str">
        <f>VLOOKUP(A335,'De x Para'!A:C,3,0)</f>
        <v>14.1.1</v>
      </c>
      <c r="M335" s="241">
        <f t="shared" si="2"/>
        <v>7697</v>
      </c>
    </row>
    <row r="336" spans="1:13">
      <c r="A336" s="204" t="s">
        <v>1598</v>
      </c>
      <c r="B336" s="194" t="s">
        <v>143</v>
      </c>
      <c r="C336" s="204" t="s">
        <v>1599</v>
      </c>
      <c r="D336" s="205"/>
      <c r="E336" s="206" t="s">
        <v>248</v>
      </c>
      <c r="F336" s="207"/>
      <c r="G336" s="237">
        <v>1721.6</v>
      </c>
      <c r="H336" s="207"/>
      <c r="I336" s="237">
        <v>1721.6</v>
      </c>
      <c r="J336" s="207"/>
      <c r="K336" s="206" t="s">
        <v>248</v>
      </c>
      <c r="L336" s="225" t="str">
        <f>VLOOKUP(A336,'De x Para'!A:C,3,0)</f>
        <v>14.1.1</v>
      </c>
      <c r="M336" s="241">
        <f t="shared" si="2"/>
        <v>0</v>
      </c>
    </row>
    <row r="337" spans="1:13">
      <c r="A337" s="204" t="s">
        <v>1601</v>
      </c>
      <c r="B337" s="194" t="s">
        <v>143</v>
      </c>
      <c r="C337" s="204" t="s">
        <v>1602</v>
      </c>
      <c r="D337" s="205"/>
      <c r="E337" s="206" t="s">
        <v>248</v>
      </c>
      <c r="F337" s="207"/>
      <c r="G337" s="237">
        <v>2420</v>
      </c>
      <c r="H337" s="207"/>
      <c r="I337" s="206">
        <v>0</v>
      </c>
      <c r="J337" s="207"/>
      <c r="K337" s="206" t="s">
        <v>3429</v>
      </c>
      <c r="L337" s="225" t="str">
        <f>VLOOKUP(A337,'De x Para'!A:C,3,0)</f>
        <v>14.1.1</v>
      </c>
      <c r="M337" s="241">
        <f t="shared" ref="M337:M374" si="3">G337-I337</f>
        <v>2420</v>
      </c>
    </row>
    <row r="338" spans="1:13">
      <c r="A338" s="204" t="s">
        <v>1610</v>
      </c>
      <c r="B338" s="194" t="s">
        <v>143</v>
      </c>
      <c r="C338" s="204" t="s">
        <v>1611</v>
      </c>
      <c r="D338" s="205"/>
      <c r="E338" s="206" t="s">
        <v>248</v>
      </c>
      <c r="F338" s="207"/>
      <c r="G338" s="237">
        <v>3500</v>
      </c>
      <c r="H338" s="207"/>
      <c r="I338" s="206">
        <v>0</v>
      </c>
      <c r="J338" s="207"/>
      <c r="K338" s="206" t="s">
        <v>2376</v>
      </c>
      <c r="L338" s="225" t="str">
        <f>VLOOKUP(A338,'De x Para'!A:C,3,0)</f>
        <v>14.1.1</v>
      </c>
      <c r="M338" s="241">
        <f t="shared" si="3"/>
        <v>3500</v>
      </c>
    </row>
    <row r="339" spans="1:13">
      <c r="A339" s="204" t="s">
        <v>1648</v>
      </c>
      <c r="B339" s="194" t="s">
        <v>143</v>
      </c>
      <c r="C339" s="204" t="s">
        <v>1649</v>
      </c>
      <c r="D339" s="205"/>
      <c r="E339" s="206" t="s">
        <v>248</v>
      </c>
      <c r="F339" s="207"/>
      <c r="G339" s="237">
        <v>6650</v>
      </c>
      <c r="H339" s="207"/>
      <c r="I339" s="206">
        <v>0</v>
      </c>
      <c r="J339" s="207"/>
      <c r="K339" s="206" t="s">
        <v>3430</v>
      </c>
      <c r="L339" s="225" t="str">
        <f>VLOOKUP(A339,'De x Para'!A:C,3,0)</f>
        <v>14.1.1</v>
      </c>
      <c r="M339" s="241">
        <f t="shared" si="3"/>
        <v>6650</v>
      </c>
    </row>
    <row r="340" spans="1:13">
      <c r="A340" s="204" t="s">
        <v>1657</v>
      </c>
      <c r="B340" s="194" t="s">
        <v>143</v>
      </c>
      <c r="C340" s="204" t="s">
        <v>1658</v>
      </c>
      <c r="D340" s="205"/>
      <c r="E340" s="206" t="s">
        <v>248</v>
      </c>
      <c r="F340" s="207"/>
      <c r="G340" s="237">
        <v>7770</v>
      </c>
      <c r="H340" s="207"/>
      <c r="I340" s="206">
        <v>0</v>
      </c>
      <c r="J340" s="207"/>
      <c r="K340" s="206" t="s">
        <v>3431</v>
      </c>
      <c r="L340" s="225" t="str">
        <f>VLOOKUP(A340,'De x Para'!A:C,3,0)</f>
        <v>14.1.1</v>
      </c>
      <c r="M340" s="241">
        <f t="shared" si="3"/>
        <v>7770</v>
      </c>
    </row>
    <row r="341" spans="1:13">
      <c r="A341" s="204" t="s">
        <v>3432</v>
      </c>
      <c r="B341" s="194" t="s">
        <v>143</v>
      </c>
      <c r="C341" s="204" t="s">
        <v>1449</v>
      </c>
      <c r="D341" s="205"/>
      <c r="E341" s="206" t="s">
        <v>248</v>
      </c>
      <c r="F341" s="207"/>
      <c r="G341" s="237">
        <v>5384</v>
      </c>
      <c r="H341" s="207"/>
      <c r="I341" s="206">
        <v>0</v>
      </c>
      <c r="J341" s="207"/>
      <c r="K341" s="206" t="s">
        <v>3433</v>
      </c>
      <c r="L341" s="225" t="str">
        <f>VLOOKUP(A341,'De x Para'!A:C,3,0)</f>
        <v>14.1.1</v>
      </c>
      <c r="M341" s="241">
        <f t="shared" si="3"/>
        <v>5384</v>
      </c>
    </row>
    <row r="342" spans="1:13">
      <c r="A342" s="204" t="s">
        <v>3434</v>
      </c>
      <c r="B342" s="194" t="s">
        <v>143</v>
      </c>
      <c r="C342" s="204" t="s">
        <v>3435</v>
      </c>
      <c r="D342" s="205"/>
      <c r="E342" s="206" t="s">
        <v>248</v>
      </c>
      <c r="F342" s="207"/>
      <c r="G342" s="237">
        <v>3129.65</v>
      </c>
      <c r="H342" s="207"/>
      <c r="I342" s="206">
        <v>0</v>
      </c>
      <c r="J342" s="207"/>
      <c r="K342" s="206" t="s">
        <v>3436</v>
      </c>
      <c r="L342" s="225" t="str">
        <f>VLOOKUP(A342,'De x Para'!A:C,3,0)</f>
        <v>14.1.1</v>
      </c>
      <c r="M342" s="241">
        <f t="shared" si="3"/>
        <v>3129.65</v>
      </c>
    </row>
    <row r="343" spans="1:13">
      <c r="A343" s="200"/>
      <c r="B343" s="194" t="s">
        <v>143</v>
      </c>
      <c r="C343" s="200" t="s">
        <v>143</v>
      </c>
      <c r="D343" s="201"/>
      <c r="E343" s="201"/>
      <c r="F343" s="201"/>
      <c r="G343" s="201"/>
      <c r="H343" s="201"/>
      <c r="I343" s="201"/>
      <c r="J343" s="201"/>
      <c r="K343" s="201"/>
      <c r="L343" s="225"/>
      <c r="M343" s="241">
        <f t="shared" si="3"/>
        <v>0</v>
      </c>
    </row>
    <row r="344" spans="1:13">
      <c r="A344" s="200" t="s">
        <v>1684</v>
      </c>
      <c r="B344" s="194" t="s">
        <v>143</v>
      </c>
      <c r="C344" s="200" t="s">
        <v>1685</v>
      </c>
      <c r="D344" s="201"/>
      <c r="E344" s="202" t="s">
        <v>248</v>
      </c>
      <c r="F344" s="203"/>
      <c r="G344" s="202">
        <v>56.25</v>
      </c>
      <c r="H344" s="203"/>
      <c r="I344" s="202">
        <v>0</v>
      </c>
      <c r="J344" s="203"/>
      <c r="K344" s="202" t="s">
        <v>3437</v>
      </c>
      <c r="L344" s="225">
        <f>VLOOKUP(A344,'De x Para'!A:C,3,0)</f>
        <v>0</v>
      </c>
      <c r="M344" s="241">
        <f t="shared" si="3"/>
        <v>56.25</v>
      </c>
    </row>
    <row r="345" spans="1:13">
      <c r="A345" s="200" t="s">
        <v>1689</v>
      </c>
      <c r="B345" s="194" t="s">
        <v>143</v>
      </c>
      <c r="C345" s="200" t="s">
        <v>1685</v>
      </c>
      <c r="D345" s="201"/>
      <c r="E345" s="202" t="s">
        <v>248</v>
      </c>
      <c r="F345" s="203"/>
      <c r="G345" s="202">
        <v>56.25</v>
      </c>
      <c r="H345" s="203"/>
      <c r="I345" s="202">
        <v>0</v>
      </c>
      <c r="J345" s="203"/>
      <c r="K345" s="202" t="s">
        <v>3437</v>
      </c>
      <c r="L345" s="225">
        <f>VLOOKUP(A345,'De x Para'!A:C,3,0)</f>
        <v>0</v>
      </c>
      <c r="M345" s="241">
        <f t="shared" si="3"/>
        <v>56.25</v>
      </c>
    </row>
    <row r="346" spans="1:13">
      <c r="A346" s="204" t="s">
        <v>1690</v>
      </c>
      <c r="B346" s="194" t="s">
        <v>143</v>
      </c>
      <c r="C346" s="204" t="s">
        <v>1691</v>
      </c>
      <c r="D346" s="205"/>
      <c r="E346" s="206" t="s">
        <v>248</v>
      </c>
      <c r="F346" s="207"/>
      <c r="G346" s="206">
        <v>28.02</v>
      </c>
      <c r="H346" s="207"/>
      <c r="I346" s="206">
        <v>0</v>
      </c>
      <c r="J346" s="207"/>
      <c r="K346" s="206" t="s">
        <v>3438</v>
      </c>
      <c r="L346" s="225" t="str">
        <f>VLOOKUP(A346,'De x Para'!A:C,3,0)</f>
        <v>14.1.2</v>
      </c>
      <c r="M346" s="241">
        <f t="shared" si="3"/>
        <v>28.02</v>
      </c>
    </row>
    <row r="347" spans="1:13">
      <c r="A347" s="204" t="s">
        <v>1695</v>
      </c>
      <c r="B347" s="194" t="s">
        <v>143</v>
      </c>
      <c r="C347" s="204" t="s">
        <v>1696</v>
      </c>
      <c r="D347" s="205"/>
      <c r="E347" s="206" t="s">
        <v>248</v>
      </c>
      <c r="F347" s="207"/>
      <c r="G347" s="206">
        <v>28.23</v>
      </c>
      <c r="H347" s="207"/>
      <c r="I347" s="206">
        <v>0</v>
      </c>
      <c r="J347" s="207"/>
      <c r="K347" s="206" t="s">
        <v>3439</v>
      </c>
      <c r="L347" s="225" t="str">
        <f>VLOOKUP(A347,'De x Para'!A:C,3,0)</f>
        <v>14.1.2</v>
      </c>
      <c r="M347" s="241">
        <f t="shared" si="3"/>
        <v>28.23</v>
      </c>
    </row>
    <row r="348" spans="1:13">
      <c r="A348" s="208"/>
      <c r="B348" s="194" t="s">
        <v>143</v>
      </c>
      <c r="C348" s="208" t="s">
        <v>143</v>
      </c>
      <c r="D348" s="209"/>
      <c r="E348" s="209"/>
      <c r="F348" s="209"/>
      <c r="G348" s="209"/>
      <c r="H348" s="209"/>
      <c r="I348" s="209"/>
      <c r="J348" s="209"/>
      <c r="K348" s="209"/>
      <c r="L348" s="225"/>
      <c r="M348" s="241">
        <f t="shared" si="3"/>
        <v>0</v>
      </c>
    </row>
    <row r="349" spans="1:13">
      <c r="A349" s="196" t="s">
        <v>215</v>
      </c>
      <c r="B349" s="196" t="s">
        <v>216</v>
      </c>
      <c r="C349" s="197"/>
      <c r="D349" s="197"/>
      <c r="E349" s="198" t="s">
        <v>217</v>
      </c>
      <c r="F349" s="199"/>
      <c r="G349" s="198" t="s">
        <v>218</v>
      </c>
      <c r="H349" s="199"/>
      <c r="I349" s="198" t="s">
        <v>219</v>
      </c>
      <c r="J349" s="199"/>
      <c r="K349" s="198" t="s">
        <v>220</v>
      </c>
      <c r="L349" s="225">
        <f>VLOOKUP(A349,'De x Para'!A:C,3,0)</f>
        <v>0</v>
      </c>
      <c r="M349" s="241" t="e">
        <f t="shared" si="3"/>
        <v>#VALUE!</v>
      </c>
    </row>
    <row r="350" spans="1:13">
      <c r="A350" s="200" t="s">
        <v>3440</v>
      </c>
      <c r="B350" s="194" t="s">
        <v>143</v>
      </c>
      <c r="C350" s="200" t="s">
        <v>3441</v>
      </c>
      <c r="D350" s="201"/>
      <c r="E350" s="202" t="s">
        <v>248</v>
      </c>
      <c r="F350" s="203"/>
      <c r="G350" s="202">
        <v>34.229999999999997</v>
      </c>
      <c r="H350" s="203"/>
      <c r="I350" s="202">
        <v>0</v>
      </c>
      <c r="J350" s="203"/>
      <c r="K350" s="202" t="s">
        <v>3442</v>
      </c>
      <c r="L350" s="225">
        <f>VLOOKUP(A350,'De x Para'!A:C,3,0)</f>
        <v>0</v>
      </c>
      <c r="M350" s="241">
        <f t="shared" si="3"/>
        <v>34.229999999999997</v>
      </c>
    </row>
    <row r="351" spans="1:13">
      <c r="A351" s="200" t="s">
        <v>3443</v>
      </c>
      <c r="B351" s="194" t="s">
        <v>143</v>
      </c>
      <c r="C351" s="200" t="s">
        <v>3441</v>
      </c>
      <c r="D351" s="201"/>
      <c r="E351" s="202" t="s">
        <v>248</v>
      </c>
      <c r="F351" s="203"/>
      <c r="G351" s="202">
        <v>34.229999999999997</v>
      </c>
      <c r="H351" s="203"/>
      <c r="I351" s="202">
        <v>0</v>
      </c>
      <c r="J351" s="203"/>
      <c r="K351" s="202" t="s">
        <v>3442</v>
      </c>
      <c r="L351" s="225">
        <f>VLOOKUP(A351,'De x Para'!A:C,3,0)</f>
        <v>0</v>
      </c>
      <c r="M351" s="241">
        <f t="shared" si="3"/>
        <v>34.229999999999997</v>
      </c>
    </row>
    <row r="352" spans="1:13">
      <c r="A352" s="200" t="s">
        <v>3444</v>
      </c>
      <c r="B352" s="194" t="s">
        <v>143</v>
      </c>
      <c r="C352" s="200" t="s">
        <v>1685</v>
      </c>
      <c r="D352" s="201"/>
      <c r="E352" s="202" t="s">
        <v>248</v>
      </c>
      <c r="F352" s="203"/>
      <c r="G352" s="202">
        <v>34.229999999999997</v>
      </c>
      <c r="H352" s="203"/>
      <c r="I352" s="202">
        <v>0</v>
      </c>
      <c r="J352" s="203"/>
      <c r="K352" s="202" t="s">
        <v>3442</v>
      </c>
      <c r="L352" s="225">
        <f>VLOOKUP(A352,'De x Para'!A:C,3,0)</f>
        <v>0</v>
      </c>
      <c r="M352" s="241">
        <f t="shared" si="3"/>
        <v>34.229999999999997</v>
      </c>
    </row>
    <row r="353" spans="1:13">
      <c r="A353" s="200" t="s">
        <v>3445</v>
      </c>
      <c r="B353" s="194" t="s">
        <v>143</v>
      </c>
      <c r="C353" s="200" t="s">
        <v>1685</v>
      </c>
      <c r="D353" s="201"/>
      <c r="E353" s="202" t="s">
        <v>248</v>
      </c>
      <c r="F353" s="203"/>
      <c r="G353" s="202">
        <v>34.229999999999997</v>
      </c>
      <c r="H353" s="203"/>
      <c r="I353" s="202">
        <v>0</v>
      </c>
      <c r="J353" s="203"/>
      <c r="K353" s="202" t="s">
        <v>3442</v>
      </c>
      <c r="L353" s="225">
        <f>VLOOKUP(A353,'De x Para'!A:C,3,0)</f>
        <v>0</v>
      </c>
      <c r="M353" s="241">
        <f t="shared" si="3"/>
        <v>34.229999999999997</v>
      </c>
    </row>
    <row r="354" spans="1:13">
      <c r="A354" s="204" t="s">
        <v>3446</v>
      </c>
      <c r="B354" s="194" t="s">
        <v>143</v>
      </c>
      <c r="C354" s="204" t="s">
        <v>1691</v>
      </c>
      <c r="D354" s="205"/>
      <c r="E354" s="206" t="s">
        <v>248</v>
      </c>
      <c r="F354" s="207"/>
      <c r="G354" s="206">
        <v>34.229999999999997</v>
      </c>
      <c r="H354" s="207"/>
      <c r="I354" s="206">
        <v>0</v>
      </c>
      <c r="J354" s="207"/>
      <c r="K354" s="206" t="s">
        <v>3442</v>
      </c>
      <c r="L354" s="225" t="str">
        <f>VLOOKUP(A354,'De x Para'!A:C,3,0)</f>
        <v>14.1.2</v>
      </c>
      <c r="M354" s="241">
        <f t="shared" si="3"/>
        <v>34.229999999999997</v>
      </c>
    </row>
    <row r="355" spans="1:13">
      <c r="A355" s="208"/>
      <c r="B355" s="194" t="s">
        <v>143</v>
      </c>
      <c r="C355" s="208" t="s">
        <v>143</v>
      </c>
      <c r="D355" s="209"/>
      <c r="E355" s="209"/>
      <c r="F355" s="209"/>
      <c r="G355" s="209"/>
      <c r="H355" s="209"/>
      <c r="I355" s="209"/>
      <c r="J355" s="209"/>
      <c r="K355" s="209"/>
      <c r="L355" s="225"/>
      <c r="M355" s="241">
        <f t="shared" si="3"/>
        <v>0</v>
      </c>
    </row>
    <row r="356" spans="1:13">
      <c r="A356" s="200" t="s">
        <v>1702</v>
      </c>
      <c r="B356" s="194" t="s">
        <v>143</v>
      </c>
      <c r="C356" s="200" t="s">
        <v>1703</v>
      </c>
      <c r="D356" s="201"/>
      <c r="E356" s="202" t="s">
        <v>248</v>
      </c>
      <c r="F356" s="203"/>
      <c r="G356" s="236">
        <v>2170</v>
      </c>
      <c r="H356" s="203"/>
      <c r="I356" s="202">
        <v>0</v>
      </c>
      <c r="J356" s="203"/>
      <c r="K356" s="202" t="s">
        <v>3447</v>
      </c>
      <c r="L356" s="225">
        <f>VLOOKUP(A356,'De x Para'!A:C,3,0)</f>
        <v>0</v>
      </c>
      <c r="M356" s="241">
        <f t="shared" si="3"/>
        <v>2170</v>
      </c>
    </row>
    <row r="357" spans="1:13">
      <c r="A357" s="200" t="s">
        <v>1706</v>
      </c>
      <c r="B357" s="194" t="s">
        <v>143</v>
      </c>
      <c r="C357" s="200" t="s">
        <v>1703</v>
      </c>
      <c r="D357" s="201"/>
      <c r="E357" s="202" t="s">
        <v>248</v>
      </c>
      <c r="F357" s="203"/>
      <c r="G357" s="236">
        <v>2170</v>
      </c>
      <c r="H357" s="203"/>
      <c r="I357" s="202">
        <v>0</v>
      </c>
      <c r="J357" s="203"/>
      <c r="K357" s="202" t="s">
        <v>3447</v>
      </c>
      <c r="L357" s="225">
        <f>VLOOKUP(A357,'De x Para'!A:C,3,0)</f>
        <v>0</v>
      </c>
      <c r="M357" s="241">
        <f t="shared" si="3"/>
        <v>2170</v>
      </c>
    </row>
    <row r="358" spans="1:13">
      <c r="A358" s="200" t="s">
        <v>1707</v>
      </c>
      <c r="B358" s="194" t="s">
        <v>143</v>
      </c>
      <c r="C358" s="200" t="s">
        <v>1703</v>
      </c>
      <c r="D358" s="201"/>
      <c r="E358" s="202" t="s">
        <v>248</v>
      </c>
      <c r="F358" s="203"/>
      <c r="G358" s="236">
        <v>2170</v>
      </c>
      <c r="H358" s="203"/>
      <c r="I358" s="202">
        <v>0</v>
      </c>
      <c r="J358" s="203"/>
      <c r="K358" s="202" t="s">
        <v>3447</v>
      </c>
      <c r="L358" s="225">
        <f>VLOOKUP(A358,'De x Para'!A:C,3,0)</f>
        <v>0</v>
      </c>
      <c r="M358" s="241">
        <f t="shared" si="3"/>
        <v>2170</v>
      </c>
    </row>
    <row r="359" spans="1:13">
      <c r="A359" s="200" t="s">
        <v>1708</v>
      </c>
      <c r="B359" s="194" t="s">
        <v>143</v>
      </c>
      <c r="C359" s="200" t="s">
        <v>1703</v>
      </c>
      <c r="D359" s="201"/>
      <c r="E359" s="202" t="s">
        <v>248</v>
      </c>
      <c r="F359" s="203"/>
      <c r="G359" s="236">
        <v>2170</v>
      </c>
      <c r="H359" s="203"/>
      <c r="I359" s="202">
        <v>0</v>
      </c>
      <c r="J359" s="203"/>
      <c r="K359" s="202" t="s">
        <v>3447</v>
      </c>
      <c r="L359" s="225">
        <f>VLOOKUP(A359,'De x Para'!A:C,3,0)</f>
        <v>0</v>
      </c>
      <c r="M359" s="241">
        <f t="shared" si="3"/>
        <v>2170</v>
      </c>
    </row>
    <row r="360" spans="1:13">
      <c r="A360" s="204" t="s">
        <v>1709</v>
      </c>
      <c r="B360" s="194" t="s">
        <v>143</v>
      </c>
      <c r="C360" s="204" t="s">
        <v>1710</v>
      </c>
      <c r="D360" s="205"/>
      <c r="E360" s="206" t="s">
        <v>248</v>
      </c>
      <c r="F360" s="207"/>
      <c r="G360" s="237">
        <v>2170</v>
      </c>
      <c r="H360" s="207"/>
      <c r="I360" s="206">
        <v>0</v>
      </c>
      <c r="J360" s="207"/>
      <c r="K360" s="206" t="s">
        <v>3447</v>
      </c>
      <c r="L360" s="225" t="str">
        <f>VLOOKUP(A360,'De x Para'!A:C,3,0)</f>
        <v>11.6.5</v>
      </c>
      <c r="M360" s="241">
        <f t="shared" si="3"/>
        <v>2170</v>
      </c>
    </row>
    <row r="361" spans="1:13">
      <c r="A361" s="208"/>
      <c r="B361" s="194" t="s">
        <v>143</v>
      </c>
      <c r="C361" s="208" t="s">
        <v>143</v>
      </c>
      <c r="D361" s="209"/>
      <c r="E361" s="209"/>
      <c r="F361" s="209"/>
      <c r="G361" s="209"/>
      <c r="H361" s="209"/>
      <c r="I361" s="209"/>
      <c r="J361" s="209"/>
      <c r="K361" s="209"/>
      <c r="L361" s="225"/>
      <c r="M361" s="241">
        <f t="shared" si="3"/>
        <v>0</v>
      </c>
    </row>
    <row r="362" spans="1:13">
      <c r="A362" s="200" t="s">
        <v>1711</v>
      </c>
      <c r="B362" s="194" t="s">
        <v>143</v>
      </c>
      <c r="C362" s="200" t="s">
        <v>1712</v>
      </c>
      <c r="D362" s="201"/>
      <c r="E362" s="202" t="s">
        <v>248</v>
      </c>
      <c r="F362" s="203"/>
      <c r="G362" s="236">
        <v>9146.2800000000007</v>
      </c>
      <c r="H362" s="203"/>
      <c r="I362" s="202">
        <v>0</v>
      </c>
      <c r="J362" s="203"/>
      <c r="K362" s="202" t="s">
        <v>3448</v>
      </c>
      <c r="L362" s="225">
        <f>VLOOKUP(A362,'De x Para'!A:C,3,0)</f>
        <v>0</v>
      </c>
      <c r="M362" s="241">
        <f t="shared" si="3"/>
        <v>9146.2800000000007</v>
      </c>
    </row>
    <row r="363" spans="1:13">
      <c r="A363" s="200" t="s">
        <v>1715</v>
      </c>
      <c r="B363" s="194" t="s">
        <v>143</v>
      </c>
      <c r="C363" s="200" t="s">
        <v>1712</v>
      </c>
      <c r="D363" s="201"/>
      <c r="E363" s="202" t="s">
        <v>248</v>
      </c>
      <c r="F363" s="203"/>
      <c r="G363" s="236">
        <v>9146.2800000000007</v>
      </c>
      <c r="H363" s="203"/>
      <c r="I363" s="202">
        <v>0</v>
      </c>
      <c r="J363" s="203"/>
      <c r="K363" s="202" t="s">
        <v>3448</v>
      </c>
      <c r="L363" s="225">
        <f>VLOOKUP(A363,'De x Para'!A:C,3,0)</f>
        <v>0</v>
      </c>
      <c r="M363" s="241">
        <f t="shared" si="3"/>
        <v>9146.2800000000007</v>
      </c>
    </row>
    <row r="364" spans="1:13">
      <c r="A364" s="200" t="s">
        <v>1716</v>
      </c>
      <c r="B364" s="194" t="s">
        <v>143</v>
      </c>
      <c r="C364" s="200" t="s">
        <v>1712</v>
      </c>
      <c r="D364" s="201"/>
      <c r="E364" s="202" t="s">
        <v>248</v>
      </c>
      <c r="F364" s="203"/>
      <c r="G364" s="236">
        <v>9146.2800000000007</v>
      </c>
      <c r="H364" s="203"/>
      <c r="I364" s="202">
        <v>0</v>
      </c>
      <c r="J364" s="203"/>
      <c r="K364" s="202" t="s">
        <v>3448</v>
      </c>
      <c r="L364" s="225">
        <f>VLOOKUP(A364,'De x Para'!A:C,3,0)</f>
        <v>0</v>
      </c>
      <c r="M364" s="241">
        <f t="shared" si="3"/>
        <v>9146.2800000000007</v>
      </c>
    </row>
    <row r="365" spans="1:13">
      <c r="A365" s="200" t="s">
        <v>1717</v>
      </c>
      <c r="B365" s="194" t="s">
        <v>143</v>
      </c>
      <c r="C365" s="200" t="s">
        <v>1712</v>
      </c>
      <c r="D365" s="201"/>
      <c r="E365" s="202" t="s">
        <v>248</v>
      </c>
      <c r="F365" s="203"/>
      <c r="G365" s="236">
        <v>9146.2800000000007</v>
      </c>
      <c r="H365" s="203"/>
      <c r="I365" s="202">
        <v>0</v>
      </c>
      <c r="J365" s="203"/>
      <c r="K365" s="202" t="s">
        <v>3448</v>
      </c>
      <c r="L365" s="225">
        <f>VLOOKUP(A365,'De x Para'!A:C,3,0)</f>
        <v>0</v>
      </c>
      <c r="M365" s="241">
        <f t="shared" si="3"/>
        <v>9146.2800000000007</v>
      </c>
    </row>
    <row r="366" spans="1:13">
      <c r="A366" s="204" t="s">
        <v>1718</v>
      </c>
      <c r="B366" s="194" t="s">
        <v>143</v>
      </c>
      <c r="C366" s="204" t="s">
        <v>1719</v>
      </c>
      <c r="D366" s="205"/>
      <c r="E366" s="206" t="s">
        <v>248</v>
      </c>
      <c r="F366" s="207"/>
      <c r="G366" s="237">
        <v>9057.58</v>
      </c>
      <c r="H366" s="207"/>
      <c r="I366" s="206">
        <v>0</v>
      </c>
      <c r="J366" s="207"/>
      <c r="K366" s="206" t="s">
        <v>3449</v>
      </c>
      <c r="L366" s="225" t="str">
        <f>VLOOKUP(A366,'De x Para'!A:C,3,0)</f>
        <v>13.1</v>
      </c>
      <c r="M366" s="241">
        <f t="shared" si="3"/>
        <v>9057.58</v>
      </c>
    </row>
    <row r="367" spans="1:13">
      <c r="A367" s="204" t="s">
        <v>1723</v>
      </c>
      <c r="B367" s="194" t="s">
        <v>143</v>
      </c>
      <c r="C367" s="204" t="s">
        <v>1724</v>
      </c>
      <c r="D367" s="205"/>
      <c r="E367" s="206" t="s">
        <v>248</v>
      </c>
      <c r="F367" s="207"/>
      <c r="G367" s="206">
        <v>88.7</v>
      </c>
      <c r="H367" s="207"/>
      <c r="I367" s="206">
        <v>0</v>
      </c>
      <c r="J367" s="207"/>
      <c r="K367" s="206" t="s">
        <v>3450</v>
      </c>
      <c r="L367" s="225" t="str">
        <f>VLOOKUP(A367,'De x Para'!A:C,3,0)</f>
        <v>13.1</v>
      </c>
      <c r="M367" s="241">
        <f t="shared" si="3"/>
        <v>88.7</v>
      </c>
    </row>
    <row r="368" spans="1:13">
      <c r="A368" s="200"/>
      <c r="B368" s="194" t="s">
        <v>143</v>
      </c>
      <c r="C368" s="200" t="s">
        <v>143</v>
      </c>
      <c r="D368" s="201"/>
      <c r="E368" s="201"/>
      <c r="F368" s="201"/>
      <c r="G368" s="201"/>
      <c r="H368" s="201"/>
      <c r="I368" s="201"/>
      <c r="J368" s="201"/>
      <c r="K368" s="201"/>
      <c r="L368" s="225"/>
      <c r="M368" s="241">
        <f t="shared" si="3"/>
        <v>0</v>
      </c>
    </row>
    <row r="369" spans="1:13">
      <c r="A369" s="200" t="s">
        <v>1734</v>
      </c>
      <c r="B369" s="194" t="s">
        <v>143</v>
      </c>
      <c r="C369" s="200" t="s">
        <v>1735</v>
      </c>
      <c r="D369" s="201"/>
      <c r="E369" s="202" t="s">
        <v>248</v>
      </c>
      <c r="F369" s="203"/>
      <c r="G369" s="236">
        <v>17463.98</v>
      </c>
      <c r="H369" s="203"/>
      <c r="I369" s="202">
        <v>0</v>
      </c>
      <c r="J369" s="203"/>
      <c r="K369" s="202" t="s">
        <v>3451</v>
      </c>
      <c r="L369" s="225">
        <f>VLOOKUP(A369,'De x Para'!A:C,3,0)</f>
        <v>0</v>
      </c>
      <c r="M369" s="241">
        <f t="shared" si="3"/>
        <v>17463.98</v>
      </c>
    </row>
    <row r="370" spans="1:13">
      <c r="A370" s="200" t="s">
        <v>1739</v>
      </c>
      <c r="B370" s="194" t="s">
        <v>143</v>
      </c>
      <c r="C370" s="200" t="s">
        <v>1740</v>
      </c>
      <c r="D370" s="201"/>
      <c r="E370" s="202" t="s">
        <v>248</v>
      </c>
      <c r="F370" s="203"/>
      <c r="G370" s="236">
        <v>17463.98</v>
      </c>
      <c r="H370" s="203"/>
      <c r="I370" s="202">
        <v>0</v>
      </c>
      <c r="J370" s="203"/>
      <c r="K370" s="202" t="s">
        <v>3451</v>
      </c>
      <c r="L370" s="225">
        <f>VLOOKUP(A370,'De x Para'!A:C,3,0)</f>
        <v>0</v>
      </c>
      <c r="M370" s="241">
        <f t="shared" si="3"/>
        <v>17463.98</v>
      </c>
    </row>
    <row r="371" spans="1:13">
      <c r="A371" s="200" t="s">
        <v>1741</v>
      </c>
      <c r="B371" s="194" t="s">
        <v>143</v>
      </c>
      <c r="C371" s="200" t="s">
        <v>1740</v>
      </c>
      <c r="D371" s="201"/>
      <c r="E371" s="202" t="s">
        <v>248</v>
      </c>
      <c r="F371" s="203"/>
      <c r="G371" s="236">
        <v>17463.98</v>
      </c>
      <c r="H371" s="203"/>
      <c r="I371" s="202">
        <v>0</v>
      </c>
      <c r="J371" s="203"/>
      <c r="K371" s="202" t="s">
        <v>3451</v>
      </c>
      <c r="L371" s="225">
        <f>VLOOKUP(A371,'De x Para'!A:C,3,0)</f>
        <v>0</v>
      </c>
      <c r="M371" s="241">
        <f t="shared" si="3"/>
        <v>17463.98</v>
      </c>
    </row>
    <row r="372" spans="1:13">
      <c r="A372" s="200" t="s">
        <v>1742</v>
      </c>
      <c r="B372" s="194" t="s">
        <v>143</v>
      </c>
      <c r="C372" s="200" t="s">
        <v>1740</v>
      </c>
      <c r="D372" s="201"/>
      <c r="E372" s="202" t="s">
        <v>248</v>
      </c>
      <c r="F372" s="203"/>
      <c r="G372" s="236">
        <v>17463.98</v>
      </c>
      <c r="H372" s="203"/>
      <c r="I372" s="202">
        <v>0</v>
      </c>
      <c r="J372" s="203"/>
      <c r="K372" s="202" t="s">
        <v>3451</v>
      </c>
      <c r="L372" s="225">
        <f>VLOOKUP(A372,'De x Para'!A:C,3,0)</f>
        <v>0</v>
      </c>
      <c r="M372" s="241">
        <f t="shared" si="3"/>
        <v>17463.98</v>
      </c>
    </row>
    <row r="373" spans="1:13">
      <c r="A373" s="204" t="s">
        <v>1743</v>
      </c>
      <c r="B373" s="194" t="s">
        <v>143</v>
      </c>
      <c r="C373" s="204" t="s">
        <v>1744</v>
      </c>
      <c r="D373" s="205"/>
      <c r="E373" s="206" t="s">
        <v>248</v>
      </c>
      <c r="F373" s="207"/>
      <c r="G373" s="206">
        <v>513.83000000000004</v>
      </c>
      <c r="H373" s="207"/>
      <c r="I373" s="206">
        <v>0</v>
      </c>
      <c r="J373" s="207"/>
      <c r="K373" s="206" t="s">
        <v>3452</v>
      </c>
      <c r="L373" s="225" t="str">
        <f>VLOOKUP(A373,'De x Para'!A:C,3,0)</f>
        <v>11.6.2</v>
      </c>
      <c r="M373" s="241">
        <f t="shared" si="3"/>
        <v>513.83000000000004</v>
      </c>
    </row>
    <row r="374" spans="1:13">
      <c r="A374" s="204" t="s">
        <v>1747</v>
      </c>
      <c r="B374" s="194" t="s">
        <v>143</v>
      </c>
      <c r="C374" s="204" t="s">
        <v>1748</v>
      </c>
      <c r="D374" s="205"/>
      <c r="E374" s="206" t="s">
        <v>248</v>
      </c>
      <c r="F374" s="207"/>
      <c r="G374" s="237">
        <v>16950.150000000001</v>
      </c>
      <c r="H374" s="207"/>
      <c r="I374" s="206">
        <v>0</v>
      </c>
      <c r="J374" s="207"/>
      <c r="K374" s="206" t="s">
        <v>3453</v>
      </c>
      <c r="L374" s="225" t="str">
        <f>VLOOKUP(A374,'De x Para'!A:C,3,0)</f>
        <v>11.6.6</v>
      </c>
      <c r="M374" s="241">
        <f t="shared" si="3"/>
        <v>16950.150000000001</v>
      </c>
    </row>
    <row r="375" spans="1:13">
      <c r="A375" s="208"/>
      <c r="B375" s="194" t="s">
        <v>143</v>
      </c>
      <c r="C375" s="208" t="s">
        <v>143</v>
      </c>
      <c r="D375" s="209"/>
      <c r="E375" s="209"/>
      <c r="F375" s="209"/>
      <c r="G375" s="209"/>
      <c r="H375" s="209"/>
      <c r="I375" s="209"/>
      <c r="J375" s="209"/>
      <c r="K375" s="209"/>
      <c r="L375" s="225"/>
    </row>
    <row r="376" spans="1:13">
      <c r="A376" s="200">
        <v>4</v>
      </c>
      <c r="B376" s="200" t="s">
        <v>1751</v>
      </c>
      <c r="C376" s="201"/>
      <c r="D376" s="201"/>
      <c r="E376" s="202" t="s">
        <v>248</v>
      </c>
      <c r="F376" s="203"/>
      <c r="G376" s="236">
        <v>3090</v>
      </c>
      <c r="H376" s="203"/>
      <c r="I376" s="236">
        <v>947041.96</v>
      </c>
      <c r="J376" s="203"/>
      <c r="K376" s="202" t="s">
        <v>3298</v>
      </c>
      <c r="L376" s="225">
        <f>VLOOKUP(A376,'De x Para'!A:C,3,0)</f>
        <v>0</v>
      </c>
      <c r="M376" s="241">
        <f>I376-G376</f>
        <v>943951.96</v>
      </c>
    </row>
    <row r="377" spans="1:13">
      <c r="A377" s="200" t="s">
        <v>1753</v>
      </c>
      <c r="B377" s="194" t="s">
        <v>143</v>
      </c>
      <c r="C377" s="200" t="s">
        <v>1751</v>
      </c>
      <c r="D377" s="201"/>
      <c r="E377" s="202" t="s">
        <v>248</v>
      </c>
      <c r="F377" s="203"/>
      <c r="G377" s="236">
        <v>3090</v>
      </c>
      <c r="H377" s="203"/>
      <c r="I377" s="236">
        <v>947041.96</v>
      </c>
      <c r="J377" s="203"/>
      <c r="K377" s="202" t="s">
        <v>3298</v>
      </c>
      <c r="L377" s="225">
        <f>VLOOKUP(A377,'De x Para'!A:C,3,0)</f>
        <v>0</v>
      </c>
      <c r="M377" s="241">
        <f t="shared" ref="M377:M407" si="4">I377-G377</f>
        <v>943951.96</v>
      </c>
    </row>
    <row r="378" spans="1:13">
      <c r="A378" s="200" t="s">
        <v>1754</v>
      </c>
      <c r="B378" s="194" t="s">
        <v>143</v>
      </c>
      <c r="C378" s="200" t="s">
        <v>1751</v>
      </c>
      <c r="D378" s="201"/>
      <c r="E378" s="202" t="s">
        <v>248</v>
      </c>
      <c r="F378" s="203"/>
      <c r="G378" s="236">
        <v>3090</v>
      </c>
      <c r="H378" s="203"/>
      <c r="I378" s="236">
        <v>947041.96</v>
      </c>
      <c r="J378" s="203"/>
      <c r="K378" s="202" t="s">
        <v>3298</v>
      </c>
      <c r="L378" s="225">
        <f>VLOOKUP(A378,'De x Para'!A:C,3,0)</f>
        <v>0</v>
      </c>
      <c r="M378" s="241">
        <f t="shared" si="4"/>
        <v>943951.96</v>
      </c>
    </row>
    <row r="379" spans="1:13">
      <c r="A379" s="200" t="s">
        <v>1755</v>
      </c>
      <c r="B379" s="194" t="s">
        <v>143</v>
      </c>
      <c r="C379" s="200" t="s">
        <v>1756</v>
      </c>
      <c r="D379" s="201"/>
      <c r="E379" s="202" t="s">
        <v>248</v>
      </c>
      <c r="F379" s="203"/>
      <c r="G379" s="202">
        <v>0</v>
      </c>
      <c r="H379" s="203"/>
      <c r="I379" s="236">
        <v>705317.35</v>
      </c>
      <c r="J379" s="203"/>
      <c r="K379" s="202" t="s">
        <v>3454</v>
      </c>
      <c r="L379" s="225">
        <f>VLOOKUP(A379,'De x Para'!A:C,3,0)</f>
        <v>0</v>
      </c>
      <c r="M379" s="241">
        <f t="shared" si="4"/>
        <v>705317.35</v>
      </c>
    </row>
    <row r="380" spans="1:13">
      <c r="A380" s="200" t="s">
        <v>1759</v>
      </c>
      <c r="B380" s="194" t="s">
        <v>143</v>
      </c>
      <c r="C380" s="200" t="s">
        <v>1756</v>
      </c>
      <c r="D380" s="201"/>
      <c r="E380" s="202" t="s">
        <v>248</v>
      </c>
      <c r="F380" s="203"/>
      <c r="G380" s="202">
        <v>0</v>
      </c>
      <c r="H380" s="203"/>
      <c r="I380" s="236">
        <v>705317.35</v>
      </c>
      <c r="J380" s="203"/>
      <c r="K380" s="202" t="s">
        <v>3454</v>
      </c>
      <c r="L380" s="225">
        <f>VLOOKUP(A380,'De x Para'!A:C,3,0)</f>
        <v>0</v>
      </c>
      <c r="M380" s="241">
        <f t="shared" si="4"/>
        <v>705317.35</v>
      </c>
    </row>
    <row r="381" spans="1:13">
      <c r="A381" s="204" t="s">
        <v>1760</v>
      </c>
      <c r="B381" s="194" t="s">
        <v>143</v>
      </c>
      <c r="C381" s="204" t="s">
        <v>1761</v>
      </c>
      <c r="D381" s="205"/>
      <c r="E381" s="206" t="s">
        <v>248</v>
      </c>
      <c r="F381" s="207"/>
      <c r="G381" s="206">
        <v>0</v>
      </c>
      <c r="H381" s="207"/>
      <c r="I381" s="237">
        <v>705317.35</v>
      </c>
      <c r="J381" s="207"/>
      <c r="K381" s="206" t="s">
        <v>3454</v>
      </c>
      <c r="L381" s="225" t="str">
        <f>VLOOKUP(A381,'De x Para'!A:C,3,0)</f>
        <v>4.1</v>
      </c>
      <c r="M381" s="241">
        <f t="shared" si="4"/>
        <v>705317.35</v>
      </c>
    </row>
    <row r="382" spans="1:13">
      <c r="A382" s="208"/>
      <c r="B382" s="194" t="s">
        <v>143</v>
      </c>
      <c r="C382" s="208" t="s">
        <v>143</v>
      </c>
      <c r="D382" s="209"/>
      <c r="E382" s="209"/>
      <c r="F382" s="209"/>
      <c r="G382" s="209"/>
      <c r="H382" s="209"/>
      <c r="I382" s="209"/>
      <c r="J382" s="209"/>
      <c r="K382" s="209"/>
      <c r="L382" s="225"/>
      <c r="M382" s="241">
        <f t="shared" si="4"/>
        <v>0</v>
      </c>
    </row>
    <row r="383" spans="1:13">
      <c r="A383" s="200" t="s">
        <v>1762</v>
      </c>
      <c r="B383" s="194" t="s">
        <v>143</v>
      </c>
      <c r="C383" s="200" t="s">
        <v>1763</v>
      </c>
      <c r="D383" s="201"/>
      <c r="E383" s="202" t="s">
        <v>248</v>
      </c>
      <c r="F383" s="203"/>
      <c r="G383" s="236">
        <v>3090</v>
      </c>
      <c r="H383" s="203"/>
      <c r="I383" s="236">
        <v>220135.14</v>
      </c>
      <c r="J383" s="203"/>
      <c r="K383" s="202" t="s">
        <v>3455</v>
      </c>
      <c r="L383" s="225">
        <f>VLOOKUP(A383,'De x Para'!A:C,3,0)</f>
        <v>0</v>
      </c>
      <c r="M383" s="241">
        <f t="shared" si="4"/>
        <v>217045.14</v>
      </c>
    </row>
    <row r="384" spans="1:13">
      <c r="A384" s="200" t="s">
        <v>1767</v>
      </c>
      <c r="B384" s="194" t="s">
        <v>143</v>
      </c>
      <c r="C384" s="200" t="s">
        <v>1768</v>
      </c>
      <c r="D384" s="201"/>
      <c r="E384" s="202" t="s">
        <v>248</v>
      </c>
      <c r="F384" s="203"/>
      <c r="G384" s="202">
        <v>0</v>
      </c>
      <c r="H384" s="203"/>
      <c r="I384" s="236">
        <v>38177.71</v>
      </c>
      <c r="J384" s="203"/>
      <c r="K384" s="202" t="s">
        <v>3456</v>
      </c>
      <c r="L384" s="225">
        <f>VLOOKUP(A384,'De x Para'!A:C,3,0)</f>
        <v>0</v>
      </c>
      <c r="M384" s="241">
        <f t="shared" si="4"/>
        <v>38177.71</v>
      </c>
    </row>
    <row r="385" spans="1:13">
      <c r="A385" s="204" t="s">
        <v>1772</v>
      </c>
      <c r="B385" s="194" t="s">
        <v>143</v>
      </c>
      <c r="C385" s="204" t="s">
        <v>1773</v>
      </c>
      <c r="D385" s="205"/>
      <c r="E385" s="206" t="s">
        <v>248</v>
      </c>
      <c r="F385" s="207"/>
      <c r="G385" s="206">
        <v>0</v>
      </c>
      <c r="H385" s="207"/>
      <c r="I385" s="237">
        <v>22177.71</v>
      </c>
      <c r="J385" s="207"/>
      <c r="K385" s="206" t="s">
        <v>3247</v>
      </c>
      <c r="L385" s="225" t="str">
        <f>VLOOKUP(A385,'De x Para'!A:C,3,0)</f>
        <v>4.2.1</v>
      </c>
      <c r="M385" s="241">
        <f t="shared" si="4"/>
        <v>22177.71</v>
      </c>
    </row>
    <row r="386" spans="1:13">
      <c r="A386" s="204" t="s">
        <v>1776</v>
      </c>
      <c r="B386" s="194" t="s">
        <v>143</v>
      </c>
      <c r="C386" s="204" t="s">
        <v>1777</v>
      </c>
      <c r="D386" s="205"/>
      <c r="E386" s="206" t="s">
        <v>248</v>
      </c>
      <c r="F386" s="207"/>
      <c r="G386" s="206">
        <v>0</v>
      </c>
      <c r="H386" s="207"/>
      <c r="I386" s="237">
        <v>16000</v>
      </c>
      <c r="J386" s="207"/>
      <c r="K386" s="206" t="s">
        <v>1538</v>
      </c>
      <c r="L386" s="225" t="str">
        <f>VLOOKUP(A386,'De x Para'!A:C,3,0)</f>
        <v>4.2.1</v>
      </c>
      <c r="M386" s="241">
        <f t="shared" si="4"/>
        <v>16000</v>
      </c>
    </row>
    <row r="387" spans="1:13">
      <c r="A387" s="208"/>
      <c r="B387" s="194" t="s">
        <v>143</v>
      </c>
      <c r="C387" s="208" t="s">
        <v>143</v>
      </c>
      <c r="D387" s="209"/>
      <c r="E387" s="209"/>
      <c r="F387" s="209"/>
      <c r="G387" s="209"/>
      <c r="H387" s="209"/>
      <c r="I387" s="209"/>
      <c r="J387" s="209"/>
      <c r="K387" s="209"/>
      <c r="L387" s="225"/>
      <c r="M387" s="241">
        <f t="shared" si="4"/>
        <v>0</v>
      </c>
    </row>
    <row r="388" spans="1:13">
      <c r="A388" s="200" t="s">
        <v>1781</v>
      </c>
      <c r="B388" s="194" t="s">
        <v>143</v>
      </c>
      <c r="C388" s="200" t="s">
        <v>1782</v>
      </c>
      <c r="D388" s="201"/>
      <c r="E388" s="202" t="s">
        <v>248</v>
      </c>
      <c r="F388" s="203"/>
      <c r="G388" s="202">
        <v>0</v>
      </c>
      <c r="H388" s="203"/>
      <c r="I388" s="236">
        <v>140886.20000000001</v>
      </c>
      <c r="J388" s="203"/>
      <c r="K388" s="202" t="s">
        <v>3457</v>
      </c>
      <c r="L388" s="225">
        <f>VLOOKUP(A388,'De x Para'!A:C,3,0)</f>
        <v>0</v>
      </c>
      <c r="M388" s="241">
        <f t="shared" si="4"/>
        <v>140886.20000000001</v>
      </c>
    </row>
    <row r="389" spans="1:13">
      <c r="A389" s="204" t="s">
        <v>1785</v>
      </c>
      <c r="B389" s="194" t="s">
        <v>143</v>
      </c>
      <c r="C389" s="204" t="s">
        <v>1786</v>
      </c>
      <c r="D389" s="205"/>
      <c r="E389" s="206" t="s">
        <v>248</v>
      </c>
      <c r="F389" s="207"/>
      <c r="G389" s="206">
        <v>0</v>
      </c>
      <c r="H389" s="207"/>
      <c r="I389" s="237">
        <v>140886.20000000001</v>
      </c>
      <c r="J389" s="207"/>
      <c r="K389" s="206" t="s">
        <v>3457</v>
      </c>
      <c r="L389" s="225" t="str">
        <f>VLOOKUP(A389,'De x Para'!A:C,3,0)</f>
        <v>4.2.1</v>
      </c>
      <c r="M389" s="241">
        <f t="shared" si="4"/>
        <v>140886.20000000001</v>
      </c>
    </row>
    <row r="390" spans="1:13">
      <c r="A390" s="208"/>
      <c r="B390" s="194" t="s">
        <v>143</v>
      </c>
      <c r="C390" s="208" t="s">
        <v>143</v>
      </c>
      <c r="D390" s="209"/>
      <c r="E390" s="209"/>
      <c r="F390" s="209"/>
      <c r="G390" s="209"/>
      <c r="H390" s="209"/>
      <c r="I390" s="209"/>
      <c r="J390" s="209"/>
      <c r="K390" s="209"/>
      <c r="L390" s="225"/>
      <c r="M390" s="241">
        <f t="shared" si="4"/>
        <v>0</v>
      </c>
    </row>
    <row r="391" spans="1:13">
      <c r="A391" s="200" t="s">
        <v>1787</v>
      </c>
      <c r="B391" s="194" t="s">
        <v>143</v>
      </c>
      <c r="C391" s="200" t="s">
        <v>3458</v>
      </c>
      <c r="D391" s="201"/>
      <c r="E391" s="202" t="s">
        <v>248</v>
      </c>
      <c r="F391" s="203"/>
      <c r="G391" s="202">
        <v>0</v>
      </c>
      <c r="H391" s="203"/>
      <c r="I391" s="236">
        <v>5670</v>
      </c>
      <c r="J391" s="203"/>
      <c r="K391" s="202" t="s">
        <v>2254</v>
      </c>
      <c r="L391" s="225">
        <f>VLOOKUP(A391,'De x Para'!A:C,3,0)</f>
        <v>0</v>
      </c>
      <c r="M391" s="241">
        <f t="shared" si="4"/>
        <v>5670</v>
      </c>
    </row>
    <row r="392" spans="1:13">
      <c r="A392" s="204" t="s">
        <v>1791</v>
      </c>
      <c r="B392" s="194" t="s">
        <v>143</v>
      </c>
      <c r="C392" s="204" t="s">
        <v>1792</v>
      </c>
      <c r="D392" s="205"/>
      <c r="E392" s="206" t="s">
        <v>248</v>
      </c>
      <c r="F392" s="207"/>
      <c r="G392" s="206">
        <v>0</v>
      </c>
      <c r="H392" s="207"/>
      <c r="I392" s="237">
        <v>5670</v>
      </c>
      <c r="J392" s="207"/>
      <c r="K392" s="206" t="s">
        <v>2254</v>
      </c>
      <c r="L392" s="225" t="str">
        <f>VLOOKUP(A392,'De x Para'!A:C,3,0)</f>
        <v>4.2.3</v>
      </c>
      <c r="M392" s="241">
        <f t="shared" si="4"/>
        <v>5670</v>
      </c>
    </row>
    <row r="393" spans="1:13">
      <c r="A393" s="208"/>
      <c r="B393" s="194" t="s">
        <v>143</v>
      </c>
      <c r="C393" s="208" t="s">
        <v>143</v>
      </c>
      <c r="D393" s="209"/>
      <c r="E393" s="209"/>
      <c r="F393" s="209"/>
      <c r="G393" s="209"/>
      <c r="H393" s="209"/>
      <c r="I393" s="209"/>
      <c r="J393" s="209"/>
      <c r="K393" s="209"/>
      <c r="L393" s="225"/>
      <c r="M393" s="241">
        <f t="shared" si="4"/>
        <v>0</v>
      </c>
    </row>
    <row r="394" spans="1:13">
      <c r="A394" s="200" t="s">
        <v>1793</v>
      </c>
      <c r="B394" s="194" t="s">
        <v>143</v>
      </c>
      <c r="C394" s="200" t="s">
        <v>1794</v>
      </c>
      <c r="D394" s="201"/>
      <c r="E394" s="202" t="s">
        <v>248</v>
      </c>
      <c r="F394" s="203"/>
      <c r="G394" s="236">
        <v>3090</v>
      </c>
      <c r="H394" s="203"/>
      <c r="I394" s="236">
        <v>35401.230000000003</v>
      </c>
      <c r="J394" s="203"/>
      <c r="K394" s="202" t="s">
        <v>3459</v>
      </c>
      <c r="L394" s="225">
        <f>VLOOKUP(A394,'De x Para'!A:C,3,0)</f>
        <v>0</v>
      </c>
      <c r="M394" s="241">
        <f t="shared" si="4"/>
        <v>32311.230000000003</v>
      </c>
    </row>
    <row r="395" spans="1:13">
      <c r="A395" s="204" t="s">
        <v>1797</v>
      </c>
      <c r="B395" s="194" t="s">
        <v>143</v>
      </c>
      <c r="C395" s="204" t="s">
        <v>1798</v>
      </c>
      <c r="D395" s="205"/>
      <c r="E395" s="206" t="s">
        <v>248</v>
      </c>
      <c r="F395" s="207"/>
      <c r="G395" s="237">
        <v>3090</v>
      </c>
      <c r="H395" s="207"/>
      <c r="I395" s="206">
        <v>0</v>
      </c>
      <c r="J395" s="207"/>
      <c r="K395" s="206" t="s">
        <v>3460</v>
      </c>
      <c r="L395" s="225" t="str">
        <f>VLOOKUP(A395,'De x Para'!A:C,3,0)</f>
        <v>4.2.2</v>
      </c>
      <c r="M395" s="241">
        <f t="shared" si="4"/>
        <v>-3090</v>
      </c>
    </row>
    <row r="396" spans="1:13">
      <c r="A396" s="204" t="s">
        <v>1800</v>
      </c>
      <c r="B396" s="194" t="s">
        <v>143</v>
      </c>
      <c r="C396" s="204" t="s">
        <v>1801</v>
      </c>
      <c r="D396" s="205"/>
      <c r="E396" s="206" t="s">
        <v>248</v>
      </c>
      <c r="F396" s="207"/>
      <c r="G396" s="206">
        <v>0</v>
      </c>
      <c r="H396" s="207"/>
      <c r="I396" s="237">
        <v>35401.230000000003</v>
      </c>
      <c r="J396" s="207"/>
      <c r="K396" s="206" t="s">
        <v>3461</v>
      </c>
      <c r="L396" s="225" t="str">
        <f>VLOOKUP(A396,'De x Para'!A:C,3,0)</f>
        <v>4.2.2</v>
      </c>
      <c r="M396" s="241">
        <f t="shared" si="4"/>
        <v>35401.230000000003</v>
      </c>
    </row>
    <row r="397" spans="1:13">
      <c r="A397" s="208"/>
      <c r="B397" s="194" t="s">
        <v>143</v>
      </c>
      <c r="C397" s="208" t="s">
        <v>143</v>
      </c>
      <c r="D397" s="209"/>
      <c r="E397" s="209"/>
      <c r="F397" s="209"/>
      <c r="G397" s="209"/>
      <c r="H397" s="209"/>
      <c r="I397" s="209"/>
      <c r="J397" s="209"/>
      <c r="K397" s="209"/>
      <c r="L397" s="225"/>
      <c r="M397" s="241">
        <f t="shared" si="4"/>
        <v>0</v>
      </c>
    </row>
    <row r="398" spans="1:13">
      <c r="A398" s="200" t="s">
        <v>1804</v>
      </c>
      <c r="B398" s="194" t="s">
        <v>143</v>
      </c>
      <c r="C398" s="200" t="s">
        <v>1805</v>
      </c>
      <c r="D398" s="201"/>
      <c r="E398" s="202" t="s">
        <v>248</v>
      </c>
      <c r="F398" s="203"/>
      <c r="G398" s="202">
        <v>0</v>
      </c>
      <c r="H398" s="203"/>
      <c r="I398" s="236">
        <v>17402.62</v>
      </c>
      <c r="J398" s="203"/>
      <c r="K398" s="202" t="s">
        <v>3462</v>
      </c>
      <c r="L398" s="225">
        <f>VLOOKUP(A398,'De x Para'!A:C,3,0)</f>
        <v>0</v>
      </c>
      <c r="M398" s="241">
        <f t="shared" si="4"/>
        <v>17402.62</v>
      </c>
    </row>
    <row r="399" spans="1:13">
      <c r="A399" s="200" t="s">
        <v>1809</v>
      </c>
      <c r="B399" s="194" t="s">
        <v>143</v>
      </c>
      <c r="C399" s="200" t="s">
        <v>1805</v>
      </c>
      <c r="D399" s="201"/>
      <c r="E399" s="202" t="s">
        <v>248</v>
      </c>
      <c r="F399" s="203"/>
      <c r="G399" s="202">
        <v>0</v>
      </c>
      <c r="H399" s="203"/>
      <c r="I399" s="236">
        <v>17402.62</v>
      </c>
      <c r="J399" s="203"/>
      <c r="K399" s="202" t="s">
        <v>3462</v>
      </c>
      <c r="L399" s="225">
        <f>VLOOKUP(A399,'De x Para'!A:C,3,0)</f>
        <v>0</v>
      </c>
      <c r="M399" s="241">
        <f t="shared" si="4"/>
        <v>17402.62</v>
      </c>
    </row>
    <row r="400" spans="1:13">
      <c r="A400" s="204" t="s">
        <v>1810</v>
      </c>
      <c r="B400" s="194" t="s">
        <v>143</v>
      </c>
      <c r="C400" s="204" t="s">
        <v>1811</v>
      </c>
      <c r="D400" s="205"/>
      <c r="E400" s="206" t="s">
        <v>248</v>
      </c>
      <c r="F400" s="207"/>
      <c r="G400" s="206">
        <v>0</v>
      </c>
      <c r="H400" s="207"/>
      <c r="I400" s="237">
        <v>13572.72</v>
      </c>
      <c r="J400" s="207"/>
      <c r="K400" s="206" t="s">
        <v>3463</v>
      </c>
      <c r="L400" s="225" t="str">
        <f>VLOOKUP(A400,'De x Para'!A:C,3,0)</f>
        <v>4.3</v>
      </c>
      <c r="M400" s="241">
        <f t="shared" si="4"/>
        <v>13572.72</v>
      </c>
    </row>
    <row r="401" spans="1:13">
      <c r="A401" s="204" t="s">
        <v>1815</v>
      </c>
      <c r="B401" s="194" t="s">
        <v>143</v>
      </c>
      <c r="C401" s="204" t="s">
        <v>1816</v>
      </c>
      <c r="D401" s="205"/>
      <c r="E401" s="206" t="s">
        <v>248</v>
      </c>
      <c r="F401" s="207"/>
      <c r="G401" s="206">
        <v>0</v>
      </c>
      <c r="H401" s="207"/>
      <c r="I401" s="206">
        <v>705.67</v>
      </c>
      <c r="J401" s="207"/>
      <c r="K401" s="206" t="s">
        <v>3464</v>
      </c>
      <c r="L401" s="225" t="str">
        <f>VLOOKUP(A401,'De x Para'!A:C,3,0)</f>
        <v>4.2.2</v>
      </c>
      <c r="M401" s="241">
        <f t="shared" si="4"/>
        <v>705.67</v>
      </c>
    </row>
    <row r="402" spans="1:13">
      <c r="A402" s="204" t="s">
        <v>3465</v>
      </c>
      <c r="B402" s="194" t="s">
        <v>143</v>
      </c>
      <c r="C402" s="204" t="s">
        <v>3466</v>
      </c>
      <c r="D402" s="205"/>
      <c r="E402" s="206" t="s">
        <v>248</v>
      </c>
      <c r="F402" s="207"/>
      <c r="G402" s="206">
        <v>0</v>
      </c>
      <c r="H402" s="207"/>
      <c r="I402" s="237">
        <v>2148.88</v>
      </c>
      <c r="J402" s="207"/>
      <c r="K402" s="206" t="s">
        <v>3467</v>
      </c>
      <c r="L402" s="225" t="str">
        <f>VLOOKUP(A402,'De x Para'!A:C,3,0)</f>
        <v>4.2.2</v>
      </c>
      <c r="M402" s="241">
        <f t="shared" si="4"/>
        <v>2148.88</v>
      </c>
    </row>
    <row r="403" spans="1:13">
      <c r="A403" s="204" t="s">
        <v>3468</v>
      </c>
      <c r="B403" s="194" t="s">
        <v>143</v>
      </c>
      <c r="C403" s="204" t="s">
        <v>3469</v>
      </c>
      <c r="D403" s="205"/>
      <c r="E403" s="206" t="s">
        <v>248</v>
      </c>
      <c r="F403" s="207"/>
      <c r="G403" s="206">
        <v>0</v>
      </c>
      <c r="H403" s="207"/>
      <c r="I403" s="206">
        <v>975.35</v>
      </c>
      <c r="J403" s="207"/>
      <c r="K403" s="206" t="s">
        <v>3470</v>
      </c>
      <c r="L403" s="225" t="str">
        <f>VLOOKUP(A403,'De x Para'!A:C,3,0)</f>
        <v>4.2.2</v>
      </c>
      <c r="M403" s="241">
        <f t="shared" si="4"/>
        <v>975.35</v>
      </c>
    </row>
    <row r="404" spans="1:13">
      <c r="A404" s="200"/>
      <c r="B404" s="194" t="s">
        <v>143</v>
      </c>
      <c r="C404" s="200" t="s">
        <v>143</v>
      </c>
      <c r="D404" s="201"/>
      <c r="E404" s="201"/>
      <c r="F404" s="201"/>
      <c r="G404" s="201"/>
      <c r="H404" s="201"/>
      <c r="I404" s="201"/>
      <c r="J404" s="201"/>
      <c r="K404" s="201"/>
      <c r="L404" s="225"/>
      <c r="M404" s="241">
        <f t="shared" si="4"/>
        <v>0</v>
      </c>
    </row>
    <row r="405" spans="1:13">
      <c r="A405" s="200" t="s">
        <v>1822</v>
      </c>
      <c r="B405" s="194" t="s">
        <v>143</v>
      </c>
      <c r="C405" s="200" t="s">
        <v>1823</v>
      </c>
      <c r="D405" s="201"/>
      <c r="E405" s="202" t="s">
        <v>248</v>
      </c>
      <c r="F405" s="203"/>
      <c r="G405" s="202">
        <v>0</v>
      </c>
      <c r="H405" s="203"/>
      <c r="I405" s="236">
        <v>4186.8500000000004</v>
      </c>
      <c r="J405" s="203"/>
      <c r="K405" s="202" t="s">
        <v>3471</v>
      </c>
      <c r="L405" s="225">
        <f>VLOOKUP(A405,'De x Para'!A:C,3,0)</f>
        <v>0</v>
      </c>
      <c r="M405" s="241">
        <f t="shared" si="4"/>
        <v>4186.8500000000004</v>
      </c>
    </row>
    <row r="406" spans="1:13">
      <c r="A406" s="200" t="s">
        <v>1827</v>
      </c>
      <c r="B406" s="194" t="s">
        <v>143</v>
      </c>
      <c r="C406" s="200" t="s">
        <v>1823</v>
      </c>
      <c r="D406" s="201"/>
      <c r="E406" s="202" t="s">
        <v>248</v>
      </c>
      <c r="F406" s="203"/>
      <c r="G406" s="202">
        <v>0</v>
      </c>
      <c r="H406" s="203"/>
      <c r="I406" s="236">
        <v>4186.8500000000004</v>
      </c>
      <c r="J406" s="203"/>
      <c r="K406" s="202" t="s">
        <v>3471</v>
      </c>
      <c r="L406" s="225">
        <f>VLOOKUP(A406,'De x Para'!A:C,3,0)</f>
        <v>0</v>
      </c>
      <c r="M406" s="241">
        <f t="shared" si="4"/>
        <v>4186.8500000000004</v>
      </c>
    </row>
    <row r="407" spans="1:13">
      <c r="A407" s="204" t="s">
        <v>1828</v>
      </c>
      <c r="B407" s="194" t="s">
        <v>143</v>
      </c>
      <c r="C407" s="204" t="s">
        <v>3472</v>
      </c>
      <c r="D407" s="205"/>
      <c r="E407" s="206" t="s">
        <v>248</v>
      </c>
      <c r="F407" s="207"/>
      <c r="G407" s="206">
        <v>0</v>
      </c>
      <c r="H407" s="207"/>
      <c r="I407" s="237">
        <v>4186.8500000000004</v>
      </c>
      <c r="J407" s="207"/>
      <c r="K407" s="206" t="s">
        <v>3471</v>
      </c>
      <c r="L407" s="225" t="str">
        <f>VLOOKUP(A407,'De x Para'!A:C,3,0)</f>
        <v>4.2.5</v>
      </c>
      <c r="M407" s="241">
        <f t="shared" si="4"/>
        <v>4186.8500000000004</v>
      </c>
    </row>
    <row r="408" spans="1:13">
      <c r="A408" s="210" t="s">
        <v>1835</v>
      </c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39"/>
    </row>
    <row r="409" spans="1:13">
      <c r="A409" s="212" t="s">
        <v>222</v>
      </c>
      <c r="B409" s="213"/>
      <c r="C409" s="213"/>
      <c r="D409" s="214" t="s">
        <v>3218</v>
      </c>
      <c r="F409" s="212" t="s">
        <v>500</v>
      </c>
      <c r="G409" s="213"/>
      <c r="H409" s="213"/>
      <c r="I409" s="213"/>
      <c r="J409" s="213"/>
      <c r="K409" s="214" t="s">
        <v>3218</v>
      </c>
      <c r="L409" s="240"/>
    </row>
    <row r="410" spans="1:13">
      <c r="A410" s="212" t="s">
        <v>700</v>
      </c>
      <c r="B410" s="213"/>
      <c r="C410" s="213"/>
      <c r="D410" s="214" t="s">
        <v>3298</v>
      </c>
      <c r="F410" s="212" t="s">
        <v>1751</v>
      </c>
      <c r="G410" s="213"/>
      <c r="H410" s="213"/>
      <c r="I410" s="213"/>
      <c r="J410" s="213"/>
      <c r="K410" s="214" t="s">
        <v>3298</v>
      </c>
      <c r="L410" s="240"/>
    </row>
    <row r="411" spans="1:13">
      <c r="A411" s="212"/>
      <c r="B411" s="213"/>
      <c r="C411" s="213"/>
      <c r="D411" s="214" t="s">
        <v>143</v>
      </c>
      <c r="F411" s="212" t="s">
        <v>143</v>
      </c>
      <c r="G411" s="213"/>
      <c r="H411" s="213"/>
      <c r="I411" s="213"/>
      <c r="J411" s="213"/>
      <c r="K411" s="214" t="s">
        <v>143</v>
      </c>
      <c r="L411" s="240"/>
    </row>
    <row r="412" spans="1:13">
      <c r="A412" s="212" t="s">
        <v>1836</v>
      </c>
      <c r="B412" s="213"/>
      <c r="C412" s="213"/>
      <c r="D412" s="214" t="s">
        <v>3473</v>
      </c>
      <c r="F412" s="212" t="s">
        <v>1838</v>
      </c>
      <c r="G412" s="213"/>
      <c r="H412" s="213"/>
      <c r="I412" s="213"/>
      <c r="J412" s="213"/>
      <c r="K412" s="214" t="s">
        <v>3473</v>
      </c>
      <c r="L412" s="240"/>
    </row>
    <row r="413" spans="1:13">
      <c r="D413" s="212" t="s">
        <v>1839</v>
      </c>
      <c r="E413" s="213"/>
      <c r="F413" s="214" t="s">
        <v>248</v>
      </c>
      <c r="G413" s="215"/>
    </row>
    <row r="414" spans="1:13">
      <c r="D414" s="212" t="s">
        <v>1840</v>
      </c>
      <c r="E414" s="213"/>
      <c r="F414" s="214" t="s">
        <v>248</v>
      </c>
      <c r="G414" s="215"/>
    </row>
    <row r="415" spans="1:13">
      <c r="A415" s="194"/>
      <c r="B415" s="195"/>
      <c r="C415" s="195"/>
      <c r="D415" s="195"/>
      <c r="E415" s="195"/>
      <c r="F415" s="195"/>
      <c r="G415" s="195"/>
      <c r="H415" s="195"/>
      <c r="I415" s="195"/>
      <c r="J415" s="195"/>
      <c r="K415" s="195"/>
      <c r="L415" s="227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57"/>
  <sheetViews>
    <sheetView showGridLines="0" topLeftCell="A67" workbookViewId="0">
      <selection activeCell="D614" sqref="D614"/>
    </sheetView>
  </sheetViews>
  <sheetFormatPr defaultRowHeight="12"/>
  <cols>
    <col min="1" max="1" width="15.85546875" style="535" bestFit="1" customWidth="1"/>
    <col min="2" max="2" width="44.28515625" style="535" bestFit="1" customWidth="1"/>
    <col min="3" max="3" width="10.7109375" style="2" customWidth="1"/>
    <col min="4" max="16384" width="9.140625" style="535"/>
  </cols>
  <sheetData>
    <row r="1" spans="1:3" ht="12.75" thickBot="1">
      <c r="A1" s="532" t="s">
        <v>215</v>
      </c>
      <c r="B1" s="533" t="s">
        <v>216</v>
      </c>
      <c r="C1" s="534"/>
    </row>
    <row r="2" spans="1:3">
      <c r="A2" s="536">
        <v>1</v>
      </c>
      <c r="B2" s="537" t="s">
        <v>222</v>
      </c>
      <c r="C2" s="246">
        <v>0</v>
      </c>
    </row>
    <row r="3" spans="1:3">
      <c r="A3" s="536" t="s">
        <v>227</v>
      </c>
      <c r="B3" s="538" t="s">
        <v>228</v>
      </c>
      <c r="C3" s="246">
        <v>0</v>
      </c>
    </row>
    <row r="4" spans="1:3">
      <c r="A4" s="536" t="s">
        <v>232</v>
      </c>
      <c r="B4" s="538" t="s">
        <v>233</v>
      </c>
      <c r="C4" s="246">
        <v>0</v>
      </c>
    </row>
    <row r="5" spans="1:3">
      <c r="A5" s="536" t="s">
        <v>238</v>
      </c>
      <c r="B5" s="538" t="s">
        <v>233</v>
      </c>
      <c r="C5" s="246">
        <v>0</v>
      </c>
    </row>
    <row r="6" spans="1:3">
      <c r="A6" s="536" t="s">
        <v>239</v>
      </c>
      <c r="B6" s="538" t="s">
        <v>240</v>
      </c>
      <c r="C6" s="246">
        <v>0</v>
      </c>
    </row>
    <row r="7" spans="1:3">
      <c r="A7" s="539" t="s">
        <v>243</v>
      </c>
      <c r="B7" s="540" t="s">
        <v>244</v>
      </c>
      <c r="C7" s="246">
        <v>0</v>
      </c>
    </row>
    <row r="8" spans="1:3">
      <c r="A8" s="539" t="s">
        <v>246</v>
      </c>
      <c r="B8" s="541" t="s">
        <v>247</v>
      </c>
      <c r="C8" s="246">
        <v>0</v>
      </c>
    </row>
    <row r="9" spans="1:3">
      <c r="A9" s="536" t="s">
        <v>249</v>
      </c>
      <c r="B9" s="538" t="s">
        <v>250</v>
      </c>
      <c r="C9" s="246">
        <v>0</v>
      </c>
    </row>
    <row r="10" spans="1:3">
      <c r="A10" s="539" t="s">
        <v>255</v>
      </c>
      <c r="B10" s="540" t="s">
        <v>256</v>
      </c>
      <c r="C10" s="246">
        <v>0</v>
      </c>
    </row>
    <row r="11" spans="1:3">
      <c r="A11" s="539" t="s">
        <v>261</v>
      </c>
      <c r="B11" s="540" t="s">
        <v>262</v>
      </c>
      <c r="C11" s="246">
        <v>0</v>
      </c>
    </row>
    <row r="12" spans="1:3">
      <c r="A12" s="539" t="s">
        <v>267</v>
      </c>
      <c r="B12" s="540" t="s">
        <v>268</v>
      </c>
      <c r="C12" s="246">
        <v>0</v>
      </c>
    </row>
    <row r="13" spans="1:3">
      <c r="A13" s="539" t="s">
        <v>273</v>
      </c>
      <c r="B13" s="540" t="s">
        <v>274</v>
      </c>
      <c r="C13" s="246">
        <v>0</v>
      </c>
    </row>
    <row r="14" spans="1:3">
      <c r="A14" s="539" t="s">
        <v>279</v>
      </c>
      <c r="B14" s="540" t="s">
        <v>280</v>
      </c>
      <c r="C14" s="246">
        <v>0</v>
      </c>
    </row>
    <row r="15" spans="1:3">
      <c r="A15" s="536" t="s">
        <v>287</v>
      </c>
      <c r="B15" s="538" t="s">
        <v>288</v>
      </c>
      <c r="C15" s="246">
        <v>0</v>
      </c>
    </row>
    <row r="16" spans="1:3">
      <c r="A16" s="539" t="s">
        <v>293</v>
      </c>
      <c r="B16" s="540" t="s">
        <v>4202</v>
      </c>
      <c r="C16" s="246">
        <v>0</v>
      </c>
    </row>
    <row r="17" spans="1:3">
      <c r="A17" s="539" t="s">
        <v>298</v>
      </c>
      <c r="B17" s="540" t="s">
        <v>4204</v>
      </c>
      <c r="C17" s="246">
        <v>0</v>
      </c>
    </row>
    <row r="18" spans="1:3">
      <c r="A18" s="539" t="s">
        <v>4206</v>
      </c>
      <c r="B18" s="541" t="s">
        <v>4207</v>
      </c>
      <c r="C18" s="246">
        <v>0</v>
      </c>
    </row>
    <row r="19" spans="1:3">
      <c r="A19" s="539" t="s">
        <v>304</v>
      </c>
      <c r="B19" s="540" t="s">
        <v>305</v>
      </c>
      <c r="C19" s="246">
        <v>0</v>
      </c>
    </row>
    <row r="20" spans="1:3">
      <c r="A20" s="539" t="s">
        <v>317</v>
      </c>
      <c r="B20" s="540" t="s">
        <v>318</v>
      </c>
      <c r="C20" s="246">
        <v>0</v>
      </c>
    </row>
    <row r="21" spans="1:3">
      <c r="A21" s="539" t="s">
        <v>323</v>
      </c>
      <c r="B21" s="540" t="s">
        <v>324</v>
      </c>
      <c r="C21" s="246">
        <v>0</v>
      </c>
    </row>
    <row r="22" spans="1:3">
      <c r="A22" s="539" t="s">
        <v>1843</v>
      </c>
      <c r="B22" s="540" t="s">
        <v>1844</v>
      </c>
      <c r="C22" s="246">
        <v>0</v>
      </c>
    </row>
    <row r="23" spans="1:3">
      <c r="A23" s="539" t="s">
        <v>1881</v>
      </c>
      <c r="B23" s="540" t="s">
        <v>1882</v>
      </c>
      <c r="C23" s="246">
        <v>0</v>
      </c>
    </row>
    <row r="24" spans="1:3">
      <c r="A24" s="539" t="s">
        <v>2452</v>
      </c>
      <c r="B24" s="540" t="s">
        <v>2453</v>
      </c>
      <c r="C24" s="246">
        <v>0</v>
      </c>
    </row>
    <row r="25" spans="1:3">
      <c r="A25" s="539" t="s">
        <v>2455</v>
      </c>
      <c r="B25" s="540" t="s">
        <v>2456</v>
      </c>
      <c r="C25" s="246">
        <v>0</v>
      </c>
    </row>
    <row r="26" spans="1:3">
      <c r="A26" s="539" t="s">
        <v>2457</v>
      </c>
      <c r="B26" s="540" t="s">
        <v>2458</v>
      </c>
      <c r="C26" s="246">
        <v>0</v>
      </c>
    </row>
    <row r="27" spans="1:3">
      <c r="A27" s="539" t="s">
        <v>2513</v>
      </c>
      <c r="B27" s="540" t="s">
        <v>2514</v>
      </c>
      <c r="C27" s="246">
        <v>0</v>
      </c>
    </row>
    <row r="28" spans="1:3">
      <c r="A28" s="539" t="s">
        <v>3233</v>
      </c>
      <c r="B28" s="540" t="s">
        <v>3234</v>
      </c>
      <c r="C28" s="246">
        <v>0</v>
      </c>
    </row>
    <row r="29" spans="1:3">
      <c r="A29" s="539" t="s">
        <v>4847</v>
      </c>
      <c r="B29" s="457" t="s">
        <v>4848</v>
      </c>
      <c r="C29" s="246">
        <v>0</v>
      </c>
    </row>
    <row r="30" spans="1:3">
      <c r="A30" s="536" t="s">
        <v>343</v>
      </c>
      <c r="B30" s="538" t="s">
        <v>344</v>
      </c>
      <c r="C30" s="246">
        <v>0</v>
      </c>
    </row>
    <row r="31" spans="1:3">
      <c r="A31" s="539" t="s">
        <v>349</v>
      </c>
      <c r="B31" s="540" t="s">
        <v>350</v>
      </c>
      <c r="C31" s="246">
        <v>0</v>
      </c>
    </row>
    <row r="32" spans="1:3">
      <c r="A32" s="539" t="s">
        <v>1845</v>
      </c>
      <c r="B32" s="540" t="s">
        <v>1846</v>
      </c>
      <c r="C32" s="246">
        <v>0</v>
      </c>
    </row>
    <row r="33" spans="1:3">
      <c r="A33" s="539" t="s">
        <v>4630</v>
      </c>
      <c r="B33" s="541" t="s">
        <v>4631</v>
      </c>
      <c r="C33" s="246">
        <v>0</v>
      </c>
    </row>
    <row r="34" spans="1:3">
      <c r="A34" s="539" t="s">
        <v>2521</v>
      </c>
      <c r="B34" s="540" t="s">
        <v>2522</v>
      </c>
      <c r="C34" s="246">
        <v>0</v>
      </c>
    </row>
    <row r="35" spans="1:3">
      <c r="A35" s="539" t="s">
        <v>2525</v>
      </c>
      <c r="B35" s="540" t="s">
        <v>2526</v>
      </c>
      <c r="C35" s="246">
        <v>0</v>
      </c>
    </row>
    <row r="36" spans="1:3">
      <c r="A36" s="539" t="s">
        <v>3490</v>
      </c>
      <c r="B36" s="540" t="s">
        <v>3491</v>
      </c>
      <c r="C36" s="246">
        <v>0</v>
      </c>
    </row>
    <row r="37" spans="1:3">
      <c r="A37" s="539" t="s">
        <v>4434</v>
      </c>
      <c r="B37" s="541" t="s">
        <v>4435</v>
      </c>
      <c r="C37" s="246">
        <v>0</v>
      </c>
    </row>
    <row r="38" spans="1:3">
      <c r="A38" s="539" t="s">
        <v>4644</v>
      </c>
      <c r="B38" s="541" t="s">
        <v>4645</v>
      </c>
      <c r="C38" s="246">
        <v>0</v>
      </c>
    </row>
    <row r="39" spans="1:3">
      <c r="A39" s="539" t="s">
        <v>4683</v>
      </c>
      <c r="B39" s="541" t="s">
        <v>4684</v>
      </c>
      <c r="C39" s="246">
        <v>0</v>
      </c>
    </row>
    <row r="40" spans="1:3">
      <c r="A40" s="539" t="s">
        <v>4685</v>
      </c>
      <c r="B40" s="541" t="s">
        <v>4686</v>
      </c>
      <c r="C40" s="246">
        <v>0</v>
      </c>
    </row>
    <row r="41" spans="1:3">
      <c r="A41" s="539" t="s">
        <v>4725</v>
      </c>
      <c r="B41" s="541" t="s">
        <v>4726</v>
      </c>
      <c r="C41" s="246">
        <v>0</v>
      </c>
    </row>
    <row r="42" spans="1:3">
      <c r="A42" s="539" t="s">
        <v>4737</v>
      </c>
      <c r="B42" s="541" t="s">
        <v>4738</v>
      </c>
      <c r="C42" s="246">
        <v>0</v>
      </c>
    </row>
    <row r="43" spans="1:3">
      <c r="A43" s="539" t="s">
        <v>4739</v>
      </c>
      <c r="B43" s="541" t="s">
        <v>4740</v>
      </c>
      <c r="C43" s="246">
        <v>0</v>
      </c>
    </row>
    <row r="44" spans="1:3">
      <c r="A44" s="539" t="s">
        <v>4741</v>
      </c>
      <c r="B44" s="541" t="s">
        <v>4742</v>
      </c>
      <c r="C44" s="246">
        <v>0</v>
      </c>
    </row>
    <row r="45" spans="1:3">
      <c r="A45" s="539" t="s">
        <v>4818</v>
      </c>
      <c r="B45" s="541" t="s">
        <v>4819</v>
      </c>
      <c r="C45" s="246">
        <v>0</v>
      </c>
    </row>
    <row r="46" spans="1:3">
      <c r="A46" s="536" t="s">
        <v>351</v>
      </c>
      <c r="B46" s="538" t="s">
        <v>283</v>
      </c>
      <c r="C46" s="246">
        <v>0</v>
      </c>
    </row>
    <row r="47" spans="1:3">
      <c r="A47" s="539" t="s">
        <v>4219</v>
      </c>
      <c r="B47" s="540" t="s">
        <v>4220</v>
      </c>
      <c r="C47" s="246">
        <v>0</v>
      </c>
    </row>
    <row r="48" spans="1:3">
      <c r="A48" s="539" t="s">
        <v>356</v>
      </c>
      <c r="B48" s="540" t="s">
        <v>350</v>
      </c>
      <c r="C48" s="246">
        <v>0</v>
      </c>
    </row>
    <row r="49" spans="1:3">
      <c r="A49" s="539" t="s">
        <v>2529</v>
      </c>
      <c r="B49" s="540" t="s">
        <v>1846</v>
      </c>
      <c r="C49" s="246">
        <v>0</v>
      </c>
    </row>
    <row r="50" spans="1:3">
      <c r="A50" s="539" t="s">
        <v>2531</v>
      </c>
      <c r="B50" s="540" t="s">
        <v>2532</v>
      </c>
      <c r="C50" s="246">
        <v>0</v>
      </c>
    </row>
    <row r="51" spans="1:3">
      <c r="A51" s="539" t="s">
        <v>3494</v>
      </c>
      <c r="B51" s="540" t="s">
        <v>3491</v>
      </c>
      <c r="C51" s="246">
        <v>0</v>
      </c>
    </row>
    <row r="52" spans="1:3">
      <c r="A52" s="539" t="s">
        <v>4687</v>
      </c>
      <c r="B52" s="540" t="s">
        <v>4688</v>
      </c>
      <c r="C52" s="246">
        <v>0</v>
      </c>
    </row>
    <row r="53" spans="1:3">
      <c r="A53" s="539" t="s">
        <v>4689</v>
      </c>
      <c r="B53" s="540" t="s">
        <v>4690</v>
      </c>
      <c r="C53" s="246">
        <v>0</v>
      </c>
    </row>
    <row r="54" spans="1:3">
      <c r="A54" s="539" t="s">
        <v>4743</v>
      </c>
      <c r="B54" s="540" t="s">
        <v>4744</v>
      </c>
      <c r="C54" s="246">
        <v>0</v>
      </c>
    </row>
    <row r="55" spans="1:3">
      <c r="A55" s="539" t="s">
        <v>4727</v>
      </c>
      <c r="B55" s="540" t="s">
        <v>4728</v>
      </c>
      <c r="C55" s="246">
        <v>0</v>
      </c>
    </row>
    <row r="56" spans="1:3">
      <c r="A56" s="539" t="s">
        <v>4729</v>
      </c>
      <c r="B56" s="540" t="s">
        <v>4730</v>
      </c>
      <c r="C56" s="246">
        <v>0</v>
      </c>
    </row>
    <row r="57" spans="1:3">
      <c r="A57" s="539" t="s">
        <v>4792</v>
      </c>
      <c r="B57" s="541" t="s">
        <v>4793</v>
      </c>
      <c r="C57" s="246">
        <v>0</v>
      </c>
    </row>
    <row r="58" spans="1:3">
      <c r="A58" s="536" t="s">
        <v>357</v>
      </c>
      <c r="B58" s="538" t="s">
        <v>358</v>
      </c>
      <c r="C58" s="246">
        <v>0</v>
      </c>
    </row>
    <row r="59" spans="1:3">
      <c r="A59" s="536" t="s">
        <v>363</v>
      </c>
      <c r="B59" s="538" t="s">
        <v>364</v>
      </c>
      <c r="C59" s="246">
        <v>0</v>
      </c>
    </row>
    <row r="60" spans="1:3">
      <c r="A60" s="536" t="s">
        <v>369</v>
      </c>
      <c r="B60" s="538" t="s">
        <v>370</v>
      </c>
      <c r="C60" s="246">
        <v>0</v>
      </c>
    </row>
    <row r="61" spans="1:3">
      <c r="A61" s="539" t="s">
        <v>375</v>
      </c>
      <c r="B61" s="540" t="s">
        <v>376</v>
      </c>
      <c r="C61" s="246">
        <v>0</v>
      </c>
    </row>
    <row r="62" spans="1:3">
      <c r="A62" s="539" t="s">
        <v>381</v>
      </c>
      <c r="B62" s="540" t="s">
        <v>382</v>
      </c>
      <c r="C62" s="246">
        <v>0</v>
      </c>
    </row>
    <row r="63" spans="1:3">
      <c r="A63" s="539" t="s">
        <v>387</v>
      </c>
      <c r="B63" s="540" t="s">
        <v>388</v>
      </c>
      <c r="C63" s="246">
        <v>0</v>
      </c>
    </row>
    <row r="64" spans="1:3">
      <c r="A64" s="539" t="s">
        <v>391</v>
      </c>
      <c r="B64" s="540" t="s">
        <v>392</v>
      </c>
      <c r="C64" s="246">
        <v>0</v>
      </c>
    </row>
    <row r="65" spans="1:3">
      <c r="A65" s="536" t="s">
        <v>397</v>
      </c>
      <c r="B65" s="538" t="s">
        <v>398</v>
      </c>
      <c r="C65" s="246">
        <v>0</v>
      </c>
    </row>
    <row r="66" spans="1:3">
      <c r="A66" s="536" t="s">
        <v>403</v>
      </c>
      <c r="B66" s="538" t="s">
        <v>404</v>
      </c>
      <c r="C66" s="246">
        <v>0</v>
      </c>
    </row>
    <row r="67" spans="1:3">
      <c r="A67" s="539" t="s">
        <v>405</v>
      </c>
      <c r="B67" s="540" t="s">
        <v>406</v>
      </c>
      <c r="C67" s="246">
        <v>0</v>
      </c>
    </row>
    <row r="68" spans="1:3">
      <c r="A68" s="539" t="s">
        <v>408</v>
      </c>
      <c r="B68" s="540" t="s">
        <v>409</v>
      </c>
      <c r="C68" s="246">
        <v>0</v>
      </c>
    </row>
    <row r="69" spans="1:3">
      <c r="A69" s="539" t="s">
        <v>414</v>
      </c>
      <c r="B69" s="540" t="s">
        <v>415</v>
      </c>
      <c r="C69" s="246">
        <v>0</v>
      </c>
    </row>
    <row r="70" spans="1:3">
      <c r="A70" s="539" t="s">
        <v>1874</v>
      </c>
      <c r="B70" s="540" t="s">
        <v>1875</v>
      </c>
      <c r="C70" s="246">
        <v>0</v>
      </c>
    </row>
    <row r="71" spans="1:3">
      <c r="A71" s="539" t="s">
        <v>420</v>
      </c>
      <c r="B71" s="540" t="s">
        <v>421</v>
      </c>
      <c r="C71" s="246">
        <v>0</v>
      </c>
    </row>
    <row r="72" spans="1:3">
      <c r="A72" s="539" t="s">
        <v>1883</v>
      </c>
      <c r="B72" s="540" t="s">
        <v>1852</v>
      </c>
      <c r="C72" s="246">
        <v>0</v>
      </c>
    </row>
    <row r="73" spans="1:3">
      <c r="A73" s="536" t="s">
        <v>423</v>
      </c>
      <c r="B73" s="538" t="s">
        <v>424</v>
      </c>
      <c r="C73" s="246">
        <v>0</v>
      </c>
    </row>
    <row r="74" spans="1:3">
      <c r="A74" s="536" t="s">
        <v>426</v>
      </c>
      <c r="B74" s="538" t="s">
        <v>427</v>
      </c>
      <c r="C74" s="246">
        <v>0</v>
      </c>
    </row>
    <row r="75" spans="1:3">
      <c r="A75" s="539" t="s">
        <v>428</v>
      </c>
      <c r="B75" s="540" t="s">
        <v>429</v>
      </c>
      <c r="C75" s="246">
        <v>0</v>
      </c>
    </row>
    <row r="76" spans="1:3">
      <c r="A76" s="536" t="s">
        <v>430</v>
      </c>
      <c r="B76" s="538" t="s">
        <v>431</v>
      </c>
      <c r="C76" s="246">
        <v>0</v>
      </c>
    </row>
    <row r="77" spans="1:3">
      <c r="A77" s="536" t="s">
        <v>435</v>
      </c>
      <c r="B77" s="538" t="s">
        <v>431</v>
      </c>
      <c r="C77" s="246">
        <v>0</v>
      </c>
    </row>
    <row r="78" spans="1:3">
      <c r="A78" s="539" t="s">
        <v>436</v>
      </c>
      <c r="B78" s="540" t="s">
        <v>437</v>
      </c>
      <c r="C78" s="246">
        <v>0</v>
      </c>
    </row>
    <row r="79" spans="1:3">
      <c r="A79" s="536" t="s">
        <v>438</v>
      </c>
      <c r="B79" s="538" t="s">
        <v>439</v>
      </c>
      <c r="C79" s="246">
        <v>0</v>
      </c>
    </row>
    <row r="80" spans="1:3">
      <c r="A80" s="536" t="s">
        <v>443</v>
      </c>
      <c r="B80" s="538" t="s">
        <v>444</v>
      </c>
      <c r="C80" s="246">
        <v>0</v>
      </c>
    </row>
    <row r="81" spans="1:3">
      <c r="A81" s="536" t="s">
        <v>445</v>
      </c>
      <c r="B81" s="538" t="s">
        <v>446</v>
      </c>
      <c r="C81" s="246">
        <v>0</v>
      </c>
    </row>
    <row r="82" spans="1:3">
      <c r="A82" s="536" t="s">
        <v>448</v>
      </c>
      <c r="B82" s="538" t="s">
        <v>449</v>
      </c>
      <c r="C82" s="246">
        <v>0</v>
      </c>
    </row>
    <row r="83" spans="1:3">
      <c r="A83" s="539" t="s">
        <v>450</v>
      </c>
      <c r="B83" s="540" t="s">
        <v>451</v>
      </c>
      <c r="C83" s="246" t="s">
        <v>167</v>
      </c>
    </row>
    <row r="84" spans="1:3">
      <c r="A84" s="539" t="s">
        <v>453</v>
      </c>
      <c r="B84" s="540" t="s">
        <v>454</v>
      </c>
      <c r="C84" s="246">
        <v>0</v>
      </c>
    </row>
    <row r="85" spans="1:3">
      <c r="A85" s="539" t="s">
        <v>456</v>
      </c>
      <c r="B85" s="540" t="s">
        <v>457</v>
      </c>
      <c r="C85" s="246">
        <v>0</v>
      </c>
    </row>
    <row r="86" spans="1:3">
      <c r="A86" s="539" t="s">
        <v>459</v>
      </c>
      <c r="B86" s="540" t="s">
        <v>460</v>
      </c>
      <c r="C86" s="246" t="s">
        <v>169</v>
      </c>
    </row>
    <row r="87" spans="1:3">
      <c r="A87" s="539" t="s">
        <v>462</v>
      </c>
      <c r="B87" s="540" t="s">
        <v>463</v>
      </c>
      <c r="C87" s="246" t="s">
        <v>171</v>
      </c>
    </row>
    <row r="88" spans="1:3">
      <c r="A88" s="539" t="s">
        <v>465</v>
      </c>
      <c r="B88" s="540" t="s">
        <v>174</v>
      </c>
      <c r="C88" s="246" t="s">
        <v>173</v>
      </c>
    </row>
    <row r="89" spans="1:3">
      <c r="A89" s="542" t="s">
        <v>4715</v>
      </c>
      <c r="B89" s="541" t="s">
        <v>4716</v>
      </c>
      <c r="C89" s="246">
        <v>0</v>
      </c>
    </row>
    <row r="90" spans="1:3">
      <c r="A90" s="536" t="s">
        <v>467</v>
      </c>
      <c r="B90" s="538" t="s">
        <v>468</v>
      </c>
      <c r="C90" s="246">
        <v>0</v>
      </c>
    </row>
    <row r="91" spans="1:3">
      <c r="A91" s="536" t="s">
        <v>471</v>
      </c>
      <c r="B91" s="538" t="s">
        <v>472</v>
      </c>
      <c r="C91" s="246">
        <v>0</v>
      </c>
    </row>
    <row r="92" spans="1:3">
      <c r="A92" s="539" t="s">
        <v>473</v>
      </c>
      <c r="B92" s="540" t="s">
        <v>474</v>
      </c>
      <c r="C92" s="246">
        <v>0</v>
      </c>
    </row>
    <row r="93" spans="1:3">
      <c r="A93" s="539" t="s">
        <v>476</v>
      </c>
      <c r="B93" s="540" t="s">
        <v>477</v>
      </c>
      <c r="C93" s="246">
        <v>0</v>
      </c>
    </row>
    <row r="94" spans="1:3">
      <c r="A94" s="539" t="s">
        <v>481</v>
      </c>
      <c r="B94" s="540" t="s">
        <v>482</v>
      </c>
      <c r="C94" s="246">
        <v>0</v>
      </c>
    </row>
    <row r="95" spans="1:3">
      <c r="A95" s="539" t="s">
        <v>486</v>
      </c>
      <c r="B95" s="540" t="s">
        <v>487</v>
      </c>
      <c r="C95" s="246">
        <v>0</v>
      </c>
    </row>
    <row r="96" spans="1:3">
      <c r="A96" s="539" t="s">
        <v>491</v>
      </c>
      <c r="B96" s="540" t="s">
        <v>492</v>
      </c>
      <c r="C96" s="246">
        <v>0</v>
      </c>
    </row>
    <row r="97" spans="1:3">
      <c r="A97" s="539" t="s">
        <v>494</v>
      </c>
      <c r="B97" s="540" t="s">
        <v>495</v>
      </c>
      <c r="C97" s="246">
        <v>0</v>
      </c>
    </row>
    <row r="98" spans="1:3">
      <c r="A98" s="536">
        <v>2</v>
      </c>
      <c r="B98" s="538" t="s">
        <v>500</v>
      </c>
      <c r="C98" s="246">
        <v>0</v>
      </c>
    </row>
    <row r="99" spans="1:3">
      <c r="A99" s="536" t="s">
        <v>503</v>
      </c>
      <c r="B99" s="538" t="s">
        <v>504</v>
      </c>
      <c r="C99" s="246">
        <v>0</v>
      </c>
    </row>
    <row r="100" spans="1:3">
      <c r="A100" s="536" t="s">
        <v>506</v>
      </c>
      <c r="B100" s="538" t="s">
        <v>507</v>
      </c>
      <c r="C100" s="246">
        <v>0</v>
      </c>
    </row>
    <row r="101" spans="1:3">
      <c r="A101" s="536" t="s">
        <v>508</v>
      </c>
      <c r="B101" s="538" t="s">
        <v>509</v>
      </c>
      <c r="C101" s="246">
        <v>0</v>
      </c>
    </row>
    <row r="102" spans="1:3">
      <c r="A102" s="536" t="s">
        <v>514</v>
      </c>
      <c r="B102" s="538" t="s">
        <v>509</v>
      </c>
      <c r="C102" s="246">
        <v>0</v>
      </c>
    </row>
    <row r="103" spans="1:3">
      <c r="A103" s="539" t="s">
        <v>519</v>
      </c>
      <c r="B103" s="540" t="s">
        <v>520</v>
      </c>
      <c r="C103" s="246">
        <v>0</v>
      </c>
    </row>
    <row r="104" spans="1:3">
      <c r="A104" s="539" t="s">
        <v>522</v>
      </c>
      <c r="B104" s="540" t="s">
        <v>523</v>
      </c>
      <c r="C104" s="246">
        <v>0</v>
      </c>
    </row>
    <row r="105" spans="1:3">
      <c r="A105" s="539" t="s">
        <v>525</v>
      </c>
      <c r="B105" s="540" t="s">
        <v>526</v>
      </c>
      <c r="C105" s="246">
        <v>0</v>
      </c>
    </row>
    <row r="106" spans="1:3">
      <c r="A106" s="539" t="s">
        <v>528</v>
      </c>
      <c r="B106" s="540" t="s">
        <v>529</v>
      </c>
      <c r="C106" s="246">
        <v>0</v>
      </c>
    </row>
    <row r="107" spans="1:3">
      <c r="A107" s="539" t="s">
        <v>531</v>
      </c>
      <c r="B107" s="540" t="s">
        <v>532</v>
      </c>
      <c r="C107" s="246">
        <v>0</v>
      </c>
    </row>
    <row r="108" spans="1:3">
      <c r="A108" s="539" t="s">
        <v>4691</v>
      </c>
      <c r="B108" s="541" t="s">
        <v>4692</v>
      </c>
      <c r="C108" s="246">
        <v>0</v>
      </c>
    </row>
    <row r="109" spans="1:3">
      <c r="A109" s="539" t="s">
        <v>3265</v>
      </c>
      <c r="B109" s="540" t="s">
        <v>529</v>
      </c>
      <c r="C109" s="246">
        <v>0</v>
      </c>
    </row>
    <row r="110" spans="1:3">
      <c r="A110" s="536" t="s">
        <v>535</v>
      </c>
      <c r="B110" s="538" t="s">
        <v>536</v>
      </c>
      <c r="C110" s="246">
        <v>0</v>
      </c>
    </row>
    <row r="111" spans="1:3">
      <c r="A111" s="539" t="s">
        <v>541</v>
      </c>
      <c r="B111" s="540" t="s">
        <v>542</v>
      </c>
      <c r="C111" s="246">
        <v>0</v>
      </c>
    </row>
    <row r="112" spans="1:3">
      <c r="A112" s="539" t="s">
        <v>547</v>
      </c>
      <c r="B112" s="540" t="s">
        <v>548</v>
      </c>
      <c r="C112" s="246">
        <v>0</v>
      </c>
    </row>
    <row r="113" spans="1:3">
      <c r="A113" s="539" t="s">
        <v>553</v>
      </c>
      <c r="B113" s="540" t="s">
        <v>554</v>
      </c>
      <c r="C113" s="246">
        <v>0</v>
      </c>
    </row>
    <row r="114" spans="1:3">
      <c r="A114" s="539" t="s">
        <v>559</v>
      </c>
      <c r="B114" s="540" t="s">
        <v>560</v>
      </c>
      <c r="C114" s="246">
        <v>0</v>
      </c>
    </row>
    <row r="115" spans="1:3">
      <c r="A115" s="539" t="s">
        <v>565</v>
      </c>
      <c r="B115" s="540" t="s">
        <v>566</v>
      </c>
      <c r="C115" s="246">
        <v>0</v>
      </c>
    </row>
    <row r="116" spans="1:3">
      <c r="A116" s="539" t="s">
        <v>571</v>
      </c>
      <c r="B116" s="540" t="s">
        <v>572</v>
      </c>
      <c r="C116" s="246">
        <v>0</v>
      </c>
    </row>
    <row r="117" spans="1:3">
      <c r="A117" s="539" t="s">
        <v>577</v>
      </c>
      <c r="B117" s="540" t="s">
        <v>578</v>
      </c>
      <c r="C117" s="246">
        <v>0</v>
      </c>
    </row>
    <row r="118" spans="1:3">
      <c r="A118" s="539" t="s">
        <v>583</v>
      </c>
      <c r="B118" s="540" t="s">
        <v>584</v>
      </c>
      <c r="C118" s="246">
        <v>0</v>
      </c>
    </row>
    <row r="119" spans="1:3">
      <c r="A119" s="536" t="s">
        <v>589</v>
      </c>
      <c r="B119" s="538" t="s">
        <v>590</v>
      </c>
      <c r="C119" s="246">
        <v>0</v>
      </c>
    </row>
    <row r="120" spans="1:3">
      <c r="A120" s="536" t="s">
        <v>595</v>
      </c>
      <c r="B120" s="538" t="s">
        <v>590</v>
      </c>
      <c r="C120" s="246">
        <v>0</v>
      </c>
    </row>
    <row r="121" spans="1:3">
      <c r="A121" s="539" t="s">
        <v>596</v>
      </c>
      <c r="B121" s="540" t="s">
        <v>597</v>
      </c>
      <c r="C121" s="246">
        <v>0</v>
      </c>
    </row>
    <row r="122" spans="1:3">
      <c r="A122" s="539" t="s">
        <v>602</v>
      </c>
      <c r="B122" s="540" t="s">
        <v>603</v>
      </c>
      <c r="C122" s="246">
        <v>0</v>
      </c>
    </row>
    <row r="123" spans="1:3">
      <c r="A123" s="539" t="s">
        <v>608</v>
      </c>
      <c r="B123" s="540" t="s">
        <v>609</v>
      </c>
      <c r="C123" s="246">
        <v>0</v>
      </c>
    </row>
    <row r="124" spans="1:3">
      <c r="A124" s="536" t="s">
        <v>614</v>
      </c>
      <c r="B124" s="538" t="s">
        <v>615</v>
      </c>
      <c r="C124" s="246">
        <v>0</v>
      </c>
    </row>
    <row r="125" spans="1:3">
      <c r="A125" s="536" t="s">
        <v>620</v>
      </c>
      <c r="B125" s="538" t="s">
        <v>615</v>
      </c>
      <c r="C125" s="246">
        <v>0</v>
      </c>
    </row>
    <row r="126" spans="1:3">
      <c r="A126" s="539" t="s">
        <v>621</v>
      </c>
      <c r="B126" s="540" t="s">
        <v>622</v>
      </c>
      <c r="C126" s="246">
        <v>0</v>
      </c>
    </row>
    <row r="127" spans="1:3">
      <c r="A127" s="539" t="s">
        <v>627</v>
      </c>
      <c r="B127" s="540" t="s">
        <v>628</v>
      </c>
      <c r="C127" s="246">
        <v>0</v>
      </c>
    </row>
    <row r="128" spans="1:3">
      <c r="A128" s="539" t="s">
        <v>1847</v>
      </c>
      <c r="B128" s="540" t="s">
        <v>1848</v>
      </c>
      <c r="C128" s="246">
        <v>0</v>
      </c>
    </row>
    <row r="129" spans="1:5">
      <c r="A129" s="539" t="s">
        <v>633</v>
      </c>
      <c r="B129" s="540" t="s">
        <v>634</v>
      </c>
      <c r="C129" s="246">
        <v>0</v>
      </c>
    </row>
    <row r="130" spans="1:5">
      <c r="A130" s="539" t="s">
        <v>639</v>
      </c>
      <c r="B130" s="540" t="s">
        <v>640</v>
      </c>
      <c r="C130" s="246">
        <v>0</v>
      </c>
    </row>
    <row r="131" spans="1:5">
      <c r="A131" s="539" t="s">
        <v>645</v>
      </c>
      <c r="B131" s="540" t="s">
        <v>646</v>
      </c>
      <c r="C131" s="246">
        <v>0</v>
      </c>
    </row>
    <row r="132" spans="1:5">
      <c r="A132" s="539" t="s">
        <v>651</v>
      </c>
      <c r="B132" s="540" t="s">
        <v>652</v>
      </c>
      <c r="C132" s="246">
        <v>0</v>
      </c>
    </row>
    <row r="133" spans="1:5">
      <c r="A133" s="539" t="s">
        <v>1876</v>
      </c>
      <c r="B133" s="541" t="s">
        <v>1877</v>
      </c>
      <c r="C133" s="246">
        <v>0</v>
      </c>
    </row>
    <row r="134" spans="1:5">
      <c r="A134" s="536" t="s">
        <v>657</v>
      </c>
      <c r="B134" s="538" t="s">
        <v>658</v>
      </c>
      <c r="C134" s="246">
        <v>0</v>
      </c>
    </row>
    <row r="135" spans="1:5">
      <c r="A135" s="536" t="s">
        <v>663</v>
      </c>
      <c r="B135" s="538" t="s">
        <v>658</v>
      </c>
      <c r="C135" s="246">
        <v>0</v>
      </c>
    </row>
    <row r="136" spans="1:5">
      <c r="A136" s="539" t="s">
        <v>664</v>
      </c>
      <c r="B136" s="540" t="s">
        <v>665</v>
      </c>
      <c r="C136" s="246">
        <v>0</v>
      </c>
    </row>
    <row r="137" spans="1:5">
      <c r="A137" s="539" t="s">
        <v>668</v>
      </c>
      <c r="B137" s="540" t="s">
        <v>669</v>
      </c>
      <c r="C137" s="246">
        <v>0</v>
      </c>
    </row>
    <row r="138" spans="1:5">
      <c r="A138" s="536" t="s">
        <v>1849</v>
      </c>
      <c r="B138" s="538" t="s">
        <v>398</v>
      </c>
      <c r="C138" s="246">
        <v>0</v>
      </c>
    </row>
    <row r="139" spans="1:5">
      <c r="A139" s="536" t="s">
        <v>1850</v>
      </c>
      <c r="B139" s="538" t="s">
        <v>398</v>
      </c>
      <c r="C139" s="246">
        <v>0</v>
      </c>
    </row>
    <row r="140" spans="1:5">
      <c r="A140" s="454" t="s">
        <v>1997</v>
      </c>
      <c r="B140" s="540" t="s">
        <v>1998</v>
      </c>
      <c r="C140" s="246">
        <v>0</v>
      </c>
    </row>
    <row r="141" spans="1:5">
      <c r="A141" s="539" t="s">
        <v>1851</v>
      </c>
      <c r="B141" s="540" t="s">
        <v>1852</v>
      </c>
      <c r="C141" s="246">
        <v>0</v>
      </c>
      <c r="E141" s="169"/>
    </row>
    <row r="142" spans="1:5">
      <c r="A142" s="536" t="s">
        <v>672</v>
      </c>
      <c r="B142" s="538" t="s">
        <v>194</v>
      </c>
      <c r="C142" s="246">
        <v>0</v>
      </c>
    </row>
    <row r="143" spans="1:5">
      <c r="A143" s="536" t="s">
        <v>677</v>
      </c>
      <c r="B143" s="538" t="s">
        <v>194</v>
      </c>
      <c r="C143" s="246">
        <v>0</v>
      </c>
    </row>
    <row r="144" spans="1:5">
      <c r="A144" s="539" t="s">
        <v>678</v>
      </c>
      <c r="B144" s="540" t="s">
        <v>679</v>
      </c>
      <c r="C144" s="246">
        <v>0</v>
      </c>
    </row>
    <row r="145" spans="1:3">
      <c r="A145" s="539" t="s">
        <v>683</v>
      </c>
      <c r="B145" s="540" t="s">
        <v>684</v>
      </c>
      <c r="C145" s="246">
        <v>0</v>
      </c>
    </row>
    <row r="146" spans="1:3">
      <c r="A146" s="539" t="s">
        <v>688</v>
      </c>
      <c r="B146" s="540" t="s">
        <v>689</v>
      </c>
      <c r="C146" s="246">
        <v>0</v>
      </c>
    </row>
    <row r="147" spans="1:3">
      <c r="A147" s="539" t="s">
        <v>2577</v>
      </c>
      <c r="B147" s="540" t="s">
        <v>2578</v>
      </c>
      <c r="C147" s="246">
        <v>0</v>
      </c>
    </row>
    <row r="148" spans="1:3">
      <c r="A148" s="539" t="s">
        <v>4693</v>
      </c>
      <c r="B148" s="541" t="s">
        <v>4694</v>
      </c>
      <c r="C148" s="246">
        <v>0</v>
      </c>
    </row>
    <row r="149" spans="1:3">
      <c r="A149" s="455" t="s">
        <v>4731</v>
      </c>
      <c r="B149" s="541" t="s">
        <v>4732</v>
      </c>
      <c r="C149" s="246">
        <v>0</v>
      </c>
    </row>
    <row r="150" spans="1:3">
      <c r="A150" s="455" t="s">
        <v>4733</v>
      </c>
      <c r="B150" s="541" t="s">
        <v>4734</v>
      </c>
      <c r="C150" s="246">
        <v>0</v>
      </c>
    </row>
    <row r="151" spans="1:3">
      <c r="A151" s="455" t="s">
        <v>4745</v>
      </c>
      <c r="B151" s="541" t="s">
        <v>4746</v>
      </c>
      <c r="C151" s="246">
        <v>0</v>
      </c>
    </row>
    <row r="152" spans="1:3">
      <c r="A152" s="455" t="s">
        <v>4794</v>
      </c>
      <c r="B152" s="541" t="s">
        <v>4795</v>
      </c>
      <c r="C152" s="246">
        <v>0</v>
      </c>
    </row>
    <row r="153" spans="1:3">
      <c r="A153" s="536" t="s">
        <v>690</v>
      </c>
      <c r="B153" s="538" t="s">
        <v>691</v>
      </c>
      <c r="C153" s="246">
        <v>0</v>
      </c>
    </row>
    <row r="154" spans="1:3">
      <c r="A154" s="536" t="s">
        <v>692</v>
      </c>
      <c r="B154" s="538" t="s">
        <v>693</v>
      </c>
      <c r="C154" s="246">
        <v>0</v>
      </c>
    </row>
    <row r="155" spans="1:3">
      <c r="A155" s="536" t="s">
        <v>694</v>
      </c>
      <c r="B155" s="538" t="s">
        <v>695</v>
      </c>
      <c r="C155" s="246">
        <v>0</v>
      </c>
    </row>
    <row r="156" spans="1:3">
      <c r="A156" s="536" t="s">
        <v>696</v>
      </c>
      <c r="B156" s="538" t="s">
        <v>695</v>
      </c>
      <c r="C156" s="246">
        <v>0</v>
      </c>
    </row>
    <row r="157" spans="1:3">
      <c r="A157" s="539" t="s">
        <v>697</v>
      </c>
      <c r="B157" s="540" t="s">
        <v>698</v>
      </c>
      <c r="C157" s="246">
        <v>0</v>
      </c>
    </row>
    <row r="158" spans="1:3">
      <c r="A158" s="536" t="s">
        <v>2582</v>
      </c>
      <c r="B158" s="538" t="s">
        <v>2583</v>
      </c>
      <c r="C158" s="246">
        <v>0</v>
      </c>
    </row>
    <row r="159" spans="1:3">
      <c r="A159" s="536" t="s">
        <v>2586</v>
      </c>
      <c r="B159" s="538" t="s">
        <v>2583</v>
      </c>
      <c r="C159" s="246">
        <v>0</v>
      </c>
    </row>
    <row r="160" spans="1:3">
      <c r="A160" s="539" t="s">
        <v>2587</v>
      </c>
      <c r="B160" s="540" t="s">
        <v>2588</v>
      </c>
      <c r="C160" s="246">
        <v>0</v>
      </c>
    </row>
    <row r="161" spans="1:3">
      <c r="A161" s="536">
        <v>3</v>
      </c>
      <c r="B161" s="538" t="s">
        <v>700</v>
      </c>
      <c r="C161" s="246">
        <v>0</v>
      </c>
    </row>
    <row r="162" spans="1:3">
      <c r="A162" s="536" t="s">
        <v>705</v>
      </c>
      <c r="B162" s="538" t="s">
        <v>706</v>
      </c>
      <c r="C162" s="246">
        <v>0</v>
      </c>
    </row>
    <row r="163" spans="1:3">
      <c r="A163" s="536" t="s">
        <v>711</v>
      </c>
      <c r="B163" s="538" t="s">
        <v>712</v>
      </c>
      <c r="C163" s="246">
        <v>0</v>
      </c>
    </row>
    <row r="164" spans="1:3">
      <c r="A164" s="536" t="s">
        <v>716</v>
      </c>
      <c r="B164" s="538" t="s">
        <v>717</v>
      </c>
      <c r="C164" s="246">
        <v>0</v>
      </c>
    </row>
    <row r="165" spans="1:3">
      <c r="A165" s="536" t="s">
        <v>722</v>
      </c>
      <c r="B165" s="538" t="s">
        <v>723</v>
      </c>
      <c r="C165" s="246">
        <v>0</v>
      </c>
    </row>
    <row r="166" spans="1:3">
      <c r="A166" s="539" t="s">
        <v>728</v>
      </c>
      <c r="B166" s="540" t="s">
        <v>729</v>
      </c>
      <c r="C166" s="246" t="s">
        <v>51</v>
      </c>
    </row>
    <row r="167" spans="1:3">
      <c r="A167" s="539" t="s">
        <v>2595</v>
      </c>
      <c r="B167" s="540" t="s">
        <v>868</v>
      </c>
      <c r="C167" s="246" t="s">
        <v>51</v>
      </c>
    </row>
    <row r="168" spans="1:3">
      <c r="A168" s="539" t="s">
        <v>734</v>
      </c>
      <c r="B168" s="540" t="s">
        <v>735</v>
      </c>
      <c r="C168" s="246" t="s">
        <v>51</v>
      </c>
    </row>
    <row r="169" spans="1:3">
      <c r="A169" s="539" t="s">
        <v>739</v>
      </c>
      <c r="B169" s="540" t="s">
        <v>740</v>
      </c>
      <c r="C169" s="246" t="s">
        <v>51</v>
      </c>
    </row>
    <row r="170" spans="1:3">
      <c r="A170" s="539" t="s">
        <v>744</v>
      </c>
      <c r="B170" s="540" t="s">
        <v>745</v>
      </c>
      <c r="C170" s="246" t="s">
        <v>51</v>
      </c>
    </row>
    <row r="171" spans="1:3">
      <c r="A171" s="539" t="s">
        <v>747</v>
      </c>
      <c r="B171" s="540" t="s">
        <v>748</v>
      </c>
      <c r="C171" s="246" t="s">
        <v>51</v>
      </c>
    </row>
    <row r="172" spans="1:3">
      <c r="A172" s="539" t="s">
        <v>750</v>
      </c>
      <c r="B172" s="540" t="s">
        <v>751</v>
      </c>
      <c r="C172" s="246" t="s">
        <v>51</v>
      </c>
    </row>
    <row r="173" spans="1:3">
      <c r="A173" s="539" t="s">
        <v>755</v>
      </c>
      <c r="B173" s="540" t="s">
        <v>756</v>
      </c>
      <c r="C173" s="246" t="s">
        <v>51</v>
      </c>
    </row>
    <row r="174" spans="1:3">
      <c r="A174" s="539" t="s">
        <v>758</v>
      </c>
      <c r="B174" s="540" t="s">
        <v>542</v>
      </c>
      <c r="C174" s="246" t="s">
        <v>51</v>
      </c>
    </row>
    <row r="175" spans="1:3">
      <c r="A175" s="539" t="s">
        <v>763</v>
      </c>
      <c r="B175" s="540" t="s">
        <v>764</v>
      </c>
      <c r="C175" s="246" t="s">
        <v>51</v>
      </c>
    </row>
    <row r="176" spans="1:3">
      <c r="A176" s="539" t="s">
        <v>768</v>
      </c>
      <c r="B176" s="540" t="s">
        <v>769</v>
      </c>
      <c r="C176" s="246" t="s">
        <v>51</v>
      </c>
    </row>
    <row r="177" spans="1:3">
      <c r="A177" s="539" t="s">
        <v>773</v>
      </c>
      <c r="B177" s="540" t="s">
        <v>774</v>
      </c>
      <c r="C177" s="246" t="s">
        <v>51</v>
      </c>
    </row>
    <row r="178" spans="1:3">
      <c r="A178" s="539" t="s">
        <v>778</v>
      </c>
      <c r="B178" s="540" t="s">
        <v>779</v>
      </c>
      <c r="C178" s="246" t="s">
        <v>51</v>
      </c>
    </row>
    <row r="179" spans="1:3">
      <c r="A179" s="539" t="s">
        <v>783</v>
      </c>
      <c r="B179" s="540" t="s">
        <v>784</v>
      </c>
      <c r="C179" s="246" t="s">
        <v>51</v>
      </c>
    </row>
    <row r="180" spans="1:3">
      <c r="A180" s="539" t="s">
        <v>788</v>
      </c>
      <c r="B180" s="540" t="s">
        <v>789</v>
      </c>
      <c r="C180" s="246" t="s">
        <v>51</v>
      </c>
    </row>
    <row r="181" spans="1:3">
      <c r="A181" s="539" t="s">
        <v>794</v>
      </c>
      <c r="B181" s="540" t="s">
        <v>795</v>
      </c>
      <c r="C181" s="246" t="s">
        <v>51</v>
      </c>
    </row>
    <row r="182" spans="1:3">
      <c r="A182" s="536" t="s">
        <v>799</v>
      </c>
      <c r="B182" s="538" t="s">
        <v>800</v>
      </c>
      <c r="C182" s="246">
        <v>0</v>
      </c>
    </row>
    <row r="183" spans="1:3">
      <c r="A183" s="539" t="s">
        <v>805</v>
      </c>
      <c r="B183" s="540" t="s">
        <v>729</v>
      </c>
      <c r="C183" s="246" t="s">
        <v>53</v>
      </c>
    </row>
    <row r="184" spans="1:3">
      <c r="A184" s="539" t="s">
        <v>2612</v>
      </c>
      <c r="B184" s="540" t="s">
        <v>868</v>
      </c>
      <c r="C184" s="246" t="s">
        <v>53</v>
      </c>
    </row>
    <row r="185" spans="1:3">
      <c r="A185" s="539" t="s">
        <v>3791</v>
      </c>
      <c r="B185" s="540" t="s">
        <v>871</v>
      </c>
      <c r="C185" s="246" t="s">
        <v>53</v>
      </c>
    </row>
    <row r="186" spans="1:3">
      <c r="A186" s="539" t="s">
        <v>810</v>
      </c>
      <c r="B186" s="540" t="s">
        <v>735</v>
      </c>
      <c r="C186" s="246" t="s">
        <v>53</v>
      </c>
    </row>
    <row r="187" spans="1:3">
      <c r="A187" s="539" t="s">
        <v>813</v>
      </c>
      <c r="B187" s="540" t="s">
        <v>740</v>
      </c>
      <c r="C187" s="246" t="s">
        <v>53</v>
      </c>
    </row>
    <row r="188" spans="1:3">
      <c r="A188" s="542" t="s">
        <v>4066</v>
      </c>
      <c r="B188" s="541" t="s">
        <v>4067</v>
      </c>
      <c r="C188" s="246" t="s">
        <v>53</v>
      </c>
    </row>
    <row r="189" spans="1:3">
      <c r="A189" s="539" t="s">
        <v>817</v>
      </c>
      <c r="B189" s="540" t="s">
        <v>745</v>
      </c>
      <c r="C189" s="246" t="s">
        <v>53</v>
      </c>
    </row>
    <row r="190" spans="1:3">
      <c r="A190" s="539" t="s">
        <v>821</v>
      </c>
      <c r="B190" s="540" t="s">
        <v>748</v>
      </c>
      <c r="C190" s="246" t="s">
        <v>53</v>
      </c>
    </row>
    <row r="191" spans="1:3">
      <c r="A191" s="539" t="s">
        <v>823</v>
      </c>
      <c r="B191" s="540" t="s">
        <v>824</v>
      </c>
      <c r="C191" s="246" t="s">
        <v>53</v>
      </c>
    </row>
    <row r="192" spans="1:3">
      <c r="A192" s="539" t="s">
        <v>826</v>
      </c>
      <c r="B192" s="540" t="s">
        <v>756</v>
      </c>
      <c r="C192" s="246" t="s">
        <v>53</v>
      </c>
    </row>
    <row r="193" spans="1:3">
      <c r="A193" s="539" t="s">
        <v>828</v>
      </c>
      <c r="B193" s="540" t="s">
        <v>542</v>
      </c>
      <c r="C193" s="246" t="s">
        <v>53</v>
      </c>
    </row>
    <row r="194" spans="1:3">
      <c r="A194" s="539" t="s">
        <v>829</v>
      </c>
      <c r="B194" s="540" t="s">
        <v>764</v>
      </c>
      <c r="C194" s="246" t="s">
        <v>53</v>
      </c>
    </row>
    <row r="195" spans="1:3">
      <c r="A195" s="539" t="s">
        <v>832</v>
      </c>
      <c r="B195" s="540" t="s">
        <v>769</v>
      </c>
      <c r="C195" s="246" t="s">
        <v>53</v>
      </c>
    </row>
    <row r="196" spans="1:3">
      <c r="A196" s="539" t="s">
        <v>833</v>
      </c>
      <c r="B196" s="540" t="s">
        <v>774</v>
      </c>
      <c r="C196" s="246" t="s">
        <v>53</v>
      </c>
    </row>
    <row r="197" spans="1:3">
      <c r="A197" s="539" t="s">
        <v>837</v>
      </c>
      <c r="B197" s="540" t="s">
        <v>779</v>
      </c>
      <c r="C197" s="246" t="s">
        <v>53</v>
      </c>
    </row>
    <row r="198" spans="1:3">
      <c r="A198" s="539" t="s">
        <v>838</v>
      </c>
      <c r="B198" s="540" t="s">
        <v>784</v>
      </c>
      <c r="C198" s="246" t="s">
        <v>53</v>
      </c>
    </row>
    <row r="199" spans="1:3">
      <c r="A199" s="539" t="s">
        <v>842</v>
      </c>
      <c r="B199" s="540" t="s">
        <v>789</v>
      </c>
      <c r="C199" s="246" t="s">
        <v>53</v>
      </c>
    </row>
    <row r="200" spans="1:3">
      <c r="A200" s="539" t="s">
        <v>843</v>
      </c>
      <c r="B200" s="540" t="s">
        <v>795</v>
      </c>
      <c r="C200" s="246" t="s">
        <v>53</v>
      </c>
    </row>
    <row r="201" spans="1:3">
      <c r="A201" s="536" t="s">
        <v>847</v>
      </c>
      <c r="B201" s="538" t="s">
        <v>848</v>
      </c>
      <c r="C201" s="246">
        <v>0</v>
      </c>
    </row>
    <row r="202" spans="1:3">
      <c r="A202" s="536" t="s">
        <v>853</v>
      </c>
      <c r="B202" s="538" t="s">
        <v>723</v>
      </c>
      <c r="C202" s="246">
        <v>0</v>
      </c>
    </row>
    <row r="203" spans="1:3">
      <c r="A203" s="539" t="s">
        <v>858</v>
      </c>
      <c r="B203" s="540" t="s">
        <v>859</v>
      </c>
      <c r="C203" s="246" t="s">
        <v>57</v>
      </c>
    </row>
    <row r="204" spans="1:3">
      <c r="A204" s="539" t="s">
        <v>864</v>
      </c>
      <c r="B204" s="540" t="s">
        <v>865</v>
      </c>
      <c r="C204" s="246" t="s">
        <v>57</v>
      </c>
    </row>
    <row r="205" spans="1:3">
      <c r="A205" s="539" t="s">
        <v>867</v>
      </c>
      <c r="B205" s="540" t="s">
        <v>868</v>
      </c>
      <c r="C205" s="246" t="s">
        <v>57</v>
      </c>
    </row>
    <row r="206" spans="1:3">
      <c r="A206" s="539" t="s">
        <v>870</v>
      </c>
      <c r="B206" s="540" t="s">
        <v>871</v>
      </c>
      <c r="C206" s="246" t="s">
        <v>57</v>
      </c>
    </row>
    <row r="207" spans="1:3">
      <c r="A207" s="539" t="s">
        <v>873</v>
      </c>
      <c r="B207" s="540" t="s">
        <v>874</v>
      </c>
      <c r="C207" s="246" t="s">
        <v>57</v>
      </c>
    </row>
    <row r="208" spans="1:3">
      <c r="A208" s="539" t="s">
        <v>878</v>
      </c>
      <c r="B208" s="540" t="s">
        <v>879</v>
      </c>
      <c r="C208" s="246" t="s">
        <v>57</v>
      </c>
    </row>
    <row r="209" spans="1:3">
      <c r="A209" s="539" t="s">
        <v>883</v>
      </c>
      <c r="B209" s="540" t="s">
        <v>884</v>
      </c>
      <c r="C209" s="246" t="s">
        <v>57</v>
      </c>
    </row>
    <row r="210" spans="1:3">
      <c r="A210" s="539" t="s">
        <v>888</v>
      </c>
      <c r="B210" s="540" t="s">
        <v>889</v>
      </c>
      <c r="C210" s="246" t="s">
        <v>57</v>
      </c>
    </row>
    <row r="211" spans="1:3">
      <c r="A211" s="539" t="s">
        <v>894</v>
      </c>
      <c r="B211" s="540" t="s">
        <v>895</v>
      </c>
      <c r="C211" s="246" t="s">
        <v>57</v>
      </c>
    </row>
    <row r="212" spans="1:3">
      <c r="A212" s="539" t="s">
        <v>897</v>
      </c>
      <c r="B212" s="540" t="s">
        <v>751</v>
      </c>
      <c r="C212" s="246" t="s">
        <v>57</v>
      </c>
    </row>
    <row r="213" spans="1:3">
      <c r="A213" s="539" t="s">
        <v>901</v>
      </c>
      <c r="B213" s="540" t="s">
        <v>756</v>
      </c>
      <c r="C213" s="246" t="s">
        <v>57</v>
      </c>
    </row>
    <row r="214" spans="1:3">
      <c r="A214" s="539" t="s">
        <v>906</v>
      </c>
      <c r="B214" s="540" t="s">
        <v>907</v>
      </c>
      <c r="C214" s="246" t="s">
        <v>57</v>
      </c>
    </row>
    <row r="215" spans="1:3">
      <c r="A215" s="539" t="s">
        <v>909</v>
      </c>
      <c r="B215" s="540" t="s">
        <v>542</v>
      </c>
      <c r="C215" s="246" t="s">
        <v>57</v>
      </c>
    </row>
    <row r="216" spans="1:3">
      <c r="A216" s="539" t="s">
        <v>914</v>
      </c>
      <c r="B216" s="540" t="s">
        <v>764</v>
      </c>
      <c r="C216" s="246" t="s">
        <v>57</v>
      </c>
    </row>
    <row r="217" spans="1:3">
      <c r="A217" s="539" t="s">
        <v>918</v>
      </c>
      <c r="B217" s="540" t="s">
        <v>769</v>
      </c>
      <c r="C217" s="246" t="s">
        <v>57</v>
      </c>
    </row>
    <row r="218" spans="1:3">
      <c r="A218" s="539" t="s">
        <v>922</v>
      </c>
      <c r="B218" s="540" t="s">
        <v>774</v>
      </c>
      <c r="C218" s="246" t="s">
        <v>57</v>
      </c>
    </row>
    <row r="219" spans="1:3">
      <c r="A219" s="539" t="s">
        <v>927</v>
      </c>
      <c r="B219" s="540" t="s">
        <v>779</v>
      </c>
      <c r="C219" s="246" t="s">
        <v>57</v>
      </c>
    </row>
    <row r="220" spans="1:3">
      <c r="A220" s="539" t="s">
        <v>931</v>
      </c>
      <c r="B220" s="540" t="s">
        <v>784</v>
      </c>
      <c r="C220" s="246" t="s">
        <v>57</v>
      </c>
    </row>
    <row r="221" spans="1:3">
      <c r="A221" s="539" t="s">
        <v>936</v>
      </c>
      <c r="B221" s="540" t="s">
        <v>789</v>
      </c>
      <c r="C221" s="246" t="s">
        <v>57</v>
      </c>
    </row>
    <row r="222" spans="1:3">
      <c r="A222" s="539" t="s">
        <v>940</v>
      </c>
      <c r="B222" s="540" t="s">
        <v>795</v>
      </c>
      <c r="C222" s="246" t="s">
        <v>57</v>
      </c>
    </row>
    <row r="223" spans="1:3">
      <c r="A223" s="536" t="s">
        <v>945</v>
      </c>
      <c r="B223" s="538" t="s">
        <v>800</v>
      </c>
      <c r="C223" s="246">
        <v>0</v>
      </c>
    </row>
    <row r="224" spans="1:3">
      <c r="A224" s="539" t="s">
        <v>950</v>
      </c>
      <c r="B224" s="540" t="s">
        <v>859</v>
      </c>
      <c r="C224" s="246" t="s">
        <v>58</v>
      </c>
    </row>
    <row r="225" spans="1:3">
      <c r="A225" s="539" t="s">
        <v>955</v>
      </c>
      <c r="B225" s="540" t="s">
        <v>865</v>
      </c>
      <c r="C225" s="246" t="s">
        <v>58</v>
      </c>
    </row>
    <row r="226" spans="1:3">
      <c r="A226" s="539" t="s">
        <v>959</v>
      </c>
      <c r="B226" s="540" t="s">
        <v>868</v>
      </c>
      <c r="C226" s="246" t="s">
        <v>58</v>
      </c>
    </row>
    <row r="227" spans="1:3">
      <c r="A227" s="539" t="s">
        <v>961</v>
      </c>
      <c r="B227" s="540" t="s">
        <v>871</v>
      </c>
      <c r="C227" s="246" t="s">
        <v>58</v>
      </c>
    </row>
    <row r="228" spans="1:3">
      <c r="A228" s="539" t="s">
        <v>965</v>
      </c>
      <c r="B228" s="540" t="s">
        <v>966</v>
      </c>
      <c r="C228" s="246" t="s">
        <v>58</v>
      </c>
    </row>
    <row r="229" spans="1:3">
      <c r="A229" s="539" t="s">
        <v>970</v>
      </c>
      <c r="B229" s="540" t="s">
        <v>971</v>
      </c>
      <c r="C229" s="246" t="s">
        <v>58</v>
      </c>
    </row>
    <row r="230" spans="1:3">
      <c r="A230" s="539" t="s">
        <v>975</v>
      </c>
      <c r="B230" s="540" t="s">
        <v>976</v>
      </c>
      <c r="C230" s="246" t="s">
        <v>58</v>
      </c>
    </row>
    <row r="231" spans="1:3">
      <c r="A231" s="539" t="s">
        <v>980</v>
      </c>
      <c r="B231" s="540" t="s">
        <v>981</v>
      </c>
      <c r="C231" s="246" t="s">
        <v>58</v>
      </c>
    </row>
    <row r="232" spans="1:3">
      <c r="A232" s="539" t="s">
        <v>986</v>
      </c>
      <c r="B232" s="540" t="s">
        <v>751</v>
      </c>
      <c r="C232" s="246" t="s">
        <v>58</v>
      </c>
    </row>
    <row r="233" spans="1:3">
      <c r="A233" s="539" t="s">
        <v>990</v>
      </c>
      <c r="B233" s="540" t="s">
        <v>756</v>
      </c>
      <c r="C233" s="246" t="s">
        <v>58</v>
      </c>
    </row>
    <row r="234" spans="1:3">
      <c r="A234" s="539" t="s">
        <v>995</v>
      </c>
      <c r="B234" s="540" t="s">
        <v>907</v>
      </c>
      <c r="C234" s="246" t="s">
        <v>58</v>
      </c>
    </row>
    <row r="235" spans="1:3">
      <c r="A235" s="539" t="s">
        <v>997</v>
      </c>
      <c r="B235" s="540" t="s">
        <v>542</v>
      </c>
      <c r="C235" s="246" t="s">
        <v>58</v>
      </c>
    </row>
    <row r="236" spans="1:3">
      <c r="A236" s="539" t="s">
        <v>1002</v>
      </c>
      <c r="B236" s="540" t="s">
        <v>764</v>
      </c>
      <c r="C236" s="246" t="s">
        <v>58</v>
      </c>
    </row>
    <row r="237" spans="1:3">
      <c r="A237" s="539" t="s">
        <v>1007</v>
      </c>
      <c r="B237" s="540" t="s">
        <v>769</v>
      </c>
      <c r="C237" s="246" t="s">
        <v>58</v>
      </c>
    </row>
    <row r="238" spans="1:3">
      <c r="A238" s="539" t="s">
        <v>1012</v>
      </c>
      <c r="B238" s="540" t="s">
        <v>774</v>
      </c>
      <c r="C238" s="246" t="s">
        <v>58</v>
      </c>
    </row>
    <row r="239" spans="1:3">
      <c r="A239" s="539" t="s">
        <v>1017</v>
      </c>
      <c r="B239" s="540" t="s">
        <v>779</v>
      </c>
      <c r="C239" s="246" t="s">
        <v>58</v>
      </c>
    </row>
    <row r="240" spans="1:3">
      <c r="A240" s="539" t="s">
        <v>1022</v>
      </c>
      <c r="B240" s="540" t="s">
        <v>784</v>
      </c>
      <c r="C240" s="246" t="s">
        <v>58</v>
      </c>
    </row>
    <row r="241" spans="1:3">
      <c r="A241" s="539" t="s">
        <v>1027</v>
      </c>
      <c r="B241" s="540" t="s">
        <v>789</v>
      </c>
      <c r="C241" s="246" t="s">
        <v>58</v>
      </c>
    </row>
    <row r="242" spans="1:3">
      <c r="A242" s="539" t="s">
        <v>1032</v>
      </c>
      <c r="B242" s="540" t="s">
        <v>795</v>
      </c>
      <c r="C242" s="246" t="s">
        <v>58</v>
      </c>
    </row>
    <row r="243" spans="1:3">
      <c r="A243" s="539" t="s">
        <v>1037</v>
      </c>
      <c r="B243" s="540" t="s">
        <v>1038</v>
      </c>
      <c r="C243" s="246" t="s">
        <v>66</v>
      </c>
    </row>
    <row r="244" spans="1:3">
      <c r="A244" s="536" t="s">
        <v>1040</v>
      </c>
      <c r="B244" s="538" t="s">
        <v>1041</v>
      </c>
      <c r="C244" s="246">
        <v>0</v>
      </c>
    </row>
    <row r="245" spans="1:3">
      <c r="A245" s="536" t="s">
        <v>1046</v>
      </c>
      <c r="B245" s="538" t="s">
        <v>800</v>
      </c>
      <c r="C245" s="246">
        <v>0</v>
      </c>
    </row>
    <row r="246" spans="1:3">
      <c r="A246" s="539" t="s">
        <v>1047</v>
      </c>
      <c r="B246" s="540" t="s">
        <v>729</v>
      </c>
      <c r="C246" s="246" t="s">
        <v>62</v>
      </c>
    </row>
    <row r="247" spans="1:3">
      <c r="A247" s="539" t="s">
        <v>1051</v>
      </c>
      <c r="B247" s="540" t="s">
        <v>865</v>
      </c>
      <c r="C247" s="246" t="s">
        <v>62</v>
      </c>
    </row>
    <row r="248" spans="1:3">
      <c r="A248" s="539" t="s">
        <v>2474</v>
      </c>
      <c r="B248" s="540" t="s">
        <v>871</v>
      </c>
      <c r="C248" s="246" t="s">
        <v>62</v>
      </c>
    </row>
    <row r="249" spans="1:3">
      <c r="A249" s="539" t="s">
        <v>1053</v>
      </c>
      <c r="B249" s="540" t="s">
        <v>751</v>
      </c>
      <c r="C249" s="246" t="s">
        <v>62</v>
      </c>
    </row>
    <row r="250" spans="1:3">
      <c r="A250" s="539" t="s">
        <v>1057</v>
      </c>
      <c r="B250" s="540" t="s">
        <v>756</v>
      </c>
      <c r="C250" s="246" t="s">
        <v>62</v>
      </c>
    </row>
    <row r="251" spans="1:3">
      <c r="A251" s="536" t="s">
        <v>1061</v>
      </c>
      <c r="B251" s="538" t="s">
        <v>1062</v>
      </c>
      <c r="C251" s="246">
        <v>0</v>
      </c>
    </row>
    <row r="252" spans="1:3">
      <c r="A252" s="536" t="s">
        <v>1066</v>
      </c>
      <c r="B252" s="538" t="s">
        <v>1062</v>
      </c>
      <c r="C252" s="246">
        <v>0</v>
      </c>
    </row>
    <row r="253" spans="1:3">
      <c r="A253" s="536" t="s">
        <v>1067</v>
      </c>
      <c r="B253" s="538" t="s">
        <v>1062</v>
      </c>
      <c r="C253" s="246">
        <v>0</v>
      </c>
    </row>
    <row r="254" spans="1:3">
      <c r="A254" s="539" t="s">
        <v>1068</v>
      </c>
      <c r="B254" s="540" t="s">
        <v>1069</v>
      </c>
      <c r="C254" s="246" t="s">
        <v>78</v>
      </c>
    </row>
    <row r="255" spans="1:3">
      <c r="A255" s="539" t="s">
        <v>1073</v>
      </c>
      <c r="B255" s="540" t="s">
        <v>1074</v>
      </c>
      <c r="C255" s="246" t="s">
        <v>72</v>
      </c>
    </row>
    <row r="256" spans="1:3">
      <c r="A256" s="539" t="s">
        <v>1078</v>
      </c>
      <c r="B256" s="540" t="s">
        <v>1079</v>
      </c>
      <c r="C256" s="246" t="s">
        <v>80</v>
      </c>
    </row>
    <row r="257" spans="1:3">
      <c r="A257" s="539" t="s">
        <v>1081</v>
      </c>
      <c r="B257" s="540" t="s">
        <v>1082</v>
      </c>
      <c r="C257" s="246" t="s">
        <v>70</v>
      </c>
    </row>
    <row r="258" spans="1:3">
      <c r="A258" s="539" t="s">
        <v>1086</v>
      </c>
      <c r="B258" s="540" t="s">
        <v>1087</v>
      </c>
      <c r="C258" s="246" t="s">
        <v>82</v>
      </c>
    </row>
    <row r="259" spans="1:3">
      <c r="A259" s="539" t="s">
        <v>4820</v>
      </c>
      <c r="B259" s="540" t="s">
        <v>1531</v>
      </c>
      <c r="C259" s="246" t="s">
        <v>82</v>
      </c>
    </row>
    <row r="260" spans="1:3">
      <c r="A260" s="539" t="s">
        <v>1091</v>
      </c>
      <c r="B260" s="540" t="s">
        <v>1092</v>
      </c>
      <c r="C260" s="246" t="s">
        <v>68</v>
      </c>
    </row>
    <row r="261" spans="1:3">
      <c r="A261" s="539" t="s">
        <v>2679</v>
      </c>
      <c r="B261" s="540" t="s">
        <v>1644</v>
      </c>
      <c r="C261" s="246" t="s">
        <v>82</v>
      </c>
    </row>
    <row r="262" spans="1:3">
      <c r="A262" s="539" t="s">
        <v>1096</v>
      </c>
      <c r="B262" s="540" t="s">
        <v>1097</v>
      </c>
      <c r="C262" s="246" t="s">
        <v>70</v>
      </c>
    </row>
    <row r="263" spans="1:3">
      <c r="A263" s="539" t="s">
        <v>1101</v>
      </c>
      <c r="B263" s="540" t="s">
        <v>1102</v>
      </c>
      <c r="C263" s="246" t="s">
        <v>70</v>
      </c>
    </row>
    <row r="264" spans="1:3">
      <c r="A264" s="539" t="s">
        <v>1106</v>
      </c>
      <c r="B264" s="540" t="s">
        <v>1107</v>
      </c>
      <c r="C264" s="246" t="s">
        <v>74</v>
      </c>
    </row>
    <row r="265" spans="1:3">
      <c r="A265" s="539" t="s">
        <v>1111</v>
      </c>
      <c r="B265" s="540" t="s">
        <v>1112</v>
      </c>
      <c r="C265" s="246" t="s">
        <v>76</v>
      </c>
    </row>
    <row r="266" spans="1:3">
      <c r="A266" s="539" t="s">
        <v>1116</v>
      </c>
      <c r="B266" s="540" t="s">
        <v>1117</v>
      </c>
      <c r="C266" s="246" t="s">
        <v>82</v>
      </c>
    </row>
    <row r="267" spans="1:3">
      <c r="A267" s="539" t="s">
        <v>4821</v>
      </c>
      <c r="B267" s="540" t="s">
        <v>4822</v>
      </c>
      <c r="C267" s="246" t="s">
        <v>82</v>
      </c>
    </row>
    <row r="268" spans="1:3">
      <c r="A268" s="539" t="s">
        <v>1121</v>
      </c>
      <c r="B268" s="540" t="s">
        <v>1122</v>
      </c>
      <c r="C268" s="246" t="s">
        <v>82</v>
      </c>
    </row>
    <row r="269" spans="1:3">
      <c r="A269" s="539" t="s">
        <v>4823</v>
      </c>
      <c r="B269" s="540" t="s">
        <v>4824</v>
      </c>
      <c r="C269" s="246" t="s">
        <v>82</v>
      </c>
    </row>
    <row r="270" spans="1:3">
      <c r="A270" s="539" t="s">
        <v>1124</v>
      </c>
      <c r="B270" s="540" t="s">
        <v>1125</v>
      </c>
      <c r="C270" s="246" t="s">
        <v>82</v>
      </c>
    </row>
    <row r="271" spans="1:3">
      <c r="A271" s="539" t="s">
        <v>1127</v>
      </c>
      <c r="B271" s="540" t="s">
        <v>1128</v>
      </c>
      <c r="C271" s="246" t="s">
        <v>70</v>
      </c>
    </row>
    <row r="272" spans="1:3">
      <c r="A272" s="536" t="s">
        <v>1132</v>
      </c>
      <c r="B272" s="538" t="s">
        <v>1133</v>
      </c>
      <c r="C272" s="246">
        <v>0</v>
      </c>
    </row>
    <row r="273" spans="1:3">
      <c r="A273" s="536" t="s">
        <v>1137</v>
      </c>
      <c r="B273" s="538" t="s">
        <v>1133</v>
      </c>
      <c r="C273" s="246">
        <v>0</v>
      </c>
    </row>
    <row r="274" spans="1:3">
      <c r="A274" s="536" t="s">
        <v>1138</v>
      </c>
      <c r="B274" s="538" t="s">
        <v>1133</v>
      </c>
      <c r="C274" s="246">
        <v>0</v>
      </c>
    </row>
    <row r="275" spans="1:3">
      <c r="A275" s="536" t="s">
        <v>2479</v>
      </c>
      <c r="B275" s="538" t="s">
        <v>2480</v>
      </c>
      <c r="C275" s="246">
        <v>0</v>
      </c>
    </row>
    <row r="276" spans="1:3">
      <c r="A276" s="539" t="s">
        <v>2482</v>
      </c>
      <c r="B276" s="540" t="s">
        <v>2480</v>
      </c>
      <c r="C276" s="246" t="s">
        <v>85</v>
      </c>
    </row>
    <row r="277" spans="1:3">
      <c r="A277" s="536" t="s">
        <v>1139</v>
      </c>
      <c r="B277" s="538" t="s">
        <v>1140</v>
      </c>
      <c r="C277" s="246">
        <v>0</v>
      </c>
    </row>
    <row r="278" spans="1:3">
      <c r="A278" s="539" t="s">
        <v>1144</v>
      </c>
      <c r="B278" s="540" t="s">
        <v>1145</v>
      </c>
      <c r="C278" s="246" t="s">
        <v>91</v>
      </c>
    </row>
    <row r="279" spans="1:3">
      <c r="A279" s="539" t="s">
        <v>1149</v>
      </c>
      <c r="B279" s="540" t="s">
        <v>1150</v>
      </c>
      <c r="C279" s="246" t="s">
        <v>95</v>
      </c>
    </row>
    <row r="280" spans="1:3">
      <c r="A280" s="539" t="s">
        <v>4849</v>
      </c>
      <c r="B280" s="457" t="s">
        <v>4850</v>
      </c>
      <c r="C280" s="246" t="s">
        <v>89</v>
      </c>
    </row>
    <row r="281" spans="1:3">
      <c r="A281" s="539" t="s">
        <v>1154</v>
      </c>
      <c r="B281" s="540" t="s">
        <v>1155</v>
      </c>
      <c r="C281" s="246" t="s">
        <v>97</v>
      </c>
    </row>
    <row r="282" spans="1:3">
      <c r="A282" s="536" t="s">
        <v>1853</v>
      </c>
      <c r="B282" s="538" t="s">
        <v>1854</v>
      </c>
      <c r="C282" s="246">
        <v>0</v>
      </c>
    </row>
    <row r="283" spans="1:3">
      <c r="A283" s="539" t="s">
        <v>1855</v>
      </c>
      <c r="B283" s="540" t="s">
        <v>1856</v>
      </c>
      <c r="C283" s="246" t="s">
        <v>99</v>
      </c>
    </row>
    <row r="284" spans="1:3">
      <c r="A284" s="539" t="s">
        <v>1857</v>
      </c>
      <c r="B284" s="540" t="s">
        <v>1858</v>
      </c>
      <c r="C284" s="246" t="s">
        <v>99</v>
      </c>
    </row>
    <row r="285" spans="1:3">
      <c r="A285" s="536" t="s">
        <v>1159</v>
      </c>
      <c r="B285" s="538" t="s">
        <v>1160</v>
      </c>
      <c r="C285" s="246">
        <v>0</v>
      </c>
    </row>
    <row r="286" spans="1:3">
      <c r="A286" s="539" t="s">
        <v>1164</v>
      </c>
      <c r="B286" s="540" t="s">
        <v>1165</v>
      </c>
      <c r="C286" s="246" t="s">
        <v>101</v>
      </c>
    </row>
    <row r="287" spans="1:3">
      <c r="A287" s="539" t="s">
        <v>2697</v>
      </c>
      <c r="B287" s="540" t="s">
        <v>2698</v>
      </c>
      <c r="C287" s="246" t="s">
        <v>101</v>
      </c>
    </row>
    <row r="288" spans="1:3">
      <c r="A288" s="539" t="s">
        <v>1169</v>
      </c>
      <c r="B288" s="540" t="s">
        <v>1170</v>
      </c>
      <c r="C288" s="246" t="s">
        <v>101</v>
      </c>
    </row>
    <row r="289" spans="1:3">
      <c r="A289" s="539" t="s">
        <v>1172</v>
      </c>
      <c r="B289" s="540" t="s">
        <v>1173</v>
      </c>
      <c r="C289" s="246" t="s">
        <v>101</v>
      </c>
    </row>
    <row r="290" spans="1:3">
      <c r="A290" s="539" t="s">
        <v>1175</v>
      </c>
      <c r="B290" s="540" t="s">
        <v>1176</v>
      </c>
      <c r="C290" s="246" t="s">
        <v>101</v>
      </c>
    </row>
    <row r="291" spans="1:3">
      <c r="A291" s="536" t="s">
        <v>1180</v>
      </c>
      <c r="B291" s="538" t="s">
        <v>1181</v>
      </c>
      <c r="C291" s="246">
        <v>0</v>
      </c>
    </row>
    <row r="292" spans="1:3">
      <c r="A292" s="539" t="s">
        <v>1185</v>
      </c>
      <c r="B292" s="540" t="s">
        <v>1186</v>
      </c>
      <c r="C292" s="246" t="s">
        <v>103</v>
      </c>
    </row>
    <row r="293" spans="1:3">
      <c r="A293" s="539" t="s">
        <v>1190</v>
      </c>
      <c r="B293" s="540" t="s">
        <v>1191</v>
      </c>
      <c r="C293" s="246" t="s">
        <v>103</v>
      </c>
    </row>
    <row r="294" spans="1:3">
      <c r="A294" s="539" t="s">
        <v>1195</v>
      </c>
      <c r="B294" s="540" t="s">
        <v>1196</v>
      </c>
      <c r="C294" s="246" t="s">
        <v>103</v>
      </c>
    </row>
    <row r="295" spans="1:3">
      <c r="A295" s="539" t="s">
        <v>1198</v>
      </c>
      <c r="B295" s="540" t="s">
        <v>1199</v>
      </c>
      <c r="C295" s="246" t="s">
        <v>103</v>
      </c>
    </row>
    <row r="296" spans="1:3">
      <c r="A296" s="539" t="s">
        <v>4619</v>
      </c>
      <c r="B296" s="540" t="s">
        <v>4620</v>
      </c>
      <c r="C296" s="246" t="s">
        <v>103</v>
      </c>
    </row>
    <row r="297" spans="1:3">
      <c r="A297" s="536" t="s">
        <v>1203</v>
      </c>
      <c r="B297" s="538" t="s">
        <v>1204</v>
      </c>
      <c r="C297" s="246">
        <v>0</v>
      </c>
    </row>
    <row r="298" spans="1:3">
      <c r="A298" s="539" t="s">
        <v>4851</v>
      </c>
      <c r="B298" s="304" t="s">
        <v>4852</v>
      </c>
      <c r="C298" s="246" t="s">
        <v>105</v>
      </c>
    </row>
    <row r="299" spans="1:3">
      <c r="A299" s="539" t="s">
        <v>1208</v>
      </c>
      <c r="B299" s="540" t="s">
        <v>1209</v>
      </c>
      <c r="C299" s="246" t="s">
        <v>105</v>
      </c>
    </row>
    <row r="300" spans="1:3">
      <c r="A300" s="539" t="s">
        <v>1213</v>
      </c>
      <c r="B300" s="540" t="s">
        <v>1214</v>
      </c>
      <c r="C300" s="246" t="s">
        <v>105</v>
      </c>
    </row>
    <row r="301" spans="1:3">
      <c r="A301" s="539" t="s">
        <v>1859</v>
      </c>
      <c r="B301" s="540" t="s">
        <v>1860</v>
      </c>
      <c r="C301" s="246" t="s">
        <v>105</v>
      </c>
    </row>
    <row r="302" spans="1:3">
      <c r="A302" s="539" t="s">
        <v>1218</v>
      </c>
      <c r="B302" s="540" t="s">
        <v>1219</v>
      </c>
      <c r="C302" s="246" t="s">
        <v>105</v>
      </c>
    </row>
    <row r="303" spans="1:3">
      <c r="A303" s="539" t="s">
        <v>4797</v>
      </c>
      <c r="B303" s="541" t="s">
        <v>4798</v>
      </c>
      <c r="C303" s="246" t="s">
        <v>105</v>
      </c>
    </row>
    <row r="304" spans="1:3">
      <c r="A304" s="539" t="s">
        <v>1223</v>
      </c>
      <c r="B304" s="540" t="s">
        <v>1224</v>
      </c>
      <c r="C304" s="246" t="s">
        <v>105</v>
      </c>
    </row>
    <row r="305" spans="1:3">
      <c r="A305" s="539" t="s">
        <v>1227</v>
      </c>
      <c r="B305" s="540" t="s">
        <v>1228</v>
      </c>
      <c r="C305" s="246" t="s">
        <v>105</v>
      </c>
    </row>
    <row r="306" spans="1:3">
      <c r="A306" s="539" t="s">
        <v>1230</v>
      </c>
      <c r="B306" s="540" t="s">
        <v>1231</v>
      </c>
      <c r="C306" s="246" t="s">
        <v>105</v>
      </c>
    </row>
    <row r="307" spans="1:3">
      <c r="A307" s="539" t="s">
        <v>1235</v>
      </c>
      <c r="B307" s="540" t="s">
        <v>1236</v>
      </c>
      <c r="C307" s="246" t="s">
        <v>105</v>
      </c>
    </row>
    <row r="308" spans="1:3">
      <c r="A308" s="539" t="s">
        <v>1240</v>
      </c>
      <c r="B308" s="540" t="s">
        <v>1241</v>
      </c>
      <c r="C308" s="246" t="s">
        <v>105</v>
      </c>
    </row>
    <row r="309" spans="1:3">
      <c r="A309" s="536" t="s">
        <v>1245</v>
      </c>
      <c r="B309" s="538" t="s">
        <v>1246</v>
      </c>
      <c r="C309" s="246">
        <v>0</v>
      </c>
    </row>
    <row r="310" spans="1:3">
      <c r="A310" s="539" t="s">
        <v>1250</v>
      </c>
      <c r="B310" s="540" t="s">
        <v>1251</v>
      </c>
      <c r="C310" s="246" t="s">
        <v>108</v>
      </c>
    </row>
    <row r="311" spans="1:3">
      <c r="A311" s="539" t="s">
        <v>1253</v>
      </c>
      <c r="B311" s="540" t="s">
        <v>1254</v>
      </c>
      <c r="C311" s="246" t="s">
        <v>108</v>
      </c>
    </row>
    <row r="312" spans="1:3">
      <c r="A312" s="539" t="s">
        <v>1256</v>
      </c>
      <c r="B312" s="540" t="s">
        <v>1257</v>
      </c>
      <c r="C312" s="246" t="s">
        <v>108</v>
      </c>
    </row>
    <row r="313" spans="1:3">
      <c r="A313" s="539" t="s">
        <v>4695</v>
      </c>
      <c r="B313" s="540" t="s">
        <v>4696</v>
      </c>
      <c r="C313" s="246" t="s">
        <v>108</v>
      </c>
    </row>
    <row r="314" spans="1:3">
      <c r="A314" s="539" t="s">
        <v>1261</v>
      </c>
      <c r="B314" s="540" t="s">
        <v>1262</v>
      </c>
      <c r="C314" s="246" t="s">
        <v>108</v>
      </c>
    </row>
    <row r="315" spans="1:3">
      <c r="A315" s="539" t="s">
        <v>4853</v>
      </c>
      <c r="B315" s="304" t="s">
        <v>4854</v>
      </c>
      <c r="C315" s="246" t="s">
        <v>108</v>
      </c>
    </row>
    <row r="316" spans="1:3">
      <c r="A316" s="539" t="s">
        <v>1266</v>
      </c>
      <c r="B316" s="540" t="s">
        <v>1267</v>
      </c>
      <c r="C316" s="246" t="s">
        <v>108</v>
      </c>
    </row>
    <row r="317" spans="1:3">
      <c r="A317" s="539" t="s">
        <v>3392</v>
      </c>
      <c r="B317" s="540" t="s">
        <v>1558</v>
      </c>
      <c r="C317" s="246" t="s">
        <v>108</v>
      </c>
    </row>
    <row r="318" spans="1:3">
      <c r="A318" s="539" t="s">
        <v>1271</v>
      </c>
      <c r="B318" s="540" t="s">
        <v>1272</v>
      </c>
      <c r="C318" s="246" t="s">
        <v>108</v>
      </c>
    </row>
    <row r="319" spans="1:3">
      <c r="A319" s="539" t="s">
        <v>1274</v>
      </c>
      <c r="B319" s="540" t="s">
        <v>1275</v>
      </c>
      <c r="C319" s="246" t="s">
        <v>108</v>
      </c>
    </row>
    <row r="320" spans="1:3">
      <c r="A320" s="539" t="s">
        <v>1279</v>
      </c>
      <c r="B320" s="540" t="s">
        <v>1280</v>
      </c>
      <c r="C320" s="246" t="s">
        <v>108</v>
      </c>
    </row>
    <row r="321" spans="1:4">
      <c r="A321" s="539" t="s">
        <v>1282</v>
      </c>
      <c r="B321" s="540" t="s">
        <v>1283</v>
      </c>
      <c r="C321" s="246" t="s">
        <v>108</v>
      </c>
    </row>
    <row r="322" spans="1:4">
      <c r="A322" s="539" t="s">
        <v>1287</v>
      </c>
      <c r="B322" s="540" t="s">
        <v>1288</v>
      </c>
      <c r="C322" s="246" t="s">
        <v>108</v>
      </c>
    </row>
    <row r="323" spans="1:4">
      <c r="A323" s="539" t="s">
        <v>2728</v>
      </c>
      <c r="B323" s="540" t="s">
        <v>1366</v>
      </c>
      <c r="C323" s="246" t="s">
        <v>108</v>
      </c>
    </row>
    <row r="324" spans="1:4">
      <c r="A324" s="539" t="s">
        <v>4673</v>
      </c>
      <c r="B324" s="540" t="s">
        <v>4674</v>
      </c>
      <c r="C324" s="246" t="s">
        <v>108</v>
      </c>
    </row>
    <row r="325" spans="1:4">
      <c r="A325" s="539" t="s">
        <v>1290</v>
      </c>
      <c r="B325" s="540" t="s">
        <v>1291</v>
      </c>
      <c r="C325" s="246" t="s">
        <v>108</v>
      </c>
    </row>
    <row r="326" spans="1:4">
      <c r="A326" s="539" t="s">
        <v>1295</v>
      </c>
      <c r="B326" s="540" t="s">
        <v>1296</v>
      </c>
      <c r="C326" s="246" t="s">
        <v>108</v>
      </c>
    </row>
    <row r="327" spans="1:4">
      <c r="A327" s="539" t="s">
        <v>1298</v>
      </c>
      <c r="B327" s="540" t="s">
        <v>1299</v>
      </c>
      <c r="C327" s="246" t="s">
        <v>108</v>
      </c>
    </row>
    <row r="328" spans="1:4">
      <c r="A328" s="539" t="s">
        <v>4697</v>
      </c>
      <c r="B328" s="540" t="s">
        <v>4698</v>
      </c>
      <c r="C328" s="246" t="s">
        <v>108</v>
      </c>
    </row>
    <row r="329" spans="1:4">
      <c r="A329" s="536" t="s">
        <v>1303</v>
      </c>
      <c r="B329" s="538" t="s">
        <v>1304</v>
      </c>
      <c r="C329" s="246">
        <v>0</v>
      </c>
    </row>
    <row r="330" spans="1:4">
      <c r="A330" s="539" t="s">
        <v>4855</v>
      </c>
      <c r="B330" s="540" t="s">
        <v>4869</v>
      </c>
      <c r="C330" s="246" t="s">
        <v>114</v>
      </c>
    </row>
    <row r="331" spans="1:4">
      <c r="A331" s="539" t="s">
        <v>1306</v>
      </c>
      <c r="B331" s="540" t="s">
        <v>1307</v>
      </c>
      <c r="C331" s="246" t="s">
        <v>114</v>
      </c>
    </row>
    <row r="332" spans="1:4">
      <c r="A332" s="536" t="s">
        <v>1308</v>
      </c>
      <c r="B332" s="538" t="s">
        <v>1309</v>
      </c>
      <c r="C332" s="246">
        <v>0</v>
      </c>
    </row>
    <row r="333" spans="1:4">
      <c r="A333" s="539" t="s">
        <v>1313</v>
      </c>
      <c r="B333" s="540" t="s">
        <v>1314</v>
      </c>
      <c r="C333" s="246" t="s">
        <v>110</v>
      </c>
    </row>
    <row r="334" spans="1:4">
      <c r="A334" s="536" t="s">
        <v>1315</v>
      </c>
      <c r="B334" s="538" t="s">
        <v>1316</v>
      </c>
      <c r="C334" s="246">
        <v>0</v>
      </c>
    </row>
    <row r="335" spans="1:4">
      <c r="A335" s="539" t="s">
        <v>4825</v>
      </c>
      <c r="B335" s="540" t="s">
        <v>4826</v>
      </c>
      <c r="C335" s="246" t="s">
        <v>108</v>
      </c>
      <c r="D335" s="535" t="s">
        <v>169</v>
      </c>
    </row>
    <row r="336" spans="1:4">
      <c r="A336" s="539" t="s">
        <v>1320</v>
      </c>
      <c r="B336" s="540" t="s">
        <v>460</v>
      </c>
      <c r="C336" s="246" t="s">
        <v>108</v>
      </c>
      <c r="D336" s="535" t="s">
        <v>169</v>
      </c>
    </row>
    <row r="337" spans="1:4">
      <c r="A337" s="539" t="s">
        <v>1323</v>
      </c>
      <c r="B337" s="540" t="s">
        <v>174</v>
      </c>
      <c r="C337" s="246" t="s">
        <v>108</v>
      </c>
      <c r="D337" s="535" t="s">
        <v>169</v>
      </c>
    </row>
    <row r="338" spans="1:4">
      <c r="A338" s="536" t="s">
        <v>1325</v>
      </c>
      <c r="B338" s="538" t="s">
        <v>1326</v>
      </c>
      <c r="C338" s="246">
        <v>0</v>
      </c>
    </row>
    <row r="339" spans="1:4">
      <c r="A339" s="536" t="s">
        <v>1331</v>
      </c>
      <c r="B339" s="538" t="s">
        <v>1326</v>
      </c>
      <c r="C339" s="246">
        <v>0</v>
      </c>
    </row>
    <row r="340" spans="1:4">
      <c r="A340" s="536" t="s">
        <v>1332</v>
      </c>
      <c r="B340" s="538" t="s">
        <v>1326</v>
      </c>
      <c r="C340" s="246">
        <v>0</v>
      </c>
    </row>
    <row r="341" spans="1:4">
      <c r="A341" s="536" t="s">
        <v>1333</v>
      </c>
      <c r="B341" s="538" t="s">
        <v>1334</v>
      </c>
      <c r="C341" s="246">
        <v>0</v>
      </c>
    </row>
    <row r="342" spans="1:4">
      <c r="A342" s="539" t="s">
        <v>1339</v>
      </c>
      <c r="B342" s="540" t="s">
        <v>1340</v>
      </c>
      <c r="C342" s="246" t="s">
        <v>117</v>
      </c>
    </row>
    <row r="343" spans="1:4">
      <c r="A343" s="539" t="s">
        <v>1344</v>
      </c>
      <c r="B343" s="540" t="s">
        <v>1345</v>
      </c>
      <c r="C343" s="246" t="s">
        <v>117</v>
      </c>
    </row>
    <row r="344" spans="1:4">
      <c r="A344" s="539" t="s">
        <v>1349</v>
      </c>
      <c r="B344" s="540" t="s">
        <v>1350</v>
      </c>
      <c r="C344" s="246" t="s">
        <v>117</v>
      </c>
    </row>
    <row r="345" spans="1:4">
      <c r="A345" s="539" t="s">
        <v>1354</v>
      </c>
      <c r="B345" s="540" t="s">
        <v>1355</v>
      </c>
      <c r="C345" s="246" t="s">
        <v>117</v>
      </c>
    </row>
    <row r="346" spans="1:4">
      <c r="A346" s="539" t="s">
        <v>1359</v>
      </c>
      <c r="B346" s="540" t="s">
        <v>1360</v>
      </c>
      <c r="C346" s="246" t="s">
        <v>117</v>
      </c>
    </row>
    <row r="347" spans="1:4">
      <c r="A347" s="539" t="s">
        <v>1362</v>
      </c>
      <c r="B347" s="540" t="s">
        <v>1363</v>
      </c>
      <c r="C347" s="246" t="s">
        <v>117</v>
      </c>
    </row>
    <row r="348" spans="1:4">
      <c r="A348" s="539" t="s">
        <v>4564</v>
      </c>
      <c r="B348" s="541" t="s">
        <v>4565</v>
      </c>
      <c r="C348" s="246" t="s">
        <v>117</v>
      </c>
    </row>
    <row r="349" spans="1:4">
      <c r="A349" s="539" t="s">
        <v>3886</v>
      </c>
      <c r="B349" s="540" t="s">
        <v>3887</v>
      </c>
      <c r="C349" s="246" t="s">
        <v>117</v>
      </c>
    </row>
    <row r="350" spans="1:4">
      <c r="A350" s="539" t="s">
        <v>3889</v>
      </c>
      <c r="B350" s="540" t="s">
        <v>3890</v>
      </c>
      <c r="C350" s="246" t="s">
        <v>117</v>
      </c>
    </row>
    <row r="351" spans="1:4">
      <c r="A351" s="539" t="s">
        <v>1365</v>
      </c>
      <c r="B351" s="540" t="s">
        <v>1366</v>
      </c>
      <c r="C351" s="246" t="s">
        <v>117</v>
      </c>
    </row>
    <row r="352" spans="1:4">
      <c r="A352" s="539" t="s">
        <v>1370</v>
      </c>
      <c r="B352" s="540" t="s">
        <v>1371</v>
      </c>
      <c r="C352" s="246" t="s">
        <v>117</v>
      </c>
    </row>
    <row r="353" spans="1:3">
      <c r="A353" s="539" t="s">
        <v>1375</v>
      </c>
      <c r="B353" s="540" t="s">
        <v>1376</v>
      </c>
      <c r="C353" s="246" t="s">
        <v>117</v>
      </c>
    </row>
    <row r="354" spans="1:3">
      <c r="A354" s="536" t="s">
        <v>1380</v>
      </c>
      <c r="B354" s="538" t="s">
        <v>1381</v>
      </c>
      <c r="C354" s="246">
        <v>0</v>
      </c>
    </row>
    <row r="355" spans="1:3">
      <c r="A355" s="539" t="s">
        <v>1384</v>
      </c>
      <c r="B355" s="540" t="s">
        <v>1381</v>
      </c>
      <c r="C355" s="246" t="s">
        <v>119</v>
      </c>
    </row>
    <row r="356" spans="1:3">
      <c r="A356" s="536" t="s">
        <v>1385</v>
      </c>
      <c r="B356" s="538" t="s">
        <v>1386</v>
      </c>
      <c r="C356" s="246">
        <v>0</v>
      </c>
    </row>
    <row r="357" spans="1:3">
      <c r="A357" s="539" t="s">
        <v>1388</v>
      </c>
      <c r="B357" s="540" t="s">
        <v>1389</v>
      </c>
      <c r="C357" s="246" t="s">
        <v>7263</v>
      </c>
    </row>
    <row r="358" spans="1:3">
      <c r="A358" s="539" t="s">
        <v>1391</v>
      </c>
      <c r="B358" s="540" t="s">
        <v>1386</v>
      </c>
      <c r="C358" s="246" t="s">
        <v>7263</v>
      </c>
    </row>
    <row r="359" spans="1:3">
      <c r="A359" s="536" t="s">
        <v>1393</v>
      </c>
      <c r="B359" s="538" t="s">
        <v>1394</v>
      </c>
      <c r="C359" s="246">
        <v>0</v>
      </c>
    </row>
    <row r="360" spans="1:3">
      <c r="A360" s="539" t="s">
        <v>1398</v>
      </c>
      <c r="B360" s="540" t="s">
        <v>1399</v>
      </c>
      <c r="C360" s="246" t="s">
        <v>120</v>
      </c>
    </row>
    <row r="361" spans="1:3">
      <c r="A361" s="536" t="s">
        <v>1400</v>
      </c>
      <c r="B361" s="538" t="s">
        <v>1401</v>
      </c>
      <c r="C361" s="246">
        <v>0</v>
      </c>
    </row>
    <row r="362" spans="1:3">
      <c r="A362" s="536" t="s">
        <v>1405</v>
      </c>
      <c r="B362" s="538" t="s">
        <v>1401</v>
      </c>
      <c r="C362" s="246">
        <v>0</v>
      </c>
    </row>
    <row r="363" spans="1:3">
      <c r="A363" s="536" t="s">
        <v>1406</v>
      </c>
      <c r="B363" s="538" t="s">
        <v>1401</v>
      </c>
      <c r="C363" s="246">
        <v>0</v>
      </c>
    </row>
    <row r="364" spans="1:3">
      <c r="A364" s="536" t="s">
        <v>1407</v>
      </c>
      <c r="B364" s="538" t="s">
        <v>1408</v>
      </c>
      <c r="C364" s="246">
        <v>0</v>
      </c>
    </row>
    <row r="365" spans="1:3">
      <c r="A365" s="539" t="s">
        <v>4699</v>
      </c>
      <c r="B365" s="540" t="s">
        <v>4700</v>
      </c>
      <c r="C365" s="246" t="s">
        <v>124</v>
      </c>
    </row>
    <row r="366" spans="1:3">
      <c r="A366" s="539" t="s">
        <v>1410</v>
      </c>
      <c r="B366" s="540" t="s">
        <v>1411</v>
      </c>
      <c r="C366" s="246" t="s">
        <v>124</v>
      </c>
    </row>
    <row r="367" spans="1:3">
      <c r="A367" s="539" t="s">
        <v>2762</v>
      </c>
      <c r="B367" s="540" t="s">
        <v>2763</v>
      </c>
      <c r="C367" s="543" t="s">
        <v>129</v>
      </c>
    </row>
    <row r="368" spans="1:3">
      <c r="A368" s="536" t="s">
        <v>4675</v>
      </c>
      <c r="B368" s="538" t="s">
        <v>4676</v>
      </c>
      <c r="C368" s="544">
        <v>0</v>
      </c>
    </row>
    <row r="369" spans="1:3">
      <c r="A369" s="542" t="s">
        <v>4677</v>
      </c>
      <c r="B369" s="540" t="s">
        <v>1889</v>
      </c>
      <c r="C369" s="246" t="s">
        <v>7267</v>
      </c>
    </row>
    <row r="370" spans="1:3">
      <c r="A370" s="536" t="s">
        <v>1861</v>
      </c>
      <c r="B370" s="538" t="s">
        <v>1862</v>
      </c>
      <c r="C370" s="246">
        <v>0</v>
      </c>
    </row>
    <row r="371" spans="1:3">
      <c r="A371" s="539" t="s">
        <v>2765</v>
      </c>
      <c r="B371" s="540" t="s">
        <v>2766</v>
      </c>
      <c r="C371" s="246" t="s">
        <v>7267</v>
      </c>
    </row>
    <row r="372" spans="1:3">
      <c r="A372" s="539" t="s">
        <v>1863</v>
      </c>
      <c r="B372" s="540" t="s">
        <v>1864</v>
      </c>
      <c r="C372" s="246" t="s">
        <v>7267</v>
      </c>
    </row>
    <row r="373" spans="1:3">
      <c r="A373" s="539" t="s">
        <v>1886</v>
      </c>
      <c r="B373" s="540" t="s">
        <v>1887</v>
      </c>
      <c r="C373" s="246" t="s">
        <v>7267</v>
      </c>
    </row>
    <row r="374" spans="1:3">
      <c r="A374" s="539" t="s">
        <v>1865</v>
      </c>
      <c r="B374" s="540" t="s">
        <v>1866</v>
      </c>
      <c r="C374" s="246" t="s">
        <v>7267</v>
      </c>
    </row>
    <row r="375" spans="1:3">
      <c r="A375" s="539" t="s">
        <v>4661</v>
      </c>
      <c r="B375" s="540" t="s">
        <v>2763</v>
      </c>
      <c r="C375" s="246" t="s">
        <v>7267</v>
      </c>
    </row>
    <row r="376" spans="1:3">
      <c r="A376" s="536" t="s">
        <v>1412</v>
      </c>
      <c r="B376" s="538" t="s">
        <v>1413</v>
      </c>
      <c r="C376" s="246">
        <v>0</v>
      </c>
    </row>
    <row r="377" spans="1:3">
      <c r="A377" s="539" t="s">
        <v>4360</v>
      </c>
      <c r="B377" s="540" t="s">
        <v>4361</v>
      </c>
      <c r="C377" s="246" t="s">
        <v>129</v>
      </c>
    </row>
    <row r="378" spans="1:3">
      <c r="A378" s="539" t="s">
        <v>4747</v>
      </c>
      <c r="B378" s="540" t="s">
        <v>4748</v>
      </c>
      <c r="C378" s="246" t="s">
        <v>129</v>
      </c>
    </row>
    <row r="379" spans="1:3">
      <c r="A379" s="539" t="s">
        <v>1417</v>
      </c>
      <c r="B379" s="540" t="s">
        <v>1418</v>
      </c>
      <c r="C379" s="246" t="s">
        <v>127</v>
      </c>
    </row>
    <row r="380" spans="1:3">
      <c r="A380" s="536" t="s">
        <v>4678</v>
      </c>
      <c r="B380" s="538" t="s">
        <v>1316</v>
      </c>
      <c r="C380" s="246">
        <v>0</v>
      </c>
    </row>
    <row r="381" spans="1:3">
      <c r="A381" s="539" t="s">
        <v>4679</v>
      </c>
      <c r="B381" s="540" t="s">
        <v>4680</v>
      </c>
      <c r="C381" s="246" t="s">
        <v>125</v>
      </c>
    </row>
    <row r="382" spans="1:3">
      <c r="A382" s="536" t="s">
        <v>1419</v>
      </c>
      <c r="B382" s="538" t="s">
        <v>1420</v>
      </c>
      <c r="C382" s="246">
        <v>0</v>
      </c>
    </row>
    <row r="383" spans="1:3">
      <c r="A383" s="539" t="s">
        <v>1424</v>
      </c>
      <c r="B383" s="540" t="s">
        <v>1425</v>
      </c>
      <c r="C383" s="246" t="s">
        <v>127</v>
      </c>
    </row>
    <row r="384" spans="1:3">
      <c r="A384" s="539" t="s">
        <v>4632</v>
      </c>
      <c r="B384" s="540" t="s">
        <v>4633</v>
      </c>
      <c r="C384" s="246" t="s">
        <v>127</v>
      </c>
    </row>
    <row r="385" spans="1:3">
      <c r="A385" s="536" t="s">
        <v>1426</v>
      </c>
      <c r="B385" s="538" t="s">
        <v>1427</v>
      </c>
      <c r="C385" s="246">
        <v>0</v>
      </c>
    </row>
    <row r="386" spans="1:3">
      <c r="A386" s="536" t="s">
        <v>1431</v>
      </c>
      <c r="B386" s="538" t="s">
        <v>1427</v>
      </c>
      <c r="C386" s="246">
        <v>0</v>
      </c>
    </row>
    <row r="387" spans="1:3">
      <c r="A387" s="536" t="s">
        <v>1432</v>
      </c>
      <c r="B387" s="538" t="s">
        <v>1427</v>
      </c>
      <c r="C387" s="246">
        <v>0</v>
      </c>
    </row>
    <row r="388" spans="1:3">
      <c r="A388" s="536" t="s">
        <v>1433</v>
      </c>
      <c r="B388" s="538" t="s">
        <v>1434</v>
      </c>
      <c r="C388" s="246">
        <v>0</v>
      </c>
    </row>
    <row r="389" spans="1:3">
      <c r="A389" s="539" t="s">
        <v>1436</v>
      </c>
      <c r="B389" s="540" t="s">
        <v>1437</v>
      </c>
      <c r="C389" s="246" t="s">
        <v>7277</v>
      </c>
    </row>
    <row r="390" spans="1:3">
      <c r="A390" s="539" t="s">
        <v>5149</v>
      </c>
      <c r="B390" s="540" t="s">
        <v>1889</v>
      </c>
      <c r="C390" s="246" t="s">
        <v>7277</v>
      </c>
    </row>
    <row r="391" spans="1:3">
      <c r="A391" s="536" t="s">
        <v>1438</v>
      </c>
      <c r="B391" s="538" t="s">
        <v>1439</v>
      </c>
      <c r="C391" s="246">
        <v>0</v>
      </c>
    </row>
    <row r="392" spans="1:3">
      <c r="A392" s="539" t="s">
        <v>3416</v>
      </c>
      <c r="B392" s="540" t="s">
        <v>1563</v>
      </c>
      <c r="C392" s="246" t="s">
        <v>132</v>
      </c>
    </row>
    <row r="393" spans="1:3">
      <c r="A393" s="539" t="s">
        <v>1443</v>
      </c>
      <c r="B393" s="540" t="s">
        <v>1444</v>
      </c>
      <c r="C393" s="246" t="s">
        <v>132</v>
      </c>
    </row>
    <row r="394" spans="1:3">
      <c r="A394" s="539" t="s">
        <v>5949</v>
      </c>
      <c r="B394" s="540" t="s">
        <v>5950</v>
      </c>
      <c r="C394" s="246" t="s">
        <v>7277</v>
      </c>
    </row>
    <row r="395" spans="1:3">
      <c r="A395" s="539" t="s">
        <v>1448</v>
      </c>
      <c r="B395" s="540" t="s">
        <v>1449</v>
      </c>
      <c r="C395" s="246" t="s">
        <v>132</v>
      </c>
    </row>
    <row r="396" spans="1:3">
      <c r="A396" s="539" t="s">
        <v>1453</v>
      </c>
      <c r="B396" s="540" t="s">
        <v>1454</v>
      </c>
      <c r="C396" s="246" t="s">
        <v>132</v>
      </c>
    </row>
    <row r="397" spans="1:3">
      <c r="A397" s="539" t="s">
        <v>4662</v>
      </c>
      <c r="B397" s="540" t="s">
        <v>1425</v>
      </c>
      <c r="C397" s="246" t="s">
        <v>132</v>
      </c>
    </row>
    <row r="398" spans="1:3">
      <c r="A398" s="536" t="s">
        <v>1456</v>
      </c>
      <c r="B398" s="538" t="s">
        <v>1457</v>
      </c>
      <c r="C398" s="246">
        <v>0</v>
      </c>
    </row>
    <row r="399" spans="1:3">
      <c r="A399" s="539" t="s">
        <v>1461</v>
      </c>
      <c r="B399" s="540" t="s">
        <v>1462</v>
      </c>
      <c r="C399" s="246" t="s">
        <v>132</v>
      </c>
    </row>
    <row r="400" spans="1:3">
      <c r="A400" s="539" t="s">
        <v>1465</v>
      </c>
      <c r="B400" s="540" t="s">
        <v>1466</v>
      </c>
      <c r="C400" s="246" t="s">
        <v>132</v>
      </c>
    </row>
    <row r="401" spans="1:3">
      <c r="A401" s="536" t="s">
        <v>1468</v>
      </c>
      <c r="B401" s="538" t="s">
        <v>1469</v>
      </c>
      <c r="C401" s="246">
        <v>0</v>
      </c>
    </row>
    <row r="402" spans="1:3">
      <c r="A402" s="539" t="s">
        <v>1471</v>
      </c>
      <c r="B402" s="540" t="s">
        <v>1472</v>
      </c>
      <c r="C402" s="246" t="s">
        <v>132</v>
      </c>
    </row>
    <row r="403" spans="1:3">
      <c r="A403" s="539" t="s">
        <v>1474</v>
      </c>
      <c r="B403" s="540" t="s">
        <v>1475</v>
      </c>
      <c r="C403" s="246" t="s">
        <v>132</v>
      </c>
    </row>
    <row r="404" spans="1:3">
      <c r="A404" s="536" t="s">
        <v>1477</v>
      </c>
      <c r="B404" s="538" t="s">
        <v>1478</v>
      </c>
      <c r="C404" s="246">
        <v>0</v>
      </c>
    </row>
    <row r="405" spans="1:3">
      <c r="A405" s="536" t="s">
        <v>1482</v>
      </c>
      <c r="B405" s="538" t="s">
        <v>1483</v>
      </c>
      <c r="C405" s="246">
        <v>0</v>
      </c>
    </row>
    <row r="406" spans="1:3">
      <c r="A406" s="536" t="s">
        <v>1484</v>
      </c>
      <c r="B406" s="538" t="s">
        <v>1483</v>
      </c>
      <c r="C406" s="246">
        <v>0</v>
      </c>
    </row>
    <row r="407" spans="1:3">
      <c r="A407" s="536" t="s">
        <v>1485</v>
      </c>
      <c r="B407" s="538" t="s">
        <v>1486</v>
      </c>
      <c r="C407" s="246">
        <v>0</v>
      </c>
    </row>
    <row r="408" spans="1:3">
      <c r="A408" s="539" t="s">
        <v>1487</v>
      </c>
      <c r="B408" s="540" t="s">
        <v>1488</v>
      </c>
      <c r="C408" s="246" t="s">
        <v>133</v>
      </c>
    </row>
    <row r="409" spans="1:3">
      <c r="A409" s="539" t="s">
        <v>1490</v>
      </c>
      <c r="B409" s="540" t="s">
        <v>1491</v>
      </c>
      <c r="C409" s="246" t="s">
        <v>140</v>
      </c>
    </row>
    <row r="410" spans="1:3">
      <c r="A410" s="539" t="s">
        <v>1493</v>
      </c>
      <c r="B410" s="540" t="s">
        <v>1494</v>
      </c>
      <c r="C410" s="246" t="s">
        <v>142</v>
      </c>
    </row>
    <row r="411" spans="1:3">
      <c r="A411" s="539" t="s">
        <v>1496</v>
      </c>
      <c r="B411" s="540" t="s">
        <v>1497</v>
      </c>
      <c r="C411" s="246" t="s">
        <v>140</v>
      </c>
    </row>
    <row r="412" spans="1:3">
      <c r="A412" s="536" t="s">
        <v>1500</v>
      </c>
      <c r="B412" s="538" t="s">
        <v>1501</v>
      </c>
      <c r="C412" s="246">
        <v>0</v>
      </c>
    </row>
    <row r="413" spans="1:3">
      <c r="A413" s="536" t="s">
        <v>1505</v>
      </c>
      <c r="B413" s="538" t="s">
        <v>1501</v>
      </c>
      <c r="C413" s="246">
        <v>0</v>
      </c>
    </row>
    <row r="414" spans="1:3">
      <c r="A414" s="536" t="s">
        <v>1506</v>
      </c>
      <c r="B414" s="538" t="s">
        <v>1501</v>
      </c>
      <c r="C414" s="246">
        <v>0</v>
      </c>
    </row>
    <row r="415" spans="1:3">
      <c r="A415" s="536" t="s">
        <v>1507</v>
      </c>
      <c r="B415" s="538" t="s">
        <v>1508</v>
      </c>
      <c r="C415" s="246">
        <v>0</v>
      </c>
    </row>
    <row r="416" spans="1:3">
      <c r="A416" s="539" t="s">
        <v>1511</v>
      </c>
      <c r="B416" s="540" t="s">
        <v>1512</v>
      </c>
      <c r="C416" s="246" t="s">
        <v>5070</v>
      </c>
    </row>
    <row r="417" spans="1:3">
      <c r="A417" s="539" t="s">
        <v>3659</v>
      </c>
      <c r="B417" s="541" t="s">
        <v>3660</v>
      </c>
      <c r="C417" s="246" t="s">
        <v>5070</v>
      </c>
    </row>
    <row r="418" spans="1:3">
      <c r="A418" s="536" t="s">
        <v>1513</v>
      </c>
      <c r="B418" s="538" t="s">
        <v>1514</v>
      </c>
      <c r="C418" s="246">
        <v>0</v>
      </c>
    </row>
    <row r="419" spans="1:3">
      <c r="A419" s="539" t="s">
        <v>3905</v>
      </c>
      <c r="B419" s="540" t="s">
        <v>3906</v>
      </c>
      <c r="C419" s="246" t="s">
        <v>155</v>
      </c>
    </row>
    <row r="420" spans="1:3">
      <c r="A420" s="539" t="s">
        <v>1516</v>
      </c>
      <c r="B420" s="540" t="s">
        <v>1517</v>
      </c>
      <c r="C420" s="246" t="s">
        <v>155</v>
      </c>
    </row>
    <row r="421" spans="1:3">
      <c r="A421" s="536" t="s">
        <v>1518</v>
      </c>
      <c r="B421" s="538" t="s">
        <v>1519</v>
      </c>
      <c r="C421" s="246">
        <v>0</v>
      </c>
    </row>
    <row r="422" spans="1:3">
      <c r="A422" s="536" t="s">
        <v>1524</v>
      </c>
      <c r="B422" s="538" t="s">
        <v>1519</v>
      </c>
      <c r="C422" s="246">
        <v>0</v>
      </c>
    </row>
    <row r="423" spans="1:3">
      <c r="A423" s="536" t="s">
        <v>1525</v>
      </c>
      <c r="B423" s="538" t="s">
        <v>1519</v>
      </c>
      <c r="C423" s="246">
        <v>0</v>
      </c>
    </row>
    <row r="424" spans="1:3">
      <c r="A424" s="536" t="s">
        <v>1529</v>
      </c>
      <c r="B424" s="538" t="s">
        <v>1519</v>
      </c>
      <c r="C424" s="246">
        <v>0</v>
      </c>
    </row>
    <row r="425" spans="1:3">
      <c r="A425" s="539" t="s">
        <v>1530</v>
      </c>
      <c r="B425" s="540" t="s">
        <v>1531</v>
      </c>
      <c r="C425" s="246" t="s">
        <v>162</v>
      </c>
    </row>
    <row r="426" spans="1:3">
      <c r="A426" s="539" t="s">
        <v>1533</v>
      </c>
      <c r="B426" s="540" t="s">
        <v>1534</v>
      </c>
      <c r="C426" s="246" t="s">
        <v>162</v>
      </c>
    </row>
    <row r="427" spans="1:3">
      <c r="A427" s="539" t="s">
        <v>1536</v>
      </c>
      <c r="B427" s="540" t="s">
        <v>1537</v>
      </c>
      <c r="C427" s="246" t="s">
        <v>162</v>
      </c>
    </row>
    <row r="428" spans="1:3">
      <c r="A428" s="539" t="s">
        <v>1541</v>
      </c>
      <c r="B428" s="540" t="s">
        <v>1542</v>
      </c>
      <c r="C428" s="246" t="s">
        <v>162</v>
      </c>
    </row>
    <row r="429" spans="1:3">
      <c r="A429" s="539" t="s">
        <v>1544</v>
      </c>
      <c r="B429" s="540" t="s">
        <v>1545</v>
      </c>
      <c r="C429" s="246" t="s">
        <v>162</v>
      </c>
    </row>
    <row r="430" spans="1:3">
      <c r="A430" s="539" t="s">
        <v>1549</v>
      </c>
      <c r="B430" s="540" t="s">
        <v>1550</v>
      </c>
      <c r="C430" s="246" t="s">
        <v>162</v>
      </c>
    </row>
    <row r="431" spans="1:3">
      <c r="A431" s="539" t="s">
        <v>1552</v>
      </c>
      <c r="B431" s="540" t="s">
        <v>1553</v>
      </c>
      <c r="C431" s="246" t="s">
        <v>162</v>
      </c>
    </row>
    <row r="432" spans="1:3">
      <c r="A432" s="539" t="s">
        <v>1557</v>
      </c>
      <c r="B432" s="540" t="s">
        <v>1558</v>
      </c>
      <c r="C432" s="246" t="s">
        <v>162</v>
      </c>
    </row>
    <row r="433" spans="1:3">
      <c r="A433" s="539" t="s">
        <v>1562</v>
      </c>
      <c r="B433" s="540" t="s">
        <v>1563</v>
      </c>
      <c r="C433" s="246" t="s">
        <v>162</v>
      </c>
    </row>
    <row r="434" spans="1:3">
      <c r="A434" s="539" t="s">
        <v>1888</v>
      </c>
      <c r="B434" s="540" t="s">
        <v>1889</v>
      </c>
      <c r="C434" s="246" t="s">
        <v>162</v>
      </c>
    </row>
    <row r="435" spans="1:3">
      <c r="A435" s="539" t="s">
        <v>1565</v>
      </c>
      <c r="B435" s="540" t="s">
        <v>1566</v>
      </c>
      <c r="C435" s="246" t="s">
        <v>162</v>
      </c>
    </row>
    <row r="436" spans="1:3">
      <c r="A436" s="539" t="s">
        <v>1568</v>
      </c>
      <c r="B436" s="540" t="s">
        <v>1569</v>
      </c>
      <c r="C436" s="246" t="s">
        <v>162</v>
      </c>
    </row>
    <row r="437" spans="1:3">
      <c r="A437" s="539" t="s">
        <v>1571</v>
      </c>
      <c r="B437" s="540" t="s">
        <v>1572</v>
      </c>
      <c r="C437" s="246" t="s">
        <v>162</v>
      </c>
    </row>
    <row r="438" spans="1:3">
      <c r="A438" s="539" t="s">
        <v>1574</v>
      </c>
      <c r="B438" s="540" t="s">
        <v>1122</v>
      </c>
      <c r="C438" s="246" t="s">
        <v>162</v>
      </c>
    </row>
    <row r="439" spans="1:3">
      <c r="A439" s="539" t="s">
        <v>1579</v>
      </c>
      <c r="B439" s="540" t="s">
        <v>1580</v>
      </c>
      <c r="C439" s="246" t="s">
        <v>162</v>
      </c>
    </row>
    <row r="440" spans="1:3">
      <c r="A440" s="539" t="s">
        <v>1582</v>
      </c>
      <c r="B440" s="540" t="s">
        <v>1583</v>
      </c>
      <c r="C440" s="246" t="s">
        <v>162</v>
      </c>
    </row>
    <row r="441" spans="1:3">
      <c r="A441" s="539" t="s">
        <v>1585</v>
      </c>
      <c r="B441" s="540" t="s">
        <v>1586</v>
      </c>
      <c r="C441" s="246" t="s">
        <v>162</v>
      </c>
    </row>
    <row r="442" spans="1:3">
      <c r="A442" s="539" t="s">
        <v>1589</v>
      </c>
      <c r="B442" s="540" t="s">
        <v>1590</v>
      </c>
      <c r="C442" s="246" t="s">
        <v>162</v>
      </c>
    </row>
    <row r="443" spans="1:3">
      <c r="A443" s="539" t="s">
        <v>1867</v>
      </c>
      <c r="B443" s="540" t="s">
        <v>1868</v>
      </c>
      <c r="C443" s="246" t="s">
        <v>162</v>
      </c>
    </row>
    <row r="444" spans="1:3">
      <c r="A444" s="539" t="s">
        <v>1593</v>
      </c>
      <c r="B444" s="540" t="s">
        <v>1594</v>
      </c>
      <c r="C444" s="246" t="s">
        <v>162</v>
      </c>
    </row>
    <row r="445" spans="1:3">
      <c r="A445" s="539" t="s">
        <v>1598</v>
      </c>
      <c r="B445" s="540" t="s">
        <v>1599</v>
      </c>
      <c r="C445" s="246" t="s">
        <v>162</v>
      </c>
    </row>
    <row r="446" spans="1:3">
      <c r="A446" s="539" t="s">
        <v>1601</v>
      </c>
      <c r="B446" s="540" t="s">
        <v>1602</v>
      </c>
      <c r="C446" s="246" t="s">
        <v>162</v>
      </c>
    </row>
    <row r="447" spans="1:3">
      <c r="A447" s="539" t="s">
        <v>1607</v>
      </c>
      <c r="B447" s="540" t="s">
        <v>1608</v>
      </c>
      <c r="C447" s="246" t="s">
        <v>162</v>
      </c>
    </row>
    <row r="448" spans="1:3">
      <c r="A448" s="539" t="s">
        <v>1610</v>
      </c>
      <c r="B448" s="540" t="s">
        <v>1611</v>
      </c>
      <c r="C448" s="246" t="s">
        <v>162</v>
      </c>
    </row>
    <row r="449" spans="1:3">
      <c r="A449" s="539" t="s">
        <v>1615</v>
      </c>
      <c r="B449" s="540" t="s">
        <v>1616</v>
      </c>
      <c r="C449" s="246" t="s">
        <v>162</v>
      </c>
    </row>
    <row r="450" spans="1:3">
      <c r="A450" s="539" t="s">
        <v>1620</v>
      </c>
      <c r="B450" s="540" t="s">
        <v>1621</v>
      </c>
      <c r="C450" s="246" t="s">
        <v>162</v>
      </c>
    </row>
    <row r="451" spans="1:3">
      <c r="A451" s="539" t="s">
        <v>3672</v>
      </c>
      <c r="B451" s="540" t="s">
        <v>3673</v>
      </c>
      <c r="C451" s="246" t="s">
        <v>162</v>
      </c>
    </row>
    <row r="452" spans="1:3">
      <c r="A452" s="539" t="s">
        <v>1624</v>
      </c>
      <c r="B452" s="540" t="s">
        <v>1625</v>
      </c>
      <c r="C452" s="246" t="s">
        <v>162</v>
      </c>
    </row>
    <row r="453" spans="1:3">
      <c r="A453" s="539" t="s">
        <v>1629</v>
      </c>
      <c r="B453" s="540" t="s">
        <v>1491</v>
      </c>
      <c r="C453" s="246" t="s">
        <v>162</v>
      </c>
    </row>
    <row r="454" spans="1:3">
      <c r="A454" s="539" t="s">
        <v>1632</v>
      </c>
      <c r="B454" s="540" t="s">
        <v>1633</v>
      </c>
      <c r="C454" s="246" t="s">
        <v>162</v>
      </c>
    </row>
    <row r="455" spans="1:3">
      <c r="A455" s="539" t="s">
        <v>1635</v>
      </c>
      <c r="B455" s="540" t="s">
        <v>1636</v>
      </c>
      <c r="C455" s="246" t="s">
        <v>162</v>
      </c>
    </row>
    <row r="456" spans="1:3">
      <c r="A456" s="539" t="s">
        <v>1637</v>
      </c>
      <c r="B456" s="540" t="s">
        <v>1638</v>
      </c>
      <c r="C456" s="246" t="s">
        <v>162</v>
      </c>
    </row>
    <row r="457" spans="1:3">
      <c r="A457" s="539" t="s">
        <v>1643</v>
      </c>
      <c r="B457" s="540" t="s">
        <v>1644</v>
      </c>
      <c r="C457" s="246" t="s">
        <v>162</v>
      </c>
    </row>
    <row r="458" spans="1:3">
      <c r="A458" s="539" t="s">
        <v>1648</v>
      </c>
      <c r="B458" s="540" t="s">
        <v>1649</v>
      </c>
      <c r="C458" s="246" t="s">
        <v>162</v>
      </c>
    </row>
    <row r="459" spans="1:3">
      <c r="A459" s="539" t="s">
        <v>1651</v>
      </c>
      <c r="B459" s="540" t="s">
        <v>1652</v>
      </c>
      <c r="C459" s="246" t="s">
        <v>162</v>
      </c>
    </row>
    <row r="460" spans="1:3">
      <c r="A460" s="539" t="s">
        <v>2803</v>
      </c>
      <c r="B460" s="540" t="s">
        <v>2804</v>
      </c>
      <c r="C460" s="246" t="s">
        <v>162</v>
      </c>
    </row>
    <row r="461" spans="1:3">
      <c r="A461" s="539" t="s">
        <v>1654</v>
      </c>
      <c r="B461" s="540" t="s">
        <v>1655</v>
      </c>
      <c r="C461" s="246" t="s">
        <v>162</v>
      </c>
    </row>
    <row r="462" spans="1:3">
      <c r="A462" s="539" t="s">
        <v>1657</v>
      </c>
      <c r="B462" s="540" t="s">
        <v>1658</v>
      </c>
      <c r="C462" s="246" t="s">
        <v>162</v>
      </c>
    </row>
    <row r="463" spans="1:3">
      <c r="A463" s="539" t="s">
        <v>1662</v>
      </c>
      <c r="B463" s="540" t="s">
        <v>1663</v>
      </c>
      <c r="C463" s="246" t="s">
        <v>162</v>
      </c>
    </row>
    <row r="464" spans="1:3">
      <c r="A464" s="539" t="s">
        <v>1665</v>
      </c>
      <c r="B464" s="540" t="s">
        <v>1666</v>
      </c>
      <c r="C464" s="246" t="s">
        <v>162</v>
      </c>
    </row>
    <row r="465" spans="1:3">
      <c r="A465" s="539" t="s">
        <v>3432</v>
      </c>
      <c r="B465" s="540" t="s">
        <v>1449</v>
      </c>
      <c r="C465" s="246" t="s">
        <v>162</v>
      </c>
    </row>
    <row r="466" spans="1:3">
      <c r="A466" s="539" t="s">
        <v>3677</v>
      </c>
      <c r="B466" s="540" t="s">
        <v>3678</v>
      </c>
      <c r="C466" s="246" t="s">
        <v>162</v>
      </c>
    </row>
    <row r="467" spans="1:3">
      <c r="A467" s="539" t="s">
        <v>3434</v>
      </c>
      <c r="B467" s="540" t="s">
        <v>3435</v>
      </c>
      <c r="C467" s="246" t="s">
        <v>162</v>
      </c>
    </row>
    <row r="468" spans="1:3">
      <c r="A468" s="536" t="s">
        <v>1671</v>
      </c>
      <c r="B468" s="538" t="s">
        <v>1672</v>
      </c>
      <c r="C468" s="246">
        <v>0</v>
      </c>
    </row>
    <row r="469" spans="1:3">
      <c r="A469" s="536" t="s">
        <v>1676</v>
      </c>
      <c r="B469" s="538" t="s">
        <v>1672</v>
      </c>
      <c r="C469" s="246">
        <v>0</v>
      </c>
    </row>
    <row r="470" spans="1:3">
      <c r="A470" s="539" t="s">
        <v>1677</v>
      </c>
      <c r="B470" s="540" t="s">
        <v>1678</v>
      </c>
      <c r="C470" s="246" t="s">
        <v>162</v>
      </c>
    </row>
    <row r="471" spans="1:3">
      <c r="A471" s="539" t="s">
        <v>1890</v>
      </c>
      <c r="B471" s="540" t="s">
        <v>1891</v>
      </c>
      <c r="C471" s="246" t="s">
        <v>162</v>
      </c>
    </row>
    <row r="472" spans="1:3">
      <c r="A472" s="539" t="s">
        <v>1680</v>
      </c>
      <c r="B472" s="540" t="s">
        <v>1681</v>
      </c>
      <c r="C472" s="246" t="s">
        <v>162</v>
      </c>
    </row>
    <row r="473" spans="1:3">
      <c r="A473" s="539" t="s">
        <v>1892</v>
      </c>
      <c r="B473" s="540" t="s">
        <v>1666</v>
      </c>
      <c r="C473" s="246" t="s">
        <v>162</v>
      </c>
    </row>
    <row r="474" spans="1:3">
      <c r="A474" s="536" t="s">
        <v>1684</v>
      </c>
      <c r="B474" s="538" t="s">
        <v>1685</v>
      </c>
      <c r="C474" s="246">
        <v>0</v>
      </c>
    </row>
    <row r="475" spans="1:3">
      <c r="A475" s="536" t="s">
        <v>1689</v>
      </c>
      <c r="B475" s="538" t="s">
        <v>1685</v>
      </c>
      <c r="C475" s="246">
        <v>0</v>
      </c>
    </row>
    <row r="476" spans="1:3">
      <c r="A476" s="539" t="s">
        <v>1690</v>
      </c>
      <c r="B476" s="540" t="s">
        <v>1691</v>
      </c>
      <c r="C476" s="246" t="s">
        <v>164</v>
      </c>
    </row>
    <row r="477" spans="1:3">
      <c r="A477" s="539" t="s">
        <v>1695</v>
      </c>
      <c r="B477" s="540" t="s">
        <v>1696</v>
      </c>
      <c r="C477" s="246" t="s">
        <v>164</v>
      </c>
    </row>
    <row r="478" spans="1:3">
      <c r="A478" s="539" t="s">
        <v>1700</v>
      </c>
      <c r="B478" s="540" t="s">
        <v>1219</v>
      </c>
      <c r="C478" s="246" t="s">
        <v>164</v>
      </c>
    </row>
    <row r="479" spans="1:3">
      <c r="A479" s="536" t="s">
        <v>3440</v>
      </c>
      <c r="B479" s="538" t="s">
        <v>3441</v>
      </c>
      <c r="C479" s="246">
        <v>0</v>
      </c>
    </row>
    <row r="480" spans="1:3">
      <c r="A480" s="536" t="s">
        <v>3443</v>
      </c>
      <c r="B480" s="538" t="s">
        <v>3441</v>
      </c>
      <c r="C480" s="246">
        <v>0</v>
      </c>
    </row>
    <row r="481" spans="1:3">
      <c r="A481" s="536" t="s">
        <v>3916</v>
      </c>
      <c r="B481" s="538" t="s">
        <v>3441</v>
      </c>
      <c r="C481" s="246"/>
    </row>
    <row r="482" spans="1:3">
      <c r="A482" s="536" t="s">
        <v>3918</v>
      </c>
      <c r="B482" s="538" t="s">
        <v>3441</v>
      </c>
      <c r="C482" s="246"/>
    </row>
    <row r="483" spans="1:3">
      <c r="A483" s="539" t="s">
        <v>4590</v>
      </c>
      <c r="B483" s="540" t="s">
        <v>1534</v>
      </c>
      <c r="C483" s="246" t="s">
        <v>162</v>
      </c>
    </row>
    <row r="484" spans="1:3">
      <c r="A484" s="539" t="s">
        <v>3919</v>
      </c>
      <c r="B484" s="540" t="s">
        <v>1586</v>
      </c>
      <c r="C484" s="246" t="s">
        <v>162</v>
      </c>
    </row>
    <row r="485" spans="1:3">
      <c r="A485" s="539" t="s">
        <v>3920</v>
      </c>
      <c r="B485" s="540" t="s">
        <v>1666</v>
      </c>
      <c r="C485" s="246" t="s">
        <v>162</v>
      </c>
    </row>
    <row r="486" spans="1:3">
      <c r="A486" s="539" t="s">
        <v>3922</v>
      </c>
      <c r="B486" s="540" t="s">
        <v>1636</v>
      </c>
      <c r="C486" s="246" t="s">
        <v>162</v>
      </c>
    </row>
    <row r="487" spans="1:3">
      <c r="A487" s="539" t="s">
        <v>3923</v>
      </c>
      <c r="B487" s="540" t="s">
        <v>3678</v>
      </c>
      <c r="C487" s="246" t="s">
        <v>162</v>
      </c>
    </row>
    <row r="488" spans="1:3">
      <c r="A488" s="539" t="s">
        <v>3924</v>
      </c>
      <c r="B488" s="540" t="s">
        <v>1566</v>
      </c>
      <c r="C488" s="246" t="s">
        <v>162</v>
      </c>
    </row>
    <row r="489" spans="1:3">
      <c r="A489" s="539" t="s">
        <v>4164</v>
      </c>
      <c r="B489" s="541" t="s">
        <v>1569</v>
      </c>
      <c r="C489" s="246" t="s">
        <v>162</v>
      </c>
    </row>
    <row r="490" spans="1:3">
      <c r="A490" s="539" t="s">
        <v>3925</v>
      </c>
      <c r="B490" s="540" t="s">
        <v>1594</v>
      </c>
      <c r="C490" s="246" t="s">
        <v>162</v>
      </c>
    </row>
    <row r="491" spans="1:3">
      <c r="A491" s="539" t="s">
        <v>3927</v>
      </c>
      <c r="B491" s="540" t="s">
        <v>1616</v>
      </c>
      <c r="C491" s="246" t="s">
        <v>162</v>
      </c>
    </row>
    <row r="492" spans="1:3">
      <c r="A492" s="539" t="s">
        <v>3929</v>
      </c>
      <c r="B492" s="540" t="s">
        <v>3930</v>
      </c>
      <c r="C492" s="246" t="s">
        <v>162</v>
      </c>
    </row>
    <row r="493" spans="1:3">
      <c r="A493" s="539" t="s">
        <v>3932</v>
      </c>
      <c r="B493" s="540" t="s">
        <v>1608</v>
      </c>
      <c r="C493" s="246" t="s">
        <v>162</v>
      </c>
    </row>
    <row r="494" spans="1:3">
      <c r="A494" s="539" t="s">
        <v>3934</v>
      </c>
      <c r="B494" s="540" t="s">
        <v>1621</v>
      </c>
      <c r="C494" s="246" t="s">
        <v>162</v>
      </c>
    </row>
    <row r="495" spans="1:3">
      <c r="A495" s="539" t="s">
        <v>3936</v>
      </c>
      <c r="B495" s="540" t="s">
        <v>3937</v>
      </c>
      <c r="C495" s="246" t="s">
        <v>162</v>
      </c>
    </row>
    <row r="496" spans="1:3">
      <c r="A496" s="539" t="s">
        <v>3939</v>
      </c>
      <c r="B496" s="540" t="s">
        <v>1572</v>
      </c>
      <c r="C496" s="246" t="s">
        <v>162</v>
      </c>
    </row>
    <row r="497" spans="1:3">
      <c r="A497" s="539" t="s">
        <v>3940</v>
      </c>
      <c r="B497" s="540" t="s">
        <v>1542</v>
      </c>
      <c r="C497" s="246" t="s">
        <v>162</v>
      </c>
    </row>
    <row r="498" spans="1:3">
      <c r="A498" s="539" t="s">
        <v>4681</v>
      </c>
      <c r="B498" s="541" t="s">
        <v>1583</v>
      </c>
      <c r="C498" s="246" t="s">
        <v>162</v>
      </c>
    </row>
    <row r="499" spans="1:3">
      <c r="A499" s="539" t="s">
        <v>3942</v>
      </c>
      <c r="B499" s="540" t="s">
        <v>3435</v>
      </c>
      <c r="C499" s="246" t="s">
        <v>162</v>
      </c>
    </row>
    <row r="500" spans="1:3">
      <c r="A500" s="539" t="s">
        <v>4170</v>
      </c>
      <c r="B500" s="541" t="s">
        <v>1649</v>
      </c>
      <c r="C500" s="246" t="s">
        <v>162</v>
      </c>
    </row>
    <row r="501" spans="1:3">
      <c r="A501" s="539" t="s">
        <v>4384</v>
      </c>
      <c r="B501" s="541" t="s">
        <v>4385</v>
      </c>
      <c r="C501" s="246" t="s">
        <v>162</v>
      </c>
    </row>
    <row r="502" spans="1:3">
      <c r="A502" s="539" t="s">
        <v>4387</v>
      </c>
      <c r="B502" s="541" t="s">
        <v>4388</v>
      </c>
      <c r="C502" s="246" t="s">
        <v>162</v>
      </c>
    </row>
    <row r="503" spans="1:3">
      <c r="A503" s="539" t="s">
        <v>4621</v>
      </c>
      <c r="B503" s="541" t="s">
        <v>1531</v>
      </c>
      <c r="C503" s="246" t="s">
        <v>162</v>
      </c>
    </row>
    <row r="504" spans="1:3">
      <c r="A504" s="539" t="s">
        <v>4622</v>
      </c>
      <c r="B504" s="541" t="s">
        <v>4623</v>
      </c>
      <c r="C504" s="246" t="s">
        <v>162</v>
      </c>
    </row>
    <row r="505" spans="1:3">
      <c r="A505" s="539" t="s">
        <v>4624</v>
      </c>
      <c r="B505" s="541" t="s">
        <v>4625</v>
      </c>
      <c r="C505" s="246" t="s">
        <v>162</v>
      </c>
    </row>
    <row r="506" spans="1:3">
      <c r="A506" s="539" t="s">
        <v>4634</v>
      </c>
      <c r="B506" s="541" t="s">
        <v>4635</v>
      </c>
      <c r="C506" s="246" t="s">
        <v>162</v>
      </c>
    </row>
    <row r="507" spans="1:3">
      <c r="A507" s="539" t="s">
        <v>4636</v>
      </c>
      <c r="B507" s="541" t="s">
        <v>4637</v>
      </c>
      <c r="C507" s="246" t="s">
        <v>162</v>
      </c>
    </row>
    <row r="508" spans="1:3">
      <c r="A508" s="539" t="s">
        <v>4638</v>
      </c>
      <c r="B508" s="541" t="s">
        <v>1553</v>
      </c>
      <c r="C508" s="246" t="s">
        <v>162</v>
      </c>
    </row>
    <row r="509" spans="1:3">
      <c r="A509" s="539" t="s">
        <v>4639</v>
      </c>
      <c r="B509" s="541" t="s">
        <v>1122</v>
      </c>
      <c r="C509" s="246" t="s">
        <v>162</v>
      </c>
    </row>
    <row r="510" spans="1:3">
      <c r="A510" s="539" t="s">
        <v>4640</v>
      </c>
      <c r="B510" s="541" t="s">
        <v>1666</v>
      </c>
      <c r="C510" s="246" t="s">
        <v>162</v>
      </c>
    </row>
    <row r="511" spans="1:3">
      <c r="A511" s="539" t="s">
        <v>4646</v>
      </c>
      <c r="B511" s="541" t="s">
        <v>3930</v>
      </c>
      <c r="C511" s="246" t="s">
        <v>162</v>
      </c>
    </row>
    <row r="512" spans="1:3">
      <c r="A512" s="539" t="s">
        <v>4647</v>
      </c>
      <c r="B512" s="541" t="s">
        <v>1678</v>
      </c>
      <c r="C512" s="246" t="s">
        <v>162</v>
      </c>
    </row>
    <row r="513" spans="1:3">
      <c r="A513" s="539" t="s">
        <v>4648</v>
      </c>
      <c r="B513" s="541" t="s">
        <v>1537</v>
      </c>
      <c r="C513" s="246" t="s">
        <v>162</v>
      </c>
    </row>
    <row r="514" spans="1:3">
      <c r="A514" s="539" t="s">
        <v>4649</v>
      </c>
      <c r="B514" s="541" t="s">
        <v>1868</v>
      </c>
      <c r="C514" s="246" t="s">
        <v>162</v>
      </c>
    </row>
    <row r="515" spans="1:3">
      <c r="A515" s="539" t="s">
        <v>4650</v>
      </c>
      <c r="B515" s="541" t="s">
        <v>4651</v>
      </c>
      <c r="C515" s="246" t="s">
        <v>162</v>
      </c>
    </row>
    <row r="516" spans="1:3">
      <c r="A516" s="539" t="s">
        <v>4652</v>
      </c>
      <c r="B516" s="541" t="s">
        <v>4653</v>
      </c>
      <c r="C516" s="246" t="s">
        <v>162</v>
      </c>
    </row>
    <row r="517" spans="1:3">
      <c r="A517" s="539" t="s">
        <v>4654</v>
      </c>
      <c r="B517" s="541" t="s">
        <v>4655</v>
      </c>
      <c r="C517" s="246" t="s">
        <v>162</v>
      </c>
    </row>
    <row r="518" spans="1:3">
      <c r="A518" s="539" t="s">
        <v>4663</v>
      </c>
      <c r="B518" s="541" t="s">
        <v>1558</v>
      </c>
      <c r="C518" s="246" t="s">
        <v>162</v>
      </c>
    </row>
    <row r="519" spans="1:3">
      <c r="A519" s="539" t="s">
        <v>4664</v>
      </c>
      <c r="B519" s="541" t="s">
        <v>4665</v>
      </c>
      <c r="C519" s="246" t="s">
        <v>162</v>
      </c>
    </row>
    <row r="520" spans="1:3">
      <c r="A520" s="539" t="s">
        <v>4666</v>
      </c>
      <c r="B520" s="541" t="s">
        <v>4667</v>
      </c>
      <c r="C520" s="246" t="s">
        <v>162</v>
      </c>
    </row>
    <row r="521" spans="1:3">
      <c r="A521" s="539" t="s">
        <v>4668</v>
      </c>
      <c r="B521" s="541" t="s">
        <v>4669</v>
      </c>
      <c r="C521" s="246" t="s">
        <v>162</v>
      </c>
    </row>
    <row r="522" spans="1:3">
      <c r="A522" s="539" t="s">
        <v>4701</v>
      </c>
      <c r="B522" s="541" t="s">
        <v>4703</v>
      </c>
      <c r="C522" s="246" t="s">
        <v>162</v>
      </c>
    </row>
    <row r="523" spans="1:3">
      <c r="A523" s="539" t="s">
        <v>4771</v>
      </c>
      <c r="B523" s="541" t="s">
        <v>4772</v>
      </c>
      <c r="C523" s="246" t="s">
        <v>162</v>
      </c>
    </row>
    <row r="524" spans="1:3">
      <c r="A524" s="536" t="s">
        <v>3444</v>
      </c>
      <c r="B524" s="538" t="s">
        <v>1685</v>
      </c>
      <c r="C524" s="246">
        <v>0</v>
      </c>
    </row>
    <row r="525" spans="1:3">
      <c r="A525" s="536" t="s">
        <v>3445</v>
      </c>
      <c r="B525" s="538" t="s">
        <v>1685</v>
      </c>
      <c r="C525" s="246">
        <v>0</v>
      </c>
    </row>
    <row r="526" spans="1:3">
      <c r="A526" s="539" t="s">
        <v>3446</v>
      </c>
      <c r="B526" s="540" t="s">
        <v>1691</v>
      </c>
      <c r="C526" s="246" t="s">
        <v>164</v>
      </c>
    </row>
    <row r="527" spans="1:3">
      <c r="A527" s="539" t="s">
        <v>4172</v>
      </c>
      <c r="B527" s="541" t="s">
        <v>4173</v>
      </c>
      <c r="C527" s="246" t="s">
        <v>164</v>
      </c>
    </row>
    <row r="528" spans="1:3">
      <c r="A528" s="539" t="s">
        <v>4595</v>
      </c>
      <c r="B528" s="541" t="s">
        <v>1219</v>
      </c>
      <c r="C528" s="246" t="s">
        <v>164</v>
      </c>
    </row>
    <row r="529" spans="1:3">
      <c r="A529" s="536" t="s">
        <v>4749</v>
      </c>
      <c r="B529" s="538" t="s">
        <v>4750</v>
      </c>
      <c r="C529" s="246">
        <v>0</v>
      </c>
    </row>
    <row r="530" spans="1:3">
      <c r="A530" s="536" t="s">
        <v>4751</v>
      </c>
      <c r="B530" s="538" t="s">
        <v>4750</v>
      </c>
      <c r="C530" s="246">
        <v>0</v>
      </c>
    </row>
    <row r="531" spans="1:3">
      <c r="A531" s="536" t="s">
        <v>4752</v>
      </c>
      <c r="B531" s="538" t="s">
        <v>4750</v>
      </c>
      <c r="C531" s="246">
        <v>0</v>
      </c>
    </row>
    <row r="532" spans="1:3">
      <c r="A532" s="539" t="s">
        <v>4753</v>
      </c>
      <c r="B532" s="541" t="s">
        <v>1566</v>
      </c>
      <c r="C532" s="246" t="s">
        <v>162</v>
      </c>
    </row>
    <row r="533" spans="1:3">
      <c r="A533" s="539" t="s">
        <v>4754</v>
      </c>
      <c r="B533" s="541" t="s">
        <v>1542</v>
      </c>
      <c r="C533" s="246" t="s">
        <v>162</v>
      </c>
    </row>
    <row r="534" spans="1:3">
      <c r="A534" s="539" t="s">
        <v>4773</v>
      </c>
      <c r="B534" s="541" t="s">
        <v>3937</v>
      </c>
      <c r="C534" s="246" t="s">
        <v>162</v>
      </c>
    </row>
    <row r="535" spans="1:3">
      <c r="A535" s="539" t="s">
        <v>4774</v>
      </c>
      <c r="B535" s="541" t="s">
        <v>1608</v>
      </c>
      <c r="C535" s="246" t="s">
        <v>162</v>
      </c>
    </row>
    <row r="536" spans="1:3">
      <c r="A536" s="539" t="s">
        <v>4775</v>
      </c>
      <c r="B536" s="541" t="s">
        <v>1649</v>
      </c>
      <c r="C536" s="246" t="s">
        <v>162</v>
      </c>
    </row>
    <row r="537" spans="1:3">
      <c r="A537" s="539" t="s">
        <v>4776</v>
      </c>
      <c r="B537" s="541" t="s">
        <v>4777</v>
      </c>
      <c r="C537" s="246" t="s">
        <v>162</v>
      </c>
    </row>
    <row r="538" spans="1:3">
      <c r="A538" s="539" t="s">
        <v>4778</v>
      </c>
      <c r="B538" s="541" t="s">
        <v>4779</v>
      </c>
      <c r="C538" s="246" t="s">
        <v>162</v>
      </c>
    </row>
    <row r="539" spans="1:3">
      <c r="A539" s="539" t="s">
        <v>4799</v>
      </c>
      <c r="B539" s="541" t="s">
        <v>1537</v>
      </c>
      <c r="C539" s="246" t="s">
        <v>162</v>
      </c>
    </row>
    <row r="540" spans="1:3">
      <c r="A540" s="539" t="s">
        <v>4800</v>
      </c>
      <c r="B540" s="541" t="s">
        <v>1644</v>
      </c>
      <c r="C540" s="246" t="s">
        <v>162</v>
      </c>
    </row>
    <row r="541" spans="1:3">
      <c r="A541" s="539" t="s">
        <v>4801</v>
      </c>
      <c r="B541" s="541" t="s">
        <v>1663</v>
      </c>
      <c r="C541" s="246" t="s">
        <v>162</v>
      </c>
    </row>
    <row r="542" spans="1:3">
      <c r="A542" s="539" t="s">
        <v>4827</v>
      </c>
      <c r="B542" s="541" t="s">
        <v>1531</v>
      </c>
      <c r="C542" s="246" t="s">
        <v>162</v>
      </c>
    </row>
    <row r="543" spans="1:3">
      <c r="A543" s="539" t="s">
        <v>4828</v>
      </c>
      <c r="B543" s="541" t="s">
        <v>4829</v>
      </c>
      <c r="C543" s="246" t="s">
        <v>162</v>
      </c>
    </row>
    <row r="544" spans="1:3">
      <c r="A544" s="539" t="s">
        <v>4830</v>
      </c>
      <c r="B544" s="541" t="s">
        <v>4831</v>
      </c>
      <c r="C544" s="246" t="s">
        <v>162</v>
      </c>
    </row>
    <row r="545" spans="1:3">
      <c r="A545" s="539" t="s">
        <v>4832</v>
      </c>
      <c r="B545" s="541" t="s">
        <v>4833</v>
      </c>
      <c r="C545" s="246" t="s">
        <v>162</v>
      </c>
    </row>
    <row r="546" spans="1:3">
      <c r="A546" s="539" t="s">
        <v>4857</v>
      </c>
      <c r="B546" s="541" t="s">
        <v>1572</v>
      </c>
      <c r="C546" s="246" t="s">
        <v>162</v>
      </c>
    </row>
    <row r="547" spans="1:3">
      <c r="A547" s="539" t="s">
        <v>4834</v>
      </c>
      <c r="B547" s="541" t="s">
        <v>4835</v>
      </c>
      <c r="C547" s="246" t="s">
        <v>162</v>
      </c>
    </row>
    <row r="548" spans="1:3">
      <c r="A548" s="539" t="s">
        <v>4858</v>
      </c>
      <c r="B548" s="541" t="s">
        <v>4859</v>
      </c>
      <c r="C548" s="246" t="s">
        <v>162</v>
      </c>
    </row>
    <row r="549" spans="1:3">
      <c r="A549" s="539" t="s">
        <v>4860</v>
      </c>
      <c r="B549" s="541" t="s">
        <v>4861</v>
      </c>
      <c r="C549" s="246" t="s">
        <v>162</v>
      </c>
    </row>
    <row r="550" spans="1:3">
      <c r="A550" s="539" t="s">
        <v>4862</v>
      </c>
      <c r="B550" s="541" t="s">
        <v>1558</v>
      </c>
      <c r="C550" s="246" t="s">
        <v>162</v>
      </c>
    </row>
    <row r="551" spans="1:3">
      <c r="A551" s="539" t="s">
        <v>4863</v>
      </c>
      <c r="B551" s="541" t="s">
        <v>1122</v>
      </c>
      <c r="C551" s="246" t="s">
        <v>162</v>
      </c>
    </row>
    <row r="552" spans="1:3">
      <c r="A552" s="539" t="s">
        <v>4864</v>
      </c>
      <c r="B552" s="541" t="s">
        <v>4865</v>
      </c>
      <c r="C552" s="246" t="s">
        <v>162</v>
      </c>
    </row>
    <row r="553" spans="1:3">
      <c r="A553" s="539" t="s">
        <v>4866</v>
      </c>
      <c r="B553" s="541" t="s">
        <v>1599</v>
      </c>
      <c r="C553" s="246" t="s">
        <v>162</v>
      </c>
    </row>
    <row r="554" spans="1:3">
      <c r="A554" s="536" t="s">
        <v>4836</v>
      </c>
      <c r="B554" s="538" t="s">
        <v>4785</v>
      </c>
      <c r="C554" s="246">
        <v>0</v>
      </c>
    </row>
    <row r="555" spans="1:3">
      <c r="A555" s="539" t="s">
        <v>4837</v>
      </c>
      <c r="B555" s="541" t="s">
        <v>1691</v>
      </c>
      <c r="C555" s="246" t="s">
        <v>164</v>
      </c>
    </row>
    <row r="556" spans="1:3">
      <c r="A556" s="536" t="s">
        <v>4838</v>
      </c>
      <c r="B556" s="538" t="s">
        <v>4839</v>
      </c>
      <c r="C556" s="246">
        <v>0</v>
      </c>
    </row>
    <row r="557" spans="1:3">
      <c r="A557" s="536" t="s">
        <v>4840</v>
      </c>
      <c r="B557" s="538" t="s">
        <v>4785</v>
      </c>
      <c r="C557" s="246">
        <v>0</v>
      </c>
    </row>
    <row r="558" spans="1:3">
      <c r="A558" s="539" t="s">
        <v>4841</v>
      </c>
      <c r="B558" s="541" t="s">
        <v>1691</v>
      </c>
      <c r="C558" s="246" t="s">
        <v>4705</v>
      </c>
    </row>
    <row r="559" spans="1:3">
      <c r="A559" s="536" t="s">
        <v>4802</v>
      </c>
      <c r="B559" s="538" t="s">
        <v>4803</v>
      </c>
      <c r="C559" s="246">
        <v>0</v>
      </c>
    </row>
    <row r="560" spans="1:3">
      <c r="A560" s="536" t="s">
        <v>4804</v>
      </c>
      <c r="B560" s="538" t="s">
        <v>4803</v>
      </c>
      <c r="C560" s="246">
        <v>0</v>
      </c>
    </row>
    <row r="561" spans="1:3">
      <c r="A561" s="539" t="s">
        <v>4805</v>
      </c>
      <c r="B561" s="541" t="s">
        <v>4806</v>
      </c>
      <c r="C561" s="246" t="s">
        <v>4720</v>
      </c>
    </row>
    <row r="562" spans="1:3">
      <c r="A562" s="539" t="s">
        <v>4807</v>
      </c>
      <c r="B562" s="541" t="s">
        <v>4808</v>
      </c>
      <c r="C562" s="246" t="s">
        <v>4720</v>
      </c>
    </row>
    <row r="563" spans="1:3">
      <c r="A563" s="539" t="s">
        <v>4870</v>
      </c>
      <c r="B563" s="541" t="s">
        <v>3937</v>
      </c>
      <c r="C563" s="246" t="s">
        <v>4720</v>
      </c>
    </row>
    <row r="564" spans="1:3">
      <c r="A564" s="539" t="s">
        <v>4871</v>
      </c>
      <c r="B564" s="541" t="s">
        <v>1608</v>
      </c>
      <c r="C564" s="246" t="s">
        <v>4720</v>
      </c>
    </row>
    <row r="565" spans="1:3">
      <c r="A565" s="539" t="s">
        <v>4872</v>
      </c>
      <c r="B565" s="541" t="s">
        <v>4777</v>
      </c>
      <c r="C565" s="246" t="s">
        <v>4720</v>
      </c>
    </row>
    <row r="566" spans="1:3">
      <c r="A566" s="539" t="s">
        <v>4873</v>
      </c>
      <c r="B566" s="541" t="s">
        <v>1649</v>
      </c>
      <c r="C566" s="246" t="s">
        <v>4720</v>
      </c>
    </row>
    <row r="567" spans="1:3">
      <c r="A567" s="536" t="s">
        <v>4809</v>
      </c>
      <c r="B567" s="538" t="s">
        <v>4810</v>
      </c>
      <c r="C567" s="246">
        <v>0</v>
      </c>
    </row>
    <row r="568" spans="1:3">
      <c r="A568" s="539" t="s">
        <v>4811</v>
      </c>
      <c r="B568" s="541" t="s">
        <v>1209</v>
      </c>
      <c r="C568" s="246" t="s">
        <v>4720</v>
      </c>
    </row>
    <row r="569" spans="1:3">
      <c r="A569" s="539" t="s">
        <v>4812</v>
      </c>
      <c r="B569" s="541" t="s">
        <v>1691</v>
      </c>
      <c r="C569" s="246" t="s">
        <v>4720</v>
      </c>
    </row>
    <row r="570" spans="1:3">
      <c r="A570" s="536" t="s">
        <v>4755</v>
      </c>
      <c r="B570" s="538" t="s">
        <v>4756</v>
      </c>
      <c r="C570" s="246">
        <v>0</v>
      </c>
    </row>
    <row r="571" spans="1:3">
      <c r="A571" s="536" t="s">
        <v>4757</v>
      </c>
      <c r="B571" s="538" t="s">
        <v>4756</v>
      </c>
      <c r="C571" s="246">
        <v>0</v>
      </c>
    </row>
    <row r="572" spans="1:3">
      <c r="A572" s="536" t="s">
        <v>4758</v>
      </c>
      <c r="B572" s="538" t="s">
        <v>4756</v>
      </c>
      <c r="C572" s="246">
        <v>0</v>
      </c>
    </row>
    <row r="573" spans="1:3">
      <c r="A573" s="539" t="s">
        <v>4759</v>
      </c>
      <c r="B573" s="541" t="s">
        <v>4760</v>
      </c>
      <c r="C573" s="246" t="s">
        <v>4722</v>
      </c>
    </row>
    <row r="574" spans="1:3">
      <c r="A574" s="539" t="s">
        <v>4761</v>
      </c>
      <c r="B574" s="541" t="s">
        <v>4762</v>
      </c>
      <c r="C574" s="246" t="s">
        <v>4722</v>
      </c>
    </row>
    <row r="575" spans="1:3">
      <c r="A575" s="539" t="s">
        <v>4780</v>
      </c>
      <c r="B575" s="541" t="s">
        <v>4781</v>
      </c>
      <c r="C575" s="246" t="s">
        <v>4722</v>
      </c>
    </row>
    <row r="576" spans="1:3">
      <c r="A576" s="539" t="s">
        <v>4782</v>
      </c>
      <c r="B576" s="541" t="s">
        <v>4783</v>
      </c>
      <c r="C576" s="246" t="s">
        <v>4722</v>
      </c>
    </row>
    <row r="577" spans="1:3">
      <c r="A577" s="539" t="s">
        <v>4817</v>
      </c>
      <c r="B577" s="541" t="s">
        <v>1572</v>
      </c>
      <c r="C577" s="246" t="s">
        <v>4722</v>
      </c>
    </row>
    <row r="578" spans="1:3">
      <c r="A578" s="539" t="s">
        <v>4813</v>
      </c>
      <c r="B578" s="541" t="s">
        <v>4814</v>
      </c>
      <c r="C578" s="246" t="s">
        <v>4722</v>
      </c>
    </row>
    <row r="579" spans="1:3">
      <c r="A579" s="539" t="s">
        <v>4867</v>
      </c>
      <c r="B579" s="541" t="s">
        <v>4868</v>
      </c>
      <c r="C579" s="246" t="s">
        <v>4722</v>
      </c>
    </row>
    <row r="580" spans="1:3">
      <c r="A580" s="536" t="s">
        <v>4784</v>
      </c>
      <c r="B580" s="538" t="s">
        <v>4785</v>
      </c>
      <c r="C580" s="246">
        <v>0</v>
      </c>
    </row>
    <row r="581" spans="1:3">
      <c r="A581" s="539" t="s">
        <v>4786</v>
      </c>
      <c r="B581" s="541" t="s">
        <v>1209</v>
      </c>
      <c r="C581" s="246" t="s">
        <v>4722</v>
      </c>
    </row>
    <row r="582" spans="1:3">
      <c r="A582" s="539" t="s">
        <v>4787</v>
      </c>
      <c r="B582" s="541" t="s">
        <v>1691</v>
      </c>
      <c r="C582" s="246" t="s">
        <v>4722</v>
      </c>
    </row>
    <row r="583" spans="1:3">
      <c r="A583" s="536" t="s">
        <v>1702</v>
      </c>
      <c r="B583" s="538" t="s">
        <v>1703</v>
      </c>
      <c r="C583" s="246">
        <v>0</v>
      </c>
    </row>
    <row r="584" spans="1:3">
      <c r="A584" s="536" t="s">
        <v>1706</v>
      </c>
      <c r="B584" s="538" t="s">
        <v>1703</v>
      </c>
      <c r="C584" s="246">
        <v>0</v>
      </c>
    </row>
    <row r="585" spans="1:3">
      <c r="A585" s="536" t="s">
        <v>1707</v>
      </c>
      <c r="B585" s="538" t="s">
        <v>1703</v>
      </c>
      <c r="C585" s="246">
        <v>0</v>
      </c>
    </row>
    <row r="586" spans="1:3">
      <c r="A586" s="536" t="s">
        <v>1708</v>
      </c>
      <c r="B586" s="538" t="s">
        <v>1703</v>
      </c>
      <c r="C586" s="246">
        <v>0</v>
      </c>
    </row>
    <row r="587" spans="1:3">
      <c r="A587" s="539" t="s">
        <v>1709</v>
      </c>
      <c r="B587" s="540" t="s">
        <v>1710</v>
      </c>
      <c r="C587" s="246" t="s">
        <v>7284</v>
      </c>
    </row>
    <row r="588" spans="1:3">
      <c r="A588" s="539" t="s">
        <v>7238</v>
      </c>
      <c r="B588" s="540" t="s">
        <v>7290</v>
      </c>
      <c r="C588" s="246" t="s">
        <v>7283</v>
      </c>
    </row>
    <row r="589" spans="1:3">
      <c r="A589" s="539" t="s">
        <v>4842</v>
      </c>
      <c r="B589" s="541" t="s">
        <v>4843</v>
      </c>
      <c r="C589" s="246" t="s">
        <v>3213</v>
      </c>
    </row>
    <row r="590" spans="1:3">
      <c r="A590" s="536" t="s">
        <v>2814</v>
      </c>
      <c r="B590" s="538" t="s">
        <v>2815</v>
      </c>
      <c r="C590" s="246">
        <v>0</v>
      </c>
    </row>
    <row r="591" spans="1:3">
      <c r="A591" s="536" t="s">
        <v>2816</v>
      </c>
      <c r="B591" s="538" t="s">
        <v>2815</v>
      </c>
      <c r="C591" s="246">
        <v>0</v>
      </c>
    </row>
    <row r="592" spans="1:3">
      <c r="A592" s="536" t="s">
        <v>2817</v>
      </c>
      <c r="B592" s="538" t="s">
        <v>2815</v>
      </c>
      <c r="C592" s="246">
        <v>0</v>
      </c>
    </row>
    <row r="593" spans="1:3">
      <c r="A593" s="536" t="s">
        <v>2818</v>
      </c>
      <c r="B593" s="538" t="s">
        <v>2815</v>
      </c>
      <c r="C593" s="246">
        <v>0</v>
      </c>
    </row>
    <row r="594" spans="1:3">
      <c r="A594" s="539" t="s">
        <v>2819</v>
      </c>
      <c r="B594" s="540" t="s">
        <v>2820</v>
      </c>
      <c r="C594" s="246" t="s">
        <v>3208</v>
      </c>
    </row>
    <row r="595" spans="1:3">
      <c r="A595" s="536" t="s">
        <v>1711</v>
      </c>
      <c r="B595" s="538" t="s">
        <v>1712</v>
      </c>
      <c r="C595" s="246">
        <v>0</v>
      </c>
    </row>
    <row r="596" spans="1:3">
      <c r="A596" s="536" t="s">
        <v>1715</v>
      </c>
      <c r="B596" s="538" t="s">
        <v>1712</v>
      </c>
      <c r="C596" s="246">
        <v>0</v>
      </c>
    </row>
    <row r="597" spans="1:3">
      <c r="A597" s="536" t="s">
        <v>1716</v>
      </c>
      <c r="B597" s="538" t="s">
        <v>1712</v>
      </c>
      <c r="C597" s="246">
        <v>0</v>
      </c>
    </row>
    <row r="598" spans="1:3">
      <c r="A598" s="536" t="s">
        <v>1717</v>
      </c>
      <c r="B598" s="538" t="s">
        <v>1712</v>
      </c>
      <c r="C598" s="246">
        <v>0</v>
      </c>
    </row>
    <row r="599" spans="1:3">
      <c r="A599" s="539" t="s">
        <v>1718</v>
      </c>
      <c r="B599" s="540" t="s">
        <v>1719</v>
      </c>
      <c r="C599" s="246" t="s">
        <v>159</v>
      </c>
    </row>
    <row r="600" spans="1:3">
      <c r="A600" s="539" t="s">
        <v>1723</v>
      </c>
      <c r="B600" s="540" t="s">
        <v>1724</v>
      </c>
      <c r="C600" s="246" t="s">
        <v>159</v>
      </c>
    </row>
    <row r="601" spans="1:3">
      <c r="A601" s="536" t="s">
        <v>1727</v>
      </c>
      <c r="B601" s="538" t="s">
        <v>1728</v>
      </c>
      <c r="C601" s="246">
        <v>0</v>
      </c>
    </row>
    <row r="602" spans="1:3">
      <c r="A602" s="536" t="s">
        <v>1730</v>
      </c>
      <c r="B602" s="538" t="s">
        <v>1728</v>
      </c>
      <c r="C602" s="246">
        <v>0</v>
      </c>
    </row>
    <row r="603" spans="1:3">
      <c r="A603" s="536" t="s">
        <v>1731</v>
      </c>
      <c r="B603" s="538" t="s">
        <v>1728</v>
      </c>
      <c r="C603" s="246">
        <v>0</v>
      </c>
    </row>
    <row r="604" spans="1:3">
      <c r="A604" s="536" t="s">
        <v>1732</v>
      </c>
      <c r="B604" s="538" t="s">
        <v>1728</v>
      </c>
      <c r="C604" s="246">
        <v>0</v>
      </c>
    </row>
    <row r="605" spans="1:3">
      <c r="A605" s="539" t="s">
        <v>1733</v>
      </c>
      <c r="B605" s="540" t="s">
        <v>1728</v>
      </c>
      <c r="C605" s="246" t="s">
        <v>160</v>
      </c>
    </row>
    <row r="606" spans="1:3">
      <c r="A606" s="536" t="s">
        <v>1734</v>
      </c>
      <c r="B606" s="538" t="s">
        <v>1735</v>
      </c>
      <c r="C606" s="246">
        <v>0</v>
      </c>
    </row>
    <row r="607" spans="1:3">
      <c r="A607" s="536" t="s">
        <v>1739</v>
      </c>
      <c r="B607" s="538" t="s">
        <v>1740</v>
      </c>
      <c r="C607" s="246">
        <v>0</v>
      </c>
    </row>
    <row r="608" spans="1:3">
      <c r="A608" s="536" t="s">
        <v>1741</v>
      </c>
      <c r="B608" s="538" t="s">
        <v>1740</v>
      </c>
      <c r="C608" s="246">
        <v>0</v>
      </c>
    </row>
    <row r="609" spans="1:3">
      <c r="A609" s="536" t="s">
        <v>1742</v>
      </c>
      <c r="B609" s="538" t="s">
        <v>1740</v>
      </c>
      <c r="C609" s="246">
        <v>0</v>
      </c>
    </row>
    <row r="610" spans="1:3">
      <c r="A610" s="539" t="s">
        <v>2827</v>
      </c>
      <c r="B610" s="540" t="s">
        <v>2828</v>
      </c>
      <c r="C610" s="246" t="s">
        <v>7283</v>
      </c>
    </row>
    <row r="611" spans="1:3">
      <c r="A611" s="539" t="s">
        <v>1743</v>
      </c>
      <c r="B611" s="540" t="s">
        <v>1744</v>
      </c>
      <c r="C611" s="246" t="s">
        <v>153</v>
      </c>
    </row>
    <row r="612" spans="1:3">
      <c r="A612" s="539" t="s">
        <v>3689</v>
      </c>
      <c r="B612" s="540" t="s">
        <v>3690</v>
      </c>
      <c r="C612" s="246" t="s">
        <v>152</v>
      </c>
    </row>
    <row r="613" spans="1:3">
      <c r="A613" s="539" t="s">
        <v>4702</v>
      </c>
      <c r="B613" s="540" t="s">
        <v>4703</v>
      </c>
      <c r="C613" s="246" t="s">
        <v>3211</v>
      </c>
    </row>
    <row r="614" spans="1:3">
      <c r="A614" s="539" t="s">
        <v>1747</v>
      </c>
      <c r="B614" s="540" t="s">
        <v>1748</v>
      </c>
      <c r="C614" s="246" t="s">
        <v>7282</v>
      </c>
    </row>
    <row r="615" spans="1:3">
      <c r="A615" s="536">
        <v>4</v>
      </c>
      <c r="B615" s="538" t="s">
        <v>1751</v>
      </c>
      <c r="C615" s="246">
        <v>0</v>
      </c>
    </row>
    <row r="616" spans="1:3">
      <c r="A616" s="536" t="s">
        <v>1753</v>
      </c>
      <c r="B616" s="538" t="s">
        <v>1751</v>
      </c>
      <c r="C616" s="246">
        <v>0</v>
      </c>
    </row>
    <row r="617" spans="1:3">
      <c r="A617" s="536" t="s">
        <v>1754</v>
      </c>
      <c r="B617" s="538" t="s">
        <v>1751</v>
      </c>
      <c r="C617" s="246">
        <v>0</v>
      </c>
    </row>
    <row r="618" spans="1:3">
      <c r="A618" s="536" t="s">
        <v>1755</v>
      </c>
      <c r="B618" s="538" t="s">
        <v>1756</v>
      </c>
      <c r="C618" s="246">
        <v>0</v>
      </c>
    </row>
    <row r="619" spans="1:3">
      <c r="A619" s="536" t="s">
        <v>1759</v>
      </c>
      <c r="B619" s="538" t="s">
        <v>1756</v>
      </c>
      <c r="C619" s="246">
        <v>0</v>
      </c>
    </row>
    <row r="620" spans="1:3">
      <c r="A620" s="539" t="s">
        <v>1760</v>
      </c>
      <c r="B620" s="540" t="s">
        <v>1761</v>
      </c>
      <c r="C620" s="246" t="s">
        <v>28</v>
      </c>
    </row>
    <row r="621" spans="1:3">
      <c r="A621" s="536" t="s">
        <v>1762</v>
      </c>
      <c r="B621" s="538" t="s">
        <v>1763</v>
      </c>
      <c r="C621" s="246">
        <v>0</v>
      </c>
    </row>
    <row r="622" spans="1:3">
      <c r="A622" s="536" t="s">
        <v>1767</v>
      </c>
      <c r="B622" s="538" t="s">
        <v>1768</v>
      </c>
      <c r="C622" s="246">
        <v>0</v>
      </c>
    </row>
    <row r="623" spans="1:3">
      <c r="A623" s="539" t="s">
        <v>1772</v>
      </c>
      <c r="B623" s="540" t="s">
        <v>1773</v>
      </c>
      <c r="C623" s="246" t="s">
        <v>32</v>
      </c>
    </row>
    <row r="624" spans="1:3">
      <c r="A624" s="539" t="s">
        <v>1776</v>
      </c>
      <c r="B624" s="540" t="s">
        <v>1777</v>
      </c>
      <c r="C624" s="246" t="s">
        <v>32</v>
      </c>
    </row>
    <row r="625" spans="1:3">
      <c r="A625" s="536" t="s">
        <v>1781</v>
      </c>
      <c r="B625" s="538" t="s">
        <v>1782</v>
      </c>
      <c r="C625" s="246">
        <v>0</v>
      </c>
    </row>
    <row r="626" spans="1:3">
      <c r="A626" s="539" t="s">
        <v>1785</v>
      </c>
      <c r="B626" s="540" t="s">
        <v>1786</v>
      </c>
      <c r="C626" s="246" t="s">
        <v>32</v>
      </c>
    </row>
    <row r="627" spans="1:3">
      <c r="A627" s="536" t="s">
        <v>1787</v>
      </c>
      <c r="B627" s="538" t="s">
        <v>1788</v>
      </c>
      <c r="C627" s="246">
        <v>0</v>
      </c>
    </row>
    <row r="628" spans="1:3">
      <c r="A628" s="539" t="s">
        <v>1791</v>
      </c>
      <c r="B628" s="540" t="s">
        <v>1792</v>
      </c>
      <c r="C628" s="246" t="s">
        <v>36</v>
      </c>
    </row>
    <row r="629" spans="1:3">
      <c r="A629" s="536" t="s">
        <v>1793</v>
      </c>
      <c r="B629" s="538" t="s">
        <v>1794</v>
      </c>
      <c r="C629" s="246">
        <v>0</v>
      </c>
    </row>
    <row r="630" spans="1:3">
      <c r="A630" s="539" t="s">
        <v>1797</v>
      </c>
      <c r="B630" s="540" t="s">
        <v>1798</v>
      </c>
      <c r="C630" s="246" t="s">
        <v>34</v>
      </c>
    </row>
    <row r="631" spans="1:3">
      <c r="A631" s="539" t="s">
        <v>1800</v>
      </c>
      <c r="B631" s="540" t="s">
        <v>1801</v>
      </c>
      <c r="C631" s="246" t="s">
        <v>34</v>
      </c>
    </row>
    <row r="632" spans="1:3">
      <c r="A632" s="539" t="s">
        <v>4402</v>
      </c>
      <c r="B632" s="541" t="s">
        <v>4403</v>
      </c>
      <c r="C632" s="246" t="s">
        <v>34</v>
      </c>
    </row>
    <row r="633" spans="1:3">
      <c r="A633" s="539" t="s">
        <v>3959</v>
      </c>
      <c r="B633" s="540" t="s">
        <v>3960</v>
      </c>
      <c r="C633" s="246" t="s">
        <v>34</v>
      </c>
    </row>
    <row r="634" spans="1:3">
      <c r="A634" s="539" t="s">
        <v>4763</v>
      </c>
      <c r="B634" s="540" t="s">
        <v>4764</v>
      </c>
      <c r="C634" s="246" t="s">
        <v>34</v>
      </c>
    </row>
    <row r="635" spans="1:3">
      <c r="A635" s="539" t="s">
        <v>4765</v>
      </c>
      <c r="B635" s="540" t="s">
        <v>4766</v>
      </c>
      <c r="C635" s="246" t="s">
        <v>34</v>
      </c>
    </row>
    <row r="636" spans="1:3">
      <c r="A636" s="539" t="s">
        <v>4815</v>
      </c>
      <c r="B636" s="540" t="s">
        <v>4803</v>
      </c>
      <c r="C636" s="246" t="s">
        <v>34</v>
      </c>
    </row>
    <row r="637" spans="1:3">
      <c r="A637" s="536" t="s">
        <v>1804</v>
      </c>
      <c r="B637" s="538" t="s">
        <v>1805</v>
      </c>
      <c r="C637" s="246">
        <v>0</v>
      </c>
    </row>
    <row r="638" spans="1:3">
      <c r="A638" s="536" t="s">
        <v>1809</v>
      </c>
      <c r="B638" s="538" t="s">
        <v>1805</v>
      </c>
      <c r="C638" s="246">
        <v>0</v>
      </c>
    </row>
    <row r="639" spans="1:3">
      <c r="A639" s="539" t="s">
        <v>2845</v>
      </c>
      <c r="B639" s="540" t="s">
        <v>2846</v>
      </c>
      <c r="C639" s="246" t="s">
        <v>40</v>
      </c>
    </row>
    <row r="640" spans="1:3">
      <c r="A640" s="539" t="s">
        <v>1810</v>
      </c>
      <c r="B640" s="540" t="s">
        <v>1811</v>
      </c>
      <c r="C640" s="246" t="s">
        <v>43</v>
      </c>
    </row>
    <row r="641" spans="1:3">
      <c r="A641" s="539" t="s">
        <v>4408</v>
      </c>
      <c r="B641" s="541" t="s">
        <v>4409</v>
      </c>
      <c r="C641" s="246" t="s">
        <v>40</v>
      </c>
    </row>
    <row r="642" spans="1:3">
      <c r="A642" s="539" t="s">
        <v>1815</v>
      </c>
      <c r="B642" s="540" t="s">
        <v>1816</v>
      </c>
      <c r="C642" s="246" t="s">
        <v>34</v>
      </c>
    </row>
    <row r="643" spans="1:3">
      <c r="A643" s="539" t="s">
        <v>1819</v>
      </c>
      <c r="B643" s="540" t="s">
        <v>1820</v>
      </c>
      <c r="C643" s="246" t="s">
        <v>40</v>
      </c>
    </row>
    <row r="644" spans="1:3">
      <c r="A644" s="539" t="s">
        <v>3465</v>
      </c>
      <c r="B644" s="540" t="s">
        <v>3466</v>
      </c>
      <c r="C644" s="246" t="s">
        <v>34</v>
      </c>
    </row>
    <row r="645" spans="1:3">
      <c r="A645" s="539" t="s">
        <v>3468</v>
      </c>
      <c r="B645" s="540" t="s">
        <v>3469</v>
      </c>
      <c r="C645" s="246" t="s">
        <v>34</v>
      </c>
    </row>
    <row r="646" spans="1:3">
      <c r="A646" s="536" t="s">
        <v>4709</v>
      </c>
      <c r="B646" s="538" t="s">
        <v>4710</v>
      </c>
      <c r="C646" s="246">
        <v>0</v>
      </c>
    </row>
    <row r="647" spans="1:3">
      <c r="A647" s="536" t="s">
        <v>4711</v>
      </c>
      <c r="B647" s="538" t="s">
        <v>4712</v>
      </c>
      <c r="C647" s="246">
        <v>0</v>
      </c>
    </row>
    <row r="648" spans="1:3">
      <c r="A648" s="539" t="s">
        <v>4713</v>
      </c>
      <c r="B648" s="540" t="s">
        <v>4714</v>
      </c>
      <c r="C648" s="246" t="s">
        <v>32</v>
      </c>
    </row>
    <row r="649" spans="1:3">
      <c r="A649" s="536" t="s">
        <v>1822</v>
      </c>
      <c r="B649" s="538" t="s">
        <v>1823</v>
      </c>
      <c r="C649" s="246">
        <v>0</v>
      </c>
    </row>
    <row r="650" spans="1:3">
      <c r="A650" s="536" t="s">
        <v>1827</v>
      </c>
      <c r="B650" s="538" t="s">
        <v>1823</v>
      </c>
      <c r="C650" s="246">
        <v>0</v>
      </c>
    </row>
    <row r="651" spans="1:3">
      <c r="A651" s="539" t="s">
        <v>1828</v>
      </c>
      <c r="B651" s="540" t="s">
        <v>1829</v>
      </c>
      <c r="C651" s="246" t="s">
        <v>40</v>
      </c>
    </row>
    <row r="652" spans="1:3">
      <c r="A652" s="539" t="s">
        <v>1832</v>
      </c>
      <c r="B652" s="540" t="s">
        <v>1833</v>
      </c>
      <c r="C652" s="246" t="s">
        <v>40</v>
      </c>
    </row>
    <row r="653" spans="1:3">
      <c r="A653" s="536" t="s">
        <v>2853</v>
      </c>
      <c r="B653" s="538" t="s">
        <v>2854</v>
      </c>
      <c r="C653" s="246">
        <v>0</v>
      </c>
    </row>
    <row r="654" spans="1:3">
      <c r="A654" s="536" t="s">
        <v>2855</v>
      </c>
      <c r="B654" s="538" t="s">
        <v>2856</v>
      </c>
      <c r="C654" s="246">
        <v>0</v>
      </c>
    </row>
    <row r="655" spans="1:3" ht="12.75" thickBot="1">
      <c r="A655" s="545" t="s">
        <v>2857</v>
      </c>
      <c r="B655" s="546" t="s">
        <v>2828</v>
      </c>
      <c r="C655" s="547" t="s">
        <v>38</v>
      </c>
    </row>
    <row r="657" spans="1:3">
      <c r="A657" s="548"/>
      <c r="B657" s="549"/>
      <c r="C657" s="250"/>
    </row>
  </sheetData>
  <autoFilter ref="A1:C672" xr:uid="{00000000-0009-0000-0000-00001D000000}"/>
  <pageMargins left="0.3611111111111111" right="0.3611111111111111" top="0.3611111111111111" bottom="0.3611111111111111" header="0.31496062000000002" footer="0.31496062000000002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27"/>
  <sheetViews>
    <sheetView topLeftCell="A10" workbookViewId="0">
      <selection activeCell="E9" sqref="E9"/>
    </sheetView>
  </sheetViews>
  <sheetFormatPr defaultRowHeight="15"/>
  <cols>
    <col min="1" max="1" width="33.140625" customWidth="1"/>
    <col min="6" max="6" width="11.7109375" bestFit="1" customWidth="1"/>
  </cols>
  <sheetData>
    <row r="1" spans="1:6">
      <c r="A1" s="561" t="s">
        <v>5994</v>
      </c>
      <c r="B1" s="562" t="s">
        <v>143</v>
      </c>
      <c r="C1" s="562" t="s">
        <v>5402</v>
      </c>
      <c r="D1" s="563"/>
      <c r="E1" s="563">
        <v>33.99</v>
      </c>
    </row>
    <row r="2" spans="1:6">
      <c r="A2" s="561" t="s">
        <v>5995</v>
      </c>
      <c r="B2" s="562" t="s">
        <v>143</v>
      </c>
      <c r="C2" s="562" t="s">
        <v>5402</v>
      </c>
      <c r="D2" s="563"/>
      <c r="E2" s="563">
        <v>154.51</v>
      </c>
    </row>
    <row r="3" spans="1:6">
      <c r="A3" s="561" t="s">
        <v>5996</v>
      </c>
      <c r="B3" s="562" t="s">
        <v>143</v>
      </c>
      <c r="C3" s="562" t="s">
        <v>5402</v>
      </c>
      <c r="D3" s="563"/>
      <c r="E3" s="563">
        <v>447.77</v>
      </c>
    </row>
    <row r="4" spans="1:6">
      <c r="A4" s="561" t="s">
        <v>5997</v>
      </c>
      <c r="B4" s="562" t="s">
        <v>143</v>
      </c>
      <c r="C4" s="562" t="s">
        <v>5402</v>
      </c>
      <c r="D4" s="563"/>
      <c r="E4" s="563">
        <v>808.65</v>
      </c>
    </row>
    <row r="5" spans="1:6">
      <c r="A5" s="561" t="s">
        <v>5998</v>
      </c>
      <c r="B5" s="562" t="s">
        <v>143</v>
      </c>
      <c r="C5" s="562" t="s">
        <v>5402</v>
      </c>
      <c r="D5" s="563"/>
      <c r="E5" s="563">
        <v>154.51</v>
      </c>
    </row>
    <row r="6" spans="1:6">
      <c r="A6" s="561" t="s">
        <v>5999</v>
      </c>
      <c r="B6" s="562" t="s">
        <v>143</v>
      </c>
      <c r="C6" s="562" t="s">
        <v>5402</v>
      </c>
      <c r="D6" s="563"/>
      <c r="E6" s="563">
        <v>118.32</v>
      </c>
    </row>
    <row r="7" spans="1:6">
      <c r="A7" s="561" t="s">
        <v>6000</v>
      </c>
      <c r="B7" s="562" t="s">
        <v>6001</v>
      </c>
      <c r="C7" s="562" t="s">
        <v>5538</v>
      </c>
      <c r="D7" s="563"/>
      <c r="E7" s="563">
        <v>6918.12</v>
      </c>
    </row>
    <row r="8" spans="1:6">
      <c r="A8" s="561" t="s">
        <v>6000</v>
      </c>
      <c r="B8" s="562" t="s">
        <v>6001</v>
      </c>
      <c r="C8" s="562" t="s">
        <v>5538</v>
      </c>
      <c r="D8" s="563"/>
      <c r="E8" s="563">
        <v>0.48</v>
      </c>
    </row>
    <row r="9" spans="1:6">
      <c r="A9" s="561" t="s">
        <v>6002</v>
      </c>
      <c r="B9" s="562" t="s">
        <v>143</v>
      </c>
      <c r="C9" s="562" t="s">
        <v>5542</v>
      </c>
      <c r="D9" s="563"/>
      <c r="E9" s="563">
        <v>935000</v>
      </c>
    </row>
    <row r="10" spans="1:6">
      <c r="A10" s="561" t="s">
        <v>6003</v>
      </c>
      <c r="B10" s="562" t="s">
        <v>143</v>
      </c>
      <c r="C10" s="562" t="s">
        <v>5534</v>
      </c>
      <c r="D10" s="563"/>
      <c r="E10" s="563">
        <v>832450</v>
      </c>
    </row>
    <row r="11" spans="1:6">
      <c r="A11" s="561" t="s">
        <v>6003</v>
      </c>
      <c r="B11" s="562" t="s">
        <v>143</v>
      </c>
      <c r="C11" s="562" t="s">
        <v>5534</v>
      </c>
      <c r="D11" s="563"/>
      <c r="E11" s="563">
        <v>283.47000000000003</v>
      </c>
    </row>
    <row r="12" spans="1:6">
      <c r="A12" s="561" t="s">
        <v>6004</v>
      </c>
      <c r="B12" s="562" t="s">
        <v>143</v>
      </c>
      <c r="C12" s="562" t="s">
        <v>5542</v>
      </c>
      <c r="D12" s="563"/>
      <c r="E12" s="563">
        <v>90000</v>
      </c>
    </row>
    <row r="13" spans="1:6">
      <c r="A13" s="561" t="s">
        <v>6004</v>
      </c>
      <c r="B13" s="562" t="s">
        <v>143</v>
      </c>
      <c r="C13" s="562" t="s">
        <v>5542</v>
      </c>
      <c r="D13" s="563"/>
      <c r="E13" s="563">
        <v>792</v>
      </c>
    </row>
    <row r="14" spans="1:6">
      <c r="A14" s="561" t="s">
        <v>6005</v>
      </c>
      <c r="B14" s="562" t="s">
        <v>143</v>
      </c>
      <c r="C14" s="562" t="s">
        <v>5484</v>
      </c>
      <c r="D14" s="563"/>
      <c r="E14" s="563">
        <v>150352</v>
      </c>
    </row>
    <row r="15" spans="1:6">
      <c r="A15" s="561" t="s">
        <v>6006</v>
      </c>
      <c r="B15" s="562" t="s">
        <v>143</v>
      </c>
      <c r="C15" s="562" t="s">
        <v>5486</v>
      </c>
      <c r="D15" s="563"/>
      <c r="E15" s="563">
        <v>36191.089999999997</v>
      </c>
    </row>
    <row r="16" spans="1:6">
      <c r="A16" s="561" t="s">
        <v>6007</v>
      </c>
      <c r="B16" s="562" t="s">
        <v>143</v>
      </c>
      <c r="C16" s="562" t="s">
        <v>5428</v>
      </c>
      <c r="D16" s="563"/>
      <c r="E16" s="563">
        <v>30.84</v>
      </c>
      <c r="F16" s="348">
        <f>SUM(E1:E24)-SUM(D17:D23)</f>
        <v>1284758.1400000001</v>
      </c>
    </row>
    <row r="17" spans="1:5">
      <c r="A17" s="561" t="s">
        <v>6008</v>
      </c>
      <c r="B17" s="562" t="s">
        <v>143</v>
      </c>
      <c r="C17" s="562" t="s">
        <v>5426</v>
      </c>
      <c r="D17" s="563">
        <v>37876.6</v>
      </c>
      <c r="E17" s="563"/>
    </row>
    <row r="18" spans="1:5">
      <c r="A18" s="561" t="s">
        <v>6009</v>
      </c>
      <c r="B18" s="562" t="s">
        <v>143</v>
      </c>
      <c r="C18" s="562" t="s">
        <v>5420</v>
      </c>
      <c r="D18" s="563">
        <v>38048.82</v>
      </c>
      <c r="E18" s="563"/>
    </row>
    <row r="19" spans="1:5">
      <c r="A19" s="561" t="s">
        <v>6010</v>
      </c>
      <c r="B19" s="562" t="s">
        <v>143</v>
      </c>
      <c r="C19" s="562" t="s">
        <v>5418</v>
      </c>
      <c r="D19" s="563">
        <v>128418.75</v>
      </c>
      <c r="E19" s="563"/>
    </row>
    <row r="20" spans="1:5">
      <c r="A20" s="561" t="s">
        <v>6011</v>
      </c>
      <c r="B20" s="562" t="s">
        <v>143</v>
      </c>
      <c r="C20" s="562" t="s">
        <v>5432</v>
      </c>
      <c r="D20" s="563">
        <v>140281.38</v>
      </c>
      <c r="E20" s="563"/>
    </row>
    <row r="21" spans="1:5">
      <c r="A21" s="561" t="s">
        <v>6012</v>
      </c>
      <c r="B21" s="562" t="s">
        <v>143</v>
      </c>
      <c r="C21" s="562" t="s">
        <v>5430</v>
      </c>
      <c r="D21" s="563">
        <v>473464.67</v>
      </c>
      <c r="E21" s="563"/>
    </row>
    <row r="22" spans="1:5">
      <c r="A22" s="561" t="s">
        <v>6013</v>
      </c>
      <c r="B22" s="562" t="s">
        <v>143</v>
      </c>
      <c r="C22" s="562" t="s">
        <v>5424</v>
      </c>
      <c r="D22" s="563"/>
      <c r="E22" s="563">
        <v>3.5</v>
      </c>
    </row>
    <row r="23" spans="1:5">
      <c r="A23" s="561" t="s">
        <v>6014</v>
      </c>
      <c r="B23" s="562" t="s">
        <v>143</v>
      </c>
      <c r="C23" s="562" t="s">
        <v>5422</v>
      </c>
      <c r="D23" s="563">
        <v>4734.6400000000003</v>
      </c>
      <c r="E23" s="563"/>
    </row>
    <row r="24" spans="1:5">
      <c r="A24" s="561" t="s">
        <v>6015</v>
      </c>
      <c r="B24" s="562" t="s">
        <v>143</v>
      </c>
      <c r="C24" s="562" t="s">
        <v>5479</v>
      </c>
      <c r="D24" s="563"/>
      <c r="E24" s="563">
        <v>53843.75</v>
      </c>
    </row>
    <row r="25" spans="1:5">
      <c r="A25" s="561" t="s">
        <v>6016</v>
      </c>
      <c r="B25" s="562" t="s">
        <v>143</v>
      </c>
      <c r="C25" s="562" t="s">
        <v>5103</v>
      </c>
      <c r="D25" s="563">
        <v>519907.4</v>
      </c>
      <c r="E25" s="563"/>
    </row>
    <row r="26" spans="1:5">
      <c r="A26" s="561" t="s">
        <v>6017</v>
      </c>
      <c r="B26" s="562" t="s">
        <v>143</v>
      </c>
      <c r="C26" s="562" t="s">
        <v>5371</v>
      </c>
      <c r="D26" s="563"/>
      <c r="E26" s="563">
        <v>19534.39</v>
      </c>
    </row>
    <row r="27" spans="1:5">
      <c r="A27" s="564" t="s">
        <v>6018</v>
      </c>
      <c r="B27" s="565" t="s">
        <v>143</v>
      </c>
      <c r="C27" s="565" t="s">
        <v>5542</v>
      </c>
      <c r="D27" s="566"/>
      <c r="E27" s="566">
        <v>728718</v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335"/>
  <sheetViews>
    <sheetView showGridLines="0" topLeftCell="A316" workbookViewId="0">
      <selection activeCell="N331" sqref="N331"/>
    </sheetView>
  </sheetViews>
  <sheetFormatPr defaultRowHeight="12"/>
  <cols>
    <col min="1" max="1" width="6.42578125" style="514" customWidth="1"/>
    <col min="2" max="2" width="14.28515625" style="514" customWidth="1"/>
    <col min="3" max="3" width="5.28515625" style="514" customWidth="1"/>
    <col min="4" max="4" width="10.5703125" style="514" customWidth="1"/>
    <col min="5" max="5" width="12.5703125" style="514" customWidth="1"/>
    <col min="6" max="6" width="12.28515625" style="514" bestFit="1" customWidth="1"/>
    <col min="7" max="7" width="4" style="514" customWidth="1"/>
    <col min="8" max="8" width="10" style="514" bestFit="1" customWidth="1"/>
    <col min="9" max="9" width="9.140625" style="514"/>
    <col min="10" max="10" width="10" style="514" bestFit="1" customWidth="1"/>
    <col min="11" max="11" width="4.42578125" style="514" customWidth="1"/>
    <col min="12" max="12" width="12.28515625" style="514" bestFit="1" customWidth="1"/>
    <col min="13" max="13" width="7.28515625" style="514" customWidth="1"/>
    <col min="14" max="14" width="9.140625" style="514"/>
    <col min="15" max="15" width="9.85546875" style="254" bestFit="1" customWidth="1"/>
    <col min="16" max="256" width="9.140625" style="514"/>
    <col min="257" max="257" width="6.42578125" style="514" customWidth="1"/>
    <col min="258" max="258" width="11.28515625" style="514" customWidth="1"/>
    <col min="259" max="259" width="5.28515625" style="514" customWidth="1"/>
    <col min="260" max="260" width="10.5703125" style="514" customWidth="1"/>
    <col min="261" max="261" width="12.5703125" style="514" customWidth="1"/>
    <col min="262" max="262" width="12.28515625" style="514" bestFit="1" customWidth="1"/>
    <col min="263" max="263" width="4" style="514" customWidth="1"/>
    <col min="264" max="264" width="10" style="514" bestFit="1" customWidth="1"/>
    <col min="265" max="265" width="9.140625" style="514"/>
    <col min="266" max="266" width="10" style="514" bestFit="1" customWidth="1"/>
    <col min="267" max="267" width="4.42578125" style="514" customWidth="1"/>
    <col min="268" max="268" width="12.28515625" style="514" bestFit="1" customWidth="1"/>
    <col min="269" max="269" width="7.28515625" style="514" customWidth="1"/>
    <col min="270" max="512" width="9.140625" style="514"/>
    <col min="513" max="513" width="6.42578125" style="514" customWidth="1"/>
    <col min="514" max="514" width="11.28515625" style="514" customWidth="1"/>
    <col min="515" max="515" width="5.28515625" style="514" customWidth="1"/>
    <col min="516" max="516" width="10.5703125" style="514" customWidth="1"/>
    <col min="517" max="517" width="12.5703125" style="514" customWidth="1"/>
    <col min="518" max="518" width="12.28515625" style="514" bestFit="1" customWidth="1"/>
    <col min="519" max="519" width="4" style="514" customWidth="1"/>
    <col min="520" max="520" width="10" style="514" bestFit="1" customWidth="1"/>
    <col min="521" max="521" width="9.140625" style="514"/>
    <col min="522" max="522" width="10" style="514" bestFit="1" customWidth="1"/>
    <col min="523" max="523" width="4.42578125" style="514" customWidth="1"/>
    <col min="524" max="524" width="12.28515625" style="514" bestFit="1" customWidth="1"/>
    <col min="525" max="525" width="7.28515625" style="514" customWidth="1"/>
    <col min="526" max="768" width="9.140625" style="514"/>
    <col min="769" max="769" width="6.42578125" style="514" customWidth="1"/>
    <col min="770" max="770" width="11.28515625" style="514" customWidth="1"/>
    <col min="771" max="771" width="5.28515625" style="514" customWidth="1"/>
    <col min="772" max="772" width="10.5703125" style="514" customWidth="1"/>
    <col min="773" max="773" width="12.5703125" style="514" customWidth="1"/>
    <col min="774" max="774" width="12.28515625" style="514" bestFit="1" customWidth="1"/>
    <col min="775" max="775" width="4" style="514" customWidth="1"/>
    <col min="776" max="776" width="10" style="514" bestFit="1" customWidth="1"/>
    <col min="777" max="777" width="9.140625" style="514"/>
    <col min="778" max="778" width="10" style="514" bestFit="1" customWidth="1"/>
    <col min="779" max="779" width="4.42578125" style="514" customWidth="1"/>
    <col min="780" max="780" width="12.28515625" style="514" bestFit="1" customWidth="1"/>
    <col min="781" max="781" width="7.28515625" style="514" customWidth="1"/>
    <col min="782" max="1024" width="9.140625" style="514"/>
    <col min="1025" max="1025" width="6.42578125" style="514" customWidth="1"/>
    <col min="1026" max="1026" width="11.28515625" style="514" customWidth="1"/>
    <col min="1027" max="1027" width="5.28515625" style="514" customWidth="1"/>
    <col min="1028" max="1028" width="10.5703125" style="514" customWidth="1"/>
    <col min="1029" max="1029" width="12.5703125" style="514" customWidth="1"/>
    <col min="1030" max="1030" width="12.28515625" style="514" bestFit="1" customWidth="1"/>
    <col min="1031" max="1031" width="4" style="514" customWidth="1"/>
    <col min="1032" max="1032" width="10" style="514" bestFit="1" customWidth="1"/>
    <col min="1033" max="1033" width="9.140625" style="514"/>
    <col min="1034" max="1034" width="10" style="514" bestFit="1" customWidth="1"/>
    <col min="1035" max="1035" width="4.42578125" style="514" customWidth="1"/>
    <col min="1036" max="1036" width="12.28515625" style="514" bestFit="1" customWidth="1"/>
    <col min="1037" max="1037" width="7.28515625" style="514" customWidth="1"/>
    <col min="1038" max="1280" width="9.140625" style="514"/>
    <col min="1281" max="1281" width="6.42578125" style="514" customWidth="1"/>
    <col min="1282" max="1282" width="11.28515625" style="514" customWidth="1"/>
    <col min="1283" max="1283" width="5.28515625" style="514" customWidth="1"/>
    <col min="1284" max="1284" width="10.5703125" style="514" customWidth="1"/>
    <col min="1285" max="1285" width="12.5703125" style="514" customWidth="1"/>
    <col min="1286" max="1286" width="12.28515625" style="514" bestFit="1" customWidth="1"/>
    <col min="1287" max="1287" width="4" style="514" customWidth="1"/>
    <col min="1288" max="1288" width="10" style="514" bestFit="1" customWidth="1"/>
    <col min="1289" max="1289" width="9.140625" style="514"/>
    <col min="1290" max="1290" width="10" style="514" bestFit="1" customWidth="1"/>
    <col min="1291" max="1291" width="4.42578125" style="514" customWidth="1"/>
    <col min="1292" max="1292" width="12.28515625" style="514" bestFit="1" customWidth="1"/>
    <col min="1293" max="1293" width="7.28515625" style="514" customWidth="1"/>
    <col min="1294" max="1536" width="9.140625" style="514"/>
    <col min="1537" max="1537" width="6.42578125" style="514" customWidth="1"/>
    <col min="1538" max="1538" width="11.28515625" style="514" customWidth="1"/>
    <col min="1539" max="1539" width="5.28515625" style="514" customWidth="1"/>
    <col min="1540" max="1540" width="10.5703125" style="514" customWidth="1"/>
    <col min="1541" max="1541" width="12.5703125" style="514" customWidth="1"/>
    <col min="1542" max="1542" width="12.28515625" style="514" bestFit="1" customWidth="1"/>
    <col min="1543" max="1543" width="4" style="514" customWidth="1"/>
    <col min="1544" max="1544" width="10" style="514" bestFit="1" customWidth="1"/>
    <col min="1545" max="1545" width="9.140625" style="514"/>
    <col min="1546" max="1546" width="10" style="514" bestFit="1" customWidth="1"/>
    <col min="1547" max="1547" width="4.42578125" style="514" customWidth="1"/>
    <col min="1548" max="1548" width="12.28515625" style="514" bestFit="1" customWidth="1"/>
    <col min="1549" max="1549" width="7.28515625" style="514" customWidth="1"/>
    <col min="1550" max="1792" width="9.140625" style="514"/>
    <col min="1793" max="1793" width="6.42578125" style="514" customWidth="1"/>
    <col min="1794" max="1794" width="11.28515625" style="514" customWidth="1"/>
    <col min="1795" max="1795" width="5.28515625" style="514" customWidth="1"/>
    <col min="1796" max="1796" width="10.5703125" style="514" customWidth="1"/>
    <col min="1797" max="1797" width="12.5703125" style="514" customWidth="1"/>
    <col min="1798" max="1798" width="12.28515625" style="514" bestFit="1" customWidth="1"/>
    <col min="1799" max="1799" width="4" style="514" customWidth="1"/>
    <col min="1800" max="1800" width="10" style="514" bestFit="1" customWidth="1"/>
    <col min="1801" max="1801" width="9.140625" style="514"/>
    <col min="1802" max="1802" width="10" style="514" bestFit="1" customWidth="1"/>
    <col min="1803" max="1803" width="4.42578125" style="514" customWidth="1"/>
    <col min="1804" max="1804" width="12.28515625" style="514" bestFit="1" customWidth="1"/>
    <col min="1805" max="1805" width="7.28515625" style="514" customWidth="1"/>
    <col min="1806" max="2048" width="9.140625" style="514"/>
    <col min="2049" max="2049" width="6.42578125" style="514" customWidth="1"/>
    <col min="2050" max="2050" width="11.28515625" style="514" customWidth="1"/>
    <col min="2051" max="2051" width="5.28515625" style="514" customWidth="1"/>
    <col min="2052" max="2052" width="10.5703125" style="514" customWidth="1"/>
    <col min="2053" max="2053" width="12.5703125" style="514" customWidth="1"/>
    <col min="2054" max="2054" width="12.28515625" style="514" bestFit="1" customWidth="1"/>
    <col min="2055" max="2055" width="4" style="514" customWidth="1"/>
    <col min="2056" max="2056" width="10" style="514" bestFit="1" customWidth="1"/>
    <col min="2057" max="2057" width="9.140625" style="514"/>
    <col min="2058" max="2058" width="10" style="514" bestFit="1" customWidth="1"/>
    <col min="2059" max="2059" width="4.42578125" style="514" customWidth="1"/>
    <col min="2060" max="2060" width="12.28515625" style="514" bestFit="1" customWidth="1"/>
    <col min="2061" max="2061" width="7.28515625" style="514" customWidth="1"/>
    <col min="2062" max="2304" width="9.140625" style="514"/>
    <col min="2305" max="2305" width="6.42578125" style="514" customWidth="1"/>
    <col min="2306" max="2306" width="11.28515625" style="514" customWidth="1"/>
    <col min="2307" max="2307" width="5.28515625" style="514" customWidth="1"/>
    <col min="2308" max="2308" width="10.5703125" style="514" customWidth="1"/>
    <col min="2309" max="2309" width="12.5703125" style="514" customWidth="1"/>
    <col min="2310" max="2310" width="12.28515625" style="514" bestFit="1" customWidth="1"/>
    <col min="2311" max="2311" width="4" style="514" customWidth="1"/>
    <col min="2312" max="2312" width="10" style="514" bestFit="1" customWidth="1"/>
    <col min="2313" max="2313" width="9.140625" style="514"/>
    <col min="2314" max="2314" width="10" style="514" bestFit="1" customWidth="1"/>
    <col min="2315" max="2315" width="4.42578125" style="514" customWidth="1"/>
    <col min="2316" max="2316" width="12.28515625" style="514" bestFit="1" customWidth="1"/>
    <col min="2317" max="2317" width="7.28515625" style="514" customWidth="1"/>
    <col min="2318" max="2560" width="9.140625" style="514"/>
    <col min="2561" max="2561" width="6.42578125" style="514" customWidth="1"/>
    <col min="2562" max="2562" width="11.28515625" style="514" customWidth="1"/>
    <col min="2563" max="2563" width="5.28515625" style="514" customWidth="1"/>
    <col min="2564" max="2564" width="10.5703125" style="514" customWidth="1"/>
    <col min="2565" max="2565" width="12.5703125" style="514" customWidth="1"/>
    <col min="2566" max="2566" width="12.28515625" style="514" bestFit="1" customWidth="1"/>
    <col min="2567" max="2567" width="4" style="514" customWidth="1"/>
    <col min="2568" max="2568" width="10" style="514" bestFit="1" customWidth="1"/>
    <col min="2569" max="2569" width="9.140625" style="514"/>
    <col min="2570" max="2570" width="10" style="514" bestFit="1" customWidth="1"/>
    <col min="2571" max="2571" width="4.42578125" style="514" customWidth="1"/>
    <col min="2572" max="2572" width="12.28515625" style="514" bestFit="1" customWidth="1"/>
    <col min="2573" max="2573" width="7.28515625" style="514" customWidth="1"/>
    <col min="2574" max="2816" width="9.140625" style="514"/>
    <col min="2817" max="2817" width="6.42578125" style="514" customWidth="1"/>
    <col min="2818" max="2818" width="11.28515625" style="514" customWidth="1"/>
    <col min="2819" max="2819" width="5.28515625" style="514" customWidth="1"/>
    <col min="2820" max="2820" width="10.5703125" style="514" customWidth="1"/>
    <col min="2821" max="2821" width="12.5703125" style="514" customWidth="1"/>
    <col min="2822" max="2822" width="12.28515625" style="514" bestFit="1" customWidth="1"/>
    <col min="2823" max="2823" width="4" style="514" customWidth="1"/>
    <col min="2824" max="2824" width="10" style="514" bestFit="1" customWidth="1"/>
    <col min="2825" max="2825" width="9.140625" style="514"/>
    <col min="2826" max="2826" width="10" style="514" bestFit="1" customWidth="1"/>
    <col min="2827" max="2827" width="4.42578125" style="514" customWidth="1"/>
    <col min="2828" max="2828" width="12.28515625" style="514" bestFit="1" customWidth="1"/>
    <col min="2829" max="2829" width="7.28515625" style="514" customWidth="1"/>
    <col min="2830" max="3072" width="9.140625" style="514"/>
    <col min="3073" max="3073" width="6.42578125" style="514" customWidth="1"/>
    <col min="3074" max="3074" width="11.28515625" style="514" customWidth="1"/>
    <col min="3075" max="3075" width="5.28515625" style="514" customWidth="1"/>
    <col min="3076" max="3076" width="10.5703125" style="514" customWidth="1"/>
    <col min="3077" max="3077" width="12.5703125" style="514" customWidth="1"/>
    <col min="3078" max="3078" width="12.28515625" style="514" bestFit="1" customWidth="1"/>
    <col min="3079" max="3079" width="4" style="514" customWidth="1"/>
    <col min="3080" max="3080" width="10" style="514" bestFit="1" customWidth="1"/>
    <col min="3081" max="3081" width="9.140625" style="514"/>
    <col min="3082" max="3082" width="10" style="514" bestFit="1" customWidth="1"/>
    <col min="3083" max="3083" width="4.42578125" style="514" customWidth="1"/>
    <col min="3084" max="3084" width="12.28515625" style="514" bestFit="1" customWidth="1"/>
    <col min="3085" max="3085" width="7.28515625" style="514" customWidth="1"/>
    <col min="3086" max="3328" width="9.140625" style="514"/>
    <col min="3329" max="3329" width="6.42578125" style="514" customWidth="1"/>
    <col min="3330" max="3330" width="11.28515625" style="514" customWidth="1"/>
    <col min="3331" max="3331" width="5.28515625" style="514" customWidth="1"/>
    <col min="3332" max="3332" width="10.5703125" style="514" customWidth="1"/>
    <col min="3333" max="3333" width="12.5703125" style="514" customWidth="1"/>
    <col min="3334" max="3334" width="12.28515625" style="514" bestFit="1" customWidth="1"/>
    <col min="3335" max="3335" width="4" style="514" customWidth="1"/>
    <col min="3336" max="3336" width="10" style="514" bestFit="1" customWidth="1"/>
    <col min="3337" max="3337" width="9.140625" style="514"/>
    <col min="3338" max="3338" width="10" style="514" bestFit="1" customWidth="1"/>
    <col min="3339" max="3339" width="4.42578125" style="514" customWidth="1"/>
    <col min="3340" max="3340" width="12.28515625" style="514" bestFit="1" customWidth="1"/>
    <col min="3341" max="3341" width="7.28515625" style="514" customWidth="1"/>
    <col min="3342" max="3584" width="9.140625" style="514"/>
    <col min="3585" max="3585" width="6.42578125" style="514" customWidth="1"/>
    <col min="3586" max="3586" width="11.28515625" style="514" customWidth="1"/>
    <col min="3587" max="3587" width="5.28515625" style="514" customWidth="1"/>
    <col min="3588" max="3588" width="10.5703125" style="514" customWidth="1"/>
    <col min="3589" max="3589" width="12.5703125" style="514" customWidth="1"/>
    <col min="3590" max="3590" width="12.28515625" style="514" bestFit="1" customWidth="1"/>
    <col min="3591" max="3591" width="4" style="514" customWidth="1"/>
    <col min="3592" max="3592" width="10" style="514" bestFit="1" customWidth="1"/>
    <col min="3593" max="3593" width="9.140625" style="514"/>
    <col min="3594" max="3594" width="10" style="514" bestFit="1" customWidth="1"/>
    <col min="3595" max="3595" width="4.42578125" style="514" customWidth="1"/>
    <col min="3596" max="3596" width="12.28515625" style="514" bestFit="1" customWidth="1"/>
    <col min="3597" max="3597" width="7.28515625" style="514" customWidth="1"/>
    <col min="3598" max="3840" width="9.140625" style="514"/>
    <col min="3841" max="3841" width="6.42578125" style="514" customWidth="1"/>
    <col min="3842" max="3842" width="11.28515625" style="514" customWidth="1"/>
    <col min="3843" max="3843" width="5.28515625" style="514" customWidth="1"/>
    <col min="3844" max="3844" width="10.5703125" style="514" customWidth="1"/>
    <col min="3845" max="3845" width="12.5703125" style="514" customWidth="1"/>
    <col min="3846" max="3846" width="12.28515625" style="514" bestFit="1" customWidth="1"/>
    <col min="3847" max="3847" width="4" style="514" customWidth="1"/>
    <col min="3848" max="3848" width="10" style="514" bestFit="1" customWidth="1"/>
    <col min="3849" max="3849" width="9.140625" style="514"/>
    <col min="3850" max="3850" width="10" style="514" bestFit="1" customWidth="1"/>
    <col min="3851" max="3851" width="4.42578125" style="514" customWidth="1"/>
    <col min="3852" max="3852" width="12.28515625" style="514" bestFit="1" customWidth="1"/>
    <col min="3853" max="3853" width="7.28515625" style="514" customWidth="1"/>
    <col min="3854" max="4096" width="9.140625" style="514"/>
    <col min="4097" max="4097" width="6.42578125" style="514" customWidth="1"/>
    <col min="4098" max="4098" width="11.28515625" style="514" customWidth="1"/>
    <col min="4099" max="4099" width="5.28515625" style="514" customWidth="1"/>
    <col min="4100" max="4100" width="10.5703125" style="514" customWidth="1"/>
    <col min="4101" max="4101" width="12.5703125" style="514" customWidth="1"/>
    <col min="4102" max="4102" width="12.28515625" style="514" bestFit="1" customWidth="1"/>
    <col min="4103" max="4103" width="4" style="514" customWidth="1"/>
    <col min="4104" max="4104" width="10" style="514" bestFit="1" customWidth="1"/>
    <col min="4105" max="4105" width="9.140625" style="514"/>
    <col min="4106" max="4106" width="10" style="514" bestFit="1" customWidth="1"/>
    <col min="4107" max="4107" width="4.42578125" style="514" customWidth="1"/>
    <col min="4108" max="4108" width="12.28515625" style="514" bestFit="1" customWidth="1"/>
    <col min="4109" max="4109" width="7.28515625" style="514" customWidth="1"/>
    <col min="4110" max="4352" width="9.140625" style="514"/>
    <col min="4353" max="4353" width="6.42578125" style="514" customWidth="1"/>
    <col min="4354" max="4354" width="11.28515625" style="514" customWidth="1"/>
    <col min="4355" max="4355" width="5.28515625" style="514" customWidth="1"/>
    <col min="4356" max="4356" width="10.5703125" style="514" customWidth="1"/>
    <col min="4357" max="4357" width="12.5703125" style="514" customWidth="1"/>
    <col min="4358" max="4358" width="12.28515625" style="514" bestFit="1" customWidth="1"/>
    <col min="4359" max="4359" width="4" style="514" customWidth="1"/>
    <col min="4360" max="4360" width="10" style="514" bestFit="1" customWidth="1"/>
    <col min="4361" max="4361" width="9.140625" style="514"/>
    <col min="4362" max="4362" width="10" style="514" bestFit="1" customWidth="1"/>
    <col min="4363" max="4363" width="4.42578125" style="514" customWidth="1"/>
    <col min="4364" max="4364" width="12.28515625" style="514" bestFit="1" customWidth="1"/>
    <col min="4365" max="4365" width="7.28515625" style="514" customWidth="1"/>
    <col min="4366" max="4608" width="9.140625" style="514"/>
    <col min="4609" max="4609" width="6.42578125" style="514" customWidth="1"/>
    <col min="4610" max="4610" width="11.28515625" style="514" customWidth="1"/>
    <col min="4611" max="4611" width="5.28515625" style="514" customWidth="1"/>
    <col min="4612" max="4612" width="10.5703125" style="514" customWidth="1"/>
    <col min="4613" max="4613" width="12.5703125" style="514" customWidth="1"/>
    <col min="4614" max="4614" width="12.28515625" style="514" bestFit="1" customWidth="1"/>
    <col min="4615" max="4615" width="4" style="514" customWidth="1"/>
    <col min="4616" max="4616" width="10" style="514" bestFit="1" customWidth="1"/>
    <col min="4617" max="4617" width="9.140625" style="514"/>
    <col min="4618" max="4618" width="10" style="514" bestFit="1" customWidth="1"/>
    <col min="4619" max="4619" width="4.42578125" style="514" customWidth="1"/>
    <col min="4620" max="4620" width="12.28515625" style="514" bestFit="1" customWidth="1"/>
    <col min="4621" max="4621" width="7.28515625" style="514" customWidth="1"/>
    <col min="4622" max="4864" width="9.140625" style="514"/>
    <col min="4865" max="4865" width="6.42578125" style="514" customWidth="1"/>
    <col min="4866" max="4866" width="11.28515625" style="514" customWidth="1"/>
    <col min="4867" max="4867" width="5.28515625" style="514" customWidth="1"/>
    <col min="4868" max="4868" width="10.5703125" style="514" customWidth="1"/>
    <col min="4869" max="4869" width="12.5703125" style="514" customWidth="1"/>
    <col min="4870" max="4870" width="12.28515625" style="514" bestFit="1" customWidth="1"/>
    <col min="4871" max="4871" width="4" style="514" customWidth="1"/>
    <col min="4872" max="4872" width="10" style="514" bestFit="1" customWidth="1"/>
    <col min="4873" max="4873" width="9.140625" style="514"/>
    <col min="4874" max="4874" width="10" style="514" bestFit="1" customWidth="1"/>
    <col min="4875" max="4875" width="4.42578125" style="514" customWidth="1"/>
    <col min="4876" max="4876" width="12.28515625" style="514" bestFit="1" customWidth="1"/>
    <col min="4877" max="4877" width="7.28515625" style="514" customWidth="1"/>
    <col min="4878" max="5120" width="9.140625" style="514"/>
    <col min="5121" max="5121" width="6.42578125" style="514" customWidth="1"/>
    <col min="5122" max="5122" width="11.28515625" style="514" customWidth="1"/>
    <col min="5123" max="5123" width="5.28515625" style="514" customWidth="1"/>
    <col min="5124" max="5124" width="10.5703125" style="514" customWidth="1"/>
    <col min="5125" max="5125" width="12.5703125" style="514" customWidth="1"/>
    <col min="5126" max="5126" width="12.28515625" style="514" bestFit="1" customWidth="1"/>
    <col min="5127" max="5127" width="4" style="514" customWidth="1"/>
    <col min="5128" max="5128" width="10" style="514" bestFit="1" customWidth="1"/>
    <col min="5129" max="5129" width="9.140625" style="514"/>
    <col min="5130" max="5130" width="10" style="514" bestFit="1" customWidth="1"/>
    <col min="5131" max="5131" width="4.42578125" style="514" customWidth="1"/>
    <col min="5132" max="5132" width="12.28515625" style="514" bestFit="1" customWidth="1"/>
    <col min="5133" max="5133" width="7.28515625" style="514" customWidth="1"/>
    <col min="5134" max="5376" width="9.140625" style="514"/>
    <col min="5377" max="5377" width="6.42578125" style="514" customWidth="1"/>
    <col min="5378" max="5378" width="11.28515625" style="514" customWidth="1"/>
    <col min="5379" max="5379" width="5.28515625" style="514" customWidth="1"/>
    <col min="5380" max="5380" width="10.5703125" style="514" customWidth="1"/>
    <col min="5381" max="5381" width="12.5703125" style="514" customWidth="1"/>
    <col min="5382" max="5382" width="12.28515625" style="514" bestFit="1" customWidth="1"/>
    <col min="5383" max="5383" width="4" style="514" customWidth="1"/>
    <col min="5384" max="5384" width="10" style="514" bestFit="1" customWidth="1"/>
    <col min="5385" max="5385" width="9.140625" style="514"/>
    <col min="5386" max="5386" width="10" style="514" bestFit="1" customWidth="1"/>
    <col min="5387" max="5387" width="4.42578125" style="514" customWidth="1"/>
    <col min="5388" max="5388" width="12.28515625" style="514" bestFit="1" customWidth="1"/>
    <col min="5389" max="5389" width="7.28515625" style="514" customWidth="1"/>
    <col min="5390" max="5632" width="9.140625" style="514"/>
    <col min="5633" max="5633" width="6.42578125" style="514" customWidth="1"/>
    <col min="5634" max="5634" width="11.28515625" style="514" customWidth="1"/>
    <col min="5635" max="5635" width="5.28515625" style="514" customWidth="1"/>
    <col min="5636" max="5636" width="10.5703125" style="514" customWidth="1"/>
    <col min="5637" max="5637" width="12.5703125" style="514" customWidth="1"/>
    <col min="5638" max="5638" width="12.28515625" style="514" bestFit="1" customWidth="1"/>
    <col min="5639" max="5639" width="4" style="514" customWidth="1"/>
    <col min="5640" max="5640" width="10" style="514" bestFit="1" customWidth="1"/>
    <col min="5641" max="5641" width="9.140625" style="514"/>
    <col min="5642" max="5642" width="10" style="514" bestFit="1" customWidth="1"/>
    <col min="5643" max="5643" width="4.42578125" style="514" customWidth="1"/>
    <col min="5644" max="5644" width="12.28515625" style="514" bestFit="1" customWidth="1"/>
    <col min="5645" max="5645" width="7.28515625" style="514" customWidth="1"/>
    <col min="5646" max="5888" width="9.140625" style="514"/>
    <col min="5889" max="5889" width="6.42578125" style="514" customWidth="1"/>
    <col min="5890" max="5890" width="11.28515625" style="514" customWidth="1"/>
    <col min="5891" max="5891" width="5.28515625" style="514" customWidth="1"/>
    <col min="5892" max="5892" width="10.5703125" style="514" customWidth="1"/>
    <col min="5893" max="5893" width="12.5703125" style="514" customWidth="1"/>
    <col min="5894" max="5894" width="12.28515625" style="514" bestFit="1" customWidth="1"/>
    <col min="5895" max="5895" width="4" style="514" customWidth="1"/>
    <col min="5896" max="5896" width="10" style="514" bestFit="1" customWidth="1"/>
    <col min="5897" max="5897" width="9.140625" style="514"/>
    <col min="5898" max="5898" width="10" style="514" bestFit="1" customWidth="1"/>
    <col min="5899" max="5899" width="4.42578125" style="514" customWidth="1"/>
    <col min="5900" max="5900" width="12.28515625" style="514" bestFit="1" customWidth="1"/>
    <col min="5901" max="5901" width="7.28515625" style="514" customWidth="1"/>
    <col min="5902" max="6144" width="9.140625" style="514"/>
    <col min="6145" max="6145" width="6.42578125" style="514" customWidth="1"/>
    <col min="6146" max="6146" width="11.28515625" style="514" customWidth="1"/>
    <col min="6147" max="6147" width="5.28515625" style="514" customWidth="1"/>
    <col min="6148" max="6148" width="10.5703125" style="514" customWidth="1"/>
    <col min="6149" max="6149" width="12.5703125" style="514" customWidth="1"/>
    <col min="6150" max="6150" width="12.28515625" style="514" bestFit="1" customWidth="1"/>
    <col min="6151" max="6151" width="4" style="514" customWidth="1"/>
    <col min="6152" max="6152" width="10" style="514" bestFit="1" customWidth="1"/>
    <col min="6153" max="6153" width="9.140625" style="514"/>
    <col min="6154" max="6154" width="10" style="514" bestFit="1" customWidth="1"/>
    <col min="6155" max="6155" width="4.42578125" style="514" customWidth="1"/>
    <col min="6156" max="6156" width="12.28515625" style="514" bestFit="1" customWidth="1"/>
    <col min="6157" max="6157" width="7.28515625" style="514" customWidth="1"/>
    <col min="6158" max="6400" width="9.140625" style="514"/>
    <col min="6401" max="6401" width="6.42578125" style="514" customWidth="1"/>
    <col min="6402" max="6402" width="11.28515625" style="514" customWidth="1"/>
    <col min="6403" max="6403" width="5.28515625" style="514" customWidth="1"/>
    <col min="6404" max="6404" width="10.5703125" style="514" customWidth="1"/>
    <col min="6405" max="6405" width="12.5703125" style="514" customWidth="1"/>
    <col min="6406" max="6406" width="12.28515625" style="514" bestFit="1" customWidth="1"/>
    <col min="6407" max="6407" width="4" style="514" customWidth="1"/>
    <col min="6408" max="6408" width="10" style="514" bestFit="1" customWidth="1"/>
    <col min="6409" max="6409" width="9.140625" style="514"/>
    <col min="6410" max="6410" width="10" style="514" bestFit="1" customWidth="1"/>
    <col min="6411" max="6411" width="4.42578125" style="514" customWidth="1"/>
    <col min="6412" max="6412" width="12.28515625" style="514" bestFit="1" customWidth="1"/>
    <col min="6413" max="6413" width="7.28515625" style="514" customWidth="1"/>
    <col min="6414" max="6656" width="9.140625" style="514"/>
    <col min="6657" max="6657" width="6.42578125" style="514" customWidth="1"/>
    <col min="6658" max="6658" width="11.28515625" style="514" customWidth="1"/>
    <col min="6659" max="6659" width="5.28515625" style="514" customWidth="1"/>
    <col min="6660" max="6660" width="10.5703125" style="514" customWidth="1"/>
    <col min="6661" max="6661" width="12.5703125" style="514" customWidth="1"/>
    <col min="6662" max="6662" width="12.28515625" style="514" bestFit="1" customWidth="1"/>
    <col min="6663" max="6663" width="4" style="514" customWidth="1"/>
    <col min="6664" max="6664" width="10" style="514" bestFit="1" customWidth="1"/>
    <col min="6665" max="6665" width="9.140625" style="514"/>
    <col min="6666" max="6666" width="10" style="514" bestFit="1" customWidth="1"/>
    <col min="6667" max="6667" width="4.42578125" style="514" customWidth="1"/>
    <col min="6668" max="6668" width="12.28515625" style="514" bestFit="1" customWidth="1"/>
    <col min="6669" max="6669" width="7.28515625" style="514" customWidth="1"/>
    <col min="6670" max="6912" width="9.140625" style="514"/>
    <col min="6913" max="6913" width="6.42578125" style="514" customWidth="1"/>
    <col min="6914" max="6914" width="11.28515625" style="514" customWidth="1"/>
    <col min="6915" max="6915" width="5.28515625" style="514" customWidth="1"/>
    <col min="6916" max="6916" width="10.5703125" style="514" customWidth="1"/>
    <col min="6917" max="6917" width="12.5703125" style="514" customWidth="1"/>
    <col min="6918" max="6918" width="12.28515625" style="514" bestFit="1" customWidth="1"/>
    <col min="6919" max="6919" width="4" style="514" customWidth="1"/>
    <col min="6920" max="6920" width="10" style="514" bestFit="1" customWidth="1"/>
    <col min="6921" max="6921" width="9.140625" style="514"/>
    <col min="6922" max="6922" width="10" style="514" bestFit="1" customWidth="1"/>
    <col min="6923" max="6923" width="4.42578125" style="514" customWidth="1"/>
    <col min="6924" max="6924" width="12.28515625" style="514" bestFit="1" customWidth="1"/>
    <col min="6925" max="6925" width="7.28515625" style="514" customWidth="1"/>
    <col min="6926" max="7168" width="9.140625" style="514"/>
    <col min="7169" max="7169" width="6.42578125" style="514" customWidth="1"/>
    <col min="7170" max="7170" width="11.28515625" style="514" customWidth="1"/>
    <col min="7171" max="7171" width="5.28515625" style="514" customWidth="1"/>
    <col min="7172" max="7172" width="10.5703125" style="514" customWidth="1"/>
    <col min="7173" max="7173" width="12.5703125" style="514" customWidth="1"/>
    <col min="7174" max="7174" width="12.28515625" style="514" bestFit="1" customWidth="1"/>
    <col min="7175" max="7175" width="4" style="514" customWidth="1"/>
    <col min="7176" max="7176" width="10" style="514" bestFit="1" customWidth="1"/>
    <col min="7177" max="7177" width="9.140625" style="514"/>
    <col min="7178" max="7178" width="10" style="514" bestFit="1" customWidth="1"/>
    <col min="7179" max="7179" width="4.42578125" style="514" customWidth="1"/>
    <col min="7180" max="7180" width="12.28515625" style="514" bestFit="1" customWidth="1"/>
    <col min="7181" max="7181" width="7.28515625" style="514" customWidth="1"/>
    <col min="7182" max="7424" width="9.140625" style="514"/>
    <col min="7425" max="7425" width="6.42578125" style="514" customWidth="1"/>
    <col min="7426" max="7426" width="11.28515625" style="514" customWidth="1"/>
    <col min="7427" max="7427" width="5.28515625" style="514" customWidth="1"/>
    <col min="7428" max="7428" width="10.5703125" style="514" customWidth="1"/>
    <col min="7429" max="7429" width="12.5703125" style="514" customWidth="1"/>
    <col min="7430" max="7430" width="12.28515625" style="514" bestFit="1" customWidth="1"/>
    <col min="7431" max="7431" width="4" style="514" customWidth="1"/>
    <col min="7432" max="7432" width="10" style="514" bestFit="1" customWidth="1"/>
    <col min="7433" max="7433" width="9.140625" style="514"/>
    <col min="7434" max="7434" width="10" style="514" bestFit="1" customWidth="1"/>
    <col min="7435" max="7435" width="4.42578125" style="514" customWidth="1"/>
    <col min="7436" max="7436" width="12.28515625" style="514" bestFit="1" customWidth="1"/>
    <col min="7437" max="7437" width="7.28515625" style="514" customWidth="1"/>
    <col min="7438" max="7680" width="9.140625" style="514"/>
    <col min="7681" max="7681" width="6.42578125" style="514" customWidth="1"/>
    <col min="7682" max="7682" width="11.28515625" style="514" customWidth="1"/>
    <col min="7683" max="7683" width="5.28515625" style="514" customWidth="1"/>
    <col min="7684" max="7684" width="10.5703125" style="514" customWidth="1"/>
    <col min="7685" max="7685" width="12.5703125" style="514" customWidth="1"/>
    <col min="7686" max="7686" width="12.28515625" style="514" bestFit="1" customWidth="1"/>
    <col min="7687" max="7687" width="4" style="514" customWidth="1"/>
    <col min="7688" max="7688" width="10" style="514" bestFit="1" customWidth="1"/>
    <col min="7689" max="7689" width="9.140625" style="514"/>
    <col min="7690" max="7690" width="10" style="514" bestFit="1" customWidth="1"/>
    <col min="7691" max="7691" width="4.42578125" style="514" customWidth="1"/>
    <col min="7692" max="7692" width="12.28515625" style="514" bestFit="1" customWidth="1"/>
    <col min="7693" max="7693" width="7.28515625" style="514" customWidth="1"/>
    <col min="7694" max="7936" width="9.140625" style="514"/>
    <col min="7937" max="7937" width="6.42578125" style="514" customWidth="1"/>
    <col min="7938" max="7938" width="11.28515625" style="514" customWidth="1"/>
    <col min="7939" max="7939" width="5.28515625" style="514" customWidth="1"/>
    <col min="7940" max="7940" width="10.5703125" style="514" customWidth="1"/>
    <col min="7941" max="7941" width="12.5703125" style="514" customWidth="1"/>
    <col min="7942" max="7942" width="12.28515625" style="514" bestFit="1" customWidth="1"/>
    <col min="7943" max="7943" width="4" style="514" customWidth="1"/>
    <col min="7944" max="7944" width="10" style="514" bestFit="1" customWidth="1"/>
    <col min="7945" max="7945" width="9.140625" style="514"/>
    <col min="7946" max="7946" width="10" style="514" bestFit="1" customWidth="1"/>
    <col min="7947" max="7947" width="4.42578125" style="514" customWidth="1"/>
    <col min="7948" max="7948" width="12.28515625" style="514" bestFit="1" customWidth="1"/>
    <col min="7949" max="7949" width="7.28515625" style="514" customWidth="1"/>
    <col min="7950" max="8192" width="9.140625" style="514"/>
    <col min="8193" max="8193" width="6.42578125" style="514" customWidth="1"/>
    <col min="8194" max="8194" width="11.28515625" style="514" customWidth="1"/>
    <col min="8195" max="8195" width="5.28515625" style="514" customWidth="1"/>
    <col min="8196" max="8196" width="10.5703125" style="514" customWidth="1"/>
    <col min="8197" max="8197" width="12.5703125" style="514" customWidth="1"/>
    <col min="8198" max="8198" width="12.28515625" style="514" bestFit="1" customWidth="1"/>
    <col min="8199" max="8199" width="4" style="514" customWidth="1"/>
    <col min="8200" max="8200" width="10" style="514" bestFit="1" customWidth="1"/>
    <col min="8201" max="8201" width="9.140625" style="514"/>
    <col min="8202" max="8202" width="10" style="514" bestFit="1" customWidth="1"/>
    <col min="8203" max="8203" width="4.42578125" style="514" customWidth="1"/>
    <col min="8204" max="8204" width="12.28515625" style="514" bestFit="1" customWidth="1"/>
    <col min="8205" max="8205" width="7.28515625" style="514" customWidth="1"/>
    <col min="8206" max="8448" width="9.140625" style="514"/>
    <col min="8449" max="8449" width="6.42578125" style="514" customWidth="1"/>
    <col min="8450" max="8450" width="11.28515625" style="514" customWidth="1"/>
    <col min="8451" max="8451" width="5.28515625" style="514" customWidth="1"/>
    <col min="8452" max="8452" width="10.5703125" style="514" customWidth="1"/>
    <col min="8453" max="8453" width="12.5703125" style="514" customWidth="1"/>
    <col min="8454" max="8454" width="12.28515625" style="514" bestFit="1" customWidth="1"/>
    <col min="8455" max="8455" width="4" style="514" customWidth="1"/>
    <col min="8456" max="8456" width="10" style="514" bestFit="1" customWidth="1"/>
    <col min="8457" max="8457" width="9.140625" style="514"/>
    <col min="8458" max="8458" width="10" style="514" bestFit="1" customWidth="1"/>
    <col min="8459" max="8459" width="4.42578125" style="514" customWidth="1"/>
    <col min="8460" max="8460" width="12.28515625" style="514" bestFit="1" customWidth="1"/>
    <col min="8461" max="8461" width="7.28515625" style="514" customWidth="1"/>
    <col min="8462" max="8704" width="9.140625" style="514"/>
    <col min="8705" max="8705" width="6.42578125" style="514" customWidth="1"/>
    <col min="8706" max="8706" width="11.28515625" style="514" customWidth="1"/>
    <col min="8707" max="8707" width="5.28515625" style="514" customWidth="1"/>
    <col min="8708" max="8708" width="10.5703125" style="514" customWidth="1"/>
    <col min="8709" max="8709" width="12.5703125" style="514" customWidth="1"/>
    <col min="8710" max="8710" width="12.28515625" style="514" bestFit="1" customWidth="1"/>
    <col min="8711" max="8711" width="4" style="514" customWidth="1"/>
    <col min="8712" max="8712" width="10" style="514" bestFit="1" customWidth="1"/>
    <col min="8713" max="8713" width="9.140625" style="514"/>
    <col min="8714" max="8714" width="10" style="514" bestFit="1" customWidth="1"/>
    <col min="8715" max="8715" width="4.42578125" style="514" customWidth="1"/>
    <col min="8716" max="8716" width="12.28515625" style="514" bestFit="1" customWidth="1"/>
    <col min="8717" max="8717" width="7.28515625" style="514" customWidth="1"/>
    <col min="8718" max="8960" width="9.140625" style="514"/>
    <col min="8961" max="8961" width="6.42578125" style="514" customWidth="1"/>
    <col min="8962" max="8962" width="11.28515625" style="514" customWidth="1"/>
    <col min="8963" max="8963" width="5.28515625" style="514" customWidth="1"/>
    <col min="8964" max="8964" width="10.5703125" style="514" customWidth="1"/>
    <col min="8965" max="8965" width="12.5703125" style="514" customWidth="1"/>
    <col min="8966" max="8966" width="12.28515625" style="514" bestFit="1" customWidth="1"/>
    <col min="8967" max="8967" width="4" style="514" customWidth="1"/>
    <col min="8968" max="8968" width="10" style="514" bestFit="1" customWidth="1"/>
    <col min="8969" max="8969" width="9.140625" style="514"/>
    <col min="8970" max="8970" width="10" style="514" bestFit="1" customWidth="1"/>
    <col min="8971" max="8971" width="4.42578125" style="514" customWidth="1"/>
    <col min="8972" max="8972" width="12.28515625" style="514" bestFit="1" customWidth="1"/>
    <col min="8973" max="8973" width="7.28515625" style="514" customWidth="1"/>
    <col min="8974" max="9216" width="9.140625" style="514"/>
    <col min="9217" max="9217" width="6.42578125" style="514" customWidth="1"/>
    <col min="9218" max="9218" width="11.28515625" style="514" customWidth="1"/>
    <col min="9219" max="9219" width="5.28515625" style="514" customWidth="1"/>
    <col min="9220" max="9220" width="10.5703125" style="514" customWidth="1"/>
    <col min="9221" max="9221" width="12.5703125" style="514" customWidth="1"/>
    <col min="9222" max="9222" width="12.28515625" style="514" bestFit="1" customWidth="1"/>
    <col min="9223" max="9223" width="4" style="514" customWidth="1"/>
    <col min="9224" max="9224" width="10" style="514" bestFit="1" customWidth="1"/>
    <col min="9225" max="9225" width="9.140625" style="514"/>
    <col min="9226" max="9226" width="10" style="514" bestFit="1" customWidth="1"/>
    <col min="9227" max="9227" width="4.42578125" style="514" customWidth="1"/>
    <col min="9228" max="9228" width="12.28515625" style="514" bestFit="1" customWidth="1"/>
    <col min="9229" max="9229" width="7.28515625" style="514" customWidth="1"/>
    <col min="9230" max="9472" width="9.140625" style="514"/>
    <col min="9473" max="9473" width="6.42578125" style="514" customWidth="1"/>
    <col min="9474" max="9474" width="11.28515625" style="514" customWidth="1"/>
    <col min="9475" max="9475" width="5.28515625" style="514" customWidth="1"/>
    <col min="9476" max="9476" width="10.5703125" style="514" customWidth="1"/>
    <col min="9477" max="9477" width="12.5703125" style="514" customWidth="1"/>
    <col min="9478" max="9478" width="12.28515625" style="514" bestFit="1" customWidth="1"/>
    <col min="9479" max="9479" width="4" style="514" customWidth="1"/>
    <col min="9480" max="9480" width="10" style="514" bestFit="1" customWidth="1"/>
    <col min="9481" max="9481" width="9.140625" style="514"/>
    <col min="9482" max="9482" width="10" style="514" bestFit="1" customWidth="1"/>
    <col min="9483" max="9483" width="4.42578125" style="514" customWidth="1"/>
    <col min="9484" max="9484" width="12.28515625" style="514" bestFit="1" customWidth="1"/>
    <col min="9485" max="9485" width="7.28515625" style="514" customWidth="1"/>
    <col min="9486" max="9728" width="9.140625" style="514"/>
    <col min="9729" max="9729" width="6.42578125" style="514" customWidth="1"/>
    <col min="9730" max="9730" width="11.28515625" style="514" customWidth="1"/>
    <col min="9731" max="9731" width="5.28515625" style="514" customWidth="1"/>
    <col min="9732" max="9732" width="10.5703125" style="514" customWidth="1"/>
    <col min="9733" max="9733" width="12.5703125" style="514" customWidth="1"/>
    <col min="9734" max="9734" width="12.28515625" style="514" bestFit="1" customWidth="1"/>
    <col min="9735" max="9735" width="4" style="514" customWidth="1"/>
    <col min="9736" max="9736" width="10" style="514" bestFit="1" customWidth="1"/>
    <col min="9737" max="9737" width="9.140625" style="514"/>
    <col min="9738" max="9738" width="10" style="514" bestFit="1" customWidth="1"/>
    <col min="9739" max="9739" width="4.42578125" style="514" customWidth="1"/>
    <col min="9740" max="9740" width="12.28515625" style="514" bestFit="1" customWidth="1"/>
    <col min="9741" max="9741" width="7.28515625" style="514" customWidth="1"/>
    <col min="9742" max="9984" width="9.140625" style="514"/>
    <col min="9985" max="9985" width="6.42578125" style="514" customWidth="1"/>
    <col min="9986" max="9986" width="11.28515625" style="514" customWidth="1"/>
    <col min="9987" max="9987" width="5.28515625" style="514" customWidth="1"/>
    <col min="9988" max="9988" width="10.5703125" style="514" customWidth="1"/>
    <col min="9989" max="9989" width="12.5703125" style="514" customWidth="1"/>
    <col min="9990" max="9990" width="12.28515625" style="514" bestFit="1" customWidth="1"/>
    <col min="9991" max="9991" width="4" style="514" customWidth="1"/>
    <col min="9992" max="9992" width="10" style="514" bestFit="1" customWidth="1"/>
    <col min="9993" max="9993" width="9.140625" style="514"/>
    <col min="9994" max="9994" width="10" style="514" bestFit="1" customWidth="1"/>
    <col min="9995" max="9995" width="4.42578125" style="514" customWidth="1"/>
    <col min="9996" max="9996" width="12.28515625" style="514" bestFit="1" customWidth="1"/>
    <col min="9997" max="9997" width="7.28515625" style="514" customWidth="1"/>
    <col min="9998" max="10240" width="9.140625" style="514"/>
    <col min="10241" max="10241" width="6.42578125" style="514" customWidth="1"/>
    <col min="10242" max="10242" width="11.28515625" style="514" customWidth="1"/>
    <col min="10243" max="10243" width="5.28515625" style="514" customWidth="1"/>
    <col min="10244" max="10244" width="10.5703125" style="514" customWidth="1"/>
    <col min="10245" max="10245" width="12.5703125" style="514" customWidth="1"/>
    <col min="10246" max="10246" width="12.28515625" style="514" bestFit="1" customWidth="1"/>
    <col min="10247" max="10247" width="4" style="514" customWidth="1"/>
    <col min="10248" max="10248" width="10" style="514" bestFit="1" customWidth="1"/>
    <col min="10249" max="10249" width="9.140625" style="514"/>
    <col min="10250" max="10250" width="10" style="514" bestFit="1" customWidth="1"/>
    <col min="10251" max="10251" width="4.42578125" style="514" customWidth="1"/>
    <col min="10252" max="10252" width="12.28515625" style="514" bestFit="1" customWidth="1"/>
    <col min="10253" max="10253" width="7.28515625" style="514" customWidth="1"/>
    <col min="10254" max="10496" width="9.140625" style="514"/>
    <col min="10497" max="10497" width="6.42578125" style="514" customWidth="1"/>
    <col min="10498" max="10498" width="11.28515625" style="514" customWidth="1"/>
    <col min="10499" max="10499" width="5.28515625" style="514" customWidth="1"/>
    <col min="10500" max="10500" width="10.5703125" style="514" customWidth="1"/>
    <col min="10501" max="10501" width="12.5703125" style="514" customWidth="1"/>
    <col min="10502" max="10502" width="12.28515625" style="514" bestFit="1" customWidth="1"/>
    <col min="10503" max="10503" width="4" style="514" customWidth="1"/>
    <col min="10504" max="10504" width="10" style="514" bestFit="1" customWidth="1"/>
    <col min="10505" max="10505" width="9.140625" style="514"/>
    <col min="10506" max="10506" width="10" style="514" bestFit="1" customWidth="1"/>
    <col min="10507" max="10507" width="4.42578125" style="514" customWidth="1"/>
    <col min="10508" max="10508" width="12.28515625" style="514" bestFit="1" customWidth="1"/>
    <col min="10509" max="10509" width="7.28515625" style="514" customWidth="1"/>
    <col min="10510" max="10752" width="9.140625" style="514"/>
    <col min="10753" max="10753" width="6.42578125" style="514" customWidth="1"/>
    <col min="10754" max="10754" width="11.28515625" style="514" customWidth="1"/>
    <col min="10755" max="10755" width="5.28515625" style="514" customWidth="1"/>
    <col min="10756" max="10756" width="10.5703125" style="514" customWidth="1"/>
    <col min="10757" max="10757" width="12.5703125" style="514" customWidth="1"/>
    <col min="10758" max="10758" width="12.28515625" style="514" bestFit="1" customWidth="1"/>
    <col min="10759" max="10759" width="4" style="514" customWidth="1"/>
    <col min="10760" max="10760" width="10" style="514" bestFit="1" customWidth="1"/>
    <col min="10761" max="10761" width="9.140625" style="514"/>
    <col min="10762" max="10762" width="10" style="514" bestFit="1" customWidth="1"/>
    <col min="10763" max="10763" width="4.42578125" style="514" customWidth="1"/>
    <col min="10764" max="10764" width="12.28515625" style="514" bestFit="1" customWidth="1"/>
    <col min="10765" max="10765" width="7.28515625" style="514" customWidth="1"/>
    <col min="10766" max="11008" width="9.140625" style="514"/>
    <col min="11009" max="11009" width="6.42578125" style="514" customWidth="1"/>
    <col min="11010" max="11010" width="11.28515625" style="514" customWidth="1"/>
    <col min="11011" max="11011" width="5.28515625" style="514" customWidth="1"/>
    <col min="11012" max="11012" width="10.5703125" style="514" customWidth="1"/>
    <col min="11013" max="11013" width="12.5703125" style="514" customWidth="1"/>
    <col min="11014" max="11014" width="12.28515625" style="514" bestFit="1" customWidth="1"/>
    <col min="11015" max="11015" width="4" style="514" customWidth="1"/>
    <col min="11016" max="11016" width="10" style="514" bestFit="1" customWidth="1"/>
    <col min="11017" max="11017" width="9.140625" style="514"/>
    <col min="11018" max="11018" width="10" style="514" bestFit="1" customWidth="1"/>
    <col min="11019" max="11019" width="4.42578125" style="514" customWidth="1"/>
    <col min="11020" max="11020" width="12.28515625" style="514" bestFit="1" customWidth="1"/>
    <col min="11021" max="11021" width="7.28515625" style="514" customWidth="1"/>
    <col min="11022" max="11264" width="9.140625" style="514"/>
    <col min="11265" max="11265" width="6.42578125" style="514" customWidth="1"/>
    <col min="11266" max="11266" width="11.28515625" style="514" customWidth="1"/>
    <col min="11267" max="11267" width="5.28515625" style="514" customWidth="1"/>
    <col min="11268" max="11268" width="10.5703125" style="514" customWidth="1"/>
    <col min="11269" max="11269" width="12.5703125" style="514" customWidth="1"/>
    <col min="11270" max="11270" width="12.28515625" style="514" bestFit="1" customWidth="1"/>
    <col min="11271" max="11271" width="4" style="514" customWidth="1"/>
    <col min="11272" max="11272" width="10" style="514" bestFit="1" customWidth="1"/>
    <col min="11273" max="11273" width="9.140625" style="514"/>
    <col min="11274" max="11274" width="10" style="514" bestFit="1" customWidth="1"/>
    <col min="11275" max="11275" width="4.42578125" style="514" customWidth="1"/>
    <col min="11276" max="11276" width="12.28515625" style="514" bestFit="1" customWidth="1"/>
    <col min="11277" max="11277" width="7.28515625" style="514" customWidth="1"/>
    <col min="11278" max="11520" width="9.140625" style="514"/>
    <col min="11521" max="11521" width="6.42578125" style="514" customWidth="1"/>
    <col min="11522" max="11522" width="11.28515625" style="514" customWidth="1"/>
    <col min="11523" max="11523" width="5.28515625" style="514" customWidth="1"/>
    <col min="11524" max="11524" width="10.5703125" style="514" customWidth="1"/>
    <col min="11525" max="11525" width="12.5703125" style="514" customWidth="1"/>
    <col min="11526" max="11526" width="12.28515625" style="514" bestFit="1" customWidth="1"/>
    <col min="11527" max="11527" width="4" style="514" customWidth="1"/>
    <col min="11528" max="11528" width="10" style="514" bestFit="1" customWidth="1"/>
    <col min="11529" max="11529" width="9.140625" style="514"/>
    <col min="11530" max="11530" width="10" style="514" bestFit="1" customWidth="1"/>
    <col min="11531" max="11531" width="4.42578125" style="514" customWidth="1"/>
    <col min="11532" max="11532" width="12.28515625" style="514" bestFit="1" customWidth="1"/>
    <col min="11533" max="11533" width="7.28515625" style="514" customWidth="1"/>
    <col min="11534" max="11776" width="9.140625" style="514"/>
    <col min="11777" max="11777" width="6.42578125" style="514" customWidth="1"/>
    <col min="11778" max="11778" width="11.28515625" style="514" customWidth="1"/>
    <col min="11779" max="11779" width="5.28515625" style="514" customWidth="1"/>
    <col min="11780" max="11780" width="10.5703125" style="514" customWidth="1"/>
    <col min="11781" max="11781" width="12.5703125" style="514" customWidth="1"/>
    <col min="11782" max="11782" width="12.28515625" style="514" bestFit="1" customWidth="1"/>
    <col min="11783" max="11783" width="4" style="514" customWidth="1"/>
    <col min="11784" max="11784" width="10" style="514" bestFit="1" customWidth="1"/>
    <col min="11785" max="11785" width="9.140625" style="514"/>
    <col min="11786" max="11786" width="10" style="514" bestFit="1" customWidth="1"/>
    <col min="11787" max="11787" width="4.42578125" style="514" customWidth="1"/>
    <col min="11788" max="11788" width="12.28515625" style="514" bestFit="1" customWidth="1"/>
    <col min="11789" max="11789" width="7.28515625" style="514" customWidth="1"/>
    <col min="11790" max="12032" width="9.140625" style="514"/>
    <col min="12033" max="12033" width="6.42578125" style="514" customWidth="1"/>
    <col min="12034" max="12034" width="11.28515625" style="514" customWidth="1"/>
    <col min="12035" max="12035" width="5.28515625" style="514" customWidth="1"/>
    <col min="12036" max="12036" width="10.5703125" style="514" customWidth="1"/>
    <col min="12037" max="12037" width="12.5703125" style="514" customWidth="1"/>
    <col min="12038" max="12038" width="12.28515625" style="514" bestFit="1" customWidth="1"/>
    <col min="12039" max="12039" width="4" style="514" customWidth="1"/>
    <col min="12040" max="12040" width="10" style="514" bestFit="1" customWidth="1"/>
    <col min="12041" max="12041" width="9.140625" style="514"/>
    <col min="12042" max="12042" width="10" style="514" bestFit="1" customWidth="1"/>
    <col min="12043" max="12043" width="4.42578125" style="514" customWidth="1"/>
    <col min="12044" max="12044" width="12.28515625" style="514" bestFit="1" customWidth="1"/>
    <col min="12045" max="12045" width="7.28515625" style="514" customWidth="1"/>
    <col min="12046" max="12288" width="9.140625" style="514"/>
    <col min="12289" max="12289" width="6.42578125" style="514" customWidth="1"/>
    <col min="12290" max="12290" width="11.28515625" style="514" customWidth="1"/>
    <col min="12291" max="12291" width="5.28515625" style="514" customWidth="1"/>
    <col min="12292" max="12292" width="10.5703125" style="514" customWidth="1"/>
    <col min="12293" max="12293" width="12.5703125" style="514" customWidth="1"/>
    <col min="12294" max="12294" width="12.28515625" style="514" bestFit="1" customWidth="1"/>
    <col min="12295" max="12295" width="4" style="514" customWidth="1"/>
    <col min="12296" max="12296" width="10" style="514" bestFit="1" customWidth="1"/>
    <col min="12297" max="12297" width="9.140625" style="514"/>
    <col min="12298" max="12298" width="10" style="514" bestFit="1" customWidth="1"/>
    <col min="12299" max="12299" width="4.42578125" style="514" customWidth="1"/>
    <col min="12300" max="12300" width="12.28515625" style="514" bestFit="1" customWidth="1"/>
    <col min="12301" max="12301" width="7.28515625" style="514" customWidth="1"/>
    <col min="12302" max="12544" width="9.140625" style="514"/>
    <col min="12545" max="12545" width="6.42578125" style="514" customWidth="1"/>
    <col min="12546" max="12546" width="11.28515625" style="514" customWidth="1"/>
    <col min="12547" max="12547" width="5.28515625" style="514" customWidth="1"/>
    <col min="12548" max="12548" width="10.5703125" style="514" customWidth="1"/>
    <col min="12549" max="12549" width="12.5703125" style="514" customWidth="1"/>
    <col min="12550" max="12550" width="12.28515625" style="514" bestFit="1" customWidth="1"/>
    <col min="12551" max="12551" width="4" style="514" customWidth="1"/>
    <col min="12552" max="12552" width="10" style="514" bestFit="1" customWidth="1"/>
    <col min="12553" max="12553" width="9.140625" style="514"/>
    <col min="12554" max="12554" width="10" style="514" bestFit="1" customWidth="1"/>
    <col min="12555" max="12555" width="4.42578125" style="514" customWidth="1"/>
    <col min="12556" max="12556" width="12.28515625" style="514" bestFit="1" customWidth="1"/>
    <col min="12557" max="12557" width="7.28515625" style="514" customWidth="1"/>
    <col min="12558" max="12800" width="9.140625" style="514"/>
    <col min="12801" max="12801" width="6.42578125" style="514" customWidth="1"/>
    <col min="12802" max="12802" width="11.28515625" style="514" customWidth="1"/>
    <col min="12803" max="12803" width="5.28515625" style="514" customWidth="1"/>
    <col min="12804" max="12804" width="10.5703125" style="514" customWidth="1"/>
    <col min="12805" max="12805" width="12.5703125" style="514" customWidth="1"/>
    <col min="12806" max="12806" width="12.28515625" style="514" bestFit="1" customWidth="1"/>
    <col min="12807" max="12807" width="4" style="514" customWidth="1"/>
    <col min="12808" max="12808" width="10" style="514" bestFit="1" customWidth="1"/>
    <col min="12809" max="12809" width="9.140625" style="514"/>
    <col min="12810" max="12810" width="10" style="514" bestFit="1" customWidth="1"/>
    <col min="12811" max="12811" width="4.42578125" style="514" customWidth="1"/>
    <col min="12812" max="12812" width="12.28515625" style="514" bestFit="1" customWidth="1"/>
    <col min="12813" max="12813" width="7.28515625" style="514" customWidth="1"/>
    <col min="12814" max="13056" width="9.140625" style="514"/>
    <col min="13057" max="13057" width="6.42578125" style="514" customWidth="1"/>
    <col min="13058" max="13058" width="11.28515625" style="514" customWidth="1"/>
    <col min="13059" max="13059" width="5.28515625" style="514" customWidth="1"/>
    <col min="13060" max="13060" width="10.5703125" style="514" customWidth="1"/>
    <col min="13061" max="13061" width="12.5703125" style="514" customWidth="1"/>
    <col min="13062" max="13062" width="12.28515625" style="514" bestFit="1" customWidth="1"/>
    <col min="13063" max="13063" width="4" style="514" customWidth="1"/>
    <col min="13064" max="13064" width="10" style="514" bestFit="1" customWidth="1"/>
    <col min="13065" max="13065" width="9.140625" style="514"/>
    <col min="13066" max="13066" width="10" style="514" bestFit="1" customWidth="1"/>
    <col min="13067" max="13067" width="4.42578125" style="514" customWidth="1"/>
    <col min="13068" max="13068" width="12.28515625" style="514" bestFit="1" customWidth="1"/>
    <col min="13069" max="13069" width="7.28515625" style="514" customWidth="1"/>
    <col min="13070" max="13312" width="9.140625" style="514"/>
    <col min="13313" max="13313" width="6.42578125" style="514" customWidth="1"/>
    <col min="13314" max="13314" width="11.28515625" style="514" customWidth="1"/>
    <col min="13315" max="13315" width="5.28515625" style="514" customWidth="1"/>
    <col min="13316" max="13316" width="10.5703125" style="514" customWidth="1"/>
    <col min="13317" max="13317" width="12.5703125" style="514" customWidth="1"/>
    <col min="13318" max="13318" width="12.28515625" style="514" bestFit="1" customWidth="1"/>
    <col min="13319" max="13319" width="4" style="514" customWidth="1"/>
    <col min="13320" max="13320" width="10" style="514" bestFit="1" customWidth="1"/>
    <col min="13321" max="13321" width="9.140625" style="514"/>
    <col min="13322" max="13322" width="10" style="514" bestFit="1" customWidth="1"/>
    <col min="13323" max="13323" width="4.42578125" style="514" customWidth="1"/>
    <col min="13324" max="13324" width="12.28515625" style="514" bestFit="1" customWidth="1"/>
    <col min="13325" max="13325" width="7.28515625" style="514" customWidth="1"/>
    <col min="13326" max="13568" width="9.140625" style="514"/>
    <col min="13569" max="13569" width="6.42578125" style="514" customWidth="1"/>
    <col min="13570" max="13570" width="11.28515625" style="514" customWidth="1"/>
    <col min="13571" max="13571" width="5.28515625" style="514" customWidth="1"/>
    <col min="13572" max="13572" width="10.5703125" style="514" customWidth="1"/>
    <col min="13573" max="13573" width="12.5703125" style="514" customWidth="1"/>
    <col min="13574" max="13574" width="12.28515625" style="514" bestFit="1" customWidth="1"/>
    <col min="13575" max="13575" width="4" style="514" customWidth="1"/>
    <col min="13576" max="13576" width="10" style="514" bestFit="1" customWidth="1"/>
    <col min="13577" max="13577" width="9.140625" style="514"/>
    <col min="13578" max="13578" width="10" style="514" bestFit="1" customWidth="1"/>
    <col min="13579" max="13579" width="4.42578125" style="514" customWidth="1"/>
    <col min="13580" max="13580" width="12.28515625" style="514" bestFit="1" customWidth="1"/>
    <col min="13581" max="13581" width="7.28515625" style="514" customWidth="1"/>
    <col min="13582" max="13824" width="9.140625" style="514"/>
    <col min="13825" max="13825" width="6.42578125" style="514" customWidth="1"/>
    <col min="13826" max="13826" width="11.28515625" style="514" customWidth="1"/>
    <col min="13827" max="13827" width="5.28515625" style="514" customWidth="1"/>
    <col min="13828" max="13828" width="10.5703125" style="514" customWidth="1"/>
    <col min="13829" max="13829" width="12.5703125" style="514" customWidth="1"/>
    <col min="13830" max="13830" width="12.28515625" style="514" bestFit="1" customWidth="1"/>
    <col min="13831" max="13831" width="4" style="514" customWidth="1"/>
    <col min="13832" max="13832" width="10" style="514" bestFit="1" customWidth="1"/>
    <col min="13833" max="13833" width="9.140625" style="514"/>
    <col min="13834" max="13834" width="10" style="514" bestFit="1" customWidth="1"/>
    <col min="13835" max="13835" width="4.42578125" style="514" customWidth="1"/>
    <col min="13836" max="13836" width="12.28515625" style="514" bestFit="1" customWidth="1"/>
    <col min="13837" max="13837" width="7.28515625" style="514" customWidth="1"/>
    <col min="13838" max="14080" width="9.140625" style="514"/>
    <col min="14081" max="14081" width="6.42578125" style="514" customWidth="1"/>
    <col min="14082" max="14082" width="11.28515625" style="514" customWidth="1"/>
    <col min="14083" max="14083" width="5.28515625" style="514" customWidth="1"/>
    <col min="14084" max="14084" width="10.5703125" style="514" customWidth="1"/>
    <col min="14085" max="14085" width="12.5703125" style="514" customWidth="1"/>
    <col min="14086" max="14086" width="12.28515625" style="514" bestFit="1" customWidth="1"/>
    <col min="14087" max="14087" width="4" style="514" customWidth="1"/>
    <col min="14088" max="14088" width="10" style="514" bestFit="1" customWidth="1"/>
    <col min="14089" max="14089" width="9.140625" style="514"/>
    <col min="14090" max="14090" width="10" style="514" bestFit="1" customWidth="1"/>
    <col min="14091" max="14091" width="4.42578125" style="514" customWidth="1"/>
    <col min="14092" max="14092" width="12.28515625" style="514" bestFit="1" customWidth="1"/>
    <col min="14093" max="14093" width="7.28515625" style="514" customWidth="1"/>
    <col min="14094" max="14336" width="9.140625" style="514"/>
    <col min="14337" max="14337" width="6.42578125" style="514" customWidth="1"/>
    <col min="14338" max="14338" width="11.28515625" style="514" customWidth="1"/>
    <col min="14339" max="14339" width="5.28515625" style="514" customWidth="1"/>
    <col min="14340" max="14340" width="10.5703125" style="514" customWidth="1"/>
    <col min="14341" max="14341" width="12.5703125" style="514" customWidth="1"/>
    <col min="14342" max="14342" width="12.28515625" style="514" bestFit="1" customWidth="1"/>
    <col min="14343" max="14343" width="4" style="514" customWidth="1"/>
    <col min="14344" max="14344" width="10" style="514" bestFit="1" customWidth="1"/>
    <col min="14345" max="14345" width="9.140625" style="514"/>
    <col min="14346" max="14346" width="10" style="514" bestFit="1" customWidth="1"/>
    <col min="14347" max="14347" width="4.42578125" style="514" customWidth="1"/>
    <col min="14348" max="14348" width="12.28515625" style="514" bestFit="1" customWidth="1"/>
    <col min="14349" max="14349" width="7.28515625" style="514" customWidth="1"/>
    <col min="14350" max="14592" width="9.140625" style="514"/>
    <col min="14593" max="14593" width="6.42578125" style="514" customWidth="1"/>
    <col min="14594" max="14594" width="11.28515625" style="514" customWidth="1"/>
    <col min="14595" max="14595" width="5.28515625" style="514" customWidth="1"/>
    <col min="14596" max="14596" width="10.5703125" style="514" customWidth="1"/>
    <col min="14597" max="14597" width="12.5703125" style="514" customWidth="1"/>
    <col min="14598" max="14598" width="12.28515625" style="514" bestFit="1" customWidth="1"/>
    <col min="14599" max="14599" width="4" style="514" customWidth="1"/>
    <col min="14600" max="14600" width="10" style="514" bestFit="1" customWidth="1"/>
    <col min="14601" max="14601" width="9.140625" style="514"/>
    <col min="14602" max="14602" width="10" style="514" bestFit="1" customWidth="1"/>
    <col min="14603" max="14603" width="4.42578125" style="514" customWidth="1"/>
    <col min="14604" max="14604" width="12.28515625" style="514" bestFit="1" customWidth="1"/>
    <col min="14605" max="14605" width="7.28515625" style="514" customWidth="1"/>
    <col min="14606" max="14848" width="9.140625" style="514"/>
    <col min="14849" max="14849" width="6.42578125" style="514" customWidth="1"/>
    <col min="14850" max="14850" width="11.28515625" style="514" customWidth="1"/>
    <col min="14851" max="14851" width="5.28515625" style="514" customWidth="1"/>
    <col min="14852" max="14852" width="10.5703125" style="514" customWidth="1"/>
    <col min="14853" max="14853" width="12.5703125" style="514" customWidth="1"/>
    <col min="14854" max="14854" width="12.28515625" style="514" bestFit="1" customWidth="1"/>
    <col min="14855" max="14855" width="4" style="514" customWidth="1"/>
    <col min="14856" max="14856" width="10" style="514" bestFit="1" customWidth="1"/>
    <col min="14857" max="14857" width="9.140625" style="514"/>
    <col min="14858" max="14858" width="10" style="514" bestFit="1" customWidth="1"/>
    <col min="14859" max="14859" width="4.42578125" style="514" customWidth="1"/>
    <col min="14860" max="14860" width="12.28515625" style="514" bestFit="1" customWidth="1"/>
    <col min="14861" max="14861" width="7.28515625" style="514" customWidth="1"/>
    <col min="14862" max="15104" width="9.140625" style="514"/>
    <col min="15105" max="15105" width="6.42578125" style="514" customWidth="1"/>
    <col min="15106" max="15106" width="11.28515625" style="514" customWidth="1"/>
    <col min="15107" max="15107" width="5.28515625" style="514" customWidth="1"/>
    <col min="15108" max="15108" width="10.5703125" style="514" customWidth="1"/>
    <col min="15109" max="15109" width="12.5703125" style="514" customWidth="1"/>
    <col min="15110" max="15110" width="12.28515625" style="514" bestFit="1" customWidth="1"/>
    <col min="15111" max="15111" width="4" style="514" customWidth="1"/>
    <col min="15112" max="15112" width="10" style="514" bestFit="1" customWidth="1"/>
    <col min="15113" max="15113" width="9.140625" style="514"/>
    <col min="15114" max="15114" width="10" style="514" bestFit="1" customWidth="1"/>
    <col min="15115" max="15115" width="4.42578125" style="514" customWidth="1"/>
    <col min="15116" max="15116" width="12.28515625" style="514" bestFit="1" customWidth="1"/>
    <col min="15117" max="15117" width="7.28515625" style="514" customWidth="1"/>
    <col min="15118" max="15360" width="9.140625" style="514"/>
    <col min="15361" max="15361" width="6.42578125" style="514" customWidth="1"/>
    <col min="15362" max="15362" width="11.28515625" style="514" customWidth="1"/>
    <col min="15363" max="15363" width="5.28515625" style="514" customWidth="1"/>
    <col min="15364" max="15364" width="10.5703125" style="514" customWidth="1"/>
    <col min="15365" max="15365" width="12.5703125" style="514" customWidth="1"/>
    <col min="15366" max="15366" width="12.28515625" style="514" bestFit="1" customWidth="1"/>
    <col min="15367" max="15367" width="4" style="514" customWidth="1"/>
    <col min="15368" max="15368" width="10" style="514" bestFit="1" customWidth="1"/>
    <col min="15369" max="15369" width="9.140625" style="514"/>
    <col min="15370" max="15370" width="10" style="514" bestFit="1" customWidth="1"/>
    <col min="15371" max="15371" width="4.42578125" style="514" customWidth="1"/>
    <col min="15372" max="15372" width="12.28515625" style="514" bestFit="1" customWidth="1"/>
    <col min="15373" max="15373" width="7.28515625" style="514" customWidth="1"/>
    <col min="15374" max="15616" width="9.140625" style="514"/>
    <col min="15617" max="15617" width="6.42578125" style="514" customWidth="1"/>
    <col min="15618" max="15618" width="11.28515625" style="514" customWidth="1"/>
    <col min="15619" max="15619" width="5.28515625" style="514" customWidth="1"/>
    <col min="15620" max="15620" width="10.5703125" style="514" customWidth="1"/>
    <col min="15621" max="15621" width="12.5703125" style="514" customWidth="1"/>
    <col min="15622" max="15622" width="12.28515625" style="514" bestFit="1" customWidth="1"/>
    <col min="15623" max="15623" width="4" style="514" customWidth="1"/>
    <col min="15624" max="15624" width="10" style="514" bestFit="1" customWidth="1"/>
    <col min="15625" max="15625" width="9.140625" style="514"/>
    <col min="15626" max="15626" width="10" style="514" bestFit="1" customWidth="1"/>
    <col min="15627" max="15627" width="4.42578125" style="514" customWidth="1"/>
    <col min="15628" max="15628" width="12.28515625" style="514" bestFit="1" customWidth="1"/>
    <col min="15629" max="15629" width="7.28515625" style="514" customWidth="1"/>
    <col min="15630" max="15872" width="9.140625" style="514"/>
    <col min="15873" max="15873" width="6.42578125" style="514" customWidth="1"/>
    <col min="15874" max="15874" width="11.28515625" style="514" customWidth="1"/>
    <col min="15875" max="15875" width="5.28515625" style="514" customWidth="1"/>
    <col min="15876" max="15876" width="10.5703125" style="514" customWidth="1"/>
    <col min="15877" max="15877" width="12.5703125" style="514" customWidth="1"/>
    <col min="15878" max="15878" width="12.28515625" style="514" bestFit="1" customWidth="1"/>
    <col min="15879" max="15879" width="4" style="514" customWidth="1"/>
    <col min="15880" max="15880" width="10" style="514" bestFit="1" customWidth="1"/>
    <col min="15881" max="15881" width="9.140625" style="514"/>
    <col min="15882" max="15882" width="10" style="514" bestFit="1" customWidth="1"/>
    <col min="15883" max="15883" width="4.42578125" style="514" customWidth="1"/>
    <col min="15884" max="15884" width="12.28515625" style="514" bestFit="1" customWidth="1"/>
    <col min="15885" max="15885" width="7.28515625" style="514" customWidth="1"/>
    <col min="15886" max="16128" width="9.140625" style="514"/>
    <col min="16129" max="16129" width="6.42578125" style="514" customWidth="1"/>
    <col min="16130" max="16130" width="11.28515625" style="514" customWidth="1"/>
    <col min="16131" max="16131" width="5.28515625" style="514" customWidth="1"/>
    <col min="16132" max="16132" width="10.5703125" style="514" customWidth="1"/>
    <col min="16133" max="16133" width="12.5703125" style="514" customWidth="1"/>
    <col min="16134" max="16134" width="12.28515625" style="514" bestFit="1" customWidth="1"/>
    <col min="16135" max="16135" width="4" style="514" customWidth="1"/>
    <col min="16136" max="16136" width="10" style="514" bestFit="1" customWidth="1"/>
    <col min="16137" max="16137" width="9.140625" style="514"/>
    <col min="16138" max="16138" width="10" style="514" bestFit="1" customWidth="1"/>
    <col min="16139" max="16139" width="4.42578125" style="514" customWidth="1"/>
    <col min="16140" max="16140" width="12.28515625" style="514" bestFit="1" customWidth="1"/>
    <col min="16141" max="16141" width="7.28515625" style="514" customWidth="1"/>
    <col min="16142" max="16384" width="9.140625" style="514"/>
  </cols>
  <sheetData>
    <row r="1" spans="1:14">
      <c r="C1" s="531" t="s">
        <v>143</v>
      </c>
      <c r="D1" s="530"/>
      <c r="E1" s="530"/>
      <c r="F1" s="530"/>
      <c r="G1" s="530"/>
      <c r="H1" s="530"/>
      <c r="I1" s="530"/>
      <c r="J1" s="530"/>
      <c r="K1" s="163" t="s">
        <v>214</v>
      </c>
      <c r="L1" s="13"/>
      <c r="M1" s="13"/>
    </row>
    <row r="2" spans="1:14">
      <c r="A2" s="164" t="s">
        <v>143</v>
      </c>
      <c r="B2" s="3"/>
      <c r="C2" s="530"/>
      <c r="D2" s="530"/>
      <c r="E2" s="530"/>
      <c r="F2" s="530"/>
      <c r="G2" s="530"/>
      <c r="H2" s="530"/>
      <c r="I2" s="530"/>
      <c r="J2" s="530"/>
      <c r="K2" s="164" t="s">
        <v>143</v>
      </c>
      <c r="L2" s="3"/>
      <c r="M2" s="3"/>
    </row>
    <row r="3" spans="1:14">
      <c r="A3" s="164"/>
      <c r="B3" s="3"/>
      <c r="C3" s="530"/>
      <c r="D3" s="530"/>
      <c r="E3" s="530"/>
      <c r="F3" s="530"/>
      <c r="G3" s="530"/>
      <c r="H3" s="530"/>
      <c r="I3" s="530"/>
      <c r="J3" s="530"/>
      <c r="K3" s="164"/>
      <c r="L3" s="3"/>
      <c r="M3" s="3"/>
    </row>
    <row r="4" spans="1:14">
      <c r="A4" s="164"/>
      <c r="B4" s="3"/>
      <c r="C4" s="530"/>
      <c r="D4" s="530"/>
      <c r="E4" s="530"/>
      <c r="F4" s="530"/>
      <c r="G4" s="530"/>
      <c r="H4" s="530"/>
      <c r="I4" s="530"/>
      <c r="J4" s="530"/>
      <c r="K4" s="164"/>
      <c r="L4" s="3"/>
      <c r="M4" s="3"/>
    </row>
    <row r="5" spans="1:14">
      <c r="A5" s="529" t="s">
        <v>5137</v>
      </c>
      <c r="B5" s="529" t="s">
        <v>215</v>
      </c>
      <c r="C5" s="529" t="s">
        <v>216</v>
      </c>
      <c r="D5" s="528"/>
      <c r="E5" s="528"/>
      <c r="F5" s="527" t="s">
        <v>217</v>
      </c>
      <c r="G5" s="526"/>
      <c r="H5" s="527" t="s">
        <v>218</v>
      </c>
      <c r="I5" s="526"/>
      <c r="J5" s="527" t="s">
        <v>219</v>
      </c>
      <c r="K5" s="526"/>
      <c r="L5" s="527" t="s">
        <v>220</v>
      </c>
      <c r="M5" s="526"/>
    </row>
    <row r="6" spans="1:14">
      <c r="A6" s="522" t="s">
        <v>5552</v>
      </c>
      <c r="B6" s="180">
        <v>1</v>
      </c>
      <c r="C6" s="180" t="s">
        <v>222</v>
      </c>
      <c r="D6" s="22"/>
      <c r="E6" s="22"/>
      <c r="F6" s="521" t="s">
        <v>5081</v>
      </c>
      <c r="G6" s="520"/>
      <c r="H6" s="521" t="s">
        <v>5553</v>
      </c>
      <c r="I6" s="520"/>
      <c r="J6" s="521" t="s">
        <v>5554</v>
      </c>
      <c r="K6" s="520"/>
      <c r="L6" s="521" t="s">
        <v>5555</v>
      </c>
      <c r="M6" s="520"/>
      <c r="N6" s="249">
        <f>VLOOKUP(B6,'De x Para (2)'!A:C,3,0)</f>
        <v>0</v>
      </c>
    </row>
    <row r="7" spans="1:14">
      <c r="A7" s="522" t="s">
        <v>5551</v>
      </c>
      <c r="B7" s="180" t="s">
        <v>227</v>
      </c>
      <c r="C7" s="164" t="s">
        <v>143</v>
      </c>
      <c r="D7" s="180" t="s">
        <v>228</v>
      </c>
      <c r="E7" s="22"/>
      <c r="F7" s="521" t="s">
        <v>5445</v>
      </c>
      <c r="G7" s="520"/>
      <c r="H7" s="521" t="s">
        <v>5556</v>
      </c>
      <c r="I7" s="520"/>
      <c r="J7" s="521" t="s">
        <v>5557</v>
      </c>
      <c r="K7" s="520"/>
      <c r="L7" s="521" t="s">
        <v>5558</v>
      </c>
      <c r="M7" s="520"/>
      <c r="N7" s="249">
        <f>VLOOKUP(B7,'De x Para (2)'!A:C,3,0)</f>
        <v>0</v>
      </c>
    </row>
    <row r="8" spans="1:14">
      <c r="A8" s="522" t="s">
        <v>5550</v>
      </c>
      <c r="B8" s="180" t="s">
        <v>232</v>
      </c>
      <c r="C8" s="164" t="s">
        <v>143</v>
      </c>
      <c r="D8" s="180" t="s">
        <v>233</v>
      </c>
      <c r="E8" s="22"/>
      <c r="F8" s="521" t="s">
        <v>5548</v>
      </c>
      <c r="G8" s="520"/>
      <c r="H8" s="521" t="s">
        <v>5559</v>
      </c>
      <c r="I8" s="520"/>
      <c r="J8" s="521" t="s">
        <v>5560</v>
      </c>
      <c r="K8" s="520"/>
      <c r="L8" s="521" t="s">
        <v>5561</v>
      </c>
      <c r="M8" s="520"/>
      <c r="N8" s="249">
        <f>VLOOKUP(B8,'De x Para (2)'!A:C,3,0)</f>
        <v>0</v>
      </c>
    </row>
    <row r="9" spans="1:14">
      <c r="A9" s="522" t="s">
        <v>5549</v>
      </c>
      <c r="B9" s="180" t="s">
        <v>238</v>
      </c>
      <c r="C9" s="164" t="s">
        <v>143</v>
      </c>
      <c r="D9" s="180" t="s">
        <v>233</v>
      </c>
      <c r="E9" s="22"/>
      <c r="F9" s="521" t="s">
        <v>5548</v>
      </c>
      <c r="G9" s="520"/>
      <c r="H9" s="521" t="s">
        <v>5559</v>
      </c>
      <c r="I9" s="520"/>
      <c r="J9" s="521" t="s">
        <v>5560</v>
      </c>
      <c r="K9" s="520"/>
      <c r="L9" s="521" t="s">
        <v>5561</v>
      </c>
      <c r="M9" s="520"/>
      <c r="N9" s="249">
        <f>VLOOKUP(B9,'De x Para (2)'!A:C,3,0)</f>
        <v>0</v>
      </c>
    </row>
    <row r="10" spans="1:14">
      <c r="A10" s="522" t="s">
        <v>5547</v>
      </c>
      <c r="B10" s="180" t="s">
        <v>239</v>
      </c>
      <c r="C10" s="164" t="s">
        <v>143</v>
      </c>
      <c r="D10" s="180" t="s">
        <v>240</v>
      </c>
      <c r="E10" s="22"/>
      <c r="F10" s="521" t="s">
        <v>2434</v>
      </c>
      <c r="G10" s="520"/>
      <c r="H10" s="521" t="s">
        <v>5562</v>
      </c>
      <c r="I10" s="520"/>
      <c r="J10" s="521" t="s">
        <v>5562</v>
      </c>
      <c r="K10" s="520"/>
      <c r="L10" s="521" t="s">
        <v>2434</v>
      </c>
      <c r="M10" s="520"/>
      <c r="N10" s="249">
        <f>VLOOKUP(B10,'De x Para (2)'!A:C,3,0)</f>
        <v>0</v>
      </c>
    </row>
    <row r="11" spans="1:14">
      <c r="A11" s="519" t="s">
        <v>5546</v>
      </c>
      <c r="B11" s="518" t="s">
        <v>243</v>
      </c>
      <c r="C11" s="164" t="s">
        <v>143</v>
      </c>
      <c r="D11" s="518" t="s">
        <v>244</v>
      </c>
      <c r="E11" s="517"/>
      <c r="F11" s="516" t="s">
        <v>2434</v>
      </c>
      <c r="G11" s="515"/>
      <c r="H11" s="516" t="s">
        <v>245</v>
      </c>
      <c r="I11" s="515"/>
      <c r="J11" s="516" t="s">
        <v>245</v>
      </c>
      <c r="K11" s="515"/>
      <c r="L11" s="516" t="s">
        <v>2434</v>
      </c>
      <c r="M11" s="515"/>
      <c r="N11" s="249">
        <f>VLOOKUP(B11,'De x Para (2)'!A:C,3,0)</f>
        <v>0</v>
      </c>
    </row>
    <row r="12" spans="1:14">
      <c r="A12" s="519" t="s">
        <v>5545</v>
      </c>
      <c r="B12" s="518" t="s">
        <v>246</v>
      </c>
      <c r="C12" s="164" t="s">
        <v>143</v>
      </c>
      <c r="D12" s="518" t="s">
        <v>4708</v>
      </c>
      <c r="E12" s="517"/>
      <c r="F12" s="516" t="s">
        <v>248</v>
      </c>
      <c r="G12" s="515"/>
      <c r="H12" s="516" t="s">
        <v>5562</v>
      </c>
      <c r="I12" s="515"/>
      <c r="J12" s="516" t="s">
        <v>5562</v>
      </c>
      <c r="K12" s="515"/>
      <c r="L12" s="516" t="s">
        <v>248</v>
      </c>
      <c r="M12" s="515"/>
      <c r="N12" s="249">
        <f>VLOOKUP(B12,'De x Para (2)'!A:C,3,0)</f>
        <v>0</v>
      </c>
    </row>
    <row r="13" spans="1:14">
      <c r="A13" s="525" t="s">
        <v>143</v>
      </c>
      <c r="B13" s="524"/>
      <c r="C13" s="164" t="s">
        <v>143</v>
      </c>
      <c r="D13" s="524" t="s">
        <v>143</v>
      </c>
      <c r="E13" s="523"/>
      <c r="F13" s="523"/>
      <c r="G13" s="523"/>
      <c r="H13" s="523"/>
      <c r="I13" s="523"/>
      <c r="J13" s="523"/>
      <c r="K13" s="523"/>
      <c r="L13" s="523"/>
      <c r="M13" s="523"/>
      <c r="N13" s="249"/>
    </row>
    <row r="14" spans="1:14">
      <c r="A14" s="522" t="s">
        <v>5544</v>
      </c>
      <c r="B14" s="180" t="s">
        <v>249</v>
      </c>
      <c r="C14" s="164" t="s">
        <v>143</v>
      </c>
      <c r="D14" s="180" t="s">
        <v>250</v>
      </c>
      <c r="E14" s="22"/>
      <c r="F14" s="521" t="s">
        <v>5543</v>
      </c>
      <c r="G14" s="520"/>
      <c r="H14" s="521" t="s">
        <v>5563</v>
      </c>
      <c r="I14" s="520"/>
      <c r="J14" s="521" t="s">
        <v>5564</v>
      </c>
      <c r="K14" s="520"/>
      <c r="L14" s="521" t="s">
        <v>5565</v>
      </c>
      <c r="M14" s="520"/>
      <c r="N14" s="249">
        <f>VLOOKUP(B14,'De x Para (2)'!A:C,3,0)</f>
        <v>0</v>
      </c>
    </row>
    <row r="15" spans="1:14">
      <c r="A15" s="519" t="s">
        <v>5542</v>
      </c>
      <c r="B15" s="518" t="s">
        <v>5541</v>
      </c>
      <c r="C15" s="164" t="s">
        <v>143</v>
      </c>
      <c r="D15" s="518" t="s">
        <v>5540</v>
      </c>
      <c r="E15" s="517"/>
      <c r="F15" s="516" t="s">
        <v>5539</v>
      </c>
      <c r="G15" s="515"/>
      <c r="H15" s="516" t="s">
        <v>5566</v>
      </c>
      <c r="I15" s="515"/>
      <c r="J15" s="516" t="s">
        <v>5567</v>
      </c>
      <c r="K15" s="515"/>
      <c r="L15" s="516" t="s">
        <v>248</v>
      </c>
      <c r="M15" s="515"/>
      <c r="N15" s="249" t="e">
        <f>VLOOKUP(B15,'De x Para (2)'!A:C,3,0)</f>
        <v>#N/A</v>
      </c>
    </row>
    <row r="16" spans="1:14">
      <c r="A16" s="519" t="s">
        <v>5538</v>
      </c>
      <c r="B16" s="518" t="s">
        <v>5537</v>
      </c>
      <c r="C16" s="164" t="s">
        <v>143</v>
      </c>
      <c r="D16" s="518" t="s">
        <v>5536</v>
      </c>
      <c r="E16" s="517"/>
      <c r="F16" s="516" t="s">
        <v>5535</v>
      </c>
      <c r="G16" s="515"/>
      <c r="H16" s="516" t="s">
        <v>5568</v>
      </c>
      <c r="I16" s="515"/>
      <c r="J16" s="516" t="s">
        <v>5569</v>
      </c>
      <c r="K16" s="515"/>
      <c r="L16" s="516" t="s">
        <v>5570</v>
      </c>
      <c r="M16" s="515"/>
      <c r="N16" s="249" t="e">
        <f>VLOOKUP(B16,'De x Para (2)'!A:C,3,0)</f>
        <v>#N/A</v>
      </c>
    </row>
    <row r="17" spans="1:14">
      <c r="A17" s="519" t="s">
        <v>5571</v>
      </c>
      <c r="B17" s="518" t="s">
        <v>5572</v>
      </c>
      <c r="C17" s="164" t="s">
        <v>143</v>
      </c>
      <c r="D17" s="518" t="s">
        <v>5573</v>
      </c>
      <c r="E17" s="517"/>
      <c r="F17" s="516" t="s">
        <v>248</v>
      </c>
      <c r="G17" s="515"/>
      <c r="H17" s="516" t="s">
        <v>5574</v>
      </c>
      <c r="I17" s="515"/>
      <c r="J17" s="516" t="s">
        <v>245</v>
      </c>
      <c r="K17" s="515"/>
      <c r="L17" s="516" t="s">
        <v>5575</v>
      </c>
      <c r="M17" s="515"/>
      <c r="N17" s="249" t="e">
        <f>VLOOKUP(B17,'De x Para (2)'!A:C,3,0)</f>
        <v>#N/A</v>
      </c>
    </row>
    <row r="18" spans="1:14">
      <c r="A18" s="519" t="s">
        <v>5534</v>
      </c>
      <c r="B18" s="518" t="s">
        <v>5533</v>
      </c>
      <c r="C18" s="164" t="s">
        <v>143</v>
      </c>
      <c r="D18" s="518" t="s">
        <v>5532</v>
      </c>
      <c r="E18" s="517"/>
      <c r="F18" s="516" t="s">
        <v>5531</v>
      </c>
      <c r="G18" s="515"/>
      <c r="H18" s="516" t="s">
        <v>5576</v>
      </c>
      <c r="I18" s="515"/>
      <c r="J18" s="516" t="s">
        <v>5577</v>
      </c>
      <c r="K18" s="515"/>
      <c r="L18" s="516" t="s">
        <v>5578</v>
      </c>
      <c r="M18" s="515"/>
      <c r="N18" s="249" t="e">
        <f>VLOOKUP(B18,'De x Para (2)'!A:C,3,0)</f>
        <v>#N/A</v>
      </c>
    </row>
    <row r="19" spans="1:14">
      <c r="A19" s="525" t="s">
        <v>143</v>
      </c>
      <c r="B19" s="524"/>
      <c r="C19" s="164" t="s">
        <v>143</v>
      </c>
      <c r="D19" s="524" t="s">
        <v>143</v>
      </c>
      <c r="E19" s="523"/>
      <c r="F19" s="523"/>
      <c r="G19" s="523"/>
      <c r="H19" s="523"/>
      <c r="I19" s="523"/>
      <c r="J19" s="523"/>
      <c r="K19" s="523"/>
      <c r="L19" s="523"/>
      <c r="M19" s="523"/>
      <c r="N19" s="249"/>
    </row>
    <row r="20" spans="1:14">
      <c r="A20" s="522" t="s">
        <v>5530</v>
      </c>
      <c r="B20" s="180" t="s">
        <v>287</v>
      </c>
      <c r="C20" s="164" t="s">
        <v>143</v>
      </c>
      <c r="D20" s="180" t="s">
        <v>288</v>
      </c>
      <c r="E20" s="22"/>
      <c r="F20" s="521" t="s">
        <v>5529</v>
      </c>
      <c r="G20" s="520"/>
      <c r="H20" s="521" t="s">
        <v>5579</v>
      </c>
      <c r="I20" s="520"/>
      <c r="J20" s="521" t="s">
        <v>5580</v>
      </c>
      <c r="K20" s="520"/>
      <c r="L20" s="521"/>
      <c r="M20" s="520"/>
      <c r="N20" s="249"/>
    </row>
    <row r="21" spans="1:14">
      <c r="A21" s="519" t="s">
        <v>5528</v>
      </c>
      <c r="B21" s="518" t="s">
        <v>5527</v>
      </c>
      <c r="C21" s="164" t="s">
        <v>143</v>
      </c>
      <c r="D21" s="518" t="s">
        <v>5526</v>
      </c>
      <c r="E21" s="517"/>
      <c r="F21" s="516" t="s">
        <v>5525</v>
      </c>
      <c r="G21" s="515"/>
      <c r="H21" s="516" t="s">
        <v>5581</v>
      </c>
      <c r="I21" s="515"/>
      <c r="J21" s="516" t="s">
        <v>5582</v>
      </c>
      <c r="K21" s="515"/>
      <c r="L21" s="516" t="s">
        <v>5583</v>
      </c>
      <c r="M21" s="515"/>
      <c r="N21" s="249" t="e">
        <f>VLOOKUP(B21,'De x Para (2)'!A:C,3,0)</f>
        <v>#N/A</v>
      </c>
    </row>
    <row r="22" spans="1:14">
      <c r="A22" s="519" t="s">
        <v>5524</v>
      </c>
      <c r="B22" s="518" t="s">
        <v>5523</v>
      </c>
      <c r="C22" s="164" t="s">
        <v>143</v>
      </c>
      <c r="D22" s="518" t="s">
        <v>5522</v>
      </c>
      <c r="E22" s="517"/>
      <c r="F22" s="516" t="s">
        <v>5521</v>
      </c>
      <c r="G22" s="515"/>
      <c r="H22" s="516" t="s">
        <v>5584</v>
      </c>
      <c r="I22" s="515"/>
      <c r="J22" s="516" t="s">
        <v>5585</v>
      </c>
      <c r="K22" s="515"/>
      <c r="L22" s="516" t="s">
        <v>5586</v>
      </c>
      <c r="M22" s="515"/>
      <c r="N22" s="249" t="e">
        <f>VLOOKUP(B22,'De x Para (2)'!A:C,3,0)</f>
        <v>#N/A</v>
      </c>
    </row>
    <row r="23" spans="1:14">
      <c r="A23" s="519" t="s">
        <v>5520</v>
      </c>
      <c r="B23" s="518" t="s">
        <v>5519</v>
      </c>
      <c r="C23" s="164" t="s">
        <v>143</v>
      </c>
      <c r="D23" s="518" t="s">
        <v>5518</v>
      </c>
      <c r="E23" s="517"/>
      <c r="F23" s="516" t="s">
        <v>5517</v>
      </c>
      <c r="G23" s="515"/>
      <c r="H23" s="516" t="s">
        <v>5587</v>
      </c>
      <c r="I23" s="515"/>
      <c r="J23" s="516" t="s">
        <v>245</v>
      </c>
      <c r="K23" s="515"/>
      <c r="L23" s="516" t="s">
        <v>5588</v>
      </c>
      <c r="M23" s="515"/>
      <c r="N23" s="249" t="e">
        <f>VLOOKUP(B23,'De x Para (2)'!A:C,3,0)</f>
        <v>#N/A</v>
      </c>
    </row>
    <row r="24" spans="1:14">
      <c r="A24" s="519" t="s">
        <v>5516</v>
      </c>
      <c r="B24" s="518" t="s">
        <v>5515</v>
      </c>
      <c r="C24" s="164" t="s">
        <v>143</v>
      </c>
      <c r="D24" s="518" t="s">
        <v>5514</v>
      </c>
      <c r="E24" s="517"/>
      <c r="F24" s="516" t="s">
        <v>5513</v>
      </c>
      <c r="G24" s="515"/>
      <c r="H24" s="516" t="s">
        <v>5589</v>
      </c>
      <c r="I24" s="515"/>
      <c r="J24" s="516" t="s">
        <v>5590</v>
      </c>
      <c r="K24" s="515"/>
      <c r="L24" s="516" t="s">
        <v>5591</v>
      </c>
      <c r="M24" s="515"/>
      <c r="N24" s="249" t="e">
        <f>VLOOKUP(B24,'De x Para (2)'!A:C,3,0)</f>
        <v>#N/A</v>
      </c>
    </row>
    <row r="25" spans="1:14">
      <c r="A25" s="519" t="s">
        <v>5592</v>
      </c>
      <c r="B25" s="518" t="s">
        <v>5593</v>
      </c>
      <c r="C25" s="164" t="s">
        <v>143</v>
      </c>
      <c r="D25" s="518" t="s">
        <v>5594</v>
      </c>
      <c r="E25" s="517"/>
      <c r="F25" s="516" t="s">
        <v>248</v>
      </c>
      <c r="G25" s="515"/>
      <c r="H25" s="516" t="s">
        <v>5595</v>
      </c>
      <c r="I25" s="515"/>
      <c r="J25" s="516" t="s">
        <v>5333</v>
      </c>
      <c r="K25" s="515"/>
      <c r="L25" s="516" t="s">
        <v>5596</v>
      </c>
      <c r="M25" s="515"/>
      <c r="N25" s="249" t="e">
        <f>VLOOKUP(B25,'De x Para (2)'!A:C,3,0)</f>
        <v>#N/A</v>
      </c>
    </row>
    <row r="26" spans="1:14">
      <c r="A26" s="525" t="s">
        <v>143</v>
      </c>
      <c r="B26" s="524"/>
      <c r="C26" s="164" t="s">
        <v>143</v>
      </c>
      <c r="D26" s="524" t="s">
        <v>143</v>
      </c>
      <c r="E26" s="523"/>
      <c r="F26" s="523"/>
      <c r="G26" s="523"/>
      <c r="H26" s="523"/>
      <c r="I26" s="523"/>
      <c r="J26" s="523"/>
      <c r="K26" s="523"/>
      <c r="L26" s="523"/>
      <c r="M26" s="523"/>
      <c r="N26" s="249"/>
    </row>
    <row r="27" spans="1:14">
      <c r="A27" s="522" t="s">
        <v>5512</v>
      </c>
      <c r="B27" s="180" t="s">
        <v>343</v>
      </c>
      <c r="C27" s="164" t="s">
        <v>143</v>
      </c>
      <c r="D27" s="180" t="s">
        <v>344</v>
      </c>
      <c r="E27" s="22"/>
      <c r="F27" s="521" t="s">
        <v>5511</v>
      </c>
      <c r="G27" s="520"/>
      <c r="H27" s="521" t="s">
        <v>5597</v>
      </c>
      <c r="I27" s="520"/>
      <c r="J27" s="521" t="s">
        <v>5598</v>
      </c>
      <c r="K27" s="520"/>
      <c r="L27" s="521" t="s">
        <v>5599</v>
      </c>
      <c r="M27" s="520"/>
      <c r="N27" s="249">
        <f>VLOOKUP(B27,'De x Para (2)'!A:C,3,0)</f>
        <v>0</v>
      </c>
    </row>
    <row r="28" spans="1:14">
      <c r="A28" s="519" t="s">
        <v>5510</v>
      </c>
      <c r="B28" s="518" t="s">
        <v>4685</v>
      </c>
      <c r="C28" s="164" t="s">
        <v>143</v>
      </c>
      <c r="D28" s="518" t="s">
        <v>4686</v>
      </c>
      <c r="E28" s="517"/>
      <c r="F28" s="516" t="s">
        <v>5382</v>
      </c>
      <c r="G28" s="515"/>
      <c r="H28" s="516" t="s">
        <v>5600</v>
      </c>
      <c r="I28" s="515"/>
      <c r="J28" s="516" t="s">
        <v>245</v>
      </c>
      <c r="K28" s="515"/>
      <c r="L28" s="516" t="s">
        <v>5601</v>
      </c>
      <c r="M28" s="515"/>
      <c r="N28" s="249">
        <f>VLOOKUP(B28,'De x Para (2)'!A:C,3,0)</f>
        <v>0</v>
      </c>
    </row>
    <row r="29" spans="1:14">
      <c r="A29" s="519" t="s">
        <v>5509</v>
      </c>
      <c r="B29" s="518" t="s">
        <v>4737</v>
      </c>
      <c r="C29" s="164" t="s">
        <v>143</v>
      </c>
      <c r="D29" s="518" t="s">
        <v>4738</v>
      </c>
      <c r="E29" s="517"/>
      <c r="F29" s="516" t="s">
        <v>5508</v>
      </c>
      <c r="G29" s="515"/>
      <c r="H29" s="516" t="s">
        <v>5602</v>
      </c>
      <c r="I29" s="515"/>
      <c r="J29" s="516" t="s">
        <v>245</v>
      </c>
      <c r="K29" s="515"/>
      <c r="L29" s="516" t="s">
        <v>5603</v>
      </c>
      <c r="M29" s="515"/>
      <c r="N29" s="249">
        <f>VLOOKUP(B29,'De x Para (2)'!A:C,3,0)</f>
        <v>0</v>
      </c>
    </row>
    <row r="30" spans="1:14">
      <c r="A30" s="519" t="s">
        <v>5507</v>
      </c>
      <c r="B30" s="518" t="s">
        <v>4739</v>
      </c>
      <c r="C30" s="164" t="s">
        <v>143</v>
      </c>
      <c r="D30" s="518" t="s">
        <v>4740</v>
      </c>
      <c r="E30" s="517"/>
      <c r="F30" s="516" t="s">
        <v>5506</v>
      </c>
      <c r="G30" s="515"/>
      <c r="H30" s="516" t="s">
        <v>5604</v>
      </c>
      <c r="I30" s="515"/>
      <c r="J30" s="516" t="s">
        <v>245</v>
      </c>
      <c r="K30" s="515"/>
      <c r="L30" s="516" t="s">
        <v>5605</v>
      </c>
      <c r="M30" s="515"/>
      <c r="N30" s="249">
        <f>VLOOKUP(B30,'De x Para (2)'!A:C,3,0)</f>
        <v>0</v>
      </c>
    </row>
    <row r="31" spans="1:14">
      <c r="A31" s="519" t="s">
        <v>5504</v>
      </c>
      <c r="B31" s="518" t="s">
        <v>5503</v>
      </c>
      <c r="C31" s="164" t="s">
        <v>143</v>
      </c>
      <c r="D31" s="518" t="s">
        <v>5502</v>
      </c>
      <c r="E31" s="517"/>
      <c r="F31" s="516" t="s">
        <v>5380</v>
      </c>
      <c r="G31" s="515"/>
      <c r="H31" s="516" t="s">
        <v>5606</v>
      </c>
      <c r="I31" s="515"/>
      <c r="J31" s="516" t="s">
        <v>5598</v>
      </c>
      <c r="K31" s="515"/>
      <c r="L31" s="516" t="s">
        <v>5607</v>
      </c>
      <c r="M31" s="515"/>
      <c r="N31" s="249" t="e">
        <f>VLOOKUP(B31,'De x Para (2)'!A:C,3,0)</f>
        <v>#N/A</v>
      </c>
    </row>
    <row r="32" spans="1:14">
      <c r="A32" s="525" t="s">
        <v>143</v>
      </c>
      <c r="B32" s="524"/>
      <c r="C32" s="164" t="s">
        <v>143</v>
      </c>
      <c r="D32" s="524" t="s">
        <v>143</v>
      </c>
      <c r="E32" s="523"/>
      <c r="F32" s="523"/>
      <c r="G32" s="523"/>
      <c r="H32" s="523"/>
      <c r="I32" s="523"/>
      <c r="J32" s="523"/>
      <c r="K32" s="523"/>
      <c r="L32" s="523"/>
      <c r="M32" s="523"/>
      <c r="N32" s="249"/>
    </row>
    <row r="33" spans="1:14">
      <c r="A33" s="522" t="s">
        <v>5501</v>
      </c>
      <c r="B33" s="180" t="s">
        <v>351</v>
      </c>
      <c r="C33" s="164" t="s">
        <v>143</v>
      </c>
      <c r="D33" s="180" t="s">
        <v>283</v>
      </c>
      <c r="E33" s="22"/>
      <c r="F33" s="521" t="s">
        <v>248</v>
      </c>
      <c r="G33" s="520"/>
      <c r="H33" s="521" t="s">
        <v>5608</v>
      </c>
      <c r="I33" s="520"/>
      <c r="J33" s="521" t="s">
        <v>5608</v>
      </c>
      <c r="K33" s="520"/>
      <c r="L33" s="521" t="s">
        <v>248</v>
      </c>
      <c r="M33" s="520"/>
      <c r="N33" s="249">
        <f>VLOOKUP(B33,'De x Para (2)'!A:C,3,0)</f>
        <v>0</v>
      </c>
    </row>
    <row r="34" spans="1:14">
      <c r="A34" s="519" t="s">
        <v>5499</v>
      </c>
      <c r="B34" s="518" t="s">
        <v>5498</v>
      </c>
      <c r="C34" s="164" t="s">
        <v>143</v>
      </c>
      <c r="D34" s="518" t="s">
        <v>5497</v>
      </c>
      <c r="E34" s="517"/>
      <c r="F34" s="516" t="s">
        <v>248</v>
      </c>
      <c r="G34" s="515"/>
      <c r="H34" s="516" t="s">
        <v>5608</v>
      </c>
      <c r="I34" s="515"/>
      <c r="J34" s="516" t="s">
        <v>5608</v>
      </c>
      <c r="K34" s="515"/>
      <c r="L34" s="516" t="s">
        <v>248</v>
      </c>
      <c r="M34" s="515"/>
      <c r="N34" s="249" t="e">
        <f>VLOOKUP(B34,'De x Para (2)'!A:C,3,0)</f>
        <v>#N/A</v>
      </c>
    </row>
    <row r="35" spans="1:14">
      <c r="A35" s="525" t="s">
        <v>143</v>
      </c>
      <c r="B35" s="524"/>
      <c r="C35" s="164" t="s">
        <v>143</v>
      </c>
      <c r="D35" s="524" t="s">
        <v>143</v>
      </c>
      <c r="E35" s="523"/>
      <c r="F35" s="523"/>
      <c r="G35" s="523"/>
      <c r="H35" s="523"/>
      <c r="I35" s="523"/>
      <c r="J35" s="523"/>
      <c r="K35" s="523"/>
      <c r="L35" s="523"/>
      <c r="M35" s="523"/>
      <c r="N35" s="249"/>
    </row>
    <row r="36" spans="1:14">
      <c r="A36" s="522" t="s">
        <v>5496</v>
      </c>
      <c r="B36" s="180" t="s">
        <v>357</v>
      </c>
      <c r="C36" s="164" t="s">
        <v>143</v>
      </c>
      <c r="D36" s="180" t="s">
        <v>358</v>
      </c>
      <c r="E36" s="22"/>
      <c r="F36" s="521" t="s">
        <v>5495</v>
      </c>
      <c r="G36" s="520"/>
      <c r="H36" s="521" t="s">
        <v>5609</v>
      </c>
      <c r="I36" s="520"/>
      <c r="J36" s="521" t="s">
        <v>5610</v>
      </c>
      <c r="K36" s="520"/>
      <c r="L36" s="521" t="s">
        <v>5611</v>
      </c>
      <c r="M36" s="520"/>
      <c r="N36" s="249">
        <f>VLOOKUP(B36,'De x Para (2)'!A:C,3,0)</f>
        <v>0</v>
      </c>
    </row>
    <row r="37" spans="1:14">
      <c r="A37" s="522" t="s">
        <v>5494</v>
      </c>
      <c r="B37" s="180" t="s">
        <v>363</v>
      </c>
      <c r="C37" s="164" t="s">
        <v>143</v>
      </c>
      <c r="D37" s="180" t="s">
        <v>364</v>
      </c>
      <c r="E37" s="22"/>
      <c r="F37" s="521" t="s">
        <v>5491</v>
      </c>
      <c r="G37" s="520"/>
      <c r="H37" s="521" t="s">
        <v>5612</v>
      </c>
      <c r="I37" s="520"/>
      <c r="J37" s="521" t="s">
        <v>5613</v>
      </c>
      <c r="K37" s="520"/>
      <c r="L37" s="521" t="s">
        <v>5614</v>
      </c>
      <c r="M37" s="520"/>
      <c r="N37" s="249">
        <f>VLOOKUP(B37,'De x Para (2)'!A:C,3,0)</f>
        <v>0</v>
      </c>
    </row>
    <row r="38" spans="1:14">
      <c r="A38" s="522" t="s">
        <v>5493</v>
      </c>
      <c r="B38" s="180" t="s">
        <v>369</v>
      </c>
      <c r="C38" s="164" t="s">
        <v>143</v>
      </c>
      <c r="D38" s="180" t="s">
        <v>370</v>
      </c>
      <c r="E38" s="22"/>
      <c r="F38" s="521" t="s">
        <v>5491</v>
      </c>
      <c r="G38" s="520"/>
      <c r="H38" s="521" t="s">
        <v>5612</v>
      </c>
      <c r="I38" s="520"/>
      <c r="J38" s="521" t="s">
        <v>5613</v>
      </c>
      <c r="K38" s="520"/>
      <c r="L38" s="521" t="s">
        <v>5614</v>
      </c>
      <c r="M38" s="520"/>
      <c r="N38" s="249">
        <f>VLOOKUP(B38,'De x Para (2)'!A:C,3,0)</f>
        <v>0</v>
      </c>
    </row>
    <row r="39" spans="1:14">
      <c r="A39" s="519" t="s">
        <v>5492</v>
      </c>
      <c r="B39" s="518" t="s">
        <v>375</v>
      </c>
      <c r="C39" s="164" t="s">
        <v>143</v>
      </c>
      <c r="D39" s="518" t="s">
        <v>376</v>
      </c>
      <c r="E39" s="517"/>
      <c r="F39" s="516" t="s">
        <v>5491</v>
      </c>
      <c r="G39" s="515"/>
      <c r="H39" s="516" t="s">
        <v>5612</v>
      </c>
      <c r="I39" s="515"/>
      <c r="J39" s="516" t="s">
        <v>5613</v>
      </c>
      <c r="K39" s="515"/>
      <c r="L39" s="516" t="s">
        <v>5614</v>
      </c>
      <c r="M39" s="515"/>
      <c r="N39" s="249">
        <f>VLOOKUP(B39,'De x Para (2)'!A:C,3,0)</f>
        <v>0</v>
      </c>
    </row>
    <row r="40" spans="1:14">
      <c r="A40" s="525" t="s">
        <v>143</v>
      </c>
      <c r="B40" s="524"/>
      <c r="C40" s="164" t="s">
        <v>143</v>
      </c>
      <c r="D40" s="524" t="s">
        <v>143</v>
      </c>
      <c r="E40" s="523"/>
      <c r="F40" s="523"/>
      <c r="G40" s="523"/>
      <c r="H40" s="523"/>
      <c r="I40" s="523"/>
      <c r="J40" s="523"/>
      <c r="K40" s="523"/>
      <c r="L40" s="523"/>
      <c r="M40" s="523"/>
      <c r="N40" s="249"/>
    </row>
    <row r="41" spans="1:14">
      <c r="A41" s="522" t="s">
        <v>5490</v>
      </c>
      <c r="B41" s="180" t="s">
        <v>397</v>
      </c>
      <c r="C41" s="164" t="s">
        <v>143</v>
      </c>
      <c r="D41" s="180" t="s">
        <v>398</v>
      </c>
      <c r="E41" s="22"/>
      <c r="F41" s="521" t="s">
        <v>5488</v>
      </c>
      <c r="G41" s="520"/>
      <c r="H41" s="521" t="s">
        <v>5615</v>
      </c>
      <c r="I41" s="520"/>
      <c r="J41" s="521" t="s">
        <v>5616</v>
      </c>
      <c r="K41" s="520"/>
      <c r="L41" s="521" t="s">
        <v>5617</v>
      </c>
      <c r="M41" s="520"/>
      <c r="N41" s="249">
        <f>VLOOKUP(B41,'De x Para (2)'!A:C,3,0)</f>
        <v>0</v>
      </c>
    </row>
    <row r="42" spans="1:14">
      <c r="A42" s="522" t="s">
        <v>5489</v>
      </c>
      <c r="B42" s="180" t="s">
        <v>403</v>
      </c>
      <c r="C42" s="164" t="s">
        <v>143</v>
      </c>
      <c r="D42" s="180" t="s">
        <v>404</v>
      </c>
      <c r="E42" s="22"/>
      <c r="F42" s="521" t="s">
        <v>5488</v>
      </c>
      <c r="G42" s="520"/>
      <c r="H42" s="521" t="s">
        <v>5615</v>
      </c>
      <c r="I42" s="520"/>
      <c r="J42" s="521" t="s">
        <v>5616</v>
      </c>
      <c r="K42" s="520"/>
      <c r="L42" s="521" t="s">
        <v>5617</v>
      </c>
      <c r="M42" s="520"/>
      <c r="N42" s="249">
        <f>VLOOKUP(B42,'De x Para (2)'!A:C,3,0)</f>
        <v>0</v>
      </c>
    </row>
    <row r="43" spans="1:14">
      <c r="A43" s="519" t="s">
        <v>5487</v>
      </c>
      <c r="B43" s="518" t="s">
        <v>405</v>
      </c>
      <c r="C43" s="164" t="s">
        <v>143</v>
      </c>
      <c r="D43" s="518" t="s">
        <v>406</v>
      </c>
      <c r="E43" s="517"/>
      <c r="F43" s="516" t="s">
        <v>248</v>
      </c>
      <c r="G43" s="515"/>
      <c r="H43" s="516" t="s">
        <v>5618</v>
      </c>
      <c r="I43" s="515"/>
      <c r="J43" s="516" t="s">
        <v>5618</v>
      </c>
      <c r="K43" s="515"/>
      <c r="L43" s="516" t="s">
        <v>248</v>
      </c>
      <c r="M43" s="515"/>
      <c r="N43" s="249">
        <f>VLOOKUP(B43,'De x Para (2)'!A:C,3,0)</f>
        <v>0</v>
      </c>
    </row>
    <row r="44" spans="1:14">
      <c r="A44" s="519" t="s">
        <v>5486</v>
      </c>
      <c r="B44" s="518" t="s">
        <v>408</v>
      </c>
      <c r="C44" s="164" t="s">
        <v>143</v>
      </c>
      <c r="D44" s="518" t="s">
        <v>409</v>
      </c>
      <c r="E44" s="517"/>
      <c r="F44" s="516" t="s">
        <v>5485</v>
      </c>
      <c r="G44" s="515"/>
      <c r="H44" s="516" t="s">
        <v>5619</v>
      </c>
      <c r="I44" s="515"/>
      <c r="J44" s="516" t="s">
        <v>5620</v>
      </c>
      <c r="K44" s="515"/>
      <c r="L44" s="516" t="s">
        <v>5621</v>
      </c>
      <c r="M44" s="515"/>
      <c r="N44" s="249">
        <f>VLOOKUP(B44,'De x Para (2)'!A:C,3,0)</f>
        <v>0</v>
      </c>
    </row>
    <row r="45" spans="1:14">
      <c r="A45" s="519" t="s">
        <v>5484</v>
      </c>
      <c r="B45" s="518" t="s">
        <v>414</v>
      </c>
      <c r="C45" s="164" t="s">
        <v>143</v>
      </c>
      <c r="D45" s="518" t="s">
        <v>415</v>
      </c>
      <c r="E45" s="517"/>
      <c r="F45" s="516" t="s">
        <v>5483</v>
      </c>
      <c r="G45" s="515"/>
      <c r="H45" s="516" t="s">
        <v>245</v>
      </c>
      <c r="I45" s="515"/>
      <c r="J45" s="516" t="s">
        <v>245</v>
      </c>
      <c r="K45" s="515"/>
      <c r="L45" s="516" t="s">
        <v>5483</v>
      </c>
      <c r="M45" s="515"/>
      <c r="N45" s="249">
        <f>VLOOKUP(B45,'De x Para (2)'!A:C,3,0)</f>
        <v>0</v>
      </c>
    </row>
    <row r="46" spans="1:14">
      <c r="A46" s="525" t="s">
        <v>143</v>
      </c>
      <c r="B46" s="524"/>
      <c r="C46" s="164" t="s">
        <v>143</v>
      </c>
      <c r="D46" s="524" t="s">
        <v>143</v>
      </c>
      <c r="E46" s="523"/>
      <c r="F46" s="523"/>
      <c r="G46" s="523"/>
      <c r="H46" s="523"/>
      <c r="I46" s="523"/>
      <c r="J46" s="523"/>
      <c r="K46" s="523"/>
      <c r="L46" s="523"/>
      <c r="M46" s="523"/>
      <c r="N46" s="249"/>
    </row>
    <row r="47" spans="1:14">
      <c r="A47" s="522" t="s">
        <v>5481</v>
      </c>
      <c r="B47" s="180" t="s">
        <v>430</v>
      </c>
      <c r="C47" s="164" t="s">
        <v>143</v>
      </c>
      <c r="D47" s="180" t="s">
        <v>431</v>
      </c>
      <c r="E47" s="22"/>
      <c r="F47" s="521" t="s">
        <v>5478</v>
      </c>
      <c r="G47" s="520"/>
      <c r="H47" s="521" t="s">
        <v>245</v>
      </c>
      <c r="I47" s="520"/>
      <c r="J47" s="521" t="s">
        <v>5622</v>
      </c>
      <c r="K47" s="520"/>
      <c r="L47" s="521" t="s">
        <v>5623</v>
      </c>
      <c r="M47" s="520"/>
      <c r="N47" s="249">
        <f>VLOOKUP(B47,'De x Para (2)'!A:C,3,0)</f>
        <v>0</v>
      </c>
    </row>
    <row r="48" spans="1:14">
      <c r="A48" s="522" t="s">
        <v>5480</v>
      </c>
      <c r="B48" s="180" t="s">
        <v>435</v>
      </c>
      <c r="C48" s="164" t="s">
        <v>143</v>
      </c>
      <c r="D48" s="180" t="s">
        <v>431</v>
      </c>
      <c r="E48" s="22"/>
      <c r="F48" s="521" t="s">
        <v>5478</v>
      </c>
      <c r="G48" s="520"/>
      <c r="H48" s="521" t="s">
        <v>245</v>
      </c>
      <c r="I48" s="520"/>
      <c r="J48" s="521" t="s">
        <v>5622</v>
      </c>
      <c r="K48" s="520"/>
      <c r="L48" s="521" t="s">
        <v>5623</v>
      </c>
      <c r="M48" s="520"/>
      <c r="N48" s="249">
        <f>VLOOKUP(B48,'De x Para (2)'!A:C,3,0)</f>
        <v>0</v>
      </c>
    </row>
    <row r="49" spans="1:14">
      <c r="A49" s="519" t="s">
        <v>5479</v>
      </c>
      <c r="B49" s="518" t="s">
        <v>436</v>
      </c>
      <c r="C49" s="164" t="s">
        <v>143</v>
      </c>
      <c r="D49" s="518" t="s">
        <v>437</v>
      </c>
      <c r="E49" s="517"/>
      <c r="F49" s="516" t="s">
        <v>5478</v>
      </c>
      <c r="G49" s="515"/>
      <c r="H49" s="516" t="s">
        <v>245</v>
      </c>
      <c r="I49" s="515"/>
      <c r="J49" s="516" t="s">
        <v>5622</v>
      </c>
      <c r="K49" s="515"/>
      <c r="L49" s="516" t="s">
        <v>5623</v>
      </c>
      <c r="M49" s="515"/>
      <c r="N49" s="249">
        <f>VLOOKUP(B49,'De x Para (2)'!A:C,3,0)</f>
        <v>0</v>
      </c>
    </row>
    <row r="50" spans="1:14">
      <c r="A50" s="525" t="s">
        <v>143</v>
      </c>
      <c r="B50" s="524"/>
      <c r="C50" s="164" t="s">
        <v>143</v>
      </c>
      <c r="D50" s="524" t="s">
        <v>143</v>
      </c>
      <c r="E50" s="523"/>
      <c r="F50" s="523"/>
      <c r="G50" s="523"/>
      <c r="H50" s="523"/>
      <c r="I50" s="523"/>
      <c r="J50" s="523"/>
      <c r="K50" s="523"/>
      <c r="L50" s="523"/>
      <c r="M50" s="523"/>
      <c r="N50" s="249"/>
    </row>
    <row r="51" spans="1:14">
      <c r="A51" s="522" t="s">
        <v>5477</v>
      </c>
      <c r="B51" s="180" t="s">
        <v>438</v>
      </c>
      <c r="C51" s="164" t="s">
        <v>143</v>
      </c>
      <c r="D51" s="180" t="s">
        <v>439</v>
      </c>
      <c r="E51" s="22"/>
      <c r="F51" s="521" t="s">
        <v>5368</v>
      </c>
      <c r="G51" s="520"/>
      <c r="H51" s="521" t="s">
        <v>5186</v>
      </c>
      <c r="I51" s="520"/>
      <c r="J51" s="521" t="s">
        <v>5624</v>
      </c>
      <c r="K51" s="520"/>
      <c r="L51" s="521" t="s">
        <v>5625</v>
      </c>
      <c r="M51" s="520"/>
      <c r="N51" s="249">
        <f>VLOOKUP(B51,'De x Para (2)'!A:C,3,0)</f>
        <v>0</v>
      </c>
    </row>
    <row r="52" spans="1:14">
      <c r="A52" s="522" t="s">
        <v>5476</v>
      </c>
      <c r="B52" s="180" t="s">
        <v>443</v>
      </c>
      <c r="C52" s="164" t="s">
        <v>143</v>
      </c>
      <c r="D52" s="180" t="s">
        <v>444</v>
      </c>
      <c r="E52" s="22"/>
      <c r="F52" s="521" t="s">
        <v>5368</v>
      </c>
      <c r="G52" s="520"/>
      <c r="H52" s="521" t="s">
        <v>5186</v>
      </c>
      <c r="I52" s="520"/>
      <c r="J52" s="521" t="s">
        <v>5624</v>
      </c>
      <c r="K52" s="520"/>
      <c r="L52" s="521" t="s">
        <v>5625</v>
      </c>
      <c r="M52" s="520"/>
      <c r="N52" s="249">
        <f>VLOOKUP(B52,'De x Para (2)'!A:C,3,0)</f>
        <v>0</v>
      </c>
    </row>
    <row r="53" spans="1:14">
      <c r="A53" s="522" t="s">
        <v>5475</v>
      </c>
      <c r="B53" s="180" t="s">
        <v>445</v>
      </c>
      <c r="C53" s="164" t="s">
        <v>143</v>
      </c>
      <c r="D53" s="180" t="s">
        <v>446</v>
      </c>
      <c r="E53" s="22"/>
      <c r="F53" s="521" t="s">
        <v>5473</v>
      </c>
      <c r="G53" s="520"/>
      <c r="H53" s="521" t="s">
        <v>5186</v>
      </c>
      <c r="I53" s="520"/>
      <c r="J53" s="521" t="s">
        <v>245</v>
      </c>
      <c r="K53" s="520"/>
      <c r="L53" s="521" t="s">
        <v>5626</v>
      </c>
      <c r="M53" s="520"/>
      <c r="N53" s="249">
        <f>VLOOKUP(B53,'De x Para (2)'!A:C,3,0)</f>
        <v>0</v>
      </c>
    </row>
    <row r="54" spans="1:14">
      <c r="A54" s="522" t="s">
        <v>5474</v>
      </c>
      <c r="B54" s="180" t="s">
        <v>448</v>
      </c>
      <c r="C54" s="164" t="s">
        <v>143</v>
      </c>
      <c r="D54" s="180" t="s">
        <v>449</v>
      </c>
      <c r="E54" s="22"/>
      <c r="F54" s="521" t="s">
        <v>5473</v>
      </c>
      <c r="G54" s="520"/>
      <c r="H54" s="521" t="s">
        <v>5186</v>
      </c>
      <c r="I54" s="520"/>
      <c r="J54" s="521" t="s">
        <v>245</v>
      </c>
      <c r="K54" s="520"/>
      <c r="L54" s="521" t="s">
        <v>5626</v>
      </c>
      <c r="M54" s="520"/>
      <c r="N54" s="249">
        <f>VLOOKUP(B54,'De x Para (2)'!A:C,3,0)</f>
        <v>0</v>
      </c>
    </row>
    <row r="55" spans="1:14">
      <c r="A55" s="519" t="s">
        <v>5472</v>
      </c>
      <c r="B55" s="518" t="s">
        <v>450</v>
      </c>
      <c r="C55" s="164" t="s">
        <v>143</v>
      </c>
      <c r="D55" s="518" t="s">
        <v>451</v>
      </c>
      <c r="E55" s="517"/>
      <c r="F55" s="516" t="s">
        <v>5471</v>
      </c>
      <c r="G55" s="515"/>
      <c r="H55" s="516" t="s">
        <v>245</v>
      </c>
      <c r="I55" s="515"/>
      <c r="J55" s="516" t="s">
        <v>245</v>
      </c>
      <c r="K55" s="515"/>
      <c r="L55" s="516" t="s">
        <v>5471</v>
      </c>
      <c r="M55" s="515"/>
      <c r="N55" s="249" t="str">
        <f>VLOOKUP(B55,'De x Para (2)'!A:C,3,0)</f>
        <v>16.1</v>
      </c>
    </row>
    <row r="56" spans="1:14">
      <c r="A56" s="519" t="s">
        <v>5470</v>
      </c>
      <c r="B56" s="518" t="s">
        <v>453</v>
      </c>
      <c r="C56" s="164" t="s">
        <v>143</v>
      </c>
      <c r="D56" s="518" t="s">
        <v>454</v>
      </c>
      <c r="E56" s="517"/>
      <c r="F56" s="516" t="s">
        <v>5469</v>
      </c>
      <c r="G56" s="515"/>
      <c r="H56" s="516" t="s">
        <v>245</v>
      </c>
      <c r="I56" s="515"/>
      <c r="J56" s="516" t="s">
        <v>245</v>
      </c>
      <c r="K56" s="515"/>
      <c r="L56" s="516" t="s">
        <v>5469</v>
      </c>
      <c r="M56" s="515"/>
      <c r="N56" s="249">
        <f>VLOOKUP(B56,'De x Para (2)'!A:C,3,0)</f>
        <v>0</v>
      </c>
    </row>
    <row r="57" spans="1:14">
      <c r="A57" s="519" t="s">
        <v>5468</v>
      </c>
      <c r="B57" s="518" t="s">
        <v>456</v>
      </c>
      <c r="C57" s="164" t="s">
        <v>143</v>
      </c>
      <c r="D57" s="518" t="s">
        <v>457</v>
      </c>
      <c r="E57" s="517"/>
      <c r="F57" s="516" t="s">
        <v>458</v>
      </c>
      <c r="G57" s="515"/>
      <c r="H57" s="516" t="s">
        <v>245</v>
      </c>
      <c r="I57" s="515"/>
      <c r="J57" s="516" t="s">
        <v>245</v>
      </c>
      <c r="K57" s="515"/>
      <c r="L57" s="516" t="s">
        <v>458</v>
      </c>
      <c r="M57" s="515"/>
      <c r="N57" s="249">
        <f>VLOOKUP(B57,'De x Para (2)'!A:C,3,0)</f>
        <v>0</v>
      </c>
    </row>
    <row r="58" spans="1:14">
      <c r="A58" s="519" t="s">
        <v>5467</v>
      </c>
      <c r="B58" s="518" t="s">
        <v>459</v>
      </c>
      <c r="C58" s="164" t="s">
        <v>143</v>
      </c>
      <c r="D58" s="518" t="s">
        <v>460</v>
      </c>
      <c r="E58" s="517"/>
      <c r="F58" s="516" t="s">
        <v>5466</v>
      </c>
      <c r="G58" s="515"/>
      <c r="H58" s="516" t="s">
        <v>5186</v>
      </c>
      <c r="I58" s="515"/>
      <c r="J58" s="516" t="s">
        <v>245</v>
      </c>
      <c r="K58" s="515"/>
      <c r="L58" s="516" t="s">
        <v>5627</v>
      </c>
      <c r="M58" s="515"/>
      <c r="N58" s="249" t="str">
        <f>VLOOKUP(B58,'De x Para (2)'!A:C,3,0)</f>
        <v>16.2</v>
      </c>
    </row>
    <row r="59" spans="1:14">
      <c r="A59" s="519" t="s">
        <v>5465</v>
      </c>
      <c r="B59" s="518" t="s">
        <v>462</v>
      </c>
      <c r="C59" s="164" t="s">
        <v>143</v>
      </c>
      <c r="D59" s="518" t="s">
        <v>463</v>
      </c>
      <c r="E59" s="517"/>
      <c r="F59" s="516" t="s">
        <v>5464</v>
      </c>
      <c r="G59" s="515"/>
      <c r="H59" s="516" t="s">
        <v>245</v>
      </c>
      <c r="I59" s="515"/>
      <c r="J59" s="516" t="s">
        <v>245</v>
      </c>
      <c r="K59" s="515"/>
      <c r="L59" s="516" t="s">
        <v>5464</v>
      </c>
      <c r="M59" s="515"/>
      <c r="N59" s="249" t="str">
        <f>VLOOKUP(B59,'De x Para (2)'!A:C,3,0)</f>
        <v>16.3</v>
      </c>
    </row>
    <row r="60" spans="1:14">
      <c r="A60" s="519" t="s">
        <v>5463</v>
      </c>
      <c r="B60" s="518" t="s">
        <v>465</v>
      </c>
      <c r="C60" s="164" t="s">
        <v>143</v>
      </c>
      <c r="D60" s="518" t="s">
        <v>174</v>
      </c>
      <c r="E60" s="517"/>
      <c r="F60" s="516" t="s">
        <v>466</v>
      </c>
      <c r="G60" s="515"/>
      <c r="H60" s="516" t="s">
        <v>245</v>
      </c>
      <c r="I60" s="515"/>
      <c r="J60" s="516" t="s">
        <v>245</v>
      </c>
      <c r="K60" s="515"/>
      <c r="L60" s="516" t="s">
        <v>466</v>
      </c>
      <c r="M60" s="515"/>
      <c r="N60" s="249" t="str">
        <f>VLOOKUP(B60,'De x Para (2)'!A:C,3,0)</f>
        <v>16.4</v>
      </c>
    </row>
    <row r="61" spans="1:14">
      <c r="A61" s="525" t="s">
        <v>143</v>
      </c>
      <c r="B61" s="524"/>
      <c r="C61" s="164" t="s">
        <v>143</v>
      </c>
      <c r="D61" s="524" t="s">
        <v>143</v>
      </c>
      <c r="E61" s="523"/>
      <c r="F61" s="523"/>
      <c r="G61" s="523"/>
      <c r="H61" s="523"/>
      <c r="I61" s="523"/>
      <c r="J61" s="523"/>
      <c r="K61" s="523"/>
      <c r="L61" s="523"/>
      <c r="M61" s="523"/>
      <c r="N61" s="249"/>
    </row>
    <row r="62" spans="1:14">
      <c r="A62" s="522" t="s">
        <v>5462</v>
      </c>
      <c r="B62" s="180" t="s">
        <v>467</v>
      </c>
      <c r="C62" s="164" t="s">
        <v>143</v>
      </c>
      <c r="D62" s="180" t="s">
        <v>468</v>
      </c>
      <c r="E62" s="22"/>
      <c r="F62" s="521" t="s">
        <v>5460</v>
      </c>
      <c r="G62" s="520"/>
      <c r="H62" s="521" t="s">
        <v>245</v>
      </c>
      <c r="I62" s="520"/>
      <c r="J62" s="521" t="s">
        <v>5624</v>
      </c>
      <c r="K62" s="520"/>
      <c r="L62" s="521" t="s">
        <v>5628</v>
      </c>
      <c r="M62" s="520"/>
      <c r="N62" s="249">
        <f>VLOOKUP(B62,'De x Para (2)'!A:C,3,0)</f>
        <v>0</v>
      </c>
    </row>
    <row r="63" spans="1:14">
      <c r="A63" s="522" t="s">
        <v>5461</v>
      </c>
      <c r="B63" s="180" t="s">
        <v>471</v>
      </c>
      <c r="C63" s="164" t="s">
        <v>143</v>
      </c>
      <c r="D63" s="180" t="s">
        <v>472</v>
      </c>
      <c r="E63" s="22"/>
      <c r="F63" s="521" t="s">
        <v>5460</v>
      </c>
      <c r="G63" s="520"/>
      <c r="H63" s="521" t="s">
        <v>245</v>
      </c>
      <c r="I63" s="520"/>
      <c r="J63" s="521" t="s">
        <v>5624</v>
      </c>
      <c r="K63" s="520"/>
      <c r="L63" s="521" t="s">
        <v>5628</v>
      </c>
      <c r="M63" s="520"/>
      <c r="N63" s="249">
        <f>VLOOKUP(B63,'De x Para (2)'!A:C,3,0)</f>
        <v>0</v>
      </c>
    </row>
    <row r="64" spans="1:14">
      <c r="A64" s="519" t="s">
        <v>5459</v>
      </c>
      <c r="B64" s="518" t="s">
        <v>473</v>
      </c>
      <c r="C64" s="164" t="s">
        <v>143</v>
      </c>
      <c r="D64" s="518" t="s">
        <v>474</v>
      </c>
      <c r="E64" s="517"/>
      <c r="F64" s="516" t="s">
        <v>475</v>
      </c>
      <c r="G64" s="515"/>
      <c r="H64" s="516" t="s">
        <v>245</v>
      </c>
      <c r="I64" s="515"/>
      <c r="J64" s="516" t="s">
        <v>245</v>
      </c>
      <c r="K64" s="515"/>
      <c r="L64" s="516" t="s">
        <v>475</v>
      </c>
      <c r="M64" s="515"/>
      <c r="N64" s="249">
        <f>VLOOKUP(B64,'De x Para (2)'!A:C,3,0)</f>
        <v>0</v>
      </c>
    </row>
    <row r="65" spans="1:14">
      <c r="A65" s="529" t="s">
        <v>5137</v>
      </c>
      <c r="B65" s="529" t="s">
        <v>215</v>
      </c>
      <c r="C65" s="529" t="s">
        <v>216</v>
      </c>
      <c r="D65" s="528"/>
      <c r="E65" s="528"/>
      <c r="F65" s="527" t="s">
        <v>217</v>
      </c>
      <c r="G65" s="526"/>
      <c r="H65" s="527" t="s">
        <v>218</v>
      </c>
      <c r="I65" s="526"/>
      <c r="J65" s="527" t="s">
        <v>219</v>
      </c>
      <c r="K65" s="526"/>
      <c r="L65" s="527" t="s">
        <v>220</v>
      </c>
      <c r="M65" s="526"/>
      <c r="N65" s="249">
        <f>VLOOKUP(B65,'De x Para (2)'!A:C,3,0)</f>
        <v>0</v>
      </c>
    </row>
    <row r="66" spans="1:14">
      <c r="A66" s="519" t="s">
        <v>5458</v>
      </c>
      <c r="B66" s="518" t="s">
        <v>476</v>
      </c>
      <c r="C66" s="164" t="s">
        <v>143</v>
      </c>
      <c r="D66" s="518" t="s">
        <v>477</v>
      </c>
      <c r="E66" s="517"/>
      <c r="F66" s="516" t="s">
        <v>5457</v>
      </c>
      <c r="G66" s="515"/>
      <c r="H66" s="516" t="s">
        <v>245</v>
      </c>
      <c r="I66" s="515"/>
      <c r="J66" s="516" t="s">
        <v>5629</v>
      </c>
      <c r="K66" s="515"/>
      <c r="L66" s="516" t="s">
        <v>5630</v>
      </c>
      <c r="M66" s="515"/>
      <c r="N66" s="249">
        <f>VLOOKUP(B66,'De x Para (2)'!A:C,3,0)</f>
        <v>0</v>
      </c>
    </row>
    <row r="67" spans="1:14">
      <c r="A67" s="519" t="s">
        <v>5456</v>
      </c>
      <c r="B67" s="518" t="s">
        <v>481</v>
      </c>
      <c r="C67" s="164" t="s">
        <v>143</v>
      </c>
      <c r="D67" s="518" t="s">
        <v>482</v>
      </c>
      <c r="E67" s="517"/>
      <c r="F67" s="516" t="s">
        <v>5455</v>
      </c>
      <c r="G67" s="515"/>
      <c r="H67" s="516" t="s">
        <v>245</v>
      </c>
      <c r="I67" s="515"/>
      <c r="J67" s="516" t="s">
        <v>5631</v>
      </c>
      <c r="K67" s="515"/>
      <c r="L67" s="516" t="s">
        <v>5632</v>
      </c>
      <c r="M67" s="515"/>
      <c r="N67" s="249">
        <f>VLOOKUP(B67,'De x Para (2)'!A:C,3,0)</f>
        <v>0</v>
      </c>
    </row>
    <row r="68" spans="1:14">
      <c r="A68" s="519" t="s">
        <v>5454</v>
      </c>
      <c r="B68" s="518" t="s">
        <v>486</v>
      </c>
      <c r="C68" s="164" t="s">
        <v>143</v>
      </c>
      <c r="D68" s="518" t="s">
        <v>487</v>
      </c>
      <c r="E68" s="517"/>
      <c r="F68" s="516" t="s">
        <v>5453</v>
      </c>
      <c r="G68" s="515"/>
      <c r="H68" s="516" t="s">
        <v>245</v>
      </c>
      <c r="I68" s="515"/>
      <c r="J68" s="516" t="s">
        <v>5633</v>
      </c>
      <c r="K68" s="515"/>
      <c r="L68" s="516" t="s">
        <v>5634</v>
      </c>
      <c r="M68" s="515"/>
      <c r="N68" s="249">
        <f>VLOOKUP(B68,'De x Para (2)'!A:C,3,0)</f>
        <v>0</v>
      </c>
    </row>
    <row r="69" spans="1:14">
      <c r="A69" s="519" t="s">
        <v>5452</v>
      </c>
      <c r="B69" s="518" t="s">
        <v>491</v>
      </c>
      <c r="C69" s="164" t="s">
        <v>143</v>
      </c>
      <c r="D69" s="518" t="s">
        <v>492</v>
      </c>
      <c r="E69" s="517"/>
      <c r="F69" s="516" t="s">
        <v>5451</v>
      </c>
      <c r="G69" s="515"/>
      <c r="H69" s="516" t="s">
        <v>245</v>
      </c>
      <c r="I69" s="515"/>
      <c r="J69" s="516" t="s">
        <v>5635</v>
      </c>
      <c r="K69" s="515"/>
      <c r="L69" s="516" t="s">
        <v>5636</v>
      </c>
      <c r="M69" s="515"/>
      <c r="N69" s="249">
        <f>VLOOKUP(B69,'De x Para (2)'!A:C,3,0)</f>
        <v>0</v>
      </c>
    </row>
    <row r="70" spans="1:14">
      <c r="A70" s="519" t="s">
        <v>5450</v>
      </c>
      <c r="B70" s="518" t="s">
        <v>494</v>
      </c>
      <c r="C70" s="164" t="s">
        <v>143</v>
      </c>
      <c r="D70" s="518" t="s">
        <v>495</v>
      </c>
      <c r="E70" s="517"/>
      <c r="F70" s="516" t="s">
        <v>5449</v>
      </c>
      <c r="G70" s="515"/>
      <c r="H70" s="516" t="s">
        <v>245</v>
      </c>
      <c r="I70" s="515"/>
      <c r="J70" s="516" t="s">
        <v>245</v>
      </c>
      <c r="K70" s="515"/>
      <c r="L70" s="516" t="s">
        <v>5449</v>
      </c>
      <c r="M70" s="515"/>
      <c r="N70" s="249">
        <f>VLOOKUP(B70,'De x Para (2)'!A:C,3,0)</f>
        <v>0</v>
      </c>
    </row>
    <row r="71" spans="1:14">
      <c r="A71" s="525" t="s">
        <v>143</v>
      </c>
      <c r="B71" s="524"/>
      <c r="C71" s="164" t="s">
        <v>143</v>
      </c>
      <c r="D71" s="524" t="s">
        <v>143</v>
      </c>
      <c r="E71" s="523"/>
      <c r="F71" s="523"/>
      <c r="G71" s="523"/>
      <c r="H71" s="523"/>
      <c r="I71" s="523"/>
      <c r="J71" s="523"/>
      <c r="K71" s="523"/>
      <c r="L71" s="523"/>
      <c r="M71" s="523"/>
      <c r="N71" s="249"/>
    </row>
    <row r="72" spans="1:14">
      <c r="A72" s="522" t="s">
        <v>5448</v>
      </c>
      <c r="B72" s="180">
        <v>2</v>
      </c>
      <c r="C72" s="180" t="s">
        <v>500</v>
      </c>
      <c r="D72" s="22"/>
      <c r="E72" s="22"/>
      <c r="F72" s="521" t="s">
        <v>5081</v>
      </c>
      <c r="G72" s="520"/>
      <c r="H72" s="521" t="s">
        <v>5637</v>
      </c>
      <c r="I72" s="520"/>
      <c r="J72" s="521" t="s">
        <v>5638</v>
      </c>
      <c r="K72" s="520"/>
      <c r="L72" s="521" t="s">
        <v>5555</v>
      </c>
      <c r="M72" s="520"/>
      <c r="N72" s="249">
        <f>VLOOKUP(B72,'De x Para (2)'!A:C,3,0)</f>
        <v>0</v>
      </c>
    </row>
    <row r="73" spans="1:14">
      <c r="A73" s="522" t="s">
        <v>5447</v>
      </c>
      <c r="B73" s="180" t="s">
        <v>503</v>
      </c>
      <c r="C73" s="164" t="s">
        <v>143</v>
      </c>
      <c r="D73" s="180" t="s">
        <v>504</v>
      </c>
      <c r="E73" s="22"/>
      <c r="F73" s="521" t="s">
        <v>5445</v>
      </c>
      <c r="G73" s="520"/>
      <c r="H73" s="521" t="s">
        <v>5639</v>
      </c>
      <c r="I73" s="520"/>
      <c r="J73" s="521" t="s">
        <v>5638</v>
      </c>
      <c r="K73" s="520"/>
      <c r="L73" s="521" t="s">
        <v>5558</v>
      </c>
      <c r="M73" s="520"/>
      <c r="N73" s="249">
        <f>VLOOKUP(B73,'De x Para (2)'!A:C,3,0)</f>
        <v>0</v>
      </c>
    </row>
    <row r="74" spans="1:14">
      <c r="A74" s="522" t="s">
        <v>5446</v>
      </c>
      <c r="B74" s="180" t="s">
        <v>506</v>
      </c>
      <c r="C74" s="164" t="s">
        <v>143</v>
      </c>
      <c r="D74" s="180" t="s">
        <v>507</v>
      </c>
      <c r="E74" s="22"/>
      <c r="F74" s="521" t="s">
        <v>5445</v>
      </c>
      <c r="G74" s="520"/>
      <c r="H74" s="521" t="s">
        <v>5639</v>
      </c>
      <c r="I74" s="520"/>
      <c r="J74" s="521" t="s">
        <v>5638</v>
      </c>
      <c r="K74" s="520"/>
      <c r="L74" s="521" t="s">
        <v>5558</v>
      </c>
      <c r="M74" s="520"/>
      <c r="N74" s="249">
        <f>VLOOKUP(B74,'De x Para (2)'!A:C,3,0)</f>
        <v>0</v>
      </c>
    </row>
    <row r="75" spans="1:14">
      <c r="A75" s="522" t="s">
        <v>5444</v>
      </c>
      <c r="B75" s="180" t="s">
        <v>508</v>
      </c>
      <c r="C75" s="164" t="s">
        <v>143</v>
      </c>
      <c r="D75" s="180" t="s">
        <v>509</v>
      </c>
      <c r="E75" s="22"/>
      <c r="F75" s="521" t="s">
        <v>5443</v>
      </c>
      <c r="G75" s="520"/>
      <c r="H75" s="521" t="s">
        <v>5640</v>
      </c>
      <c r="I75" s="520"/>
      <c r="J75" s="521" t="s">
        <v>5641</v>
      </c>
      <c r="K75" s="520"/>
      <c r="L75" s="521" t="s">
        <v>5642</v>
      </c>
      <c r="M75" s="520"/>
      <c r="N75" s="249">
        <f>VLOOKUP(B75,'De x Para (2)'!A:C,3,0)</f>
        <v>0</v>
      </c>
    </row>
    <row r="76" spans="1:14">
      <c r="A76" s="522" t="s">
        <v>5442</v>
      </c>
      <c r="B76" s="180" t="s">
        <v>514</v>
      </c>
      <c r="C76" s="164" t="s">
        <v>143</v>
      </c>
      <c r="D76" s="180" t="s">
        <v>509</v>
      </c>
      <c r="E76" s="22"/>
      <c r="F76" s="521" t="s">
        <v>5441</v>
      </c>
      <c r="G76" s="520"/>
      <c r="H76" s="521" t="s">
        <v>5643</v>
      </c>
      <c r="I76" s="520"/>
      <c r="J76" s="521" t="s">
        <v>5644</v>
      </c>
      <c r="K76" s="520"/>
      <c r="L76" s="521" t="s">
        <v>5645</v>
      </c>
      <c r="M76" s="520"/>
      <c r="N76" s="249">
        <f>VLOOKUP(B76,'De x Para (2)'!A:C,3,0)</f>
        <v>0</v>
      </c>
    </row>
    <row r="77" spans="1:14">
      <c r="A77" s="519" t="s">
        <v>5440</v>
      </c>
      <c r="B77" s="518" t="s">
        <v>519</v>
      </c>
      <c r="C77" s="164" t="s">
        <v>143</v>
      </c>
      <c r="D77" s="518" t="s">
        <v>520</v>
      </c>
      <c r="E77" s="517"/>
      <c r="F77" s="516" t="s">
        <v>5439</v>
      </c>
      <c r="G77" s="515"/>
      <c r="H77" s="516" t="s">
        <v>5646</v>
      </c>
      <c r="I77" s="515"/>
      <c r="J77" s="516" t="s">
        <v>5647</v>
      </c>
      <c r="K77" s="515"/>
      <c r="L77" s="516" t="s">
        <v>248</v>
      </c>
      <c r="M77" s="515"/>
      <c r="N77" s="249">
        <f>VLOOKUP(B77,'De x Para (2)'!A:C,3,0)</f>
        <v>0</v>
      </c>
    </row>
    <row r="78" spans="1:14">
      <c r="A78" s="519" t="s">
        <v>5438</v>
      </c>
      <c r="B78" s="518" t="s">
        <v>522</v>
      </c>
      <c r="C78" s="164" t="s">
        <v>143</v>
      </c>
      <c r="D78" s="518" t="s">
        <v>523</v>
      </c>
      <c r="E78" s="517"/>
      <c r="F78" s="516" t="s">
        <v>248</v>
      </c>
      <c r="G78" s="515"/>
      <c r="H78" s="516" t="s">
        <v>5437</v>
      </c>
      <c r="I78" s="515"/>
      <c r="J78" s="516" t="s">
        <v>5437</v>
      </c>
      <c r="K78" s="515"/>
      <c r="L78" s="516" t="s">
        <v>248</v>
      </c>
      <c r="M78" s="515"/>
      <c r="N78" s="249">
        <f>VLOOKUP(B78,'De x Para (2)'!A:C,3,0)</f>
        <v>0</v>
      </c>
    </row>
    <row r="79" spans="1:14">
      <c r="A79" s="519" t="s">
        <v>5648</v>
      </c>
      <c r="B79" s="518" t="s">
        <v>525</v>
      </c>
      <c r="C79" s="164" t="s">
        <v>143</v>
      </c>
      <c r="D79" s="518" t="s">
        <v>526</v>
      </c>
      <c r="E79" s="517"/>
      <c r="F79" s="516" t="s">
        <v>248</v>
      </c>
      <c r="G79" s="515"/>
      <c r="H79" s="516" t="s">
        <v>527</v>
      </c>
      <c r="I79" s="515"/>
      <c r="J79" s="516" t="s">
        <v>527</v>
      </c>
      <c r="K79" s="515"/>
      <c r="L79" s="516" t="s">
        <v>248</v>
      </c>
      <c r="M79" s="515"/>
      <c r="N79" s="249">
        <f>VLOOKUP(B79,'De x Para (2)'!A:C,3,0)</f>
        <v>0</v>
      </c>
    </row>
    <row r="80" spans="1:14">
      <c r="A80" s="519" t="s">
        <v>5436</v>
      </c>
      <c r="B80" s="518" t="s">
        <v>531</v>
      </c>
      <c r="C80" s="164" t="s">
        <v>143</v>
      </c>
      <c r="D80" s="518" t="s">
        <v>532</v>
      </c>
      <c r="E80" s="517"/>
      <c r="F80" s="516" t="s">
        <v>5435</v>
      </c>
      <c r="G80" s="515"/>
      <c r="H80" s="516" t="s">
        <v>5649</v>
      </c>
      <c r="I80" s="515"/>
      <c r="J80" s="516" t="s">
        <v>5650</v>
      </c>
      <c r="K80" s="515"/>
      <c r="L80" s="516" t="s">
        <v>5645</v>
      </c>
      <c r="M80" s="515"/>
      <c r="N80" s="249">
        <f>VLOOKUP(B80,'De x Para (2)'!A:C,3,0)</f>
        <v>0</v>
      </c>
    </row>
    <row r="81" spans="1:14">
      <c r="A81" s="525" t="s">
        <v>143</v>
      </c>
      <c r="B81" s="524"/>
      <c r="C81" s="164" t="s">
        <v>143</v>
      </c>
      <c r="D81" s="524" t="s">
        <v>143</v>
      </c>
      <c r="E81" s="523"/>
      <c r="F81" s="523"/>
      <c r="G81" s="523"/>
      <c r="H81" s="523"/>
      <c r="I81" s="523"/>
      <c r="J81" s="523"/>
      <c r="K81" s="523"/>
      <c r="L81" s="523"/>
      <c r="M81" s="523"/>
      <c r="N81" s="249"/>
    </row>
    <row r="82" spans="1:14">
      <c r="A82" s="522" t="s">
        <v>5434</v>
      </c>
      <c r="B82" s="180" t="s">
        <v>535</v>
      </c>
      <c r="C82" s="164" t="s">
        <v>143</v>
      </c>
      <c r="D82" s="180" t="s">
        <v>536</v>
      </c>
      <c r="E82" s="22"/>
      <c r="F82" s="521" t="s">
        <v>5433</v>
      </c>
      <c r="G82" s="520"/>
      <c r="H82" s="521" t="s">
        <v>5651</v>
      </c>
      <c r="I82" s="520"/>
      <c r="J82" s="521" t="s">
        <v>5652</v>
      </c>
      <c r="K82" s="520"/>
      <c r="L82" s="521" t="s">
        <v>5653</v>
      </c>
      <c r="M82" s="520"/>
      <c r="N82" s="249">
        <f>VLOOKUP(B82,'De x Para (2)'!A:C,3,0)</f>
        <v>0</v>
      </c>
    </row>
    <row r="83" spans="1:14">
      <c r="A83" s="519" t="s">
        <v>5432</v>
      </c>
      <c r="B83" s="518" t="s">
        <v>541</v>
      </c>
      <c r="C83" s="164" t="s">
        <v>143</v>
      </c>
      <c r="D83" s="518" t="s">
        <v>542</v>
      </c>
      <c r="E83" s="517"/>
      <c r="F83" s="516" t="s">
        <v>5431</v>
      </c>
      <c r="G83" s="515"/>
      <c r="H83" s="516" t="s">
        <v>5654</v>
      </c>
      <c r="I83" s="515"/>
      <c r="J83" s="516" t="s">
        <v>5655</v>
      </c>
      <c r="K83" s="515"/>
      <c r="L83" s="516" t="s">
        <v>5656</v>
      </c>
      <c r="M83" s="515"/>
      <c r="N83" s="249">
        <f>VLOOKUP(B83,'De x Para (2)'!A:C,3,0)</f>
        <v>0</v>
      </c>
    </row>
    <row r="84" spans="1:14">
      <c r="A84" s="519" t="s">
        <v>5430</v>
      </c>
      <c r="B84" s="518" t="s">
        <v>547</v>
      </c>
      <c r="C84" s="164" t="s">
        <v>143</v>
      </c>
      <c r="D84" s="518" t="s">
        <v>548</v>
      </c>
      <c r="E84" s="517"/>
      <c r="F84" s="516" t="s">
        <v>5429</v>
      </c>
      <c r="G84" s="515"/>
      <c r="H84" s="516" t="s">
        <v>5657</v>
      </c>
      <c r="I84" s="515"/>
      <c r="J84" s="516" t="s">
        <v>5658</v>
      </c>
      <c r="K84" s="515"/>
      <c r="L84" s="516" t="s">
        <v>5659</v>
      </c>
      <c r="M84" s="515"/>
      <c r="N84" s="249">
        <f>VLOOKUP(B84,'De x Para (2)'!A:C,3,0)</f>
        <v>0</v>
      </c>
    </row>
    <row r="85" spans="1:14">
      <c r="A85" s="519" t="s">
        <v>5428</v>
      </c>
      <c r="B85" s="518" t="s">
        <v>553</v>
      </c>
      <c r="C85" s="164" t="s">
        <v>143</v>
      </c>
      <c r="D85" s="518" t="s">
        <v>554</v>
      </c>
      <c r="E85" s="517"/>
      <c r="F85" s="516" t="s">
        <v>5427</v>
      </c>
      <c r="G85" s="515"/>
      <c r="H85" s="516" t="s">
        <v>5660</v>
      </c>
      <c r="I85" s="515"/>
      <c r="J85" s="516" t="s">
        <v>5661</v>
      </c>
      <c r="K85" s="515"/>
      <c r="L85" s="516" t="s">
        <v>5662</v>
      </c>
      <c r="M85" s="515"/>
      <c r="N85" s="249">
        <f>VLOOKUP(B85,'De x Para (2)'!A:C,3,0)</f>
        <v>0</v>
      </c>
    </row>
    <row r="86" spans="1:14">
      <c r="A86" s="519" t="s">
        <v>5426</v>
      </c>
      <c r="B86" s="518" t="s">
        <v>559</v>
      </c>
      <c r="C86" s="164" t="s">
        <v>143</v>
      </c>
      <c r="D86" s="518" t="s">
        <v>560</v>
      </c>
      <c r="E86" s="517"/>
      <c r="F86" s="516" t="s">
        <v>5425</v>
      </c>
      <c r="G86" s="515"/>
      <c r="H86" s="516" t="s">
        <v>5663</v>
      </c>
      <c r="I86" s="515"/>
      <c r="J86" s="516" t="s">
        <v>5664</v>
      </c>
      <c r="K86" s="515"/>
      <c r="L86" s="516" t="s">
        <v>5665</v>
      </c>
      <c r="M86" s="515"/>
      <c r="N86" s="249">
        <f>VLOOKUP(B86,'De x Para (2)'!A:C,3,0)</f>
        <v>0</v>
      </c>
    </row>
    <row r="87" spans="1:14">
      <c r="A87" s="519" t="s">
        <v>5424</v>
      </c>
      <c r="B87" s="518" t="s">
        <v>565</v>
      </c>
      <c r="C87" s="164" t="s">
        <v>143</v>
      </c>
      <c r="D87" s="518" t="s">
        <v>566</v>
      </c>
      <c r="E87" s="517"/>
      <c r="F87" s="516" t="s">
        <v>5423</v>
      </c>
      <c r="G87" s="515"/>
      <c r="H87" s="516" t="s">
        <v>5666</v>
      </c>
      <c r="I87" s="515"/>
      <c r="J87" s="516" t="s">
        <v>5667</v>
      </c>
      <c r="K87" s="515"/>
      <c r="L87" s="516" t="s">
        <v>5668</v>
      </c>
      <c r="M87" s="515"/>
      <c r="N87" s="249">
        <f>VLOOKUP(B87,'De x Para (2)'!A:C,3,0)</f>
        <v>0</v>
      </c>
    </row>
    <row r="88" spans="1:14">
      <c r="A88" s="519" t="s">
        <v>5422</v>
      </c>
      <c r="B88" s="518" t="s">
        <v>571</v>
      </c>
      <c r="C88" s="164" t="s">
        <v>143</v>
      </c>
      <c r="D88" s="518" t="s">
        <v>572</v>
      </c>
      <c r="E88" s="517"/>
      <c r="F88" s="516" t="s">
        <v>5421</v>
      </c>
      <c r="G88" s="515"/>
      <c r="H88" s="516" t="s">
        <v>5669</v>
      </c>
      <c r="I88" s="515"/>
      <c r="J88" s="516" t="s">
        <v>5670</v>
      </c>
      <c r="K88" s="515"/>
      <c r="L88" s="516" t="s">
        <v>5671</v>
      </c>
      <c r="M88" s="515"/>
      <c r="N88" s="249">
        <f>VLOOKUP(B88,'De x Para (2)'!A:C,3,0)</f>
        <v>0</v>
      </c>
    </row>
    <row r="89" spans="1:14">
      <c r="A89" s="519" t="s">
        <v>5420</v>
      </c>
      <c r="B89" s="518" t="s">
        <v>577</v>
      </c>
      <c r="C89" s="164" t="s">
        <v>143</v>
      </c>
      <c r="D89" s="518" t="s">
        <v>578</v>
      </c>
      <c r="E89" s="517"/>
      <c r="F89" s="516" t="s">
        <v>5419</v>
      </c>
      <c r="G89" s="515"/>
      <c r="H89" s="516" t="s">
        <v>5672</v>
      </c>
      <c r="I89" s="515"/>
      <c r="J89" s="516" t="s">
        <v>5673</v>
      </c>
      <c r="K89" s="515"/>
      <c r="L89" s="516" t="s">
        <v>5674</v>
      </c>
      <c r="M89" s="515"/>
      <c r="N89" s="249">
        <f>VLOOKUP(B89,'De x Para (2)'!A:C,3,0)</f>
        <v>0</v>
      </c>
    </row>
    <row r="90" spans="1:14">
      <c r="A90" s="519" t="s">
        <v>5418</v>
      </c>
      <c r="B90" s="518" t="s">
        <v>583</v>
      </c>
      <c r="C90" s="164" t="s">
        <v>143</v>
      </c>
      <c r="D90" s="518" t="s">
        <v>584</v>
      </c>
      <c r="E90" s="517"/>
      <c r="F90" s="516" t="s">
        <v>5417</v>
      </c>
      <c r="G90" s="515"/>
      <c r="H90" s="516" t="s">
        <v>5675</v>
      </c>
      <c r="I90" s="515"/>
      <c r="J90" s="516" t="s">
        <v>5676</v>
      </c>
      <c r="K90" s="515"/>
      <c r="L90" s="516" t="s">
        <v>5677</v>
      </c>
      <c r="M90" s="515"/>
      <c r="N90" s="249">
        <f>VLOOKUP(B90,'De x Para (2)'!A:C,3,0)</f>
        <v>0</v>
      </c>
    </row>
    <row r="91" spans="1:14">
      <c r="A91" s="525" t="s">
        <v>143</v>
      </c>
      <c r="B91" s="524"/>
      <c r="C91" s="164" t="s">
        <v>143</v>
      </c>
      <c r="D91" s="524" t="s">
        <v>143</v>
      </c>
      <c r="E91" s="523"/>
      <c r="F91" s="523"/>
      <c r="G91" s="523"/>
      <c r="H91" s="523"/>
      <c r="I91" s="523"/>
      <c r="J91" s="523"/>
      <c r="K91" s="523"/>
      <c r="L91" s="523"/>
      <c r="M91" s="523"/>
      <c r="N91" s="249"/>
    </row>
    <row r="92" spans="1:14">
      <c r="A92" s="522" t="s">
        <v>5416</v>
      </c>
      <c r="B92" s="180" t="s">
        <v>589</v>
      </c>
      <c r="C92" s="164" t="s">
        <v>143</v>
      </c>
      <c r="D92" s="180" t="s">
        <v>590</v>
      </c>
      <c r="E92" s="22"/>
      <c r="F92" s="521" t="s">
        <v>5414</v>
      </c>
      <c r="G92" s="520"/>
      <c r="H92" s="521" t="s">
        <v>5678</v>
      </c>
      <c r="I92" s="520"/>
      <c r="J92" s="521" t="s">
        <v>5679</v>
      </c>
      <c r="K92" s="520"/>
      <c r="L92" s="521" t="s">
        <v>5680</v>
      </c>
      <c r="M92" s="520"/>
      <c r="N92" s="249">
        <f>VLOOKUP(B92,'De x Para (2)'!A:C,3,0)</f>
        <v>0</v>
      </c>
    </row>
    <row r="93" spans="1:14">
      <c r="A93" s="522" t="s">
        <v>5415</v>
      </c>
      <c r="B93" s="180" t="s">
        <v>595</v>
      </c>
      <c r="C93" s="164" t="s">
        <v>143</v>
      </c>
      <c r="D93" s="180" t="s">
        <v>590</v>
      </c>
      <c r="E93" s="22"/>
      <c r="F93" s="521" t="s">
        <v>5414</v>
      </c>
      <c r="G93" s="520"/>
      <c r="H93" s="521" t="s">
        <v>5678</v>
      </c>
      <c r="I93" s="520"/>
      <c r="J93" s="521" t="s">
        <v>5679</v>
      </c>
      <c r="K93" s="520"/>
      <c r="L93" s="521" t="s">
        <v>5680</v>
      </c>
      <c r="M93" s="520"/>
      <c r="N93" s="249">
        <f>VLOOKUP(B93,'De x Para (2)'!A:C,3,0)</f>
        <v>0</v>
      </c>
    </row>
    <row r="94" spans="1:14">
      <c r="A94" s="519" t="s">
        <v>5413</v>
      </c>
      <c r="B94" s="518" t="s">
        <v>596</v>
      </c>
      <c r="C94" s="164" t="s">
        <v>143</v>
      </c>
      <c r="D94" s="518" t="s">
        <v>597</v>
      </c>
      <c r="E94" s="517"/>
      <c r="F94" s="516" t="s">
        <v>5411</v>
      </c>
      <c r="G94" s="515"/>
      <c r="H94" s="516" t="s">
        <v>5412</v>
      </c>
      <c r="I94" s="515"/>
      <c r="J94" s="516" t="s">
        <v>5681</v>
      </c>
      <c r="K94" s="515"/>
      <c r="L94" s="516" t="s">
        <v>5682</v>
      </c>
      <c r="M94" s="515"/>
      <c r="N94" s="249">
        <f>VLOOKUP(B94,'De x Para (2)'!A:C,3,0)</f>
        <v>0</v>
      </c>
    </row>
    <row r="95" spans="1:14">
      <c r="A95" s="519" t="s">
        <v>5410</v>
      </c>
      <c r="B95" s="518" t="s">
        <v>602</v>
      </c>
      <c r="C95" s="164" t="s">
        <v>143</v>
      </c>
      <c r="D95" s="518" t="s">
        <v>603</v>
      </c>
      <c r="E95" s="517"/>
      <c r="F95" s="516" t="s">
        <v>5409</v>
      </c>
      <c r="G95" s="515"/>
      <c r="H95" s="516" t="s">
        <v>5683</v>
      </c>
      <c r="I95" s="515"/>
      <c r="J95" s="516" t="s">
        <v>5684</v>
      </c>
      <c r="K95" s="515"/>
      <c r="L95" s="516" t="s">
        <v>5685</v>
      </c>
      <c r="M95" s="515"/>
      <c r="N95" s="249">
        <f>VLOOKUP(B95,'De x Para (2)'!A:C,3,0)</f>
        <v>0</v>
      </c>
    </row>
    <row r="96" spans="1:14">
      <c r="A96" s="519" t="s">
        <v>5408</v>
      </c>
      <c r="B96" s="518" t="s">
        <v>608</v>
      </c>
      <c r="C96" s="164" t="s">
        <v>143</v>
      </c>
      <c r="D96" s="518" t="s">
        <v>609</v>
      </c>
      <c r="E96" s="517"/>
      <c r="F96" s="516" t="s">
        <v>5407</v>
      </c>
      <c r="G96" s="515"/>
      <c r="H96" s="516" t="s">
        <v>5686</v>
      </c>
      <c r="I96" s="515"/>
      <c r="J96" s="516" t="s">
        <v>5687</v>
      </c>
      <c r="K96" s="515"/>
      <c r="L96" s="516" t="s">
        <v>5688</v>
      </c>
      <c r="M96" s="515"/>
      <c r="N96" s="249">
        <f>VLOOKUP(B96,'De x Para (2)'!A:C,3,0)</f>
        <v>0</v>
      </c>
    </row>
    <row r="97" spans="1:14">
      <c r="A97" s="525" t="s">
        <v>143</v>
      </c>
      <c r="B97" s="524"/>
      <c r="C97" s="164" t="s">
        <v>143</v>
      </c>
      <c r="D97" s="524" t="s">
        <v>143</v>
      </c>
      <c r="E97" s="523"/>
      <c r="F97" s="523"/>
      <c r="G97" s="523"/>
      <c r="H97" s="523"/>
      <c r="I97" s="523"/>
      <c r="J97" s="523"/>
      <c r="K97" s="523"/>
      <c r="L97" s="523"/>
      <c r="M97" s="523"/>
      <c r="N97" s="249"/>
    </row>
    <row r="98" spans="1:14">
      <c r="A98" s="522" t="s">
        <v>5406</v>
      </c>
      <c r="B98" s="180" t="s">
        <v>614</v>
      </c>
      <c r="C98" s="164" t="s">
        <v>143</v>
      </c>
      <c r="D98" s="180" t="s">
        <v>615</v>
      </c>
      <c r="E98" s="22"/>
      <c r="F98" s="521" t="s">
        <v>5404</v>
      </c>
      <c r="G98" s="520"/>
      <c r="H98" s="521" t="s">
        <v>5689</v>
      </c>
      <c r="I98" s="520"/>
      <c r="J98" s="521" t="s">
        <v>5690</v>
      </c>
      <c r="K98" s="520"/>
      <c r="L98" s="521" t="s">
        <v>5691</v>
      </c>
      <c r="M98" s="520"/>
      <c r="N98" s="249">
        <f>VLOOKUP(B98,'De x Para (2)'!A:C,3,0)</f>
        <v>0</v>
      </c>
    </row>
    <row r="99" spans="1:14">
      <c r="A99" s="522" t="s">
        <v>5405</v>
      </c>
      <c r="B99" s="180" t="s">
        <v>620</v>
      </c>
      <c r="C99" s="164" t="s">
        <v>143</v>
      </c>
      <c r="D99" s="180" t="s">
        <v>615</v>
      </c>
      <c r="E99" s="22"/>
      <c r="F99" s="521" t="s">
        <v>5404</v>
      </c>
      <c r="G99" s="520"/>
      <c r="H99" s="521" t="s">
        <v>5689</v>
      </c>
      <c r="I99" s="520"/>
      <c r="J99" s="521" t="s">
        <v>5690</v>
      </c>
      <c r="K99" s="520"/>
      <c r="L99" s="521" t="s">
        <v>5691</v>
      </c>
      <c r="M99" s="520"/>
      <c r="N99" s="249">
        <f>VLOOKUP(B99,'De x Para (2)'!A:C,3,0)</f>
        <v>0</v>
      </c>
    </row>
    <row r="100" spans="1:14">
      <c r="A100" s="519" t="s">
        <v>5403</v>
      </c>
      <c r="B100" s="518" t="s">
        <v>621</v>
      </c>
      <c r="C100" s="164" t="s">
        <v>143</v>
      </c>
      <c r="D100" s="518" t="s">
        <v>622</v>
      </c>
      <c r="E100" s="517"/>
      <c r="F100" s="516" t="s">
        <v>5204</v>
      </c>
      <c r="G100" s="515"/>
      <c r="H100" s="516" t="s">
        <v>5692</v>
      </c>
      <c r="I100" s="515"/>
      <c r="J100" s="516" t="s">
        <v>5693</v>
      </c>
      <c r="K100" s="515"/>
      <c r="L100" s="516" t="s">
        <v>5694</v>
      </c>
      <c r="M100" s="515"/>
      <c r="N100" s="249">
        <f>VLOOKUP(B100,'De x Para (2)'!A:C,3,0)</f>
        <v>0</v>
      </c>
    </row>
    <row r="101" spans="1:14">
      <c r="A101" s="519" t="s">
        <v>5402</v>
      </c>
      <c r="B101" s="518" t="s">
        <v>627</v>
      </c>
      <c r="C101" s="164" t="s">
        <v>143</v>
      </c>
      <c r="D101" s="518" t="s">
        <v>628</v>
      </c>
      <c r="E101" s="517"/>
      <c r="F101" s="516" t="s">
        <v>5401</v>
      </c>
      <c r="G101" s="515"/>
      <c r="H101" s="516" t="s">
        <v>5695</v>
      </c>
      <c r="I101" s="515"/>
      <c r="J101" s="516" t="s">
        <v>5696</v>
      </c>
      <c r="K101" s="515"/>
      <c r="L101" s="516" t="s">
        <v>5697</v>
      </c>
      <c r="M101" s="515"/>
      <c r="N101" s="249">
        <f>VLOOKUP(B101,'De x Para (2)'!A:C,3,0)</f>
        <v>0</v>
      </c>
    </row>
    <row r="102" spans="1:14">
      <c r="A102" s="519" t="s">
        <v>5400</v>
      </c>
      <c r="B102" s="518" t="s">
        <v>633</v>
      </c>
      <c r="C102" s="164" t="s">
        <v>143</v>
      </c>
      <c r="D102" s="518" t="s">
        <v>634</v>
      </c>
      <c r="E102" s="517"/>
      <c r="F102" s="516" t="s">
        <v>5399</v>
      </c>
      <c r="G102" s="515"/>
      <c r="H102" s="516" t="s">
        <v>5698</v>
      </c>
      <c r="I102" s="515"/>
      <c r="J102" s="516" t="s">
        <v>5699</v>
      </c>
      <c r="K102" s="515"/>
      <c r="L102" s="516" t="s">
        <v>5700</v>
      </c>
      <c r="M102" s="515"/>
      <c r="N102" s="249">
        <f>VLOOKUP(B102,'De x Para (2)'!A:C,3,0)</f>
        <v>0</v>
      </c>
    </row>
    <row r="103" spans="1:14">
      <c r="A103" s="519" t="s">
        <v>5398</v>
      </c>
      <c r="B103" s="518" t="s">
        <v>639</v>
      </c>
      <c r="C103" s="164" t="s">
        <v>143</v>
      </c>
      <c r="D103" s="518" t="s">
        <v>640</v>
      </c>
      <c r="E103" s="517"/>
      <c r="F103" s="516" t="s">
        <v>5397</v>
      </c>
      <c r="G103" s="515"/>
      <c r="H103" s="516" t="s">
        <v>5701</v>
      </c>
      <c r="I103" s="515"/>
      <c r="J103" s="516" t="s">
        <v>5702</v>
      </c>
      <c r="K103" s="515"/>
      <c r="L103" s="516" t="s">
        <v>5703</v>
      </c>
      <c r="M103" s="515"/>
      <c r="N103" s="249">
        <f>VLOOKUP(B103,'De x Para (2)'!A:C,3,0)</f>
        <v>0</v>
      </c>
    </row>
    <row r="104" spans="1:14">
      <c r="A104" s="519" t="s">
        <v>5396</v>
      </c>
      <c r="B104" s="518" t="s">
        <v>645</v>
      </c>
      <c r="C104" s="164" t="s">
        <v>143</v>
      </c>
      <c r="D104" s="518" t="s">
        <v>646</v>
      </c>
      <c r="E104" s="517"/>
      <c r="F104" s="516" t="s">
        <v>5395</v>
      </c>
      <c r="G104" s="515"/>
      <c r="H104" s="516" t="s">
        <v>5704</v>
      </c>
      <c r="I104" s="515"/>
      <c r="J104" s="516" t="s">
        <v>5705</v>
      </c>
      <c r="K104" s="515"/>
      <c r="L104" s="516" t="s">
        <v>5706</v>
      </c>
      <c r="M104" s="515"/>
      <c r="N104" s="249">
        <f>VLOOKUP(B104,'De x Para (2)'!A:C,3,0)</f>
        <v>0</v>
      </c>
    </row>
    <row r="105" spans="1:14">
      <c r="A105" s="519" t="s">
        <v>5394</v>
      </c>
      <c r="B105" s="518" t="s">
        <v>651</v>
      </c>
      <c r="C105" s="164" t="s">
        <v>143</v>
      </c>
      <c r="D105" s="518" t="s">
        <v>652</v>
      </c>
      <c r="E105" s="517"/>
      <c r="F105" s="516" t="s">
        <v>5393</v>
      </c>
      <c r="G105" s="515"/>
      <c r="H105" s="516" t="s">
        <v>5707</v>
      </c>
      <c r="I105" s="515"/>
      <c r="J105" s="516" t="s">
        <v>5708</v>
      </c>
      <c r="K105" s="515"/>
      <c r="L105" s="516" t="s">
        <v>5709</v>
      </c>
      <c r="M105" s="515"/>
      <c r="N105" s="249">
        <f>VLOOKUP(B105,'De x Para (2)'!A:C,3,0)</f>
        <v>0</v>
      </c>
    </row>
    <row r="106" spans="1:14">
      <c r="A106" s="525" t="s">
        <v>143</v>
      </c>
      <c r="B106" s="524"/>
      <c r="C106" s="164" t="s">
        <v>143</v>
      </c>
      <c r="D106" s="524" t="s">
        <v>143</v>
      </c>
      <c r="E106" s="523"/>
      <c r="F106" s="523"/>
      <c r="G106" s="523"/>
      <c r="H106" s="523"/>
      <c r="I106" s="523"/>
      <c r="J106" s="523"/>
      <c r="K106" s="523"/>
      <c r="L106" s="523"/>
      <c r="M106" s="523"/>
      <c r="N106" s="249"/>
    </row>
    <row r="107" spans="1:14">
      <c r="A107" s="522" t="s">
        <v>5392</v>
      </c>
      <c r="B107" s="180" t="s">
        <v>657</v>
      </c>
      <c r="C107" s="164" t="s">
        <v>143</v>
      </c>
      <c r="D107" s="180" t="s">
        <v>658</v>
      </c>
      <c r="E107" s="22"/>
      <c r="F107" s="521" t="s">
        <v>5389</v>
      </c>
      <c r="G107" s="520"/>
      <c r="H107" s="521" t="s">
        <v>5710</v>
      </c>
      <c r="I107" s="520"/>
      <c r="J107" s="521" t="s">
        <v>5711</v>
      </c>
      <c r="K107" s="520"/>
      <c r="L107" s="521" t="s">
        <v>5712</v>
      </c>
      <c r="M107" s="520"/>
      <c r="N107" s="249">
        <f>VLOOKUP(B107,'De x Para (2)'!A:C,3,0)</f>
        <v>0</v>
      </c>
    </row>
    <row r="108" spans="1:14">
      <c r="A108" s="522" t="s">
        <v>5391</v>
      </c>
      <c r="B108" s="180" t="s">
        <v>663</v>
      </c>
      <c r="C108" s="164" t="s">
        <v>143</v>
      </c>
      <c r="D108" s="180" t="s">
        <v>658</v>
      </c>
      <c r="E108" s="22"/>
      <c r="F108" s="521" t="s">
        <v>5389</v>
      </c>
      <c r="G108" s="520"/>
      <c r="H108" s="521" t="s">
        <v>5710</v>
      </c>
      <c r="I108" s="520"/>
      <c r="J108" s="521" t="s">
        <v>5711</v>
      </c>
      <c r="K108" s="520"/>
      <c r="L108" s="521" t="s">
        <v>5712</v>
      </c>
      <c r="M108" s="520"/>
      <c r="N108" s="249">
        <f>VLOOKUP(B108,'De x Para (2)'!A:C,3,0)</f>
        <v>0</v>
      </c>
    </row>
    <row r="109" spans="1:14">
      <c r="A109" s="519" t="s">
        <v>5390</v>
      </c>
      <c r="B109" s="518" t="s">
        <v>664</v>
      </c>
      <c r="C109" s="164" t="s">
        <v>143</v>
      </c>
      <c r="D109" s="518" t="s">
        <v>665</v>
      </c>
      <c r="E109" s="517"/>
      <c r="F109" s="516" t="s">
        <v>5389</v>
      </c>
      <c r="G109" s="515"/>
      <c r="H109" s="516" t="s">
        <v>5710</v>
      </c>
      <c r="I109" s="515"/>
      <c r="J109" s="516" t="s">
        <v>5711</v>
      </c>
      <c r="K109" s="515"/>
      <c r="L109" s="516" t="s">
        <v>5712</v>
      </c>
      <c r="M109" s="515"/>
      <c r="N109" s="249">
        <f>VLOOKUP(B109,'De x Para (2)'!A:C,3,0)</f>
        <v>0</v>
      </c>
    </row>
    <row r="110" spans="1:14">
      <c r="A110" s="525" t="s">
        <v>143</v>
      </c>
      <c r="B110" s="524"/>
      <c r="C110" s="164" t="s">
        <v>143</v>
      </c>
      <c r="D110" s="524" t="s">
        <v>143</v>
      </c>
      <c r="E110" s="523"/>
      <c r="F110" s="523"/>
      <c r="G110" s="523"/>
      <c r="H110" s="523"/>
      <c r="I110" s="523"/>
      <c r="J110" s="523"/>
      <c r="K110" s="523"/>
      <c r="L110" s="523"/>
      <c r="M110" s="523"/>
      <c r="N110" s="249"/>
    </row>
    <row r="111" spans="1:14">
      <c r="A111" s="522" t="s">
        <v>5388</v>
      </c>
      <c r="B111" s="180" t="s">
        <v>672</v>
      </c>
      <c r="C111" s="164" t="s">
        <v>143</v>
      </c>
      <c r="D111" s="180" t="s">
        <v>194</v>
      </c>
      <c r="E111" s="22"/>
      <c r="F111" s="521" t="s">
        <v>5386</v>
      </c>
      <c r="G111" s="520"/>
      <c r="H111" s="521" t="s">
        <v>5713</v>
      </c>
      <c r="I111" s="520"/>
      <c r="J111" s="521" t="s">
        <v>5714</v>
      </c>
      <c r="K111" s="520"/>
      <c r="L111" s="521" t="s">
        <v>5715</v>
      </c>
      <c r="M111" s="520"/>
      <c r="N111" s="249">
        <f>VLOOKUP(B111,'De x Para (2)'!A:C,3,0)</f>
        <v>0</v>
      </c>
    </row>
    <row r="112" spans="1:14">
      <c r="A112" s="522" t="s">
        <v>5387</v>
      </c>
      <c r="B112" s="180" t="s">
        <v>677</v>
      </c>
      <c r="C112" s="164" t="s">
        <v>143</v>
      </c>
      <c r="D112" s="180" t="s">
        <v>194</v>
      </c>
      <c r="E112" s="22"/>
      <c r="F112" s="521" t="s">
        <v>5386</v>
      </c>
      <c r="G112" s="520"/>
      <c r="H112" s="521" t="s">
        <v>5713</v>
      </c>
      <c r="I112" s="520"/>
      <c r="J112" s="521" t="s">
        <v>5714</v>
      </c>
      <c r="K112" s="520"/>
      <c r="L112" s="521" t="s">
        <v>5715</v>
      </c>
      <c r="M112" s="520"/>
      <c r="N112" s="249">
        <f>VLOOKUP(B112,'De x Para (2)'!A:C,3,0)</f>
        <v>0</v>
      </c>
    </row>
    <row r="113" spans="1:15">
      <c r="A113" s="519" t="s">
        <v>5385</v>
      </c>
      <c r="B113" s="518" t="s">
        <v>688</v>
      </c>
      <c r="C113" s="164" t="s">
        <v>143</v>
      </c>
      <c r="D113" s="518" t="s">
        <v>689</v>
      </c>
      <c r="E113" s="517"/>
      <c r="F113" s="516" t="s">
        <v>5384</v>
      </c>
      <c r="G113" s="515"/>
      <c r="H113" s="516" t="s">
        <v>245</v>
      </c>
      <c r="I113" s="515"/>
      <c r="J113" s="516" t="s">
        <v>5716</v>
      </c>
      <c r="K113" s="515"/>
      <c r="L113" s="516" t="s">
        <v>5717</v>
      </c>
      <c r="M113" s="515"/>
      <c r="N113" s="249">
        <f>VLOOKUP(B113,'De x Para (2)'!A:C,3,0)</f>
        <v>0</v>
      </c>
    </row>
    <row r="114" spans="1:15">
      <c r="A114" s="519" t="s">
        <v>5383</v>
      </c>
      <c r="B114" s="518" t="s">
        <v>4693</v>
      </c>
      <c r="C114" s="164" t="s">
        <v>143</v>
      </c>
      <c r="D114" s="518" t="s">
        <v>4694</v>
      </c>
      <c r="E114" s="517"/>
      <c r="F114" s="516" t="s">
        <v>5382</v>
      </c>
      <c r="G114" s="515"/>
      <c r="H114" s="516" t="s">
        <v>245</v>
      </c>
      <c r="I114" s="515"/>
      <c r="J114" s="516" t="s">
        <v>5600</v>
      </c>
      <c r="K114" s="515"/>
      <c r="L114" s="516" t="s">
        <v>5601</v>
      </c>
      <c r="M114" s="515"/>
      <c r="N114" s="249">
        <f>VLOOKUP(B114,'De x Para (2)'!A:C,3,0)</f>
        <v>0</v>
      </c>
    </row>
    <row r="115" spans="1:15">
      <c r="A115" s="519" t="s">
        <v>5381</v>
      </c>
      <c r="B115" s="518" t="s">
        <v>4745</v>
      </c>
      <c r="C115" s="164" t="s">
        <v>143</v>
      </c>
      <c r="D115" s="518" t="s">
        <v>4746</v>
      </c>
      <c r="E115" s="517"/>
      <c r="F115" s="516" t="s">
        <v>5380</v>
      </c>
      <c r="G115" s="515"/>
      <c r="H115" s="516" t="s">
        <v>5718</v>
      </c>
      <c r="I115" s="515"/>
      <c r="J115" s="516" t="s">
        <v>245</v>
      </c>
      <c r="K115" s="515"/>
      <c r="L115" s="516" t="s">
        <v>5607</v>
      </c>
      <c r="M115" s="515"/>
      <c r="N115" s="249">
        <f>VLOOKUP(B115,'De x Para (2)'!A:C,3,0)</f>
        <v>0</v>
      </c>
    </row>
    <row r="116" spans="1:15">
      <c r="A116" s="519" t="s">
        <v>5379</v>
      </c>
      <c r="B116" s="518" t="s">
        <v>5378</v>
      </c>
      <c r="C116" s="164" t="s">
        <v>143</v>
      </c>
      <c r="D116" s="518" t="s">
        <v>5377</v>
      </c>
      <c r="E116" s="517"/>
      <c r="F116" s="516" t="s">
        <v>5376</v>
      </c>
      <c r="G116" s="515"/>
      <c r="H116" s="516" t="s">
        <v>5719</v>
      </c>
      <c r="I116" s="515"/>
      <c r="J116" s="516" t="s">
        <v>5720</v>
      </c>
      <c r="K116" s="515"/>
      <c r="L116" s="516" t="s">
        <v>5721</v>
      </c>
      <c r="M116" s="515"/>
      <c r="N116" s="249" t="e">
        <f>VLOOKUP(B116,'De x Para (2)'!A:C,3,0)</f>
        <v>#N/A</v>
      </c>
    </row>
    <row r="117" spans="1:15">
      <c r="A117" s="522" t="s">
        <v>143</v>
      </c>
      <c r="B117" s="180"/>
      <c r="C117" s="164" t="s">
        <v>143</v>
      </c>
      <c r="D117" s="180" t="s">
        <v>143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49"/>
    </row>
    <row r="118" spans="1:15">
      <c r="A118" s="522" t="s">
        <v>5375</v>
      </c>
      <c r="B118" s="180" t="s">
        <v>690</v>
      </c>
      <c r="C118" s="164" t="s">
        <v>143</v>
      </c>
      <c r="D118" s="180" t="s">
        <v>691</v>
      </c>
      <c r="E118" s="22"/>
      <c r="F118" s="521" t="s">
        <v>5368</v>
      </c>
      <c r="G118" s="520"/>
      <c r="H118" s="521" t="s">
        <v>5722</v>
      </c>
      <c r="I118" s="520"/>
      <c r="J118" s="521" t="s">
        <v>245</v>
      </c>
      <c r="K118" s="520"/>
      <c r="L118" s="521" t="s">
        <v>5625</v>
      </c>
      <c r="M118" s="520"/>
      <c r="N118" s="249">
        <f>VLOOKUP(B118,'De x Para (2)'!A:C,3,0)</f>
        <v>0</v>
      </c>
    </row>
    <row r="119" spans="1:15">
      <c r="A119" s="522" t="s">
        <v>5374</v>
      </c>
      <c r="B119" s="180" t="s">
        <v>692</v>
      </c>
      <c r="C119" s="164" t="s">
        <v>143</v>
      </c>
      <c r="D119" s="180" t="s">
        <v>693</v>
      </c>
      <c r="E119" s="22"/>
      <c r="F119" s="521" t="s">
        <v>5368</v>
      </c>
      <c r="G119" s="520"/>
      <c r="H119" s="521" t="s">
        <v>5722</v>
      </c>
      <c r="I119" s="520"/>
      <c r="J119" s="521" t="s">
        <v>245</v>
      </c>
      <c r="K119" s="520"/>
      <c r="L119" s="521" t="s">
        <v>5625</v>
      </c>
      <c r="M119" s="520"/>
      <c r="N119" s="249">
        <f>VLOOKUP(B119,'De x Para (2)'!A:C,3,0)</f>
        <v>0</v>
      </c>
    </row>
    <row r="120" spans="1:15">
      <c r="A120" s="522" t="s">
        <v>5373</v>
      </c>
      <c r="B120" s="180" t="s">
        <v>694</v>
      </c>
      <c r="C120" s="164" t="s">
        <v>143</v>
      </c>
      <c r="D120" s="180" t="s">
        <v>695</v>
      </c>
      <c r="E120" s="22"/>
      <c r="F120" s="521" t="s">
        <v>5368</v>
      </c>
      <c r="G120" s="520"/>
      <c r="H120" s="521" t="s">
        <v>5722</v>
      </c>
      <c r="I120" s="520"/>
      <c r="J120" s="521" t="s">
        <v>245</v>
      </c>
      <c r="K120" s="520"/>
      <c r="L120" s="521" t="s">
        <v>5625</v>
      </c>
      <c r="M120" s="520"/>
      <c r="N120" s="249">
        <f>VLOOKUP(B120,'De x Para (2)'!A:C,3,0)</f>
        <v>0</v>
      </c>
    </row>
    <row r="121" spans="1:15">
      <c r="A121" s="522" t="s">
        <v>5372</v>
      </c>
      <c r="B121" s="180" t="s">
        <v>696</v>
      </c>
      <c r="C121" s="164" t="s">
        <v>143</v>
      </c>
      <c r="D121" s="180" t="s">
        <v>695</v>
      </c>
      <c r="E121" s="22"/>
      <c r="F121" s="521" t="s">
        <v>5368</v>
      </c>
      <c r="G121" s="520"/>
      <c r="H121" s="521" t="s">
        <v>5722</v>
      </c>
      <c r="I121" s="520"/>
      <c r="J121" s="521" t="s">
        <v>245</v>
      </c>
      <c r="K121" s="520"/>
      <c r="L121" s="521" t="s">
        <v>5625</v>
      </c>
      <c r="M121" s="520"/>
      <c r="N121" s="249">
        <f>VLOOKUP(B121,'De x Para (2)'!A:C,3,0)</f>
        <v>0</v>
      </c>
    </row>
    <row r="122" spans="1:15">
      <c r="A122" s="519" t="s">
        <v>5371</v>
      </c>
      <c r="B122" s="518" t="s">
        <v>5370</v>
      </c>
      <c r="C122" s="164" t="s">
        <v>143</v>
      </c>
      <c r="D122" s="518" t="s">
        <v>5369</v>
      </c>
      <c r="E122" s="517"/>
      <c r="F122" s="516" t="s">
        <v>5368</v>
      </c>
      <c r="G122" s="515"/>
      <c r="H122" s="516" t="s">
        <v>5722</v>
      </c>
      <c r="I122" s="515"/>
      <c r="J122" s="516" t="s">
        <v>245</v>
      </c>
      <c r="K122" s="515"/>
      <c r="L122" s="516" t="s">
        <v>5625</v>
      </c>
      <c r="M122" s="515"/>
      <c r="N122" s="249" t="e">
        <f>VLOOKUP(B122,'De x Para (2)'!A:C,3,0)</f>
        <v>#N/A</v>
      </c>
    </row>
    <row r="123" spans="1:15">
      <c r="A123" s="522" t="s">
        <v>143</v>
      </c>
      <c r="B123" s="180"/>
      <c r="C123" s="164" t="s">
        <v>143</v>
      </c>
      <c r="D123" s="180" t="s">
        <v>143</v>
      </c>
      <c r="E123" s="22"/>
      <c r="F123" s="22"/>
      <c r="G123" s="22"/>
      <c r="H123" s="22"/>
      <c r="I123" s="22"/>
      <c r="J123" s="22"/>
      <c r="K123" s="22"/>
      <c r="L123" s="22"/>
      <c r="M123" s="22"/>
      <c r="N123" s="249"/>
    </row>
    <row r="124" spans="1:15">
      <c r="A124" s="522" t="s">
        <v>5367</v>
      </c>
      <c r="B124" s="180">
        <v>3</v>
      </c>
      <c r="C124" s="180" t="s">
        <v>700</v>
      </c>
      <c r="D124" s="22"/>
      <c r="E124" s="22"/>
      <c r="F124" s="521" t="s">
        <v>5080</v>
      </c>
      <c r="G124" s="520"/>
      <c r="H124" s="521" t="s">
        <v>5723</v>
      </c>
      <c r="I124" s="520"/>
      <c r="J124" s="521" t="s">
        <v>5724</v>
      </c>
      <c r="K124" s="520"/>
      <c r="L124" s="521" t="s">
        <v>5725</v>
      </c>
      <c r="M124" s="520"/>
      <c r="N124" s="249">
        <f>VLOOKUP(B124,'De x Para (2)'!A:C,3,0)</f>
        <v>0</v>
      </c>
      <c r="O124" s="254">
        <f>H124-J124</f>
        <v>988350.72</v>
      </c>
    </row>
    <row r="125" spans="1:15">
      <c r="A125" s="522" t="s">
        <v>5366</v>
      </c>
      <c r="B125" s="180" t="s">
        <v>705</v>
      </c>
      <c r="C125" s="164" t="s">
        <v>143</v>
      </c>
      <c r="D125" s="180" t="s">
        <v>706</v>
      </c>
      <c r="E125" s="22"/>
      <c r="F125" s="521" t="s">
        <v>5365</v>
      </c>
      <c r="G125" s="520"/>
      <c r="H125" s="521" t="s">
        <v>5726</v>
      </c>
      <c r="I125" s="520"/>
      <c r="J125" s="521" t="s">
        <v>5727</v>
      </c>
      <c r="K125" s="520"/>
      <c r="L125" s="521" t="s">
        <v>5728</v>
      </c>
      <c r="M125" s="520"/>
      <c r="N125" s="249">
        <f>VLOOKUP(B125,'De x Para (2)'!A:C,3,0)</f>
        <v>0</v>
      </c>
      <c r="O125" s="254">
        <f t="shared" ref="O125:O187" si="0">H125-J125</f>
        <v>621500.26</v>
      </c>
    </row>
    <row r="126" spans="1:15">
      <c r="A126" s="522" t="s">
        <v>5364</v>
      </c>
      <c r="B126" s="180" t="s">
        <v>711</v>
      </c>
      <c r="C126" s="164" t="s">
        <v>143</v>
      </c>
      <c r="D126" s="180" t="s">
        <v>712</v>
      </c>
      <c r="E126" s="22"/>
      <c r="F126" s="521" t="s">
        <v>5363</v>
      </c>
      <c r="G126" s="520"/>
      <c r="H126" s="521" t="s">
        <v>5729</v>
      </c>
      <c r="I126" s="520"/>
      <c r="J126" s="521" t="s">
        <v>5730</v>
      </c>
      <c r="K126" s="520"/>
      <c r="L126" s="521" t="s">
        <v>5731</v>
      </c>
      <c r="M126" s="520"/>
      <c r="N126" s="249">
        <f>VLOOKUP(B126,'De x Para (2)'!A:C,3,0)</f>
        <v>0</v>
      </c>
      <c r="O126" s="559">
        <f t="shared" si="0"/>
        <v>479976.81999999995</v>
      </c>
    </row>
    <row r="127" spans="1:15">
      <c r="A127" s="522" t="s">
        <v>5362</v>
      </c>
      <c r="B127" s="180" t="s">
        <v>716</v>
      </c>
      <c r="C127" s="164" t="s">
        <v>143</v>
      </c>
      <c r="D127" s="180" t="s">
        <v>717</v>
      </c>
      <c r="E127" s="22"/>
      <c r="F127" s="521" t="s">
        <v>5360</v>
      </c>
      <c r="G127" s="520"/>
      <c r="H127" s="521" t="s">
        <v>5732</v>
      </c>
      <c r="I127" s="520"/>
      <c r="J127" s="521" t="s">
        <v>5733</v>
      </c>
      <c r="K127" s="520"/>
      <c r="L127" s="521" t="s">
        <v>5734</v>
      </c>
      <c r="M127" s="520"/>
      <c r="N127" s="249">
        <f>VLOOKUP(B127,'De x Para (2)'!A:C,3,0)</f>
        <v>0</v>
      </c>
      <c r="O127" s="254">
        <f t="shared" si="0"/>
        <v>43321.94</v>
      </c>
    </row>
    <row r="128" spans="1:15">
      <c r="A128" s="522" t="s">
        <v>5361</v>
      </c>
      <c r="B128" s="180" t="s">
        <v>722</v>
      </c>
      <c r="C128" s="164" t="s">
        <v>143</v>
      </c>
      <c r="D128" s="180" t="s">
        <v>723</v>
      </c>
      <c r="E128" s="22"/>
      <c r="F128" s="521" t="s">
        <v>5360</v>
      </c>
      <c r="G128" s="520"/>
      <c r="H128" s="521" t="s">
        <v>5732</v>
      </c>
      <c r="I128" s="520"/>
      <c r="J128" s="521" t="s">
        <v>5733</v>
      </c>
      <c r="K128" s="520"/>
      <c r="L128" s="521" t="s">
        <v>5734</v>
      </c>
      <c r="M128" s="520"/>
      <c r="N128" s="249">
        <f>VLOOKUP(B128,'De x Para (2)'!A:C,3,0)</f>
        <v>0</v>
      </c>
      <c r="O128" s="254">
        <f t="shared" si="0"/>
        <v>43321.94</v>
      </c>
    </row>
    <row r="129" spans="1:15">
      <c r="A129" s="519" t="s">
        <v>5359</v>
      </c>
      <c r="B129" s="518" t="s">
        <v>728</v>
      </c>
      <c r="C129" s="164" t="s">
        <v>143</v>
      </c>
      <c r="D129" s="518" t="s">
        <v>729</v>
      </c>
      <c r="E129" s="517"/>
      <c r="F129" s="516" t="s">
        <v>5358</v>
      </c>
      <c r="G129" s="515"/>
      <c r="H129" s="516" t="s">
        <v>5735</v>
      </c>
      <c r="I129" s="515"/>
      <c r="J129" s="516" t="s">
        <v>5736</v>
      </c>
      <c r="K129" s="515"/>
      <c r="L129" s="516" t="s">
        <v>5737</v>
      </c>
      <c r="M129" s="515"/>
      <c r="N129" s="249" t="str">
        <f>VLOOKUP(B129,'De x Para (2)'!A:C,3,0)</f>
        <v>7.1.1.1</v>
      </c>
      <c r="O129" s="254">
        <f t="shared" si="0"/>
        <v>26211.910000000003</v>
      </c>
    </row>
    <row r="130" spans="1:15">
      <c r="A130" s="519" t="s">
        <v>5357</v>
      </c>
      <c r="B130" s="518" t="s">
        <v>734</v>
      </c>
      <c r="C130" s="164" t="s">
        <v>143</v>
      </c>
      <c r="D130" s="518" t="s">
        <v>735</v>
      </c>
      <c r="E130" s="517"/>
      <c r="F130" s="516" t="s">
        <v>5355</v>
      </c>
      <c r="G130" s="515"/>
      <c r="H130" s="516" t="s">
        <v>5356</v>
      </c>
      <c r="I130" s="515"/>
      <c r="J130" s="516" t="s">
        <v>245</v>
      </c>
      <c r="K130" s="515"/>
      <c r="L130" s="516" t="s">
        <v>5738</v>
      </c>
      <c r="M130" s="515"/>
      <c r="N130" s="249" t="str">
        <f>VLOOKUP(B130,'De x Para (2)'!A:C,3,0)</f>
        <v>7.1.1.1</v>
      </c>
      <c r="O130" s="254">
        <f t="shared" si="0"/>
        <v>7109.32</v>
      </c>
    </row>
    <row r="131" spans="1:15">
      <c r="A131" s="519" t="s">
        <v>5354</v>
      </c>
      <c r="B131" s="518" t="s">
        <v>739</v>
      </c>
      <c r="C131" s="164" t="s">
        <v>143</v>
      </c>
      <c r="D131" s="518" t="s">
        <v>740</v>
      </c>
      <c r="E131" s="517"/>
      <c r="F131" s="516" t="s">
        <v>5352</v>
      </c>
      <c r="G131" s="515"/>
      <c r="H131" s="516" t="s">
        <v>5353</v>
      </c>
      <c r="I131" s="515"/>
      <c r="J131" s="516" t="s">
        <v>245</v>
      </c>
      <c r="K131" s="515"/>
      <c r="L131" s="516" t="s">
        <v>5739</v>
      </c>
      <c r="M131" s="515"/>
      <c r="N131" s="249" t="str">
        <f>VLOOKUP(B131,'De x Para (2)'!A:C,3,0)</f>
        <v>7.1.1.1</v>
      </c>
      <c r="O131" s="254">
        <f t="shared" si="0"/>
        <v>2096.9</v>
      </c>
    </row>
    <row r="132" spans="1:15">
      <c r="A132" s="519" t="s">
        <v>5351</v>
      </c>
      <c r="B132" s="518" t="s">
        <v>744</v>
      </c>
      <c r="C132" s="164" t="s">
        <v>143</v>
      </c>
      <c r="D132" s="518" t="s">
        <v>745</v>
      </c>
      <c r="E132" s="517"/>
      <c r="F132" s="516" t="s">
        <v>5349</v>
      </c>
      <c r="G132" s="515"/>
      <c r="H132" s="516" t="s">
        <v>5350</v>
      </c>
      <c r="I132" s="515"/>
      <c r="J132" s="516" t="s">
        <v>245</v>
      </c>
      <c r="K132" s="515"/>
      <c r="L132" s="516" t="s">
        <v>5740</v>
      </c>
      <c r="M132" s="515"/>
      <c r="N132" s="249" t="str">
        <f>VLOOKUP(B132,'De x Para (2)'!A:C,3,0)</f>
        <v>7.1.1.1</v>
      </c>
      <c r="O132" s="254">
        <f t="shared" si="0"/>
        <v>262.11</v>
      </c>
    </row>
    <row r="133" spans="1:15">
      <c r="A133" s="519" t="s">
        <v>5348</v>
      </c>
      <c r="B133" s="518" t="s">
        <v>750</v>
      </c>
      <c r="C133" s="164" t="s">
        <v>143</v>
      </c>
      <c r="D133" s="518" t="s">
        <v>751</v>
      </c>
      <c r="E133" s="517"/>
      <c r="F133" s="516" t="s">
        <v>5346</v>
      </c>
      <c r="G133" s="515"/>
      <c r="H133" s="516" t="s">
        <v>5347</v>
      </c>
      <c r="I133" s="515"/>
      <c r="J133" s="516" t="s">
        <v>245</v>
      </c>
      <c r="K133" s="515"/>
      <c r="L133" s="516" t="s">
        <v>5741</v>
      </c>
      <c r="M133" s="515"/>
      <c r="N133" s="249" t="str">
        <f>VLOOKUP(B133,'De x Para (2)'!A:C,3,0)</f>
        <v>7.1.1.1</v>
      </c>
      <c r="O133" s="254">
        <f t="shared" si="0"/>
        <v>704</v>
      </c>
    </row>
    <row r="134" spans="1:15">
      <c r="A134" s="519" t="s">
        <v>5345</v>
      </c>
      <c r="B134" s="518" t="s">
        <v>758</v>
      </c>
      <c r="C134" s="164" t="s">
        <v>143</v>
      </c>
      <c r="D134" s="518" t="s">
        <v>542</v>
      </c>
      <c r="E134" s="517"/>
      <c r="F134" s="516" t="s">
        <v>5343</v>
      </c>
      <c r="G134" s="515"/>
      <c r="H134" s="516" t="s">
        <v>5344</v>
      </c>
      <c r="I134" s="515"/>
      <c r="J134" s="516" t="s">
        <v>245</v>
      </c>
      <c r="K134" s="515"/>
      <c r="L134" s="516" t="s">
        <v>5742</v>
      </c>
      <c r="M134" s="515"/>
      <c r="N134" s="249" t="str">
        <f>VLOOKUP(B134,'De x Para (2)'!A:C,3,0)</f>
        <v>7.1.1.1</v>
      </c>
      <c r="O134" s="254">
        <f t="shared" si="0"/>
        <v>2184.27</v>
      </c>
    </row>
    <row r="135" spans="1:15">
      <c r="A135" s="519" t="s">
        <v>5342</v>
      </c>
      <c r="B135" s="518" t="s">
        <v>763</v>
      </c>
      <c r="C135" s="164" t="s">
        <v>143</v>
      </c>
      <c r="D135" s="518" t="s">
        <v>764</v>
      </c>
      <c r="E135" s="517"/>
      <c r="F135" s="516" t="s">
        <v>5341</v>
      </c>
      <c r="G135" s="515"/>
      <c r="H135" s="516" t="s">
        <v>5743</v>
      </c>
      <c r="I135" s="515"/>
      <c r="J135" s="516" t="s">
        <v>245</v>
      </c>
      <c r="K135" s="515"/>
      <c r="L135" s="516" t="s">
        <v>5744</v>
      </c>
      <c r="M135" s="515"/>
      <c r="N135" s="249" t="str">
        <f>VLOOKUP(B135,'De x Para (2)'!A:C,3,0)</f>
        <v>7.1.1.1</v>
      </c>
      <c r="O135" s="254">
        <f t="shared" si="0"/>
        <v>2912.38</v>
      </c>
    </row>
    <row r="136" spans="1:15">
      <c r="A136" s="519" t="s">
        <v>5340</v>
      </c>
      <c r="B136" s="518" t="s">
        <v>768</v>
      </c>
      <c r="C136" s="164" t="s">
        <v>143</v>
      </c>
      <c r="D136" s="518" t="s">
        <v>769</v>
      </c>
      <c r="E136" s="517"/>
      <c r="F136" s="516" t="s">
        <v>5338</v>
      </c>
      <c r="G136" s="515"/>
      <c r="H136" s="516" t="s">
        <v>5339</v>
      </c>
      <c r="I136" s="515"/>
      <c r="J136" s="516" t="s">
        <v>245</v>
      </c>
      <c r="K136" s="515"/>
      <c r="L136" s="516" t="s">
        <v>5745</v>
      </c>
      <c r="M136" s="515"/>
      <c r="N136" s="249" t="str">
        <f>VLOOKUP(B136,'De x Para (2)'!A:C,3,0)</f>
        <v>7.1.1.1</v>
      </c>
      <c r="O136" s="254">
        <f t="shared" si="0"/>
        <v>174.74</v>
      </c>
    </row>
    <row r="137" spans="1:15">
      <c r="A137" s="519" t="s">
        <v>5337</v>
      </c>
      <c r="B137" s="518" t="s">
        <v>773</v>
      </c>
      <c r="C137" s="164" t="s">
        <v>143</v>
      </c>
      <c r="D137" s="518" t="s">
        <v>774</v>
      </c>
      <c r="E137" s="517"/>
      <c r="F137" s="516" t="s">
        <v>5335</v>
      </c>
      <c r="G137" s="515"/>
      <c r="H137" s="516" t="s">
        <v>5336</v>
      </c>
      <c r="I137" s="515"/>
      <c r="J137" s="516" t="s">
        <v>245</v>
      </c>
      <c r="K137" s="515"/>
      <c r="L137" s="516" t="s">
        <v>5746</v>
      </c>
      <c r="M137" s="515"/>
      <c r="N137" s="249" t="str">
        <f>VLOOKUP(B137,'De x Para (2)'!A:C,3,0)</f>
        <v>7.1.1.1</v>
      </c>
      <c r="O137" s="254">
        <f t="shared" si="0"/>
        <v>232.99</v>
      </c>
    </row>
    <row r="138" spans="1:15">
      <c r="A138" s="519" t="s">
        <v>5334</v>
      </c>
      <c r="B138" s="518" t="s">
        <v>778</v>
      </c>
      <c r="C138" s="164" t="s">
        <v>143</v>
      </c>
      <c r="D138" s="518" t="s">
        <v>779</v>
      </c>
      <c r="E138" s="517"/>
      <c r="F138" s="516" t="s">
        <v>5332</v>
      </c>
      <c r="G138" s="515"/>
      <c r="H138" s="516" t="s">
        <v>5333</v>
      </c>
      <c r="I138" s="515"/>
      <c r="J138" s="516" t="s">
        <v>245</v>
      </c>
      <c r="K138" s="515"/>
      <c r="L138" s="516" t="s">
        <v>5747</v>
      </c>
      <c r="M138" s="515"/>
      <c r="N138" s="249" t="str">
        <f>VLOOKUP(B138,'De x Para (2)'!A:C,3,0)</f>
        <v>7.1.1.1</v>
      </c>
      <c r="O138" s="254">
        <f t="shared" si="0"/>
        <v>21.84</v>
      </c>
    </row>
    <row r="139" spans="1:15">
      <c r="A139" s="519" t="s">
        <v>5331</v>
      </c>
      <c r="B139" s="518" t="s">
        <v>783</v>
      </c>
      <c r="C139" s="164" t="s">
        <v>143</v>
      </c>
      <c r="D139" s="518" t="s">
        <v>784</v>
      </c>
      <c r="E139" s="517"/>
      <c r="F139" s="516" t="s">
        <v>5329</v>
      </c>
      <c r="G139" s="515"/>
      <c r="H139" s="516" t="s">
        <v>5330</v>
      </c>
      <c r="I139" s="515"/>
      <c r="J139" s="516" t="s">
        <v>245</v>
      </c>
      <c r="K139" s="515"/>
      <c r="L139" s="516" t="s">
        <v>5748</v>
      </c>
      <c r="M139" s="515"/>
      <c r="N139" s="249" t="str">
        <f>VLOOKUP(B139,'De x Para (2)'!A:C,3,0)</f>
        <v>7.1.1.1</v>
      </c>
      <c r="O139" s="254">
        <f t="shared" si="0"/>
        <v>29.12</v>
      </c>
    </row>
    <row r="140" spans="1:15">
      <c r="A140" s="519" t="s">
        <v>5328</v>
      </c>
      <c r="B140" s="518" t="s">
        <v>788</v>
      </c>
      <c r="C140" s="164" t="s">
        <v>143</v>
      </c>
      <c r="D140" s="518" t="s">
        <v>789</v>
      </c>
      <c r="E140" s="517"/>
      <c r="F140" s="516" t="s">
        <v>5327</v>
      </c>
      <c r="G140" s="515"/>
      <c r="H140" s="516" t="s">
        <v>5749</v>
      </c>
      <c r="I140" s="515"/>
      <c r="J140" s="516" t="s">
        <v>245</v>
      </c>
      <c r="K140" s="515"/>
      <c r="L140" s="516" t="s">
        <v>5750</v>
      </c>
      <c r="M140" s="515"/>
      <c r="N140" s="249" t="str">
        <f>VLOOKUP(B140,'De x Para (2)'!A:C,3,0)</f>
        <v>7.1.1.1</v>
      </c>
      <c r="O140" s="254">
        <f t="shared" si="0"/>
        <v>592.44000000000005</v>
      </c>
    </row>
    <row r="141" spans="1:15">
      <c r="A141" s="519" t="s">
        <v>5326</v>
      </c>
      <c r="B141" s="518" t="s">
        <v>794</v>
      </c>
      <c r="C141" s="164" t="s">
        <v>143</v>
      </c>
      <c r="D141" s="518" t="s">
        <v>795</v>
      </c>
      <c r="E141" s="517"/>
      <c r="F141" s="516" t="s">
        <v>5324</v>
      </c>
      <c r="G141" s="515"/>
      <c r="H141" s="516" t="s">
        <v>5325</v>
      </c>
      <c r="I141" s="515"/>
      <c r="J141" s="516" t="s">
        <v>761</v>
      </c>
      <c r="K141" s="515"/>
      <c r="L141" s="516" t="s">
        <v>5751</v>
      </c>
      <c r="M141" s="515"/>
      <c r="N141" s="249" t="str">
        <f>VLOOKUP(B141,'De x Para (2)'!A:C,3,0)</f>
        <v>7.1.1.1</v>
      </c>
      <c r="O141" s="254">
        <f t="shared" si="0"/>
        <v>789.92</v>
      </c>
    </row>
    <row r="142" spans="1:15">
      <c r="A142" s="525" t="s">
        <v>143</v>
      </c>
      <c r="B142" s="524"/>
      <c r="C142" s="164" t="s">
        <v>143</v>
      </c>
      <c r="D142" s="524" t="s">
        <v>143</v>
      </c>
      <c r="E142" s="523"/>
      <c r="F142" s="523"/>
      <c r="G142" s="523"/>
      <c r="H142" s="523"/>
      <c r="I142" s="523"/>
      <c r="J142" s="523"/>
      <c r="K142" s="523"/>
      <c r="L142" s="523"/>
      <c r="M142" s="523"/>
      <c r="N142" s="249"/>
      <c r="O142" s="254">
        <f t="shared" si="0"/>
        <v>0</v>
      </c>
    </row>
    <row r="143" spans="1:15">
      <c r="A143" s="522" t="s">
        <v>5323</v>
      </c>
      <c r="B143" s="180" t="s">
        <v>847</v>
      </c>
      <c r="C143" s="164" t="s">
        <v>143</v>
      </c>
      <c r="D143" s="180" t="s">
        <v>848</v>
      </c>
      <c r="E143" s="22"/>
      <c r="F143" s="521" t="s">
        <v>5322</v>
      </c>
      <c r="G143" s="520"/>
      <c r="H143" s="521" t="s">
        <v>5752</v>
      </c>
      <c r="I143" s="520"/>
      <c r="J143" s="521" t="s">
        <v>5753</v>
      </c>
      <c r="K143" s="520"/>
      <c r="L143" s="521" t="s">
        <v>5754</v>
      </c>
      <c r="M143" s="520"/>
      <c r="N143" s="249">
        <f>VLOOKUP(B143,'De x Para (2)'!A:C,3,0)</f>
        <v>0</v>
      </c>
      <c r="O143" s="254">
        <f t="shared" si="0"/>
        <v>434363.95</v>
      </c>
    </row>
    <row r="144" spans="1:15">
      <c r="A144" s="522" t="s">
        <v>5321</v>
      </c>
      <c r="B144" s="180" t="s">
        <v>853</v>
      </c>
      <c r="C144" s="164" t="s">
        <v>143</v>
      </c>
      <c r="D144" s="180" t="s">
        <v>723</v>
      </c>
      <c r="E144" s="22"/>
      <c r="F144" s="521" t="s">
        <v>5320</v>
      </c>
      <c r="G144" s="520"/>
      <c r="H144" s="521" t="s">
        <v>5755</v>
      </c>
      <c r="I144" s="520"/>
      <c r="J144" s="521" t="s">
        <v>5756</v>
      </c>
      <c r="K144" s="520"/>
      <c r="L144" s="521" t="s">
        <v>5757</v>
      </c>
      <c r="M144" s="520"/>
      <c r="N144" s="249">
        <f>VLOOKUP(B144,'De x Para (2)'!A:C,3,0)</f>
        <v>0</v>
      </c>
      <c r="O144" s="254">
        <f t="shared" si="0"/>
        <v>82127.77</v>
      </c>
    </row>
    <row r="145" spans="1:15">
      <c r="A145" s="519" t="s">
        <v>5319</v>
      </c>
      <c r="B145" s="518" t="s">
        <v>858</v>
      </c>
      <c r="C145" s="164" t="s">
        <v>143</v>
      </c>
      <c r="D145" s="518" t="s">
        <v>859</v>
      </c>
      <c r="E145" s="517"/>
      <c r="F145" s="516" t="s">
        <v>5318</v>
      </c>
      <c r="G145" s="515"/>
      <c r="H145" s="516" t="s">
        <v>5758</v>
      </c>
      <c r="I145" s="515"/>
      <c r="J145" s="516" t="s">
        <v>5759</v>
      </c>
      <c r="K145" s="515"/>
      <c r="L145" s="516" t="s">
        <v>5760</v>
      </c>
      <c r="M145" s="515"/>
      <c r="N145" s="249" t="str">
        <f>VLOOKUP(B145,'De x Para (2)'!A:C,3,0)</f>
        <v>7.1.2.1</v>
      </c>
      <c r="O145" s="254">
        <f t="shared" si="0"/>
        <v>43556.869999999995</v>
      </c>
    </row>
    <row r="146" spans="1:15">
      <c r="A146" s="519" t="s">
        <v>5317</v>
      </c>
      <c r="B146" s="518" t="s">
        <v>5316</v>
      </c>
      <c r="C146" s="164" t="s">
        <v>143</v>
      </c>
      <c r="D146" s="518" t="s">
        <v>5315</v>
      </c>
      <c r="E146" s="517"/>
      <c r="F146" s="516" t="s">
        <v>5314</v>
      </c>
      <c r="G146" s="515"/>
      <c r="H146" s="516" t="s">
        <v>245</v>
      </c>
      <c r="I146" s="515"/>
      <c r="J146" s="516" t="s">
        <v>245</v>
      </c>
      <c r="K146" s="515"/>
      <c r="L146" s="516" t="s">
        <v>5314</v>
      </c>
      <c r="M146" s="515"/>
      <c r="N146" s="249" t="s">
        <v>57</v>
      </c>
      <c r="O146" s="254">
        <f t="shared" si="0"/>
        <v>0</v>
      </c>
    </row>
    <row r="147" spans="1:15">
      <c r="A147" s="519" t="s">
        <v>5313</v>
      </c>
      <c r="B147" s="518" t="s">
        <v>873</v>
      </c>
      <c r="C147" s="164" t="s">
        <v>143</v>
      </c>
      <c r="D147" s="518" t="s">
        <v>874</v>
      </c>
      <c r="E147" s="517"/>
      <c r="F147" s="516" t="s">
        <v>5312</v>
      </c>
      <c r="G147" s="515"/>
      <c r="H147" s="516" t="s">
        <v>5761</v>
      </c>
      <c r="I147" s="515"/>
      <c r="J147" s="516" t="s">
        <v>245</v>
      </c>
      <c r="K147" s="515"/>
      <c r="L147" s="516" t="s">
        <v>5762</v>
      </c>
      <c r="M147" s="515"/>
      <c r="N147" s="249" t="str">
        <f>VLOOKUP(B147,'De x Para (2)'!A:C,3,0)</f>
        <v>7.1.2.1</v>
      </c>
      <c r="O147" s="254">
        <f t="shared" si="0"/>
        <v>10935.2</v>
      </c>
    </row>
    <row r="148" spans="1:15">
      <c r="A148" s="519" t="s">
        <v>5311</v>
      </c>
      <c r="B148" s="518" t="s">
        <v>878</v>
      </c>
      <c r="C148" s="164" t="s">
        <v>143</v>
      </c>
      <c r="D148" s="518" t="s">
        <v>879</v>
      </c>
      <c r="E148" s="517"/>
      <c r="F148" s="516" t="s">
        <v>5310</v>
      </c>
      <c r="G148" s="515"/>
      <c r="H148" s="516" t="s">
        <v>5763</v>
      </c>
      <c r="I148" s="515"/>
      <c r="J148" s="516" t="s">
        <v>245</v>
      </c>
      <c r="K148" s="515"/>
      <c r="L148" s="516" t="s">
        <v>5764</v>
      </c>
      <c r="M148" s="515"/>
      <c r="N148" s="249" t="str">
        <f>VLOOKUP(B148,'De x Para (2)'!A:C,3,0)</f>
        <v>7.1.2.1</v>
      </c>
      <c r="O148" s="254">
        <f t="shared" si="0"/>
        <v>3523.89</v>
      </c>
    </row>
    <row r="149" spans="1:15">
      <c r="A149" s="519" t="s">
        <v>5309</v>
      </c>
      <c r="B149" s="518" t="s">
        <v>883</v>
      </c>
      <c r="C149" s="164" t="s">
        <v>143</v>
      </c>
      <c r="D149" s="518" t="s">
        <v>884</v>
      </c>
      <c r="E149" s="517"/>
      <c r="F149" s="516" t="s">
        <v>5308</v>
      </c>
      <c r="G149" s="515"/>
      <c r="H149" s="516" t="s">
        <v>5765</v>
      </c>
      <c r="I149" s="515"/>
      <c r="J149" s="516" t="s">
        <v>245</v>
      </c>
      <c r="K149" s="515"/>
      <c r="L149" s="516" t="s">
        <v>5766</v>
      </c>
      <c r="M149" s="515"/>
      <c r="N149" s="249" t="str">
        <f>VLOOKUP(B149,'De x Para (2)'!A:C,3,0)</f>
        <v>7.1.2.1</v>
      </c>
      <c r="O149" s="254">
        <f t="shared" si="0"/>
        <v>440.49</v>
      </c>
    </row>
    <row r="150" spans="1:15">
      <c r="A150" s="519" t="s">
        <v>5307</v>
      </c>
      <c r="B150" s="518" t="s">
        <v>888</v>
      </c>
      <c r="C150" s="164" t="s">
        <v>143</v>
      </c>
      <c r="D150" s="518" t="s">
        <v>889</v>
      </c>
      <c r="E150" s="517"/>
      <c r="F150" s="516" t="s">
        <v>5306</v>
      </c>
      <c r="G150" s="515"/>
      <c r="H150" s="516" t="s">
        <v>5767</v>
      </c>
      <c r="I150" s="515"/>
      <c r="J150" s="516" t="s">
        <v>5768</v>
      </c>
      <c r="K150" s="515"/>
      <c r="L150" s="516" t="s">
        <v>5769</v>
      </c>
      <c r="M150" s="515"/>
      <c r="N150" s="249" t="str">
        <f>VLOOKUP(B150,'De x Para (2)'!A:C,3,0)</f>
        <v>7.1.2.1</v>
      </c>
      <c r="O150" s="254">
        <f t="shared" si="0"/>
        <v>3098.6400000000003</v>
      </c>
    </row>
    <row r="151" spans="1:15">
      <c r="A151" s="519" t="s">
        <v>5305</v>
      </c>
      <c r="B151" s="518" t="s">
        <v>897</v>
      </c>
      <c r="C151" s="164" t="s">
        <v>143</v>
      </c>
      <c r="D151" s="518" t="s">
        <v>751</v>
      </c>
      <c r="E151" s="517"/>
      <c r="F151" s="516" t="s">
        <v>5304</v>
      </c>
      <c r="G151" s="515"/>
      <c r="H151" s="516" t="s">
        <v>5770</v>
      </c>
      <c r="I151" s="515"/>
      <c r="J151" s="516" t="s">
        <v>245</v>
      </c>
      <c r="K151" s="515"/>
      <c r="L151" s="516" t="s">
        <v>5771</v>
      </c>
      <c r="M151" s="515"/>
      <c r="N151" s="249" t="str">
        <f>VLOOKUP(B151,'De x Para (2)'!A:C,3,0)</f>
        <v>7.1.2.1</v>
      </c>
      <c r="O151" s="254">
        <f t="shared" si="0"/>
        <v>6592</v>
      </c>
    </row>
    <row r="152" spans="1:15">
      <c r="A152" s="519" t="s">
        <v>5303</v>
      </c>
      <c r="B152" s="518" t="s">
        <v>901</v>
      </c>
      <c r="C152" s="164" t="s">
        <v>143</v>
      </c>
      <c r="D152" s="518" t="s">
        <v>756</v>
      </c>
      <c r="E152" s="517"/>
      <c r="F152" s="516" t="s">
        <v>5302</v>
      </c>
      <c r="G152" s="515"/>
      <c r="H152" s="516" t="s">
        <v>5772</v>
      </c>
      <c r="I152" s="515"/>
      <c r="J152" s="516" t="s">
        <v>5773</v>
      </c>
      <c r="K152" s="515"/>
      <c r="L152" s="516" t="s">
        <v>5774</v>
      </c>
      <c r="M152" s="515"/>
      <c r="N152" s="249" t="str">
        <f>VLOOKUP(B152,'De x Para (2)'!A:C,3,0)</f>
        <v>7.1.2.1</v>
      </c>
      <c r="O152" s="254">
        <f t="shared" si="0"/>
        <v>536.57000000000005</v>
      </c>
    </row>
    <row r="153" spans="1:15">
      <c r="A153" s="519" t="s">
        <v>5301</v>
      </c>
      <c r="B153" s="518" t="s">
        <v>909</v>
      </c>
      <c r="C153" s="164" t="s">
        <v>143</v>
      </c>
      <c r="D153" s="518" t="s">
        <v>542</v>
      </c>
      <c r="E153" s="517"/>
      <c r="F153" s="516" t="s">
        <v>5300</v>
      </c>
      <c r="G153" s="515"/>
      <c r="H153" s="516" t="s">
        <v>5775</v>
      </c>
      <c r="I153" s="515"/>
      <c r="J153" s="516" t="s">
        <v>5776</v>
      </c>
      <c r="K153" s="515"/>
      <c r="L153" s="516" t="s">
        <v>5777</v>
      </c>
      <c r="M153" s="515"/>
      <c r="N153" s="249" t="str">
        <f>VLOOKUP(B153,'De x Para (2)'!A:C,3,0)</f>
        <v>7.1.2.1</v>
      </c>
      <c r="O153" s="254">
        <f t="shared" si="0"/>
        <v>4867.2699999999995</v>
      </c>
    </row>
    <row r="154" spans="1:15">
      <c r="A154" s="519" t="s">
        <v>5299</v>
      </c>
      <c r="B154" s="518" t="s">
        <v>914</v>
      </c>
      <c r="C154" s="164" t="s">
        <v>143</v>
      </c>
      <c r="D154" s="518" t="s">
        <v>764</v>
      </c>
      <c r="E154" s="517"/>
      <c r="F154" s="516" t="s">
        <v>5298</v>
      </c>
      <c r="G154" s="515"/>
      <c r="H154" s="516" t="s">
        <v>5778</v>
      </c>
      <c r="I154" s="515"/>
      <c r="J154" s="516" t="s">
        <v>792</v>
      </c>
      <c r="K154" s="515"/>
      <c r="L154" s="516" t="s">
        <v>5779</v>
      </c>
      <c r="M154" s="515"/>
      <c r="N154" s="249" t="str">
        <f>VLOOKUP(B154,'De x Para (2)'!A:C,3,0)</f>
        <v>7.1.2.1</v>
      </c>
      <c r="O154" s="254">
        <f t="shared" si="0"/>
        <v>6897.19</v>
      </c>
    </row>
    <row r="155" spans="1:15">
      <c r="A155" s="519" t="s">
        <v>5297</v>
      </c>
      <c r="B155" s="518" t="s">
        <v>918</v>
      </c>
      <c r="C155" s="164" t="s">
        <v>143</v>
      </c>
      <c r="D155" s="518" t="s">
        <v>769</v>
      </c>
      <c r="E155" s="517"/>
      <c r="F155" s="516" t="s">
        <v>5296</v>
      </c>
      <c r="G155" s="515"/>
      <c r="H155" s="516" t="s">
        <v>5780</v>
      </c>
      <c r="I155" s="515"/>
      <c r="J155" s="516" t="s">
        <v>245</v>
      </c>
      <c r="K155" s="515"/>
      <c r="L155" s="516" t="s">
        <v>5781</v>
      </c>
      <c r="M155" s="515"/>
      <c r="N155" s="249" t="str">
        <f>VLOOKUP(B155,'De x Para (2)'!A:C,3,0)</f>
        <v>7.1.2.1</v>
      </c>
      <c r="O155" s="254">
        <f t="shared" si="0"/>
        <v>414.71</v>
      </c>
    </row>
    <row r="156" spans="1:15">
      <c r="A156" s="519" t="s">
        <v>5295</v>
      </c>
      <c r="B156" s="518" t="s">
        <v>922</v>
      </c>
      <c r="C156" s="164" t="s">
        <v>143</v>
      </c>
      <c r="D156" s="518" t="s">
        <v>774</v>
      </c>
      <c r="E156" s="517"/>
      <c r="F156" s="516" t="s">
        <v>5294</v>
      </c>
      <c r="G156" s="515"/>
      <c r="H156" s="516" t="s">
        <v>5782</v>
      </c>
      <c r="I156" s="515"/>
      <c r="J156" s="516" t="s">
        <v>5783</v>
      </c>
      <c r="K156" s="515"/>
      <c r="L156" s="516" t="s">
        <v>5784</v>
      </c>
      <c r="M156" s="515"/>
      <c r="N156" s="249" t="str">
        <f>VLOOKUP(B156,'De x Para (2)'!A:C,3,0)</f>
        <v>7.1.2.1</v>
      </c>
      <c r="O156" s="254">
        <f t="shared" si="0"/>
        <v>-42.740000000000009</v>
      </c>
    </row>
    <row r="157" spans="1:15">
      <c r="A157" s="519" t="s">
        <v>5293</v>
      </c>
      <c r="B157" s="518" t="s">
        <v>927</v>
      </c>
      <c r="C157" s="164" t="s">
        <v>143</v>
      </c>
      <c r="D157" s="518" t="s">
        <v>779</v>
      </c>
      <c r="E157" s="517"/>
      <c r="F157" s="516" t="s">
        <v>5292</v>
      </c>
      <c r="G157" s="515"/>
      <c r="H157" s="516" t="s">
        <v>5785</v>
      </c>
      <c r="I157" s="515"/>
      <c r="J157" s="516" t="s">
        <v>245</v>
      </c>
      <c r="K157" s="515"/>
      <c r="L157" s="516" t="s">
        <v>5786</v>
      </c>
      <c r="M157" s="515"/>
      <c r="N157" s="249" t="str">
        <f>VLOOKUP(B157,'De x Para (2)'!A:C,3,0)</f>
        <v>7.1.2.1</v>
      </c>
      <c r="O157" s="254">
        <f t="shared" si="0"/>
        <v>51.83</v>
      </c>
    </row>
    <row r="158" spans="1:15">
      <c r="A158" s="519" t="s">
        <v>5291</v>
      </c>
      <c r="B158" s="518" t="s">
        <v>931</v>
      </c>
      <c r="C158" s="164" t="s">
        <v>143</v>
      </c>
      <c r="D158" s="518" t="s">
        <v>784</v>
      </c>
      <c r="E158" s="517"/>
      <c r="F158" s="516" t="s">
        <v>5290</v>
      </c>
      <c r="G158" s="515"/>
      <c r="H158" s="516" t="s">
        <v>5787</v>
      </c>
      <c r="I158" s="515"/>
      <c r="J158" s="516" t="s">
        <v>5788</v>
      </c>
      <c r="K158" s="515"/>
      <c r="L158" s="516" t="s">
        <v>5789</v>
      </c>
      <c r="M158" s="515"/>
      <c r="N158" s="249" t="str">
        <f>VLOOKUP(B158,'De x Para (2)'!A:C,3,0)</f>
        <v>7.1.2.1</v>
      </c>
      <c r="O158" s="254">
        <f t="shared" si="0"/>
        <v>-5.3200000000000074</v>
      </c>
    </row>
    <row r="159" spans="1:15">
      <c r="A159" s="519" t="s">
        <v>5289</v>
      </c>
      <c r="B159" s="518" t="s">
        <v>936</v>
      </c>
      <c r="C159" s="164" t="s">
        <v>143</v>
      </c>
      <c r="D159" s="518" t="s">
        <v>789</v>
      </c>
      <c r="E159" s="517"/>
      <c r="F159" s="516" t="s">
        <v>5288</v>
      </c>
      <c r="G159" s="515"/>
      <c r="H159" s="516" t="s">
        <v>5790</v>
      </c>
      <c r="I159" s="515"/>
      <c r="J159" s="516" t="s">
        <v>245</v>
      </c>
      <c r="K159" s="515"/>
      <c r="L159" s="516" t="s">
        <v>5791</v>
      </c>
      <c r="M159" s="515"/>
      <c r="N159" s="249" t="str">
        <f>VLOOKUP(B159,'De x Para (2)'!A:C,3,0)</f>
        <v>7.1.2.1</v>
      </c>
      <c r="O159" s="254">
        <f t="shared" si="0"/>
        <v>1406.04</v>
      </c>
    </row>
    <row r="160" spans="1:15">
      <c r="A160" s="519" t="s">
        <v>5287</v>
      </c>
      <c r="B160" s="518" t="s">
        <v>940</v>
      </c>
      <c r="C160" s="164" t="s">
        <v>143</v>
      </c>
      <c r="D160" s="518" t="s">
        <v>795</v>
      </c>
      <c r="E160" s="517"/>
      <c r="F160" s="516" t="s">
        <v>5286</v>
      </c>
      <c r="G160" s="515"/>
      <c r="H160" s="516" t="s">
        <v>5792</v>
      </c>
      <c r="I160" s="515"/>
      <c r="J160" s="516" t="s">
        <v>5793</v>
      </c>
      <c r="K160" s="515"/>
      <c r="L160" s="516" t="s">
        <v>5794</v>
      </c>
      <c r="M160" s="515"/>
      <c r="N160" s="249" t="str">
        <f>VLOOKUP(B160,'De x Para (2)'!A:C,3,0)</f>
        <v>7.1.2.1</v>
      </c>
      <c r="O160" s="254">
        <f t="shared" si="0"/>
        <v>-144.87000000000012</v>
      </c>
    </row>
    <row r="161" spans="1:15">
      <c r="A161" s="525" t="s">
        <v>143</v>
      </c>
      <c r="B161" s="524"/>
      <c r="C161" s="164" t="s">
        <v>143</v>
      </c>
      <c r="D161" s="524" t="s">
        <v>143</v>
      </c>
      <c r="E161" s="523"/>
      <c r="F161" s="523"/>
      <c r="G161" s="523"/>
      <c r="H161" s="523"/>
      <c r="I161" s="523"/>
      <c r="J161" s="523"/>
      <c r="K161" s="523"/>
      <c r="L161" s="523"/>
      <c r="M161" s="523"/>
      <c r="N161" s="249"/>
      <c r="O161" s="254">
        <f t="shared" si="0"/>
        <v>0</v>
      </c>
    </row>
    <row r="162" spans="1:15">
      <c r="A162" s="522" t="s">
        <v>5285</v>
      </c>
      <c r="B162" s="180" t="s">
        <v>945</v>
      </c>
      <c r="C162" s="164" t="s">
        <v>143</v>
      </c>
      <c r="D162" s="180" t="s">
        <v>800</v>
      </c>
      <c r="E162" s="22"/>
      <c r="F162" s="521" t="s">
        <v>5284</v>
      </c>
      <c r="G162" s="520"/>
      <c r="H162" s="521" t="s">
        <v>5795</v>
      </c>
      <c r="I162" s="520"/>
      <c r="J162" s="521" t="s">
        <v>5796</v>
      </c>
      <c r="K162" s="520"/>
      <c r="L162" s="521" t="s">
        <v>5797</v>
      </c>
      <c r="M162" s="520"/>
      <c r="N162" s="249">
        <f>VLOOKUP(B162,'De x Para (2)'!A:C,3,0)</f>
        <v>0</v>
      </c>
      <c r="O162" s="254">
        <f t="shared" si="0"/>
        <v>352236.18</v>
      </c>
    </row>
    <row r="163" spans="1:15">
      <c r="A163" s="519" t="s">
        <v>5283</v>
      </c>
      <c r="B163" s="518" t="s">
        <v>950</v>
      </c>
      <c r="C163" s="164" t="s">
        <v>143</v>
      </c>
      <c r="D163" s="518" t="s">
        <v>859</v>
      </c>
      <c r="E163" s="517"/>
      <c r="F163" s="516" t="s">
        <v>5282</v>
      </c>
      <c r="G163" s="515"/>
      <c r="H163" s="516" t="s">
        <v>5798</v>
      </c>
      <c r="I163" s="515"/>
      <c r="J163" s="516" t="s">
        <v>5799</v>
      </c>
      <c r="K163" s="515"/>
      <c r="L163" s="516" t="s">
        <v>5800</v>
      </c>
      <c r="M163" s="515"/>
      <c r="N163" s="249" t="str">
        <f>VLOOKUP(B163,'De x Para (2)'!A:C,3,0)</f>
        <v>7.1.2.2</v>
      </c>
      <c r="O163" s="254">
        <f t="shared" si="0"/>
        <v>179972.68</v>
      </c>
    </row>
    <row r="164" spans="1:15">
      <c r="A164" s="519" t="s">
        <v>5281</v>
      </c>
      <c r="B164" s="518" t="s">
        <v>961</v>
      </c>
      <c r="C164" s="164" t="s">
        <v>143</v>
      </c>
      <c r="D164" s="518" t="s">
        <v>871</v>
      </c>
      <c r="E164" s="517"/>
      <c r="F164" s="516" t="s">
        <v>5280</v>
      </c>
      <c r="G164" s="515"/>
      <c r="H164" s="516" t="s">
        <v>245</v>
      </c>
      <c r="I164" s="515"/>
      <c r="J164" s="516" t="s">
        <v>245</v>
      </c>
      <c r="K164" s="515"/>
      <c r="L164" s="516" t="s">
        <v>5280</v>
      </c>
      <c r="M164" s="515"/>
      <c r="N164" s="249" t="str">
        <f>VLOOKUP(B164,'De x Para (2)'!A:C,3,0)</f>
        <v>7.1.2.2</v>
      </c>
      <c r="O164" s="254">
        <f t="shared" si="0"/>
        <v>0</v>
      </c>
    </row>
    <row r="165" spans="1:15">
      <c r="A165" s="519" t="s">
        <v>5279</v>
      </c>
      <c r="B165" s="518" t="s">
        <v>965</v>
      </c>
      <c r="C165" s="164" t="s">
        <v>143</v>
      </c>
      <c r="D165" s="518" t="s">
        <v>966</v>
      </c>
      <c r="E165" s="517"/>
      <c r="F165" s="516" t="s">
        <v>5278</v>
      </c>
      <c r="G165" s="515"/>
      <c r="H165" s="516" t="s">
        <v>5801</v>
      </c>
      <c r="I165" s="515"/>
      <c r="J165" s="516" t="s">
        <v>245</v>
      </c>
      <c r="K165" s="515"/>
      <c r="L165" s="516" t="s">
        <v>5802</v>
      </c>
      <c r="M165" s="515"/>
      <c r="N165" s="249" t="str">
        <f>VLOOKUP(B165,'De x Para (2)'!A:C,3,0)</f>
        <v>7.1.2.2</v>
      </c>
      <c r="O165" s="254">
        <f t="shared" si="0"/>
        <v>48750.18</v>
      </c>
    </row>
    <row r="166" spans="1:15">
      <c r="A166" s="519" t="s">
        <v>5277</v>
      </c>
      <c r="B166" s="518" t="s">
        <v>970</v>
      </c>
      <c r="C166" s="164" t="s">
        <v>143</v>
      </c>
      <c r="D166" s="518" t="s">
        <v>971</v>
      </c>
      <c r="E166" s="517"/>
      <c r="F166" s="516" t="s">
        <v>5276</v>
      </c>
      <c r="G166" s="515"/>
      <c r="H166" s="516" t="s">
        <v>5803</v>
      </c>
      <c r="I166" s="515"/>
      <c r="J166" s="516" t="s">
        <v>245</v>
      </c>
      <c r="K166" s="515"/>
      <c r="L166" s="516" t="s">
        <v>5804</v>
      </c>
      <c r="M166" s="515"/>
      <c r="N166" s="249" t="str">
        <f>VLOOKUP(B166,'De x Para (2)'!A:C,3,0)</f>
        <v>7.1.2.2</v>
      </c>
      <c r="O166" s="254">
        <f t="shared" si="0"/>
        <v>14378.93</v>
      </c>
    </row>
    <row r="167" spans="1:15">
      <c r="A167" s="519" t="s">
        <v>5275</v>
      </c>
      <c r="B167" s="518" t="s">
        <v>975</v>
      </c>
      <c r="C167" s="164" t="s">
        <v>143</v>
      </c>
      <c r="D167" s="518" t="s">
        <v>976</v>
      </c>
      <c r="E167" s="517"/>
      <c r="F167" s="516" t="s">
        <v>5274</v>
      </c>
      <c r="G167" s="515"/>
      <c r="H167" s="516" t="s">
        <v>5805</v>
      </c>
      <c r="I167" s="515"/>
      <c r="J167" s="516" t="s">
        <v>245</v>
      </c>
      <c r="K167" s="515"/>
      <c r="L167" s="516" t="s">
        <v>5806</v>
      </c>
      <c r="M167" s="515"/>
      <c r="N167" s="249" t="str">
        <f>VLOOKUP(B167,'De x Para (2)'!A:C,3,0)</f>
        <v>7.1.2.2</v>
      </c>
      <c r="O167" s="254">
        <f t="shared" si="0"/>
        <v>1797.36</v>
      </c>
    </row>
    <row r="168" spans="1:15">
      <c r="A168" s="519" t="s">
        <v>5273</v>
      </c>
      <c r="B168" s="518" t="s">
        <v>980</v>
      </c>
      <c r="C168" s="164" t="s">
        <v>143</v>
      </c>
      <c r="D168" s="518" t="s">
        <v>981</v>
      </c>
      <c r="E168" s="517"/>
      <c r="F168" s="516" t="s">
        <v>5272</v>
      </c>
      <c r="G168" s="515"/>
      <c r="H168" s="516" t="s">
        <v>5807</v>
      </c>
      <c r="I168" s="515"/>
      <c r="J168" s="516" t="s">
        <v>5808</v>
      </c>
      <c r="K168" s="515"/>
      <c r="L168" s="516" t="s">
        <v>5809</v>
      </c>
      <c r="M168" s="515"/>
      <c r="N168" s="249" t="str">
        <f>VLOOKUP(B168,'De x Para (2)'!A:C,3,0)</f>
        <v>7.1.2.2</v>
      </c>
      <c r="O168" s="254">
        <f t="shared" si="0"/>
        <v>17572.95</v>
      </c>
    </row>
    <row r="169" spans="1:15">
      <c r="A169" s="519" t="s">
        <v>5271</v>
      </c>
      <c r="B169" s="518" t="s">
        <v>986</v>
      </c>
      <c r="C169" s="164" t="s">
        <v>143</v>
      </c>
      <c r="D169" s="518" t="s">
        <v>751</v>
      </c>
      <c r="E169" s="517"/>
      <c r="F169" s="516" t="s">
        <v>5270</v>
      </c>
      <c r="G169" s="515"/>
      <c r="H169" s="516" t="s">
        <v>5810</v>
      </c>
      <c r="I169" s="515"/>
      <c r="J169" s="516" t="s">
        <v>245</v>
      </c>
      <c r="K169" s="515"/>
      <c r="L169" s="516" t="s">
        <v>5811</v>
      </c>
      <c r="M169" s="515"/>
      <c r="N169" s="249" t="str">
        <f>VLOOKUP(B169,'De x Para (2)'!A:C,3,0)</f>
        <v>7.1.2.2</v>
      </c>
      <c r="O169" s="254">
        <f t="shared" si="0"/>
        <v>31744</v>
      </c>
    </row>
    <row r="170" spans="1:15">
      <c r="A170" s="519" t="s">
        <v>5269</v>
      </c>
      <c r="B170" s="518" t="s">
        <v>990</v>
      </c>
      <c r="C170" s="164" t="s">
        <v>143</v>
      </c>
      <c r="D170" s="518" t="s">
        <v>756</v>
      </c>
      <c r="E170" s="517"/>
      <c r="F170" s="516" t="s">
        <v>5268</v>
      </c>
      <c r="G170" s="515"/>
      <c r="H170" s="516" t="s">
        <v>5812</v>
      </c>
      <c r="I170" s="515"/>
      <c r="J170" s="516" t="s">
        <v>5813</v>
      </c>
      <c r="K170" s="515"/>
      <c r="L170" s="516" t="s">
        <v>5814</v>
      </c>
      <c r="M170" s="515"/>
      <c r="N170" s="249" t="str">
        <f>VLOOKUP(B170,'De x Para (2)'!A:C,3,0)</f>
        <v>7.1.2.2</v>
      </c>
      <c r="O170" s="254">
        <f t="shared" si="0"/>
        <v>1751.1299999999997</v>
      </c>
    </row>
    <row r="171" spans="1:15">
      <c r="A171" s="519" t="s">
        <v>5267</v>
      </c>
      <c r="B171" s="518" t="s">
        <v>997</v>
      </c>
      <c r="C171" s="164" t="s">
        <v>143</v>
      </c>
      <c r="D171" s="518" t="s">
        <v>542</v>
      </c>
      <c r="E171" s="517"/>
      <c r="F171" s="516" t="s">
        <v>5266</v>
      </c>
      <c r="G171" s="515"/>
      <c r="H171" s="516" t="s">
        <v>5815</v>
      </c>
      <c r="I171" s="515"/>
      <c r="J171" s="516" t="s">
        <v>5816</v>
      </c>
      <c r="K171" s="515"/>
      <c r="L171" s="516" t="s">
        <v>5817</v>
      </c>
      <c r="M171" s="515"/>
      <c r="N171" s="249" t="str">
        <f>VLOOKUP(B171,'De x Para (2)'!A:C,3,0)</f>
        <v>7.1.2.2</v>
      </c>
      <c r="O171" s="254">
        <f t="shared" si="0"/>
        <v>17437.91</v>
      </c>
    </row>
    <row r="172" spans="1:15">
      <c r="A172" s="519" t="s">
        <v>5265</v>
      </c>
      <c r="B172" s="518" t="s">
        <v>1002</v>
      </c>
      <c r="C172" s="164" t="s">
        <v>143</v>
      </c>
      <c r="D172" s="518" t="s">
        <v>764</v>
      </c>
      <c r="E172" s="517"/>
      <c r="F172" s="516" t="s">
        <v>5264</v>
      </c>
      <c r="G172" s="515"/>
      <c r="H172" s="516" t="s">
        <v>5818</v>
      </c>
      <c r="I172" s="515"/>
      <c r="J172" s="516" t="s">
        <v>5819</v>
      </c>
      <c r="K172" s="515"/>
      <c r="L172" s="516" t="s">
        <v>5820</v>
      </c>
      <c r="M172" s="515"/>
      <c r="N172" s="249" t="str">
        <f>VLOOKUP(B172,'De x Para (2)'!A:C,3,0)</f>
        <v>7.1.2.2</v>
      </c>
      <c r="O172" s="254">
        <f t="shared" si="0"/>
        <v>23294.989999999998</v>
      </c>
    </row>
    <row r="173" spans="1:15">
      <c r="A173" s="519" t="s">
        <v>5263</v>
      </c>
      <c r="B173" s="518" t="s">
        <v>1007</v>
      </c>
      <c r="C173" s="164" t="s">
        <v>143</v>
      </c>
      <c r="D173" s="518" t="s">
        <v>769</v>
      </c>
      <c r="E173" s="517"/>
      <c r="F173" s="516" t="s">
        <v>5262</v>
      </c>
      <c r="G173" s="515"/>
      <c r="H173" s="516" t="s">
        <v>5821</v>
      </c>
      <c r="I173" s="515"/>
      <c r="J173" s="516" t="s">
        <v>5660</v>
      </c>
      <c r="K173" s="515"/>
      <c r="L173" s="516" t="s">
        <v>5822</v>
      </c>
      <c r="M173" s="515"/>
      <c r="N173" s="249" t="str">
        <f>VLOOKUP(B173,'De x Para (2)'!A:C,3,0)</f>
        <v>7.1.2.2</v>
      </c>
      <c r="O173" s="254">
        <f t="shared" si="0"/>
        <v>1424.39</v>
      </c>
    </row>
    <row r="174" spans="1:15">
      <c r="A174" s="519" t="s">
        <v>5261</v>
      </c>
      <c r="B174" s="518" t="s">
        <v>1012</v>
      </c>
      <c r="C174" s="164" t="s">
        <v>143</v>
      </c>
      <c r="D174" s="518" t="s">
        <v>774</v>
      </c>
      <c r="E174" s="517"/>
      <c r="F174" s="516" t="s">
        <v>5260</v>
      </c>
      <c r="G174" s="515"/>
      <c r="H174" s="516" t="s">
        <v>5823</v>
      </c>
      <c r="I174" s="515"/>
      <c r="J174" s="516" t="s">
        <v>5824</v>
      </c>
      <c r="K174" s="515"/>
      <c r="L174" s="516" t="s">
        <v>5825</v>
      </c>
      <c r="M174" s="515"/>
      <c r="N174" s="249" t="str">
        <f>VLOOKUP(B174,'De x Para (2)'!A:C,3,0)</f>
        <v>7.1.2.2</v>
      </c>
      <c r="O174" s="254">
        <f t="shared" si="0"/>
        <v>1716.9</v>
      </c>
    </row>
    <row r="175" spans="1:15">
      <c r="A175" s="519" t="s">
        <v>5259</v>
      </c>
      <c r="B175" s="518" t="s">
        <v>1017</v>
      </c>
      <c r="C175" s="164" t="s">
        <v>143</v>
      </c>
      <c r="D175" s="518" t="s">
        <v>779</v>
      </c>
      <c r="E175" s="517"/>
      <c r="F175" s="516" t="s">
        <v>5258</v>
      </c>
      <c r="G175" s="515"/>
      <c r="H175" s="516" t="s">
        <v>5826</v>
      </c>
      <c r="I175" s="515"/>
      <c r="J175" s="516" t="s">
        <v>5666</v>
      </c>
      <c r="K175" s="515"/>
      <c r="L175" s="516" t="s">
        <v>5827</v>
      </c>
      <c r="M175" s="515"/>
      <c r="N175" s="249" t="str">
        <f>VLOOKUP(B175,'De x Para (2)'!A:C,3,0)</f>
        <v>7.1.2.2</v>
      </c>
      <c r="O175" s="254">
        <f t="shared" si="0"/>
        <v>178.09</v>
      </c>
    </row>
    <row r="176" spans="1:15">
      <c r="A176" s="519" t="s">
        <v>5257</v>
      </c>
      <c r="B176" s="518" t="s">
        <v>1022</v>
      </c>
      <c r="C176" s="164" t="s">
        <v>143</v>
      </c>
      <c r="D176" s="518" t="s">
        <v>784</v>
      </c>
      <c r="E176" s="517"/>
      <c r="F176" s="516" t="s">
        <v>5256</v>
      </c>
      <c r="G176" s="515"/>
      <c r="H176" s="516" t="s">
        <v>5828</v>
      </c>
      <c r="I176" s="515"/>
      <c r="J176" s="516" t="s">
        <v>5829</v>
      </c>
      <c r="K176" s="515"/>
      <c r="L176" s="516" t="s">
        <v>5830</v>
      </c>
      <c r="M176" s="515"/>
      <c r="N176" s="249" t="str">
        <f>VLOOKUP(B176,'De x Para (2)'!A:C,3,0)</f>
        <v>7.1.2.2</v>
      </c>
      <c r="O176" s="254">
        <f t="shared" si="0"/>
        <v>214.62</v>
      </c>
    </row>
    <row r="177" spans="1:15">
      <c r="A177" s="519" t="s">
        <v>5255</v>
      </c>
      <c r="B177" s="518" t="s">
        <v>1027</v>
      </c>
      <c r="C177" s="164" t="s">
        <v>143</v>
      </c>
      <c r="D177" s="518" t="s">
        <v>789</v>
      </c>
      <c r="E177" s="517"/>
      <c r="F177" s="516" t="s">
        <v>5254</v>
      </c>
      <c r="G177" s="515"/>
      <c r="H177" s="516" t="s">
        <v>5831</v>
      </c>
      <c r="I177" s="515"/>
      <c r="J177" s="516" t="s">
        <v>5672</v>
      </c>
      <c r="K177" s="515"/>
      <c r="L177" s="516" t="s">
        <v>5832</v>
      </c>
      <c r="M177" s="515"/>
      <c r="N177" s="249" t="str">
        <f>VLOOKUP(B177,'De x Para (2)'!A:C,3,0)</f>
        <v>7.1.2.2</v>
      </c>
      <c r="O177" s="254">
        <f t="shared" si="0"/>
        <v>4729.71</v>
      </c>
    </row>
    <row r="178" spans="1:15">
      <c r="A178" s="519" t="s">
        <v>5253</v>
      </c>
      <c r="B178" s="518" t="s">
        <v>1032</v>
      </c>
      <c r="C178" s="164" t="s">
        <v>143</v>
      </c>
      <c r="D178" s="518" t="s">
        <v>795</v>
      </c>
      <c r="E178" s="517"/>
      <c r="F178" s="516" t="s">
        <v>5252</v>
      </c>
      <c r="G178" s="515"/>
      <c r="H178" s="516" t="s">
        <v>5833</v>
      </c>
      <c r="I178" s="515"/>
      <c r="J178" s="516" t="s">
        <v>5834</v>
      </c>
      <c r="K178" s="515"/>
      <c r="L178" s="516" t="s">
        <v>5835</v>
      </c>
      <c r="M178" s="515"/>
      <c r="N178" s="249" t="str">
        <f>VLOOKUP(B178,'De x Para (2)'!A:C,3,0)</f>
        <v>7.1.2.2</v>
      </c>
      <c r="O178" s="254">
        <f t="shared" si="0"/>
        <v>5820.88</v>
      </c>
    </row>
    <row r="179" spans="1:15">
      <c r="A179" s="519" t="s">
        <v>5836</v>
      </c>
      <c r="B179" s="518" t="s">
        <v>1037</v>
      </c>
      <c r="C179" s="164" t="s">
        <v>143</v>
      </c>
      <c r="D179" s="518" t="s">
        <v>1038</v>
      </c>
      <c r="E179" s="517"/>
      <c r="F179" s="516" t="s">
        <v>248</v>
      </c>
      <c r="G179" s="515"/>
      <c r="H179" s="516" t="s">
        <v>5837</v>
      </c>
      <c r="I179" s="515"/>
      <c r="J179" s="516" t="s">
        <v>245</v>
      </c>
      <c r="K179" s="515"/>
      <c r="L179" s="516" t="s">
        <v>5838</v>
      </c>
      <c r="M179" s="515"/>
      <c r="N179" s="249" t="str">
        <f>VLOOKUP(B179,'De x Para (2)'!A:C,3,0)</f>
        <v>7.1.4.2</v>
      </c>
      <c r="O179" s="254">
        <f t="shared" si="0"/>
        <v>1451.46</v>
      </c>
    </row>
    <row r="180" spans="1:15">
      <c r="A180" s="525" t="s">
        <v>143</v>
      </c>
      <c r="B180" s="524"/>
      <c r="C180" s="164" t="s">
        <v>143</v>
      </c>
      <c r="D180" s="524" t="s">
        <v>143</v>
      </c>
      <c r="E180" s="523"/>
      <c r="F180" s="523"/>
      <c r="G180" s="523"/>
      <c r="H180" s="523"/>
      <c r="I180" s="523"/>
      <c r="J180" s="523"/>
      <c r="K180" s="523"/>
      <c r="L180" s="523"/>
      <c r="M180" s="523"/>
      <c r="N180" s="249"/>
      <c r="O180" s="254">
        <f t="shared" si="0"/>
        <v>0</v>
      </c>
    </row>
    <row r="181" spans="1:15">
      <c r="A181" s="522" t="s">
        <v>5839</v>
      </c>
      <c r="B181" s="180" t="s">
        <v>1040</v>
      </c>
      <c r="C181" s="164" t="s">
        <v>143</v>
      </c>
      <c r="D181" s="180" t="s">
        <v>1041</v>
      </c>
      <c r="E181" s="22"/>
      <c r="F181" s="521" t="s">
        <v>248</v>
      </c>
      <c r="G181" s="520"/>
      <c r="H181" s="521" t="s">
        <v>5840</v>
      </c>
      <c r="I181" s="520"/>
      <c r="J181" s="521" t="s">
        <v>245</v>
      </c>
      <c r="K181" s="520"/>
      <c r="L181" s="521" t="s">
        <v>5841</v>
      </c>
      <c r="M181" s="520"/>
      <c r="N181" s="249">
        <f>VLOOKUP(B181,'De x Para (2)'!A:C,3,0)</f>
        <v>0</v>
      </c>
      <c r="O181" s="254">
        <f t="shared" si="0"/>
        <v>2290.9299999999998</v>
      </c>
    </row>
    <row r="182" spans="1:15">
      <c r="A182" s="522" t="s">
        <v>5842</v>
      </c>
      <c r="B182" s="180" t="s">
        <v>1046</v>
      </c>
      <c r="C182" s="164" t="s">
        <v>143</v>
      </c>
      <c r="D182" s="180" t="s">
        <v>800</v>
      </c>
      <c r="E182" s="22"/>
      <c r="F182" s="521" t="s">
        <v>248</v>
      </c>
      <c r="G182" s="520"/>
      <c r="H182" s="521" t="s">
        <v>5840</v>
      </c>
      <c r="I182" s="520"/>
      <c r="J182" s="521" t="s">
        <v>245</v>
      </c>
      <c r="K182" s="520"/>
      <c r="L182" s="521" t="s">
        <v>5841</v>
      </c>
      <c r="M182" s="520"/>
      <c r="N182" s="249">
        <f>VLOOKUP(B182,'De x Para (2)'!A:C,3,0)</f>
        <v>0</v>
      </c>
      <c r="O182" s="254">
        <f t="shared" si="0"/>
        <v>2290.9299999999998</v>
      </c>
    </row>
    <row r="183" spans="1:15">
      <c r="A183" s="519" t="s">
        <v>5843</v>
      </c>
      <c r="B183" s="518" t="s">
        <v>1047</v>
      </c>
      <c r="C183" s="164" t="s">
        <v>143</v>
      </c>
      <c r="D183" s="518" t="s">
        <v>729</v>
      </c>
      <c r="E183" s="517"/>
      <c r="F183" s="516" t="s">
        <v>248</v>
      </c>
      <c r="G183" s="515"/>
      <c r="H183" s="516" t="s">
        <v>2838</v>
      </c>
      <c r="I183" s="515"/>
      <c r="J183" s="516" t="s">
        <v>245</v>
      </c>
      <c r="K183" s="515"/>
      <c r="L183" s="516" t="s">
        <v>5844</v>
      </c>
      <c r="M183" s="515"/>
      <c r="N183" s="249" t="str">
        <f>VLOOKUP(B183,'De x Para (2)'!A:C,3,0)</f>
        <v>7.1.3.2</v>
      </c>
      <c r="O183" s="254">
        <f t="shared" si="0"/>
        <v>450</v>
      </c>
    </row>
    <row r="184" spans="1:15">
      <c r="A184" s="519" t="s">
        <v>5845</v>
      </c>
      <c r="B184" s="518" t="s">
        <v>1053</v>
      </c>
      <c r="C184" s="164" t="s">
        <v>143</v>
      </c>
      <c r="D184" s="518" t="s">
        <v>751</v>
      </c>
      <c r="E184" s="517"/>
      <c r="F184" s="516" t="s">
        <v>248</v>
      </c>
      <c r="G184" s="515"/>
      <c r="H184" s="516" t="s">
        <v>5846</v>
      </c>
      <c r="I184" s="515"/>
      <c r="J184" s="516" t="s">
        <v>245</v>
      </c>
      <c r="K184" s="515"/>
      <c r="L184" s="516" t="s">
        <v>5847</v>
      </c>
      <c r="M184" s="515"/>
      <c r="N184" s="249" t="str">
        <f>VLOOKUP(B184,'De x Para (2)'!A:C,3,0)</f>
        <v>7.1.3.2</v>
      </c>
      <c r="O184" s="254">
        <f t="shared" si="0"/>
        <v>1056</v>
      </c>
    </row>
    <row r="185" spans="1:15">
      <c r="A185" s="519" t="s">
        <v>5848</v>
      </c>
      <c r="B185" s="518" t="s">
        <v>1057</v>
      </c>
      <c r="C185" s="164" t="s">
        <v>143</v>
      </c>
      <c r="D185" s="518" t="s">
        <v>756</v>
      </c>
      <c r="E185" s="517"/>
      <c r="F185" s="516" t="s">
        <v>248</v>
      </c>
      <c r="G185" s="515"/>
      <c r="H185" s="516" t="s">
        <v>5849</v>
      </c>
      <c r="I185" s="515"/>
      <c r="J185" s="516" t="s">
        <v>245</v>
      </c>
      <c r="K185" s="515"/>
      <c r="L185" s="516" t="s">
        <v>5850</v>
      </c>
      <c r="M185" s="515"/>
      <c r="N185" s="249" t="str">
        <f>VLOOKUP(B185,'De x Para (2)'!A:C,3,0)</f>
        <v>7.1.3.2</v>
      </c>
      <c r="O185" s="254">
        <f t="shared" si="0"/>
        <v>784.93</v>
      </c>
    </row>
    <row r="186" spans="1:15">
      <c r="A186" s="525" t="s">
        <v>143</v>
      </c>
      <c r="B186" s="524"/>
      <c r="C186" s="164" t="s">
        <v>143</v>
      </c>
      <c r="D186" s="524" t="s">
        <v>143</v>
      </c>
      <c r="E186" s="523"/>
      <c r="F186" s="523"/>
      <c r="G186" s="523"/>
      <c r="H186" s="523"/>
      <c r="I186" s="523"/>
      <c r="J186" s="523"/>
      <c r="K186" s="523"/>
      <c r="L186" s="523"/>
      <c r="M186" s="523"/>
      <c r="N186" s="249"/>
      <c r="O186" s="254">
        <f t="shared" si="0"/>
        <v>0</v>
      </c>
    </row>
    <row r="187" spans="1:15">
      <c r="A187" s="522" t="s">
        <v>5251</v>
      </c>
      <c r="B187" s="180" t="s">
        <v>1061</v>
      </c>
      <c r="C187" s="164" t="s">
        <v>143</v>
      </c>
      <c r="D187" s="180" t="s">
        <v>1062</v>
      </c>
      <c r="E187" s="22"/>
      <c r="F187" s="521" t="s">
        <v>5248</v>
      </c>
      <c r="G187" s="520"/>
      <c r="H187" s="521" t="s">
        <v>5851</v>
      </c>
      <c r="I187" s="520"/>
      <c r="J187" s="521" t="s">
        <v>5852</v>
      </c>
      <c r="K187" s="520"/>
      <c r="L187" s="521" t="s">
        <v>5853</v>
      </c>
      <c r="M187" s="520"/>
      <c r="N187" s="249">
        <f>VLOOKUP(B187,'De x Para (2)'!A:C,3,0)</f>
        <v>0</v>
      </c>
      <c r="O187" s="559">
        <f t="shared" si="0"/>
        <v>141523.44</v>
      </c>
    </row>
    <row r="188" spans="1:15">
      <c r="A188" s="522" t="s">
        <v>5250</v>
      </c>
      <c r="B188" s="180" t="s">
        <v>1066</v>
      </c>
      <c r="C188" s="164" t="s">
        <v>143</v>
      </c>
      <c r="D188" s="180" t="s">
        <v>1062</v>
      </c>
      <c r="E188" s="22"/>
      <c r="F188" s="521" t="s">
        <v>5248</v>
      </c>
      <c r="G188" s="520"/>
      <c r="H188" s="521" t="s">
        <v>5851</v>
      </c>
      <c r="I188" s="520"/>
      <c r="J188" s="521" t="s">
        <v>5852</v>
      </c>
      <c r="K188" s="520"/>
      <c r="L188" s="521" t="s">
        <v>5853</v>
      </c>
      <c r="M188" s="520"/>
      <c r="N188" s="249">
        <f>VLOOKUP(B188,'De x Para (2)'!A:C,3,0)</f>
        <v>0</v>
      </c>
      <c r="O188" s="254">
        <f t="shared" ref="O188:O251" si="1">H188-J188</f>
        <v>141523.44</v>
      </c>
    </row>
    <row r="189" spans="1:15">
      <c r="A189" s="522" t="s">
        <v>5249</v>
      </c>
      <c r="B189" s="180" t="s">
        <v>1067</v>
      </c>
      <c r="C189" s="164" t="s">
        <v>143</v>
      </c>
      <c r="D189" s="180" t="s">
        <v>1062</v>
      </c>
      <c r="E189" s="22"/>
      <c r="F189" s="521" t="s">
        <v>5248</v>
      </c>
      <c r="G189" s="520"/>
      <c r="H189" s="521" t="s">
        <v>5851</v>
      </c>
      <c r="I189" s="520"/>
      <c r="J189" s="521" t="s">
        <v>5852</v>
      </c>
      <c r="K189" s="520"/>
      <c r="L189" s="521" t="s">
        <v>5853</v>
      </c>
      <c r="M189" s="520"/>
      <c r="N189" s="249">
        <f>VLOOKUP(B189,'De x Para (2)'!A:C,3,0)</f>
        <v>0</v>
      </c>
      <c r="O189" s="254">
        <f t="shared" si="1"/>
        <v>141523.44</v>
      </c>
    </row>
    <row r="190" spans="1:15">
      <c r="A190" s="519" t="s">
        <v>5247</v>
      </c>
      <c r="B190" s="518" t="s">
        <v>1068</v>
      </c>
      <c r="C190" s="164" t="s">
        <v>143</v>
      </c>
      <c r="D190" s="518" t="s">
        <v>1069</v>
      </c>
      <c r="E190" s="517"/>
      <c r="F190" s="516" t="s">
        <v>5245</v>
      </c>
      <c r="G190" s="515"/>
      <c r="H190" s="516" t="s">
        <v>5246</v>
      </c>
      <c r="I190" s="515"/>
      <c r="J190" s="516" t="s">
        <v>245</v>
      </c>
      <c r="K190" s="515"/>
      <c r="L190" s="516" t="s">
        <v>5854</v>
      </c>
      <c r="M190" s="515"/>
      <c r="N190" s="249" t="str">
        <f>VLOOKUP(B190,'De x Para (2)'!A:C,3,0)</f>
        <v>8.6</v>
      </c>
      <c r="O190" s="254">
        <f t="shared" si="1"/>
        <v>6498</v>
      </c>
    </row>
    <row r="191" spans="1:15">
      <c r="A191" s="519" t="s">
        <v>5244</v>
      </c>
      <c r="B191" s="518" t="s">
        <v>1073</v>
      </c>
      <c r="C191" s="164" t="s">
        <v>143</v>
      </c>
      <c r="D191" s="518" t="s">
        <v>1074</v>
      </c>
      <c r="E191" s="517"/>
      <c r="F191" s="516" t="s">
        <v>5243</v>
      </c>
      <c r="G191" s="515"/>
      <c r="H191" s="516" t="s">
        <v>1076</v>
      </c>
      <c r="I191" s="515"/>
      <c r="J191" s="516" t="s">
        <v>245</v>
      </c>
      <c r="K191" s="515"/>
      <c r="L191" s="516" t="s">
        <v>5855</v>
      </c>
      <c r="M191" s="515"/>
      <c r="N191" s="249" t="str">
        <f>VLOOKUP(B191,'De x Para (2)'!A:C,3,0)</f>
        <v>8.3</v>
      </c>
      <c r="O191" s="254">
        <f t="shared" si="1"/>
        <v>6750</v>
      </c>
    </row>
    <row r="192" spans="1:15">
      <c r="A192" s="519" t="s">
        <v>5242</v>
      </c>
      <c r="B192" s="518" t="s">
        <v>1081</v>
      </c>
      <c r="C192" s="164" t="s">
        <v>143</v>
      </c>
      <c r="D192" s="518" t="s">
        <v>1082</v>
      </c>
      <c r="E192" s="517"/>
      <c r="F192" s="516" t="s">
        <v>5241</v>
      </c>
      <c r="G192" s="515"/>
      <c r="H192" s="516" t="s">
        <v>5856</v>
      </c>
      <c r="I192" s="515"/>
      <c r="J192" s="516" t="s">
        <v>245</v>
      </c>
      <c r="K192" s="515"/>
      <c r="L192" s="516" t="s">
        <v>5857</v>
      </c>
      <c r="M192" s="515"/>
      <c r="N192" s="249" t="str">
        <f>VLOOKUP(B192,'De x Para (2)'!A:C,3,0)</f>
        <v>8.2</v>
      </c>
      <c r="O192" s="254">
        <f t="shared" si="1"/>
        <v>15685.57</v>
      </c>
    </row>
    <row r="193" spans="1:15">
      <c r="A193" s="519" t="s">
        <v>5240</v>
      </c>
      <c r="B193" s="518" t="s">
        <v>1086</v>
      </c>
      <c r="C193" s="164" t="s">
        <v>143</v>
      </c>
      <c r="D193" s="518" t="s">
        <v>1087</v>
      </c>
      <c r="E193" s="517"/>
      <c r="F193" s="516" t="s">
        <v>5239</v>
      </c>
      <c r="G193" s="515"/>
      <c r="H193" s="516" t="s">
        <v>5858</v>
      </c>
      <c r="I193" s="515"/>
      <c r="J193" s="516" t="s">
        <v>245</v>
      </c>
      <c r="K193" s="515"/>
      <c r="L193" s="516" t="s">
        <v>5859</v>
      </c>
      <c r="M193" s="515"/>
      <c r="N193" s="249" t="str">
        <f>VLOOKUP(B193,'De x Para (2)'!A:C,3,0)</f>
        <v>8.8</v>
      </c>
      <c r="O193" s="254">
        <f t="shared" si="1"/>
        <v>1400.8</v>
      </c>
    </row>
    <row r="194" spans="1:15">
      <c r="A194" s="519" t="s">
        <v>5238</v>
      </c>
      <c r="B194" s="518" t="s">
        <v>1091</v>
      </c>
      <c r="C194" s="164" t="s">
        <v>143</v>
      </c>
      <c r="D194" s="518" t="s">
        <v>1092</v>
      </c>
      <c r="E194" s="517"/>
      <c r="F194" s="516" t="s">
        <v>5236</v>
      </c>
      <c r="G194" s="515"/>
      <c r="H194" s="516" t="s">
        <v>5237</v>
      </c>
      <c r="I194" s="515"/>
      <c r="J194" s="516" t="s">
        <v>245</v>
      </c>
      <c r="K194" s="515"/>
      <c r="L194" s="516" t="s">
        <v>5860</v>
      </c>
      <c r="M194" s="515"/>
      <c r="N194" s="249" t="str">
        <f>VLOOKUP(B194,'De x Para (2)'!A:C,3,0)</f>
        <v>8.1</v>
      </c>
      <c r="O194" s="254">
        <f t="shared" si="1"/>
        <v>38098.85</v>
      </c>
    </row>
    <row r="195" spans="1:15">
      <c r="A195" s="519" t="s">
        <v>5235</v>
      </c>
      <c r="B195" s="518" t="s">
        <v>1096</v>
      </c>
      <c r="C195" s="164" t="s">
        <v>143</v>
      </c>
      <c r="D195" s="518" t="s">
        <v>1097</v>
      </c>
      <c r="E195" s="517"/>
      <c r="F195" s="516" t="s">
        <v>5234</v>
      </c>
      <c r="G195" s="515"/>
      <c r="H195" s="516" t="s">
        <v>5861</v>
      </c>
      <c r="I195" s="515"/>
      <c r="J195" s="516" t="s">
        <v>245</v>
      </c>
      <c r="K195" s="515"/>
      <c r="L195" s="516" t="s">
        <v>5862</v>
      </c>
      <c r="M195" s="515"/>
      <c r="N195" s="249" t="str">
        <f>VLOOKUP(B195,'De x Para (2)'!A:C,3,0)</f>
        <v>8.2</v>
      </c>
      <c r="O195" s="254">
        <f t="shared" si="1"/>
        <v>22644.85</v>
      </c>
    </row>
    <row r="196" spans="1:15">
      <c r="A196" s="519" t="s">
        <v>5233</v>
      </c>
      <c r="B196" s="518" t="s">
        <v>1101</v>
      </c>
      <c r="C196" s="164" t="s">
        <v>143</v>
      </c>
      <c r="D196" s="518" t="s">
        <v>1102</v>
      </c>
      <c r="E196" s="517"/>
      <c r="F196" s="516" t="s">
        <v>5232</v>
      </c>
      <c r="G196" s="515"/>
      <c r="H196" s="516" t="s">
        <v>5863</v>
      </c>
      <c r="I196" s="515"/>
      <c r="J196" s="516" t="s">
        <v>5852</v>
      </c>
      <c r="K196" s="515"/>
      <c r="L196" s="516" t="s">
        <v>5864</v>
      </c>
      <c r="M196" s="515"/>
      <c r="N196" s="249" t="str">
        <f>VLOOKUP(B196,'De x Para (2)'!A:C,3,0)</f>
        <v>8.2</v>
      </c>
      <c r="O196" s="254">
        <f t="shared" si="1"/>
        <v>40055.65</v>
      </c>
    </row>
    <row r="197" spans="1:15">
      <c r="A197" s="519" t="s">
        <v>5231</v>
      </c>
      <c r="B197" s="518" t="s">
        <v>1106</v>
      </c>
      <c r="C197" s="164" t="s">
        <v>143</v>
      </c>
      <c r="D197" s="518" t="s">
        <v>1107</v>
      </c>
      <c r="E197" s="517"/>
      <c r="F197" s="516" t="s">
        <v>5230</v>
      </c>
      <c r="G197" s="515"/>
      <c r="H197" s="516" t="s">
        <v>5865</v>
      </c>
      <c r="I197" s="515"/>
      <c r="J197" s="516" t="s">
        <v>245</v>
      </c>
      <c r="K197" s="515"/>
      <c r="L197" s="516" t="s">
        <v>5866</v>
      </c>
      <c r="M197" s="515"/>
      <c r="N197" s="249" t="str">
        <f>VLOOKUP(B197,'De x Para (2)'!A:C,3,0)</f>
        <v>8.4</v>
      </c>
      <c r="O197" s="254">
        <f t="shared" si="1"/>
        <v>4652</v>
      </c>
    </row>
    <row r="198" spans="1:15">
      <c r="A198" s="519" t="s">
        <v>5229</v>
      </c>
      <c r="B198" s="518" t="s">
        <v>1111</v>
      </c>
      <c r="C198" s="164" t="s">
        <v>143</v>
      </c>
      <c r="D198" s="518" t="s">
        <v>1112</v>
      </c>
      <c r="E198" s="517"/>
      <c r="F198" s="516" t="s">
        <v>5228</v>
      </c>
      <c r="G198" s="515"/>
      <c r="H198" s="516" t="s">
        <v>245</v>
      </c>
      <c r="I198" s="515"/>
      <c r="J198" s="516" t="s">
        <v>245</v>
      </c>
      <c r="K198" s="515"/>
      <c r="L198" s="516" t="s">
        <v>5228</v>
      </c>
      <c r="M198" s="515"/>
      <c r="N198" s="249" t="str">
        <f>VLOOKUP(B198,'De x Para (2)'!A:C,3,0)</f>
        <v>8.5</v>
      </c>
      <c r="O198" s="254">
        <f t="shared" si="1"/>
        <v>0</v>
      </c>
    </row>
    <row r="199" spans="1:15">
      <c r="A199" s="519" t="s">
        <v>5227</v>
      </c>
      <c r="B199" s="518" t="s">
        <v>1121</v>
      </c>
      <c r="C199" s="164" t="s">
        <v>143</v>
      </c>
      <c r="D199" s="518" t="s">
        <v>1122</v>
      </c>
      <c r="E199" s="517"/>
      <c r="F199" s="516" t="s">
        <v>5226</v>
      </c>
      <c r="G199" s="515"/>
      <c r="H199" s="516" t="s">
        <v>5867</v>
      </c>
      <c r="I199" s="515"/>
      <c r="J199" s="516" t="s">
        <v>245</v>
      </c>
      <c r="K199" s="515"/>
      <c r="L199" s="516" t="s">
        <v>5868</v>
      </c>
      <c r="M199" s="515"/>
      <c r="N199" s="249" t="str">
        <f>VLOOKUP(B199,'De x Para (2)'!A:C,3,0)</f>
        <v>8.8</v>
      </c>
      <c r="O199" s="254">
        <f t="shared" si="1"/>
        <v>1391.93</v>
      </c>
    </row>
    <row r="200" spans="1:15">
      <c r="A200" s="519" t="s">
        <v>5225</v>
      </c>
      <c r="B200" s="518" t="s">
        <v>1127</v>
      </c>
      <c r="C200" s="164" t="s">
        <v>143</v>
      </c>
      <c r="D200" s="518" t="s">
        <v>1128</v>
      </c>
      <c r="E200" s="517"/>
      <c r="F200" s="516" t="s">
        <v>5224</v>
      </c>
      <c r="G200" s="515"/>
      <c r="H200" s="516" t="s">
        <v>5869</v>
      </c>
      <c r="I200" s="515"/>
      <c r="J200" s="516" t="s">
        <v>245</v>
      </c>
      <c r="K200" s="515"/>
      <c r="L200" s="516" t="s">
        <v>5870</v>
      </c>
      <c r="M200" s="515"/>
      <c r="N200" s="249" t="str">
        <f>VLOOKUP(B200,'De x Para (2)'!A:C,3,0)</f>
        <v>8.2</v>
      </c>
      <c r="O200" s="254">
        <f t="shared" si="1"/>
        <v>4345.79</v>
      </c>
    </row>
    <row r="201" spans="1:15">
      <c r="A201" s="525" t="s">
        <v>143</v>
      </c>
      <c r="B201" s="524"/>
      <c r="C201" s="164" t="s">
        <v>143</v>
      </c>
      <c r="D201" s="524" t="s">
        <v>143</v>
      </c>
      <c r="E201" s="523"/>
      <c r="F201" s="523"/>
      <c r="G201" s="523"/>
      <c r="H201" s="523"/>
      <c r="I201" s="523"/>
      <c r="J201" s="523"/>
      <c r="K201" s="523"/>
      <c r="L201" s="523"/>
      <c r="M201" s="523"/>
      <c r="N201" s="249"/>
      <c r="O201" s="254">
        <f t="shared" si="1"/>
        <v>0</v>
      </c>
    </row>
    <row r="202" spans="1:15">
      <c r="A202" s="522" t="s">
        <v>5223</v>
      </c>
      <c r="B202" s="180" t="s">
        <v>1132</v>
      </c>
      <c r="C202" s="164" t="s">
        <v>143</v>
      </c>
      <c r="D202" s="180" t="s">
        <v>1133</v>
      </c>
      <c r="E202" s="22"/>
      <c r="F202" s="521" t="s">
        <v>5220</v>
      </c>
      <c r="G202" s="520"/>
      <c r="H202" s="521" t="s">
        <v>5871</v>
      </c>
      <c r="I202" s="520"/>
      <c r="J202" s="521" t="s">
        <v>5186</v>
      </c>
      <c r="K202" s="520"/>
      <c r="L202" s="521" t="s">
        <v>5872</v>
      </c>
      <c r="M202" s="520"/>
      <c r="N202" s="249">
        <f>VLOOKUP(B202,'De x Para (2)'!A:C,3,0)</f>
        <v>0</v>
      </c>
      <c r="O202" s="254">
        <f t="shared" si="1"/>
        <v>54682.49</v>
      </c>
    </row>
    <row r="203" spans="1:15">
      <c r="A203" s="522" t="s">
        <v>5222</v>
      </c>
      <c r="B203" s="180" t="s">
        <v>1137</v>
      </c>
      <c r="C203" s="164" t="s">
        <v>143</v>
      </c>
      <c r="D203" s="180" t="s">
        <v>1133</v>
      </c>
      <c r="E203" s="22"/>
      <c r="F203" s="521" t="s">
        <v>5220</v>
      </c>
      <c r="G203" s="520"/>
      <c r="H203" s="521" t="s">
        <v>5871</v>
      </c>
      <c r="I203" s="520"/>
      <c r="J203" s="521" t="s">
        <v>5186</v>
      </c>
      <c r="K203" s="520"/>
      <c r="L203" s="521" t="s">
        <v>5872</v>
      </c>
      <c r="M203" s="520"/>
      <c r="N203" s="249">
        <f>VLOOKUP(B203,'De x Para (2)'!A:C,3,0)</f>
        <v>0</v>
      </c>
      <c r="O203" s="254">
        <f t="shared" si="1"/>
        <v>54682.49</v>
      </c>
    </row>
    <row r="204" spans="1:15">
      <c r="A204" s="522" t="s">
        <v>5221</v>
      </c>
      <c r="B204" s="180" t="s">
        <v>1138</v>
      </c>
      <c r="C204" s="164" t="s">
        <v>143</v>
      </c>
      <c r="D204" s="180" t="s">
        <v>1133</v>
      </c>
      <c r="E204" s="22"/>
      <c r="F204" s="521" t="s">
        <v>5220</v>
      </c>
      <c r="G204" s="520"/>
      <c r="H204" s="521" t="s">
        <v>5871</v>
      </c>
      <c r="I204" s="520"/>
      <c r="J204" s="521" t="s">
        <v>5186</v>
      </c>
      <c r="K204" s="520"/>
      <c r="L204" s="521" t="s">
        <v>5872</v>
      </c>
      <c r="M204" s="520"/>
      <c r="N204" s="249">
        <f>VLOOKUP(B204,'De x Para (2)'!A:C,3,0)</f>
        <v>0</v>
      </c>
      <c r="O204" s="254">
        <f t="shared" si="1"/>
        <v>54682.49</v>
      </c>
    </row>
    <row r="205" spans="1:15">
      <c r="A205" s="522" t="s">
        <v>5219</v>
      </c>
      <c r="B205" s="180" t="s">
        <v>1139</v>
      </c>
      <c r="C205" s="164" t="s">
        <v>143</v>
      </c>
      <c r="D205" s="180" t="s">
        <v>1140</v>
      </c>
      <c r="E205" s="22"/>
      <c r="F205" s="521" t="s">
        <v>5218</v>
      </c>
      <c r="G205" s="520"/>
      <c r="H205" s="521" t="s">
        <v>5873</v>
      </c>
      <c r="I205" s="520"/>
      <c r="J205" s="521" t="s">
        <v>245</v>
      </c>
      <c r="K205" s="520"/>
      <c r="L205" s="521" t="s">
        <v>5874</v>
      </c>
      <c r="M205" s="520"/>
      <c r="N205" s="249">
        <f>VLOOKUP(B205,'De x Para (2)'!A:C,3,0)</f>
        <v>0</v>
      </c>
      <c r="O205" s="559">
        <f t="shared" si="1"/>
        <v>41311.800000000003</v>
      </c>
    </row>
    <row r="206" spans="1:15">
      <c r="A206" s="519" t="s">
        <v>5217</v>
      </c>
      <c r="B206" s="518" t="s">
        <v>1144</v>
      </c>
      <c r="C206" s="164" t="s">
        <v>143</v>
      </c>
      <c r="D206" s="518" t="s">
        <v>1145</v>
      </c>
      <c r="E206" s="517"/>
      <c r="F206" s="516" t="s">
        <v>5216</v>
      </c>
      <c r="G206" s="515"/>
      <c r="H206" s="516" t="s">
        <v>5875</v>
      </c>
      <c r="I206" s="515"/>
      <c r="J206" s="516" t="s">
        <v>245</v>
      </c>
      <c r="K206" s="515"/>
      <c r="L206" s="516" t="s">
        <v>5876</v>
      </c>
      <c r="M206" s="515"/>
      <c r="N206" s="249" t="str">
        <f>VLOOKUP(B206,'De x Para (2)'!A:C,3,0)</f>
        <v>9.2.2</v>
      </c>
      <c r="O206" s="254">
        <f t="shared" si="1"/>
        <v>38084.120000000003</v>
      </c>
    </row>
    <row r="207" spans="1:15">
      <c r="A207" s="519" t="s">
        <v>5877</v>
      </c>
      <c r="B207" s="518" t="s">
        <v>1149</v>
      </c>
      <c r="C207" s="164" t="s">
        <v>143</v>
      </c>
      <c r="D207" s="518" t="s">
        <v>1150</v>
      </c>
      <c r="E207" s="517"/>
      <c r="F207" s="516" t="s">
        <v>248</v>
      </c>
      <c r="G207" s="515"/>
      <c r="H207" s="516" t="s">
        <v>5878</v>
      </c>
      <c r="I207" s="515"/>
      <c r="J207" s="516" t="s">
        <v>245</v>
      </c>
      <c r="K207" s="515"/>
      <c r="L207" s="516" t="s">
        <v>5879</v>
      </c>
      <c r="M207" s="515"/>
      <c r="N207" s="249" t="str">
        <f>VLOOKUP(B207,'De x Para (2)'!A:C,3,0)</f>
        <v>9.2.4</v>
      </c>
      <c r="O207" s="254">
        <f t="shared" si="1"/>
        <v>770.98</v>
      </c>
    </row>
    <row r="208" spans="1:15">
      <c r="A208" s="519" t="s">
        <v>5215</v>
      </c>
      <c r="B208" s="518" t="s">
        <v>1154</v>
      </c>
      <c r="C208" s="164" t="s">
        <v>143</v>
      </c>
      <c r="D208" s="518" t="s">
        <v>1155</v>
      </c>
      <c r="E208" s="517"/>
      <c r="F208" s="516" t="s">
        <v>5214</v>
      </c>
      <c r="G208" s="515"/>
      <c r="H208" s="516" t="s">
        <v>5880</v>
      </c>
      <c r="I208" s="515"/>
      <c r="J208" s="516" t="s">
        <v>245</v>
      </c>
      <c r="K208" s="515"/>
      <c r="L208" s="516" t="s">
        <v>5881</v>
      </c>
      <c r="M208" s="515"/>
      <c r="N208" s="249" t="str">
        <f>VLOOKUP(B208,'De x Para (2)'!A:C,3,0)</f>
        <v>9.2.5</v>
      </c>
      <c r="O208" s="254">
        <f t="shared" si="1"/>
        <v>2456.6999999999998</v>
      </c>
    </row>
    <row r="209" spans="1:15">
      <c r="A209" s="525" t="s">
        <v>143</v>
      </c>
      <c r="B209" s="524"/>
      <c r="C209" s="164" t="s">
        <v>143</v>
      </c>
      <c r="D209" s="524" t="s">
        <v>143</v>
      </c>
      <c r="E209" s="523"/>
      <c r="F209" s="523"/>
      <c r="G209" s="523"/>
      <c r="H209" s="523"/>
      <c r="I209" s="523"/>
      <c r="J209" s="523"/>
      <c r="K209" s="523"/>
      <c r="L209" s="523"/>
      <c r="M209" s="523"/>
      <c r="N209" s="249"/>
      <c r="O209" s="254">
        <f t="shared" si="1"/>
        <v>0</v>
      </c>
    </row>
    <row r="210" spans="1:15">
      <c r="A210" s="522" t="s">
        <v>5882</v>
      </c>
      <c r="B210" s="180" t="s">
        <v>1180</v>
      </c>
      <c r="C210" s="164" t="s">
        <v>143</v>
      </c>
      <c r="D210" s="180" t="s">
        <v>1181</v>
      </c>
      <c r="E210" s="22"/>
      <c r="F210" s="521" t="s">
        <v>248</v>
      </c>
      <c r="G210" s="520"/>
      <c r="H210" s="521" t="s">
        <v>5883</v>
      </c>
      <c r="I210" s="520"/>
      <c r="J210" s="521" t="s">
        <v>245</v>
      </c>
      <c r="K210" s="520"/>
      <c r="L210" s="521" t="s">
        <v>5884</v>
      </c>
      <c r="M210" s="520"/>
      <c r="N210" s="249">
        <f>VLOOKUP(B210,'De x Para (2)'!A:C,3,0)</f>
        <v>0</v>
      </c>
      <c r="O210" s="559">
        <f t="shared" si="1"/>
        <v>9564.92</v>
      </c>
    </row>
    <row r="211" spans="1:15">
      <c r="A211" s="519" t="s">
        <v>5885</v>
      </c>
      <c r="B211" s="518" t="s">
        <v>1185</v>
      </c>
      <c r="C211" s="164" t="s">
        <v>143</v>
      </c>
      <c r="D211" s="518" t="s">
        <v>1186</v>
      </c>
      <c r="E211" s="517"/>
      <c r="F211" s="516" t="s">
        <v>248</v>
      </c>
      <c r="G211" s="515"/>
      <c r="H211" s="516" t="s">
        <v>5886</v>
      </c>
      <c r="I211" s="515"/>
      <c r="J211" s="516" t="s">
        <v>245</v>
      </c>
      <c r="K211" s="515"/>
      <c r="L211" s="516" t="s">
        <v>5887</v>
      </c>
      <c r="M211" s="515"/>
      <c r="N211" s="249" t="str">
        <f>VLOOKUP(B211,'De x Para (2)'!A:C,3,0)</f>
        <v>9.5</v>
      </c>
      <c r="O211" s="254">
        <f t="shared" si="1"/>
        <v>8154.02</v>
      </c>
    </row>
    <row r="212" spans="1:15">
      <c r="A212" s="519" t="s">
        <v>5888</v>
      </c>
      <c r="B212" s="518" t="s">
        <v>1190</v>
      </c>
      <c r="C212" s="164" t="s">
        <v>143</v>
      </c>
      <c r="D212" s="518" t="s">
        <v>1191</v>
      </c>
      <c r="E212" s="517"/>
      <c r="F212" s="516" t="s">
        <v>248</v>
      </c>
      <c r="G212" s="515"/>
      <c r="H212" s="516" t="s">
        <v>5889</v>
      </c>
      <c r="I212" s="515"/>
      <c r="J212" s="516" t="s">
        <v>245</v>
      </c>
      <c r="K212" s="515"/>
      <c r="L212" s="516" t="s">
        <v>5890</v>
      </c>
      <c r="M212" s="515"/>
      <c r="N212" s="249" t="str">
        <f>VLOOKUP(B212,'De x Para (2)'!A:C,3,0)</f>
        <v>9.5</v>
      </c>
      <c r="O212" s="254">
        <f t="shared" si="1"/>
        <v>482.1</v>
      </c>
    </row>
    <row r="213" spans="1:15">
      <c r="A213" s="519" t="s">
        <v>5891</v>
      </c>
      <c r="B213" s="518" t="s">
        <v>1198</v>
      </c>
      <c r="C213" s="164" t="s">
        <v>143</v>
      </c>
      <c r="D213" s="518" t="s">
        <v>1199</v>
      </c>
      <c r="E213" s="517"/>
      <c r="F213" s="516" t="s">
        <v>248</v>
      </c>
      <c r="G213" s="515"/>
      <c r="H213" s="516" t="s">
        <v>5892</v>
      </c>
      <c r="I213" s="515"/>
      <c r="J213" s="516" t="s">
        <v>245</v>
      </c>
      <c r="K213" s="515"/>
      <c r="L213" s="516" t="s">
        <v>5893</v>
      </c>
      <c r="M213" s="515"/>
      <c r="N213" s="249" t="str">
        <f>VLOOKUP(B213,'De x Para (2)'!A:C,3,0)</f>
        <v>9.5</v>
      </c>
      <c r="O213" s="254">
        <f t="shared" si="1"/>
        <v>928.8</v>
      </c>
    </row>
    <row r="214" spans="1:15">
      <c r="A214" s="525" t="s">
        <v>143</v>
      </c>
      <c r="B214" s="524"/>
      <c r="C214" s="164" t="s">
        <v>143</v>
      </c>
      <c r="D214" s="524" t="s">
        <v>143</v>
      </c>
      <c r="E214" s="523"/>
      <c r="F214" s="523"/>
      <c r="G214" s="523"/>
      <c r="H214" s="523"/>
      <c r="I214" s="523"/>
      <c r="J214" s="523"/>
      <c r="K214" s="523"/>
      <c r="L214" s="523"/>
      <c r="M214" s="523"/>
      <c r="N214" s="249"/>
      <c r="O214" s="254">
        <f t="shared" si="1"/>
        <v>0</v>
      </c>
    </row>
    <row r="215" spans="1:15">
      <c r="A215" s="522" t="s">
        <v>5213</v>
      </c>
      <c r="B215" s="180" t="s">
        <v>1203</v>
      </c>
      <c r="C215" s="164" t="s">
        <v>143</v>
      </c>
      <c r="D215" s="180" t="s">
        <v>1204</v>
      </c>
      <c r="E215" s="22"/>
      <c r="F215" s="521" t="s">
        <v>5212</v>
      </c>
      <c r="G215" s="520"/>
      <c r="H215" s="521" t="s">
        <v>5894</v>
      </c>
      <c r="I215" s="520"/>
      <c r="J215" s="521" t="s">
        <v>245</v>
      </c>
      <c r="K215" s="520"/>
      <c r="L215" s="521" t="s">
        <v>5895</v>
      </c>
      <c r="M215" s="520"/>
      <c r="N215" s="249">
        <f>VLOOKUP(B215,'De x Para (2)'!A:C,3,0)</f>
        <v>0</v>
      </c>
      <c r="O215" s="559">
        <f t="shared" si="1"/>
        <v>3985.25</v>
      </c>
    </row>
    <row r="216" spans="1:15">
      <c r="A216" s="519" t="s">
        <v>5211</v>
      </c>
      <c r="B216" s="518" t="s">
        <v>1208</v>
      </c>
      <c r="C216" s="164" t="s">
        <v>143</v>
      </c>
      <c r="D216" s="518" t="s">
        <v>1209</v>
      </c>
      <c r="E216" s="517"/>
      <c r="F216" s="516" t="s">
        <v>5210</v>
      </c>
      <c r="G216" s="515"/>
      <c r="H216" s="516" t="s">
        <v>5896</v>
      </c>
      <c r="I216" s="515"/>
      <c r="J216" s="516" t="s">
        <v>245</v>
      </c>
      <c r="K216" s="515"/>
      <c r="L216" s="516" t="s">
        <v>5897</v>
      </c>
      <c r="M216" s="515"/>
      <c r="N216" s="249" t="str">
        <f>VLOOKUP(B216,'De x Para (2)'!A:C,3,0)</f>
        <v>9.6</v>
      </c>
      <c r="O216" s="254">
        <f t="shared" si="1"/>
        <v>851.55</v>
      </c>
    </row>
    <row r="217" spans="1:15">
      <c r="A217" s="519" t="s">
        <v>5209</v>
      </c>
      <c r="B217" s="518" t="s">
        <v>1213</v>
      </c>
      <c r="C217" s="164" t="s">
        <v>143</v>
      </c>
      <c r="D217" s="518" t="s">
        <v>1214</v>
      </c>
      <c r="E217" s="517"/>
      <c r="F217" s="516" t="s">
        <v>5208</v>
      </c>
      <c r="G217" s="515"/>
      <c r="H217" s="516" t="s">
        <v>5898</v>
      </c>
      <c r="I217" s="515"/>
      <c r="J217" s="516" t="s">
        <v>245</v>
      </c>
      <c r="K217" s="515"/>
      <c r="L217" s="516" t="s">
        <v>5899</v>
      </c>
      <c r="M217" s="515"/>
      <c r="N217" s="249" t="str">
        <f>VLOOKUP(B217,'De x Para (2)'!A:C,3,0)</f>
        <v>9.6</v>
      </c>
      <c r="O217" s="254">
        <f t="shared" si="1"/>
        <v>1361.89</v>
      </c>
    </row>
    <row r="218" spans="1:15">
      <c r="A218" s="519" t="s">
        <v>5207</v>
      </c>
      <c r="B218" s="518" t="s">
        <v>1218</v>
      </c>
      <c r="C218" s="164" t="s">
        <v>143</v>
      </c>
      <c r="D218" s="518" t="s">
        <v>1219</v>
      </c>
      <c r="E218" s="517"/>
      <c r="F218" s="516" t="s">
        <v>5206</v>
      </c>
      <c r="G218" s="515"/>
      <c r="H218" s="516" t="s">
        <v>245</v>
      </c>
      <c r="I218" s="515"/>
      <c r="J218" s="516" t="s">
        <v>245</v>
      </c>
      <c r="K218" s="515"/>
      <c r="L218" s="516" t="s">
        <v>5206</v>
      </c>
      <c r="M218" s="515"/>
      <c r="N218" s="249" t="str">
        <f>VLOOKUP(B218,'De x Para (2)'!A:C,3,0)</f>
        <v>9.6</v>
      </c>
      <c r="O218" s="254">
        <f t="shared" si="1"/>
        <v>0</v>
      </c>
    </row>
    <row r="219" spans="1:15">
      <c r="A219" s="519" t="s">
        <v>5205</v>
      </c>
      <c r="B219" s="518" t="s">
        <v>1230</v>
      </c>
      <c r="C219" s="164" t="s">
        <v>143</v>
      </c>
      <c r="D219" s="518" t="s">
        <v>1231</v>
      </c>
      <c r="E219" s="517"/>
      <c r="F219" s="516" t="s">
        <v>5204</v>
      </c>
      <c r="G219" s="515"/>
      <c r="H219" s="516" t="s">
        <v>5693</v>
      </c>
      <c r="I219" s="515"/>
      <c r="J219" s="516" t="s">
        <v>245</v>
      </c>
      <c r="K219" s="515"/>
      <c r="L219" s="516" t="s">
        <v>5900</v>
      </c>
      <c r="M219" s="515"/>
      <c r="N219" s="249" t="str">
        <f>VLOOKUP(B219,'De x Para (2)'!A:C,3,0)</f>
        <v>9.6</v>
      </c>
      <c r="O219" s="254">
        <f t="shared" si="1"/>
        <v>470.62</v>
      </c>
    </row>
    <row r="220" spans="1:15">
      <c r="A220" s="519" t="s">
        <v>5203</v>
      </c>
      <c r="B220" s="518" t="s">
        <v>1235</v>
      </c>
      <c r="C220" s="164" t="s">
        <v>143</v>
      </c>
      <c r="D220" s="518" t="s">
        <v>1236</v>
      </c>
      <c r="E220" s="517"/>
      <c r="F220" s="516" t="s">
        <v>5202</v>
      </c>
      <c r="G220" s="515"/>
      <c r="H220" s="516" t="s">
        <v>5901</v>
      </c>
      <c r="I220" s="515"/>
      <c r="J220" s="516" t="s">
        <v>245</v>
      </c>
      <c r="K220" s="515"/>
      <c r="L220" s="516" t="s">
        <v>5902</v>
      </c>
      <c r="M220" s="515"/>
      <c r="N220" s="249" t="str">
        <f>VLOOKUP(B220,'De x Para (2)'!A:C,3,0)</f>
        <v>9.6</v>
      </c>
      <c r="O220" s="254">
        <f t="shared" si="1"/>
        <v>615.74</v>
      </c>
    </row>
    <row r="221" spans="1:15">
      <c r="A221" s="519" t="s">
        <v>5201</v>
      </c>
      <c r="B221" s="518" t="s">
        <v>1240</v>
      </c>
      <c r="C221" s="164" t="s">
        <v>143</v>
      </c>
      <c r="D221" s="518" t="s">
        <v>1241</v>
      </c>
      <c r="E221" s="517"/>
      <c r="F221" s="516" t="s">
        <v>5200</v>
      </c>
      <c r="G221" s="515"/>
      <c r="H221" s="516" t="s">
        <v>5903</v>
      </c>
      <c r="I221" s="515"/>
      <c r="J221" s="516" t="s">
        <v>245</v>
      </c>
      <c r="K221" s="515"/>
      <c r="L221" s="516" t="s">
        <v>5904</v>
      </c>
      <c r="M221" s="515"/>
      <c r="N221" s="249" t="str">
        <f>VLOOKUP(B221,'De x Para (2)'!A:C,3,0)</f>
        <v>9.6</v>
      </c>
      <c r="O221" s="254">
        <f t="shared" si="1"/>
        <v>685.45</v>
      </c>
    </row>
    <row r="222" spans="1:15">
      <c r="A222" s="525" t="s">
        <v>143</v>
      </c>
      <c r="B222" s="524"/>
      <c r="C222" s="164" t="s">
        <v>143</v>
      </c>
      <c r="D222" s="524" t="s">
        <v>143</v>
      </c>
      <c r="E222" s="523"/>
      <c r="F222" s="523"/>
      <c r="G222" s="523"/>
      <c r="H222" s="523"/>
      <c r="I222" s="523"/>
      <c r="J222" s="523"/>
      <c r="K222" s="523"/>
      <c r="L222" s="523"/>
      <c r="M222" s="523"/>
      <c r="N222" s="249"/>
      <c r="O222" s="254">
        <f t="shared" si="1"/>
        <v>0</v>
      </c>
    </row>
    <row r="223" spans="1:15">
      <c r="A223" s="522" t="s">
        <v>5199</v>
      </c>
      <c r="B223" s="180" t="s">
        <v>1245</v>
      </c>
      <c r="C223" s="164" t="s">
        <v>143</v>
      </c>
      <c r="D223" s="180" t="s">
        <v>1246</v>
      </c>
      <c r="E223" s="22"/>
      <c r="F223" s="521" t="s">
        <v>5198</v>
      </c>
      <c r="G223" s="520"/>
      <c r="H223" s="521" t="s">
        <v>5905</v>
      </c>
      <c r="I223" s="520"/>
      <c r="J223" s="521" t="s">
        <v>245</v>
      </c>
      <c r="K223" s="520"/>
      <c r="L223" s="521" t="s">
        <v>5906</v>
      </c>
      <c r="M223" s="520"/>
      <c r="N223" s="249">
        <f>VLOOKUP(B223,'De x Para (2)'!A:C,3,0)</f>
        <v>0</v>
      </c>
      <c r="O223" s="567">
        <f t="shared" si="1"/>
        <v>2642.05</v>
      </c>
    </row>
    <row r="224" spans="1:15">
      <c r="A224" s="519" t="s">
        <v>5907</v>
      </c>
      <c r="B224" s="518" t="s">
        <v>1282</v>
      </c>
      <c r="C224" s="164" t="s">
        <v>143</v>
      </c>
      <c r="D224" s="518" t="s">
        <v>1283</v>
      </c>
      <c r="E224" s="517"/>
      <c r="F224" s="516" t="s">
        <v>248</v>
      </c>
      <c r="G224" s="515"/>
      <c r="H224" s="516" t="s">
        <v>5908</v>
      </c>
      <c r="I224" s="515"/>
      <c r="J224" s="516" t="s">
        <v>245</v>
      </c>
      <c r="K224" s="515"/>
      <c r="L224" s="516" t="s">
        <v>5909</v>
      </c>
      <c r="M224" s="515"/>
      <c r="N224" s="249" t="str">
        <f>VLOOKUP(B224,'De x Para (2)'!A:C,3,0)</f>
        <v>9.7</v>
      </c>
      <c r="O224" s="254">
        <f t="shared" si="1"/>
        <v>274.7</v>
      </c>
    </row>
    <row r="225" spans="1:15">
      <c r="A225" s="519" t="s">
        <v>5197</v>
      </c>
      <c r="B225" s="518" t="s">
        <v>1290</v>
      </c>
      <c r="C225" s="164" t="s">
        <v>143</v>
      </c>
      <c r="D225" s="518" t="s">
        <v>1291</v>
      </c>
      <c r="E225" s="517"/>
      <c r="F225" s="516" t="s">
        <v>3397</v>
      </c>
      <c r="G225" s="515"/>
      <c r="H225" s="516" t="s">
        <v>5196</v>
      </c>
      <c r="I225" s="515"/>
      <c r="J225" s="516" t="s">
        <v>245</v>
      </c>
      <c r="K225" s="515"/>
      <c r="L225" s="516" t="s">
        <v>3633</v>
      </c>
      <c r="M225" s="515"/>
      <c r="N225" s="249" t="str">
        <f>VLOOKUP(B225,'De x Para (2)'!A:C,3,0)</f>
        <v>9.7</v>
      </c>
      <c r="O225" s="254">
        <f t="shared" si="1"/>
        <v>1350</v>
      </c>
    </row>
    <row r="226" spans="1:15">
      <c r="A226" s="519" t="s">
        <v>5195</v>
      </c>
      <c r="B226" s="518" t="s">
        <v>1298</v>
      </c>
      <c r="C226" s="164" t="s">
        <v>143</v>
      </c>
      <c r="D226" s="518" t="s">
        <v>1299</v>
      </c>
      <c r="E226" s="517"/>
      <c r="F226" s="516" t="s">
        <v>5193</v>
      </c>
      <c r="G226" s="515"/>
      <c r="H226" s="516" t="s">
        <v>5194</v>
      </c>
      <c r="I226" s="515"/>
      <c r="J226" s="516" t="s">
        <v>245</v>
      </c>
      <c r="K226" s="515"/>
      <c r="L226" s="516" t="s">
        <v>5910</v>
      </c>
      <c r="M226" s="515"/>
      <c r="N226" s="249" t="str">
        <f>VLOOKUP(B226,'De x Para (2)'!A:C,3,0)</f>
        <v>9.7</v>
      </c>
      <c r="O226" s="254">
        <f t="shared" si="1"/>
        <v>1017.35</v>
      </c>
    </row>
    <row r="227" spans="1:15">
      <c r="A227" s="525" t="s">
        <v>143</v>
      </c>
      <c r="B227" s="524"/>
      <c r="C227" s="164" t="s">
        <v>143</v>
      </c>
      <c r="D227" s="524" t="s">
        <v>143</v>
      </c>
      <c r="E227" s="523"/>
      <c r="F227" s="523"/>
      <c r="G227" s="523"/>
      <c r="H227" s="523"/>
      <c r="I227" s="523"/>
      <c r="J227" s="523"/>
      <c r="K227" s="523"/>
      <c r="L227" s="523"/>
      <c r="M227" s="523"/>
      <c r="N227" s="249"/>
      <c r="O227" s="254">
        <f t="shared" si="1"/>
        <v>0</v>
      </c>
    </row>
    <row r="228" spans="1:15">
      <c r="A228" s="522" t="s">
        <v>5192</v>
      </c>
      <c r="B228" s="180" t="s">
        <v>1308</v>
      </c>
      <c r="C228" s="164" t="s">
        <v>143</v>
      </c>
      <c r="D228" s="180" t="s">
        <v>1309</v>
      </c>
      <c r="E228" s="22"/>
      <c r="F228" s="521" t="s">
        <v>5190</v>
      </c>
      <c r="G228" s="520"/>
      <c r="H228" s="521" t="s">
        <v>5911</v>
      </c>
      <c r="I228" s="520"/>
      <c r="J228" s="521" t="s">
        <v>245</v>
      </c>
      <c r="K228" s="520"/>
      <c r="L228" s="521" t="s">
        <v>5912</v>
      </c>
      <c r="M228" s="520"/>
      <c r="N228" s="249">
        <f>VLOOKUP(B228,'De x Para (2)'!A:C,3,0)</f>
        <v>0</v>
      </c>
      <c r="O228" s="559">
        <f t="shared" si="1"/>
        <v>297</v>
      </c>
    </row>
    <row r="229" spans="1:15">
      <c r="A229" s="519" t="s">
        <v>5191</v>
      </c>
      <c r="B229" s="518" t="s">
        <v>1313</v>
      </c>
      <c r="C229" s="164" t="s">
        <v>143</v>
      </c>
      <c r="D229" s="518" t="s">
        <v>1314</v>
      </c>
      <c r="E229" s="517"/>
      <c r="F229" s="516" t="s">
        <v>5190</v>
      </c>
      <c r="G229" s="515"/>
      <c r="H229" s="516" t="s">
        <v>5911</v>
      </c>
      <c r="I229" s="515"/>
      <c r="J229" s="516" t="s">
        <v>245</v>
      </c>
      <c r="K229" s="515"/>
      <c r="L229" s="516" t="s">
        <v>5912</v>
      </c>
      <c r="M229" s="515"/>
      <c r="N229" s="249" t="str">
        <f>VLOOKUP(B229,'De x Para (2)'!A:C,3,0)</f>
        <v>9.8</v>
      </c>
      <c r="O229" s="254">
        <f t="shared" si="1"/>
        <v>297</v>
      </c>
    </row>
    <row r="230" spans="1:15">
      <c r="A230" s="525" t="s">
        <v>143</v>
      </c>
      <c r="B230" s="524"/>
      <c r="C230" s="164" t="s">
        <v>143</v>
      </c>
      <c r="D230" s="524" t="s">
        <v>143</v>
      </c>
      <c r="E230" s="523"/>
      <c r="F230" s="523"/>
      <c r="G230" s="523"/>
      <c r="H230" s="523"/>
      <c r="I230" s="523"/>
      <c r="J230" s="523"/>
      <c r="K230" s="523"/>
      <c r="L230" s="523"/>
      <c r="M230" s="523"/>
      <c r="N230" s="249"/>
      <c r="O230" s="254">
        <f t="shared" si="1"/>
        <v>0</v>
      </c>
    </row>
    <row r="231" spans="1:15">
      <c r="A231" s="522" t="s">
        <v>5189</v>
      </c>
      <c r="B231" s="180" t="s">
        <v>1315</v>
      </c>
      <c r="C231" s="164" t="s">
        <v>143</v>
      </c>
      <c r="D231" s="180" t="s">
        <v>1316</v>
      </c>
      <c r="E231" s="22"/>
      <c r="F231" s="521" t="s">
        <v>5188</v>
      </c>
      <c r="G231" s="520"/>
      <c r="H231" s="521" t="s">
        <v>5913</v>
      </c>
      <c r="I231" s="520"/>
      <c r="J231" s="521" t="s">
        <v>5186</v>
      </c>
      <c r="K231" s="520"/>
      <c r="L231" s="521" t="s">
        <v>5914</v>
      </c>
      <c r="M231" s="520"/>
      <c r="N231" s="249">
        <f>VLOOKUP(B231,'De x Para (2)'!A:C,3,0)</f>
        <v>0</v>
      </c>
      <c r="O231" s="567">
        <f t="shared" si="1"/>
        <v>-3118.5299999999997</v>
      </c>
    </row>
    <row r="232" spans="1:15">
      <c r="A232" s="519" t="s">
        <v>5187</v>
      </c>
      <c r="B232" s="518" t="s">
        <v>1320</v>
      </c>
      <c r="C232" s="164" t="s">
        <v>143</v>
      </c>
      <c r="D232" s="518" t="s">
        <v>460</v>
      </c>
      <c r="E232" s="517"/>
      <c r="F232" s="516" t="s">
        <v>5185</v>
      </c>
      <c r="G232" s="515"/>
      <c r="H232" s="516" t="s">
        <v>245</v>
      </c>
      <c r="I232" s="515"/>
      <c r="J232" s="516" t="s">
        <v>5186</v>
      </c>
      <c r="K232" s="515"/>
      <c r="L232" s="516" t="s">
        <v>248</v>
      </c>
      <c r="M232" s="515"/>
      <c r="N232" s="249" t="str">
        <f>VLOOKUP(B232,'De x Para (2)'!A:C,3,0)</f>
        <v>9.7</v>
      </c>
      <c r="O232" s="254">
        <f t="shared" si="1"/>
        <v>-3218.43</v>
      </c>
    </row>
    <row r="233" spans="1:15">
      <c r="A233" s="519" t="s">
        <v>5184</v>
      </c>
      <c r="B233" s="518" t="s">
        <v>1323</v>
      </c>
      <c r="C233" s="164" t="s">
        <v>143</v>
      </c>
      <c r="D233" s="518" t="s">
        <v>174</v>
      </c>
      <c r="E233" s="517"/>
      <c r="F233" s="516" t="s">
        <v>5183</v>
      </c>
      <c r="G233" s="515"/>
      <c r="H233" s="516" t="s">
        <v>5913</v>
      </c>
      <c r="I233" s="515"/>
      <c r="J233" s="516" t="s">
        <v>245</v>
      </c>
      <c r="K233" s="515"/>
      <c r="L233" s="516" t="s">
        <v>5914</v>
      </c>
      <c r="M233" s="515"/>
      <c r="N233" s="249" t="str">
        <f>VLOOKUP(B233,'De x Para (2)'!A:C,3,0)</f>
        <v>9.7</v>
      </c>
      <c r="O233" s="254">
        <f t="shared" si="1"/>
        <v>99.9</v>
      </c>
    </row>
    <row r="234" spans="1:15">
      <c r="A234" s="525" t="s">
        <v>143</v>
      </c>
      <c r="B234" s="524"/>
      <c r="C234" s="164" t="s">
        <v>143</v>
      </c>
      <c r="D234" s="524" t="s">
        <v>143</v>
      </c>
      <c r="E234" s="523"/>
      <c r="F234" s="523"/>
      <c r="G234" s="523"/>
      <c r="H234" s="523"/>
      <c r="I234" s="523"/>
      <c r="J234" s="523"/>
      <c r="K234" s="523"/>
      <c r="L234" s="523"/>
      <c r="M234" s="523"/>
      <c r="N234" s="249"/>
      <c r="O234" s="254">
        <f t="shared" si="1"/>
        <v>0</v>
      </c>
    </row>
    <row r="235" spans="1:15">
      <c r="A235" s="522" t="s">
        <v>5182</v>
      </c>
      <c r="B235" s="180" t="s">
        <v>1325</v>
      </c>
      <c r="C235" s="164" t="s">
        <v>143</v>
      </c>
      <c r="D235" s="180" t="s">
        <v>1326</v>
      </c>
      <c r="E235" s="22"/>
      <c r="F235" s="521" t="s">
        <v>5179</v>
      </c>
      <c r="G235" s="520"/>
      <c r="H235" s="521" t="s">
        <v>5915</v>
      </c>
      <c r="I235" s="520"/>
      <c r="J235" s="521" t="s">
        <v>245</v>
      </c>
      <c r="K235" s="520"/>
      <c r="L235" s="521" t="s">
        <v>5916</v>
      </c>
      <c r="M235" s="520"/>
      <c r="N235" s="249">
        <f>VLOOKUP(B235,'De x Para (2)'!A:C,3,0)</f>
        <v>0</v>
      </c>
      <c r="O235" s="254">
        <f t="shared" si="1"/>
        <v>31275.85</v>
      </c>
    </row>
    <row r="236" spans="1:15">
      <c r="A236" s="522" t="s">
        <v>5181</v>
      </c>
      <c r="B236" s="180" t="s">
        <v>1331</v>
      </c>
      <c r="C236" s="164" t="s">
        <v>143</v>
      </c>
      <c r="D236" s="180" t="s">
        <v>1326</v>
      </c>
      <c r="E236" s="22"/>
      <c r="F236" s="521" t="s">
        <v>5179</v>
      </c>
      <c r="G236" s="520"/>
      <c r="H236" s="521" t="s">
        <v>5915</v>
      </c>
      <c r="I236" s="520"/>
      <c r="J236" s="521" t="s">
        <v>245</v>
      </c>
      <c r="K236" s="520"/>
      <c r="L236" s="521" t="s">
        <v>5916</v>
      </c>
      <c r="M236" s="520"/>
      <c r="N236" s="249">
        <f>VLOOKUP(B236,'De x Para (2)'!A:C,3,0)</f>
        <v>0</v>
      </c>
      <c r="O236" s="559">
        <f t="shared" si="1"/>
        <v>31275.85</v>
      </c>
    </row>
    <row r="237" spans="1:15">
      <c r="A237" s="522" t="s">
        <v>5180</v>
      </c>
      <c r="B237" s="180" t="s">
        <v>1332</v>
      </c>
      <c r="C237" s="164" t="s">
        <v>143</v>
      </c>
      <c r="D237" s="180" t="s">
        <v>1326</v>
      </c>
      <c r="E237" s="22"/>
      <c r="F237" s="521" t="s">
        <v>5179</v>
      </c>
      <c r="G237" s="520"/>
      <c r="H237" s="521" t="s">
        <v>5915</v>
      </c>
      <c r="I237" s="520"/>
      <c r="J237" s="521" t="s">
        <v>245</v>
      </c>
      <c r="K237" s="520"/>
      <c r="L237" s="521" t="s">
        <v>5916</v>
      </c>
      <c r="M237" s="520"/>
      <c r="N237" s="249">
        <f>VLOOKUP(B237,'De x Para (2)'!A:C,3,0)</f>
        <v>0</v>
      </c>
      <c r="O237" s="254">
        <f t="shared" si="1"/>
        <v>31275.85</v>
      </c>
    </row>
    <row r="238" spans="1:15">
      <c r="A238" s="522" t="s">
        <v>5178</v>
      </c>
      <c r="B238" s="180" t="s">
        <v>1333</v>
      </c>
      <c r="C238" s="164" t="s">
        <v>143</v>
      </c>
      <c r="D238" s="180" t="s">
        <v>1334</v>
      </c>
      <c r="E238" s="22"/>
      <c r="F238" s="521" t="s">
        <v>5177</v>
      </c>
      <c r="G238" s="520"/>
      <c r="H238" s="521" t="s">
        <v>5917</v>
      </c>
      <c r="I238" s="520"/>
      <c r="J238" s="521" t="s">
        <v>245</v>
      </c>
      <c r="K238" s="520"/>
      <c r="L238" s="521" t="s">
        <v>5918</v>
      </c>
      <c r="M238" s="520"/>
      <c r="N238" s="249">
        <f>VLOOKUP(B238,'De x Para (2)'!A:C,3,0)</f>
        <v>0</v>
      </c>
      <c r="O238" s="559">
        <f t="shared" si="1"/>
        <v>27855.48</v>
      </c>
    </row>
    <row r="239" spans="1:15">
      <c r="A239" s="519" t="s">
        <v>5176</v>
      </c>
      <c r="B239" s="518" t="s">
        <v>1339</v>
      </c>
      <c r="C239" s="164" t="s">
        <v>143</v>
      </c>
      <c r="D239" s="518" t="s">
        <v>1340</v>
      </c>
      <c r="E239" s="517"/>
      <c r="F239" s="516" t="s">
        <v>3402</v>
      </c>
      <c r="G239" s="515"/>
      <c r="H239" s="516" t="s">
        <v>5919</v>
      </c>
      <c r="I239" s="515"/>
      <c r="J239" s="516" t="s">
        <v>245</v>
      </c>
      <c r="K239" s="515"/>
      <c r="L239" s="516" t="s">
        <v>5920</v>
      </c>
      <c r="M239" s="515"/>
      <c r="N239" s="249" t="str">
        <f>VLOOKUP(B239,'De x Para (2)'!A:C,3,0)</f>
        <v>10.1</v>
      </c>
      <c r="O239" s="254">
        <f t="shared" si="1"/>
        <v>480</v>
      </c>
    </row>
    <row r="240" spans="1:15">
      <c r="A240" s="519" t="s">
        <v>5175</v>
      </c>
      <c r="B240" s="518" t="s">
        <v>1344</v>
      </c>
      <c r="C240" s="164" t="s">
        <v>143</v>
      </c>
      <c r="D240" s="518" t="s">
        <v>1345</v>
      </c>
      <c r="E240" s="517"/>
      <c r="F240" s="516" t="s">
        <v>5173</v>
      </c>
      <c r="G240" s="515"/>
      <c r="H240" s="516" t="s">
        <v>5174</v>
      </c>
      <c r="I240" s="515"/>
      <c r="J240" s="516" t="s">
        <v>245</v>
      </c>
      <c r="K240" s="515"/>
      <c r="L240" s="516" t="s">
        <v>5921</v>
      </c>
      <c r="M240" s="515"/>
      <c r="N240" s="249" t="str">
        <f>VLOOKUP(B240,'De x Para (2)'!A:C,3,0)</f>
        <v>10.1</v>
      </c>
      <c r="O240" s="254">
        <f t="shared" si="1"/>
        <v>1879.14</v>
      </c>
    </row>
    <row r="241" spans="1:15">
      <c r="A241" s="519" t="s">
        <v>5922</v>
      </c>
      <c r="B241" s="518" t="s">
        <v>1349</v>
      </c>
      <c r="C241" s="164" t="s">
        <v>143</v>
      </c>
      <c r="D241" s="518" t="s">
        <v>1350</v>
      </c>
      <c r="E241" s="517"/>
      <c r="F241" s="516" t="s">
        <v>248</v>
      </c>
      <c r="G241" s="515"/>
      <c r="H241" s="516" t="s">
        <v>5923</v>
      </c>
      <c r="I241" s="515"/>
      <c r="J241" s="516" t="s">
        <v>245</v>
      </c>
      <c r="K241" s="515"/>
      <c r="L241" s="516" t="s">
        <v>5924</v>
      </c>
      <c r="M241" s="515"/>
      <c r="N241" s="249" t="str">
        <f>VLOOKUP(B241,'De x Para (2)'!A:C,3,0)</f>
        <v>10.1</v>
      </c>
      <c r="O241" s="254">
        <f t="shared" si="1"/>
        <v>292.35000000000002</v>
      </c>
    </row>
    <row r="242" spans="1:15">
      <c r="A242" s="519" t="s">
        <v>5925</v>
      </c>
      <c r="B242" s="518" t="s">
        <v>1354</v>
      </c>
      <c r="C242" s="164" t="s">
        <v>143</v>
      </c>
      <c r="D242" s="518" t="s">
        <v>1355</v>
      </c>
      <c r="E242" s="517"/>
      <c r="F242" s="516" t="s">
        <v>248</v>
      </c>
      <c r="G242" s="515"/>
      <c r="H242" s="516" t="s">
        <v>5926</v>
      </c>
      <c r="I242" s="515"/>
      <c r="J242" s="516" t="s">
        <v>245</v>
      </c>
      <c r="K242" s="515"/>
      <c r="L242" s="516" t="s">
        <v>5927</v>
      </c>
      <c r="M242" s="515"/>
      <c r="N242" s="249" t="str">
        <f>VLOOKUP(B242,'De x Para (2)'!A:C,3,0)</f>
        <v>10.1</v>
      </c>
      <c r="O242" s="254">
        <f t="shared" si="1"/>
        <v>12362</v>
      </c>
    </row>
    <row r="243" spans="1:15">
      <c r="A243" s="519" t="s">
        <v>5928</v>
      </c>
      <c r="B243" s="518" t="s">
        <v>3886</v>
      </c>
      <c r="C243" s="164" t="s">
        <v>143</v>
      </c>
      <c r="D243" s="518" t="s">
        <v>3887</v>
      </c>
      <c r="E243" s="517"/>
      <c r="F243" s="516" t="s">
        <v>248</v>
      </c>
      <c r="G243" s="515"/>
      <c r="H243" s="516" t="s">
        <v>5929</v>
      </c>
      <c r="I243" s="515"/>
      <c r="J243" s="516" t="s">
        <v>245</v>
      </c>
      <c r="K243" s="515"/>
      <c r="L243" s="516" t="s">
        <v>5930</v>
      </c>
      <c r="M243" s="515"/>
      <c r="N243" s="249" t="str">
        <f>VLOOKUP(B243,'De x Para (2)'!A:C,3,0)</f>
        <v>10.1</v>
      </c>
      <c r="O243" s="254">
        <f t="shared" si="1"/>
        <v>3035</v>
      </c>
    </row>
    <row r="244" spans="1:15">
      <c r="A244" s="519" t="s">
        <v>5931</v>
      </c>
      <c r="B244" s="518" t="s">
        <v>1365</v>
      </c>
      <c r="C244" s="164" t="s">
        <v>143</v>
      </c>
      <c r="D244" s="518" t="s">
        <v>1366</v>
      </c>
      <c r="E244" s="517"/>
      <c r="F244" s="516" t="s">
        <v>248</v>
      </c>
      <c r="G244" s="515"/>
      <c r="H244" s="516" t="s">
        <v>5932</v>
      </c>
      <c r="I244" s="515"/>
      <c r="J244" s="516" t="s">
        <v>245</v>
      </c>
      <c r="K244" s="515"/>
      <c r="L244" s="516" t="s">
        <v>5933</v>
      </c>
      <c r="M244" s="515"/>
      <c r="N244" s="249" t="str">
        <f>VLOOKUP(B244,'De x Para (2)'!A:C,3,0)</f>
        <v>10.1</v>
      </c>
      <c r="O244" s="254">
        <f t="shared" si="1"/>
        <v>3974.7</v>
      </c>
    </row>
    <row r="245" spans="1:15">
      <c r="A245" s="519" t="s">
        <v>5172</v>
      </c>
      <c r="B245" s="518" t="s">
        <v>1370</v>
      </c>
      <c r="C245" s="164" t="s">
        <v>143</v>
      </c>
      <c r="D245" s="518" t="s">
        <v>1371</v>
      </c>
      <c r="E245" s="517"/>
      <c r="F245" s="516" t="s">
        <v>5170</v>
      </c>
      <c r="G245" s="515"/>
      <c r="H245" s="516" t="s">
        <v>5171</v>
      </c>
      <c r="I245" s="515"/>
      <c r="J245" s="516" t="s">
        <v>245</v>
      </c>
      <c r="K245" s="515"/>
      <c r="L245" s="516" t="s">
        <v>5934</v>
      </c>
      <c r="M245" s="515"/>
      <c r="N245" s="249" t="str">
        <f>VLOOKUP(B245,'De x Para (2)'!A:C,3,0)</f>
        <v>10.1</v>
      </c>
      <c r="O245" s="254">
        <f t="shared" si="1"/>
        <v>5051.29</v>
      </c>
    </row>
    <row r="246" spans="1:15">
      <c r="A246" s="519" t="s">
        <v>5935</v>
      </c>
      <c r="B246" s="518" t="s">
        <v>1375</v>
      </c>
      <c r="C246" s="164" t="s">
        <v>143</v>
      </c>
      <c r="D246" s="518" t="s">
        <v>1376</v>
      </c>
      <c r="E246" s="517"/>
      <c r="F246" s="516" t="s">
        <v>248</v>
      </c>
      <c r="G246" s="515"/>
      <c r="H246" s="516" t="s">
        <v>1378</v>
      </c>
      <c r="I246" s="515"/>
      <c r="J246" s="516" t="s">
        <v>245</v>
      </c>
      <c r="K246" s="515"/>
      <c r="L246" s="516" t="s">
        <v>3645</v>
      </c>
      <c r="M246" s="515"/>
      <c r="N246" s="249" t="str">
        <f>VLOOKUP(B246,'De x Para (2)'!A:C,3,0)</f>
        <v>10.1</v>
      </c>
      <c r="O246" s="254">
        <f t="shared" si="1"/>
        <v>781</v>
      </c>
    </row>
    <row r="247" spans="1:15">
      <c r="A247" s="525" t="s">
        <v>143</v>
      </c>
      <c r="B247" s="524"/>
      <c r="C247" s="164" t="s">
        <v>143</v>
      </c>
      <c r="D247" s="524" t="s">
        <v>143</v>
      </c>
      <c r="E247" s="523"/>
      <c r="F247" s="523"/>
      <c r="G247" s="523"/>
      <c r="H247" s="523"/>
      <c r="I247" s="523"/>
      <c r="J247" s="523"/>
      <c r="K247" s="523"/>
      <c r="L247" s="523"/>
      <c r="M247" s="523"/>
      <c r="N247" s="249"/>
      <c r="O247" s="254">
        <f t="shared" si="1"/>
        <v>0</v>
      </c>
    </row>
    <row r="248" spans="1:15">
      <c r="A248" s="522" t="s">
        <v>5169</v>
      </c>
      <c r="B248" s="180" t="s">
        <v>1393</v>
      </c>
      <c r="C248" s="164" t="s">
        <v>143</v>
      </c>
      <c r="D248" s="180" t="s">
        <v>1394</v>
      </c>
      <c r="E248" s="22"/>
      <c r="F248" s="521" t="s">
        <v>5167</v>
      </c>
      <c r="G248" s="520"/>
      <c r="H248" s="521" t="s">
        <v>5936</v>
      </c>
      <c r="I248" s="520"/>
      <c r="J248" s="521" t="s">
        <v>245</v>
      </c>
      <c r="K248" s="520"/>
      <c r="L248" s="521" t="s">
        <v>5937</v>
      </c>
      <c r="M248" s="520"/>
      <c r="N248" s="249">
        <f>VLOOKUP(B248,'De x Para (2)'!A:C,3,0)</f>
        <v>0</v>
      </c>
      <c r="O248" s="254">
        <f t="shared" si="1"/>
        <v>3420.37</v>
      </c>
    </row>
    <row r="249" spans="1:15">
      <c r="A249" s="519" t="s">
        <v>5168</v>
      </c>
      <c r="B249" s="518" t="s">
        <v>1398</v>
      </c>
      <c r="C249" s="164" t="s">
        <v>143</v>
      </c>
      <c r="D249" s="518" t="s">
        <v>1399</v>
      </c>
      <c r="E249" s="517"/>
      <c r="F249" s="516" t="s">
        <v>5167</v>
      </c>
      <c r="G249" s="515"/>
      <c r="H249" s="516" t="s">
        <v>5936</v>
      </c>
      <c r="I249" s="515"/>
      <c r="J249" s="516" t="s">
        <v>245</v>
      </c>
      <c r="K249" s="515"/>
      <c r="L249" s="516" t="s">
        <v>5937</v>
      </c>
      <c r="M249" s="515"/>
      <c r="N249" s="249" t="str">
        <f>VLOOKUP(B249,'De x Para (2)'!A:C,3,0)</f>
        <v>10.3</v>
      </c>
      <c r="O249" s="254">
        <f t="shared" si="1"/>
        <v>3420.37</v>
      </c>
    </row>
    <row r="250" spans="1:15">
      <c r="A250" s="525" t="s">
        <v>143</v>
      </c>
      <c r="B250" s="524"/>
      <c r="C250" s="164" t="s">
        <v>143</v>
      </c>
      <c r="D250" s="524" t="s">
        <v>143</v>
      </c>
      <c r="E250" s="523"/>
      <c r="F250" s="523"/>
      <c r="G250" s="523"/>
      <c r="H250" s="523"/>
      <c r="I250" s="523"/>
      <c r="J250" s="523"/>
      <c r="K250" s="523"/>
      <c r="L250" s="523"/>
      <c r="M250" s="523"/>
      <c r="N250" s="249"/>
      <c r="O250" s="254">
        <f t="shared" si="1"/>
        <v>0</v>
      </c>
    </row>
    <row r="251" spans="1:15">
      <c r="A251" s="522" t="s">
        <v>5166</v>
      </c>
      <c r="B251" s="180" t="s">
        <v>1400</v>
      </c>
      <c r="C251" s="164" t="s">
        <v>143</v>
      </c>
      <c r="D251" s="180" t="s">
        <v>1401</v>
      </c>
      <c r="E251" s="22"/>
      <c r="F251" s="521" t="s">
        <v>5163</v>
      </c>
      <c r="G251" s="520"/>
      <c r="H251" s="521" t="s">
        <v>5160</v>
      </c>
      <c r="I251" s="520"/>
      <c r="J251" s="521" t="s">
        <v>245</v>
      </c>
      <c r="K251" s="520"/>
      <c r="L251" s="521" t="s">
        <v>5938</v>
      </c>
      <c r="M251" s="520"/>
      <c r="N251" s="249">
        <f>VLOOKUP(B251,'De x Para (2)'!A:C,3,0)</f>
        <v>0</v>
      </c>
      <c r="O251" s="254">
        <f t="shared" si="1"/>
        <v>250</v>
      </c>
    </row>
    <row r="252" spans="1:15">
      <c r="A252" s="522" t="s">
        <v>5165</v>
      </c>
      <c r="B252" s="180" t="s">
        <v>1405</v>
      </c>
      <c r="C252" s="164" t="s">
        <v>143</v>
      </c>
      <c r="D252" s="180" t="s">
        <v>1401</v>
      </c>
      <c r="E252" s="22"/>
      <c r="F252" s="521" t="s">
        <v>5163</v>
      </c>
      <c r="G252" s="520"/>
      <c r="H252" s="521" t="s">
        <v>5160</v>
      </c>
      <c r="I252" s="520"/>
      <c r="J252" s="521" t="s">
        <v>245</v>
      </c>
      <c r="K252" s="520"/>
      <c r="L252" s="521" t="s">
        <v>5938</v>
      </c>
      <c r="M252" s="520"/>
      <c r="N252" s="249">
        <f>VLOOKUP(B252,'De x Para (2)'!A:C,3,0)</f>
        <v>0</v>
      </c>
      <c r="O252" s="254">
        <f t="shared" ref="O252:O304" si="2">H252-J252</f>
        <v>250</v>
      </c>
    </row>
    <row r="253" spans="1:15">
      <c r="A253" s="522" t="s">
        <v>5164</v>
      </c>
      <c r="B253" s="180" t="s">
        <v>1406</v>
      </c>
      <c r="C253" s="164" t="s">
        <v>143</v>
      </c>
      <c r="D253" s="180" t="s">
        <v>1401</v>
      </c>
      <c r="E253" s="22"/>
      <c r="F253" s="521" t="s">
        <v>5163</v>
      </c>
      <c r="G253" s="520"/>
      <c r="H253" s="521" t="s">
        <v>5160</v>
      </c>
      <c r="I253" s="520"/>
      <c r="J253" s="521" t="s">
        <v>245</v>
      </c>
      <c r="K253" s="520"/>
      <c r="L253" s="521" t="s">
        <v>5938</v>
      </c>
      <c r="M253" s="520"/>
      <c r="N253" s="249">
        <f>VLOOKUP(B253,'De x Para (2)'!A:C,3,0)</f>
        <v>0</v>
      </c>
      <c r="O253" s="254">
        <f t="shared" si="2"/>
        <v>250</v>
      </c>
    </row>
    <row r="254" spans="1:15">
      <c r="A254" s="522" t="s">
        <v>5162</v>
      </c>
      <c r="B254" s="180" t="s">
        <v>4675</v>
      </c>
      <c r="C254" s="164" t="s">
        <v>143</v>
      </c>
      <c r="D254" s="180" t="s">
        <v>4676</v>
      </c>
      <c r="E254" s="22"/>
      <c r="F254" s="521" t="s">
        <v>3355</v>
      </c>
      <c r="G254" s="520"/>
      <c r="H254" s="521" t="s">
        <v>5160</v>
      </c>
      <c r="I254" s="520"/>
      <c r="J254" s="521" t="s">
        <v>245</v>
      </c>
      <c r="K254" s="520"/>
      <c r="L254" s="521" t="s">
        <v>1584</v>
      </c>
      <c r="M254" s="520"/>
      <c r="N254" s="249">
        <f>VLOOKUP(B254,'De x Para (2)'!A:C,3,0)</f>
        <v>0</v>
      </c>
      <c r="O254" s="254">
        <f t="shared" si="2"/>
        <v>250</v>
      </c>
    </row>
    <row r="255" spans="1:15">
      <c r="A255" s="519" t="s">
        <v>5161</v>
      </c>
      <c r="B255" s="518" t="s">
        <v>4677</v>
      </c>
      <c r="C255" s="164" t="s">
        <v>143</v>
      </c>
      <c r="D255" s="518" t="s">
        <v>1889</v>
      </c>
      <c r="E255" s="517"/>
      <c r="F255" s="516" t="s">
        <v>3355</v>
      </c>
      <c r="G255" s="515"/>
      <c r="H255" s="516" t="s">
        <v>5160</v>
      </c>
      <c r="I255" s="515"/>
      <c r="J255" s="516" t="s">
        <v>245</v>
      </c>
      <c r="K255" s="515"/>
      <c r="L255" s="516" t="s">
        <v>1584</v>
      </c>
      <c r="M255" s="515"/>
      <c r="N255" s="249" t="str">
        <f>VLOOKUP(B255,'De x Para (2)'!A:C,3,0)</f>
        <v>11.1.1.3</v>
      </c>
      <c r="O255" s="254">
        <f t="shared" si="2"/>
        <v>250</v>
      </c>
    </row>
    <row r="256" spans="1:15">
      <c r="A256" s="525" t="s">
        <v>143</v>
      </c>
      <c r="B256" s="524"/>
      <c r="C256" s="164" t="s">
        <v>143</v>
      </c>
      <c r="D256" s="524" t="s">
        <v>143</v>
      </c>
      <c r="E256" s="523"/>
      <c r="F256" s="523"/>
      <c r="G256" s="523"/>
      <c r="H256" s="523"/>
      <c r="I256" s="523"/>
      <c r="J256" s="523"/>
      <c r="K256" s="523"/>
      <c r="L256" s="523"/>
      <c r="M256" s="523"/>
      <c r="N256" s="249"/>
      <c r="O256" s="254">
        <f t="shared" si="2"/>
        <v>0</v>
      </c>
    </row>
    <row r="257" spans="1:17">
      <c r="A257" s="522" t="s">
        <v>5159</v>
      </c>
      <c r="B257" s="180" t="s">
        <v>1412</v>
      </c>
      <c r="C257" s="164" t="s">
        <v>143</v>
      </c>
      <c r="D257" s="180" t="s">
        <v>1413</v>
      </c>
      <c r="E257" s="22"/>
      <c r="F257" s="521" t="s">
        <v>3651</v>
      </c>
      <c r="G257" s="520"/>
      <c r="H257" s="521" t="s">
        <v>245</v>
      </c>
      <c r="I257" s="520"/>
      <c r="J257" s="521" t="s">
        <v>245</v>
      </c>
      <c r="K257" s="520"/>
      <c r="L257" s="521" t="s">
        <v>3651</v>
      </c>
      <c r="M257" s="520"/>
      <c r="N257" s="249">
        <f>VLOOKUP(B257,'De x Para (2)'!A:C,3,0)</f>
        <v>0</v>
      </c>
      <c r="O257" s="254">
        <f t="shared" si="2"/>
        <v>0</v>
      </c>
    </row>
    <row r="258" spans="1:17">
      <c r="A258" s="519" t="s">
        <v>5158</v>
      </c>
      <c r="B258" s="518" t="s">
        <v>1417</v>
      </c>
      <c r="C258" s="164" t="s">
        <v>143</v>
      </c>
      <c r="D258" s="518" t="s">
        <v>1418</v>
      </c>
      <c r="E258" s="517"/>
      <c r="F258" s="516" t="s">
        <v>3651</v>
      </c>
      <c r="G258" s="515"/>
      <c r="H258" s="516" t="s">
        <v>245</v>
      </c>
      <c r="I258" s="515"/>
      <c r="J258" s="516" t="s">
        <v>245</v>
      </c>
      <c r="K258" s="515"/>
      <c r="L258" s="516" t="s">
        <v>3651</v>
      </c>
      <c r="M258" s="515"/>
      <c r="N258" s="249" t="str">
        <f>VLOOKUP(B258,'De x Para (2)'!A:C,3,0)</f>
        <v>11.1.3</v>
      </c>
      <c r="O258" s="254">
        <f t="shared" si="2"/>
        <v>0</v>
      </c>
    </row>
    <row r="259" spans="1:17">
      <c r="A259" s="522" t="s">
        <v>5157</v>
      </c>
      <c r="B259" s="180" t="s">
        <v>1426</v>
      </c>
      <c r="C259" s="164" t="s">
        <v>143</v>
      </c>
      <c r="D259" s="180" t="s">
        <v>1427</v>
      </c>
      <c r="E259" s="22"/>
      <c r="F259" s="521" t="s">
        <v>5154</v>
      </c>
      <c r="G259" s="520"/>
      <c r="H259" s="521" t="s">
        <v>5939</v>
      </c>
      <c r="I259" s="520"/>
      <c r="J259" s="521" t="s">
        <v>245</v>
      </c>
      <c r="K259" s="520"/>
      <c r="L259" s="521" t="s">
        <v>5940</v>
      </c>
      <c r="M259" s="520"/>
      <c r="N259" s="249">
        <f>VLOOKUP(B259,'De x Para (2)'!A:C,3,0)</f>
        <v>0</v>
      </c>
      <c r="O259" s="559">
        <f t="shared" si="2"/>
        <v>2844.53</v>
      </c>
    </row>
    <row r="260" spans="1:17">
      <c r="A260" s="522" t="s">
        <v>5156</v>
      </c>
      <c r="B260" s="180" t="s">
        <v>1431</v>
      </c>
      <c r="C260" s="164" t="s">
        <v>143</v>
      </c>
      <c r="D260" s="180" t="s">
        <v>1427</v>
      </c>
      <c r="E260" s="22"/>
      <c r="F260" s="521" t="s">
        <v>5154</v>
      </c>
      <c r="G260" s="520"/>
      <c r="H260" s="521" t="s">
        <v>5939</v>
      </c>
      <c r="I260" s="520"/>
      <c r="J260" s="521" t="s">
        <v>245</v>
      </c>
      <c r="K260" s="520"/>
      <c r="L260" s="521" t="s">
        <v>5940</v>
      </c>
      <c r="M260" s="520"/>
      <c r="N260" s="249">
        <f>VLOOKUP(B260,'De x Para (2)'!A:C,3,0)</f>
        <v>0</v>
      </c>
      <c r="O260" s="254">
        <f t="shared" si="2"/>
        <v>2844.53</v>
      </c>
    </row>
    <row r="261" spans="1:17">
      <c r="A261" s="522" t="s">
        <v>5155</v>
      </c>
      <c r="B261" s="180" t="s">
        <v>1432</v>
      </c>
      <c r="C261" s="164" t="s">
        <v>143</v>
      </c>
      <c r="D261" s="180" t="s">
        <v>1427</v>
      </c>
      <c r="E261" s="22"/>
      <c r="F261" s="521" t="s">
        <v>5154</v>
      </c>
      <c r="G261" s="520"/>
      <c r="H261" s="521" t="s">
        <v>5939</v>
      </c>
      <c r="I261" s="520"/>
      <c r="J261" s="521" t="s">
        <v>245</v>
      </c>
      <c r="K261" s="520"/>
      <c r="L261" s="521" t="s">
        <v>5940</v>
      </c>
      <c r="M261" s="520"/>
      <c r="N261" s="249">
        <f>VLOOKUP(B261,'De x Para (2)'!A:C,3,0)</f>
        <v>0</v>
      </c>
      <c r="O261" s="254">
        <f t="shared" si="2"/>
        <v>2844.53</v>
      </c>
    </row>
    <row r="262" spans="1:17">
      <c r="A262" s="522" t="s">
        <v>5153</v>
      </c>
      <c r="B262" s="180" t="s">
        <v>1433</v>
      </c>
      <c r="C262" s="164" t="s">
        <v>143</v>
      </c>
      <c r="D262" s="180" t="s">
        <v>1434</v>
      </c>
      <c r="E262" s="22"/>
      <c r="F262" s="521" t="s">
        <v>5152</v>
      </c>
      <c r="G262" s="520"/>
      <c r="H262" s="521" t="s">
        <v>5941</v>
      </c>
      <c r="I262" s="520"/>
      <c r="J262" s="521" t="s">
        <v>245</v>
      </c>
      <c r="K262" s="520"/>
      <c r="L262" s="521" t="s">
        <v>5942</v>
      </c>
      <c r="M262" s="520"/>
      <c r="N262" s="249">
        <f>VLOOKUP(B262,'De x Para (2)'!A:C,3,0)</f>
        <v>0</v>
      </c>
      <c r="O262" s="254">
        <f t="shared" si="2"/>
        <v>1571.42</v>
      </c>
    </row>
    <row r="263" spans="1:17">
      <c r="A263" s="519" t="s">
        <v>5151</v>
      </c>
      <c r="B263" s="518" t="s">
        <v>1436</v>
      </c>
      <c r="C263" s="164" t="s">
        <v>143</v>
      </c>
      <c r="D263" s="518" t="s">
        <v>1437</v>
      </c>
      <c r="E263" s="517"/>
      <c r="F263" s="516" t="s">
        <v>1584</v>
      </c>
      <c r="G263" s="515"/>
      <c r="H263" s="516" t="s">
        <v>2154</v>
      </c>
      <c r="I263" s="515"/>
      <c r="J263" s="516" t="s">
        <v>245</v>
      </c>
      <c r="K263" s="515"/>
      <c r="L263" s="516" t="s">
        <v>5943</v>
      </c>
      <c r="M263" s="515"/>
      <c r="N263" s="249" t="str">
        <f>VLOOKUP(B263,'De x Para (2)'!A:C,3,0)</f>
        <v>11.2.1.5</v>
      </c>
      <c r="O263" s="254">
        <f t="shared" si="2"/>
        <v>1000</v>
      </c>
      <c r="Q263" s="514">
        <v>1000</v>
      </c>
    </row>
    <row r="264" spans="1:17">
      <c r="A264" s="519" t="s">
        <v>5150</v>
      </c>
      <c r="B264" s="518" t="s">
        <v>5149</v>
      </c>
      <c r="C264" s="164" t="s">
        <v>143</v>
      </c>
      <c r="D264" s="518" t="s">
        <v>1889</v>
      </c>
      <c r="E264" s="517"/>
      <c r="F264" s="516" t="s">
        <v>5148</v>
      </c>
      <c r="G264" s="515"/>
      <c r="H264" s="516" t="s">
        <v>5944</v>
      </c>
      <c r="I264" s="515"/>
      <c r="J264" s="516" t="s">
        <v>245</v>
      </c>
      <c r="K264" s="515"/>
      <c r="L264" s="516" t="s">
        <v>5945</v>
      </c>
      <c r="M264" s="515"/>
      <c r="N264" s="249" t="str">
        <f>VLOOKUP(B264,'De x Para (2)'!A:C,3,0)</f>
        <v>11.2.1.5</v>
      </c>
      <c r="O264" s="254">
        <f t="shared" si="2"/>
        <v>571.41999999999996</v>
      </c>
      <c r="Q264" s="514">
        <v>571.41999999999996</v>
      </c>
    </row>
    <row r="265" spans="1:17">
      <c r="A265" s="525" t="s">
        <v>143</v>
      </c>
      <c r="B265" s="524"/>
      <c r="C265" s="164" t="s">
        <v>143</v>
      </c>
      <c r="D265" s="524" t="s">
        <v>143</v>
      </c>
      <c r="E265" s="523"/>
      <c r="F265" s="523"/>
      <c r="G265" s="523"/>
      <c r="H265" s="523"/>
      <c r="I265" s="523"/>
      <c r="J265" s="523"/>
      <c r="K265" s="523"/>
      <c r="L265" s="523"/>
      <c r="M265" s="523"/>
      <c r="N265" s="249"/>
      <c r="O265" s="254">
        <f t="shared" si="2"/>
        <v>0</v>
      </c>
      <c r="Q265" s="514">
        <v>720</v>
      </c>
    </row>
    <row r="266" spans="1:17">
      <c r="A266" s="522" t="s">
        <v>5147</v>
      </c>
      <c r="B266" s="180" t="s">
        <v>1438</v>
      </c>
      <c r="C266" s="164" t="s">
        <v>143</v>
      </c>
      <c r="D266" s="180" t="s">
        <v>1439</v>
      </c>
      <c r="E266" s="22"/>
      <c r="F266" s="521" t="s">
        <v>5145</v>
      </c>
      <c r="G266" s="520"/>
      <c r="H266" s="521" t="s">
        <v>5946</v>
      </c>
      <c r="I266" s="520"/>
      <c r="J266" s="521" t="s">
        <v>245</v>
      </c>
      <c r="K266" s="520"/>
      <c r="L266" s="521" t="s">
        <v>5947</v>
      </c>
      <c r="M266" s="520"/>
      <c r="N266" s="249">
        <f>VLOOKUP(B266,'De x Para (2)'!A:C,3,0)</f>
        <v>0</v>
      </c>
      <c r="O266" s="254">
        <f t="shared" si="2"/>
        <v>1273.1099999999999</v>
      </c>
    </row>
    <row r="267" spans="1:17">
      <c r="A267" s="519" t="s">
        <v>5146</v>
      </c>
      <c r="B267" s="518" t="s">
        <v>1443</v>
      </c>
      <c r="C267" s="164" t="s">
        <v>143</v>
      </c>
      <c r="D267" s="518" t="s">
        <v>1444</v>
      </c>
      <c r="E267" s="517"/>
      <c r="F267" s="516" t="s">
        <v>5145</v>
      </c>
      <c r="G267" s="515"/>
      <c r="H267" s="516" t="s">
        <v>245</v>
      </c>
      <c r="I267" s="515"/>
      <c r="J267" s="516" t="s">
        <v>245</v>
      </c>
      <c r="K267" s="515"/>
      <c r="L267" s="516" t="s">
        <v>5145</v>
      </c>
      <c r="M267" s="515"/>
      <c r="N267" s="249" t="str">
        <f>VLOOKUP(B267,'De x Para (2)'!A:C,3,0)</f>
        <v>11.2.1</v>
      </c>
      <c r="O267" s="254">
        <f t="shared" si="2"/>
        <v>0</v>
      </c>
    </row>
    <row r="268" spans="1:17">
      <c r="A268" s="519" t="s">
        <v>5948</v>
      </c>
      <c r="B268" s="518" t="s">
        <v>5949</v>
      </c>
      <c r="C268" s="164" t="s">
        <v>143</v>
      </c>
      <c r="D268" s="518" t="s">
        <v>5950</v>
      </c>
      <c r="E268" s="517"/>
      <c r="F268" s="516" t="s">
        <v>248</v>
      </c>
      <c r="G268" s="515"/>
      <c r="H268" s="516" t="s">
        <v>3134</v>
      </c>
      <c r="I268" s="515"/>
      <c r="J268" s="516" t="s">
        <v>245</v>
      </c>
      <c r="K268" s="515"/>
      <c r="L268" s="516" t="s">
        <v>5951</v>
      </c>
      <c r="M268" s="515"/>
      <c r="N268" s="249" t="str">
        <f>VLOOKUP(B268,'De x Para (2)'!A:C,3,0)</f>
        <v>11.2.1.5</v>
      </c>
      <c r="O268" s="254">
        <f t="shared" si="2"/>
        <v>720</v>
      </c>
    </row>
    <row r="269" spans="1:17">
      <c r="A269" s="519" t="s">
        <v>5952</v>
      </c>
      <c r="B269" s="518" t="s">
        <v>1448</v>
      </c>
      <c r="C269" s="164" t="s">
        <v>143</v>
      </c>
      <c r="D269" s="518" t="s">
        <v>1449</v>
      </c>
      <c r="E269" s="517"/>
      <c r="F269" s="516" t="s">
        <v>248</v>
      </c>
      <c r="G269" s="515"/>
      <c r="H269" s="516" t="s">
        <v>5953</v>
      </c>
      <c r="I269" s="515"/>
      <c r="J269" s="516" t="s">
        <v>245</v>
      </c>
      <c r="K269" s="515"/>
      <c r="L269" s="516" t="s">
        <v>5954</v>
      </c>
      <c r="M269" s="515"/>
      <c r="N269" s="249" t="str">
        <f>VLOOKUP(B269,'De x Para (2)'!A:C,3,0)</f>
        <v>11.2.1</v>
      </c>
      <c r="O269" s="254">
        <f t="shared" si="2"/>
        <v>553.11</v>
      </c>
    </row>
    <row r="270" spans="1:17">
      <c r="A270" s="525" t="s">
        <v>143</v>
      </c>
      <c r="B270" s="524"/>
      <c r="C270" s="164" t="s">
        <v>143</v>
      </c>
      <c r="D270" s="524" t="s">
        <v>143</v>
      </c>
      <c r="E270" s="523"/>
      <c r="F270" s="523"/>
      <c r="G270" s="523"/>
      <c r="H270" s="523"/>
      <c r="I270" s="523"/>
      <c r="J270" s="523"/>
      <c r="K270" s="523"/>
      <c r="L270" s="523"/>
      <c r="M270" s="523"/>
      <c r="N270" s="249"/>
      <c r="O270" s="254">
        <f t="shared" si="2"/>
        <v>0</v>
      </c>
    </row>
    <row r="271" spans="1:17">
      <c r="A271" s="522" t="s">
        <v>5144</v>
      </c>
      <c r="B271" s="180" t="s">
        <v>1500</v>
      </c>
      <c r="C271" s="164" t="s">
        <v>143</v>
      </c>
      <c r="D271" s="180" t="s">
        <v>1501</v>
      </c>
      <c r="E271" s="22"/>
      <c r="F271" s="521" t="s">
        <v>5140</v>
      </c>
      <c r="G271" s="520"/>
      <c r="H271" s="521" t="s">
        <v>5955</v>
      </c>
      <c r="I271" s="520"/>
      <c r="J271" s="521" t="s">
        <v>5956</v>
      </c>
      <c r="K271" s="520"/>
      <c r="L271" s="521" t="s">
        <v>5957</v>
      </c>
      <c r="M271" s="520"/>
      <c r="N271" s="249">
        <f>VLOOKUP(B271,'De x Para (2)'!A:C,3,0)</f>
        <v>0</v>
      </c>
      <c r="O271" s="254">
        <f t="shared" si="2"/>
        <v>-577.37000000000012</v>
      </c>
    </row>
    <row r="272" spans="1:17">
      <c r="A272" s="522" t="s">
        <v>5143</v>
      </c>
      <c r="B272" s="180" t="s">
        <v>1505</v>
      </c>
      <c r="C272" s="164" t="s">
        <v>143</v>
      </c>
      <c r="D272" s="180" t="s">
        <v>1501</v>
      </c>
      <c r="E272" s="22"/>
      <c r="F272" s="521" t="s">
        <v>5140</v>
      </c>
      <c r="G272" s="520"/>
      <c r="H272" s="521" t="s">
        <v>5955</v>
      </c>
      <c r="I272" s="520"/>
      <c r="J272" s="521" t="s">
        <v>5956</v>
      </c>
      <c r="K272" s="520"/>
      <c r="L272" s="521" t="s">
        <v>5957</v>
      </c>
      <c r="M272" s="520"/>
      <c r="N272" s="249">
        <f>VLOOKUP(B272,'De x Para (2)'!A:C,3,0)</f>
        <v>0</v>
      </c>
      <c r="O272" s="254">
        <f t="shared" si="2"/>
        <v>-577.37000000000012</v>
      </c>
    </row>
    <row r="273" spans="1:15">
      <c r="A273" s="522" t="s">
        <v>5142</v>
      </c>
      <c r="B273" s="180" t="s">
        <v>1506</v>
      </c>
      <c r="C273" s="164" t="s">
        <v>143</v>
      </c>
      <c r="D273" s="180" t="s">
        <v>1501</v>
      </c>
      <c r="E273" s="22"/>
      <c r="F273" s="521" t="s">
        <v>5140</v>
      </c>
      <c r="G273" s="520"/>
      <c r="H273" s="521" t="s">
        <v>5955</v>
      </c>
      <c r="I273" s="520"/>
      <c r="J273" s="521" t="s">
        <v>5956</v>
      </c>
      <c r="K273" s="520"/>
      <c r="L273" s="521" t="s">
        <v>5957</v>
      </c>
      <c r="M273" s="520"/>
      <c r="N273" s="249">
        <f>VLOOKUP(B273,'De x Para (2)'!A:C,3,0)</f>
        <v>0</v>
      </c>
      <c r="O273" s="254">
        <f t="shared" si="2"/>
        <v>-577.37000000000012</v>
      </c>
    </row>
    <row r="274" spans="1:15">
      <c r="A274" s="522" t="s">
        <v>5141</v>
      </c>
      <c r="B274" s="180" t="s">
        <v>1513</v>
      </c>
      <c r="C274" s="164" t="s">
        <v>143</v>
      </c>
      <c r="D274" s="180" t="s">
        <v>1514</v>
      </c>
      <c r="E274" s="22"/>
      <c r="F274" s="521" t="s">
        <v>5140</v>
      </c>
      <c r="G274" s="520"/>
      <c r="H274" s="521" t="s">
        <v>5955</v>
      </c>
      <c r="I274" s="520"/>
      <c r="J274" s="521" t="s">
        <v>5956</v>
      </c>
      <c r="K274" s="520"/>
      <c r="L274" s="521" t="s">
        <v>5957</v>
      </c>
      <c r="M274" s="520"/>
      <c r="N274" s="249">
        <f>VLOOKUP(B274,'De x Para (2)'!A:C,3,0)</f>
        <v>0</v>
      </c>
      <c r="O274" s="254">
        <f t="shared" si="2"/>
        <v>-577.37000000000012</v>
      </c>
    </row>
    <row r="275" spans="1:15">
      <c r="A275" s="519" t="s">
        <v>5139</v>
      </c>
      <c r="B275" s="518" t="s">
        <v>3905</v>
      </c>
      <c r="C275" s="164" t="s">
        <v>143</v>
      </c>
      <c r="D275" s="518" t="s">
        <v>4155</v>
      </c>
      <c r="E275" s="517"/>
      <c r="F275" s="516" t="s">
        <v>5138</v>
      </c>
      <c r="G275" s="515"/>
      <c r="H275" s="516" t="s">
        <v>5955</v>
      </c>
      <c r="I275" s="515"/>
      <c r="J275" s="516" t="s">
        <v>5956</v>
      </c>
      <c r="K275" s="515"/>
      <c r="L275" s="516" t="s">
        <v>5958</v>
      </c>
      <c r="M275" s="515"/>
      <c r="N275" s="249" t="str">
        <f>VLOOKUP(B275,'De x Para (2)'!A:C,3,0)</f>
        <v>12.2</v>
      </c>
      <c r="O275" s="254">
        <f t="shared" si="2"/>
        <v>-577.37000000000012</v>
      </c>
    </row>
    <row r="276" spans="1:15">
      <c r="A276" s="519" t="s">
        <v>5136</v>
      </c>
      <c r="B276" s="518" t="s">
        <v>1516</v>
      </c>
      <c r="C276" s="164" t="s">
        <v>143</v>
      </c>
      <c r="D276" s="518" t="s">
        <v>1517</v>
      </c>
      <c r="E276" s="517"/>
      <c r="F276" s="516" t="s">
        <v>5135</v>
      </c>
      <c r="G276" s="515"/>
      <c r="H276" s="516" t="s">
        <v>245</v>
      </c>
      <c r="I276" s="515"/>
      <c r="J276" s="516" t="s">
        <v>245</v>
      </c>
      <c r="K276" s="515"/>
      <c r="L276" s="516" t="s">
        <v>5135</v>
      </c>
      <c r="M276" s="515"/>
      <c r="N276" s="249" t="str">
        <f>VLOOKUP(B276,'De x Para (2)'!A:C,3,0)</f>
        <v>12.2</v>
      </c>
      <c r="O276" s="254">
        <f t="shared" si="2"/>
        <v>0</v>
      </c>
    </row>
    <row r="277" spans="1:15">
      <c r="A277" s="525" t="s">
        <v>143</v>
      </c>
      <c r="B277" s="524"/>
      <c r="C277" s="164" t="s">
        <v>143</v>
      </c>
      <c r="D277" s="524" t="s">
        <v>143</v>
      </c>
      <c r="E277" s="523"/>
      <c r="F277" s="523"/>
      <c r="G277" s="523"/>
      <c r="H277" s="523"/>
      <c r="I277" s="523"/>
      <c r="J277" s="523"/>
      <c r="K277" s="523"/>
      <c r="L277" s="523"/>
      <c r="M277" s="523"/>
      <c r="N277" s="249"/>
      <c r="O277" s="254">
        <f t="shared" si="2"/>
        <v>0</v>
      </c>
    </row>
    <row r="278" spans="1:15">
      <c r="A278" s="522" t="s">
        <v>5134</v>
      </c>
      <c r="B278" s="180" t="s">
        <v>3440</v>
      </c>
      <c r="C278" s="164" t="s">
        <v>143</v>
      </c>
      <c r="D278" s="180" t="s">
        <v>3217</v>
      </c>
      <c r="E278" s="22"/>
      <c r="F278" s="521" t="s">
        <v>5129</v>
      </c>
      <c r="G278" s="520"/>
      <c r="H278" s="521" t="s">
        <v>5598</v>
      </c>
      <c r="I278" s="520"/>
      <c r="J278" s="521" t="s">
        <v>245</v>
      </c>
      <c r="K278" s="520"/>
      <c r="L278" s="521" t="s">
        <v>5959</v>
      </c>
      <c r="M278" s="520"/>
      <c r="N278" s="249">
        <f>VLOOKUP(B278,'De x Para (2)'!A:C,3,0)</f>
        <v>0</v>
      </c>
      <c r="O278" s="559">
        <f t="shared" si="2"/>
        <v>6254.43</v>
      </c>
    </row>
    <row r="279" spans="1:15">
      <c r="A279" s="522" t="s">
        <v>5133</v>
      </c>
      <c r="B279" s="180" t="s">
        <v>4749</v>
      </c>
      <c r="C279" s="164" t="s">
        <v>143</v>
      </c>
      <c r="D279" s="180" t="s">
        <v>4750</v>
      </c>
      <c r="E279" s="22"/>
      <c r="F279" s="521" t="s">
        <v>5129</v>
      </c>
      <c r="G279" s="520"/>
      <c r="H279" s="521" t="s">
        <v>5598</v>
      </c>
      <c r="I279" s="520"/>
      <c r="J279" s="521" t="s">
        <v>245</v>
      </c>
      <c r="K279" s="520"/>
      <c r="L279" s="521" t="s">
        <v>5959</v>
      </c>
      <c r="M279" s="520"/>
      <c r="N279" s="249">
        <f>VLOOKUP(B279,'De x Para (2)'!A:C,3,0)</f>
        <v>0</v>
      </c>
      <c r="O279" s="254">
        <f t="shared" si="2"/>
        <v>6254.43</v>
      </c>
    </row>
    <row r="280" spans="1:15">
      <c r="A280" s="522" t="s">
        <v>5132</v>
      </c>
      <c r="B280" s="180" t="s">
        <v>4751</v>
      </c>
      <c r="C280" s="164" t="s">
        <v>143</v>
      </c>
      <c r="D280" s="180" t="s">
        <v>4750</v>
      </c>
      <c r="E280" s="22"/>
      <c r="F280" s="521" t="s">
        <v>5129</v>
      </c>
      <c r="G280" s="520"/>
      <c r="H280" s="521" t="s">
        <v>5598</v>
      </c>
      <c r="I280" s="520"/>
      <c r="J280" s="521" t="s">
        <v>245</v>
      </c>
      <c r="K280" s="520"/>
      <c r="L280" s="521" t="s">
        <v>5959</v>
      </c>
      <c r="M280" s="520"/>
      <c r="N280" s="249">
        <f>VLOOKUP(B280,'De x Para (2)'!A:C,3,0)</f>
        <v>0</v>
      </c>
      <c r="O280" s="254">
        <f t="shared" si="2"/>
        <v>6254.43</v>
      </c>
    </row>
    <row r="281" spans="1:15">
      <c r="A281" s="522" t="s">
        <v>5960</v>
      </c>
      <c r="B281" s="180" t="s">
        <v>4752</v>
      </c>
      <c r="C281" s="164" t="s">
        <v>143</v>
      </c>
      <c r="D281" s="180" t="s">
        <v>4750</v>
      </c>
      <c r="E281" s="22"/>
      <c r="F281" s="521" t="s">
        <v>248</v>
      </c>
      <c r="G281" s="520"/>
      <c r="H281" s="521" t="s">
        <v>5608</v>
      </c>
      <c r="I281" s="520"/>
      <c r="J281" s="521" t="s">
        <v>245</v>
      </c>
      <c r="K281" s="520"/>
      <c r="L281" s="521" t="s">
        <v>5961</v>
      </c>
      <c r="M281" s="520"/>
      <c r="N281" s="249">
        <f>VLOOKUP(B281,'De x Para (2)'!A:C,3,0)</f>
        <v>0</v>
      </c>
      <c r="O281" s="254">
        <f t="shared" si="2"/>
        <v>6250</v>
      </c>
    </row>
    <row r="282" spans="1:15">
      <c r="A282" s="519" t="s">
        <v>5962</v>
      </c>
      <c r="B282" s="518" t="s">
        <v>4828</v>
      </c>
      <c r="C282" s="164" t="s">
        <v>143</v>
      </c>
      <c r="D282" s="518" t="s">
        <v>4829</v>
      </c>
      <c r="E282" s="517"/>
      <c r="F282" s="516" t="s">
        <v>248</v>
      </c>
      <c r="G282" s="515"/>
      <c r="H282" s="516" t="s">
        <v>5608</v>
      </c>
      <c r="I282" s="515"/>
      <c r="J282" s="516" t="s">
        <v>245</v>
      </c>
      <c r="K282" s="515"/>
      <c r="L282" s="516" t="s">
        <v>5961</v>
      </c>
      <c r="M282" s="515"/>
      <c r="N282" s="249" t="str">
        <f>VLOOKUP(B282,'De x Para (2)'!A:C,3,0)</f>
        <v>14.1.1</v>
      </c>
      <c r="O282" s="254">
        <f t="shared" si="2"/>
        <v>6250</v>
      </c>
    </row>
    <row r="283" spans="1:15">
      <c r="A283" s="525" t="s">
        <v>143</v>
      </c>
      <c r="B283" s="524"/>
      <c r="C283" s="164" t="s">
        <v>143</v>
      </c>
      <c r="D283" s="524" t="s">
        <v>143</v>
      </c>
      <c r="E283" s="523"/>
      <c r="F283" s="523"/>
      <c r="G283" s="523"/>
      <c r="H283" s="523"/>
      <c r="I283" s="523"/>
      <c r="J283" s="523"/>
      <c r="K283" s="523"/>
      <c r="L283" s="523"/>
      <c r="M283" s="523"/>
      <c r="N283" s="249"/>
      <c r="O283" s="254">
        <f t="shared" si="2"/>
        <v>0</v>
      </c>
    </row>
    <row r="284" spans="1:15">
      <c r="A284" s="522" t="s">
        <v>5131</v>
      </c>
      <c r="B284" s="180" t="s">
        <v>4836</v>
      </c>
      <c r="C284" s="164" t="s">
        <v>143</v>
      </c>
      <c r="D284" s="180" t="s">
        <v>4785</v>
      </c>
      <c r="E284" s="22"/>
      <c r="F284" s="521" t="s">
        <v>5129</v>
      </c>
      <c r="G284" s="520"/>
      <c r="H284" s="521" t="s">
        <v>5963</v>
      </c>
      <c r="I284" s="520"/>
      <c r="J284" s="521" t="s">
        <v>245</v>
      </c>
      <c r="K284" s="520"/>
      <c r="L284" s="521" t="s">
        <v>5964</v>
      </c>
      <c r="M284" s="520"/>
      <c r="N284" s="249">
        <f>VLOOKUP(B284,'De x Para (2)'!A:C,3,0)</f>
        <v>0</v>
      </c>
      <c r="O284" s="254">
        <f t="shared" si="2"/>
        <v>4.43</v>
      </c>
    </row>
    <row r="285" spans="1:15">
      <c r="A285" s="519" t="s">
        <v>5130</v>
      </c>
      <c r="B285" s="518" t="s">
        <v>4837</v>
      </c>
      <c r="C285" s="164" t="s">
        <v>143</v>
      </c>
      <c r="D285" s="518" t="s">
        <v>1691</v>
      </c>
      <c r="E285" s="517"/>
      <c r="F285" s="516" t="s">
        <v>5129</v>
      </c>
      <c r="G285" s="515"/>
      <c r="H285" s="516" t="s">
        <v>5963</v>
      </c>
      <c r="I285" s="515"/>
      <c r="J285" s="516" t="s">
        <v>245</v>
      </c>
      <c r="K285" s="515"/>
      <c r="L285" s="516" t="s">
        <v>5964</v>
      </c>
      <c r="M285" s="515"/>
      <c r="N285" s="249" t="str">
        <f>VLOOKUP(B285,'De x Para (2)'!A:C,3,0)</f>
        <v>14.1.2</v>
      </c>
      <c r="O285" s="254">
        <f t="shared" si="2"/>
        <v>4.43</v>
      </c>
    </row>
    <row r="286" spans="1:15">
      <c r="A286" s="525" t="s">
        <v>143</v>
      </c>
      <c r="B286" s="524"/>
      <c r="C286" s="164" t="s">
        <v>143</v>
      </c>
      <c r="D286" s="524" t="s">
        <v>143</v>
      </c>
      <c r="E286" s="523"/>
      <c r="F286" s="523"/>
      <c r="G286" s="523"/>
      <c r="H286" s="523"/>
      <c r="I286" s="523"/>
      <c r="J286" s="523"/>
      <c r="K286" s="523"/>
      <c r="L286" s="523"/>
      <c r="M286" s="523"/>
      <c r="N286" s="249"/>
      <c r="O286" s="254">
        <f t="shared" si="2"/>
        <v>0</v>
      </c>
    </row>
    <row r="287" spans="1:15">
      <c r="A287" s="522" t="s">
        <v>5128</v>
      </c>
      <c r="B287" s="180" t="s">
        <v>1702</v>
      </c>
      <c r="C287" s="164" t="s">
        <v>143</v>
      </c>
      <c r="D287" s="180" t="s">
        <v>1703</v>
      </c>
      <c r="E287" s="22"/>
      <c r="F287" s="521" t="s">
        <v>5094</v>
      </c>
      <c r="G287" s="520"/>
      <c r="H287" s="521" t="s">
        <v>5562</v>
      </c>
      <c r="I287" s="520"/>
      <c r="J287" s="521" t="s">
        <v>245</v>
      </c>
      <c r="K287" s="520"/>
      <c r="L287" s="521" t="s">
        <v>5965</v>
      </c>
      <c r="M287" s="520"/>
      <c r="N287" s="249">
        <f>VLOOKUP(B287,'De x Para (2)'!A:C,3,0)</f>
        <v>0</v>
      </c>
      <c r="O287" s="254">
        <f t="shared" si="2"/>
        <v>252387</v>
      </c>
    </row>
    <row r="288" spans="1:15">
      <c r="A288" s="522" t="s">
        <v>5127</v>
      </c>
      <c r="B288" s="180" t="s">
        <v>1706</v>
      </c>
      <c r="C288" s="164" t="s">
        <v>143</v>
      </c>
      <c r="D288" s="180" t="s">
        <v>1703</v>
      </c>
      <c r="E288" s="22"/>
      <c r="F288" s="521" t="s">
        <v>5094</v>
      </c>
      <c r="G288" s="520"/>
      <c r="H288" s="521" t="s">
        <v>5562</v>
      </c>
      <c r="I288" s="520"/>
      <c r="J288" s="521" t="s">
        <v>245</v>
      </c>
      <c r="K288" s="520"/>
      <c r="L288" s="521" t="s">
        <v>5965</v>
      </c>
      <c r="M288" s="520"/>
      <c r="N288" s="249">
        <f>VLOOKUP(B288,'De x Para (2)'!A:C,3,0)</f>
        <v>0</v>
      </c>
      <c r="O288" s="254">
        <f t="shared" si="2"/>
        <v>252387</v>
      </c>
    </row>
    <row r="289" spans="1:15">
      <c r="A289" s="522" t="s">
        <v>5126</v>
      </c>
      <c r="B289" s="180" t="s">
        <v>1707</v>
      </c>
      <c r="C289" s="164" t="s">
        <v>143</v>
      </c>
      <c r="D289" s="180" t="s">
        <v>1703</v>
      </c>
      <c r="E289" s="22"/>
      <c r="F289" s="521" t="s">
        <v>5094</v>
      </c>
      <c r="G289" s="520"/>
      <c r="H289" s="521" t="s">
        <v>5562</v>
      </c>
      <c r="I289" s="520"/>
      <c r="J289" s="521" t="s">
        <v>245</v>
      </c>
      <c r="K289" s="520"/>
      <c r="L289" s="521" t="s">
        <v>5965</v>
      </c>
      <c r="M289" s="520"/>
      <c r="N289" s="249">
        <f>VLOOKUP(B289,'De x Para (2)'!A:C,3,0)</f>
        <v>0</v>
      </c>
      <c r="O289" s="254">
        <f t="shared" si="2"/>
        <v>252387</v>
      </c>
    </row>
    <row r="290" spans="1:15">
      <c r="A290" s="522" t="s">
        <v>5125</v>
      </c>
      <c r="B290" s="180" t="s">
        <v>1708</v>
      </c>
      <c r="C290" s="164" t="s">
        <v>143</v>
      </c>
      <c r="D290" s="180" t="s">
        <v>1703</v>
      </c>
      <c r="E290" s="22"/>
      <c r="F290" s="521" t="s">
        <v>5094</v>
      </c>
      <c r="G290" s="520"/>
      <c r="H290" s="521" t="s">
        <v>5562</v>
      </c>
      <c r="I290" s="520"/>
      <c r="J290" s="521" t="s">
        <v>245</v>
      </c>
      <c r="K290" s="520"/>
      <c r="L290" s="521" t="s">
        <v>5965</v>
      </c>
      <c r="M290" s="520"/>
      <c r="N290" s="249">
        <f>VLOOKUP(B290,'De x Para (2)'!A:C,3,0)</f>
        <v>0</v>
      </c>
      <c r="O290" s="254">
        <f t="shared" si="2"/>
        <v>252387</v>
      </c>
    </row>
    <row r="291" spans="1:15">
      <c r="A291" s="519" t="s">
        <v>5124</v>
      </c>
      <c r="B291" s="518" t="s">
        <v>1709</v>
      </c>
      <c r="C291" s="164" t="s">
        <v>143</v>
      </c>
      <c r="D291" s="518" t="s">
        <v>1710</v>
      </c>
      <c r="E291" s="517"/>
      <c r="F291" s="516" t="s">
        <v>5094</v>
      </c>
      <c r="G291" s="515"/>
      <c r="H291" s="516" t="s">
        <v>5562</v>
      </c>
      <c r="I291" s="515"/>
      <c r="J291" s="516" t="s">
        <v>245</v>
      </c>
      <c r="K291" s="515"/>
      <c r="L291" s="516" t="s">
        <v>5965</v>
      </c>
      <c r="M291" s="515"/>
      <c r="N291" s="249" t="str">
        <f>VLOOKUP(B291,'De x Para (2)'!A:C,3,0)</f>
        <v>11.5.9</v>
      </c>
      <c r="O291" s="559">
        <f t="shared" si="2"/>
        <v>252387</v>
      </c>
    </row>
    <row r="292" spans="1:15">
      <c r="A292" s="525" t="s">
        <v>143</v>
      </c>
      <c r="B292" s="524"/>
      <c r="C292" s="164" t="s">
        <v>143</v>
      </c>
      <c r="D292" s="524" t="s">
        <v>143</v>
      </c>
      <c r="E292" s="523"/>
      <c r="F292" s="523"/>
      <c r="G292" s="523"/>
      <c r="H292" s="523"/>
      <c r="I292" s="523"/>
      <c r="J292" s="523"/>
      <c r="K292" s="523"/>
      <c r="L292" s="523"/>
      <c r="M292" s="523"/>
      <c r="N292" s="249"/>
      <c r="O292" s="254">
        <f t="shared" si="2"/>
        <v>0</v>
      </c>
    </row>
    <row r="293" spans="1:15">
      <c r="A293" s="522" t="s">
        <v>5123</v>
      </c>
      <c r="B293" s="180" t="s">
        <v>1711</v>
      </c>
      <c r="C293" s="164" t="s">
        <v>143</v>
      </c>
      <c r="D293" s="180" t="s">
        <v>1712</v>
      </c>
      <c r="E293" s="22"/>
      <c r="F293" s="521" t="s">
        <v>5119</v>
      </c>
      <c r="G293" s="520"/>
      <c r="H293" s="521" t="s">
        <v>5624</v>
      </c>
      <c r="I293" s="520"/>
      <c r="J293" s="521" t="s">
        <v>245</v>
      </c>
      <c r="K293" s="520"/>
      <c r="L293" s="521" t="s">
        <v>5966</v>
      </c>
      <c r="M293" s="520"/>
      <c r="N293" s="249">
        <f>VLOOKUP(B293,'De x Para (2)'!A:C,3,0)</f>
        <v>0</v>
      </c>
      <c r="O293" s="254">
        <f t="shared" si="2"/>
        <v>19196.82</v>
      </c>
    </row>
    <row r="294" spans="1:15">
      <c r="A294" s="522" t="s">
        <v>5122</v>
      </c>
      <c r="B294" s="180" t="s">
        <v>1715</v>
      </c>
      <c r="C294" s="164" t="s">
        <v>143</v>
      </c>
      <c r="D294" s="180" t="s">
        <v>1712</v>
      </c>
      <c r="E294" s="22"/>
      <c r="F294" s="521" t="s">
        <v>5119</v>
      </c>
      <c r="G294" s="520"/>
      <c r="H294" s="521" t="s">
        <v>5624</v>
      </c>
      <c r="I294" s="520"/>
      <c r="J294" s="521" t="s">
        <v>245</v>
      </c>
      <c r="K294" s="520"/>
      <c r="L294" s="521" t="s">
        <v>5966</v>
      </c>
      <c r="M294" s="520"/>
      <c r="N294" s="249">
        <f>VLOOKUP(B294,'De x Para (2)'!A:C,3,0)</f>
        <v>0</v>
      </c>
      <c r="O294" s="254">
        <f t="shared" si="2"/>
        <v>19196.82</v>
      </c>
    </row>
    <row r="295" spans="1:15">
      <c r="A295" s="522" t="s">
        <v>5121</v>
      </c>
      <c r="B295" s="180" t="s">
        <v>1716</v>
      </c>
      <c r="C295" s="164" t="s">
        <v>143</v>
      </c>
      <c r="D295" s="180" t="s">
        <v>1712</v>
      </c>
      <c r="E295" s="22"/>
      <c r="F295" s="521" t="s">
        <v>5119</v>
      </c>
      <c r="G295" s="520"/>
      <c r="H295" s="521" t="s">
        <v>5624</v>
      </c>
      <c r="I295" s="520"/>
      <c r="J295" s="521" t="s">
        <v>245</v>
      </c>
      <c r="K295" s="520"/>
      <c r="L295" s="521" t="s">
        <v>5966</v>
      </c>
      <c r="M295" s="520"/>
      <c r="N295" s="249">
        <f>VLOOKUP(B295,'De x Para (2)'!A:C,3,0)</f>
        <v>0</v>
      </c>
      <c r="O295" s="254">
        <f t="shared" si="2"/>
        <v>19196.82</v>
      </c>
    </row>
    <row r="296" spans="1:15">
      <c r="A296" s="522" t="s">
        <v>5120</v>
      </c>
      <c r="B296" s="180" t="s">
        <v>1717</v>
      </c>
      <c r="C296" s="164" t="s">
        <v>143</v>
      </c>
      <c r="D296" s="180" t="s">
        <v>1712</v>
      </c>
      <c r="E296" s="22"/>
      <c r="F296" s="521" t="s">
        <v>5119</v>
      </c>
      <c r="G296" s="520"/>
      <c r="H296" s="521" t="s">
        <v>5624</v>
      </c>
      <c r="I296" s="520"/>
      <c r="J296" s="521" t="s">
        <v>245</v>
      </c>
      <c r="K296" s="520"/>
      <c r="L296" s="521" t="s">
        <v>5966</v>
      </c>
      <c r="M296" s="520"/>
      <c r="N296" s="249">
        <f>VLOOKUP(B296,'De x Para (2)'!A:C,3,0)</f>
        <v>0</v>
      </c>
      <c r="O296" s="559">
        <f t="shared" si="2"/>
        <v>19196.82</v>
      </c>
    </row>
    <row r="297" spans="1:15">
      <c r="A297" s="519" t="s">
        <v>5118</v>
      </c>
      <c r="B297" s="518" t="s">
        <v>1718</v>
      </c>
      <c r="C297" s="164" t="s">
        <v>143</v>
      </c>
      <c r="D297" s="518" t="s">
        <v>1719</v>
      </c>
      <c r="E297" s="517"/>
      <c r="F297" s="516" t="s">
        <v>5117</v>
      </c>
      <c r="G297" s="515"/>
      <c r="H297" s="516" t="s">
        <v>5624</v>
      </c>
      <c r="I297" s="515"/>
      <c r="J297" s="516" t="s">
        <v>245</v>
      </c>
      <c r="K297" s="515"/>
      <c r="L297" s="516" t="s">
        <v>5967</v>
      </c>
      <c r="M297" s="515"/>
      <c r="N297" s="249" t="str">
        <f>VLOOKUP(B297,'De x Para (2)'!A:C,3,0)</f>
        <v>13.1</v>
      </c>
      <c r="O297" s="254">
        <f t="shared" si="2"/>
        <v>19196.82</v>
      </c>
    </row>
    <row r="298" spans="1:15">
      <c r="A298" s="519" t="s">
        <v>5116</v>
      </c>
      <c r="B298" s="518" t="s">
        <v>1723</v>
      </c>
      <c r="C298" s="164" t="s">
        <v>143</v>
      </c>
      <c r="D298" s="518" t="s">
        <v>1724</v>
      </c>
      <c r="E298" s="517"/>
      <c r="F298" s="516" t="s">
        <v>281</v>
      </c>
      <c r="G298" s="515"/>
      <c r="H298" s="516" t="s">
        <v>245</v>
      </c>
      <c r="I298" s="515"/>
      <c r="J298" s="516" t="s">
        <v>245</v>
      </c>
      <c r="K298" s="515"/>
      <c r="L298" s="516" t="s">
        <v>281</v>
      </c>
      <c r="M298" s="515"/>
      <c r="N298" s="249" t="str">
        <f>VLOOKUP(B298,'De x Para (2)'!A:C,3,0)</f>
        <v>13.1</v>
      </c>
      <c r="O298" s="254">
        <f t="shared" si="2"/>
        <v>0</v>
      </c>
    </row>
    <row r="299" spans="1:15">
      <c r="A299" s="522" t="s">
        <v>143</v>
      </c>
      <c r="B299" s="180"/>
      <c r="C299" s="164" t="s">
        <v>143</v>
      </c>
      <c r="D299" s="180" t="s">
        <v>143</v>
      </c>
      <c r="E299" s="22"/>
      <c r="F299" s="22"/>
      <c r="G299" s="22"/>
      <c r="H299" s="22"/>
      <c r="I299" s="22"/>
      <c r="J299" s="22"/>
      <c r="K299" s="22"/>
      <c r="L299" s="22"/>
      <c r="M299" s="22"/>
      <c r="N299" s="249"/>
      <c r="O299" s="254">
        <f t="shared" si="2"/>
        <v>0</v>
      </c>
    </row>
    <row r="300" spans="1:15">
      <c r="A300" s="522" t="s">
        <v>5115</v>
      </c>
      <c r="B300" s="180" t="s">
        <v>1734</v>
      </c>
      <c r="C300" s="164" t="s">
        <v>143</v>
      </c>
      <c r="D300" s="180" t="s">
        <v>1735</v>
      </c>
      <c r="E300" s="22"/>
      <c r="F300" s="521" t="s">
        <v>5109</v>
      </c>
      <c r="G300" s="520"/>
      <c r="H300" s="521" t="s">
        <v>5110</v>
      </c>
      <c r="I300" s="520"/>
      <c r="J300" s="521" t="s">
        <v>245</v>
      </c>
      <c r="K300" s="520"/>
      <c r="L300" s="521" t="s">
        <v>5968</v>
      </c>
      <c r="M300" s="520"/>
      <c r="N300" s="249">
        <f>VLOOKUP(B300,'De x Para (2)'!A:C,3,0)</f>
        <v>0</v>
      </c>
      <c r="O300" s="254">
        <f t="shared" si="2"/>
        <v>536.71</v>
      </c>
    </row>
    <row r="301" spans="1:15">
      <c r="A301" s="522" t="s">
        <v>5114</v>
      </c>
      <c r="B301" s="180" t="s">
        <v>1739</v>
      </c>
      <c r="C301" s="164" t="s">
        <v>143</v>
      </c>
      <c r="D301" s="180" t="s">
        <v>1740</v>
      </c>
      <c r="E301" s="22"/>
      <c r="F301" s="521" t="s">
        <v>5109</v>
      </c>
      <c r="G301" s="520"/>
      <c r="H301" s="521" t="s">
        <v>5110</v>
      </c>
      <c r="I301" s="520"/>
      <c r="J301" s="521" t="s">
        <v>245</v>
      </c>
      <c r="K301" s="520"/>
      <c r="L301" s="521" t="s">
        <v>5968</v>
      </c>
      <c r="M301" s="520"/>
      <c r="N301" s="249">
        <f>VLOOKUP(B301,'De x Para (2)'!A:C,3,0)</f>
        <v>0</v>
      </c>
      <c r="O301" s="254">
        <f t="shared" si="2"/>
        <v>536.71</v>
      </c>
    </row>
    <row r="302" spans="1:15">
      <c r="A302" s="522" t="s">
        <v>5113</v>
      </c>
      <c r="B302" s="180" t="s">
        <v>1741</v>
      </c>
      <c r="C302" s="164" t="s">
        <v>143</v>
      </c>
      <c r="D302" s="180" t="s">
        <v>1740</v>
      </c>
      <c r="E302" s="22"/>
      <c r="F302" s="521" t="s">
        <v>5109</v>
      </c>
      <c r="G302" s="520"/>
      <c r="H302" s="521" t="s">
        <v>5110</v>
      </c>
      <c r="I302" s="520"/>
      <c r="J302" s="521" t="s">
        <v>245</v>
      </c>
      <c r="K302" s="520"/>
      <c r="L302" s="521" t="s">
        <v>5968</v>
      </c>
      <c r="M302" s="520"/>
      <c r="N302" s="249">
        <f>VLOOKUP(B302,'De x Para (2)'!A:C,3,0)</f>
        <v>0</v>
      </c>
      <c r="O302" s="254">
        <f t="shared" si="2"/>
        <v>536.71</v>
      </c>
    </row>
    <row r="303" spans="1:15">
      <c r="A303" s="522" t="s">
        <v>5112</v>
      </c>
      <c r="B303" s="180" t="s">
        <v>1742</v>
      </c>
      <c r="C303" s="164" t="s">
        <v>143</v>
      </c>
      <c r="D303" s="180" t="s">
        <v>1740</v>
      </c>
      <c r="E303" s="22"/>
      <c r="F303" s="521" t="s">
        <v>5109</v>
      </c>
      <c r="G303" s="520"/>
      <c r="H303" s="521" t="s">
        <v>5110</v>
      </c>
      <c r="I303" s="520"/>
      <c r="J303" s="521" t="s">
        <v>245</v>
      </c>
      <c r="K303" s="520"/>
      <c r="L303" s="521" t="s">
        <v>5968</v>
      </c>
      <c r="M303" s="520"/>
      <c r="N303" s="249">
        <f>VLOOKUP(B303,'De x Para (2)'!A:C,3,0)</f>
        <v>0</v>
      </c>
      <c r="O303" s="559">
        <f t="shared" si="2"/>
        <v>536.71</v>
      </c>
    </row>
    <row r="304" spans="1:15">
      <c r="A304" s="519" t="s">
        <v>5111</v>
      </c>
      <c r="B304" s="518" t="s">
        <v>1743</v>
      </c>
      <c r="C304" s="164" t="s">
        <v>143</v>
      </c>
      <c r="D304" s="518" t="s">
        <v>1744</v>
      </c>
      <c r="E304" s="517"/>
      <c r="F304" s="516" t="s">
        <v>5109</v>
      </c>
      <c r="G304" s="515"/>
      <c r="H304" s="516" t="s">
        <v>5110</v>
      </c>
      <c r="I304" s="515"/>
      <c r="J304" s="516" t="s">
        <v>245</v>
      </c>
      <c r="K304" s="515"/>
      <c r="L304" s="516" t="s">
        <v>5968</v>
      </c>
      <c r="M304" s="515"/>
      <c r="N304" s="249" t="str">
        <f>VLOOKUP(B304,'De x Para (2)'!A:C,3,0)</f>
        <v>11.5.3</v>
      </c>
      <c r="O304" s="254">
        <f t="shared" si="2"/>
        <v>536.71</v>
      </c>
    </row>
    <row r="305" spans="1:15">
      <c r="A305" s="525" t="s">
        <v>143</v>
      </c>
      <c r="B305" s="524"/>
      <c r="C305" s="164" t="s">
        <v>143</v>
      </c>
      <c r="D305" s="524" t="s">
        <v>143</v>
      </c>
      <c r="E305" s="523"/>
      <c r="F305" s="523"/>
      <c r="G305" s="523"/>
      <c r="H305" s="523"/>
      <c r="I305" s="523"/>
      <c r="J305" s="523"/>
      <c r="K305" s="523"/>
      <c r="L305" s="523"/>
      <c r="M305" s="523"/>
      <c r="N305" s="249"/>
    </row>
    <row r="306" spans="1:15">
      <c r="A306" s="522" t="s">
        <v>5108</v>
      </c>
      <c r="B306" s="180">
        <v>4</v>
      </c>
      <c r="C306" s="180" t="s">
        <v>1751</v>
      </c>
      <c r="D306" s="22"/>
      <c r="E306" s="22"/>
      <c r="F306" s="521" t="s">
        <v>5080</v>
      </c>
      <c r="G306" s="520"/>
      <c r="H306" s="521" t="s">
        <v>5969</v>
      </c>
      <c r="I306" s="520"/>
      <c r="J306" s="521" t="s">
        <v>5970</v>
      </c>
      <c r="K306" s="520"/>
      <c r="L306" s="521" t="s">
        <v>5725</v>
      </c>
      <c r="M306" s="520"/>
      <c r="N306" s="249">
        <f>VLOOKUP(B306,'De x Para (2)'!A:C,3,0)</f>
        <v>0</v>
      </c>
      <c r="O306" s="254">
        <f>J306-H306</f>
        <v>988350.72</v>
      </c>
    </row>
    <row r="307" spans="1:15">
      <c r="A307" s="522" t="s">
        <v>5107</v>
      </c>
      <c r="B307" s="180" t="s">
        <v>1753</v>
      </c>
      <c r="C307" s="164" t="s">
        <v>143</v>
      </c>
      <c r="D307" s="180" t="s">
        <v>1751</v>
      </c>
      <c r="E307" s="22"/>
      <c r="F307" s="521" t="s">
        <v>5080</v>
      </c>
      <c r="G307" s="520"/>
      <c r="H307" s="521" t="s">
        <v>5969</v>
      </c>
      <c r="I307" s="520"/>
      <c r="J307" s="521" t="s">
        <v>5970</v>
      </c>
      <c r="K307" s="520"/>
      <c r="L307" s="521" t="s">
        <v>5725</v>
      </c>
      <c r="M307" s="520"/>
      <c r="N307" s="249">
        <f>VLOOKUP(B307,'De x Para (2)'!A:C,3,0)</f>
        <v>0</v>
      </c>
      <c r="O307" s="254">
        <f t="shared" ref="O307:O335" si="3">J307-H307</f>
        <v>988350.72</v>
      </c>
    </row>
    <row r="308" spans="1:15">
      <c r="A308" s="522" t="s">
        <v>5106</v>
      </c>
      <c r="B308" s="180" t="s">
        <v>1754</v>
      </c>
      <c r="C308" s="164" t="s">
        <v>143</v>
      </c>
      <c r="D308" s="180" t="s">
        <v>1751</v>
      </c>
      <c r="E308" s="22"/>
      <c r="F308" s="521" t="s">
        <v>5080</v>
      </c>
      <c r="G308" s="520"/>
      <c r="H308" s="521" t="s">
        <v>5969</v>
      </c>
      <c r="I308" s="520"/>
      <c r="J308" s="521" t="s">
        <v>5970</v>
      </c>
      <c r="K308" s="520"/>
      <c r="L308" s="521" t="s">
        <v>5725</v>
      </c>
      <c r="M308" s="520"/>
      <c r="N308" s="249">
        <f>VLOOKUP(B308,'De x Para (2)'!A:C,3,0)</f>
        <v>0</v>
      </c>
      <c r="O308" s="254">
        <f t="shared" si="3"/>
        <v>988350.72</v>
      </c>
    </row>
    <row r="309" spans="1:15">
      <c r="A309" s="522" t="s">
        <v>5105</v>
      </c>
      <c r="B309" s="180" t="s">
        <v>1755</v>
      </c>
      <c r="C309" s="164" t="s">
        <v>143</v>
      </c>
      <c r="D309" s="180" t="s">
        <v>1756</v>
      </c>
      <c r="E309" s="22"/>
      <c r="F309" s="521" t="s">
        <v>5102</v>
      </c>
      <c r="G309" s="520"/>
      <c r="H309" s="521" t="s">
        <v>245</v>
      </c>
      <c r="I309" s="520"/>
      <c r="J309" s="521" t="s">
        <v>5719</v>
      </c>
      <c r="K309" s="520"/>
      <c r="L309" s="521" t="s">
        <v>5971</v>
      </c>
      <c r="M309" s="520"/>
      <c r="N309" s="249">
        <f>VLOOKUP(B309,'De x Para (2)'!A:C,3,0)</f>
        <v>0</v>
      </c>
      <c r="O309" s="254">
        <f t="shared" si="3"/>
        <v>629483.59</v>
      </c>
    </row>
    <row r="310" spans="1:15">
      <c r="A310" s="522" t="s">
        <v>5104</v>
      </c>
      <c r="B310" s="180" t="s">
        <v>1759</v>
      </c>
      <c r="C310" s="164" t="s">
        <v>143</v>
      </c>
      <c r="D310" s="180" t="s">
        <v>1756</v>
      </c>
      <c r="E310" s="22"/>
      <c r="F310" s="521" t="s">
        <v>5102</v>
      </c>
      <c r="G310" s="520"/>
      <c r="H310" s="521" t="s">
        <v>245</v>
      </c>
      <c r="I310" s="520"/>
      <c r="J310" s="521" t="s">
        <v>5719</v>
      </c>
      <c r="K310" s="520"/>
      <c r="L310" s="521" t="s">
        <v>5971</v>
      </c>
      <c r="M310" s="520"/>
      <c r="N310" s="249">
        <f>VLOOKUP(B310,'De x Para (2)'!A:C,3,0)</f>
        <v>0</v>
      </c>
      <c r="O310" s="254">
        <f t="shared" si="3"/>
        <v>629483.59</v>
      </c>
    </row>
    <row r="311" spans="1:15">
      <c r="A311" s="519" t="s">
        <v>5103</v>
      </c>
      <c r="B311" s="518" t="s">
        <v>1760</v>
      </c>
      <c r="C311" s="164" t="s">
        <v>143</v>
      </c>
      <c r="D311" s="518" t="s">
        <v>1761</v>
      </c>
      <c r="E311" s="517"/>
      <c r="F311" s="516" t="s">
        <v>5102</v>
      </c>
      <c r="G311" s="515"/>
      <c r="H311" s="516" t="s">
        <v>245</v>
      </c>
      <c r="I311" s="515"/>
      <c r="J311" s="516" t="s">
        <v>5719</v>
      </c>
      <c r="K311" s="515"/>
      <c r="L311" s="516" t="s">
        <v>5971</v>
      </c>
      <c r="M311" s="515"/>
      <c r="N311" s="249" t="str">
        <f>VLOOKUP(B311,'De x Para (2)'!A:C,3,0)</f>
        <v>4.1</v>
      </c>
      <c r="O311" s="254">
        <f t="shared" si="3"/>
        <v>629483.59</v>
      </c>
    </row>
    <row r="312" spans="1:15">
      <c r="A312" s="525" t="s">
        <v>143</v>
      </c>
      <c r="B312" s="524"/>
      <c r="C312" s="164" t="s">
        <v>143</v>
      </c>
      <c r="D312" s="524" t="s">
        <v>143</v>
      </c>
      <c r="E312" s="523"/>
      <c r="F312" s="523"/>
      <c r="G312" s="523"/>
      <c r="H312" s="523"/>
      <c r="I312" s="523"/>
      <c r="J312" s="523"/>
      <c r="K312" s="523"/>
      <c r="L312" s="523"/>
      <c r="M312" s="523"/>
      <c r="N312" s="249"/>
    </row>
    <row r="313" spans="1:15">
      <c r="A313" s="522" t="s">
        <v>5101</v>
      </c>
      <c r="B313" s="180" t="s">
        <v>1762</v>
      </c>
      <c r="C313" s="164" t="s">
        <v>143</v>
      </c>
      <c r="D313" s="180" t="s">
        <v>1763</v>
      </c>
      <c r="E313" s="22"/>
      <c r="F313" s="521" t="s">
        <v>5100</v>
      </c>
      <c r="G313" s="520"/>
      <c r="H313" s="521" t="s">
        <v>5969</v>
      </c>
      <c r="I313" s="520"/>
      <c r="J313" s="521" t="s">
        <v>5972</v>
      </c>
      <c r="K313" s="520"/>
      <c r="L313" s="521" t="s">
        <v>5973</v>
      </c>
      <c r="M313" s="520"/>
      <c r="N313" s="249">
        <f>VLOOKUP(B313,'De x Para (2)'!A:C,3,0)</f>
        <v>0</v>
      </c>
      <c r="O313" s="254">
        <f t="shared" si="3"/>
        <v>346630.64999999997</v>
      </c>
    </row>
    <row r="314" spans="1:15">
      <c r="A314" s="522" t="s">
        <v>5974</v>
      </c>
      <c r="B314" s="180" t="s">
        <v>1767</v>
      </c>
      <c r="C314" s="164" t="s">
        <v>143</v>
      </c>
      <c r="D314" s="180" t="s">
        <v>1768</v>
      </c>
      <c r="E314" s="22"/>
      <c r="F314" s="521" t="s">
        <v>248</v>
      </c>
      <c r="G314" s="520"/>
      <c r="H314" s="521" t="s">
        <v>245</v>
      </c>
      <c r="I314" s="520"/>
      <c r="J314" s="521" t="s">
        <v>808</v>
      </c>
      <c r="K314" s="520"/>
      <c r="L314" s="521" t="s">
        <v>5975</v>
      </c>
      <c r="M314" s="520"/>
      <c r="N314" s="249">
        <f>VLOOKUP(B314,'De x Para (2)'!A:C,3,0)</f>
        <v>0</v>
      </c>
      <c r="O314" s="254">
        <f t="shared" si="3"/>
        <v>0.2</v>
      </c>
    </row>
    <row r="315" spans="1:15">
      <c r="A315" s="519" t="s">
        <v>5976</v>
      </c>
      <c r="B315" s="518" t="s">
        <v>1772</v>
      </c>
      <c r="C315" s="164" t="s">
        <v>143</v>
      </c>
      <c r="D315" s="518" t="s">
        <v>1773</v>
      </c>
      <c r="E315" s="517"/>
      <c r="F315" s="516" t="s">
        <v>248</v>
      </c>
      <c r="G315" s="515"/>
      <c r="H315" s="516" t="s">
        <v>245</v>
      </c>
      <c r="I315" s="515"/>
      <c r="J315" s="516" t="s">
        <v>808</v>
      </c>
      <c r="K315" s="515"/>
      <c r="L315" s="516" t="s">
        <v>5975</v>
      </c>
      <c r="M315" s="515"/>
      <c r="N315" s="249" t="str">
        <f>VLOOKUP(B315,'De x Para (2)'!A:C,3,0)</f>
        <v>4.2.1</v>
      </c>
      <c r="O315" s="254">
        <f t="shared" si="3"/>
        <v>0.2</v>
      </c>
    </row>
    <row r="316" spans="1:15">
      <c r="A316" s="525" t="s">
        <v>143</v>
      </c>
      <c r="B316" s="524"/>
      <c r="C316" s="164" t="s">
        <v>143</v>
      </c>
      <c r="D316" s="524" t="s">
        <v>143</v>
      </c>
      <c r="E316" s="523"/>
      <c r="F316" s="523"/>
      <c r="G316" s="523"/>
      <c r="H316" s="523"/>
      <c r="I316" s="523"/>
      <c r="J316" s="523"/>
      <c r="K316" s="523"/>
      <c r="L316" s="523"/>
      <c r="M316" s="523"/>
      <c r="N316" s="249"/>
    </row>
    <row r="317" spans="1:15">
      <c r="A317" s="522" t="s">
        <v>5099</v>
      </c>
      <c r="B317" s="180" t="s">
        <v>1781</v>
      </c>
      <c r="C317" s="164" t="s">
        <v>143</v>
      </c>
      <c r="D317" s="180" t="s">
        <v>1782</v>
      </c>
      <c r="E317" s="22"/>
      <c r="F317" s="521" t="s">
        <v>5097</v>
      </c>
      <c r="G317" s="520"/>
      <c r="H317" s="521" t="s">
        <v>245</v>
      </c>
      <c r="I317" s="520"/>
      <c r="J317" s="521" t="s">
        <v>5977</v>
      </c>
      <c r="K317" s="520"/>
      <c r="L317" s="521" t="s">
        <v>5978</v>
      </c>
      <c r="M317" s="520"/>
      <c r="N317" s="249">
        <f>VLOOKUP(B317,'De x Para (2)'!A:C,3,0)</f>
        <v>0</v>
      </c>
      <c r="O317" s="559">
        <f t="shared" si="3"/>
        <v>91992.04</v>
      </c>
    </row>
    <row r="318" spans="1:15">
      <c r="A318" s="519" t="s">
        <v>5098</v>
      </c>
      <c r="B318" s="518" t="s">
        <v>1785</v>
      </c>
      <c r="C318" s="164" t="s">
        <v>143</v>
      </c>
      <c r="D318" s="518" t="s">
        <v>1786</v>
      </c>
      <c r="E318" s="517"/>
      <c r="F318" s="516" t="s">
        <v>5097</v>
      </c>
      <c r="G318" s="515"/>
      <c r="H318" s="516" t="s">
        <v>245</v>
      </c>
      <c r="I318" s="515"/>
      <c r="J318" s="516" t="s">
        <v>5977</v>
      </c>
      <c r="K318" s="515"/>
      <c r="L318" s="516" t="s">
        <v>5978</v>
      </c>
      <c r="M318" s="515"/>
      <c r="N318" s="249" t="str">
        <f>VLOOKUP(B318,'De x Para (2)'!A:C,3,0)</f>
        <v>4.2.1</v>
      </c>
      <c r="O318" s="254">
        <f t="shared" si="3"/>
        <v>91992.04</v>
      </c>
    </row>
    <row r="319" spans="1:15">
      <c r="A319" s="525" t="s">
        <v>143</v>
      </c>
      <c r="B319" s="524"/>
      <c r="C319" s="164" t="s">
        <v>143</v>
      </c>
      <c r="D319" s="524" t="s">
        <v>143</v>
      </c>
      <c r="E319" s="523"/>
      <c r="F319" s="523"/>
      <c r="G319" s="523"/>
      <c r="H319" s="523"/>
      <c r="I319" s="523"/>
      <c r="J319" s="523"/>
      <c r="K319" s="523"/>
      <c r="L319" s="523"/>
      <c r="M319" s="523"/>
      <c r="N319" s="249"/>
    </row>
    <row r="320" spans="1:15">
      <c r="A320" s="522" t="s">
        <v>5096</v>
      </c>
      <c r="B320" s="180" t="s">
        <v>1787</v>
      </c>
      <c r="C320" s="164" t="s">
        <v>143</v>
      </c>
      <c r="D320" s="180" t="s">
        <v>3458</v>
      </c>
      <c r="E320" s="22"/>
      <c r="F320" s="521" t="s">
        <v>5094</v>
      </c>
      <c r="G320" s="520"/>
      <c r="H320" s="521" t="s">
        <v>245</v>
      </c>
      <c r="I320" s="520"/>
      <c r="J320" s="521" t="s">
        <v>5562</v>
      </c>
      <c r="K320" s="520"/>
      <c r="L320" s="521" t="s">
        <v>5965</v>
      </c>
      <c r="M320" s="520"/>
      <c r="N320" s="249">
        <f>VLOOKUP(B320,'De x Para (2)'!A:C,3,0)</f>
        <v>0</v>
      </c>
      <c r="O320" s="254">
        <f t="shared" si="3"/>
        <v>252387</v>
      </c>
    </row>
    <row r="321" spans="1:15">
      <c r="A321" s="519" t="s">
        <v>5095</v>
      </c>
      <c r="B321" s="518" t="s">
        <v>1791</v>
      </c>
      <c r="C321" s="164" t="s">
        <v>143</v>
      </c>
      <c r="D321" s="518" t="s">
        <v>1792</v>
      </c>
      <c r="E321" s="517"/>
      <c r="F321" s="516" t="s">
        <v>5094</v>
      </c>
      <c r="G321" s="515"/>
      <c r="H321" s="516" t="s">
        <v>245</v>
      </c>
      <c r="I321" s="515"/>
      <c r="J321" s="516" t="s">
        <v>5562</v>
      </c>
      <c r="K321" s="515"/>
      <c r="L321" s="516" t="s">
        <v>5965</v>
      </c>
      <c r="M321" s="515"/>
      <c r="N321" s="249" t="str">
        <f>VLOOKUP(B321,'De x Para (2)'!A:C,3,0)</f>
        <v>4.2.3</v>
      </c>
      <c r="O321" s="254">
        <f t="shared" si="3"/>
        <v>252387</v>
      </c>
    </row>
    <row r="322" spans="1:15">
      <c r="A322" s="525" t="s">
        <v>143</v>
      </c>
      <c r="B322" s="524"/>
      <c r="C322" s="164" t="s">
        <v>143</v>
      </c>
      <c r="D322" s="524" t="s">
        <v>143</v>
      </c>
      <c r="E322" s="523"/>
      <c r="F322" s="523"/>
      <c r="G322" s="523"/>
      <c r="H322" s="523"/>
      <c r="I322" s="523"/>
      <c r="J322" s="523"/>
      <c r="K322" s="523"/>
      <c r="L322" s="523"/>
      <c r="M322" s="523"/>
      <c r="N322" s="249"/>
    </row>
    <row r="323" spans="1:15">
      <c r="A323" s="522" t="s">
        <v>5093</v>
      </c>
      <c r="B323" s="180" t="s">
        <v>1793</v>
      </c>
      <c r="C323" s="164" t="s">
        <v>143</v>
      </c>
      <c r="D323" s="180" t="s">
        <v>1794</v>
      </c>
      <c r="E323" s="22"/>
      <c r="F323" s="521" t="s">
        <v>5091</v>
      </c>
      <c r="G323" s="520"/>
      <c r="H323" s="521" t="s">
        <v>5969</v>
      </c>
      <c r="I323" s="520"/>
      <c r="J323" s="521" t="s">
        <v>5718</v>
      </c>
      <c r="K323" s="520"/>
      <c r="L323" s="521" t="s">
        <v>5979</v>
      </c>
      <c r="M323" s="520"/>
      <c r="N323" s="249">
        <f>VLOOKUP(B323,'De x Para (2)'!A:C,3,0)</f>
        <v>0</v>
      </c>
      <c r="O323" s="254">
        <f t="shared" si="3"/>
        <v>2251.41</v>
      </c>
    </row>
    <row r="324" spans="1:15">
      <c r="A324" s="519" t="s">
        <v>5092</v>
      </c>
      <c r="B324" s="518" t="s">
        <v>1797</v>
      </c>
      <c r="C324" s="164" t="s">
        <v>143</v>
      </c>
      <c r="D324" s="518" t="s">
        <v>1798</v>
      </c>
      <c r="E324" s="517"/>
      <c r="F324" s="516" t="s">
        <v>5091</v>
      </c>
      <c r="G324" s="515"/>
      <c r="H324" s="516" t="s">
        <v>5969</v>
      </c>
      <c r="I324" s="515"/>
      <c r="J324" s="516" t="s">
        <v>245</v>
      </c>
      <c r="K324" s="515"/>
      <c r="L324" s="516" t="s">
        <v>5980</v>
      </c>
      <c r="M324" s="515"/>
      <c r="N324" s="249" t="str">
        <f>VLOOKUP(B324,'De x Para (2)'!A:C,3,0)</f>
        <v>4.2.2</v>
      </c>
      <c r="O324" s="254">
        <f t="shared" si="3"/>
        <v>-1103.26</v>
      </c>
    </row>
    <row r="325" spans="1:15">
      <c r="A325" s="519" t="s">
        <v>5981</v>
      </c>
      <c r="B325" s="518" t="s">
        <v>4765</v>
      </c>
      <c r="C325" s="164" t="s">
        <v>143</v>
      </c>
      <c r="D325" s="518" t="s">
        <v>4766</v>
      </c>
      <c r="E325" s="517"/>
      <c r="F325" s="516" t="s">
        <v>248</v>
      </c>
      <c r="G325" s="515"/>
      <c r="H325" s="516" t="s">
        <v>245</v>
      </c>
      <c r="I325" s="515"/>
      <c r="J325" s="516" t="s">
        <v>5718</v>
      </c>
      <c r="K325" s="515"/>
      <c r="L325" s="516" t="s">
        <v>5982</v>
      </c>
      <c r="M325" s="515"/>
      <c r="N325" s="249" t="str">
        <f>VLOOKUP(B325,'De x Para (2)'!A:C,3,0)</f>
        <v>4.2.2</v>
      </c>
      <c r="O325" s="254">
        <f t="shared" si="3"/>
        <v>3354.67</v>
      </c>
    </row>
    <row r="326" spans="1:15">
      <c r="A326" s="525"/>
      <c r="B326" s="524"/>
      <c r="C326" s="164" t="s">
        <v>143</v>
      </c>
      <c r="D326" s="524" t="s">
        <v>143</v>
      </c>
      <c r="E326" s="523"/>
      <c r="F326" s="523"/>
      <c r="G326" s="523"/>
      <c r="H326" s="523"/>
      <c r="I326" s="523"/>
      <c r="J326" s="523"/>
      <c r="K326" s="523"/>
      <c r="L326" s="523"/>
      <c r="M326" s="523"/>
      <c r="N326" s="249"/>
    </row>
    <row r="327" spans="1:15">
      <c r="A327" s="522" t="s">
        <v>5090</v>
      </c>
      <c r="B327" s="180" t="s">
        <v>1804</v>
      </c>
      <c r="C327" s="164" t="s">
        <v>143</v>
      </c>
      <c r="D327" s="180" t="s">
        <v>1805</v>
      </c>
      <c r="E327" s="22"/>
      <c r="F327" s="521" t="s">
        <v>5088</v>
      </c>
      <c r="G327" s="520"/>
      <c r="H327" s="521" t="s">
        <v>245</v>
      </c>
      <c r="I327" s="520"/>
      <c r="J327" s="521" t="s">
        <v>5983</v>
      </c>
      <c r="K327" s="520"/>
      <c r="L327" s="521" t="s">
        <v>5984</v>
      </c>
      <c r="M327" s="520"/>
      <c r="N327" s="249">
        <f>VLOOKUP(B327,'De x Para (2)'!A:C,3,0)</f>
        <v>0</v>
      </c>
      <c r="O327" s="254">
        <f t="shared" si="3"/>
        <v>11750.48</v>
      </c>
    </row>
    <row r="328" spans="1:15">
      <c r="A328" s="522" t="s">
        <v>5089</v>
      </c>
      <c r="B328" s="180" t="s">
        <v>1809</v>
      </c>
      <c r="C328" s="164" t="s">
        <v>143</v>
      </c>
      <c r="D328" s="180" t="s">
        <v>1805</v>
      </c>
      <c r="E328" s="22"/>
      <c r="F328" s="521" t="s">
        <v>5088</v>
      </c>
      <c r="G328" s="520"/>
      <c r="H328" s="521" t="s">
        <v>245</v>
      </c>
      <c r="I328" s="520"/>
      <c r="J328" s="521" t="s">
        <v>5983</v>
      </c>
      <c r="K328" s="520"/>
      <c r="L328" s="521" t="s">
        <v>5984</v>
      </c>
      <c r="M328" s="520"/>
      <c r="N328" s="249">
        <f>VLOOKUP(B328,'De x Para (2)'!A:C,3,0)</f>
        <v>0</v>
      </c>
      <c r="O328" s="254">
        <f t="shared" si="3"/>
        <v>11750.48</v>
      </c>
    </row>
    <row r="329" spans="1:15">
      <c r="A329" s="519" t="s">
        <v>5087</v>
      </c>
      <c r="B329" s="518" t="s">
        <v>1810</v>
      </c>
      <c r="C329" s="164" t="s">
        <v>143</v>
      </c>
      <c r="D329" s="518" t="s">
        <v>1811</v>
      </c>
      <c r="E329" s="517"/>
      <c r="F329" s="516" t="s">
        <v>5086</v>
      </c>
      <c r="G329" s="515"/>
      <c r="H329" s="516" t="s">
        <v>245</v>
      </c>
      <c r="I329" s="515"/>
      <c r="J329" s="516" t="s">
        <v>5985</v>
      </c>
      <c r="K329" s="515"/>
      <c r="L329" s="516" t="s">
        <v>5986</v>
      </c>
      <c r="M329" s="515"/>
      <c r="N329" s="249" t="s">
        <v>42</v>
      </c>
      <c r="O329" s="254">
        <f t="shared" si="3"/>
        <v>7747.46</v>
      </c>
    </row>
    <row r="330" spans="1:15">
      <c r="A330" s="519" t="s">
        <v>5085</v>
      </c>
      <c r="B330" s="518" t="s">
        <v>1815</v>
      </c>
      <c r="C330" s="164" t="s">
        <v>143</v>
      </c>
      <c r="D330" s="518" t="s">
        <v>1816</v>
      </c>
      <c r="E330" s="517"/>
      <c r="F330" s="516" t="s">
        <v>5084</v>
      </c>
      <c r="G330" s="515"/>
      <c r="H330" s="516" t="s">
        <v>245</v>
      </c>
      <c r="I330" s="515"/>
      <c r="J330" s="516" t="s">
        <v>5606</v>
      </c>
      <c r="K330" s="515"/>
      <c r="L330" s="516" t="s">
        <v>5987</v>
      </c>
      <c r="M330" s="515"/>
      <c r="N330" s="249" t="str">
        <f>VLOOKUP(B330,'De x Para (2)'!A:C,3,0)</f>
        <v>4.2.2</v>
      </c>
      <c r="O330" s="254">
        <f t="shared" si="3"/>
        <v>2899.76</v>
      </c>
    </row>
    <row r="331" spans="1:15">
      <c r="A331" s="519" t="s">
        <v>5083</v>
      </c>
      <c r="B331" s="518" t="s">
        <v>3468</v>
      </c>
      <c r="C331" s="164" t="s">
        <v>143</v>
      </c>
      <c r="D331" s="518" t="s">
        <v>3469</v>
      </c>
      <c r="E331" s="517"/>
      <c r="F331" s="516" t="s">
        <v>5082</v>
      </c>
      <c r="G331" s="515"/>
      <c r="H331" s="516" t="s">
        <v>245</v>
      </c>
      <c r="I331" s="515"/>
      <c r="J331" s="516" t="s">
        <v>5969</v>
      </c>
      <c r="K331" s="515"/>
      <c r="L331" s="516" t="s">
        <v>5988</v>
      </c>
      <c r="M331" s="515"/>
      <c r="N331" s="249" t="str">
        <f>VLOOKUP(B331,'De x Para (2)'!A:C,3,0)</f>
        <v>4.2.2</v>
      </c>
      <c r="O331" s="254">
        <f t="shared" si="3"/>
        <v>1103.26</v>
      </c>
    </row>
    <row r="332" spans="1:15">
      <c r="A332" s="522" t="s">
        <v>143</v>
      </c>
      <c r="B332" s="180"/>
      <c r="C332" s="164" t="s">
        <v>143</v>
      </c>
      <c r="D332" s="180" t="s">
        <v>143</v>
      </c>
      <c r="E332" s="22"/>
      <c r="F332" s="22"/>
      <c r="G332" s="22"/>
      <c r="H332" s="22"/>
      <c r="I332" s="22"/>
      <c r="J332" s="22"/>
      <c r="K332" s="22"/>
      <c r="L332" s="22"/>
      <c r="M332" s="22"/>
      <c r="N332" s="249"/>
    </row>
    <row r="333" spans="1:15">
      <c r="A333" s="522" t="s">
        <v>5989</v>
      </c>
      <c r="B333" s="180" t="s">
        <v>1822</v>
      </c>
      <c r="C333" s="164" t="s">
        <v>143</v>
      </c>
      <c r="D333" s="180" t="s">
        <v>1823</v>
      </c>
      <c r="E333" s="22"/>
      <c r="F333" s="521" t="s">
        <v>248</v>
      </c>
      <c r="G333" s="520"/>
      <c r="H333" s="521" t="s">
        <v>245</v>
      </c>
      <c r="I333" s="520"/>
      <c r="J333" s="521" t="s">
        <v>5990</v>
      </c>
      <c r="K333" s="520"/>
      <c r="L333" s="521" t="s">
        <v>5991</v>
      </c>
      <c r="M333" s="520"/>
      <c r="N333" s="249">
        <f>VLOOKUP(B333,'De x Para (2)'!A:C,3,0)</f>
        <v>0</v>
      </c>
      <c r="O333" s="254">
        <f t="shared" si="3"/>
        <v>486</v>
      </c>
    </row>
    <row r="334" spans="1:15">
      <c r="A334" s="522" t="s">
        <v>5992</v>
      </c>
      <c r="B334" s="180" t="s">
        <v>1827</v>
      </c>
      <c r="C334" s="164" t="s">
        <v>143</v>
      </c>
      <c r="D334" s="180" t="s">
        <v>1823</v>
      </c>
      <c r="E334" s="22"/>
      <c r="F334" s="521" t="s">
        <v>248</v>
      </c>
      <c r="G334" s="520"/>
      <c r="H334" s="521" t="s">
        <v>245</v>
      </c>
      <c r="I334" s="520"/>
      <c r="J334" s="521" t="s">
        <v>5990</v>
      </c>
      <c r="K334" s="520"/>
      <c r="L334" s="521" t="s">
        <v>5991</v>
      </c>
      <c r="M334" s="520"/>
      <c r="N334" s="249">
        <f>VLOOKUP(B334,'De x Para (2)'!A:C,3,0)</f>
        <v>0</v>
      </c>
      <c r="O334" s="254">
        <f t="shared" si="3"/>
        <v>486</v>
      </c>
    </row>
    <row r="335" spans="1:15">
      <c r="A335" s="519" t="s">
        <v>5993</v>
      </c>
      <c r="B335" s="518" t="s">
        <v>1828</v>
      </c>
      <c r="C335" s="164" t="s">
        <v>143</v>
      </c>
      <c r="D335" s="518" t="s">
        <v>3472</v>
      </c>
      <c r="E335" s="517"/>
      <c r="F335" s="516" t="s">
        <v>248</v>
      </c>
      <c r="G335" s="515"/>
      <c r="H335" s="516" t="s">
        <v>245</v>
      </c>
      <c r="I335" s="515"/>
      <c r="J335" s="516" t="s">
        <v>5990</v>
      </c>
      <c r="K335" s="515"/>
      <c r="L335" s="516" t="s">
        <v>5991</v>
      </c>
      <c r="M335" s="515"/>
      <c r="N335" s="249" t="str">
        <f>VLOOKUP(B335,'De x Para (2)'!A:C,3,0)</f>
        <v>4.2.5</v>
      </c>
      <c r="O335" s="254">
        <f t="shared" si="3"/>
        <v>486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M353"/>
  <sheetViews>
    <sheetView showGridLines="0" topLeftCell="A248" workbookViewId="0">
      <selection activeCell="J283" sqref="J283"/>
    </sheetView>
  </sheetViews>
  <sheetFormatPr defaultRowHeight="12"/>
  <cols>
    <col min="1" max="1" width="6.42578125" style="568" customWidth="1"/>
    <col min="2" max="2" width="13.42578125" style="568" customWidth="1"/>
    <col min="3" max="3" width="5.28515625" style="568" customWidth="1"/>
    <col min="4" max="4" width="21.28515625" style="568" customWidth="1"/>
    <col min="5" max="5" width="4" style="568" customWidth="1"/>
    <col min="6" max="6" width="23.5703125" style="568" bestFit="1" customWidth="1"/>
    <col min="7" max="7" width="9.140625" style="568"/>
    <col min="8" max="8" width="10" style="568" bestFit="1" customWidth="1"/>
    <col min="9" max="9" width="4.42578125" style="568" customWidth="1"/>
    <col min="10" max="10" width="12.140625" style="587" bestFit="1" customWidth="1"/>
    <col min="11" max="11" width="7.28515625" style="568" customWidth="1"/>
    <col min="12" max="256" width="9.140625" style="568"/>
    <col min="257" max="257" width="6.42578125" style="568" customWidth="1"/>
    <col min="258" max="258" width="11.28515625" style="568" customWidth="1"/>
    <col min="259" max="259" width="5.28515625" style="568" customWidth="1"/>
    <col min="260" max="260" width="10.5703125" style="568" customWidth="1"/>
    <col min="261" max="261" width="4" style="568" customWidth="1"/>
    <col min="262" max="262" width="23.5703125" style="568" bestFit="1" customWidth="1"/>
    <col min="263" max="263" width="9.140625" style="568"/>
    <col min="264" max="264" width="10" style="568" bestFit="1" customWidth="1"/>
    <col min="265" max="265" width="4.42578125" style="568" customWidth="1"/>
    <col min="266" max="266" width="12.140625" style="568" bestFit="1" customWidth="1"/>
    <col min="267" max="267" width="7.28515625" style="568" customWidth="1"/>
    <col min="268" max="512" width="9.140625" style="568"/>
    <col min="513" max="513" width="6.42578125" style="568" customWidth="1"/>
    <col min="514" max="514" width="11.28515625" style="568" customWidth="1"/>
    <col min="515" max="515" width="5.28515625" style="568" customWidth="1"/>
    <col min="516" max="516" width="10.5703125" style="568" customWidth="1"/>
    <col min="517" max="517" width="4" style="568" customWidth="1"/>
    <col min="518" max="518" width="23.5703125" style="568" bestFit="1" customWidth="1"/>
    <col min="519" max="519" width="9.140625" style="568"/>
    <col min="520" max="520" width="10" style="568" bestFit="1" customWidth="1"/>
    <col min="521" max="521" width="4.42578125" style="568" customWidth="1"/>
    <col min="522" max="522" width="12.140625" style="568" bestFit="1" customWidth="1"/>
    <col min="523" max="523" width="7.28515625" style="568" customWidth="1"/>
    <col min="524" max="768" width="9.140625" style="568"/>
    <col min="769" max="769" width="6.42578125" style="568" customWidth="1"/>
    <col min="770" max="770" width="11.28515625" style="568" customWidth="1"/>
    <col min="771" max="771" width="5.28515625" style="568" customWidth="1"/>
    <col min="772" max="772" width="10.5703125" style="568" customWidth="1"/>
    <col min="773" max="773" width="4" style="568" customWidth="1"/>
    <col min="774" max="774" width="23.5703125" style="568" bestFit="1" customWidth="1"/>
    <col min="775" max="775" width="9.140625" style="568"/>
    <col min="776" max="776" width="10" style="568" bestFit="1" customWidth="1"/>
    <col min="777" max="777" width="4.42578125" style="568" customWidth="1"/>
    <col min="778" max="778" width="12.140625" style="568" bestFit="1" customWidth="1"/>
    <col min="779" max="779" width="7.28515625" style="568" customWidth="1"/>
    <col min="780" max="1024" width="9.140625" style="568"/>
    <col min="1025" max="1025" width="6.42578125" style="568" customWidth="1"/>
    <col min="1026" max="1026" width="11.28515625" style="568" customWidth="1"/>
    <col min="1027" max="1027" width="5.28515625" style="568" customWidth="1"/>
    <col min="1028" max="1028" width="10.5703125" style="568" customWidth="1"/>
    <col min="1029" max="1029" width="4" style="568" customWidth="1"/>
    <col min="1030" max="1030" width="23.5703125" style="568" bestFit="1" customWidth="1"/>
    <col min="1031" max="1031" width="9.140625" style="568"/>
    <col min="1032" max="1032" width="10" style="568" bestFit="1" customWidth="1"/>
    <col min="1033" max="1033" width="4.42578125" style="568" customWidth="1"/>
    <col min="1034" max="1034" width="12.140625" style="568" bestFit="1" customWidth="1"/>
    <col min="1035" max="1035" width="7.28515625" style="568" customWidth="1"/>
    <col min="1036" max="1280" width="9.140625" style="568"/>
    <col min="1281" max="1281" width="6.42578125" style="568" customWidth="1"/>
    <col min="1282" max="1282" width="11.28515625" style="568" customWidth="1"/>
    <col min="1283" max="1283" width="5.28515625" style="568" customWidth="1"/>
    <col min="1284" max="1284" width="10.5703125" style="568" customWidth="1"/>
    <col min="1285" max="1285" width="4" style="568" customWidth="1"/>
    <col min="1286" max="1286" width="23.5703125" style="568" bestFit="1" customWidth="1"/>
    <col min="1287" max="1287" width="9.140625" style="568"/>
    <col min="1288" max="1288" width="10" style="568" bestFit="1" customWidth="1"/>
    <col min="1289" max="1289" width="4.42578125" style="568" customWidth="1"/>
    <col min="1290" max="1290" width="12.140625" style="568" bestFit="1" customWidth="1"/>
    <col min="1291" max="1291" width="7.28515625" style="568" customWidth="1"/>
    <col min="1292" max="1536" width="9.140625" style="568"/>
    <col min="1537" max="1537" width="6.42578125" style="568" customWidth="1"/>
    <col min="1538" max="1538" width="11.28515625" style="568" customWidth="1"/>
    <col min="1539" max="1539" width="5.28515625" style="568" customWidth="1"/>
    <col min="1540" max="1540" width="10.5703125" style="568" customWidth="1"/>
    <col min="1541" max="1541" width="4" style="568" customWidth="1"/>
    <col min="1542" max="1542" width="23.5703125" style="568" bestFit="1" customWidth="1"/>
    <col min="1543" max="1543" width="9.140625" style="568"/>
    <col min="1544" max="1544" width="10" style="568" bestFit="1" customWidth="1"/>
    <col min="1545" max="1545" width="4.42578125" style="568" customWidth="1"/>
    <col min="1546" max="1546" width="12.140625" style="568" bestFit="1" customWidth="1"/>
    <col min="1547" max="1547" width="7.28515625" style="568" customWidth="1"/>
    <col min="1548" max="1792" width="9.140625" style="568"/>
    <col min="1793" max="1793" width="6.42578125" style="568" customWidth="1"/>
    <col min="1794" max="1794" width="11.28515625" style="568" customWidth="1"/>
    <col min="1795" max="1795" width="5.28515625" style="568" customWidth="1"/>
    <col min="1796" max="1796" width="10.5703125" style="568" customWidth="1"/>
    <col min="1797" max="1797" width="4" style="568" customWidth="1"/>
    <col min="1798" max="1798" width="23.5703125" style="568" bestFit="1" customWidth="1"/>
    <col min="1799" max="1799" width="9.140625" style="568"/>
    <col min="1800" max="1800" width="10" style="568" bestFit="1" customWidth="1"/>
    <col min="1801" max="1801" width="4.42578125" style="568" customWidth="1"/>
    <col min="1802" max="1802" width="12.140625" style="568" bestFit="1" customWidth="1"/>
    <col min="1803" max="1803" width="7.28515625" style="568" customWidth="1"/>
    <col min="1804" max="2048" width="9.140625" style="568"/>
    <col min="2049" max="2049" width="6.42578125" style="568" customWidth="1"/>
    <col min="2050" max="2050" width="11.28515625" style="568" customWidth="1"/>
    <col min="2051" max="2051" width="5.28515625" style="568" customWidth="1"/>
    <col min="2052" max="2052" width="10.5703125" style="568" customWidth="1"/>
    <col min="2053" max="2053" width="4" style="568" customWidth="1"/>
    <col min="2054" max="2054" width="23.5703125" style="568" bestFit="1" customWidth="1"/>
    <col min="2055" max="2055" width="9.140625" style="568"/>
    <col min="2056" max="2056" width="10" style="568" bestFit="1" customWidth="1"/>
    <col min="2057" max="2057" width="4.42578125" style="568" customWidth="1"/>
    <col min="2058" max="2058" width="12.140625" style="568" bestFit="1" customWidth="1"/>
    <col min="2059" max="2059" width="7.28515625" style="568" customWidth="1"/>
    <col min="2060" max="2304" width="9.140625" style="568"/>
    <col min="2305" max="2305" width="6.42578125" style="568" customWidth="1"/>
    <col min="2306" max="2306" width="11.28515625" style="568" customWidth="1"/>
    <col min="2307" max="2307" width="5.28515625" style="568" customWidth="1"/>
    <col min="2308" max="2308" width="10.5703125" style="568" customWidth="1"/>
    <col min="2309" max="2309" width="4" style="568" customWidth="1"/>
    <col min="2310" max="2310" width="23.5703125" style="568" bestFit="1" customWidth="1"/>
    <col min="2311" max="2311" width="9.140625" style="568"/>
    <col min="2312" max="2312" width="10" style="568" bestFit="1" customWidth="1"/>
    <col min="2313" max="2313" width="4.42578125" style="568" customWidth="1"/>
    <col min="2314" max="2314" width="12.140625" style="568" bestFit="1" customWidth="1"/>
    <col min="2315" max="2315" width="7.28515625" style="568" customWidth="1"/>
    <col min="2316" max="2560" width="9.140625" style="568"/>
    <col min="2561" max="2561" width="6.42578125" style="568" customWidth="1"/>
    <col min="2562" max="2562" width="11.28515625" style="568" customWidth="1"/>
    <col min="2563" max="2563" width="5.28515625" style="568" customWidth="1"/>
    <col min="2564" max="2564" width="10.5703125" style="568" customWidth="1"/>
    <col min="2565" max="2565" width="4" style="568" customWidth="1"/>
    <col min="2566" max="2566" width="23.5703125" style="568" bestFit="1" customWidth="1"/>
    <col min="2567" max="2567" width="9.140625" style="568"/>
    <col min="2568" max="2568" width="10" style="568" bestFit="1" customWidth="1"/>
    <col min="2569" max="2569" width="4.42578125" style="568" customWidth="1"/>
    <col min="2570" max="2570" width="12.140625" style="568" bestFit="1" customWidth="1"/>
    <col min="2571" max="2571" width="7.28515625" style="568" customWidth="1"/>
    <col min="2572" max="2816" width="9.140625" style="568"/>
    <col min="2817" max="2817" width="6.42578125" style="568" customWidth="1"/>
    <col min="2818" max="2818" width="11.28515625" style="568" customWidth="1"/>
    <col min="2819" max="2819" width="5.28515625" style="568" customWidth="1"/>
    <col min="2820" max="2820" width="10.5703125" style="568" customWidth="1"/>
    <col min="2821" max="2821" width="4" style="568" customWidth="1"/>
    <col min="2822" max="2822" width="23.5703125" style="568" bestFit="1" customWidth="1"/>
    <col min="2823" max="2823" width="9.140625" style="568"/>
    <col min="2824" max="2824" width="10" style="568" bestFit="1" customWidth="1"/>
    <col min="2825" max="2825" width="4.42578125" style="568" customWidth="1"/>
    <col min="2826" max="2826" width="12.140625" style="568" bestFit="1" customWidth="1"/>
    <col min="2827" max="2827" width="7.28515625" style="568" customWidth="1"/>
    <col min="2828" max="3072" width="9.140625" style="568"/>
    <col min="3073" max="3073" width="6.42578125" style="568" customWidth="1"/>
    <col min="3074" max="3074" width="11.28515625" style="568" customWidth="1"/>
    <col min="3075" max="3075" width="5.28515625" style="568" customWidth="1"/>
    <col min="3076" max="3076" width="10.5703125" style="568" customWidth="1"/>
    <col min="3077" max="3077" width="4" style="568" customWidth="1"/>
    <col min="3078" max="3078" width="23.5703125" style="568" bestFit="1" customWidth="1"/>
    <col min="3079" max="3079" width="9.140625" style="568"/>
    <col min="3080" max="3080" width="10" style="568" bestFit="1" customWidth="1"/>
    <col min="3081" max="3081" width="4.42578125" style="568" customWidth="1"/>
    <col min="3082" max="3082" width="12.140625" style="568" bestFit="1" customWidth="1"/>
    <col min="3083" max="3083" width="7.28515625" style="568" customWidth="1"/>
    <col min="3084" max="3328" width="9.140625" style="568"/>
    <col min="3329" max="3329" width="6.42578125" style="568" customWidth="1"/>
    <col min="3330" max="3330" width="11.28515625" style="568" customWidth="1"/>
    <col min="3331" max="3331" width="5.28515625" style="568" customWidth="1"/>
    <col min="3332" max="3332" width="10.5703125" style="568" customWidth="1"/>
    <col min="3333" max="3333" width="4" style="568" customWidth="1"/>
    <col min="3334" max="3334" width="23.5703125" style="568" bestFit="1" customWidth="1"/>
    <col min="3335" max="3335" width="9.140625" style="568"/>
    <col min="3336" max="3336" width="10" style="568" bestFit="1" customWidth="1"/>
    <col min="3337" max="3337" width="4.42578125" style="568" customWidth="1"/>
    <col min="3338" max="3338" width="12.140625" style="568" bestFit="1" customWidth="1"/>
    <col min="3339" max="3339" width="7.28515625" style="568" customWidth="1"/>
    <col min="3340" max="3584" width="9.140625" style="568"/>
    <col min="3585" max="3585" width="6.42578125" style="568" customWidth="1"/>
    <col min="3586" max="3586" width="11.28515625" style="568" customWidth="1"/>
    <col min="3587" max="3587" width="5.28515625" style="568" customWidth="1"/>
    <col min="3588" max="3588" width="10.5703125" style="568" customWidth="1"/>
    <col min="3589" max="3589" width="4" style="568" customWidth="1"/>
    <col min="3590" max="3590" width="23.5703125" style="568" bestFit="1" customWidth="1"/>
    <col min="3591" max="3591" width="9.140625" style="568"/>
    <col min="3592" max="3592" width="10" style="568" bestFit="1" customWidth="1"/>
    <col min="3593" max="3593" width="4.42578125" style="568" customWidth="1"/>
    <col min="3594" max="3594" width="12.140625" style="568" bestFit="1" customWidth="1"/>
    <col min="3595" max="3595" width="7.28515625" style="568" customWidth="1"/>
    <col min="3596" max="3840" width="9.140625" style="568"/>
    <col min="3841" max="3841" width="6.42578125" style="568" customWidth="1"/>
    <col min="3842" max="3842" width="11.28515625" style="568" customWidth="1"/>
    <col min="3843" max="3843" width="5.28515625" style="568" customWidth="1"/>
    <col min="3844" max="3844" width="10.5703125" style="568" customWidth="1"/>
    <col min="3845" max="3845" width="4" style="568" customWidth="1"/>
    <col min="3846" max="3846" width="23.5703125" style="568" bestFit="1" customWidth="1"/>
    <col min="3847" max="3847" width="9.140625" style="568"/>
    <col min="3848" max="3848" width="10" style="568" bestFit="1" customWidth="1"/>
    <col min="3849" max="3849" width="4.42578125" style="568" customWidth="1"/>
    <col min="3850" max="3850" width="12.140625" style="568" bestFit="1" customWidth="1"/>
    <col min="3851" max="3851" width="7.28515625" style="568" customWidth="1"/>
    <col min="3852" max="4096" width="9.140625" style="568"/>
    <col min="4097" max="4097" width="6.42578125" style="568" customWidth="1"/>
    <col min="4098" max="4098" width="11.28515625" style="568" customWidth="1"/>
    <col min="4099" max="4099" width="5.28515625" style="568" customWidth="1"/>
    <col min="4100" max="4100" width="10.5703125" style="568" customWidth="1"/>
    <col min="4101" max="4101" width="4" style="568" customWidth="1"/>
    <col min="4102" max="4102" width="23.5703125" style="568" bestFit="1" customWidth="1"/>
    <col min="4103" max="4103" width="9.140625" style="568"/>
    <col min="4104" max="4104" width="10" style="568" bestFit="1" customWidth="1"/>
    <col min="4105" max="4105" width="4.42578125" style="568" customWidth="1"/>
    <col min="4106" max="4106" width="12.140625" style="568" bestFit="1" customWidth="1"/>
    <col min="4107" max="4107" width="7.28515625" style="568" customWidth="1"/>
    <col min="4108" max="4352" width="9.140625" style="568"/>
    <col min="4353" max="4353" width="6.42578125" style="568" customWidth="1"/>
    <col min="4354" max="4354" width="11.28515625" style="568" customWidth="1"/>
    <col min="4355" max="4355" width="5.28515625" style="568" customWidth="1"/>
    <col min="4356" max="4356" width="10.5703125" style="568" customWidth="1"/>
    <col min="4357" max="4357" width="4" style="568" customWidth="1"/>
    <col min="4358" max="4358" width="23.5703125" style="568" bestFit="1" customWidth="1"/>
    <col min="4359" max="4359" width="9.140625" style="568"/>
    <col min="4360" max="4360" width="10" style="568" bestFit="1" customWidth="1"/>
    <col min="4361" max="4361" width="4.42578125" style="568" customWidth="1"/>
    <col min="4362" max="4362" width="12.140625" style="568" bestFit="1" customWidth="1"/>
    <col min="4363" max="4363" width="7.28515625" style="568" customWidth="1"/>
    <col min="4364" max="4608" width="9.140625" style="568"/>
    <col min="4609" max="4609" width="6.42578125" style="568" customWidth="1"/>
    <col min="4610" max="4610" width="11.28515625" style="568" customWidth="1"/>
    <col min="4611" max="4611" width="5.28515625" style="568" customWidth="1"/>
    <col min="4612" max="4612" width="10.5703125" style="568" customWidth="1"/>
    <col min="4613" max="4613" width="4" style="568" customWidth="1"/>
    <col min="4614" max="4614" width="23.5703125" style="568" bestFit="1" customWidth="1"/>
    <col min="4615" max="4615" width="9.140625" style="568"/>
    <col min="4616" max="4616" width="10" style="568" bestFit="1" customWidth="1"/>
    <col min="4617" max="4617" width="4.42578125" style="568" customWidth="1"/>
    <col min="4618" max="4618" width="12.140625" style="568" bestFit="1" customWidth="1"/>
    <col min="4619" max="4619" width="7.28515625" style="568" customWidth="1"/>
    <col min="4620" max="4864" width="9.140625" style="568"/>
    <col min="4865" max="4865" width="6.42578125" style="568" customWidth="1"/>
    <col min="4866" max="4866" width="11.28515625" style="568" customWidth="1"/>
    <col min="4867" max="4867" width="5.28515625" style="568" customWidth="1"/>
    <col min="4868" max="4868" width="10.5703125" style="568" customWidth="1"/>
    <col min="4869" max="4869" width="4" style="568" customWidth="1"/>
    <col min="4870" max="4870" width="23.5703125" style="568" bestFit="1" customWidth="1"/>
    <col min="4871" max="4871" width="9.140625" style="568"/>
    <col min="4872" max="4872" width="10" style="568" bestFit="1" customWidth="1"/>
    <col min="4873" max="4873" width="4.42578125" style="568" customWidth="1"/>
    <col min="4874" max="4874" width="12.140625" style="568" bestFit="1" customWidth="1"/>
    <col min="4875" max="4875" width="7.28515625" style="568" customWidth="1"/>
    <col min="4876" max="5120" width="9.140625" style="568"/>
    <col min="5121" max="5121" width="6.42578125" style="568" customWidth="1"/>
    <col min="5122" max="5122" width="11.28515625" style="568" customWidth="1"/>
    <col min="5123" max="5123" width="5.28515625" style="568" customWidth="1"/>
    <col min="5124" max="5124" width="10.5703125" style="568" customWidth="1"/>
    <col min="5125" max="5125" width="4" style="568" customWidth="1"/>
    <col min="5126" max="5126" width="23.5703125" style="568" bestFit="1" customWidth="1"/>
    <col min="5127" max="5127" width="9.140625" style="568"/>
    <col min="5128" max="5128" width="10" style="568" bestFit="1" customWidth="1"/>
    <col min="5129" max="5129" width="4.42578125" style="568" customWidth="1"/>
    <col min="5130" max="5130" width="12.140625" style="568" bestFit="1" customWidth="1"/>
    <col min="5131" max="5131" width="7.28515625" style="568" customWidth="1"/>
    <col min="5132" max="5376" width="9.140625" style="568"/>
    <col min="5377" max="5377" width="6.42578125" style="568" customWidth="1"/>
    <col min="5378" max="5378" width="11.28515625" style="568" customWidth="1"/>
    <col min="5379" max="5379" width="5.28515625" style="568" customWidth="1"/>
    <col min="5380" max="5380" width="10.5703125" style="568" customWidth="1"/>
    <col min="5381" max="5381" width="4" style="568" customWidth="1"/>
    <col min="5382" max="5382" width="23.5703125" style="568" bestFit="1" customWidth="1"/>
    <col min="5383" max="5383" width="9.140625" style="568"/>
    <col min="5384" max="5384" width="10" style="568" bestFit="1" customWidth="1"/>
    <col min="5385" max="5385" width="4.42578125" style="568" customWidth="1"/>
    <col min="5386" max="5386" width="12.140625" style="568" bestFit="1" customWidth="1"/>
    <col min="5387" max="5387" width="7.28515625" style="568" customWidth="1"/>
    <col min="5388" max="5632" width="9.140625" style="568"/>
    <col min="5633" max="5633" width="6.42578125" style="568" customWidth="1"/>
    <col min="5634" max="5634" width="11.28515625" style="568" customWidth="1"/>
    <col min="5635" max="5635" width="5.28515625" style="568" customWidth="1"/>
    <col min="5636" max="5636" width="10.5703125" style="568" customWidth="1"/>
    <col min="5637" max="5637" width="4" style="568" customWidth="1"/>
    <col min="5638" max="5638" width="23.5703125" style="568" bestFit="1" customWidth="1"/>
    <col min="5639" max="5639" width="9.140625" style="568"/>
    <col min="5640" max="5640" width="10" style="568" bestFit="1" customWidth="1"/>
    <col min="5641" max="5641" width="4.42578125" style="568" customWidth="1"/>
    <col min="5642" max="5642" width="12.140625" style="568" bestFit="1" customWidth="1"/>
    <col min="5643" max="5643" width="7.28515625" style="568" customWidth="1"/>
    <col min="5644" max="5888" width="9.140625" style="568"/>
    <col min="5889" max="5889" width="6.42578125" style="568" customWidth="1"/>
    <col min="5890" max="5890" width="11.28515625" style="568" customWidth="1"/>
    <col min="5891" max="5891" width="5.28515625" style="568" customWidth="1"/>
    <col min="5892" max="5892" width="10.5703125" style="568" customWidth="1"/>
    <col min="5893" max="5893" width="4" style="568" customWidth="1"/>
    <col min="5894" max="5894" width="23.5703125" style="568" bestFit="1" customWidth="1"/>
    <col min="5895" max="5895" width="9.140625" style="568"/>
    <col min="5896" max="5896" width="10" style="568" bestFit="1" customWidth="1"/>
    <col min="5897" max="5897" width="4.42578125" style="568" customWidth="1"/>
    <col min="5898" max="5898" width="12.140625" style="568" bestFit="1" customWidth="1"/>
    <col min="5899" max="5899" width="7.28515625" style="568" customWidth="1"/>
    <col min="5900" max="6144" width="9.140625" style="568"/>
    <col min="6145" max="6145" width="6.42578125" style="568" customWidth="1"/>
    <col min="6146" max="6146" width="11.28515625" style="568" customWidth="1"/>
    <col min="6147" max="6147" width="5.28515625" style="568" customWidth="1"/>
    <col min="6148" max="6148" width="10.5703125" style="568" customWidth="1"/>
    <col min="6149" max="6149" width="4" style="568" customWidth="1"/>
    <col min="6150" max="6150" width="23.5703125" style="568" bestFit="1" customWidth="1"/>
    <col min="6151" max="6151" width="9.140625" style="568"/>
    <col min="6152" max="6152" width="10" style="568" bestFit="1" customWidth="1"/>
    <col min="6153" max="6153" width="4.42578125" style="568" customWidth="1"/>
    <col min="6154" max="6154" width="12.140625" style="568" bestFit="1" customWidth="1"/>
    <col min="6155" max="6155" width="7.28515625" style="568" customWidth="1"/>
    <col min="6156" max="6400" width="9.140625" style="568"/>
    <col min="6401" max="6401" width="6.42578125" style="568" customWidth="1"/>
    <col min="6402" max="6402" width="11.28515625" style="568" customWidth="1"/>
    <col min="6403" max="6403" width="5.28515625" style="568" customWidth="1"/>
    <col min="6404" max="6404" width="10.5703125" style="568" customWidth="1"/>
    <col min="6405" max="6405" width="4" style="568" customWidth="1"/>
    <col min="6406" max="6406" width="23.5703125" style="568" bestFit="1" customWidth="1"/>
    <col min="6407" max="6407" width="9.140625" style="568"/>
    <col min="6408" max="6408" width="10" style="568" bestFit="1" customWidth="1"/>
    <col min="6409" max="6409" width="4.42578125" style="568" customWidth="1"/>
    <col min="6410" max="6410" width="12.140625" style="568" bestFit="1" customWidth="1"/>
    <col min="6411" max="6411" width="7.28515625" style="568" customWidth="1"/>
    <col min="6412" max="6656" width="9.140625" style="568"/>
    <col min="6657" max="6657" width="6.42578125" style="568" customWidth="1"/>
    <col min="6658" max="6658" width="11.28515625" style="568" customWidth="1"/>
    <col min="6659" max="6659" width="5.28515625" style="568" customWidth="1"/>
    <col min="6660" max="6660" width="10.5703125" style="568" customWidth="1"/>
    <col min="6661" max="6661" width="4" style="568" customWidth="1"/>
    <col min="6662" max="6662" width="23.5703125" style="568" bestFit="1" customWidth="1"/>
    <col min="6663" max="6663" width="9.140625" style="568"/>
    <col min="6664" max="6664" width="10" style="568" bestFit="1" customWidth="1"/>
    <col min="6665" max="6665" width="4.42578125" style="568" customWidth="1"/>
    <col min="6666" max="6666" width="12.140625" style="568" bestFit="1" customWidth="1"/>
    <col min="6667" max="6667" width="7.28515625" style="568" customWidth="1"/>
    <col min="6668" max="6912" width="9.140625" style="568"/>
    <col min="6913" max="6913" width="6.42578125" style="568" customWidth="1"/>
    <col min="6914" max="6914" width="11.28515625" style="568" customWidth="1"/>
    <col min="6915" max="6915" width="5.28515625" style="568" customWidth="1"/>
    <col min="6916" max="6916" width="10.5703125" style="568" customWidth="1"/>
    <col min="6917" max="6917" width="4" style="568" customWidth="1"/>
    <col min="6918" max="6918" width="23.5703125" style="568" bestFit="1" customWidth="1"/>
    <col min="6919" max="6919" width="9.140625" style="568"/>
    <col min="6920" max="6920" width="10" style="568" bestFit="1" customWidth="1"/>
    <col min="6921" max="6921" width="4.42578125" style="568" customWidth="1"/>
    <col min="6922" max="6922" width="12.140625" style="568" bestFit="1" customWidth="1"/>
    <col min="6923" max="6923" width="7.28515625" style="568" customWidth="1"/>
    <col min="6924" max="7168" width="9.140625" style="568"/>
    <col min="7169" max="7169" width="6.42578125" style="568" customWidth="1"/>
    <col min="7170" max="7170" width="11.28515625" style="568" customWidth="1"/>
    <col min="7171" max="7171" width="5.28515625" style="568" customWidth="1"/>
    <col min="7172" max="7172" width="10.5703125" style="568" customWidth="1"/>
    <col min="7173" max="7173" width="4" style="568" customWidth="1"/>
    <col min="7174" max="7174" width="23.5703125" style="568" bestFit="1" customWidth="1"/>
    <col min="7175" max="7175" width="9.140625" style="568"/>
    <col min="7176" max="7176" width="10" style="568" bestFit="1" customWidth="1"/>
    <col min="7177" max="7177" width="4.42578125" style="568" customWidth="1"/>
    <col min="7178" max="7178" width="12.140625" style="568" bestFit="1" customWidth="1"/>
    <col min="7179" max="7179" width="7.28515625" style="568" customWidth="1"/>
    <col min="7180" max="7424" width="9.140625" style="568"/>
    <col min="7425" max="7425" width="6.42578125" style="568" customWidth="1"/>
    <col min="7426" max="7426" width="11.28515625" style="568" customWidth="1"/>
    <col min="7427" max="7427" width="5.28515625" style="568" customWidth="1"/>
    <col min="7428" max="7428" width="10.5703125" style="568" customWidth="1"/>
    <col min="7429" max="7429" width="4" style="568" customWidth="1"/>
    <col min="7430" max="7430" width="23.5703125" style="568" bestFit="1" customWidth="1"/>
    <col min="7431" max="7431" width="9.140625" style="568"/>
    <col min="7432" max="7432" width="10" style="568" bestFit="1" customWidth="1"/>
    <col min="7433" max="7433" width="4.42578125" style="568" customWidth="1"/>
    <col min="7434" max="7434" width="12.140625" style="568" bestFit="1" customWidth="1"/>
    <col min="7435" max="7435" width="7.28515625" style="568" customWidth="1"/>
    <col min="7436" max="7680" width="9.140625" style="568"/>
    <col min="7681" max="7681" width="6.42578125" style="568" customWidth="1"/>
    <col min="7682" max="7682" width="11.28515625" style="568" customWidth="1"/>
    <col min="7683" max="7683" width="5.28515625" style="568" customWidth="1"/>
    <col min="7684" max="7684" width="10.5703125" style="568" customWidth="1"/>
    <col min="7685" max="7685" width="4" style="568" customWidth="1"/>
    <col min="7686" max="7686" width="23.5703125" style="568" bestFit="1" customWidth="1"/>
    <col min="7687" max="7687" width="9.140625" style="568"/>
    <col min="7688" max="7688" width="10" style="568" bestFit="1" customWidth="1"/>
    <col min="7689" max="7689" width="4.42578125" style="568" customWidth="1"/>
    <col min="7690" max="7690" width="12.140625" style="568" bestFit="1" customWidth="1"/>
    <col min="7691" max="7691" width="7.28515625" style="568" customWidth="1"/>
    <col min="7692" max="7936" width="9.140625" style="568"/>
    <col min="7937" max="7937" width="6.42578125" style="568" customWidth="1"/>
    <col min="7938" max="7938" width="11.28515625" style="568" customWidth="1"/>
    <col min="7939" max="7939" width="5.28515625" style="568" customWidth="1"/>
    <col min="7940" max="7940" width="10.5703125" style="568" customWidth="1"/>
    <col min="7941" max="7941" width="4" style="568" customWidth="1"/>
    <col min="7942" max="7942" width="23.5703125" style="568" bestFit="1" customWidth="1"/>
    <col min="7943" max="7943" width="9.140625" style="568"/>
    <col min="7944" max="7944" width="10" style="568" bestFit="1" customWidth="1"/>
    <col min="7945" max="7945" width="4.42578125" style="568" customWidth="1"/>
    <col min="7946" max="7946" width="12.140625" style="568" bestFit="1" customWidth="1"/>
    <col min="7947" max="7947" width="7.28515625" style="568" customWidth="1"/>
    <col min="7948" max="8192" width="9.140625" style="568"/>
    <col min="8193" max="8193" width="6.42578125" style="568" customWidth="1"/>
    <col min="8194" max="8194" width="11.28515625" style="568" customWidth="1"/>
    <col min="8195" max="8195" width="5.28515625" style="568" customWidth="1"/>
    <col min="8196" max="8196" width="10.5703125" style="568" customWidth="1"/>
    <col min="8197" max="8197" width="4" style="568" customWidth="1"/>
    <col min="8198" max="8198" width="23.5703125" style="568" bestFit="1" customWidth="1"/>
    <col min="8199" max="8199" width="9.140625" style="568"/>
    <col min="8200" max="8200" width="10" style="568" bestFit="1" customWidth="1"/>
    <col min="8201" max="8201" width="4.42578125" style="568" customWidth="1"/>
    <col min="8202" max="8202" width="12.140625" style="568" bestFit="1" customWidth="1"/>
    <col min="8203" max="8203" width="7.28515625" style="568" customWidth="1"/>
    <col min="8204" max="8448" width="9.140625" style="568"/>
    <col min="8449" max="8449" width="6.42578125" style="568" customWidth="1"/>
    <col min="8450" max="8450" width="11.28515625" style="568" customWidth="1"/>
    <col min="8451" max="8451" width="5.28515625" style="568" customWidth="1"/>
    <col min="8452" max="8452" width="10.5703125" style="568" customWidth="1"/>
    <col min="8453" max="8453" width="4" style="568" customWidth="1"/>
    <col min="8454" max="8454" width="23.5703125" style="568" bestFit="1" customWidth="1"/>
    <col min="8455" max="8455" width="9.140625" style="568"/>
    <col min="8456" max="8456" width="10" style="568" bestFit="1" customWidth="1"/>
    <col min="8457" max="8457" width="4.42578125" style="568" customWidth="1"/>
    <col min="8458" max="8458" width="12.140625" style="568" bestFit="1" customWidth="1"/>
    <col min="8459" max="8459" width="7.28515625" style="568" customWidth="1"/>
    <col min="8460" max="8704" width="9.140625" style="568"/>
    <col min="8705" max="8705" width="6.42578125" style="568" customWidth="1"/>
    <col min="8706" max="8706" width="11.28515625" style="568" customWidth="1"/>
    <col min="8707" max="8707" width="5.28515625" style="568" customWidth="1"/>
    <col min="8708" max="8708" width="10.5703125" style="568" customWidth="1"/>
    <col min="8709" max="8709" width="4" style="568" customWidth="1"/>
    <col min="8710" max="8710" width="23.5703125" style="568" bestFit="1" customWidth="1"/>
    <col min="8711" max="8711" width="9.140625" style="568"/>
    <col min="8712" max="8712" width="10" style="568" bestFit="1" customWidth="1"/>
    <col min="8713" max="8713" width="4.42578125" style="568" customWidth="1"/>
    <col min="8714" max="8714" width="12.140625" style="568" bestFit="1" customWidth="1"/>
    <col min="8715" max="8715" width="7.28515625" style="568" customWidth="1"/>
    <col min="8716" max="8960" width="9.140625" style="568"/>
    <col min="8961" max="8961" width="6.42578125" style="568" customWidth="1"/>
    <col min="8962" max="8962" width="11.28515625" style="568" customWidth="1"/>
    <col min="8963" max="8963" width="5.28515625" style="568" customWidth="1"/>
    <col min="8964" max="8964" width="10.5703125" style="568" customWidth="1"/>
    <col min="8965" max="8965" width="4" style="568" customWidth="1"/>
    <col min="8966" max="8966" width="23.5703125" style="568" bestFit="1" customWidth="1"/>
    <col min="8967" max="8967" width="9.140625" style="568"/>
    <col min="8968" max="8968" width="10" style="568" bestFit="1" customWidth="1"/>
    <col min="8969" max="8969" width="4.42578125" style="568" customWidth="1"/>
    <col min="8970" max="8970" width="12.140625" style="568" bestFit="1" customWidth="1"/>
    <col min="8971" max="8971" width="7.28515625" style="568" customWidth="1"/>
    <col min="8972" max="9216" width="9.140625" style="568"/>
    <col min="9217" max="9217" width="6.42578125" style="568" customWidth="1"/>
    <col min="9218" max="9218" width="11.28515625" style="568" customWidth="1"/>
    <col min="9219" max="9219" width="5.28515625" style="568" customWidth="1"/>
    <col min="9220" max="9220" width="10.5703125" style="568" customWidth="1"/>
    <col min="9221" max="9221" width="4" style="568" customWidth="1"/>
    <col min="9222" max="9222" width="23.5703125" style="568" bestFit="1" customWidth="1"/>
    <col min="9223" max="9223" width="9.140625" style="568"/>
    <col min="9224" max="9224" width="10" style="568" bestFit="1" customWidth="1"/>
    <col min="9225" max="9225" width="4.42578125" style="568" customWidth="1"/>
    <col min="9226" max="9226" width="12.140625" style="568" bestFit="1" customWidth="1"/>
    <col min="9227" max="9227" width="7.28515625" style="568" customWidth="1"/>
    <col min="9228" max="9472" width="9.140625" style="568"/>
    <col min="9473" max="9473" width="6.42578125" style="568" customWidth="1"/>
    <col min="9474" max="9474" width="11.28515625" style="568" customWidth="1"/>
    <col min="9475" max="9475" width="5.28515625" style="568" customWidth="1"/>
    <col min="9476" max="9476" width="10.5703125" style="568" customWidth="1"/>
    <col min="9477" max="9477" width="4" style="568" customWidth="1"/>
    <col min="9478" max="9478" width="23.5703125" style="568" bestFit="1" customWidth="1"/>
    <col min="9479" max="9479" width="9.140625" style="568"/>
    <col min="9480" max="9480" width="10" style="568" bestFit="1" customWidth="1"/>
    <col min="9481" max="9481" width="4.42578125" style="568" customWidth="1"/>
    <col min="9482" max="9482" width="12.140625" style="568" bestFit="1" customWidth="1"/>
    <col min="9483" max="9483" width="7.28515625" style="568" customWidth="1"/>
    <col min="9484" max="9728" width="9.140625" style="568"/>
    <col min="9729" max="9729" width="6.42578125" style="568" customWidth="1"/>
    <col min="9730" max="9730" width="11.28515625" style="568" customWidth="1"/>
    <col min="9731" max="9731" width="5.28515625" style="568" customWidth="1"/>
    <col min="9732" max="9732" width="10.5703125" style="568" customWidth="1"/>
    <col min="9733" max="9733" width="4" style="568" customWidth="1"/>
    <col min="9734" max="9734" width="23.5703125" style="568" bestFit="1" customWidth="1"/>
    <col min="9735" max="9735" width="9.140625" style="568"/>
    <col min="9736" max="9736" width="10" style="568" bestFit="1" customWidth="1"/>
    <col min="9737" max="9737" width="4.42578125" style="568" customWidth="1"/>
    <col min="9738" max="9738" width="12.140625" style="568" bestFit="1" customWidth="1"/>
    <col min="9739" max="9739" width="7.28515625" style="568" customWidth="1"/>
    <col min="9740" max="9984" width="9.140625" style="568"/>
    <col min="9985" max="9985" width="6.42578125" style="568" customWidth="1"/>
    <col min="9986" max="9986" width="11.28515625" style="568" customWidth="1"/>
    <col min="9987" max="9987" width="5.28515625" style="568" customWidth="1"/>
    <col min="9988" max="9988" width="10.5703125" style="568" customWidth="1"/>
    <col min="9989" max="9989" width="4" style="568" customWidth="1"/>
    <col min="9990" max="9990" width="23.5703125" style="568" bestFit="1" customWidth="1"/>
    <col min="9991" max="9991" width="9.140625" style="568"/>
    <col min="9992" max="9992" width="10" style="568" bestFit="1" customWidth="1"/>
    <col min="9993" max="9993" width="4.42578125" style="568" customWidth="1"/>
    <col min="9994" max="9994" width="12.140625" style="568" bestFit="1" customWidth="1"/>
    <col min="9995" max="9995" width="7.28515625" style="568" customWidth="1"/>
    <col min="9996" max="10240" width="9.140625" style="568"/>
    <col min="10241" max="10241" width="6.42578125" style="568" customWidth="1"/>
    <col min="10242" max="10242" width="11.28515625" style="568" customWidth="1"/>
    <col min="10243" max="10243" width="5.28515625" style="568" customWidth="1"/>
    <col min="10244" max="10244" width="10.5703125" style="568" customWidth="1"/>
    <col min="10245" max="10245" width="4" style="568" customWidth="1"/>
    <col min="10246" max="10246" width="23.5703125" style="568" bestFit="1" customWidth="1"/>
    <col min="10247" max="10247" width="9.140625" style="568"/>
    <col min="10248" max="10248" width="10" style="568" bestFit="1" customWidth="1"/>
    <col min="10249" max="10249" width="4.42578125" style="568" customWidth="1"/>
    <col min="10250" max="10250" width="12.140625" style="568" bestFit="1" customWidth="1"/>
    <col min="10251" max="10251" width="7.28515625" style="568" customWidth="1"/>
    <col min="10252" max="10496" width="9.140625" style="568"/>
    <col min="10497" max="10497" width="6.42578125" style="568" customWidth="1"/>
    <col min="10498" max="10498" width="11.28515625" style="568" customWidth="1"/>
    <col min="10499" max="10499" width="5.28515625" style="568" customWidth="1"/>
    <col min="10500" max="10500" width="10.5703125" style="568" customWidth="1"/>
    <col min="10501" max="10501" width="4" style="568" customWidth="1"/>
    <col min="10502" max="10502" width="23.5703125" style="568" bestFit="1" customWidth="1"/>
    <col min="10503" max="10503" width="9.140625" style="568"/>
    <col min="10504" max="10504" width="10" style="568" bestFit="1" customWidth="1"/>
    <col min="10505" max="10505" width="4.42578125" style="568" customWidth="1"/>
    <col min="10506" max="10506" width="12.140625" style="568" bestFit="1" customWidth="1"/>
    <col min="10507" max="10507" width="7.28515625" style="568" customWidth="1"/>
    <col min="10508" max="10752" width="9.140625" style="568"/>
    <col min="10753" max="10753" width="6.42578125" style="568" customWidth="1"/>
    <col min="10754" max="10754" width="11.28515625" style="568" customWidth="1"/>
    <col min="10755" max="10755" width="5.28515625" style="568" customWidth="1"/>
    <col min="10756" max="10756" width="10.5703125" style="568" customWidth="1"/>
    <col min="10757" max="10757" width="4" style="568" customWidth="1"/>
    <col min="10758" max="10758" width="23.5703125" style="568" bestFit="1" customWidth="1"/>
    <col min="10759" max="10759" width="9.140625" style="568"/>
    <col min="10760" max="10760" width="10" style="568" bestFit="1" customWidth="1"/>
    <col min="10761" max="10761" width="4.42578125" style="568" customWidth="1"/>
    <col min="10762" max="10762" width="12.140625" style="568" bestFit="1" customWidth="1"/>
    <col min="10763" max="10763" width="7.28515625" style="568" customWidth="1"/>
    <col min="10764" max="11008" width="9.140625" style="568"/>
    <col min="11009" max="11009" width="6.42578125" style="568" customWidth="1"/>
    <col min="11010" max="11010" width="11.28515625" style="568" customWidth="1"/>
    <col min="11011" max="11011" width="5.28515625" style="568" customWidth="1"/>
    <col min="11012" max="11012" width="10.5703125" style="568" customWidth="1"/>
    <col min="11013" max="11013" width="4" style="568" customWidth="1"/>
    <col min="11014" max="11014" width="23.5703125" style="568" bestFit="1" customWidth="1"/>
    <col min="11015" max="11015" width="9.140625" style="568"/>
    <col min="11016" max="11016" width="10" style="568" bestFit="1" customWidth="1"/>
    <col min="11017" max="11017" width="4.42578125" style="568" customWidth="1"/>
    <col min="11018" max="11018" width="12.140625" style="568" bestFit="1" customWidth="1"/>
    <col min="11019" max="11019" width="7.28515625" style="568" customWidth="1"/>
    <col min="11020" max="11264" width="9.140625" style="568"/>
    <col min="11265" max="11265" width="6.42578125" style="568" customWidth="1"/>
    <col min="11266" max="11266" width="11.28515625" style="568" customWidth="1"/>
    <col min="11267" max="11267" width="5.28515625" style="568" customWidth="1"/>
    <col min="11268" max="11268" width="10.5703125" style="568" customWidth="1"/>
    <col min="11269" max="11269" width="4" style="568" customWidth="1"/>
    <col min="11270" max="11270" width="23.5703125" style="568" bestFit="1" customWidth="1"/>
    <col min="11271" max="11271" width="9.140625" style="568"/>
    <col min="11272" max="11272" width="10" style="568" bestFit="1" customWidth="1"/>
    <col min="11273" max="11273" width="4.42578125" style="568" customWidth="1"/>
    <col min="11274" max="11274" width="12.140625" style="568" bestFit="1" customWidth="1"/>
    <col min="11275" max="11275" width="7.28515625" style="568" customWidth="1"/>
    <col min="11276" max="11520" width="9.140625" style="568"/>
    <col min="11521" max="11521" width="6.42578125" style="568" customWidth="1"/>
    <col min="11522" max="11522" width="11.28515625" style="568" customWidth="1"/>
    <col min="11523" max="11523" width="5.28515625" style="568" customWidth="1"/>
    <col min="11524" max="11524" width="10.5703125" style="568" customWidth="1"/>
    <col min="11525" max="11525" width="4" style="568" customWidth="1"/>
    <col min="11526" max="11526" width="23.5703125" style="568" bestFit="1" customWidth="1"/>
    <col min="11527" max="11527" width="9.140625" style="568"/>
    <col min="11528" max="11528" width="10" style="568" bestFit="1" customWidth="1"/>
    <col min="11529" max="11529" width="4.42578125" style="568" customWidth="1"/>
    <col min="11530" max="11530" width="12.140625" style="568" bestFit="1" customWidth="1"/>
    <col min="11531" max="11531" width="7.28515625" style="568" customWidth="1"/>
    <col min="11532" max="11776" width="9.140625" style="568"/>
    <col min="11777" max="11777" width="6.42578125" style="568" customWidth="1"/>
    <col min="11778" max="11778" width="11.28515625" style="568" customWidth="1"/>
    <col min="11779" max="11779" width="5.28515625" style="568" customWidth="1"/>
    <col min="11780" max="11780" width="10.5703125" style="568" customWidth="1"/>
    <col min="11781" max="11781" width="4" style="568" customWidth="1"/>
    <col min="11782" max="11782" width="23.5703125" style="568" bestFit="1" customWidth="1"/>
    <col min="11783" max="11783" width="9.140625" style="568"/>
    <col min="11784" max="11784" width="10" style="568" bestFit="1" customWidth="1"/>
    <col min="11785" max="11785" width="4.42578125" style="568" customWidth="1"/>
    <col min="11786" max="11786" width="12.140625" style="568" bestFit="1" customWidth="1"/>
    <col min="11787" max="11787" width="7.28515625" style="568" customWidth="1"/>
    <col min="11788" max="12032" width="9.140625" style="568"/>
    <col min="12033" max="12033" width="6.42578125" style="568" customWidth="1"/>
    <col min="12034" max="12034" width="11.28515625" style="568" customWidth="1"/>
    <col min="12035" max="12035" width="5.28515625" style="568" customWidth="1"/>
    <col min="12036" max="12036" width="10.5703125" style="568" customWidth="1"/>
    <col min="12037" max="12037" width="4" style="568" customWidth="1"/>
    <col min="12038" max="12038" width="23.5703125" style="568" bestFit="1" customWidth="1"/>
    <col min="12039" max="12039" width="9.140625" style="568"/>
    <col min="12040" max="12040" width="10" style="568" bestFit="1" customWidth="1"/>
    <col min="12041" max="12041" width="4.42578125" style="568" customWidth="1"/>
    <col min="12042" max="12042" width="12.140625" style="568" bestFit="1" customWidth="1"/>
    <col min="12043" max="12043" width="7.28515625" style="568" customWidth="1"/>
    <col min="12044" max="12288" width="9.140625" style="568"/>
    <col min="12289" max="12289" width="6.42578125" style="568" customWidth="1"/>
    <col min="12290" max="12290" width="11.28515625" style="568" customWidth="1"/>
    <col min="12291" max="12291" width="5.28515625" style="568" customWidth="1"/>
    <col min="12292" max="12292" width="10.5703125" style="568" customWidth="1"/>
    <col min="12293" max="12293" width="4" style="568" customWidth="1"/>
    <col min="12294" max="12294" width="23.5703125" style="568" bestFit="1" customWidth="1"/>
    <col min="12295" max="12295" width="9.140625" style="568"/>
    <col min="12296" max="12296" width="10" style="568" bestFit="1" customWidth="1"/>
    <col min="12297" max="12297" width="4.42578125" style="568" customWidth="1"/>
    <col min="12298" max="12298" width="12.140625" style="568" bestFit="1" customWidth="1"/>
    <col min="12299" max="12299" width="7.28515625" style="568" customWidth="1"/>
    <col min="12300" max="12544" width="9.140625" style="568"/>
    <col min="12545" max="12545" width="6.42578125" style="568" customWidth="1"/>
    <col min="12546" max="12546" width="11.28515625" style="568" customWidth="1"/>
    <col min="12547" max="12547" width="5.28515625" style="568" customWidth="1"/>
    <col min="12548" max="12548" width="10.5703125" style="568" customWidth="1"/>
    <col min="12549" max="12549" width="4" style="568" customWidth="1"/>
    <col min="12550" max="12550" width="23.5703125" style="568" bestFit="1" customWidth="1"/>
    <col min="12551" max="12551" width="9.140625" style="568"/>
    <col min="12552" max="12552" width="10" style="568" bestFit="1" customWidth="1"/>
    <col min="12553" max="12553" width="4.42578125" style="568" customWidth="1"/>
    <col min="12554" max="12554" width="12.140625" style="568" bestFit="1" customWidth="1"/>
    <col min="12555" max="12555" width="7.28515625" style="568" customWidth="1"/>
    <col min="12556" max="12800" width="9.140625" style="568"/>
    <col min="12801" max="12801" width="6.42578125" style="568" customWidth="1"/>
    <col min="12802" max="12802" width="11.28515625" style="568" customWidth="1"/>
    <col min="12803" max="12803" width="5.28515625" style="568" customWidth="1"/>
    <col min="12804" max="12804" width="10.5703125" style="568" customWidth="1"/>
    <col min="12805" max="12805" width="4" style="568" customWidth="1"/>
    <col min="12806" max="12806" width="23.5703125" style="568" bestFit="1" customWidth="1"/>
    <col min="12807" max="12807" width="9.140625" style="568"/>
    <col min="12808" max="12808" width="10" style="568" bestFit="1" customWidth="1"/>
    <col min="12809" max="12809" width="4.42578125" style="568" customWidth="1"/>
    <col min="12810" max="12810" width="12.140625" style="568" bestFit="1" customWidth="1"/>
    <col min="12811" max="12811" width="7.28515625" style="568" customWidth="1"/>
    <col min="12812" max="13056" width="9.140625" style="568"/>
    <col min="13057" max="13057" width="6.42578125" style="568" customWidth="1"/>
    <col min="13058" max="13058" width="11.28515625" style="568" customWidth="1"/>
    <col min="13059" max="13059" width="5.28515625" style="568" customWidth="1"/>
    <col min="13060" max="13060" width="10.5703125" style="568" customWidth="1"/>
    <col min="13061" max="13061" width="4" style="568" customWidth="1"/>
    <col min="13062" max="13062" width="23.5703125" style="568" bestFit="1" customWidth="1"/>
    <col min="13063" max="13063" width="9.140625" style="568"/>
    <col min="13064" max="13064" width="10" style="568" bestFit="1" customWidth="1"/>
    <col min="13065" max="13065" width="4.42578125" style="568" customWidth="1"/>
    <col min="13066" max="13066" width="12.140625" style="568" bestFit="1" customWidth="1"/>
    <col min="13067" max="13067" width="7.28515625" style="568" customWidth="1"/>
    <col min="13068" max="13312" width="9.140625" style="568"/>
    <col min="13313" max="13313" width="6.42578125" style="568" customWidth="1"/>
    <col min="13314" max="13314" width="11.28515625" style="568" customWidth="1"/>
    <col min="13315" max="13315" width="5.28515625" style="568" customWidth="1"/>
    <col min="13316" max="13316" width="10.5703125" style="568" customWidth="1"/>
    <col min="13317" max="13317" width="4" style="568" customWidth="1"/>
    <col min="13318" max="13318" width="23.5703125" style="568" bestFit="1" customWidth="1"/>
    <col min="13319" max="13319" width="9.140625" style="568"/>
    <col min="13320" max="13320" width="10" style="568" bestFit="1" customWidth="1"/>
    <col min="13321" max="13321" width="4.42578125" style="568" customWidth="1"/>
    <col min="13322" max="13322" width="12.140625" style="568" bestFit="1" customWidth="1"/>
    <col min="13323" max="13323" width="7.28515625" style="568" customWidth="1"/>
    <col min="13324" max="13568" width="9.140625" style="568"/>
    <col min="13569" max="13569" width="6.42578125" style="568" customWidth="1"/>
    <col min="13570" max="13570" width="11.28515625" style="568" customWidth="1"/>
    <col min="13571" max="13571" width="5.28515625" style="568" customWidth="1"/>
    <col min="13572" max="13572" width="10.5703125" style="568" customWidth="1"/>
    <col min="13573" max="13573" width="4" style="568" customWidth="1"/>
    <col min="13574" max="13574" width="23.5703125" style="568" bestFit="1" customWidth="1"/>
    <col min="13575" max="13575" width="9.140625" style="568"/>
    <col min="13576" max="13576" width="10" style="568" bestFit="1" customWidth="1"/>
    <col min="13577" max="13577" width="4.42578125" style="568" customWidth="1"/>
    <col min="13578" max="13578" width="12.140625" style="568" bestFit="1" customWidth="1"/>
    <col min="13579" max="13579" width="7.28515625" style="568" customWidth="1"/>
    <col min="13580" max="13824" width="9.140625" style="568"/>
    <col min="13825" max="13825" width="6.42578125" style="568" customWidth="1"/>
    <col min="13826" max="13826" width="11.28515625" style="568" customWidth="1"/>
    <col min="13827" max="13827" width="5.28515625" style="568" customWidth="1"/>
    <col min="13828" max="13828" width="10.5703125" style="568" customWidth="1"/>
    <col min="13829" max="13829" width="4" style="568" customWidth="1"/>
    <col min="13830" max="13830" width="23.5703125" style="568" bestFit="1" customWidth="1"/>
    <col min="13831" max="13831" width="9.140625" style="568"/>
    <col min="13832" max="13832" width="10" style="568" bestFit="1" customWidth="1"/>
    <col min="13833" max="13833" width="4.42578125" style="568" customWidth="1"/>
    <col min="13834" max="13834" width="12.140625" style="568" bestFit="1" customWidth="1"/>
    <col min="13835" max="13835" width="7.28515625" style="568" customWidth="1"/>
    <col min="13836" max="14080" width="9.140625" style="568"/>
    <col min="14081" max="14081" width="6.42578125" style="568" customWidth="1"/>
    <col min="14082" max="14082" width="11.28515625" style="568" customWidth="1"/>
    <col min="14083" max="14083" width="5.28515625" style="568" customWidth="1"/>
    <col min="14084" max="14084" width="10.5703125" style="568" customWidth="1"/>
    <col min="14085" max="14085" width="4" style="568" customWidth="1"/>
    <col min="14086" max="14086" width="23.5703125" style="568" bestFit="1" customWidth="1"/>
    <col min="14087" max="14087" width="9.140625" style="568"/>
    <col min="14088" max="14088" width="10" style="568" bestFit="1" customWidth="1"/>
    <col min="14089" max="14089" width="4.42578125" style="568" customWidth="1"/>
    <col min="14090" max="14090" width="12.140625" style="568" bestFit="1" customWidth="1"/>
    <col min="14091" max="14091" width="7.28515625" style="568" customWidth="1"/>
    <col min="14092" max="14336" width="9.140625" style="568"/>
    <col min="14337" max="14337" width="6.42578125" style="568" customWidth="1"/>
    <col min="14338" max="14338" width="11.28515625" style="568" customWidth="1"/>
    <col min="14339" max="14339" width="5.28515625" style="568" customWidth="1"/>
    <col min="14340" max="14340" width="10.5703125" style="568" customWidth="1"/>
    <col min="14341" max="14341" width="4" style="568" customWidth="1"/>
    <col min="14342" max="14342" width="23.5703125" style="568" bestFit="1" customWidth="1"/>
    <col min="14343" max="14343" width="9.140625" style="568"/>
    <col min="14344" max="14344" width="10" style="568" bestFit="1" customWidth="1"/>
    <col min="14345" max="14345" width="4.42578125" style="568" customWidth="1"/>
    <col min="14346" max="14346" width="12.140625" style="568" bestFit="1" customWidth="1"/>
    <col min="14347" max="14347" width="7.28515625" style="568" customWidth="1"/>
    <col min="14348" max="14592" width="9.140625" style="568"/>
    <col min="14593" max="14593" width="6.42578125" style="568" customWidth="1"/>
    <col min="14594" max="14594" width="11.28515625" style="568" customWidth="1"/>
    <col min="14595" max="14595" width="5.28515625" style="568" customWidth="1"/>
    <col min="14596" max="14596" width="10.5703125" style="568" customWidth="1"/>
    <col min="14597" max="14597" width="4" style="568" customWidth="1"/>
    <col min="14598" max="14598" width="23.5703125" style="568" bestFit="1" customWidth="1"/>
    <col min="14599" max="14599" width="9.140625" style="568"/>
    <col min="14600" max="14600" width="10" style="568" bestFit="1" customWidth="1"/>
    <col min="14601" max="14601" width="4.42578125" style="568" customWidth="1"/>
    <col min="14602" max="14602" width="12.140625" style="568" bestFit="1" customWidth="1"/>
    <col min="14603" max="14603" width="7.28515625" style="568" customWidth="1"/>
    <col min="14604" max="14848" width="9.140625" style="568"/>
    <col min="14849" max="14849" width="6.42578125" style="568" customWidth="1"/>
    <col min="14850" max="14850" width="11.28515625" style="568" customWidth="1"/>
    <col min="14851" max="14851" width="5.28515625" style="568" customWidth="1"/>
    <col min="14852" max="14852" width="10.5703125" style="568" customWidth="1"/>
    <col min="14853" max="14853" width="4" style="568" customWidth="1"/>
    <col min="14854" max="14854" width="23.5703125" style="568" bestFit="1" customWidth="1"/>
    <col min="14855" max="14855" width="9.140625" style="568"/>
    <col min="14856" max="14856" width="10" style="568" bestFit="1" customWidth="1"/>
    <col min="14857" max="14857" width="4.42578125" style="568" customWidth="1"/>
    <col min="14858" max="14858" width="12.140625" style="568" bestFit="1" customWidth="1"/>
    <col min="14859" max="14859" width="7.28515625" style="568" customWidth="1"/>
    <col min="14860" max="15104" width="9.140625" style="568"/>
    <col min="15105" max="15105" width="6.42578125" style="568" customWidth="1"/>
    <col min="15106" max="15106" width="11.28515625" style="568" customWidth="1"/>
    <col min="15107" max="15107" width="5.28515625" style="568" customWidth="1"/>
    <col min="15108" max="15108" width="10.5703125" style="568" customWidth="1"/>
    <col min="15109" max="15109" width="4" style="568" customWidth="1"/>
    <col min="15110" max="15110" width="23.5703125" style="568" bestFit="1" customWidth="1"/>
    <col min="15111" max="15111" width="9.140625" style="568"/>
    <col min="15112" max="15112" width="10" style="568" bestFit="1" customWidth="1"/>
    <col min="15113" max="15113" width="4.42578125" style="568" customWidth="1"/>
    <col min="15114" max="15114" width="12.140625" style="568" bestFit="1" customWidth="1"/>
    <col min="15115" max="15115" width="7.28515625" style="568" customWidth="1"/>
    <col min="15116" max="15360" width="9.140625" style="568"/>
    <col min="15361" max="15361" width="6.42578125" style="568" customWidth="1"/>
    <col min="15362" max="15362" width="11.28515625" style="568" customWidth="1"/>
    <col min="15363" max="15363" width="5.28515625" style="568" customWidth="1"/>
    <col min="15364" max="15364" width="10.5703125" style="568" customWidth="1"/>
    <col min="15365" max="15365" width="4" style="568" customWidth="1"/>
    <col min="15366" max="15366" width="23.5703125" style="568" bestFit="1" customWidth="1"/>
    <col min="15367" max="15367" width="9.140625" style="568"/>
    <col min="15368" max="15368" width="10" style="568" bestFit="1" customWidth="1"/>
    <col min="15369" max="15369" width="4.42578125" style="568" customWidth="1"/>
    <col min="15370" max="15370" width="12.140625" style="568" bestFit="1" customWidth="1"/>
    <col min="15371" max="15371" width="7.28515625" style="568" customWidth="1"/>
    <col min="15372" max="15616" width="9.140625" style="568"/>
    <col min="15617" max="15617" width="6.42578125" style="568" customWidth="1"/>
    <col min="15618" max="15618" width="11.28515625" style="568" customWidth="1"/>
    <col min="15619" max="15619" width="5.28515625" style="568" customWidth="1"/>
    <col min="15620" max="15620" width="10.5703125" style="568" customWidth="1"/>
    <col min="15621" max="15621" width="4" style="568" customWidth="1"/>
    <col min="15622" max="15622" width="23.5703125" style="568" bestFit="1" customWidth="1"/>
    <col min="15623" max="15623" width="9.140625" style="568"/>
    <col min="15624" max="15624" width="10" style="568" bestFit="1" customWidth="1"/>
    <col min="15625" max="15625" width="4.42578125" style="568" customWidth="1"/>
    <col min="15626" max="15626" width="12.140625" style="568" bestFit="1" customWidth="1"/>
    <col min="15627" max="15627" width="7.28515625" style="568" customWidth="1"/>
    <col min="15628" max="15872" width="9.140625" style="568"/>
    <col min="15873" max="15873" width="6.42578125" style="568" customWidth="1"/>
    <col min="15874" max="15874" width="11.28515625" style="568" customWidth="1"/>
    <col min="15875" max="15875" width="5.28515625" style="568" customWidth="1"/>
    <col min="15876" max="15876" width="10.5703125" style="568" customWidth="1"/>
    <col min="15877" max="15877" width="4" style="568" customWidth="1"/>
    <col min="15878" max="15878" width="23.5703125" style="568" bestFit="1" customWidth="1"/>
    <col min="15879" max="15879" width="9.140625" style="568"/>
    <col min="15880" max="15880" width="10" style="568" bestFit="1" customWidth="1"/>
    <col min="15881" max="15881" width="4.42578125" style="568" customWidth="1"/>
    <col min="15882" max="15882" width="12.140625" style="568" bestFit="1" customWidth="1"/>
    <col min="15883" max="15883" width="7.28515625" style="568" customWidth="1"/>
    <col min="15884" max="16128" width="9.140625" style="568"/>
    <col min="16129" max="16129" width="6.42578125" style="568" customWidth="1"/>
    <col min="16130" max="16130" width="11.28515625" style="568" customWidth="1"/>
    <col min="16131" max="16131" width="5.28515625" style="568" customWidth="1"/>
    <col min="16132" max="16132" width="10.5703125" style="568" customWidth="1"/>
    <col min="16133" max="16133" width="4" style="568" customWidth="1"/>
    <col min="16134" max="16134" width="23.5703125" style="568" bestFit="1" customWidth="1"/>
    <col min="16135" max="16135" width="9.140625" style="568"/>
    <col min="16136" max="16136" width="10" style="568" bestFit="1" customWidth="1"/>
    <col min="16137" max="16137" width="4.42578125" style="568" customWidth="1"/>
    <col min="16138" max="16138" width="12.140625" style="568" bestFit="1" customWidth="1"/>
    <col min="16139" max="16139" width="7.28515625" style="568" customWidth="1"/>
    <col min="16140" max="16384" width="9.140625" style="568"/>
  </cols>
  <sheetData>
    <row r="1" spans="1:11">
      <c r="I1" s="163" t="s">
        <v>214</v>
      </c>
      <c r="J1" s="569"/>
      <c r="K1" s="13"/>
    </row>
    <row r="2" spans="1:11">
      <c r="A2" s="164" t="s">
        <v>143</v>
      </c>
      <c r="B2" s="3"/>
      <c r="I2" s="164" t="s">
        <v>143</v>
      </c>
      <c r="J2" s="570"/>
      <c r="K2" s="3"/>
    </row>
    <row r="3" spans="1:11">
      <c r="A3" s="350" t="s">
        <v>5137</v>
      </c>
      <c r="B3" s="350" t="s">
        <v>215</v>
      </c>
      <c r="C3" s="350" t="s">
        <v>216</v>
      </c>
      <c r="D3" s="351"/>
      <c r="E3" s="351"/>
      <c r="F3" s="432" t="s">
        <v>218</v>
      </c>
      <c r="G3" s="433"/>
      <c r="H3" s="432" t="s">
        <v>219</v>
      </c>
      <c r="I3" s="433"/>
      <c r="J3" s="571" t="s">
        <v>1893</v>
      </c>
      <c r="K3" s="433"/>
    </row>
    <row r="4" spans="1:11">
      <c r="A4" s="572" t="s">
        <v>5552</v>
      </c>
      <c r="B4" s="300" t="s">
        <v>221</v>
      </c>
      <c r="C4" s="300" t="s">
        <v>222</v>
      </c>
      <c r="D4" s="301"/>
      <c r="E4" s="301"/>
      <c r="F4" s="302" t="s">
        <v>6019</v>
      </c>
      <c r="G4" s="303"/>
      <c r="H4" s="302" t="s">
        <v>6020</v>
      </c>
      <c r="I4" s="303"/>
      <c r="J4" s="573">
        <v>1103389.01</v>
      </c>
      <c r="K4" s="249" t="e">
        <f>VLOOKUP(B4,'De x Para (2)'!A:C,3,0)</f>
        <v>#N/A</v>
      </c>
    </row>
    <row r="5" spans="1:11">
      <c r="A5" s="572" t="s">
        <v>5551</v>
      </c>
      <c r="B5" s="300" t="s">
        <v>227</v>
      </c>
      <c r="C5" s="164" t="s">
        <v>143</v>
      </c>
      <c r="D5" s="300" t="s">
        <v>228</v>
      </c>
      <c r="E5" s="301"/>
      <c r="F5" s="302" t="s">
        <v>6019</v>
      </c>
      <c r="G5" s="303"/>
      <c r="H5" s="302" t="s">
        <v>6021</v>
      </c>
      <c r="I5" s="303"/>
      <c r="J5" s="573">
        <v>1122483.96</v>
      </c>
      <c r="K5" s="249">
        <f>VLOOKUP(B5,'De x Para (2)'!A:C,3,0)</f>
        <v>0</v>
      </c>
    </row>
    <row r="6" spans="1:11">
      <c r="A6" s="572" t="s">
        <v>5550</v>
      </c>
      <c r="B6" s="300" t="s">
        <v>232</v>
      </c>
      <c r="C6" s="164" t="s">
        <v>143</v>
      </c>
      <c r="D6" s="300" t="s">
        <v>233</v>
      </c>
      <c r="E6" s="301"/>
      <c r="F6" s="302" t="s">
        <v>6022</v>
      </c>
      <c r="G6" s="303"/>
      <c r="H6" s="302" t="s">
        <v>6023</v>
      </c>
      <c r="I6" s="303"/>
      <c r="J6" s="573">
        <v>1159494.69</v>
      </c>
      <c r="K6" s="249">
        <f>VLOOKUP(B6,'De x Para (2)'!A:C,3,0)</f>
        <v>0</v>
      </c>
    </row>
    <row r="7" spans="1:11">
      <c r="A7" s="572" t="s">
        <v>5549</v>
      </c>
      <c r="B7" s="300" t="s">
        <v>238</v>
      </c>
      <c r="C7" s="164" t="s">
        <v>143</v>
      </c>
      <c r="D7" s="300" t="s">
        <v>233</v>
      </c>
      <c r="E7" s="301"/>
      <c r="F7" s="302" t="s">
        <v>6022</v>
      </c>
      <c r="G7" s="303"/>
      <c r="H7" s="302" t="s">
        <v>6023</v>
      </c>
      <c r="I7" s="303"/>
      <c r="J7" s="573">
        <v>1159494.69</v>
      </c>
      <c r="K7" s="249">
        <f>VLOOKUP(B7,'De x Para (2)'!A:C,3,0)</f>
        <v>0</v>
      </c>
    </row>
    <row r="8" spans="1:11">
      <c r="A8" s="572" t="s">
        <v>5547</v>
      </c>
      <c r="B8" s="300" t="s">
        <v>239</v>
      </c>
      <c r="C8" s="164" t="s">
        <v>143</v>
      </c>
      <c r="D8" s="300" t="s">
        <v>240</v>
      </c>
      <c r="E8" s="301"/>
      <c r="F8" s="302" t="s">
        <v>6024</v>
      </c>
      <c r="G8" s="303"/>
      <c r="H8" s="302" t="s">
        <v>6024</v>
      </c>
      <c r="I8" s="303"/>
      <c r="J8" s="573">
        <v>0</v>
      </c>
      <c r="K8" s="249">
        <f>VLOOKUP(B8,'De x Para (2)'!A:C,3,0)</f>
        <v>0</v>
      </c>
    </row>
    <row r="9" spans="1:11">
      <c r="A9" s="574" t="s">
        <v>5545</v>
      </c>
      <c r="B9" s="182" t="s">
        <v>246</v>
      </c>
      <c r="C9" s="164" t="s">
        <v>143</v>
      </c>
      <c r="D9" s="182" t="s">
        <v>4708</v>
      </c>
      <c r="E9" s="24"/>
      <c r="F9" s="575" t="s">
        <v>6024</v>
      </c>
      <c r="G9" s="576"/>
      <c r="H9" s="575" t="s">
        <v>6024</v>
      </c>
      <c r="I9" s="576"/>
      <c r="J9" s="577">
        <v>0</v>
      </c>
      <c r="K9" s="249">
        <f>VLOOKUP(B9,'De x Para (2)'!A:C,3,0)</f>
        <v>0</v>
      </c>
    </row>
    <row r="10" spans="1:11">
      <c r="A10" s="524" t="s">
        <v>143</v>
      </c>
      <c r="B10" s="561" t="s">
        <v>143</v>
      </c>
      <c r="C10" s="164" t="s">
        <v>143</v>
      </c>
      <c r="D10" s="561" t="s">
        <v>143</v>
      </c>
      <c r="E10" s="578"/>
      <c r="F10" s="578"/>
      <c r="G10" s="578"/>
      <c r="H10" s="578"/>
      <c r="I10" s="578"/>
      <c r="J10" s="570"/>
      <c r="K10" s="249"/>
    </row>
    <row r="11" spans="1:11">
      <c r="A11" s="572" t="s">
        <v>5544</v>
      </c>
      <c r="B11" s="300" t="s">
        <v>249</v>
      </c>
      <c r="C11" s="164" t="s">
        <v>143</v>
      </c>
      <c r="D11" s="300" t="s">
        <v>250</v>
      </c>
      <c r="E11" s="301"/>
      <c r="F11" s="302" t="s">
        <v>6025</v>
      </c>
      <c r="G11" s="303"/>
      <c r="H11" s="302" t="s">
        <v>6026</v>
      </c>
      <c r="I11" s="303"/>
      <c r="J11" s="573">
        <v>838823.43</v>
      </c>
      <c r="K11" s="249">
        <f>VLOOKUP(B11,'De x Para (2)'!A:C,3,0)</f>
        <v>0</v>
      </c>
    </row>
    <row r="12" spans="1:11">
      <c r="A12" s="574" t="s">
        <v>5542</v>
      </c>
      <c r="B12" s="182" t="s">
        <v>5541</v>
      </c>
      <c r="C12" s="164" t="s">
        <v>143</v>
      </c>
      <c r="D12" s="182" t="s">
        <v>5540</v>
      </c>
      <c r="E12" s="24"/>
      <c r="F12" s="575" t="s">
        <v>6027</v>
      </c>
      <c r="G12" s="576"/>
      <c r="H12" s="575" t="s">
        <v>6027</v>
      </c>
      <c r="I12" s="576"/>
      <c r="J12" s="577">
        <v>0</v>
      </c>
      <c r="K12" s="249" t="e">
        <f>VLOOKUP(B12,'De x Para (2)'!A:C,3,0)</f>
        <v>#N/A</v>
      </c>
    </row>
    <row r="13" spans="1:11">
      <c r="A13" s="574" t="s">
        <v>5538</v>
      </c>
      <c r="B13" s="182" t="s">
        <v>5537</v>
      </c>
      <c r="C13" s="164" t="s">
        <v>143</v>
      </c>
      <c r="D13" s="182" t="s">
        <v>5536</v>
      </c>
      <c r="E13" s="24"/>
      <c r="F13" s="575" t="s">
        <v>6028</v>
      </c>
      <c r="G13" s="576"/>
      <c r="H13" s="575" t="s">
        <v>6029</v>
      </c>
      <c r="I13" s="576"/>
      <c r="J13" s="577">
        <v>838912.81</v>
      </c>
      <c r="K13" s="249" t="e">
        <f>VLOOKUP(B13,'De x Para (2)'!A:C,3,0)</f>
        <v>#N/A</v>
      </c>
    </row>
    <row r="14" spans="1:11">
      <c r="A14" s="574" t="s">
        <v>5571</v>
      </c>
      <c r="B14" s="182" t="s">
        <v>5572</v>
      </c>
      <c r="C14" s="164" t="s">
        <v>143</v>
      </c>
      <c r="D14" s="182" t="s">
        <v>6030</v>
      </c>
      <c r="E14" s="24"/>
      <c r="F14" s="575" t="s">
        <v>6031</v>
      </c>
      <c r="G14" s="576"/>
      <c r="H14" s="575" t="s">
        <v>6032</v>
      </c>
      <c r="I14" s="576"/>
      <c r="J14" s="577">
        <v>391.21</v>
      </c>
      <c r="K14" s="249" t="e">
        <f>VLOOKUP(B14,'De x Para (2)'!A:C,3,0)</f>
        <v>#N/A</v>
      </c>
    </row>
    <row r="15" spans="1:11">
      <c r="A15" s="574" t="s">
        <v>5534</v>
      </c>
      <c r="B15" s="182" t="s">
        <v>5533</v>
      </c>
      <c r="C15" s="164" t="s">
        <v>143</v>
      </c>
      <c r="D15" s="182" t="s">
        <v>5532</v>
      </c>
      <c r="E15" s="24"/>
      <c r="F15" s="575" t="s">
        <v>6033</v>
      </c>
      <c r="G15" s="576"/>
      <c r="H15" s="575" t="s">
        <v>6034</v>
      </c>
      <c r="I15" s="576"/>
      <c r="J15" s="577">
        <v>-480.59</v>
      </c>
      <c r="K15" s="249" t="e">
        <f>VLOOKUP(B15,'De x Para (2)'!A:C,3,0)</f>
        <v>#N/A</v>
      </c>
    </row>
    <row r="16" spans="1:11">
      <c r="A16" s="524" t="s">
        <v>143</v>
      </c>
      <c r="B16" s="561" t="s">
        <v>143</v>
      </c>
      <c r="C16" s="164" t="s">
        <v>143</v>
      </c>
      <c r="D16" s="561" t="s">
        <v>143</v>
      </c>
      <c r="E16" s="578"/>
      <c r="F16" s="578"/>
      <c r="G16" s="578"/>
      <c r="H16" s="578"/>
      <c r="I16" s="578"/>
      <c r="J16" s="570"/>
      <c r="K16" s="249"/>
    </row>
    <row r="17" spans="1:11">
      <c r="A17" s="572" t="s">
        <v>5530</v>
      </c>
      <c r="B17" s="300" t="s">
        <v>287</v>
      </c>
      <c r="C17" s="164" t="s">
        <v>143</v>
      </c>
      <c r="D17" s="300" t="s">
        <v>288</v>
      </c>
      <c r="E17" s="301"/>
      <c r="F17" s="302" t="s">
        <v>6035</v>
      </c>
      <c r="G17" s="303"/>
      <c r="H17" s="302" t="s">
        <v>6036</v>
      </c>
      <c r="I17" s="303"/>
      <c r="J17" s="573">
        <v>153037.4</v>
      </c>
      <c r="K17" s="249">
        <f>VLOOKUP(B17,'De x Para (2)'!A:C,3,0)</f>
        <v>0</v>
      </c>
    </row>
    <row r="18" spans="1:11">
      <c r="A18" s="574" t="s">
        <v>5528</v>
      </c>
      <c r="B18" s="182" t="s">
        <v>5527</v>
      </c>
      <c r="C18" s="164" t="s">
        <v>143</v>
      </c>
      <c r="D18" s="182" t="s">
        <v>5526</v>
      </c>
      <c r="E18" s="24"/>
      <c r="F18" s="575" t="s">
        <v>6037</v>
      </c>
      <c r="G18" s="576"/>
      <c r="H18" s="575" t="s">
        <v>6038</v>
      </c>
      <c r="I18" s="576"/>
      <c r="J18" s="577">
        <v>544658.17000000004</v>
      </c>
      <c r="K18" s="249" t="e">
        <f>VLOOKUP(B18,'De x Para (2)'!A:C,3,0)</f>
        <v>#N/A</v>
      </c>
    </row>
    <row r="19" spans="1:11">
      <c r="A19" s="574" t="s">
        <v>5524</v>
      </c>
      <c r="B19" s="182" t="s">
        <v>5523</v>
      </c>
      <c r="C19" s="164" t="s">
        <v>143</v>
      </c>
      <c r="D19" s="182" t="s">
        <v>5522</v>
      </c>
      <c r="E19" s="24"/>
      <c r="F19" s="575" t="s">
        <v>6039</v>
      </c>
      <c r="G19" s="576"/>
      <c r="H19" s="575" t="s">
        <v>6040</v>
      </c>
      <c r="I19" s="576"/>
      <c r="J19" s="577">
        <v>-670691.65</v>
      </c>
      <c r="K19" s="249" t="e">
        <f>VLOOKUP(B19,'De x Para (2)'!A:C,3,0)</f>
        <v>#N/A</v>
      </c>
    </row>
    <row r="20" spans="1:11">
      <c r="A20" s="574" t="s">
        <v>5520</v>
      </c>
      <c r="B20" s="182" t="s">
        <v>5519</v>
      </c>
      <c r="C20" s="164" t="s">
        <v>143</v>
      </c>
      <c r="D20" s="182" t="s">
        <v>5518</v>
      </c>
      <c r="E20" s="24"/>
      <c r="F20" s="575" t="s">
        <v>6041</v>
      </c>
      <c r="G20" s="576"/>
      <c r="H20" s="575" t="s">
        <v>245</v>
      </c>
      <c r="I20" s="576"/>
      <c r="J20" s="577">
        <v>53649.55</v>
      </c>
      <c r="K20" s="249" t="e">
        <f>VLOOKUP(B20,'De x Para (2)'!A:C,3,0)</f>
        <v>#N/A</v>
      </c>
    </row>
    <row r="21" spans="1:11">
      <c r="A21" s="574" t="s">
        <v>5516</v>
      </c>
      <c r="B21" s="182" t="s">
        <v>5515</v>
      </c>
      <c r="C21" s="164" t="s">
        <v>143</v>
      </c>
      <c r="D21" s="182" t="s">
        <v>5514</v>
      </c>
      <c r="E21" s="24"/>
      <c r="F21" s="575" t="s">
        <v>6042</v>
      </c>
      <c r="G21" s="576"/>
      <c r="H21" s="575" t="s">
        <v>6043</v>
      </c>
      <c r="I21" s="576"/>
      <c r="J21" s="577">
        <v>17741.88</v>
      </c>
      <c r="K21" s="249" t="e">
        <f>VLOOKUP(B21,'De x Para (2)'!A:C,3,0)</f>
        <v>#N/A</v>
      </c>
    </row>
    <row r="22" spans="1:11">
      <c r="A22" s="574" t="s">
        <v>5592</v>
      </c>
      <c r="B22" s="182" t="s">
        <v>5593</v>
      </c>
      <c r="C22" s="164" t="s">
        <v>143</v>
      </c>
      <c r="D22" s="182" t="s">
        <v>5594</v>
      </c>
      <c r="E22" s="24"/>
      <c r="F22" s="575" t="s">
        <v>6044</v>
      </c>
      <c r="G22" s="576"/>
      <c r="H22" s="575" t="s">
        <v>6045</v>
      </c>
      <c r="I22" s="576"/>
      <c r="J22" s="577">
        <v>120411.49</v>
      </c>
      <c r="K22" s="249" t="e">
        <f>VLOOKUP(B22,'De x Para (2)'!A:C,3,0)</f>
        <v>#N/A</v>
      </c>
    </row>
    <row r="23" spans="1:11">
      <c r="A23" s="574" t="s">
        <v>6046</v>
      </c>
      <c r="B23" s="182" t="s">
        <v>6047</v>
      </c>
      <c r="C23" s="164" t="s">
        <v>143</v>
      </c>
      <c r="D23" s="182" t="s">
        <v>6048</v>
      </c>
      <c r="E23" s="24"/>
      <c r="F23" s="575" t="s">
        <v>6049</v>
      </c>
      <c r="G23" s="576"/>
      <c r="H23" s="575" t="s">
        <v>6050</v>
      </c>
      <c r="I23" s="576"/>
      <c r="J23" s="577">
        <v>87267.96</v>
      </c>
      <c r="K23" s="249" t="e">
        <f>VLOOKUP(B23,'De x Para (2)'!A:C,3,0)</f>
        <v>#N/A</v>
      </c>
    </row>
    <row r="24" spans="1:11">
      <c r="A24" s="524" t="s">
        <v>143</v>
      </c>
      <c r="B24" s="561" t="s">
        <v>143</v>
      </c>
      <c r="C24" s="164" t="s">
        <v>143</v>
      </c>
      <c r="D24" s="561" t="s">
        <v>143</v>
      </c>
      <c r="E24" s="578"/>
      <c r="F24" s="578"/>
      <c r="G24" s="578"/>
      <c r="H24" s="578"/>
      <c r="I24" s="578"/>
      <c r="J24" s="570"/>
      <c r="K24" s="249"/>
    </row>
    <row r="25" spans="1:11">
      <c r="A25" s="572" t="s">
        <v>5512</v>
      </c>
      <c r="B25" s="300" t="s">
        <v>343</v>
      </c>
      <c r="C25" s="164" t="s">
        <v>143</v>
      </c>
      <c r="D25" s="300" t="s">
        <v>344</v>
      </c>
      <c r="E25" s="301"/>
      <c r="F25" s="302" t="s">
        <v>6051</v>
      </c>
      <c r="G25" s="303"/>
      <c r="H25" s="302" t="s">
        <v>6052</v>
      </c>
      <c r="I25" s="303"/>
      <c r="J25" s="573">
        <v>167633.85999999999</v>
      </c>
      <c r="K25" s="249">
        <f>VLOOKUP(B25,'De x Para (2)'!A:C,3,0)</f>
        <v>0</v>
      </c>
    </row>
    <row r="26" spans="1:11">
      <c r="A26" s="574" t="s">
        <v>5510</v>
      </c>
      <c r="B26" s="182" t="s">
        <v>4685</v>
      </c>
      <c r="C26" s="164" t="s">
        <v>143</v>
      </c>
      <c r="D26" s="182" t="s">
        <v>4686</v>
      </c>
      <c r="E26" s="24"/>
      <c r="F26" s="575" t="s">
        <v>6053</v>
      </c>
      <c r="G26" s="576"/>
      <c r="H26" s="575" t="s">
        <v>245</v>
      </c>
      <c r="I26" s="576"/>
      <c r="J26" s="577">
        <v>169.81</v>
      </c>
      <c r="K26" s="249">
        <f>VLOOKUP(B26,'De x Para (2)'!A:C,3,0)</f>
        <v>0</v>
      </c>
    </row>
    <row r="27" spans="1:11">
      <c r="A27" s="574" t="s">
        <v>5509</v>
      </c>
      <c r="B27" s="182" t="s">
        <v>4737</v>
      </c>
      <c r="C27" s="164" t="s">
        <v>143</v>
      </c>
      <c r="D27" s="182" t="s">
        <v>4738</v>
      </c>
      <c r="E27" s="24"/>
      <c r="F27" s="575" t="s">
        <v>6054</v>
      </c>
      <c r="G27" s="576"/>
      <c r="H27" s="575" t="s">
        <v>245</v>
      </c>
      <c r="I27" s="576"/>
      <c r="J27" s="577">
        <v>21.07</v>
      </c>
      <c r="K27" s="249">
        <f>VLOOKUP(B27,'De x Para (2)'!A:C,3,0)</f>
        <v>0</v>
      </c>
    </row>
    <row r="28" spans="1:11">
      <c r="A28" s="574" t="s">
        <v>5507</v>
      </c>
      <c r="B28" s="182" t="s">
        <v>4739</v>
      </c>
      <c r="C28" s="164" t="s">
        <v>143</v>
      </c>
      <c r="D28" s="182" t="s">
        <v>4740</v>
      </c>
      <c r="E28" s="24"/>
      <c r="F28" s="575" t="s">
        <v>6055</v>
      </c>
      <c r="G28" s="576"/>
      <c r="H28" s="575" t="s">
        <v>245</v>
      </c>
      <c r="I28" s="576"/>
      <c r="J28" s="577">
        <v>1006.86</v>
      </c>
      <c r="K28" s="249">
        <f>VLOOKUP(B28,'De x Para (2)'!A:C,3,0)</f>
        <v>0</v>
      </c>
    </row>
    <row r="29" spans="1:11">
      <c r="A29" s="574" t="s">
        <v>5505</v>
      </c>
      <c r="B29" s="182" t="s">
        <v>4818</v>
      </c>
      <c r="C29" s="164" t="s">
        <v>143</v>
      </c>
      <c r="D29" s="182" t="s">
        <v>4819</v>
      </c>
      <c r="E29" s="24"/>
      <c r="F29" s="575" t="s">
        <v>6056</v>
      </c>
      <c r="G29" s="576"/>
      <c r="H29" s="575" t="s">
        <v>245</v>
      </c>
      <c r="I29" s="576"/>
      <c r="J29" s="577">
        <v>221363</v>
      </c>
      <c r="K29" s="249">
        <f>VLOOKUP(B29,'De x Para (2)'!A:C,3,0)</f>
        <v>0</v>
      </c>
    </row>
    <row r="30" spans="1:11">
      <c r="A30" s="574" t="s">
        <v>5504</v>
      </c>
      <c r="B30" s="182" t="s">
        <v>5503</v>
      </c>
      <c r="C30" s="164" t="s">
        <v>143</v>
      </c>
      <c r="D30" s="182" t="s">
        <v>5502</v>
      </c>
      <c r="E30" s="24"/>
      <c r="F30" s="575" t="s">
        <v>6057</v>
      </c>
      <c r="G30" s="576"/>
      <c r="H30" s="575" t="s">
        <v>6052</v>
      </c>
      <c r="I30" s="576"/>
      <c r="J30" s="577">
        <v>-54926.879999999997</v>
      </c>
      <c r="K30" s="249" t="e">
        <f>VLOOKUP(B30,'De x Para (2)'!A:C,3,0)</f>
        <v>#N/A</v>
      </c>
    </row>
    <row r="31" spans="1:11">
      <c r="A31" s="524" t="s">
        <v>143</v>
      </c>
      <c r="B31" s="561" t="s">
        <v>143</v>
      </c>
      <c r="C31" s="164" t="s">
        <v>143</v>
      </c>
      <c r="D31" s="561" t="s">
        <v>143</v>
      </c>
      <c r="E31" s="578"/>
      <c r="F31" s="578"/>
      <c r="G31" s="578"/>
      <c r="H31" s="578"/>
      <c r="I31" s="578"/>
      <c r="J31" s="570"/>
      <c r="K31" s="249"/>
    </row>
    <row r="32" spans="1:11">
      <c r="A32" s="572" t="s">
        <v>5501</v>
      </c>
      <c r="B32" s="300" t="s">
        <v>351</v>
      </c>
      <c r="C32" s="164" t="s">
        <v>143</v>
      </c>
      <c r="D32" s="300" t="s">
        <v>283</v>
      </c>
      <c r="E32" s="301"/>
      <c r="F32" s="302" t="s">
        <v>6058</v>
      </c>
      <c r="G32" s="303"/>
      <c r="H32" s="302" t="s">
        <v>6058</v>
      </c>
      <c r="I32" s="303"/>
      <c r="J32" s="573">
        <v>0</v>
      </c>
      <c r="K32" s="249">
        <f>VLOOKUP(B32,'De x Para (2)'!A:C,3,0)</f>
        <v>0</v>
      </c>
    </row>
    <row r="33" spans="1:11">
      <c r="A33" s="574" t="s">
        <v>5500</v>
      </c>
      <c r="B33" s="182" t="s">
        <v>4792</v>
      </c>
      <c r="C33" s="164" t="s">
        <v>143</v>
      </c>
      <c r="D33" s="182" t="s">
        <v>4793</v>
      </c>
      <c r="E33" s="24"/>
      <c r="F33" s="575" t="s">
        <v>6056</v>
      </c>
      <c r="G33" s="576"/>
      <c r="H33" s="575" t="s">
        <v>6056</v>
      </c>
      <c r="I33" s="576"/>
      <c r="J33" s="577">
        <v>0</v>
      </c>
      <c r="K33" s="249">
        <f>VLOOKUP(B33,'De x Para (2)'!A:C,3,0)</f>
        <v>0</v>
      </c>
    </row>
    <row r="34" spans="1:11">
      <c r="A34" s="574" t="s">
        <v>5499</v>
      </c>
      <c r="B34" s="182" t="s">
        <v>5498</v>
      </c>
      <c r="C34" s="164" t="s">
        <v>143</v>
      </c>
      <c r="D34" s="182" t="s">
        <v>5497</v>
      </c>
      <c r="E34" s="24"/>
      <c r="F34" s="575" t="s">
        <v>6059</v>
      </c>
      <c r="G34" s="576"/>
      <c r="H34" s="575" t="s">
        <v>6059</v>
      </c>
      <c r="I34" s="576"/>
      <c r="J34" s="577">
        <v>0</v>
      </c>
      <c r="K34" s="249" t="e">
        <f>VLOOKUP(B34,'De x Para (2)'!A:C,3,0)</f>
        <v>#N/A</v>
      </c>
    </row>
    <row r="35" spans="1:11">
      <c r="A35" s="524" t="s">
        <v>143</v>
      </c>
      <c r="B35" s="561" t="s">
        <v>143</v>
      </c>
      <c r="C35" s="164" t="s">
        <v>143</v>
      </c>
      <c r="D35" s="561" t="s">
        <v>143</v>
      </c>
      <c r="E35" s="578"/>
      <c r="F35" s="578"/>
      <c r="G35" s="578"/>
      <c r="H35" s="578"/>
      <c r="I35" s="578"/>
      <c r="J35" s="570"/>
      <c r="K35" s="249"/>
    </row>
    <row r="36" spans="1:11">
      <c r="A36" s="572" t="s">
        <v>5496</v>
      </c>
      <c r="B36" s="300" t="s">
        <v>357</v>
      </c>
      <c r="C36" s="164" t="s">
        <v>143</v>
      </c>
      <c r="D36" s="300" t="s">
        <v>358</v>
      </c>
      <c r="E36" s="301"/>
      <c r="F36" s="302" t="s">
        <v>6060</v>
      </c>
      <c r="G36" s="303"/>
      <c r="H36" s="302" t="s">
        <v>6061</v>
      </c>
      <c r="I36" s="303"/>
      <c r="J36" s="573">
        <v>-37010.730000000003</v>
      </c>
      <c r="K36" s="249">
        <f>VLOOKUP(B36,'De x Para (2)'!A:C,3,0)</f>
        <v>0</v>
      </c>
    </row>
    <row r="37" spans="1:11">
      <c r="A37" s="572" t="s">
        <v>5494</v>
      </c>
      <c r="B37" s="300" t="s">
        <v>363</v>
      </c>
      <c r="C37" s="164" t="s">
        <v>143</v>
      </c>
      <c r="D37" s="300" t="s">
        <v>364</v>
      </c>
      <c r="E37" s="301"/>
      <c r="F37" s="302" t="s">
        <v>6062</v>
      </c>
      <c r="G37" s="303"/>
      <c r="H37" s="302" t="s">
        <v>6063</v>
      </c>
      <c r="I37" s="303"/>
      <c r="J37" s="573">
        <v>-61154.35</v>
      </c>
      <c r="K37" s="249">
        <f>VLOOKUP(B37,'De x Para (2)'!A:C,3,0)</f>
        <v>0</v>
      </c>
    </row>
    <row r="38" spans="1:11">
      <c r="A38" s="572" t="s">
        <v>5493</v>
      </c>
      <c r="B38" s="300" t="s">
        <v>369</v>
      </c>
      <c r="C38" s="164" t="s">
        <v>143</v>
      </c>
      <c r="D38" s="300" t="s">
        <v>370</v>
      </c>
      <c r="E38" s="301"/>
      <c r="F38" s="302" t="s">
        <v>6062</v>
      </c>
      <c r="G38" s="303"/>
      <c r="H38" s="302" t="s">
        <v>6063</v>
      </c>
      <c r="I38" s="303"/>
      <c r="J38" s="573">
        <v>-61154.35</v>
      </c>
      <c r="K38" s="249">
        <f>VLOOKUP(B38,'De x Para (2)'!A:C,3,0)</f>
        <v>0</v>
      </c>
    </row>
    <row r="39" spans="1:11">
      <c r="A39" s="574" t="s">
        <v>5492</v>
      </c>
      <c r="B39" s="182" t="s">
        <v>375</v>
      </c>
      <c r="C39" s="164" t="s">
        <v>143</v>
      </c>
      <c r="D39" s="182" t="s">
        <v>376</v>
      </c>
      <c r="E39" s="24"/>
      <c r="F39" s="575" t="s">
        <v>6064</v>
      </c>
      <c r="G39" s="576"/>
      <c r="H39" s="575" t="s">
        <v>6065</v>
      </c>
      <c r="I39" s="576"/>
      <c r="J39" s="577">
        <v>29554.85</v>
      </c>
      <c r="K39" s="249">
        <f>VLOOKUP(B39,'De x Para (2)'!A:C,3,0)</f>
        <v>0</v>
      </c>
    </row>
    <row r="40" spans="1:11">
      <c r="A40" s="574" t="s">
        <v>6066</v>
      </c>
      <c r="B40" s="182" t="s">
        <v>381</v>
      </c>
      <c r="C40" s="164" t="s">
        <v>143</v>
      </c>
      <c r="D40" s="182" t="s">
        <v>382</v>
      </c>
      <c r="E40" s="24"/>
      <c r="F40" s="575" t="s">
        <v>6067</v>
      </c>
      <c r="G40" s="576"/>
      <c r="H40" s="575" t="s">
        <v>6068</v>
      </c>
      <c r="I40" s="576"/>
      <c r="J40" s="577">
        <v>-90709.2</v>
      </c>
      <c r="K40" s="249">
        <f>VLOOKUP(B40,'De x Para (2)'!A:C,3,0)</f>
        <v>0</v>
      </c>
    </row>
    <row r="41" spans="1:11">
      <c r="A41" s="524" t="s">
        <v>143</v>
      </c>
      <c r="B41" s="561" t="s">
        <v>143</v>
      </c>
      <c r="C41" s="164" t="s">
        <v>143</v>
      </c>
      <c r="D41" s="561" t="s">
        <v>143</v>
      </c>
      <c r="E41" s="578"/>
      <c r="F41" s="578"/>
      <c r="G41" s="578"/>
      <c r="H41" s="578"/>
      <c r="I41" s="578"/>
      <c r="J41" s="570"/>
      <c r="K41" s="249"/>
    </row>
    <row r="42" spans="1:11">
      <c r="A42" s="572" t="s">
        <v>5490</v>
      </c>
      <c r="B42" s="300" t="s">
        <v>397</v>
      </c>
      <c r="C42" s="164" t="s">
        <v>143</v>
      </c>
      <c r="D42" s="300" t="s">
        <v>398</v>
      </c>
      <c r="E42" s="301"/>
      <c r="F42" s="302" t="s">
        <v>6069</v>
      </c>
      <c r="G42" s="303"/>
      <c r="H42" s="302" t="s">
        <v>6070</v>
      </c>
      <c r="I42" s="303"/>
      <c r="J42" s="573">
        <v>29402.76</v>
      </c>
      <c r="K42" s="249">
        <f>VLOOKUP(B42,'De x Para (2)'!A:C,3,0)</f>
        <v>0</v>
      </c>
    </row>
    <row r="43" spans="1:11">
      <c r="A43" s="572" t="s">
        <v>5489</v>
      </c>
      <c r="B43" s="300" t="s">
        <v>403</v>
      </c>
      <c r="C43" s="164" t="s">
        <v>143</v>
      </c>
      <c r="D43" s="300" t="s">
        <v>404</v>
      </c>
      <c r="E43" s="301"/>
      <c r="F43" s="302" t="s">
        <v>6069</v>
      </c>
      <c r="G43" s="303"/>
      <c r="H43" s="302" t="s">
        <v>6070</v>
      </c>
      <c r="I43" s="303"/>
      <c r="J43" s="573">
        <v>29402.76</v>
      </c>
      <c r="K43" s="249">
        <f>VLOOKUP(B43,'De x Para (2)'!A:C,3,0)</f>
        <v>0</v>
      </c>
    </row>
    <row r="44" spans="1:11">
      <c r="A44" s="574" t="s">
        <v>5487</v>
      </c>
      <c r="B44" s="182" t="s">
        <v>405</v>
      </c>
      <c r="C44" s="164" t="s">
        <v>143</v>
      </c>
      <c r="D44" s="182" t="s">
        <v>406</v>
      </c>
      <c r="E44" s="24"/>
      <c r="F44" s="575" t="s">
        <v>6071</v>
      </c>
      <c r="G44" s="576"/>
      <c r="H44" s="575" t="s">
        <v>6072</v>
      </c>
      <c r="I44" s="576"/>
      <c r="J44" s="577">
        <v>4734</v>
      </c>
      <c r="K44" s="249">
        <f>VLOOKUP(B44,'De x Para (2)'!A:C,3,0)</f>
        <v>0</v>
      </c>
    </row>
    <row r="45" spans="1:11">
      <c r="A45" s="574" t="s">
        <v>5486</v>
      </c>
      <c r="B45" s="182" t="s">
        <v>408</v>
      </c>
      <c r="C45" s="164" t="s">
        <v>143</v>
      </c>
      <c r="D45" s="182" t="s">
        <v>409</v>
      </c>
      <c r="E45" s="24"/>
      <c r="F45" s="575" t="s">
        <v>6073</v>
      </c>
      <c r="G45" s="576"/>
      <c r="H45" s="575" t="s">
        <v>6074</v>
      </c>
      <c r="I45" s="576"/>
      <c r="J45" s="577">
        <v>27394.75</v>
      </c>
      <c r="K45" s="249">
        <f>VLOOKUP(B45,'De x Para (2)'!A:C,3,0)</f>
        <v>0</v>
      </c>
    </row>
    <row r="46" spans="1:11">
      <c r="A46" s="574" t="s">
        <v>5484</v>
      </c>
      <c r="B46" s="182" t="s">
        <v>414</v>
      </c>
      <c r="C46" s="164" t="s">
        <v>143</v>
      </c>
      <c r="D46" s="182" t="s">
        <v>415</v>
      </c>
      <c r="E46" s="24"/>
      <c r="F46" s="575" t="s">
        <v>245</v>
      </c>
      <c r="G46" s="576"/>
      <c r="H46" s="575" t="s">
        <v>6075</v>
      </c>
      <c r="I46" s="576"/>
      <c r="J46" s="577">
        <v>-2725.99</v>
      </c>
      <c r="K46" s="249">
        <f>VLOOKUP(B46,'De x Para (2)'!A:C,3,0)</f>
        <v>0</v>
      </c>
    </row>
    <row r="47" spans="1:11">
      <c r="A47" s="524" t="s">
        <v>143</v>
      </c>
      <c r="B47" s="561" t="s">
        <v>143</v>
      </c>
      <c r="C47" s="164" t="s">
        <v>143</v>
      </c>
      <c r="D47" s="561" t="s">
        <v>143</v>
      </c>
      <c r="E47" s="578"/>
      <c r="F47" s="578"/>
      <c r="G47" s="578"/>
      <c r="H47" s="578"/>
      <c r="I47" s="578"/>
      <c r="J47" s="570"/>
      <c r="K47" s="249"/>
    </row>
    <row r="48" spans="1:11">
      <c r="A48" s="572" t="s">
        <v>5481</v>
      </c>
      <c r="B48" s="300" t="s">
        <v>430</v>
      </c>
      <c r="C48" s="164" t="s">
        <v>143</v>
      </c>
      <c r="D48" s="300" t="s">
        <v>431</v>
      </c>
      <c r="E48" s="301"/>
      <c r="F48" s="302" t="s">
        <v>245</v>
      </c>
      <c r="G48" s="303"/>
      <c r="H48" s="302" t="s">
        <v>5622</v>
      </c>
      <c r="I48" s="303"/>
      <c r="J48" s="573">
        <v>-5259.14</v>
      </c>
      <c r="K48" s="249">
        <f>VLOOKUP(B48,'De x Para (2)'!A:C,3,0)</f>
        <v>0</v>
      </c>
    </row>
    <row r="49" spans="1:11">
      <c r="A49" s="572" t="s">
        <v>5480</v>
      </c>
      <c r="B49" s="300" t="s">
        <v>435</v>
      </c>
      <c r="C49" s="164" t="s">
        <v>143</v>
      </c>
      <c r="D49" s="300" t="s">
        <v>431</v>
      </c>
      <c r="E49" s="301"/>
      <c r="F49" s="302" t="s">
        <v>245</v>
      </c>
      <c r="G49" s="303"/>
      <c r="H49" s="302" t="s">
        <v>5622</v>
      </c>
      <c r="I49" s="303"/>
      <c r="J49" s="573">
        <v>-5259.14</v>
      </c>
      <c r="K49" s="249">
        <f>VLOOKUP(B49,'De x Para (2)'!A:C,3,0)</f>
        <v>0</v>
      </c>
    </row>
    <row r="50" spans="1:11">
      <c r="A50" s="574" t="s">
        <v>5479</v>
      </c>
      <c r="B50" s="182" t="s">
        <v>436</v>
      </c>
      <c r="C50" s="164" t="s">
        <v>143</v>
      </c>
      <c r="D50" s="182" t="s">
        <v>437</v>
      </c>
      <c r="E50" s="24"/>
      <c r="F50" s="575" t="s">
        <v>245</v>
      </c>
      <c r="G50" s="576"/>
      <c r="H50" s="575" t="s">
        <v>5622</v>
      </c>
      <c r="I50" s="576"/>
      <c r="J50" s="577">
        <v>-5259.14</v>
      </c>
      <c r="K50" s="249">
        <f>VLOOKUP(B50,'De x Para (2)'!A:C,3,0)</f>
        <v>0</v>
      </c>
    </row>
    <row r="51" spans="1:11">
      <c r="A51" s="524" t="s">
        <v>143</v>
      </c>
      <c r="B51" s="561" t="s">
        <v>143</v>
      </c>
      <c r="C51" s="164" t="s">
        <v>143</v>
      </c>
      <c r="D51" s="561" t="s">
        <v>143</v>
      </c>
      <c r="E51" s="578"/>
      <c r="F51" s="578"/>
      <c r="G51" s="578"/>
      <c r="H51" s="578"/>
      <c r="I51" s="578"/>
      <c r="J51" s="570"/>
      <c r="K51" s="249"/>
    </row>
    <row r="52" spans="1:11">
      <c r="A52" s="572" t="s">
        <v>5477</v>
      </c>
      <c r="B52" s="300" t="s">
        <v>438</v>
      </c>
      <c r="C52" s="164" t="s">
        <v>143</v>
      </c>
      <c r="D52" s="300" t="s">
        <v>439</v>
      </c>
      <c r="E52" s="301"/>
      <c r="F52" s="302" t="s">
        <v>245</v>
      </c>
      <c r="G52" s="303"/>
      <c r="H52" s="302" t="s">
        <v>6076</v>
      </c>
      <c r="I52" s="303"/>
      <c r="J52" s="573">
        <v>-19094.95</v>
      </c>
      <c r="K52" s="249">
        <f>VLOOKUP(B52,'De x Para (2)'!A:C,3,0)</f>
        <v>0</v>
      </c>
    </row>
    <row r="53" spans="1:11">
      <c r="A53" s="572" t="s">
        <v>5476</v>
      </c>
      <c r="B53" s="300" t="s">
        <v>443</v>
      </c>
      <c r="C53" s="164" t="s">
        <v>143</v>
      </c>
      <c r="D53" s="300" t="s">
        <v>444</v>
      </c>
      <c r="E53" s="301"/>
      <c r="F53" s="302" t="s">
        <v>245</v>
      </c>
      <c r="G53" s="303"/>
      <c r="H53" s="302" t="s">
        <v>6076</v>
      </c>
      <c r="I53" s="303"/>
      <c r="J53" s="573">
        <v>-19094.95</v>
      </c>
      <c r="K53" s="249">
        <f>VLOOKUP(B53,'De x Para (2)'!A:C,3,0)</f>
        <v>0</v>
      </c>
    </row>
    <row r="54" spans="1:11">
      <c r="A54" s="572" t="s">
        <v>5462</v>
      </c>
      <c r="B54" s="300" t="s">
        <v>467</v>
      </c>
      <c r="C54" s="164" t="s">
        <v>143</v>
      </c>
      <c r="D54" s="300" t="s">
        <v>468</v>
      </c>
      <c r="E54" s="301"/>
      <c r="F54" s="302" t="s">
        <v>245</v>
      </c>
      <c r="G54" s="303"/>
      <c r="H54" s="302" t="s">
        <v>6076</v>
      </c>
      <c r="I54" s="303"/>
      <c r="J54" s="573">
        <v>-19094.95</v>
      </c>
      <c r="K54" s="249">
        <f>VLOOKUP(B54,'De x Para (2)'!A:C,3,0)</f>
        <v>0</v>
      </c>
    </row>
    <row r="55" spans="1:11">
      <c r="A55" s="572" t="s">
        <v>5461</v>
      </c>
      <c r="B55" s="300" t="s">
        <v>471</v>
      </c>
      <c r="C55" s="164" t="s">
        <v>143</v>
      </c>
      <c r="D55" s="300" t="s">
        <v>472</v>
      </c>
      <c r="E55" s="301"/>
      <c r="F55" s="302" t="s">
        <v>245</v>
      </c>
      <c r="G55" s="303"/>
      <c r="H55" s="302" t="s">
        <v>6076</v>
      </c>
      <c r="I55" s="303"/>
      <c r="J55" s="573">
        <v>-19094.95</v>
      </c>
      <c r="K55" s="249">
        <f>VLOOKUP(B55,'De x Para (2)'!A:C,3,0)</f>
        <v>0</v>
      </c>
    </row>
    <row r="56" spans="1:11">
      <c r="A56" s="574" t="s">
        <v>5458</v>
      </c>
      <c r="B56" s="182" t="s">
        <v>476</v>
      </c>
      <c r="C56" s="164" t="s">
        <v>143</v>
      </c>
      <c r="D56" s="182" t="s">
        <v>477</v>
      </c>
      <c r="E56" s="24"/>
      <c r="F56" s="575" t="s">
        <v>245</v>
      </c>
      <c r="G56" s="576"/>
      <c r="H56" s="575" t="s">
        <v>6077</v>
      </c>
      <c r="I56" s="576"/>
      <c r="J56" s="577">
        <v>-4503.0200000000004</v>
      </c>
      <c r="K56" s="249">
        <f>VLOOKUP(B56,'De x Para (2)'!A:C,3,0)</f>
        <v>0</v>
      </c>
    </row>
    <row r="57" spans="1:11">
      <c r="A57" s="574" t="s">
        <v>5456</v>
      </c>
      <c r="B57" s="182" t="s">
        <v>481</v>
      </c>
      <c r="C57" s="164" t="s">
        <v>143</v>
      </c>
      <c r="D57" s="182" t="s">
        <v>482</v>
      </c>
      <c r="E57" s="24"/>
      <c r="F57" s="575" t="s">
        <v>245</v>
      </c>
      <c r="G57" s="576"/>
      <c r="H57" s="575" t="s">
        <v>6078</v>
      </c>
      <c r="I57" s="576"/>
      <c r="J57" s="577">
        <v>-2207.52</v>
      </c>
      <c r="K57" s="249">
        <f>VLOOKUP(B57,'De x Para (2)'!A:C,3,0)</f>
        <v>0</v>
      </c>
    </row>
    <row r="58" spans="1:11">
      <c r="A58" s="574" t="s">
        <v>5454</v>
      </c>
      <c r="B58" s="182" t="s">
        <v>486</v>
      </c>
      <c r="C58" s="164" t="s">
        <v>143</v>
      </c>
      <c r="D58" s="182" t="s">
        <v>487</v>
      </c>
      <c r="E58" s="24"/>
      <c r="F58" s="575" t="s">
        <v>245</v>
      </c>
      <c r="G58" s="576"/>
      <c r="H58" s="575" t="s">
        <v>5633</v>
      </c>
      <c r="I58" s="576"/>
      <c r="J58" s="577">
        <v>-12292.83</v>
      </c>
      <c r="K58" s="249">
        <f>VLOOKUP(B58,'De x Para (2)'!A:C,3,0)</f>
        <v>0</v>
      </c>
    </row>
    <row r="59" spans="1:11">
      <c r="A59" s="574" t="s">
        <v>5452</v>
      </c>
      <c r="B59" s="182" t="s">
        <v>491</v>
      </c>
      <c r="C59" s="164" t="s">
        <v>143</v>
      </c>
      <c r="D59" s="182" t="s">
        <v>492</v>
      </c>
      <c r="E59" s="24"/>
      <c r="F59" s="575" t="s">
        <v>245</v>
      </c>
      <c r="G59" s="576"/>
      <c r="H59" s="575" t="s">
        <v>5635</v>
      </c>
      <c r="I59" s="576"/>
      <c r="J59" s="577">
        <v>-91.58</v>
      </c>
      <c r="K59" s="249">
        <f>VLOOKUP(B59,'De x Para (2)'!A:C,3,0)</f>
        <v>0</v>
      </c>
    </row>
    <row r="60" spans="1:11">
      <c r="A60" s="524" t="s">
        <v>143</v>
      </c>
      <c r="B60" s="561" t="s">
        <v>143</v>
      </c>
      <c r="C60" s="164" t="s">
        <v>143</v>
      </c>
      <c r="D60" s="561" t="s">
        <v>143</v>
      </c>
      <c r="E60" s="578"/>
      <c r="F60" s="578"/>
      <c r="G60" s="578"/>
      <c r="H60" s="578"/>
      <c r="I60" s="578"/>
      <c r="J60" s="570"/>
      <c r="K60" s="249"/>
    </row>
    <row r="61" spans="1:11">
      <c r="A61" s="572" t="s">
        <v>5448</v>
      </c>
      <c r="B61" s="300" t="s">
        <v>499</v>
      </c>
      <c r="C61" s="300" t="s">
        <v>500</v>
      </c>
      <c r="D61" s="301"/>
      <c r="E61" s="301"/>
      <c r="F61" s="302" t="s">
        <v>6079</v>
      </c>
      <c r="G61" s="303"/>
      <c r="H61" s="302" t="s">
        <v>6080</v>
      </c>
      <c r="I61" s="303"/>
      <c r="J61" s="573">
        <v>1103389.01</v>
      </c>
      <c r="K61" s="249" t="e">
        <f>VLOOKUP(B61,'De x Para (2)'!A:C,3,0)</f>
        <v>#N/A</v>
      </c>
    </row>
    <row r="62" spans="1:11">
      <c r="A62" s="572" t="s">
        <v>5447</v>
      </c>
      <c r="B62" s="300" t="s">
        <v>503</v>
      </c>
      <c r="C62" s="164" t="s">
        <v>143</v>
      </c>
      <c r="D62" s="300" t="s">
        <v>504</v>
      </c>
      <c r="E62" s="301"/>
      <c r="F62" s="302" t="s">
        <v>6081</v>
      </c>
      <c r="G62" s="303"/>
      <c r="H62" s="302" t="s">
        <v>6080</v>
      </c>
      <c r="I62" s="303"/>
      <c r="J62" s="573">
        <v>1122483.96</v>
      </c>
      <c r="K62" s="249">
        <f>VLOOKUP(B62,'De x Para (2)'!A:C,3,0)</f>
        <v>0</v>
      </c>
    </row>
    <row r="63" spans="1:11">
      <c r="A63" s="572" t="s">
        <v>5446</v>
      </c>
      <c r="B63" s="300" t="s">
        <v>506</v>
      </c>
      <c r="C63" s="164" t="s">
        <v>143</v>
      </c>
      <c r="D63" s="300" t="s">
        <v>507</v>
      </c>
      <c r="E63" s="301"/>
      <c r="F63" s="302" t="s">
        <v>6081</v>
      </c>
      <c r="G63" s="303"/>
      <c r="H63" s="302" t="s">
        <v>6080</v>
      </c>
      <c r="I63" s="303"/>
      <c r="J63" s="573">
        <v>1122483.96</v>
      </c>
      <c r="K63" s="249">
        <f>VLOOKUP(B63,'De x Para (2)'!A:C,3,0)</f>
        <v>0</v>
      </c>
    </row>
    <row r="64" spans="1:11">
      <c r="A64" s="572" t="s">
        <v>5444</v>
      </c>
      <c r="B64" s="300" t="s">
        <v>508</v>
      </c>
      <c r="C64" s="164" t="s">
        <v>143</v>
      </c>
      <c r="D64" s="300" t="s">
        <v>509</v>
      </c>
      <c r="E64" s="301"/>
      <c r="F64" s="302" t="s">
        <v>6082</v>
      </c>
      <c r="G64" s="303"/>
      <c r="H64" s="302" t="s">
        <v>6083</v>
      </c>
      <c r="I64" s="303"/>
      <c r="J64" s="573">
        <v>49373.279999999999</v>
      </c>
      <c r="K64" s="249">
        <f>VLOOKUP(B64,'De x Para (2)'!A:C,3,0)</f>
        <v>0</v>
      </c>
    </row>
    <row r="65" spans="1:11">
      <c r="A65" s="572" t="s">
        <v>5442</v>
      </c>
      <c r="B65" s="300" t="s">
        <v>514</v>
      </c>
      <c r="C65" s="164" t="s">
        <v>143</v>
      </c>
      <c r="D65" s="300" t="s">
        <v>509</v>
      </c>
      <c r="E65" s="301"/>
      <c r="F65" s="302" t="s">
        <v>6084</v>
      </c>
      <c r="G65" s="303"/>
      <c r="H65" s="302" t="s">
        <v>6085</v>
      </c>
      <c r="I65" s="303"/>
      <c r="J65" s="573">
        <v>411.96</v>
      </c>
      <c r="K65" s="249">
        <f>VLOOKUP(B65,'De x Para (2)'!A:C,3,0)</f>
        <v>0</v>
      </c>
    </row>
    <row r="66" spans="1:11">
      <c r="A66" s="574" t="s">
        <v>5440</v>
      </c>
      <c r="B66" s="182" t="s">
        <v>519</v>
      </c>
      <c r="C66" s="164" t="s">
        <v>143</v>
      </c>
      <c r="D66" s="182" t="s">
        <v>520</v>
      </c>
      <c r="E66" s="24"/>
      <c r="F66" s="575" t="s">
        <v>6086</v>
      </c>
      <c r="G66" s="576"/>
      <c r="H66" s="575" t="s">
        <v>6086</v>
      </c>
      <c r="I66" s="576"/>
      <c r="J66" s="577">
        <v>0</v>
      </c>
      <c r="K66" s="249">
        <f>VLOOKUP(B66,'De x Para (2)'!A:C,3,0)</f>
        <v>0</v>
      </c>
    </row>
    <row r="67" spans="1:11">
      <c r="A67" s="574" t="s">
        <v>5438</v>
      </c>
      <c r="B67" s="182" t="s">
        <v>522</v>
      </c>
      <c r="C67" s="164" t="s">
        <v>143</v>
      </c>
      <c r="D67" s="182" t="s">
        <v>523</v>
      </c>
      <c r="E67" s="24"/>
      <c r="F67" s="575" t="s">
        <v>6087</v>
      </c>
      <c r="G67" s="576"/>
      <c r="H67" s="575" t="s">
        <v>5437</v>
      </c>
      <c r="I67" s="576"/>
      <c r="J67" s="577">
        <v>-1335.02</v>
      </c>
      <c r="K67" s="249">
        <f>VLOOKUP(B67,'De x Para (2)'!A:C,3,0)</f>
        <v>0</v>
      </c>
    </row>
    <row r="68" spans="1:11">
      <c r="A68" s="574" t="s">
        <v>5648</v>
      </c>
      <c r="B68" s="182" t="s">
        <v>525</v>
      </c>
      <c r="C68" s="164" t="s">
        <v>143</v>
      </c>
      <c r="D68" s="182" t="s">
        <v>526</v>
      </c>
      <c r="E68" s="24"/>
      <c r="F68" s="575" t="s">
        <v>6088</v>
      </c>
      <c r="G68" s="576"/>
      <c r="H68" s="575" t="s">
        <v>2760</v>
      </c>
      <c r="I68" s="576"/>
      <c r="J68" s="577">
        <v>1680</v>
      </c>
      <c r="K68" s="249">
        <f>VLOOKUP(B68,'De x Para (2)'!A:C,3,0)</f>
        <v>0</v>
      </c>
    </row>
    <row r="69" spans="1:11">
      <c r="A69" s="574" t="s">
        <v>5436</v>
      </c>
      <c r="B69" s="182" t="s">
        <v>531</v>
      </c>
      <c r="C69" s="164" t="s">
        <v>143</v>
      </c>
      <c r="D69" s="182" t="s">
        <v>532</v>
      </c>
      <c r="E69" s="24"/>
      <c r="F69" s="575" t="s">
        <v>6089</v>
      </c>
      <c r="G69" s="576"/>
      <c r="H69" s="575" t="s">
        <v>6090</v>
      </c>
      <c r="I69" s="576"/>
      <c r="J69" s="577">
        <v>66.98</v>
      </c>
      <c r="K69" s="249">
        <f>VLOOKUP(B69,'De x Para (2)'!A:C,3,0)</f>
        <v>0</v>
      </c>
    </row>
    <row r="70" spans="1:11">
      <c r="A70" s="574" t="s">
        <v>6091</v>
      </c>
      <c r="B70" s="182" t="s">
        <v>3265</v>
      </c>
      <c r="C70" s="164" t="s">
        <v>143</v>
      </c>
      <c r="D70" s="182" t="s">
        <v>3266</v>
      </c>
      <c r="E70" s="24"/>
      <c r="F70" s="575" t="s">
        <v>6092</v>
      </c>
      <c r="G70" s="576"/>
      <c r="H70" s="575" t="s">
        <v>6092</v>
      </c>
      <c r="I70" s="576"/>
      <c r="J70" s="577">
        <v>0</v>
      </c>
      <c r="K70" s="249">
        <f>VLOOKUP(B70,'De x Para (2)'!A:C,3,0)</f>
        <v>0</v>
      </c>
    </row>
    <row r="71" spans="1:11">
      <c r="A71" s="524" t="s">
        <v>143</v>
      </c>
      <c r="B71" s="561" t="s">
        <v>143</v>
      </c>
      <c r="C71" s="164" t="s">
        <v>143</v>
      </c>
      <c r="D71" s="561" t="s">
        <v>143</v>
      </c>
      <c r="E71" s="578"/>
      <c r="F71" s="578"/>
      <c r="G71" s="578"/>
      <c r="H71" s="578"/>
      <c r="I71" s="578"/>
      <c r="J71" s="570"/>
      <c r="K71" s="249"/>
    </row>
    <row r="72" spans="1:11">
      <c r="A72" s="572" t="s">
        <v>5434</v>
      </c>
      <c r="B72" s="300" t="s">
        <v>535</v>
      </c>
      <c r="C72" s="164" t="s">
        <v>143</v>
      </c>
      <c r="D72" s="300" t="s">
        <v>536</v>
      </c>
      <c r="E72" s="301"/>
      <c r="F72" s="302" t="s">
        <v>6093</v>
      </c>
      <c r="G72" s="303"/>
      <c r="H72" s="302" t="s">
        <v>6094</v>
      </c>
      <c r="I72" s="303"/>
      <c r="J72" s="573">
        <v>48961.32</v>
      </c>
      <c r="K72" s="249">
        <f>VLOOKUP(B72,'De x Para (2)'!A:C,3,0)</f>
        <v>0</v>
      </c>
    </row>
    <row r="73" spans="1:11">
      <c r="A73" s="574" t="s">
        <v>5432</v>
      </c>
      <c r="B73" s="182" t="s">
        <v>541</v>
      </c>
      <c r="C73" s="164" t="s">
        <v>143</v>
      </c>
      <c r="D73" s="182" t="s">
        <v>542</v>
      </c>
      <c r="E73" s="24"/>
      <c r="F73" s="575" t="s">
        <v>6095</v>
      </c>
      <c r="G73" s="576"/>
      <c r="H73" s="575" t="s">
        <v>6096</v>
      </c>
      <c r="I73" s="576"/>
      <c r="J73" s="577">
        <v>22581.37</v>
      </c>
      <c r="K73" s="249">
        <f>VLOOKUP(B73,'De x Para (2)'!A:C,3,0)</f>
        <v>0</v>
      </c>
    </row>
    <row r="74" spans="1:11">
      <c r="A74" s="574" t="s">
        <v>5430</v>
      </c>
      <c r="B74" s="182" t="s">
        <v>547</v>
      </c>
      <c r="C74" s="164" t="s">
        <v>143</v>
      </c>
      <c r="D74" s="182" t="s">
        <v>548</v>
      </c>
      <c r="E74" s="24"/>
      <c r="F74" s="575" t="s">
        <v>6097</v>
      </c>
      <c r="G74" s="576"/>
      <c r="H74" s="575" t="s">
        <v>6098</v>
      </c>
      <c r="I74" s="576"/>
      <c r="J74" s="577">
        <v>13122.85</v>
      </c>
      <c r="K74" s="249">
        <f>VLOOKUP(B74,'De x Para (2)'!A:C,3,0)</f>
        <v>0</v>
      </c>
    </row>
    <row r="75" spans="1:11">
      <c r="A75" s="574" t="s">
        <v>5428</v>
      </c>
      <c r="B75" s="182" t="s">
        <v>553</v>
      </c>
      <c r="C75" s="164" t="s">
        <v>143</v>
      </c>
      <c r="D75" s="182" t="s">
        <v>554</v>
      </c>
      <c r="E75" s="24"/>
      <c r="F75" s="575" t="s">
        <v>6099</v>
      </c>
      <c r="G75" s="576"/>
      <c r="H75" s="575" t="s">
        <v>6100</v>
      </c>
      <c r="I75" s="576"/>
      <c r="J75" s="577">
        <v>2049.86</v>
      </c>
      <c r="K75" s="249">
        <f>VLOOKUP(B75,'De x Para (2)'!A:C,3,0)</f>
        <v>0</v>
      </c>
    </row>
    <row r="76" spans="1:11">
      <c r="A76" s="574" t="s">
        <v>5426</v>
      </c>
      <c r="B76" s="182" t="s">
        <v>559</v>
      </c>
      <c r="C76" s="164" t="s">
        <v>143</v>
      </c>
      <c r="D76" s="182" t="s">
        <v>560</v>
      </c>
      <c r="E76" s="24"/>
      <c r="F76" s="575" t="s">
        <v>6101</v>
      </c>
      <c r="G76" s="576"/>
      <c r="H76" s="575" t="s">
        <v>6102</v>
      </c>
      <c r="I76" s="576"/>
      <c r="J76" s="577">
        <v>1049.8800000000001</v>
      </c>
      <c r="K76" s="249">
        <f>VLOOKUP(B76,'De x Para (2)'!A:C,3,0)</f>
        <v>0</v>
      </c>
    </row>
    <row r="77" spans="1:11">
      <c r="A77" s="574" t="s">
        <v>5424</v>
      </c>
      <c r="B77" s="182" t="s">
        <v>565</v>
      </c>
      <c r="C77" s="164" t="s">
        <v>143</v>
      </c>
      <c r="D77" s="182" t="s">
        <v>566</v>
      </c>
      <c r="E77" s="24"/>
      <c r="F77" s="575" t="s">
        <v>6103</v>
      </c>
      <c r="G77" s="576"/>
      <c r="H77" s="575" t="s">
        <v>6104</v>
      </c>
      <c r="I77" s="576"/>
      <c r="J77" s="577">
        <v>256.18</v>
      </c>
      <c r="K77" s="249">
        <f>VLOOKUP(B77,'De x Para (2)'!A:C,3,0)</f>
        <v>0</v>
      </c>
    </row>
    <row r="78" spans="1:11">
      <c r="A78" s="574" t="s">
        <v>5422</v>
      </c>
      <c r="B78" s="182" t="s">
        <v>571</v>
      </c>
      <c r="C78" s="164" t="s">
        <v>143</v>
      </c>
      <c r="D78" s="182" t="s">
        <v>572</v>
      </c>
      <c r="E78" s="24"/>
      <c r="F78" s="575" t="s">
        <v>6105</v>
      </c>
      <c r="G78" s="576"/>
      <c r="H78" s="575" t="s">
        <v>6106</v>
      </c>
      <c r="I78" s="576"/>
      <c r="J78" s="577">
        <v>131.22999999999999</v>
      </c>
      <c r="K78" s="249">
        <f>VLOOKUP(B78,'De x Para (2)'!A:C,3,0)</f>
        <v>0</v>
      </c>
    </row>
    <row r="79" spans="1:11">
      <c r="A79" s="574" t="s">
        <v>5420</v>
      </c>
      <c r="B79" s="182" t="s">
        <v>577</v>
      </c>
      <c r="C79" s="164" t="s">
        <v>143</v>
      </c>
      <c r="D79" s="182" t="s">
        <v>578</v>
      </c>
      <c r="E79" s="24"/>
      <c r="F79" s="575" t="s">
        <v>6107</v>
      </c>
      <c r="G79" s="576"/>
      <c r="H79" s="575" t="s">
        <v>6108</v>
      </c>
      <c r="I79" s="576"/>
      <c r="J79" s="577">
        <v>6210.63</v>
      </c>
      <c r="K79" s="249">
        <f>VLOOKUP(B79,'De x Para (2)'!A:C,3,0)</f>
        <v>0</v>
      </c>
    </row>
    <row r="80" spans="1:11">
      <c r="A80" s="574" t="s">
        <v>5418</v>
      </c>
      <c r="B80" s="182" t="s">
        <v>583</v>
      </c>
      <c r="C80" s="164" t="s">
        <v>143</v>
      </c>
      <c r="D80" s="182" t="s">
        <v>584</v>
      </c>
      <c r="E80" s="24"/>
      <c r="F80" s="575" t="s">
        <v>6109</v>
      </c>
      <c r="G80" s="576"/>
      <c r="H80" s="575" t="s">
        <v>6110</v>
      </c>
      <c r="I80" s="576"/>
      <c r="J80" s="577">
        <v>3559.32</v>
      </c>
      <c r="K80" s="249">
        <f>VLOOKUP(B80,'De x Para (2)'!A:C,3,0)</f>
        <v>0</v>
      </c>
    </row>
    <row r="81" spans="1:11">
      <c r="A81" s="524" t="s">
        <v>143</v>
      </c>
      <c r="B81" s="561" t="s">
        <v>143</v>
      </c>
      <c r="C81" s="164" t="s">
        <v>143</v>
      </c>
      <c r="D81" s="561" t="s">
        <v>143</v>
      </c>
      <c r="E81" s="578"/>
      <c r="F81" s="578"/>
      <c r="G81" s="578"/>
      <c r="H81" s="578"/>
      <c r="I81" s="578"/>
      <c r="J81" s="570"/>
      <c r="K81" s="249"/>
    </row>
    <row r="82" spans="1:11">
      <c r="A82" s="572" t="s">
        <v>5416</v>
      </c>
      <c r="B82" s="300" t="s">
        <v>589</v>
      </c>
      <c r="C82" s="164" t="s">
        <v>143</v>
      </c>
      <c r="D82" s="300" t="s">
        <v>590</v>
      </c>
      <c r="E82" s="301"/>
      <c r="F82" s="302" t="s">
        <v>6111</v>
      </c>
      <c r="G82" s="303"/>
      <c r="H82" s="302" t="s">
        <v>6112</v>
      </c>
      <c r="I82" s="303"/>
      <c r="J82" s="573">
        <v>-219.54</v>
      </c>
      <c r="K82" s="249">
        <f>VLOOKUP(B82,'De x Para (2)'!A:C,3,0)</f>
        <v>0</v>
      </c>
    </row>
    <row r="83" spans="1:11">
      <c r="A83" s="572" t="s">
        <v>5415</v>
      </c>
      <c r="B83" s="300" t="s">
        <v>595</v>
      </c>
      <c r="C83" s="164" t="s">
        <v>143</v>
      </c>
      <c r="D83" s="300" t="s">
        <v>590</v>
      </c>
      <c r="E83" s="301"/>
      <c r="F83" s="302" t="s">
        <v>6111</v>
      </c>
      <c r="G83" s="303"/>
      <c r="H83" s="302" t="s">
        <v>6112</v>
      </c>
      <c r="I83" s="303"/>
      <c r="J83" s="573">
        <v>-219.54</v>
      </c>
      <c r="K83" s="249">
        <f>VLOOKUP(B83,'De x Para (2)'!A:C,3,0)</f>
        <v>0</v>
      </c>
    </row>
    <row r="84" spans="1:11">
      <c r="A84" s="574" t="s">
        <v>5413</v>
      </c>
      <c r="B84" s="182" t="s">
        <v>596</v>
      </c>
      <c r="C84" s="164" t="s">
        <v>143</v>
      </c>
      <c r="D84" s="182" t="s">
        <v>597</v>
      </c>
      <c r="E84" s="24"/>
      <c r="F84" s="575" t="s">
        <v>5681</v>
      </c>
      <c r="G84" s="576"/>
      <c r="H84" s="575" t="s">
        <v>6113</v>
      </c>
      <c r="I84" s="576"/>
      <c r="J84" s="577">
        <v>351.42</v>
      </c>
      <c r="K84" s="249">
        <f>VLOOKUP(B84,'De x Para (2)'!A:C,3,0)</f>
        <v>0</v>
      </c>
    </row>
    <row r="85" spans="1:11">
      <c r="A85" s="574" t="s">
        <v>5410</v>
      </c>
      <c r="B85" s="182" t="s">
        <v>602</v>
      </c>
      <c r="C85" s="164" t="s">
        <v>143</v>
      </c>
      <c r="D85" s="182" t="s">
        <v>603</v>
      </c>
      <c r="E85" s="24"/>
      <c r="F85" s="575" t="s">
        <v>6114</v>
      </c>
      <c r="G85" s="576"/>
      <c r="H85" s="575" t="s">
        <v>6115</v>
      </c>
      <c r="I85" s="576"/>
      <c r="J85" s="577">
        <v>-520.88</v>
      </c>
      <c r="K85" s="249">
        <f>VLOOKUP(B85,'De x Para (2)'!A:C,3,0)</f>
        <v>0</v>
      </c>
    </row>
    <row r="86" spans="1:11">
      <c r="A86" s="574" t="s">
        <v>5408</v>
      </c>
      <c r="B86" s="182" t="s">
        <v>608</v>
      </c>
      <c r="C86" s="164" t="s">
        <v>143</v>
      </c>
      <c r="D86" s="182" t="s">
        <v>609</v>
      </c>
      <c r="E86" s="24"/>
      <c r="F86" s="575" t="s">
        <v>5687</v>
      </c>
      <c r="G86" s="576"/>
      <c r="H86" s="575" t="s">
        <v>6116</v>
      </c>
      <c r="I86" s="576"/>
      <c r="J86" s="577">
        <v>-50.08</v>
      </c>
      <c r="K86" s="249">
        <f>VLOOKUP(B86,'De x Para (2)'!A:C,3,0)</f>
        <v>0</v>
      </c>
    </row>
    <row r="87" spans="1:11">
      <c r="A87" s="524" t="s">
        <v>143</v>
      </c>
      <c r="B87" s="561" t="s">
        <v>143</v>
      </c>
      <c r="C87" s="164" t="s">
        <v>143</v>
      </c>
      <c r="D87" s="561" t="s">
        <v>143</v>
      </c>
      <c r="E87" s="578"/>
      <c r="F87" s="578"/>
      <c r="G87" s="578"/>
      <c r="H87" s="578"/>
      <c r="I87" s="578"/>
      <c r="J87" s="570"/>
      <c r="K87" s="249"/>
    </row>
    <row r="88" spans="1:11">
      <c r="A88" s="572" t="s">
        <v>5406</v>
      </c>
      <c r="B88" s="300" t="s">
        <v>614</v>
      </c>
      <c r="C88" s="164" t="s">
        <v>143</v>
      </c>
      <c r="D88" s="300" t="s">
        <v>615</v>
      </c>
      <c r="E88" s="301"/>
      <c r="F88" s="302" t="s">
        <v>6117</v>
      </c>
      <c r="G88" s="303"/>
      <c r="H88" s="302" t="s">
        <v>6118</v>
      </c>
      <c r="I88" s="303"/>
      <c r="J88" s="573">
        <v>586.35</v>
      </c>
      <c r="K88" s="249">
        <f>VLOOKUP(B88,'De x Para (2)'!A:C,3,0)</f>
        <v>0</v>
      </c>
    </row>
    <row r="89" spans="1:11">
      <c r="A89" s="572" t="s">
        <v>5405</v>
      </c>
      <c r="B89" s="300" t="s">
        <v>620</v>
      </c>
      <c r="C89" s="164" t="s">
        <v>143</v>
      </c>
      <c r="D89" s="300" t="s">
        <v>615</v>
      </c>
      <c r="E89" s="301"/>
      <c r="F89" s="302" t="s">
        <v>6117</v>
      </c>
      <c r="G89" s="303"/>
      <c r="H89" s="302" t="s">
        <v>6118</v>
      </c>
      <c r="I89" s="303"/>
      <c r="J89" s="573">
        <v>586.35</v>
      </c>
      <c r="K89" s="249">
        <f>VLOOKUP(B89,'De x Para (2)'!A:C,3,0)</f>
        <v>0</v>
      </c>
    </row>
    <row r="90" spans="1:11">
      <c r="A90" s="574" t="s">
        <v>5403</v>
      </c>
      <c r="B90" s="182" t="s">
        <v>621</v>
      </c>
      <c r="C90" s="164" t="s">
        <v>143</v>
      </c>
      <c r="D90" s="182" t="s">
        <v>622</v>
      </c>
      <c r="E90" s="24"/>
      <c r="F90" s="575" t="s">
        <v>6119</v>
      </c>
      <c r="G90" s="576"/>
      <c r="H90" s="575" t="s">
        <v>6120</v>
      </c>
      <c r="I90" s="576"/>
      <c r="J90" s="577">
        <v>94.17</v>
      </c>
      <c r="K90" s="249">
        <f>VLOOKUP(B90,'De x Para (2)'!A:C,3,0)</f>
        <v>0</v>
      </c>
    </row>
    <row r="91" spans="1:11">
      <c r="A91" s="574" t="s">
        <v>5402</v>
      </c>
      <c r="B91" s="182" t="s">
        <v>627</v>
      </c>
      <c r="C91" s="164" t="s">
        <v>143</v>
      </c>
      <c r="D91" s="182" t="s">
        <v>628</v>
      </c>
      <c r="E91" s="24"/>
      <c r="F91" s="575" t="s">
        <v>6121</v>
      </c>
      <c r="G91" s="576"/>
      <c r="H91" s="575" t="s">
        <v>6122</v>
      </c>
      <c r="I91" s="576"/>
      <c r="J91" s="577">
        <v>76.16</v>
      </c>
      <c r="K91" s="249">
        <f>VLOOKUP(B91,'De x Para (2)'!A:C,3,0)</f>
        <v>0</v>
      </c>
    </row>
    <row r="92" spans="1:11">
      <c r="A92" s="574" t="s">
        <v>5400</v>
      </c>
      <c r="B92" s="182" t="s">
        <v>633</v>
      </c>
      <c r="C92" s="164" t="s">
        <v>143</v>
      </c>
      <c r="D92" s="182" t="s">
        <v>634</v>
      </c>
      <c r="E92" s="24"/>
      <c r="F92" s="575" t="s">
        <v>6123</v>
      </c>
      <c r="G92" s="576"/>
      <c r="H92" s="575" t="s">
        <v>6124</v>
      </c>
      <c r="I92" s="576"/>
      <c r="J92" s="577">
        <v>100.47</v>
      </c>
      <c r="K92" s="249">
        <f>VLOOKUP(B92,'De x Para (2)'!A:C,3,0)</f>
        <v>0</v>
      </c>
    </row>
    <row r="93" spans="1:11">
      <c r="A93" s="574" t="s">
        <v>5398</v>
      </c>
      <c r="B93" s="182" t="s">
        <v>639</v>
      </c>
      <c r="C93" s="164" t="s">
        <v>143</v>
      </c>
      <c r="D93" s="182" t="s">
        <v>640</v>
      </c>
      <c r="E93" s="24"/>
      <c r="F93" s="575" t="s">
        <v>6125</v>
      </c>
      <c r="G93" s="576"/>
      <c r="H93" s="575" t="s">
        <v>6126</v>
      </c>
      <c r="I93" s="576"/>
      <c r="J93" s="577">
        <v>-60.51</v>
      </c>
      <c r="K93" s="249">
        <f>VLOOKUP(B93,'De x Para (2)'!A:C,3,0)</f>
        <v>0</v>
      </c>
    </row>
    <row r="94" spans="1:11">
      <c r="A94" s="574" t="s">
        <v>5396</v>
      </c>
      <c r="B94" s="182" t="s">
        <v>645</v>
      </c>
      <c r="C94" s="164" t="s">
        <v>143</v>
      </c>
      <c r="D94" s="182" t="s">
        <v>646</v>
      </c>
      <c r="E94" s="24"/>
      <c r="F94" s="575" t="s">
        <v>6127</v>
      </c>
      <c r="G94" s="576"/>
      <c r="H94" s="575" t="s">
        <v>6128</v>
      </c>
      <c r="I94" s="576"/>
      <c r="J94" s="577">
        <v>273.89999999999998</v>
      </c>
      <c r="K94" s="249">
        <f>VLOOKUP(B94,'De x Para (2)'!A:C,3,0)</f>
        <v>0</v>
      </c>
    </row>
    <row r="95" spans="1:11">
      <c r="A95" s="574" t="s">
        <v>5394</v>
      </c>
      <c r="B95" s="182" t="s">
        <v>651</v>
      </c>
      <c r="C95" s="164" t="s">
        <v>143</v>
      </c>
      <c r="D95" s="182" t="s">
        <v>652</v>
      </c>
      <c r="E95" s="24"/>
      <c r="F95" s="575" t="s">
        <v>6129</v>
      </c>
      <c r="G95" s="576"/>
      <c r="H95" s="575" t="s">
        <v>6130</v>
      </c>
      <c r="I95" s="576"/>
      <c r="J95" s="577">
        <v>102.16</v>
      </c>
      <c r="K95" s="249">
        <f>VLOOKUP(B95,'De x Para (2)'!A:C,3,0)</f>
        <v>0</v>
      </c>
    </row>
    <row r="96" spans="1:11">
      <c r="A96" s="524" t="s">
        <v>143</v>
      </c>
      <c r="B96" s="561" t="s">
        <v>143</v>
      </c>
      <c r="C96" s="164" t="s">
        <v>143</v>
      </c>
      <c r="D96" s="561" t="s">
        <v>143</v>
      </c>
      <c r="E96" s="578"/>
      <c r="F96" s="578"/>
      <c r="G96" s="578"/>
      <c r="H96" s="578"/>
      <c r="I96" s="578"/>
      <c r="J96" s="570"/>
      <c r="K96" s="249"/>
    </row>
    <row r="97" spans="1:11">
      <c r="A97" s="572" t="s">
        <v>5392</v>
      </c>
      <c r="B97" s="300" t="s">
        <v>657</v>
      </c>
      <c r="C97" s="164" t="s">
        <v>143</v>
      </c>
      <c r="D97" s="300" t="s">
        <v>658</v>
      </c>
      <c r="E97" s="301"/>
      <c r="F97" s="302" t="s">
        <v>6131</v>
      </c>
      <c r="G97" s="303"/>
      <c r="H97" s="302" t="s">
        <v>6132</v>
      </c>
      <c r="I97" s="303"/>
      <c r="J97" s="573">
        <v>26436.6</v>
      </c>
      <c r="K97" s="249">
        <f>VLOOKUP(B97,'De x Para (2)'!A:C,3,0)</f>
        <v>0</v>
      </c>
    </row>
    <row r="98" spans="1:11">
      <c r="A98" s="572" t="s">
        <v>5391</v>
      </c>
      <c r="B98" s="300" t="s">
        <v>663</v>
      </c>
      <c r="C98" s="164" t="s">
        <v>143</v>
      </c>
      <c r="D98" s="300" t="s">
        <v>658</v>
      </c>
      <c r="E98" s="301"/>
      <c r="F98" s="302" t="s">
        <v>6131</v>
      </c>
      <c r="G98" s="303"/>
      <c r="H98" s="302" t="s">
        <v>6132</v>
      </c>
      <c r="I98" s="303"/>
      <c r="J98" s="573">
        <v>26436.6</v>
      </c>
      <c r="K98" s="249">
        <f>VLOOKUP(B98,'De x Para (2)'!A:C,3,0)</f>
        <v>0</v>
      </c>
    </row>
    <row r="99" spans="1:11">
      <c r="A99" s="574" t="s">
        <v>5390</v>
      </c>
      <c r="B99" s="182" t="s">
        <v>664</v>
      </c>
      <c r="C99" s="164" t="s">
        <v>143</v>
      </c>
      <c r="D99" s="182" t="s">
        <v>665</v>
      </c>
      <c r="E99" s="24"/>
      <c r="F99" s="575" t="s">
        <v>6131</v>
      </c>
      <c r="G99" s="576"/>
      <c r="H99" s="575" t="s">
        <v>6132</v>
      </c>
      <c r="I99" s="576"/>
      <c r="J99" s="577">
        <v>26436.6</v>
      </c>
      <c r="K99" s="249">
        <f>VLOOKUP(B99,'De x Para (2)'!A:C,3,0)</f>
        <v>0</v>
      </c>
    </row>
    <row r="100" spans="1:11">
      <c r="A100" s="524" t="s">
        <v>143</v>
      </c>
      <c r="B100" s="561" t="s">
        <v>143</v>
      </c>
      <c r="C100" s="164" t="s">
        <v>143</v>
      </c>
      <c r="D100" s="561" t="s">
        <v>143</v>
      </c>
      <c r="E100" s="578"/>
      <c r="F100" s="578"/>
      <c r="G100" s="578"/>
      <c r="H100" s="578"/>
      <c r="I100" s="578"/>
      <c r="J100" s="570"/>
      <c r="K100" s="249"/>
    </row>
    <row r="101" spans="1:11">
      <c r="A101" s="572" t="s">
        <v>5388</v>
      </c>
      <c r="B101" s="300" t="s">
        <v>672</v>
      </c>
      <c r="C101" s="164" t="s">
        <v>143</v>
      </c>
      <c r="D101" s="300" t="s">
        <v>194</v>
      </c>
      <c r="E101" s="301"/>
      <c r="F101" s="302" t="s">
        <v>6133</v>
      </c>
      <c r="G101" s="303"/>
      <c r="H101" s="302" t="s">
        <v>6134</v>
      </c>
      <c r="I101" s="303"/>
      <c r="J101" s="573">
        <v>1046307.27</v>
      </c>
      <c r="K101" s="249">
        <f>VLOOKUP(B101,'De x Para (2)'!A:C,3,0)</f>
        <v>0</v>
      </c>
    </row>
    <row r="102" spans="1:11">
      <c r="A102" s="572" t="s">
        <v>5387</v>
      </c>
      <c r="B102" s="300" t="s">
        <v>677</v>
      </c>
      <c r="C102" s="164" t="s">
        <v>143</v>
      </c>
      <c r="D102" s="300" t="s">
        <v>194</v>
      </c>
      <c r="E102" s="301"/>
      <c r="F102" s="302" t="s">
        <v>6133</v>
      </c>
      <c r="G102" s="303"/>
      <c r="H102" s="302" t="s">
        <v>6134</v>
      </c>
      <c r="I102" s="303"/>
      <c r="J102" s="573">
        <v>1046307.27</v>
      </c>
      <c r="K102" s="249">
        <f>VLOOKUP(B102,'De x Para (2)'!A:C,3,0)</f>
        <v>0</v>
      </c>
    </row>
    <row r="103" spans="1:11">
      <c r="A103" s="574" t="s">
        <v>6135</v>
      </c>
      <c r="B103" s="182" t="s">
        <v>678</v>
      </c>
      <c r="C103" s="164" t="s">
        <v>143</v>
      </c>
      <c r="D103" s="182" t="s">
        <v>679</v>
      </c>
      <c r="E103" s="24"/>
      <c r="F103" s="575" t="s">
        <v>245</v>
      </c>
      <c r="G103" s="576"/>
      <c r="H103" s="575" t="s">
        <v>6136</v>
      </c>
      <c r="I103" s="576"/>
      <c r="J103" s="577">
        <v>1981.89</v>
      </c>
      <c r="K103" s="249">
        <f>VLOOKUP(B103,'De x Para (2)'!A:C,3,0)</f>
        <v>0</v>
      </c>
    </row>
    <row r="104" spans="1:11">
      <c r="A104" s="574" t="s">
        <v>5385</v>
      </c>
      <c r="B104" s="182" t="s">
        <v>688</v>
      </c>
      <c r="C104" s="164" t="s">
        <v>143</v>
      </c>
      <c r="D104" s="182" t="s">
        <v>689</v>
      </c>
      <c r="E104" s="24"/>
      <c r="F104" s="575" t="s">
        <v>245</v>
      </c>
      <c r="G104" s="576"/>
      <c r="H104" s="575" t="s">
        <v>6137</v>
      </c>
      <c r="I104" s="576"/>
      <c r="J104" s="577">
        <v>1027.93</v>
      </c>
      <c r="K104" s="249">
        <f>VLOOKUP(B104,'De x Para (2)'!A:C,3,0)</f>
        <v>0</v>
      </c>
    </row>
    <row r="105" spans="1:11">
      <c r="A105" s="574" t="s">
        <v>5383</v>
      </c>
      <c r="B105" s="182" t="s">
        <v>4693</v>
      </c>
      <c r="C105" s="164" t="s">
        <v>143</v>
      </c>
      <c r="D105" s="182" t="s">
        <v>4694</v>
      </c>
      <c r="E105" s="24"/>
      <c r="F105" s="575" t="s">
        <v>245</v>
      </c>
      <c r="G105" s="576"/>
      <c r="H105" s="575" t="s">
        <v>6053</v>
      </c>
      <c r="I105" s="576"/>
      <c r="J105" s="577">
        <v>169.81</v>
      </c>
      <c r="K105" s="249">
        <f>VLOOKUP(B105,'De x Para (2)'!A:C,3,0)</f>
        <v>0</v>
      </c>
    </row>
    <row r="106" spans="1:11">
      <c r="A106" s="574" t="s">
        <v>5381</v>
      </c>
      <c r="B106" s="182" t="s">
        <v>4745</v>
      </c>
      <c r="C106" s="164" t="s">
        <v>143</v>
      </c>
      <c r="D106" s="182" t="s">
        <v>4746</v>
      </c>
      <c r="E106" s="24"/>
      <c r="F106" s="575" t="s">
        <v>6138</v>
      </c>
      <c r="G106" s="576"/>
      <c r="H106" s="575" t="s">
        <v>6056</v>
      </c>
      <c r="I106" s="576"/>
      <c r="J106" s="577">
        <v>166418.97</v>
      </c>
      <c r="K106" s="249">
        <f>VLOOKUP(B106,'De x Para (2)'!A:C,3,0)</f>
        <v>0</v>
      </c>
    </row>
    <row r="107" spans="1:11">
      <c r="A107" s="574" t="s">
        <v>5379</v>
      </c>
      <c r="B107" s="182" t="s">
        <v>5378</v>
      </c>
      <c r="C107" s="164" t="s">
        <v>143</v>
      </c>
      <c r="D107" s="182" t="s">
        <v>5377</v>
      </c>
      <c r="E107" s="24"/>
      <c r="F107" s="575" t="s">
        <v>6139</v>
      </c>
      <c r="G107" s="576"/>
      <c r="H107" s="575" t="s">
        <v>6140</v>
      </c>
      <c r="I107" s="576"/>
      <c r="J107" s="577">
        <v>876708.67</v>
      </c>
      <c r="K107" s="249" t="e">
        <f>VLOOKUP(B107,'De x Para (2)'!A:C,3,0)</f>
        <v>#N/A</v>
      </c>
    </row>
    <row r="108" spans="1:11">
      <c r="A108" s="572" t="s">
        <v>143</v>
      </c>
      <c r="B108" s="300" t="s">
        <v>143</v>
      </c>
      <c r="C108" s="164" t="s">
        <v>143</v>
      </c>
      <c r="D108" s="300" t="s">
        <v>143</v>
      </c>
      <c r="E108" s="301"/>
      <c r="F108" s="301"/>
      <c r="G108" s="301"/>
      <c r="H108" s="301"/>
      <c r="I108" s="301"/>
      <c r="J108" s="579"/>
      <c r="K108" s="249"/>
    </row>
    <row r="109" spans="1:11">
      <c r="A109" s="572" t="s">
        <v>5375</v>
      </c>
      <c r="B109" s="300" t="s">
        <v>690</v>
      </c>
      <c r="C109" s="164" t="s">
        <v>143</v>
      </c>
      <c r="D109" s="300" t="s">
        <v>691</v>
      </c>
      <c r="E109" s="301"/>
      <c r="F109" s="302" t="s">
        <v>6076</v>
      </c>
      <c r="G109" s="303"/>
      <c r="H109" s="302" t="s">
        <v>245</v>
      </c>
      <c r="I109" s="303"/>
      <c r="J109" s="573">
        <v>-19094.95</v>
      </c>
      <c r="K109" s="249">
        <f>VLOOKUP(B109,'De x Para (2)'!A:C,3,0)</f>
        <v>0</v>
      </c>
    </row>
    <row r="110" spans="1:11">
      <c r="A110" s="572" t="s">
        <v>5374</v>
      </c>
      <c r="B110" s="300" t="s">
        <v>692</v>
      </c>
      <c r="C110" s="164" t="s">
        <v>143</v>
      </c>
      <c r="D110" s="300" t="s">
        <v>693</v>
      </c>
      <c r="E110" s="301"/>
      <c r="F110" s="302" t="s">
        <v>6076</v>
      </c>
      <c r="G110" s="303"/>
      <c r="H110" s="302" t="s">
        <v>245</v>
      </c>
      <c r="I110" s="303"/>
      <c r="J110" s="573">
        <v>-19094.95</v>
      </c>
      <c r="K110" s="249">
        <f>VLOOKUP(B110,'De x Para (2)'!A:C,3,0)</f>
        <v>0</v>
      </c>
    </row>
    <row r="111" spans="1:11">
      <c r="A111" s="572" t="s">
        <v>5373</v>
      </c>
      <c r="B111" s="300" t="s">
        <v>694</v>
      </c>
      <c r="C111" s="164" t="s">
        <v>143</v>
      </c>
      <c r="D111" s="300" t="s">
        <v>695</v>
      </c>
      <c r="E111" s="301"/>
      <c r="F111" s="302" t="s">
        <v>6076</v>
      </c>
      <c r="G111" s="303"/>
      <c r="H111" s="302" t="s">
        <v>245</v>
      </c>
      <c r="I111" s="303"/>
      <c r="J111" s="573">
        <v>-19094.95</v>
      </c>
      <c r="K111" s="249">
        <f>VLOOKUP(B111,'De x Para (2)'!A:C,3,0)</f>
        <v>0</v>
      </c>
    </row>
    <row r="112" spans="1:11">
      <c r="A112" s="572" t="s">
        <v>5372</v>
      </c>
      <c r="B112" s="300" t="s">
        <v>696</v>
      </c>
      <c r="C112" s="164" t="s">
        <v>143</v>
      </c>
      <c r="D112" s="300" t="s">
        <v>695</v>
      </c>
      <c r="E112" s="301"/>
      <c r="F112" s="302" t="s">
        <v>6076</v>
      </c>
      <c r="G112" s="303"/>
      <c r="H112" s="302" t="s">
        <v>245</v>
      </c>
      <c r="I112" s="303"/>
      <c r="J112" s="573">
        <v>-19094.95</v>
      </c>
      <c r="K112" s="249">
        <f>VLOOKUP(B112,'De x Para (2)'!A:C,3,0)</f>
        <v>0</v>
      </c>
    </row>
    <row r="113" spans="1:11">
      <c r="A113" s="574" t="s">
        <v>5371</v>
      </c>
      <c r="B113" s="182" t="s">
        <v>5370</v>
      </c>
      <c r="C113" s="164" t="s">
        <v>143</v>
      </c>
      <c r="D113" s="182" t="s">
        <v>5369</v>
      </c>
      <c r="E113" s="24"/>
      <c r="F113" s="575" t="s">
        <v>6076</v>
      </c>
      <c r="G113" s="576"/>
      <c r="H113" s="575" t="s">
        <v>245</v>
      </c>
      <c r="I113" s="576"/>
      <c r="J113" s="577">
        <v>-19094.95</v>
      </c>
      <c r="K113" s="249" t="e">
        <f>VLOOKUP(B113,'De x Para (2)'!A:C,3,0)</f>
        <v>#N/A</v>
      </c>
    </row>
    <row r="114" spans="1:11">
      <c r="A114" s="572" t="s">
        <v>143</v>
      </c>
      <c r="B114" s="300" t="s">
        <v>143</v>
      </c>
      <c r="C114" s="164" t="s">
        <v>143</v>
      </c>
      <c r="D114" s="300" t="s">
        <v>143</v>
      </c>
      <c r="E114" s="301"/>
      <c r="F114" s="301"/>
      <c r="G114" s="301"/>
      <c r="H114" s="301"/>
      <c r="I114" s="301"/>
      <c r="J114" s="579"/>
      <c r="K114" s="249"/>
    </row>
    <row r="115" spans="1:11">
      <c r="A115" s="572" t="s">
        <v>5367</v>
      </c>
      <c r="B115" s="300" t="s">
        <v>699</v>
      </c>
      <c r="C115" s="300" t="s">
        <v>700</v>
      </c>
      <c r="D115" s="301"/>
      <c r="E115" s="301"/>
      <c r="F115" s="302" t="s">
        <v>6141</v>
      </c>
      <c r="G115" s="303"/>
      <c r="H115" s="302" t="s">
        <v>6142</v>
      </c>
      <c r="I115" s="303"/>
      <c r="J115" s="573">
        <v>844068.76</v>
      </c>
      <c r="K115" s="249" t="e">
        <f>VLOOKUP(B115,'De x Para (2)'!A:C,3,0)</f>
        <v>#N/A</v>
      </c>
    </row>
    <row r="116" spans="1:11">
      <c r="A116" s="572" t="s">
        <v>5366</v>
      </c>
      <c r="B116" s="300" t="s">
        <v>705</v>
      </c>
      <c r="C116" s="164" t="s">
        <v>143</v>
      </c>
      <c r="D116" s="300" t="s">
        <v>706</v>
      </c>
      <c r="E116" s="301"/>
      <c r="F116" s="302" t="s">
        <v>6143</v>
      </c>
      <c r="G116" s="303"/>
      <c r="H116" s="302" t="s">
        <v>6142</v>
      </c>
      <c r="I116" s="303"/>
      <c r="J116" s="573">
        <v>685089.47</v>
      </c>
      <c r="K116" s="249">
        <f>VLOOKUP(B116,'De x Para (2)'!A:C,3,0)</f>
        <v>0</v>
      </c>
    </row>
    <row r="117" spans="1:11">
      <c r="A117" s="572" t="s">
        <v>5364</v>
      </c>
      <c r="B117" s="300" t="s">
        <v>711</v>
      </c>
      <c r="C117" s="164" t="s">
        <v>143</v>
      </c>
      <c r="D117" s="300" t="s">
        <v>712</v>
      </c>
      <c r="E117" s="301"/>
      <c r="F117" s="302" t="s">
        <v>6144</v>
      </c>
      <c r="G117" s="303"/>
      <c r="H117" s="302" t="s">
        <v>6142</v>
      </c>
      <c r="I117" s="303"/>
      <c r="J117" s="605">
        <v>545641.79</v>
      </c>
      <c r="K117" s="249">
        <f>VLOOKUP(B117,'De x Para (2)'!A:C,3,0)</f>
        <v>0</v>
      </c>
    </row>
    <row r="118" spans="1:11">
      <c r="A118" s="572" t="s">
        <v>5362</v>
      </c>
      <c r="B118" s="300" t="s">
        <v>716</v>
      </c>
      <c r="C118" s="164" t="s">
        <v>143</v>
      </c>
      <c r="D118" s="300" t="s">
        <v>717</v>
      </c>
      <c r="E118" s="301"/>
      <c r="F118" s="302" t="s">
        <v>6145</v>
      </c>
      <c r="G118" s="303"/>
      <c r="H118" s="302" t="s">
        <v>726</v>
      </c>
      <c r="I118" s="303"/>
      <c r="J118" s="573">
        <v>43320.959999999999</v>
      </c>
      <c r="K118" s="249">
        <f>VLOOKUP(B118,'De x Para (2)'!A:C,3,0)</f>
        <v>0</v>
      </c>
    </row>
    <row r="119" spans="1:11">
      <c r="A119" s="572" t="s">
        <v>5361</v>
      </c>
      <c r="B119" s="300" t="s">
        <v>722</v>
      </c>
      <c r="C119" s="164" t="s">
        <v>143</v>
      </c>
      <c r="D119" s="300" t="s">
        <v>723</v>
      </c>
      <c r="E119" s="301"/>
      <c r="F119" s="302" t="s">
        <v>6145</v>
      </c>
      <c r="G119" s="303"/>
      <c r="H119" s="302" t="s">
        <v>726</v>
      </c>
      <c r="I119" s="303"/>
      <c r="J119" s="573">
        <v>43320.959999999999</v>
      </c>
      <c r="K119" s="249">
        <f>VLOOKUP(B119,'De x Para (2)'!A:C,3,0)</f>
        <v>0</v>
      </c>
    </row>
    <row r="120" spans="1:11">
      <c r="A120" s="574" t="s">
        <v>5359</v>
      </c>
      <c r="B120" s="182" t="s">
        <v>728</v>
      </c>
      <c r="C120" s="164" t="s">
        <v>143</v>
      </c>
      <c r="D120" s="182" t="s">
        <v>729</v>
      </c>
      <c r="E120" s="24"/>
      <c r="F120" s="575" t="s">
        <v>6146</v>
      </c>
      <c r="G120" s="576"/>
      <c r="H120" s="575" t="s">
        <v>6147</v>
      </c>
      <c r="I120" s="576"/>
      <c r="J120" s="577">
        <v>26210.91</v>
      </c>
      <c r="K120" s="249" t="str">
        <f>VLOOKUP(B120,'De x Para (2)'!A:C,3,0)</f>
        <v>7.1.1.1</v>
      </c>
    </row>
    <row r="121" spans="1:11">
      <c r="A121" s="574" t="s">
        <v>5357</v>
      </c>
      <c r="B121" s="182" t="s">
        <v>734</v>
      </c>
      <c r="C121" s="164" t="s">
        <v>143</v>
      </c>
      <c r="D121" s="182" t="s">
        <v>735</v>
      </c>
      <c r="E121" s="24"/>
      <c r="F121" s="575" t="s">
        <v>5356</v>
      </c>
      <c r="G121" s="576"/>
      <c r="H121" s="575" t="s">
        <v>245</v>
      </c>
      <c r="I121" s="576"/>
      <c r="J121" s="577">
        <v>7109.32</v>
      </c>
      <c r="K121" s="249" t="str">
        <f>VLOOKUP(B121,'De x Para (2)'!A:C,3,0)</f>
        <v>7.1.1.1</v>
      </c>
    </row>
    <row r="122" spans="1:11">
      <c r="A122" s="574" t="s">
        <v>5354</v>
      </c>
      <c r="B122" s="182" t="s">
        <v>739</v>
      </c>
      <c r="C122" s="164" t="s">
        <v>143</v>
      </c>
      <c r="D122" s="182" t="s">
        <v>740</v>
      </c>
      <c r="E122" s="24"/>
      <c r="F122" s="575" t="s">
        <v>5353</v>
      </c>
      <c r="G122" s="576"/>
      <c r="H122" s="575" t="s">
        <v>245</v>
      </c>
      <c r="I122" s="576"/>
      <c r="J122" s="577">
        <v>2096.9</v>
      </c>
      <c r="K122" s="249" t="str">
        <f>VLOOKUP(B122,'De x Para (2)'!A:C,3,0)</f>
        <v>7.1.1.1</v>
      </c>
    </row>
    <row r="123" spans="1:11">
      <c r="A123" s="574" t="s">
        <v>5351</v>
      </c>
      <c r="B123" s="182" t="s">
        <v>744</v>
      </c>
      <c r="C123" s="164" t="s">
        <v>143</v>
      </c>
      <c r="D123" s="182" t="s">
        <v>745</v>
      </c>
      <c r="E123" s="24"/>
      <c r="F123" s="575" t="s">
        <v>5350</v>
      </c>
      <c r="G123" s="576"/>
      <c r="H123" s="575" t="s">
        <v>245</v>
      </c>
      <c r="I123" s="576"/>
      <c r="J123" s="577">
        <v>262.11</v>
      </c>
      <c r="K123" s="249" t="str">
        <f>VLOOKUP(B123,'De x Para (2)'!A:C,3,0)</f>
        <v>7.1.1.1</v>
      </c>
    </row>
    <row r="124" spans="1:11">
      <c r="A124" s="574" t="s">
        <v>5348</v>
      </c>
      <c r="B124" s="182" t="s">
        <v>750</v>
      </c>
      <c r="C124" s="164" t="s">
        <v>143</v>
      </c>
      <c r="D124" s="182" t="s">
        <v>751</v>
      </c>
      <c r="E124" s="24"/>
      <c r="F124" s="575" t="s">
        <v>5347</v>
      </c>
      <c r="G124" s="576"/>
      <c r="H124" s="575" t="s">
        <v>245</v>
      </c>
      <c r="I124" s="576"/>
      <c r="J124" s="577">
        <v>704</v>
      </c>
      <c r="K124" s="249" t="str">
        <f>VLOOKUP(B124,'De x Para (2)'!A:C,3,0)</f>
        <v>7.1.1.1</v>
      </c>
    </row>
    <row r="125" spans="1:11">
      <c r="A125" s="574" t="s">
        <v>5345</v>
      </c>
      <c r="B125" s="182" t="s">
        <v>758</v>
      </c>
      <c r="C125" s="164" t="s">
        <v>143</v>
      </c>
      <c r="D125" s="182" t="s">
        <v>542</v>
      </c>
      <c r="E125" s="24"/>
      <c r="F125" s="575" t="s">
        <v>6148</v>
      </c>
      <c r="G125" s="576"/>
      <c r="H125" s="575" t="s">
        <v>245</v>
      </c>
      <c r="I125" s="576"/>
      <c r="J125" s="577">
        <v>2184.2800000000002</v>
      </c>
      <c r="K125" s="249" t="str">
        <f>VLOOKUP(B125,'De x Para (2)'!A:C,3,0)</f>
        <v>7.1.1.1</v>
      </c>
    </row>
    <row r="126" spans="1:11">
      <c r="A126" s="574" t="s">
        <v>5342</v>
      </c>
      <c r="B126" s="182" t="s">
        <v>763</v>
      </c>
      <c r="C126" s="164" t="s">
        <v>143</v>
      </c>
      <c r="D126" s="182" t="s">
        <v>764</v>
      </c>
      <c r="E126" s="24"/>
      <c r="F126" s="575" t="s">
        <v>6149</v>
      </c>
      <c r="G126" s="576"/>
      <c r="H126" s="575" t="s">
        <v>245</v>
      </c>
      <c r="I126" s="576"/>
      <c r="J126" s="577">
        <v>2912.36</v>
      </c>
      <c r="K126" s="249" t="str">
        <f>VLOOKUP(B126,'De x Para (2)'!A:C,3,0)</f>
        <v>7.1.1.1</v>
      </c>
    </row>
    <row r="127" spans="1:11">
      <c r="A127" s="574" t="s">
        <v>5340</v>
      </c>
      <c r="B127" s="182" t="s">
        <v>768</v>
      </c>
      <c r="C127" s="164" t="s">
        <v>143</v>
      </c>
      <c r="D127" s="182" t="s">
        <v>769</v>
      </c>
      <c r="E127" s="24"/>
      <c r="F127" s="575" t="s">
        <v>5339</v>
      </c>
      <c r="G127" s="576"/>
      <c r="H127" s="575" t="s">
        <v>245</v>
      </c>
      <c r="I127" s="576"/>
      <c r="J127" s="577">
        <v>174.74</v>
      </c>
      <c r="K127" s="249" t="str">
        <f>VLOOKUP(B127,'De x Para (2)'!A:C,3,0)</f>
        <v>7.1.1.1</v>
      </c>
    </row>
    <row r="128" spans="1:11">
      <c r="A128" s="574" t="s">
        <v>5337</v>
      </c>
      <c r="B128" s="182" t="s">
        <v>773</v>
      </c>
      <c r="C128" s="164" t="s">
        <v>143</v>
      </c>
      <c r="D128" s="182" t="s">
        <v>774</v>
      </c>
      <c r="E128" s="24"/>
      <c r="F128" s="575" t="s">
        <v>5336</v>
      </c>
      <c r="G128" s="576"/>
      <c r="H128" s="575" t="s">
        <v>245</v>
      </c>
      <c r="I128" s="576"/>
      <c r="J128" s="577">
        <v>232.99</v>
      </c>
      <c r="K128" s="249" t="str">
        <f>VLOOKUP(B128,'De x Para (2)'!A:C,3,0)</f>
        <v>7.1.1.1</v>
      </c>
    </row>
    <row r="129" spans="1:11">
      <c r="A129" s="574" t="s">
        <v>5334</v>
      </c>
      <c r="B129" s="182" t="s">
        <v>778</v>
      </c>
      <c r="C129" s="164" t="s">
        <v>143</v>
      </c>
      <c r="D129" s="182" t="s">
        <v>779</v>
      </c>
      <c r="E129" s="24"/>
      <c r="F129" s="575" t="s">
        <v>5333</v>
      </c>
      <c r="G129" s="576"/>
      <c r="H129" s="575" t="s">
        <v>245</v>
      </c>
      <c r="I129" s="576"/>
      <c r="J129" s="577">
        <v>21.84</v>
      </c>
      <c r="K129" s="249" t="str">
        <f>VLOOKUP(B129,'De x Para (2)'!A:C,3,0)</f>
        <v>7.1.1.1</v>
      </c>
    </row>
    <row r="130" spans="1:11">
      <c r="A130" s="574" t="s">
        <v>5331</v>
      </c>
      <c r="B130" s="182" t="s">
        <v>783</v>
      </c>
      <c r="C130" s="164" t="s">
        <v>143</v>
      </c>
      <c r="D130" s="182" t="s">
        <v>784</v>
      </c>
      <c r="E130" s="24"/>
      <c r="F130" s="575" t="s">
        <v>6150</v>
      </c>
      <c r="G130" s="576"/>
      <c r="H130" s="575" t="s">
        <v>245</v>
      </c>
      <c r="I130" s="576"/>
      <c r="J130" s="577">
        <v>29.13</v>
      </c>
      <c r="K130" s="249" t="str">
        <f>VLOOKUP(B130,'De x Para (2)'!A:C,3,0)</f>
        <v>7.1.1.1</v>
      </c>
    </row>
    <row r="131" spans="1:11">
      <c r="A131" s="574" t="s">
        <v>5328</v>
      </c>
      <c r="B131" s="182" t="s">
        <v>788</v>
      </c>
      <c r="C131" s="164" t="s">
        <v>143</v>
      </c>
      <c r="D131" s="182" t="s">
        <v>789</v>
      </c>
      <c r="E131" s="24"/>
      <c r="F131" s="575" t="s">
        <v>6151</v>
      </c>
      <c r="G131" s="576"/>
      <c r="H131" s="575" t="s">
        <v>245</v>
      </c>
      <c r="I131" s="576"/>
      <c r="J131" s="577">
        <v>592.45000000000005</v>
      </c>
      <c r="K131" s="249" t="str">
        <f>VLOOKUP(B131,'De x Para (2)'!A:C,3,0)</f>
        <v>7.1.1.1</v>
      </c>
    </row>
    <row r="132" spans="1:11">
      <c r="A132" s="574" t="s">
        <v>5326</v>
      </c>
      <c r="B132" s="182" t="s">
        <v>794</v>
      </c>
      <c r="C132" s="164" t="s">
        <v>143</v>
      </c>
      <c r="D132" s="182" t="s">
        <v>795</v>
      </c>
      <c r="E132" s="24"/>
      <c r="F132" s="575" t="s">
        <v>6152</v>
      </c>
      <c r="G132" s="576"/>
      <c r="H132" s="575" t="s">
        <v>761</v>
      </c>
      <c r="I132" s="576"/>
      <c r="J132" s="577">
        <v>789.93</v>
      </c>
      <c r="K132" s="249" t="str">
        <f>VLOOKUP(B132,'De x Para (2)'!A:C,3,0)</f>
        <v>7.1.1.1</v>
      </c>
    </row>
    <row r="133" spans="1:11">
      <c r="A133" s="524" t="s">
        <v>143</v>
      </c>
      <c r="B133" s="561" t="s">
        <v>143</v>
      </c>
      <c r="C133" s="164" t="s">
        <v>143</v>
      </c>
      <c r="D133" s="561" t="s">
        <v>143</v>
      </c>
      <c r="E133" s="578"/>
      <c r="F133" s="578"/>
      <c r="G133" s="578"/>
      <c r="H133" s="578"/>
      <c r="I133" s="578"/>
      <c r="J133" s="570"/>
      <c r="K133" s="249"/>
    </row>
    <row r="134" spans="1:11">
      <c r="A134" s="572" t="s">
        <v>5323</v>
      </c>
      <c r="B134" s="300" t="s">
        <v>847</v>
      </c>
      <c r="C134" s="164" t="s">
        <v>143</v>
      </c>
      <c r="D134" s="300" t="s">
        <v>848</v>
      </c>
      <c r="E134" s="301"/>
      <c r="F134" s="302" t="s">
        <v>6153</v>
      </c>
      <c r="G134" s="303"/>
      <c r="H134" s="302" t="s">
        <v>6154</v>
      </c>
      <c r="I134" s="303"/>
      <c r="J134" s="573">
        <v>500200.78</v>
      </c>
      <c r="K134" s="249">
        <f>VLOOKUP(B134,'De x Para (2)'!A:C,3,0)</f>
        <v>0</v>
      </c>
    </row>
    <row r="135" spans="1:11">
      <c r="A135" s="572" t="s">
        <v>5321</v>
      </c>
      <c r="B135" s="300" t="s">
        <v>853</v>
      </c>
      <c r="C135" s="164" t="s">
        <v>143</v>
      </c>
      <c r="D135" s="300" t="s">
        <v>723</v>
      </c>
      <c r="E135" s="301"/>
      <c r="F135" s="302" t="s">
        <v>6155</v>
      </c>
      <c r="G135" s="303"/>
      <c r="H135" s="302" t="s">
        <v>6156</v>
      </c>
      <c r="I135" s="303"/>
      <c r="J135" s="573">
        <v>108954.43</v>
      </c>
      <c r="K135" s="249">
        <f>VLOOKUP(B135,'De x Para (2)'!A:C,3,0)</f>
        <v>0</v>
      </c>
    </row>
    <row r="136" spans="1:11">
      <c r="A136" s="574" t="s">
        <v>5319</v>
      </c>
      <c r="B136" s="182" t="s">
        <v>858</v>
      </c>
      <c r="C136" s="164" t="s">
        <v>143</v>
      </c>
      <c r="D136" s="182" t="s">
        <v>859</v>
      </c>
      <c r="E136" s="24"/>
      <c r="F136" s="575" t="s">
        <v>6157</v>
      </c>
      <c r="G136" s="576"/>
      <c r="H136" s="575" t="s">
        <v>6158</v>
      </c>
      <c r="I136" s="576"/>
      <c r="J136" s="577">
        <v>58425.35</v>
      </c>
      <c r="K136" s="249" t="str">
        <f>VLOOKUP(B136,'De x Para (2)'!A:C,3,0)</f>
        <v>7.1.2.1</v>
      </c>
    </row>
    <row r="137" spans="1:11">
      <c r="A137" s="574" t="s">
        <v>5313</v>
      </c>
      <c r="B137" s="182" t="s">
        <v>873</v>
      </c>
      <c r="C137" s="164" t="s">
        <v>143</v>
      </c>
      <c r="D137" s="182" t="s">
        <v>874</v>
      </c>
      <c r="E137" s="24"/>
      <c r="F137" s="575" t="s">
        <v>6159</v>
      </c>
      <c r="G137" s="576"/>
      <c r="H137" s="575" t="s">
        <v>245</v>
      </c>
      <c r="I137" s="576"/>
      <c r="J137" s="577">
        <v>16112.15</v>
      </c>
      <c r="K137" s="249" t="str">
        <f>VLOOKUP(B137,'De x Para (2)'!A:C,3,0)</f>
        <v>7.1.2.1</v>
      </c>
    </row>
    <row r="138" spans="1:11">
      <c r="A138" s="574" t="s">
        <v>5311</v>
      </c>
      <c r="B138" s="182" t="s">
        <v>878</v>
      </c>
      <c r="C138" s="164" t="s">
        <v>143</v>
      </c>
      <c r="D138" s="182" t="s">
        <v>879</v>
      </c>
      <c r="E138" s="24"/>
      <c r="F138" s="575" t="s">
        <v>6160</v>
      </c>
      <c r="G138" s="576"/>
      <c r="H138" s="575" t="s">
        <v>245</v>
      </c>
      <c r="I138" s="576"/>
      <c r="J138" s="577">
        <v>5050.8100000000004</v>
      </c>
      <c r="K138" s="249" t="str">
        <f>VLOOKUP(B138,'De x Para (2)'!A:C,3,0)</f>
        <v>7.1.2.1</v>
      </c>
    </row>
    <row r="139" spans="1:11">
      <c r="A139" s="574" t="s">
        <v>5309</v>
      </c>
      <c r="B139" s="182" t="s">
        <v>883</v>
      </c>
      <c r="C139" s="164" t="s">
        <v>143</v>
      </c>
      <c r="D139" s="182" t="s">
        <v>884</v>
      </c>
      <c r="E139" s="24"/>
      <c r="F139" s="575" t="s">
        <v>6161</v>
      </c>
      <c r="G139" s="576"/>
      <c r="H139" s="575" t="s">
        <v>245</v>
      </c>
      <c r="I139" s="576"/>
      <c r="J139" s="577">
        <v>631.36</v>
      </c>
      <c r="K139" s="249" t="str">
        <f>VLOOKUP(B139,'De x Para (2)'!A:C,3,0)</f>
        <v>7.1.2.1</v>
      </c>
    </row>
    <row r="140" spans="1:11">
      <c r="A140" s="574" t="s">
        <v>5307</v>
      </c>
      <c r="B140" s="182" t="s">
        <v>888</v>
      </c>
      <c r="C140" s="164" t="s">
        <v>143</v>
      </c>
      <c r="D140" s="182" t="s">
        <v>889</v>
      </c>
      <c r="E140" s="24"/>
      <c r="F140" s="575" t="s">
        <v>6162</v>
      </c>
      <c r="G140" s="576"/>
      <c r="H140" s="575" t="s">
        <v>6163</v>
      </c>
      <c r="I140" s="576"/>
      <c r="J140" s="577">
        <v>3221.06</v>
      </c>
      <c r="K140" s="249" t="str">
        <f>VLOOKUP(B140,'De x Para (2)'!A:C,3,0)</f>
        <v>7.1.2.1</v>
      </c>
    </row>
    <row r="141" spans="1:11">
      <c r="A141" s="574" t="s">
        <v>5305</v>
      </c>
      <c r="B141" s="182" t="s">
        <v>897</v>
      </c>
      <c r="C141" s="164" t="s">
        <v>143</v>
      </c>
      <c r="D141" s="182" t="s">
        <v>751</v>
      </c>
      <c r="E141" s="24"/>
      <c r="F141" s="575" t="s">
        <v>6164</v>
      </c>
      <c r="G141" s="576"/>
      <c r="H141" s="575" t="s">
        <v>245</v>
      </c>
      <c r="I141" s="576"/>
      <c r="J141" s="577">
        <v>8096</v>
      </c>
      <c r="K141" s="249" t="str">
        <f>VLOOKUP(B141,'De x Para (2)'!A:C,3,0)</f>
        <v>7.1.2.1</v>
      </c>
    </row>
    <row r="142" spans="1:11">
      <c r="A142" s="574" t="s">
        <v>5303</v>
      </c>
      <c r="B142" s="182" t="s">
        <v>901</v>
      </c>
      <c r="C142" s="164" t="s">
        <v>143</v>
      </c>
      <c r="D142" s="182" t="s">
        <v>756</v>
      </c>
      <c r="E142" s="24"/>
      <c r="F142" s="575" t="s">
        <v>6165</v>
      </c>
      <c r="G142" s="576"/>
      <c r="H142" s="575" t="s">
        <v>6166</v>
      </c>
      <c r="I142" s="576"/>
      <c r="J142" s="577">
        <v>635.02</v>
      </c>
      <c r="K142" s="249" t="str">
        <f>VLOOKUP(B142,'De x Para (2)'!A:C,3,0)</f>
        <v>7.1.2.1</v>
      </c>
    </row>
    <row r="143" spans="1:11">
      <c r="A143" s="574" t="s">
        <v>5301</v>
      </c>
      <c r="B143" s="182" t="s">
        <v>909</v>
      </c>
      <c r="C143" s="164" t="s">
        <v>143</v>
      </c>
      <c r="D143" s="182" t="s">
        <v>542</v>
      </c>
      <c r="E143" s="24"/>
      <c r="F143" s="575" t="s">
        <v>6167</v>
      </c>
      <c r="G143" s="576"/>
      <c r="H143" s="575" t="s">
        <v>6168</v>
      </c>
      <c r="I143" s="576"/>
      <c r="J143" s="577">
        <v>5155.12</v>
      </c>
      <c r="K143" s="249" t="str">
        <f>VLOOKUP(B143,'De x Para (2)'!A:C,3,0)</f>
        <v>7.1.2.1</v>
      </c>
    </row>
    <row r="144" spans="1:11">
      <c r="A144" s="574" t="s">
        <v>5299</v>
      </c>
      <c r="B144" s="182" t="s">
        <v>914</v>
      </c>
      <c r="C144" s="164" t="s">
        <v>143</v>
      </c>
      <c r="D144" s="182" t="s">
        <v>764</v>
      </c>
      <c r="E144" s="24"/>
      <c r="F144" s="575" t="s">
        <v>6169</v>
      </c>
      <c r="G144" s="576"/>
      <c r="H144" s="575" t="s">
        <v>245</v>
      </c>
      <c r="I144" s="576"/>
      <c r="J144" s="577">
        <v>7280.87</v>
      </c>
      <c r="K144" s="249" t="str">
        <f>VLOOKUP(B144,'De x Para (2)'!A:C,3,0)</f>
        <v>7.1.2.1</v>
      </c>
    </row>
    <row r="145" spans="1:11">
      <c r="A145" s="574" t="s">
        <v>5297</v>
      </c>
      <c r="B145" s="182" t="s">
        <v>918</v>
      </c>
      <c r="C145" s="164" t="s">
        <v>143</v>
      </c>
      <c r="D145" s="182" t="s">
        <v>769</v>
      </c>
      <c r="E145" s="24"/>
      <c r="F145" s="575" t="s">
        <v>6170</v>
      </c>
      <c r="G145" s="576"/>
      <c r="H145" s="575" t="s">
        <v>720</v>
      </c>
      <c r="I145" s="576"/>
      <c r="J145" s="577">
        <v>437.71</v>
      </c>
      <c r="K145" s="249" t="str">
        <f>VLOOKUP(B145,'De x Para (2)'!A:C,3,0)</f>
        <v>7.1.2.1</v>
      </c>
    </row>
    <row r="146" spans="1:11">
      <c r="A146" s="574" t="s">
        <v>5295</v>
      </c>
      <c r="B146" s="182" t="s">
        <v>922</v>
      </c>
      <c r="C146" s="164" t="s">
        <v>143</v>
      </c>
      <c r="D146" s="182" t="s">
        <v>774</v>
      </c>
      <c r="E146" s="24"/>
      <c r="F146" s="575" t="s">
        <v>6171</v>
      </c>
      <c r="G146" s="576"/>
      <c r="H146" s="575" t="s">
        <v>6172</v>
      </c>
      <c r="I146" s="576"/>
      <c r="J146" s="577">
        <v>524.91</v>
      </c>
      <c r="K146" s="249" t="str">
        <f>VLOOKUP(B146,'De x Para (2)'!A:C,3,0)</f>
        <v>7.1.2.1</v>
      </c>
    </row>
    <row r="147" spans="1:11">
      <c r="A147" s="574" t="s">
        <v>5293</v>
      </c>
      <c r="B147" s="182" t="s">
        <v>927</v>
      </c>
      <c r="C147" s="164" t="s">
        <v>143</v>
      </c>
      <c r="D147" s="182" t="s">
        <v>779</v>
      </c>
      <c r="E147" s="24"/>
      <c r="F147" s="575" t="s">
        <v>6173</v>
      </c>
      <c r="G147" s="576"/>
      <c r="H147" s="575" t="s">
        <v>5736</v>
      </c>
      <c r="I147" s="576"/>
      <c r="J147" s="577">
        <v>54.71</v>
      </c>
      <c r="K147" s="249" t="str">
        <f>VLOOKUP(B147,'De x Para (2)'!A:C,3,0)</f>
        <v>7.1.2.1</v>
      </c>
    </row>
    <row r="148" spans="1:11">
      <c r="A148" s="574" t="s">
        <v>5291</v>
      </c>
      <c r="B148" s="182" t="s">
        <v>931</v>
      </c>
      <c r="C148" s="164" t="s">
        <v>143</v>
      </c>
      <c r="D148" s="182" t="s">
        <v>784</v>
      </c>
      <c r="E148" s="24"/>
      <c r="F148" s="575" t="s">
        <v>6174</v>
      </c>
      <c r="G148" s="576"/>
      <c r="H148" s="575" t="s">
        <v>6175</v>
      </c>
      <c r="I148" s="576"/>
      <c r="J148" s="577">
        <v>65.61</v>
      </c>
      <c r="K148" s="249" t="str">
        <f>VLOOKUP(B148,'De x Para (2)'!A:C,3,0)</f>
        <v>7.1.2.1</v>
      </c>
    </row>
    <row r="149" spans="1:11">
      <c r="A149" s="574" t="s">
        <v>5289</v>
      </c>
      <c r="B149" s="182" t="s">
        <v>936</v>
      </c>
      <c r="C149" s="164" t="s">
        <v>143</v>
      </c>
      <c r="D149" s="182" t="s">
        <v>789</v>
      </c>
      <c r="E149" s="24"/>
      <c r="F149" s="575" t="s">
        <v>6176</v>
      </c>
      <c r="G149" s="576"/>
      <c r="H149" s="575" t="s">
        <v>6177</v>
      </c>
      <c r="I149" s="576"/>
      <c r="J149" s="577">
        <v>1484.05</v>
      </c>
      <c r="K149" s="249" t="str">
        <f>VLOOKUP(B149,'De x Para (2)'!A:C,3,0)</f>
        <v>7.1.2.1</v>
      </c>
    </row>
    <row r="150" spans="1:11">
      <c r="A150" s="574" t="s">
        <v>5287</v>
      </c>
      <c r="B150" s="182" t="s">
        <v>940</v>
      </c>
      <c r="C150" s="164" t="s">
        <v>143</v>
      </c>
      <c r="D150" s="182" t="s">
        <v>795</v>
      </c>
      <c r="E150" s="24"/>
      <c r="F150" s="575" t="s">
        <v>6178</v>
      </c>
      <c r="G150" s="576"/>
      <c r="H150" s="575" t="s">
        <v>6179</v>
      </c>
      <c r="I150" s="576"/>
      <c r="J150" s="577">
        <v>1779.7</v>
      </c>
      <c r="K150" s="249" t="str">
        <f>VLOOKUP(B150,'De x Para (2)'!A:C,3,0)</f>
        <v>7.1.2.1</v>
      </c>
    </row>
    <row r="151" spans="1:11">
      <c r="A151" s="524" t="s">
        <v>143</v>
      </c>
      <c r="B151" s="561" t="s">
        <v>143</v>
      </c>
      <c r="C151" s="164" t="s">
        <v>143</v>
      </c>
      <c r="D151" s="561" t="s">
        <v>143</v>
      </c>
      <c r="E151" s="578"/>
      <c r="F151" s="578"/>
      <c r="G151" s="578"/>
      <c r="H151" s="578"/>
      <c r="I151" s="578"/>
      <c r="J151" s="570"/>
      <c r="K151" s="249"/>
    </row>
    <row r="152" spans="1:11">
      <c r="A152" s="572" t="s">
        <v>5285</v>
      </c>
      <c r="B152" s="300" t="s">
        <v>945</v>
      </c>
      <c r="C152" s="164" t="s">
        <v>143</v>
      </c>
      <c r="D152" s="300" t="s">
        <v>800</v>
      </c>
      <c r="E152" s="301"/>
      <c r="F152" s="302" t="s">
        <v>6180</v>
      </c>
      <c r="G152" s="303"/>
      <c r="H152" s="302" t="s">
        <v>6181</v>
      </c>
      <c r="I152" s="303"/>
      <c r="J152" s="573">
        <v>391246.35</v>
      </c>
      <c r="K152" s="249">
        <f>VLOOKUP(B152,'De x Para (2)'!A:C,3,0)</f>
        <v>0</v>
      </c>
    </row>
    <row r="153" spans="1:11">
      <c r="A153" s="574" t="s">
        <v>5283</v>
      </c>
      <c r="B153" s="182" t="s">
        <v>950</v>
      </c>
      <c r="C153" s="164" t="s">
        <v>143</v>
      </c>
      <c r="D153" s="182" t="s">
        <v>859</v>
      </c>
      <c r="E153" s="24"/>
      <c r="F153" s="575" t="s">
        <v>6182</v>
      </c>
      <c r="G153" s="576"/>
      <c r="H153" s="575" t="s">
        <v>6183</v>
      </c>
      <c r="I153" s="576"/>
      <c r="J153" s="577">
        <v>190291.89</v>
      </c>
      <c r="K153" s="249" t="str">
        <f>VLOOKUP(B153,'De x Para (2)'!A:C,3,0)</f>
        <v>7.1.2.2</v>
      </c>
    </row>
    <row r="154" spans="1:11">
      <c r="A154" s="574" t="s">
        <v>6184</v>
      </c>
      <c r="B154" s="182" t="s">
        <v>955</v>
      </c>
      <c r="C154" s="164" t="s">
        <v>143</v>
      </c>
      <c r="D154" s="182" t="s">
        <v>865</v>
      </c>
      <c r="E154" s="24"/>
      <c r="F154" s="575" t="s">
        <v>6185</v>
      </c>
      <c r="G154" s="576"/>
      <c r="H154" s="575" t="s">
        <v>245</v>
      </c>
      <c r="I154" s="576"/>
      <c r="J154" s="577">
        <v>487.96</v>
      </c>
      <c r="K154" s="249" t="str">
        <f>VLOOKUP(B154,'De x Para (2)'!A:C,3,0)</f>
        <v>7.1.2.2</v>
      </c>
    </row>
    <row r="155" spans="1:11">
      <c r="A155" s="574" t="s">
        <v>6186</v>
      </c>
      <c r="B155" s="182" t="s">
        <v>959</v>
      </c>
      <c r="C155" s="164" t="s">
        <v>143</v>
      </c>
      <c r="D155" s="182" t="s">
        <v>868</v>
      </c>
      <c r="E155" s="24"/>
      <c r="F155" s="575" t="s">
        <v>6187</v>
      </c>
      <c r="G155" s="576"/>
      <c r="H155" s="575" t="s">
        <v>6188</v>
      </c>
      <c r="I155" s="576"/>
      <c r="J155" s="577">
        <v>371.61</v>
      </c>
      <c r="K155" s="249" t="str">
        <f>VLOOKUP(B155,'De x Para (2)'!A:C,3,0)</f>
        <v>7.1.2.2</v>
      </c>
    </row>
    <row r="156" spans="1:11">
      <c r="A156" s="574" t="s">
        <v>5281</v>
      </c>
      <c r="B156" s="182" t="s">
        <v>961</v>
      </c>
      <c r="C156" s="164" t="s">
        <v>143</v>
      </c>
      <c r="D156" s="182" t="s">
        <v>871</v>
      </c>
      <c r="E156" s="24"/>
      <c r="F156" s="575" t="s">
        <v>6189</v>
      </c>
      <c r="G156" s="576"/>
      <c r="H156" s="575" t="s">
        <v>245</v>
      </c>
      <c r="I156" s="576"/>
      <c r="J156" s="577">
        <v>6720.29</v>
      </c>
      <c r="K156" s="249" t="str">
        <f>VLOOKUP(B156,'De x Para (2)'!A:C,3,0)</f>
        <v>7.1.2.2</v>
      </c>
    </row>
    <row r="157" spans="1:11">
      <c r="A157" s="574" t="s">
        <v>5279</v>
      </c>
      <c r="B157" s="182" t="s">
        <v>965</v>
      </c>
      <c r="C157" s="164" t="s">
        <v>143</v>
      </c>
      <c r="D157" s="182" t="s">
        <v>966</v>
      </c>
      <c r="E157" s="24"/>
      <c r="F157" s="575" t="s">
        <v>6190</v>
      </c>
      <c r="G157" s="576"/>
      <c r="H157" s="575" t="s">
        <v>245</v>
      </c>
      <c r="I157" s="576"/>
      <c r="J157" s="577">
        <v>51830.65</v>
      </c>
      <c r="K157" s="249" t="str">
        <f>VLOOKUP(B157,'De x Para (2)'!A:C,3,0)</f>
        <v>7.1.2.2</v>
      </c>
    </row>
    <row r="158" spans="1:11">
      <c r="A158" s="574" t="s">
        <v>5277</v>
      </c>
      <c r="B158" s="182" t="s">
        <v>970</v>
      </c>
      <c r="C158" s="164" t="s">
        <v>143</v>
      </c>
      <c r="D158" s="182" t="s">
        <v>971</v>
      </c>
      <c r="E158" s="24"/>
      <c r="F158" s="575" t="s">
        <v>6191</v>
      </c>
      <c r="G158" s="576"/>
      <c r="H158" s="575" t="s">
        <v>245</v>
      </c>
      <c r="I158" s="576"/>
      <c r="J158" s="577">
        <v>24526.71</v>
      </c>
      <c r="K158" s="249" t="str">
        <f>VLOOKUP(B158,'De x Para (2)'!A:C,3,0)</f>
        <v>7.1.2.2</v>
      </c>
    </row>
    <row r="159" spans="1:11">
      <c r="A159" s="574" t="s">
        <v>5275</v>
      </c>
      <c r="B159" s="182" t="s">
        <v>975</v>
      </c>
      <c r="C159" s="164" t="s">
        <v>143</v>
      </c>
      <c r="D159" s="182" t="s">
        <v>976</v>
      </c>
      <c r="E159" s="24"/>
      <c r="F159" s="575" t="s">
        <v>6192</v>
      </c>
      <c r="G159" s="576"/>
      <c r="H159" s="575" t="s">
        <v>245</v>
      </c>
      <c r="I159" s="576"/>
      <c r="J159" s="577">
        <v>1903.63</v>
      </c>
      <c r="K159" s="249" t="str">
        <f>VLOOKUP(B159,'De x Para (2)'!A:C,3,0)</f>
        <v>7.1.2.2</v>
      </c>
    </row>
    <row r="160" spans="1:11">
      <c r="A160" s="574" t="s">
        <v>5273</v>
      </c>
      <c r="B160" s="182" t="s">
        <v>980</v>
      </c>
      <c r="C160" s="164" t="s">
        <v>143</v>
      </c>
      <c r="D160" s="182" t="s">
        <v>981</v>
      </c>
      <c r="E160" s="24"/>
      <c r="F160" s="575" t="s">
        <v>6193</v>
      </c>
      <c r="G160" s="576"/>
      <c r="H160" s="575" t="s">
        <v>6194</v>
      </c>
      <c r="I160" s="576"/>
      <c r="J160" s="577">
        <v>17404.849999999999</v>
      </c>
      <c r="K160" s="249" t="str">
        <f>VLOOKUP(B160,'De x Para (2)'!A:C,3,0)</f>
        <v>7.1.2.2</v>
      </c>
    </row>
    <row r="161" spans="1:11">
      <c r="A161" s="574" t="s">
        <v>5271</v>
      </c>
      <c r="B161" s="182" t="s">
        <v>986</v>
      </c>
      <c r="C161" s="164" t="s">
        <v>143</v>
      </c>
      <c r="D161" s="182" t="s">
        <v>751</v>
      </c>
      <c r="E161" s="24"/>
      <c r="F161" s="575" t="s">
        <v>6195</v>
      </c>
      <c r="G161" s="576"/>
      <c r="H161" s="575" t="s">
        <v>6196</v>
      </c>
      <c r="I161" s="576"/>
      <c r="J161" s="577">
        <v>33632</v>
      </c>
      <c r="K161" s="249" t="str">
        <f>VLOOKUP(B161,'De x Para (2)'!A:C,3,0)</f>
        <v>7.1.2.2</v>
      </c>
    </row>
    <row r="162" spans="1:11">
      <c r="A162" s="574" t="s">
        <v>5269</v>
      </c>
      <c r="B162" s="182" t="s">
        <v>990</v>
      </c>
      <c r="C162" s="164" t="s">
        <v>143</v>
      </c>
      <c r="D162" s="182" t="s">
        <v>756</v>
      </c>
      <c r="E162" s="24"/>
      <c r="F162" s="575" t="s">
        <v>6197</v>
      </c>
      <c r="G162" s="576"/>
      <c r="H162" s="575" t="s">
        <v>6198</v>
      </c>
      <c r="I162" s="576"/>
      <c r="J162" s="577">
        <v>3343.69</v>
      </c>
      <c r="K162" s="249" t="str">
        <f>VLOOKUP(B162,'De x Para (2)'!A:C,3,0)</f>
        <v>7.1.2.2</v>
      </c>
    </row>
    <row r="163" spans="1:11">
      <c r="A163" s="574" t="s">
        <v>6199</v>
      </c>
      <c r="B163" s="182" t="s">
        <v>995</v>
      </c>
      <c r="C163" s="164" t="s">
        <v>143</v>
      </c>
      <c r="D163" s="182" t="s">
        <v>907</v>
      </c>
      <c r="E163" s="24"/>
      <c r="F163" s="575" t="s">
        <v>2760</v>
      </c>
      <c r="G163" s="576"/>
      <c r="H163" s="575" t="s">
        <v>245</v>
      </c>
      <c r="I163" s="576"/>
      <c r="J163" s="577">
        <v>2000</v>
      </c>
      <c r="K163" s="249" t="str">
        <f>VLOOKUP(B163,'De x Para (2)'!A:C,3,0)</f>
        <v>7.1.2.2</v>
      </c>
    </row>
    <row r="164" spans="1:11">
      <c r="A164" s="574" t="s">
        <v>5267</v>
      </c>
      <c r="B164" s="182" t="s">
        <v>997</v>
      </c>
      <c r="C164" s="164" t="s">
        <v>143</v>
      </c>
      <c r="D164" s="182" t="s">
        <v>542</v>
      </c>
      <c r="E164" s="24"/>
      <c r="F164" s="575" t="s">
        <v>6200</v>
      </c>
      <c r="G164" s="576"/>
      <c r="H164" s="575" t="s">
        <v>761</v>
      </c>
      <c r="I164" s="576"/>
      <c r="J164" s="577">
        <v>18544.259999999998</v>
      </c>
      <c r="K164" s="249" t="str">
        <f>VLOOKUP(B164,'De x Para (2)'!A:C,3,0)</f>
        <v>7.1.2.2</v>
      </c>
    </row>
    <row r="165" spans="1:11">
      <c r="A165" s="574" t="s">
        <v>5265</v>
      </c>
      <c r="B165" s="182" t="s">
        <v>1002</v>
      </c>
      <c r="C165" s="164" t="s">
        <v>143</v>
      </c>
      <c r="D165" s="182" t="s">
        <v>764</v>
      </c>
      <c r="E165" s="24"/>
      <c r="F165" s="575" t="s">
        <v>6201</v>
      </c>
      <c r="G165" s="576"/>
      <c r="H165" s="575" t="s">
        <v>6202</v>
      </c>
      <c r="I165" s="576"/>
      <c r="J165" s="577">
        <v>26912.84</v>
      </c>
      <c r="K165" s="249" t="str">
        <f>VLOOKUP(B165,'De x Para (2)'!A:C,3,0)</f>
        <v>7.1.2.2</v>
      </c>
    </row>
    <row r="166" spans="1:11">
      <c r="A166" s="574" t="s">
        <v>5263</v>
      </c>
      <c r="B166" s="182" t="s">
        <v>1007</v>
      </c>
      <c r="C166" s="164" t="s">
        <v>143</v>
      </c>
      <c r="D166" s="182" t="s">
        <v>769</v>
      </c>
      <c r="E166" s="24"/>
      <c r="F166" s="575" t="s">
        <v>6203</v>
      </c>
      <c r="G166" s="576"/>
      <c r="H166" s="575" t="s">
        <v>245</v>
      </c>
      <c r="I166" s="576"/>
      <c r="J166" s="577">
        <v>1483.52</v>
      </c>
      <c r="K166" s="249" t="str">
        <f>VLOOKUP(B166,'De x Para (2)'!A:C,3,0)</f>
        <v>7.1.2.2</v>
      </c>
    </row>
    <row r="167" spans="1:11">
      <c r="A167" s="574" t="s">
        <v>5261</v>
      </c>
      <c r="B167" s="182" t="s">
        <v>1012</v>
      </c>
      <c r="C167" s="164" t="s">
        <v>143</v>
      </c>
      <c r="D167" s="182" t="s">
        <v>774</v>
      </c>
      <c r="E167" s="24"/>
      <c r="F167" s="575" t="s">
        <v>6204</v>
      </c>
      <c r="G167" s="576"/>
      <c r="H167" s="575" t="s">
        <v>6205</v>
      </c>
      <c r="I167" s="576"/>
      <c r="J167" s="577">
        <v>1456.68</v>
      </c>
      <c r="K167" s="249" t="str">
        <f>VLOOKUP(B167,'De x Para (2)'!A:C,3,0)</f>
        <v>7.1.2.2</v>
      </c>
    </row>
    <row r="168" spans="1:11">
      <c r="A168" s="574" t="s">
        <v>5259</v>
      </c>
      <c r="B168" s="182" t="s">
        <v>1017</v>
      </c>
      <c r="C168" s="164" t="s">
        <v>143</v>
      </c>
      <c r="D168" s="182" t="s">
        <v>779</v>
      </c>
      <c r="E168" s="24"/>
      <c r="F168" s="575" t="s">
        <v>6206</v>
      </c>
      <c r="G168" s="576"/>
      <c r="H168" s="575" t="s">
        <v>761</v>
      </c>
      <c r="I168" s="576"/>
      <c r="J168" s="577">
        <v>185.39</v>
      </c>
      <c r="K168" s="249" t="str">
        <f>VLOOKUP(B168,'De x Para (2)'!A:C,3,0)</f>
        <v>7.1.2.2</v>
      </c>
    </row>
    <row r="169" spans="1:11">
      <c r="A169" s="574" t="s">
        <v>5257</v>
      </c>
      <c r="B169" s="182" t="s">
        <v>1022</v>
      </c>
      <c r="C169" s="164" t="s">
        <v>143</v>
      </c>
      <c r="D169" s="182" t="s">
        <v>784</v>
      </c>
      <c r="E169" s="24"/>
      <c r="F169" s="575" t="s">
        <v>6207</v>
      </c>
      <c r="G169" s="576"/>
      <c r="H169" s="575" t="s">
        <v>6208</v>
      </c>
      <c r="I169" s="576"/>
      <c r="J169" s="577">
        <v>182.08</v>
      </c>
      <c r="K169" s="249" t="str">
        <f>VLOOKUP(B169,'De x Para (2)'!A:C,3,0)</f>
        <v>7.1.2.2</v>
      </c>
    </row>
    <row r="170" spans="1:11">
      <c r="A170" s="574" t="s">
        <v>5255</v>
      </c>
      <c r="B170" s="182" t="s">
        <v>1027</v>
      </c>
      <c r="C170" s="164" t="s">
        <v>143</v>
      </c>
      <c r="D170" s="182" t="s">
        <v>789</v>
      </c>
      <c r="E170" s="24"/>
      <c r="F170" s="575" t="s">
        <v>6209</v>
      </c>
      <c r="G170" s="576"/>
      <c r="H170" s="575" t="s">
        <v>296</v>
      </c>
      <c r="I170" s="576"/>
      <c r="J170" s="577">
        <v>5029.78</v>
      </c>
      <c r="K170" s="249" t="str">
        <f>VLOOKUP(B170,'De x Para (2)'!A:C,3,0)</f>
        <v>7.1.2.2</v>
      </c>
    </row>
    <row r="171" spans="1:11">
      <c r="A171" s="574" t="s">
        <v>5253</v>
      </c>
      <c r="B171" s="182" t="s">
        <v>1032</v>
      </c>
      <c r="C171" s="164" t="s">
        <v>143</v>
      </c>
      <c r="D171" s="182" t="s">
        <v>795</v>
      </c>
      <c r="E171" s="24"/>
      <c r="F171" s="575" t="s">
        <v>6210</v>
      </c>
      <c r="G171" s="576"/>
      <c r="H171" s="575" t="s">
        <v>6211</v>
      </c>
      <c r="I171" s="576"/>
      <c r="J171" s="577">
        <v>4938.5200000000004</v>
      </c>
      <c r="K171" s="249" t="str">
        <f>VLOOKUP(B171,'De x Para (2)'!A:C,3,0)</f>
        <v>7.1.2.2</v>
      </c>
    </row>
    <row r="172" spans="1:11">
      <c r="A172" s="524" t="s">
        <v>143</v>
      </c>
      <c r="B172" s="561" t="s">
        <v>143</v>
      </c>
      <c r="C172" s="164" t="s">
        <v>143</v>
      </c>
      <c r="D172" s="561" t="s">
        <v>143</v>
      </c>
      <c r="E172" s="578"/>
      <c r="F172" s="578"/>
      <c r="G172" s="578"/>
      <c r="H172" s="578"/>
      <c r="I172" s="578"/>
      <c r="J172" s="570"/>
      <c r="K172" s="249"/>
    </row>
    <row r="173" spans="1:11">
      <c r="A173" s="572" t="s">
        <v>5839</v>
      </c>
      <c r="B173" s="300" t="s">
        <v>1040</v>
      </c>
      <c r="C173" s="164" t="s">
        <v>143</v>
      </c>
      <c r="D173" s="300" t="s">
        <v>1041</v>
      </c>
      <c r="E173" s="301"/>
      <c r="F173" s="302" t="s">
        <v>6212</v>
      </c>
      <c r="G173" s="303"/>
      <c r="H173" s="302" t="s">
        <v>245</v>
      </c>
      <c r="I173" s="303"/>
      <c r="J173" s="573">
        <v>2120.0500000000002</v>
      </c>
      <c r="K173" s="249">
        <f>VLOOKUP(B173,'De x Para (2)'!A:C,3,0)</f>
        <v>0</v>
      </c>
    </row>
    <row r="174" spans="1:11">
      <c r="A174" s="572" t="s">
        <v>5842</v>
      </c>
      <c r="B174" s="300" t="s">
        <v>1046</v>
      </c>
      <c r="C174" s="164" t="s">
        <v>143</v>
      </c>
      <c r="D174" s="300" t="s">
        <v>800</v>
      </c>
      <c r="E174" s="301"/>
      <c r="F174" s="302" t="s">
        <v>6212</v>
      </c>
      <c r="G174" s="303"/>
      <c r="H174" s="302" t="s">
        <v>245</v>
      </c>
      <c r="I174" s="303"/>
      <c r="J174" s="573">
        <v>2120.0500000000002</v>
      </c>
      <c r="K174" s="249">
        <f>VLOOKUP(B174,'De x Para (2)'!A:C,3,0)</f>
        <v>0</v>
      </c>
    </row>
    <row r="175" spans="1:11">
      <c r="A175" s="574" t="s">
        <v>5843</v>
      </c>
      <c r="B175" s="182" t="s">
        <v>1047</v>
      </c>
      <c r="C175" s="164" t="s">
        <v>143</v>
      </c>
      <c r="D175" s="182" t="s">
        <v>729</v>
      </c>
      <c r="E175" s="24"/>
      <c r="F175" s="575" t="s">
        <v>6213</v>
      </c>
      <c r="G175" s="576"/>
      <c r="H175" s="575" t="s">
        <v>245</v>
      </c>
      <c r="I175" s="576"/>
      <c r="J175" s="577">
        <v>900</v>
      </c>
      <c r="K175" s="249" t="str">
        <f>VLOOKUP(B175,'De x Para (2)'!A:C,3,0)</f>
        <v>7.1.3.2</v>
      </c>
    </row>
    <row r="176" spans="1:11">
      <c r="A176" s="574" t="s">
        <v>5845</v>
      </c>
      <c r="B176" s="182" t="s">
        <v>1053</v>
      </c>
      <c r="C176" s="164" t="s">
        <v>143</v>
      </c>
      <c r="D176" s="182" t="s">
        <v>751</v>
      </c>
      <c r="E176" s="24"/>
      <c r="F176" s="575" t="s">
        <v>5347</v>
      </c>
      <c r="G176" s="576"/>
      <c r="H176" s="575" t="s">
        <v>245</v>
      </c>
      <c r="I176" s="576"/>
      <c r="J176" s="577">
        <v>704</v>
      </c>
      <c r="K176" s="249" t="str">
        <f>VLOOKUP(B176,'De x Para (2)'!A:C,3,0)</f>
        <v>7.1.3.2</v>
      </c>
    </row>
    <row r="177" spans="1:11">
      <c r="A177" s="574" t="s">
        <v>5848</v>
      </c>
      <c r="B177" s="182" t="s">
        <v>1057</v>
      </c>
      <c r="C177" s="164" t="s">
        <v>143</v>
      </c>
      <c r="D177" s="182" t="s">
        <v>756</v>
      </c>
      <c r="E177" s="24"/>
      <c r="F177" s="575" t="s">
        <v>6214</v>
      </c>
      <c r="G177" s="576"/>
      <c r="H177" s="575" t="s">
        <v>245</v>
      </c>
      <c r="I177" s="576"/>
      <c r="J177" s="577">
        <v>516.04999999999995</v>
      </c>
      <c r="K177" s="249" t="str">
        <f>VLOOKUP(B177,'De x Para (2)'!A:C,3,0)</f>
        <v>7.1.3.2</v>
      </c>
    </row>
    <row r="178" spans="1:11">
      <c r="A178" s="524" t="s">
        <v>143</v>
      </c>
      <c r="B178" s="561" t="s">
        <v>143</v>
      </c>
      <c r="C178" s="164" t="s">
        <v>143</v>
      </c>
      <c r="D178" s="561" t="s">
        <v>143</v>
      </c>
      <c r="E178" s="578"/>
      <c r="F178" s="578"/>
      <c r="G178" s="578"/>
      <c r="H178" s="578"/>
      <c r="I178" s="578"/>
      <c r="J178" s="570"/>
      <c r="K178" s="249"/>
    </row>
    <row r="179" spans="1:11">
      <c r="A179" s="572" t="s">
        <v>5251</v>
      </c>
      <c r="B179" s="300" t="s">
        <v>1061</v>
      </c>
      <c r="C179" s="164" t="s">
        <v>143</v>
      </c>
      <c r="D179" s="300" t="s">
        <v>1062</v>
      </c>
      <c r="E179" s="301"/>
      <c r="F179" s="302" t="s">
        <v>6215</v>
      </c>
      <c r="G179" s="303"/>
      <c r="H179" s="302" t="s">
        <v>245</v>
      </c>
      <c r="I179" s="303"/>
      <c r="J179" s="573">
        <v>139447.67999999999</v>
      </c>
      <c r="K179" s="249">
        <f>VLOOKUP(B179,'De x Para (2)'!A:C,3,0)</f>
        <v>0</v>
      </c>
    </row>
    <row r="180" spans="1:11">
      <c r="A180" s="572" t="s">
        <v>5250</v>
      </c>
      <c r="B180" s="300" t="s">
        <v>1066</v>
      </c>
      <c r="C180" s="164" t="s">
        <v>143</v>
      </c>
      <c r="D180" s="300" t="s">
        <v>1062</v>
      </c>
      <c r="E180" s="301"/>
      <c r="F180" s="302" t="s">
        <v>6215</v>
      </c>
      <c r="G180" s="303"/>
      <c r="H180" s="302" t="s">
        <v>245</v>
      </c>
      <c r="I180" s="303"/>
      <c r="J180" s="573">
        <v>139447.67999999999</v>
      </c>
      <c r="K180" s="249">
        <f>VLOOKUP(B180,'De x Para (2)'!A:C,3,0)</f>
        <v>0</v>
      </c>
    </row>
    <row r="181" spans="1:11">
      <c r="A181" s="572" t="s">
        <v>5249</v>
      </c>
      <c r="B181" s="300" t="s">
        <v>1067</v>
      </c>
      <c r="C181" s="164" t="s">
        <v>143</v>
      </c>
      <c r="D181" s="300" t="s">
        <v>1062</v>
      </c>
      <c r="E181" s="301"/>
      <c r="F181" s="302" t="s">
        <v>6215</v>
      </c>
      <c r="G181" s="303"/>
      <c r="H181" s="302" t="s">
        <v>245</v>
      </c>
      <c r="I181" s="303"/>
      <c r="J181" s="605">
        <v>139447.67999999999</v>
      </c>
      <c r="K181" s="249">
        <f>VLOOKUP(B181,'De x Para (2)'!A:C,3,0)</f>
        <v>0</v>
      </c>
    </row>
    <row r="182" spans="1:11">
      <c r="A182" s="574" t="s">
        <v>5247</v>
      </c>
      <c r="B182" s="182" t="s">
        <v>1068</v>
      </c>
      <c r="C182" s="164" t="s">
        <v>143</v>
      </c>
      <c r="D182" s="182" t="s">
        <v>1069</v>
      </c>
      <c r="E182" s="24"/>
      <c r="F182" s="575" t="s">
        <v>5246</v>
      </c>
      <c r="G182" s="576"/>
      <c r="H182" s="575" t="s">
        <v>245</v>
      </c>
      <c r="I182" s="576"/>
      <c r="J182" s="577">
        <v>6498</v>
      </c>
      <c r="K182" s="249" t="str">
        <f>VLOOKUP(B182,'De x Para (2)'!A:C,3,0)</f>
        <v>8.6</v>
      </c>
    </row>
    <row r="183" spans="1:11">
      <c r="A183" s="574" t="s">
        <v>5244</v>
      </c>
      <c r="B183" s="182" t="s">
        <v>1073</v>
      </c>
      <c r="C183" s="164" t="s">
        <v>143</v>
      </c>
      <c r="D183" s="182" t="s">
        <v>1074</v>
      </c>
      <c r="E183" s="24"/>
      <c r="F183" s="575" t="s">
        <v>1076</v>
      </c>
      <c r="G183" s="576"/>
      <c r="H183" s="575" t="s">
        <v>245</v>
      </c>
      <c r="I183" s="576"/>
      <c r="J183" s="577">
        <v>6750</v>
      </c>
      <c r="K183" s="249" t="str">
        <f>VLOOKUP(B183,'De x Para (2)'!A:C,3,0)</f>
        <v>8.3</v>
      </c>
    </row>
    <row r="184" spans="1:11">
      <c r="A184" s="574" t="s">
        <v>5242</v>
      </c>
      <c r="B184" s="182" t="s">
        <v>1081</v>
      </c>
      <c r="C184" s="164" t="s">
        <v>143</v>
      </c>
      <c r="D184" s="182" t="s">
        <v>1082</v>
      </c>
      <c r="E184" s="24"/>
      <c r="F184" s="575" t="s">
        <v>5856</v>
      </c>
      <c r="G184" s="576"/>
      <c r="H184" s="575" t="s">
        <v>245</v>
      </c>
      <c r="I184" s="576"/>
      <c r="J184" s="577">
        <v>15685.57</v>
      </c>
      <c r="K184" s="249" t="str">
        <f>VLOOKUP(B184,'De x Para (2)'!A:C,3,0)</f>
        <v>8.2</v>
      </c>
    </row>
    <row r="185" spans="1:11">
      <c r="A185" s="574" t="s">
        <v>5240</v>
      </c>
      <c r="B185" s="182" t="s">
        <v>1086</v>
      </c>
      <c r="C185" s="164" t="s">
        <v>143</v>
      </c>
      <c r="D185" s="182" t="s">
        <v>1087</v>
      </c>
      <c r="E185" s="24"/>
      <c r="F185" s="575" t="s">
        <v>6216</v>
      </c>
      <c r="G185" s="576"/>
      <c r="H185" s="575" t="s">
        <v>245</v>
      </c>
      <c r="I185" s="576"/>
      <c r="J185" s="577">
        <v>1277.8499999999999</v>
      </c>
      <c r="K185" s="249" t="str">
        <f>VLOOKUP(B185,'De x Para (2)'!A:C,3,0)</f>
        <v>8.8</v>
      </c>
    </row>
    <row r="186" spans="1:11">
      <c r="A186" s="574" t="s">
        <v>5238</v>
      </c>
      <c r="B186" s="182" t="s">
        <v>1091</v>
      </c>
      <c r="C186" s="164" t="s">
        <v>143</v>
      </c>
      <c r="D186" s="182" t="s">
        <v>1092</v>
      </c>
      <c r="E186" s="24"/>
      <c r="F186" s="575" t="s">
        <v>5237</v>
      </c>
      <c r="G186" s="576"/>
      <c r="H186" s="575" t="s">
        <v>245</v>
      </c>
      <c r="I186" s="576"/>
      <c r="J186" s="577">
        <v>38098.85</v>
      </c>
      <c r="K186" s="249" t="str">
        <f>VLOOKUP(B186,'De x Para (2)'!A:C,3,0)</f>
        <v>8.1</v>
      </c>
    </row>
    <row r="187" spans="1:11">
      <c r="A187" s="574" t="s">
        <v>5235</v>
      </c>
      <c r="B187" s="182" t="s">
        <v>1096</v>
      </c>
      <c r="C187" s="164" t="s">
        <v>143</v>
      </c>
      <c r="D187" s="182" t="s">
        <v>1097</v>
      </c>
      <c r="E187" s="24"/>
      <c r="F187" s="575" t="s">
        <v>6217</v>
      </c>
      <c r="G187" s="576"/>
      <c r="H187" s="575" t="s">
        <v>245</v>
      </c>
      <c r="I187" s="576"/>
      <c r="J187" s="577">
        <v>22647</v>
      </c>
      <c r="K187" s="249" t="str">
        <f>VLOOKUP(B187,'De x Para (2)'!A:C,3,0)</f>
        <v>8.2</v>
      </c>
    </row>
    <row r="188" spans="1:11">
      <c r="A188" s="574" t="s">
        <v>5233</v>
      </c>
      <c r="B188" s="182" t="s">
        <v>1101</v>
      </c>
      <c r="C188" s="164" t="s">
        <v>143</v>
      </c>
      <c r="D188" s="182" t="s">
        <v>1102</v>
      </c>
      <c r="E188" s="24"/>
      <c r="F188" s="575" t="s">
        <v>5863</v>
      </c>
      <c r="G188" s="576"/>
      <c r="H188" s="575" t="s">
        <v>245</v>
      </c>
      <c r="I188" s="576"/>
      <c r="J188" s="577">
        <v>40056.65</v>
      </c>
      <c r="K188" s="249" t="str">
        <f>VLOOKUP(B188,'De x Para (2)'!A:C,3,0)</f>
        <v>8.2</v>
      </c>
    </row>
    <row r="189" spans="1:11">
      <c r="A189" s="574" t="s">
        <v>5231</v>
      </c>
      <c r="B189" s="182" t="s">
        <v>1106</v>
      </c>
      <c r="C189" s="164" t="s">
        <v>143</v>
      </c>
      <c r="D189" s="182" t="s">
        <v>1107</v>
      </c>
      <c r="E189" s="24"/>
      <c r="F189" s="575" t="s">
        <v>6218</v>
      </c>
      <c r="G189" s="576"/>
      <c r="H189" s="575" t="s">
        <v>245</v>
      </c>
      <c r="I189" s="576"/>
      <c r="J189" s="577">
        <v>2436</v>
      </c>
      <c r="K189" s="249" t="str">
        <f>VLOOKUP(B189,'De x Para (2)'!A:C,3,0)</f>
        <v>8.4</v>
      </c>
    </row>
    <row r="190" spans="1:11">
      <c r="A190" s="574" t="s">
        <v>5229</v>
      </c>
      <c r="B190" s="182" t="s">
        <v>1111</v>
      </c>
      <c r="C190" s="164" t="s">
        <v>143</v>
      </c>
      <c r="D190" s="182" t="s">
        <v>1112</v>
      </c>
      <c r="E190" s="24"/>
      <c r="F190" s="575" t="s">
        <v>6219</v>
      </c>
      <c r="G190" s="576"/>
      <c r="H190" s="575" t="s">
        <v>245</v>
      </c>
      <c r="I190" s="576"/>
      <c r="J190" s="577">
        <v>280</v>
      </c>
      <c r="K190" s="249" t="str">
        <f>VLOOKUP(B190,'De x Para (2)'!A:C,3,0)</f>
        <v>8.5</v>
      </c>
    </row>
    <row r="191" spans="1:11">
      <c r="A191" s="574" t="s">
        <v>5227</v>
      </c>
      <c r="B191" s="182" t="s">
        <v>1121</v>
      </c>
      <c r="C191" s="164" t="s">
        <v>143</v>
      </c>
      <c r="D191" s="182" t="s">
        <v>1122</v>
      </c>
      <c r="E191" s="24"/>
      <c r="F191" s="575" t="s">
        <v>5867</v>
      </c>
      <c r="G191" s="576"/>
      <c r="H191" s="575" t="s">
        <v>245</v>
      </c>
      <c r="I191" s="576"/>
      <c r="J191" s="577">
        <v>1391.93</v>
      </c>
      <c r="K191" s="249" t="str">
        <f>VLOOKUP(B191,'De x Para (2)'!A:C,3,0)</f>
        <v>8.8</v>
      </c>
    </row>
    <row r="192" spans="1:11">
      <c r="A192" s="574" t="s">
        <v>5225</v>
      </c>
      <c r="B192" s="182" t="s">
        <v>1127</v>
      </c>
      <c r="C192" s="164" t="s">
        <v>143</v>
      </c>
      <c r="D192" s="182" t="s">
        <v>1128</v>
      </c>
      <c r="E192" s="24"/>
      <c r="F192" s="575" t="s">
        <v>6220</v>
      </c>
      <c r="G192" s="576"/>
      <c r="H192" s="575" t="s">
        <v>245</v>
      </c>
      <c r="I192" s="576"/>
      <c r="J192" s="577">
        <v>4325.83</v>
      </c>
      <c r="K192" s="249" t="str">
        <f>VLOOKUP(B192,'De x Para (2)'!A:C,3,0)</f>
        <v>8.2</v>
      </c>
    </row>
    <row r="193" spans="1:11">
      <c r="A193" s="524" t="s">
        <v>143</v>
      </c>
      <c r="B193" s="561" t="s">
        <v>143</v>
      </c>
      <c r="C193" s="164" t="s">
        <v>143</v>
      </c>
      <c r="D193" s="561" t="s">
        <v>143</v>
      </c>
      <c r="E193" s="578"/>
      <c r="F193" s="578"/>
      <c r="G193" s="578"/>
      <c r="H193" s="578"/>
      <c r="I193" s="578"/>
      <c r="J193" s="570"/>
      <c r="K193" s="249"/>
    </row>
    <row r="194" spans="1:11">
      <c r="A194" s="572" t="s">
        <v>5223</v>
      </c>
      <c r="B194" s="300" t="s">
        <v>1132</v>
      </c>
      <c r="C194" s="164" t="s">
        <v>143</v>
      </c>
      <c r="D194" s="300" t="s">
        <v>1133</v>
      </c>
      <c r="E194" s="301"/>
      <c r="F194" s="302" t="s">
        <v>6221</v>
      </c>
      <c r="G194" s="303"/>
      <c r="H194" s="302" t="s">
        <v>245</v>
      </c>
      <c r="I194" s="303"/>
      <c r="J194" s="573">
        <v>66129.47</v>
      </c>
      <c r="K194" s="249">
        <f>VLOOKUP(B194,'De x Para (2)'!A:C,3,0)</f>
        <v>0</v>
      </c>
    </row>
    <row r="195" spans="1:11">
      <c r="A195" s="572" t="s">
        <v>5222</v>
      </c>
      <c r="B195" s="300" t="s">
        <v>1137</v>
      </c>
      <c r="C195" s="164" t="s">
        <v>143</v>
      </c>
      <c r="D195" s="300" t="s">
        <v>1133</v>
      </c>
      <c r="E195" s="301"/>
      <c r="F195" s="302" t="s">
        <v>6221</v>
      </c>
      <c r="G195" s="303"/>
      <c r="H195" s="302" t="s">
        <v>245</v>
      </c>
      <c r="I195" s="303"/>
      <c r="J195" s="605">
        <v>66129.47</v>
      </c>
      <c r="K195" s="249">
        <f>VLOOKUP(B195,'De x Para (2)'!A:C,3,0)</f>
        <v>0</v>
      </c>
    </row>
    <row r="196" spans="1:11">
      <c r="A196" s="572" t="s">
        <v>5221</v>
      </c>
      <c r="B196" s="300" t="s">
        <v>1138</v>
      </c>
      <c r="C196" s="164" t="s">
        <v>143</v>
      </c>
      <c r="D196" s="300" t="s">
        <v>1133</v>
      </c>
      <c r="E196" s="301"/>
      <c r="F196" s="302" t="s">
        <v>6221</v>
      </c>
      <c r="G196" s="303"/>
      <c r="H196" s="302" t="s">
        <v>245</v>
      </c>
      <c r="I196" s="303"/>
      <c r="J196" s="573">
        <v>66129.47</v>
      </c>
      <c r="K196" s="249">
        <f>VLOOKUP(B196,'De x Para (2)'!A:C,3,0)</f>
        <v>0</v>
      </c>
    </row>
    <row r="197" spans="1:11">
      <c r="A197" s="572" t="s">
        <v>5219</v>
      </c>
      <c r="B197" s="300" t="s">
        <v>1139</v>
      </c>
      <c r="C197" s="164" t="s">
        <v>143</v>
      </c>
      <c r="D197" s="300" t="s">
        <v>1140</v>
      </c>
      <c r="E197" s="301"/>
      <c r="F197" s="302" t="s">
        <v>6222</v>
      </c>
      <c r="G197" s="303"/>
      <c r="H197" s="302" t="s">
        <v>245</v>
      </c>
      <c r="I197" s="303"/>
      <c r="J197" s="573">
        <v>49415.16</v>
      </c>
      <c r="K197" s="249">
        <f>VLOOKUP(B197,'De x Para (2)'!A:C,3,0)</f>
        <v>0</v>
      </c>
    </row>
    <row r="198" spans="1:11">
      <c r="A198" s="574" t="s">
        <v>5217</v>
      </c>
      <c r="B198" s="182" t="s">
        <v>1144</v>
      </c>
      <c r="C198" s="164" t="s">
        <v>143</v>
      </c>
      <c r="D198" s="182" t="s">
        <v>1145</v>
      </c>
      <c r="E198" s="24"/>
      <c r="F198" s="575" t="s">
        <v>6223</v>
      </c>
      <c r="G198" s="576"/>
      <c r="H198" s="575" t="s">
        <v>245</v>
      </c>
      <c r="I198" s="576"/>
      <c r="J198" s="577">
        <v>42254.9</v>
      </c>
      <c r="K198" s="249" t="str">
        <f>VLOOKUP(B198,'De x Para (2)'!A:C,3,0)</f>
        <v>9.2.2</v>
      </c>
    </row>
    <row r="199" spans="1:11">
      <c r="A199" s="574" t="s">
        <v>5877</v>
      </c>
      <c r="B199" s="182" t="s">
        <v>1149</v>
      </c>
      <c r="C199" s="164" t="s">
        <v>143</v>
      </c>
      <c r="D199" s="182" t="s">
        <v>1150</v>
      </c>
      <c r="E199" s="24"/>
      <c r="F199" s="575" t="s">
        <v>6224</v>
      </c>
      <c r="G199" s="576"/>
      <c r="H199" s="575" t="s">
        <v>245</v>
      </c>
      <c r="I199" s="576"/>
      <c r="J199" s="577">
        <v>1541.96</v>
      </c>
      <c r="K199" s="249" t="str">
        <f>VLOOKUP(B199,'De x Para (2)'!A:C,3,0)</f>
        <v>9.2.4</v>
      </c>
    </row>
    <row r="200" spans="1:11">
      <c r="A200" s="574" t="s">
        <v>5215</v>
      </c>
      <c r="B200" s="182" t="s">
        <v>1154</v>
      </c>
      <c r="C200" s="164" t="s">
        <v>143</v>
      </c>
      <c r="D200" s="182" t="s">
        <v>1155</v>
      </c>
      <c r="E200" s="24"/>
      <c r="F200" s="575" t="s">
        <v>6225</v>
      </c>
      <c r="G200" s="576"/>
      <c r="H200" s="575" t="s">
        <v>245</v>
      </c>
      <c r="I200" s="576"/>
      <c r="J200" s="577">
        <v>5618.3</v>
      </c>
      <c r="K200" s="249" t="str">
        <f>VLOOKUP(B200,'De x Para (2)'!A:C,3,0)</f>
        <v>9.2.5</v>
      </c>
    </row>
    <row r="201" spans="1:11">
      <c r="A201" s="524" t="s">
        <v>143</v>
      </c>
      <c r="B201" s="561" t="s">
        <v>143</v>
      </c>
      <c r="C201" s="164" t="s">
        <v>143</v>
      </c>
      <c r="D201" s="561" t="s">
        <v>143</v>
      </c>
      <c r="E201" s="578"/>
      <c r="F201" s="578"/>
      <c r="G201" s="578"/>
      <c r="H201" s="578"/>
      <c r="I201" s="578"/>
      <c r="J201" s="570"/>
      <c r="K201" s="249"/>
    </row>
    <row r="202" spans="1:11">
      <c r="A202" s="572" t="s">
        <v>5882</v>
      </c>
      <c r="B202" s="300" t="s">
        <v>1180</v>
      </c>
      <c r="C202" s="164" t="s">
        <v>143</v>
      </c>
      <c r="D202" s="300" t="s">
        <v>1181</v>
      </c>
      <c r="E202" s="301"/>
      <c r="F202" s="302" t="s">
        <v>6226</v>
      </c>
      <c r="G202" s="303"/>
      <c r="H202" s="302" t="s">
        <v>245</v>
      </c>
      <c r="I202" s="303"/>
      <c r="J202" s="573">
        <v>1669.82</v>
      </c>
      <c r="K202" s="249">
        <f>VLOOKUP(B202,'De x Para (2)'!A:C,3,0)</f>
        <v>0</v>
      </c>
    </row>
    <row r="203" spans="1:11">
      <c r="A203" s="574" t="s">
        <v>5888</v>
      </c>
      <c r="B203" s="182" t="s">
        <v>1190</v>
      </c>
      <c r="C203" s="164" t="s">
        <v>143</v>
      </c>
      <c r="D203" s="182" t="s">
        <v>1191</v>
      </c>
      <c r="E203" s="24"/>
      <c r="F203" s="575" t="s">
        <v>6227</v>
      </c>
      <c r="G203" s="576"/>
      <c r="H203" s="575" t="s">
        <v>245</v>
      </c>
      <c r="I203" s="576"/>
      <c r="J203" s="577">
        <v>1385.32</v>
      </c>
      <c r="K203" s="249" t="str">
        <f>VLOOKUP(B203,'De x Para (2)'!A:C,3,0)</f>
        <v>9.5</v>
      </c>
    </row>
    <row r="204" spans="1:11">
      <c r="A204" s="574" t="s">
        <v>5891</v>
      </c>
      <c r="B204" s="182" t="s">
        <v>1198</v>
      </c>
      <c r="C204" s="164" t="s">
        <v>143</v>
      </c>
      <c r="D204" s="182" t="s">
        <v>1199</v>
      </c>
      <c r="E204" s="24"/>
      <c r="F204" s="575" t="s">
        <v>6228</v>
      </c>
      <c r="G204" s="576"/>
      <c r="H204" s="575" t="s">
        <v>245</v>
      </c>
      <c r="I204" s="576"/>
      <c r="J204" s="577">
        <v>284.5</v>
      </c>
      <c r="K204" s="249" t="str">
        <f>VLOOKUP(B204,'De x Para (2)'!A:C,3,0)</f>
        <v>9.5</v>
      </c>
    </row>
    <row r="205" spans="1:11">
      <c r="A205" s="524" t="s">
        <v>143</v>
      </c>
      <c r="B205" s="561" t="s">
        <v>143</v>
      </c>
      <c r="C205" s="164" t="s">
        <v>143</v>
      </c>
      <c r="D205" s="561" t="s">
        <v>143</v>
      </c>
      <c r="E205" s="578"/>
      <c r="F205" s="578"/>
      <c r="G205" s="578"/>
      <c r="H205" s="578"/>
      <c r="I205" s="578"/>
      <c r="J205" s="570"/>
      <c r="K205" s="249"/>
    </row>
    <row r="206" spans="1:11">
      <c r="A206" s="572" t="s">
        <v>5213</v>
      </c>
      <c r="B206" s="300" t="s">
        <v>1203</v>
      </c>
      <c r="C206" s="164" t="s">
        <v>143</v>
      </c>
      <c r="D206" s="300" t="s">
        <v>1204</v>
      </c>
      <c r="E206" s="301"/>
      <c r="F206" s="302" t="s">
        <v>6229</v>
      </c>
      <c r="G206" s="303"/>
      <c r="H206" s="302" t="s">
        <v>245</v>
      </c>
      <c r="I206" s="303"/>
      <c r="J206" s="573">
        <v>9350.86</v>
      </c>
      <c r="K206" s="249">
        <f>VLOOKUP(B206,'De x Para (2)'!A:C,3,0)</f>
        <v>0</v>
      </c>
    </row>
    <row r="207" spans="1:11">
      <c r="A207" s="574" t="s">
        <v>5211</v>
      </c>
      <c r="B207" s="182" t="s">
        <v>1208</v>
      </c>
      <c r="C207" s="164" t="s">
        <v>143</v>
      </c>
      <c r="D207" s="182" t="s">
        <v>1209</v>
      </c>
      <c r="E207" s="24"/>
      <c r="F207" s="575" t="s">
        <v>6230</v>
      </c>
      <c r="G207" s="576"/>
      <c r="H207" s="575" t="s">
        <v>245</v>
      </c>
      <c r="I207" s="576"/>
      <c r="J207" s="577">
        <v>882.62</v>
      </c>
      <c r="K207" s="249" t="str">
        <f>VLOOKUP(B207,'De x Para (2)'!A:C,3,0)</f>
        <v>9.6</v>
      </c>
    </row>
    <row r="208" spans="1:11">
      <c r="A208" s="574" t="s">
        <v>5209</v>
      </c>
      <c r="B208" s="182" t="s">
        <v>1213</v>
      </c>
      <c r="C208" s="164" t="s">
        <v>143</v>
      </c>
      <c r="D208" s="182" t="s">
        <v>1214</v>
      </c>
      <c r="E208" s="24"/>
      <c r="F208" s="575" t="s">
        <v>6231</v>
      </c>
      <c r="G208" s="576"/>
      <c r="H208" s="575" t="s">
        <v>245</v>
      </c>
      <c r="I208" s="576"/>
      <c r="J208" s="577">
        <v>2359.11</v>
      </c>
      <c r="K208" s="249" t="str">
        <f>VLOOKUP(B208,'De x Para (2)'!A:C,3,0)</f>
        <v>9.6</v>
      </c>
    </row>
    <row r="209" spans="1:13">
      <c r="A209" s="574" t="s">
        <v>5207</v>
      </c>
      <c r="B209" s="182" t="s">
        <v>1218</v>
      </c>
      <c r="C209" s="164" t="s">
        <v>143</v>
      </c>
      <c r="D209" s="182" t="s">
        <v>1219</v>
      </c>
      <c r="E209" s="24"/>
      <c r="F209" s="575" t="s">
        <v>6232</v>
      </c>
      <c r="G209" s="576"/>
      <c r="H209" s="575" t="s">
        <v>245</v>
      </c>
      <c r="I209" s="576"/>
      <c r="J209" s="577">
        <v>65.78</v>
      </c>
      <c r="K209" s="249" t="str">
        <f>VLOOKUP(B209,'De x Para (2)'!A:C,3,0)</f>
        <v>9.6</v>
      </c>
    </row>
    <row r="210" spans="1:13">
      <c r="A210" s="574" t="s">
        <v>5205</v>
      </c>
      <c r="B210" s="182" t="s">
        <v>1230</v>
      </c>
      <c r="C210" s="164" t="s">
        <v>143</v>
      </c>
      <c r="D210" s="182" t="s">
        <v>1231</v>
      </c>
      <c r="E210" s="24"/>
      <c r="F210" s="575" t="s">
        <v>6120</v>
      </c>
      <c r="G210" s="576"/>
      <c r="H210" s="575" t="s">
        <v>245</v>
      </c>
      <c r="I210" s="576"/>
      <c r="J210" s="577">
        <v>564.19000000000005</v>
      </c>
      <c r="K210" s="249" t="str">
        <f>VLOOKUP(B210,'De x Para (2)'!A:C,3,0)</f>
        <v>9.6</v>
      </c>
    </row>
    <row r="211" spans="1:13">
      <c r="A211" s="574" t="s">
        <v>5203</v>
      </c>
      <c r="B211" s="182" t="s">
        <v>1235</v>
      </c>
      <c r="C211" s="164" t="s">
        <v>143</v>
      </c>
      <c r="D211" s="182" t="s">
        <v>1236</v>
      </c>
      <c r="E211" s="24"/>
      <c r="F211" s="575" t="s">
        <v>6202</v>
      </c>
      <c r="G211" s="576"/>
      <c r="H211" s="575" t="s">
        <v>245</v>
      </c>
      <c r="I211" s="576"/>
      <c r="J211" s="577">
        <v>863.71</v>
      </c>
      <c r="K211" s="249" t="str">
        <f>VLOOKUP(B211,'De x Para (2)'!A:C,3,0)</f>
        <v>9.6</v>
      </c>
    </row>
    <row r="212" spans="1:13">
      <c r="A212" s="574" t="s">
        <v>5201</v>
      </c>
      <c r="B212" s="182" t="s">
        <v>1240</v>
      </c>
      <c r="C212" s="164" t="s">
        <v>143</v>
      </c>
      <c r="D212" s="182" t="s">
        <v>1241</v>
      </c>
      <c r="E212" s="24"/>
      <c r="F212" s="575" t="s">
        <v>6233</v>
      </c>
      <c r="G212" s="576"/>
      <c r="H212" s="575" t="s">
        <v>245</v>
      </c>
      <c r="I212" s="576"/>
      <c r="J212" s="577">
        <v>4615.45</v>
      </c>
      <c r="K212" s="249" t="str">
        <f>VLOOKUP(B212,'De x Para (2)'!A:C,3,0)</f>
        <v>9.6</v>
      </c>
    </row>
    <row r="213" spans="1:13">
      <c r="A213" s="524" t="s">
        <v>143</v>
      </c>
      <c r="B213" s="561" t="s">
        <v>143</v>
      </c>
      <c r="C213" s="164" t="s">
        <v>143</v>
      </c>
      <c r="D213" s="561" t="s">
        <v>143</v>
      </c>
      <c r="E213" s="578"/>
      <c r="F213" s="578"/>
      <c r="G213" s="578"/>
      <c r="H213" s="578"/>
      <c r="I213" s="578"/>
      <c r="J213" s="570"/>
      <c r="K213" s="249"/>
    </row>
    <row r="214" spans="1:13">
      <c r="A214" s="572" t="s">
        <v>5199</v>
      </c>
      <c r="B214" s="300" t="s">
        <v>1245</v>
      </c>
      <c r="C214" s="164" t="s">
        <v>143</v>
      </c>
      <c r="D214" s="300" t="s">
        <v>1246</v>
      </c>
      <c r="E214" s="301"/>
      <c r="F214" s="302" t="s">
        <v>6234</v>
      </c>
      <c r="G214" s="303"/>
      <c r="H214" s="302" t="s">
        <v>245</v>
      </c>
      <c r="I214" s="303"/>
      <c r="J214" s="573">
        <v>3558.73</v>
      </c>
      <c r="K214" s="249">
        <f>VLOOKUP(B214,'De x Para (2)'!A:C,3,0)</f>
        <v>0</v>
      </c>
      <c r="M214" s="568">
        <f>F214+F228</f>
        <v>3658.63</v>
      </c>
    </row>
    <row r="215" spans="1:13">
      <c r="A215" s="574" t="s">
        <v>6235</v>
      </c>
      <c r="B215" s="182" t="s">
        <v>1253</v>
      </c>
      <c r="C215" s="164" t="s">
        <v>143</v>
      </c>
      <c r="D215" s="182" t="s">
        <v>1254</v>
      </c>
      <c r="E215" s="24"/>
      <c r="F215" s="575" t="s">
        <v>6236</v>
      </c>
      <c r="G215" s="576"/>
      <c r="H215" s="575" t="s">
        <v>245</v>
      </c>
      <c r="I215" s="576"/>
      <c r="J215" s="577">
        <v>13.5</v>
      </c>
      <c r="K215" s="249" t="str">
        <f>VLOOKUP(B215,'De x Para (2)'!A:C,3,0)</f>
        <v>9.7</v>
      </c>
    </row>
    <row r="216" spans="1:13">
      <c r="A216" s="574" t="s">
        <v>6237</v>
      </c>
      <c r="B216" s="182" t="s">
        <v>1261</v>
      </c>
      <c r="C216" s="164" t="s">
        <v>143</v>
      </c>
      <c r="D216" s="182" t="s">
        <v>1262</v>
      </c>
      <c r="E216" s="24"/>
      <c r="F216" s="575" t="s">
        <v>6238</v>
      </c>
      <c r="G216" s="576"/>
      <c r="H216" s="575" t="s">
        <v>245</v>
      </c>
      <c r="I216" s="576"/>
      <c r="J216" s="577">
        <v>152.80000000000001</v>
      </c>
      <c r="K216" s="249" t="str">
        <f>VLOOKUP(B216,'De x Para (2)'!A:C,3,0)</f>
        <v>9.7</v>
      </c>
    </row>
    <row r="217" spans="1:13">
      <c r="A217" s="574" t="s">
        <v>6239</v>
      </c>
      <c r="B217" s="182" t="s">
        <v>1266</v>
      </c>
      <c r="C217" s="164" t="s">
        <v>143</v>
      </c>
      <c r="D217" s="182" t="s">
        <v>1267</v>
      </c>
      <c r="E217" s="24"/>
      <c r="F217" s="575" t="s">
        <v>6240</v>
      </c>
      <c r="G217" s="576"/>
      <c r="H217" s="575" t="s">
        <v>245</v>
      </c>
      <c r="I217" s="576"/>
      <c r="J217" s="577">
        <v>488</v>
      </c>
      <c r="K217" s="249" t="str">
        <f>VLOOKUP(B217,'De x Para (2)'!A:C,3,0)</f>
        <v>9.7</v>
      </c>
    </row>
    <row r="218" spans="1:13">
      <c r="A218" s="574" t="s">
        <v>6241</v>
      </c>
      <c r="B218" s="182" t="s">
        <v>1271</v>
      </c>
      <c r="C218" s="164" t="s">
        <v>143</v>
      </c>
      <c r="D218" s="182" t="s">
        <v>1272</v>
      </c>
      <c r="E218" s="24"/>
      <c r="F218" s="575" t="s">
        <v>6242</v>
      </c>
      <c r="G218" s="576"/>
      <c r="H218" s="575" t="s">
        <v>245</v>
      </c>
      <c r="I218" s="576"/>
      <c r="J218" s="577">
        <v>121</v>
      </c>
      <c r="K218" s="249" t="str">
        <f>VLOOKUP(B218,'De x Para (2)'!A:C,3,0)</f>
        <v>9.7</v>
      </c>
    </row>
    <row r="219" spans="1:13">
      <c r="A219" s="574" t="s">
        <v>6243</v>
      </c>
      <c r="B219" s="182" t="s">
        <v>1274</v>
      </c>
      <c r="C219" s="164" t="s">
        <v>143</v>
      </c>
      <c r="D219" s="182" t="s">
        <v>1275</v>
      </c>
      <c r="E219" s="24"/>
      <c r="F219" s="575" t="s">
        <v>6244</v>
      </c>
      <c r="G219" s="576"/>
      <c r="H219" s="575" t="s">
        <v>245</v>
      </c>
      <c r="I219" s="576"/>
      <c r="J219" s="577">
        <v>345.17</v>
      </c>
      <c r="K219" s="249" t="str">
        <f>VLOOKUP(B219,'De x Para (2)'!A:C,3,0)</f>
        <v>9.7</v>
      </c>
    </row>
    <row r="220" spans="1:13">
      <c r="A220" s="574" t="s">
        <v>6245</v>
      </c>
      <c r="B220" s="182" t="s">
        <v>1279</v>
      </c>
      <c r="C220" s="164" t="s">
        <v>143</v>
      </c>
      <c r="D220" s="182" t="s">
        <v>1280</v>
      </c>
      <c r="E220" s="24"/>
      <c r="F220" s="575" t="s">
        <v>6246</v>
      </c>
      <c r="G220" s="576"/>
      <c r="H220" s="575" t="s">
        <v>245</v>
      </c>
      <c r="I220" s="576"/>
      <c r="J220" s="577">
        <v>40</v>
      </c>
      <c r="K220" s="249" t="str">
        <f>VLOOKUP(B220,'De x Para (2)'!A:C,3,0)</f>
        <v>9.7</v>
      </c>
    </row>
    <row r="221" spans="1:13">
      <c r="A221" s="574" t="s">
        <v>5907</v>
      </c>
      <c r="B221" s="182" t="s">
        <v>1282</v>
      </c>
      <c r="C221" s="164" t="s">
        <v>143</v>
      </c>
      <c r="D221" s="182" t="s">
        <v>1283</v>
      </c>
      <c r="E221" s="24"/>
      <c r="F221" s="575" t="s">
        <v>6247</v>
      </c>
      <c r="G221" s="576"/>
      <c r="H221" s="575" t="s">
        <v>245</v>
      </c>
      <c r="I221" s="576"/>
      <c r="J221" s="577">
        <v>30.91</v>
      </c>
      <c r="K221" s="249" t="str">
        <f>VLOOKUP(B221,'De x Para (2)'!A:C,3,0)</f>
        <v>9.7</v>
      </c>
    </row>
    <row r="222" spans="1:13">
      <c r="A222" s="574" t="s">
        <v>5197</v>
      </c>
      <c r="B222" s="182" t="s">
        <v>1290</v>
      </c>
      <c r="C222" s="164" t="s">
        <v>143</v>
      </c>
      <c r="D222" s="182" t="s">
        <v>1291</v>
      </c>
      <c r="E222" s="24"/>
      <c r="F222" s="575" t="s">
        <v>5196</v>
      </c>
      <c r="G222" s="576"/>
      <c r="H222" s="575" t="s">
        <v>245</v>
      </c>
      <c r="I222" s="576"/>
      <c r="J222" s="577">
        <v>1350</v>
      </c>
      <c r="K222" s="249" t="str">
        <f>VLOOKUP(B222,'De x Para (2)'!A:C,3,0)</f>
        <v>9.7</v>
      </c>
    </row>
    <row r="223" spans="1:13">
      <c r="A223" s="574" t="s">
        <v>5195</v>
      </c>
      <c r="B223" s="182" t="s">
        <v>1298</v>
      </c>
      <c r="C223" s="164" t="s">
        <v>143</v>
      </c>
      <c r="D223" s="182" t="s">
        <v>1299</v>
      </c>
      <c r="E223" s="24"/>
      <c r="F223" s="575" t="s">
        <v>5194</v>
      </c>
      <c r="G223" s="576"/>
      <c r="H223" s="575" t="s">
        <v>245</v>
      </c>
      <c r="I223" s="576"/>
      <c r="J223" s="577">
        <v>1017.35</v>
      </c>
      <c r="K223" s="249" t="str">
        <f>VLOOKUP(B223,'De x Para (2)'!A:C,3,0)</f>
        <v>9.7</v>
      </c>
    </row>
    <row r="224" spans="1:13">
      <c r="A224" s="524" t="s">
        <v>143</v>
      </c>
      <c r="B224" s="561" t="s">
        <v>143</v>
      </c>
      <c r="C224" s="164" t="s">
        <v>143</v>
      </c>
      <c r="D224" s="561" t="s">
        <v>143</v>
      </c>
      <c r="E224" s="578"/>
      <c r="F224" s="578"/>
      <c r="G224" s="578"/>
      <c r="H224" s="578"/>
      <c r="I224" s="578"/>
      <c r="J224" s="570"/>
      <c r="K224" s="249"/>
    </row>
    <row r="225" spans="1:11">
      <c r="A225" s="572" t="s">
        <v>5192</v>
      </c>
      <c r="B225" s="300" t="s">
        <v>1308</v>
      </c>
      <c r="C225" s="164" t="s">
        <v>143</v>
      </c>
      <c r="D225" s="300" t="s">
        <v>1309</v>
      </c>
      <c r="E225" s="301"/>
      <c r="F225" s="302" t="s">
        <v>6248</v>
      </c>
      <c r="G225" s="303"/>
      <c r="H225" s="302" t="s">
        <v>245</v>
      </c>
      <c r="I225" s="303"/>
      <c r="J225" s="573">
        <v>2035</v>
      </c>
      <c r="K225" s="249">
        <f>VLOOKUP(B225,'De x Para (2)'!A:C,3,0)</f>
        <v>0</v>
      </c>
    </row>
    <row r="226" spans="1:11">
      <c r="A226" s="574" t="s">
        <v>5191</v>
      </c>
      <c r="B226" s="182" t="s">
        <v>1313</v>
      </c>
      <c r="C226" s="164" t="s">
        <v>143</v>
      </c>
      <c r="D226" s="182" t="s">
        <v>1314</v>
      </c>
      <c r="E226" s="24"/>
      <c r="F226" s="575" t="s">
        <v>6248</v>
      </c>
      <c r="G226" s="576"/>
      <c r="H226" s="575" t="s">
        <v>245</v>
      </c>
      <c r="I226" s="576"/>
      <c r="J226" s="577">
        <v>2035</v>
      </c>
      <c r="K226" s="249" t="str">
        <f>VLOOKUP(B226,'De x Para (2)'!A:C,3,0)</f>
        <v>9.8</v>
      </c>
    </row>
    <row r="227" spans="1:11">
      <c r="A227" s="524" t="s">
        <v>143</v>
      </c>
      <c r="B227" s="561" t="s">
        <v>143</v>
      </c>
      <c r="C227" s="164" t="s">
        <v>143</v>
      </c>
      <c r="D227" s="561" t="s">
        <v>143</v>
      </c>
      <c r="E227" s="578"/>
      <c r="F227" s="578"/>
      <c r="G227" s="578"/>
      <c r="H227" s="578"/>
      <c r="I227" s="578"/>
      <c r="J227" s="570"/>
      <c r="K227" s="249"/>
    </row>
    <row r="228" spans="1:11">
      <c r="A228" s="572" t="s">
        <v>5189</v>
      </c>
      <c r="B228" s="300" t="s">
        <v>1315</v>
      </c>
      <c r="C228" s="164" t="s">
        <v>143</v>
      </c>
      <c r="D228" s="300" t="s">
        <v>1316</v>
      </c>
      <c r="E228" s="301"/>
      <c r="F228" s="302" t="s">
        <v>5913</v>
      </c>
      <c r="G228" s="303"/>
      <c r="H228" s="302" t="s">
        <v>245</v>
      </c>
      <c r="I228" s="303"/>
      <c r="J228" s="573">
        <v>99.9</v>
      </c>
      <c r="K228" s="249">
        <f>VLOOKUP(B228,'De x Para (2)'!A:C,3,0)</f>
        <v>0</v>
      </c>
    </row>
    <row r="229" spans="1:11">
      <c r="A229" s="574" t="s">
        <v>5184</v>
      </c>
      <c r="B229" s="182" t="s">
        <v>1323</v>
      </c>
      <c r="C229" s="164" t="s">
        <v>143</v>
      </c>
      <c r="D229" s="182" t="s">
        <v>174</v>
      </c>
      <c r="E229" s="24"/>
      <c r="F229" s="575" t="s">
        <v>5913</v>
      </c>
      <c r="G229" s="576"/>
      <c r="H229" s="575" t="s">
        <v>245</v>
      </c>
      <c r="I229" s="576"/>
      <c r="J229" s="577">
        <v>99.9</v>
      </c>
      <c r="K229" s="249" t="str">
        <f>VLOOKUP(B229,'De x Para (2)'!A:C,3,0)</f>
        <v>9.7</v>
      </c>
    </row>
    <row r="230" spans="1:11">
      <c r="A230" s="524" t="s">
        <v>143</v>
      </c>
      <c r="B230" s="561" t="s">
        <v>143</v>
      </c>
      <c r="C230" s="164" t="s">
        <v>143</v>
      </c>
      <c r="D230" s="561" t="s">
        <v>143</v>
      </c>
      <c r="E230" s="578"/>
      <c r="F230" s="578"/>
      <c r="G230" s="578"/>
      <c r="H230" s="578"/>
      <c r="I230" s="578"/>
      <c r="J230" s="570"/>
      <c r="K230" s="249"/>
    </row>
    <row r="231" spans="1:11">
      <c r="A231" s="572" t="s">
        <v>5182</v>
      </c>
      <c r="B231" s="300" t="s">
        <v>1325</v>
      </c>
      <c r="C231" s="164" t="s">
        <v>143</v>
      </c>
      <c r="D231" s="300" t="s">
        <v>1326</v>
      </c>
      <c r="E231" s="301"/>
      <c r="F231" s="302" t="s">
        <v>6249</v>
      </c>
      <c r="G231" s="303"/>
      <c r="H231" s="302" t="s">
        <v>245</v>
      </c>
      <c r="I231" s="303"/>
      <c r="J231" s="573">
        <v>21049.03</v>
      </c>
      <c r="K231" s="249">
        <f>VLOOKUP(B231,'De x Para (2)'!A:C,3,0)</f>
        <v>0</v>
      </c>
    </row>
    <row r="232" spans="1:11">
      <c r="A232" s="572" t="s">
        <v>5181</v>
      </c>
      <c r="B232" s="300" t="s">
        <v>1331</v>
      </c>
      <c r="C232" s="164" t="s">
        <v>143</v>
      </c>
      <c r="D232" s="300" t="s">
        <v>1326</v>
      </c>
      <c r="E232" s="301"/>
      <c r="F232" s="302" t="s">
        <v>6249</v>
      </c>
      <c r="G232" s="303"/>
      <c r="H232" s="302" t="s">
        <v>245</v>
      </c>
      <c r="I232" s="303"/>
      <c r="J232" s="573">
        <v>21049.03</v>
      </c>
      <c r="K232" s="249">
        <f>VLOOKUP(B232,'De x Para (2)'!A:C,3,0)</f>
        <v>0</v>
      </c>
    </row>
    <row r="233" spans="1:11">
      <c r="A233" s="572" t="s">
        <v>5180</v>
      </c>
      <c r="B233" s="300" t="s">
        <v>1332</v>
      </c>
      <c r="C233" s="164" t="s">
        <v>143</v>
      </c>
      <c r="D233" s="300" t="s">
        <v>1326</v>
      </c>
      <c r="E233" s="301"/>
      <c r="F233" s="302" t="s">
        <v>6249</v>
      </c>
      <c r="G233" s="303"/>
      <c r="H233" s="302" t="s">
        <v>245</v>
      </c>
      <c r="I233" s="303"/>
      <c r="J233" s="605">
        <v>21049.03</v>
      </c>
      <c r="K233" s="249">
        <f>VLOOKUP(B233,'De x Para (2)'!A:C,3,0)</f>
        <v>0</v>
      </c>
    </row>
    <row r="234" spans="1:11">
      <c r="A234" s="572" t="s">
        <v>5178</v>
      </c>
      <c r="B234" s="300" t="s">
        <v>1333</v>
      </c>
      <c r="C234" s="164" t="s">
        <v>143</v>
      </c>
      <c r="D234" s="300" t="s">
        <v>1334</v>
      </c>
      <c r="E234" s="301"/>
      <c r="F234" s="302" t="s">
        <v>6250</v>
      </c>
      <c r="G234" s="303"/>
      <c r="H234" s="302" t="s">
        <v>245</v>
      </c>
      <c r="I234" s="303"/>
      <c r="J234" s="573">
        <v>16738.66</v>
      </c>
      <c r="K234" s="249">
        <f>VLOOKUP(B234,'De x Para (2)'!A:C,3,0)</f>
        <v>0</v>
      </c>
    </row>
    <row r="235" spans="1:11">
      <c r="A235" s="574" t="s">
        <v>5176</v>
      </c>
      <c r="B235" s="182" t="s">
        <v>1339</v>
      </c>
      <c r="C235" s="164" t="s">
        <v>143</v>
      </c>
      <c r="D235" s="182" t="s">
        <v>1340</v>
      </c>
      <c r="E235" s="24"/>
      <c r="F235" s="575" t="s">
        <v>2323</v>
      </c>
      <c r="G235" s="576"/>
      <c r="H235" s="575" t="s">
        <v>245</v>
      </c>
      <c r="I235" s="576"/>
      <c r="J235" s="577">
        <v>980</v>
      </c>
      <c r="K235" s="249" t="str">
        <f>VLOOKUP(B235,'De x Para (2)'!A:C,3,0)</f>
        <v>10.1</v>
      </c>
    </row>
    <row r="236" spans="1:11">
      <c r="A236" s="574" t="s">
        <v>5175</v>
      </c>
      <c r="B236" s="182" t="s">
        <v>1344</v>
      </c>
      <c r="C236" s="164" t="s">
        <v>143</v>
      </c>
      <c r="D236" s="182" t="s">
        <v>1345</v>
      </c>
      <c r="E236" s="24"/>
      <c r="F236" s="575" t="s">
        <v>5174</v>
      </c>
      <c r="G236" s="576"/>
      <c r="H236" s="575" t="s">
        <v>245</v>
      </c>
      <c r="I236" s="576"/>
      <c r="J236" s="577">
        <v>1879.14</v>
      </c>
      <c r="K236" s="249" t="str">
        <f>VLOOKUP(B236,'De x Para (2)'!A:C,3,0)</f>
        <v>10.1</v>
      </c>
    </row>
    <row r="237" spans="1:11">
      <c r="A237" s="574" t="s">
        <v>5922</v>
      </c>
      <c r="B237" s="182" t="s">
        <v>1349</v>
      </c>
      <c r="C237" s="164" t="s">
        <v>143</v>
      </c>
      <c r="D237" s="182" t="s">
        <v>1350</v>
      </c>
      <c r="E237" s="24"/>
      <c r="F237" s="575" t="s">
        <v>6251</v>
      </c>
      <c r="G237" s="576"/>
      <c r="H237" s="575" t="s">
        <v>245</v>
      </c>
      <c r="I237" s="576"/>
      <c r="J237" s="577">
        <v>988.5</v>
      </c>
      <c r="K237" s="249" t="str">
        <f>VLOOKUP(B237,'De x Para (2)'!A:C,3,0)</f>
        <v>10.1</v>
      </c>
    </row>
    <row r="238" spans="1:11">
      <c r="A238" s="574" t="s">
        <v>5925</v>
      </c>
      <c r="B238" s="182" t="s">
        <v>1354</v>
      </c>
      <c r="C238" s="164" t="s">
        <v>143</v>
      </c>
      <c r="D238" s="182" t="s">
        <v>1355</v>
      </c>
      <c r="E238" s="24"/>
      <c r="F238" s="575" t="s">
        <v>6252</v>
      </c>
      <c r="G238" s="576"/>
      <c r="H238" s="575" t="s">
        <v>245</v>
      </c>
      <c r="I238" s="576"/>
      <c r="J238" s="577">
        <v>5210</v>
      </c>
      <c r="K238" s="249" t="str">
        <f>VLOOKUP(B238,'De x Para (2)'!A:C,3,0)</f>
        <v>10.1</v>
      </c>
    </row>
    <row r="239" spans="1:11">
      <c r="A239" s="574" t="s">
        <v>6253</v>
      </c>
      <c r="B239" s="182" t="s">
        <v>1362</v>
      </c>
      <c r="C239" s="164" t="s">
        <v>143</v>
      </c>
      <c r="D239" s="182" t="s">
        <v>1363</v>
      </c>
      <c r="E239" s="24"/>
      <c r="F239" s="575" t="s">
        <v>6254</v>
      </c>
      <c r="G239" s="576"/>
      <c r="H239" s="575" t="s">
        <v>245</v>
      </c>
      <c r="I239" s="576"/>
      <c r="J239" s="577">
        <v>345.7</v>
      </c>
      <c r="K239" s="249" t="str">
        <f>VLOOKUP(B239,'De x Para (2)'!A:C,3,0)</f>
        <v>10.1</v>
      </c>
    </row>
    <row r="240" spans="1:11">
      <c r="A240" s="574" t="s">
        <v>6255</v>
      </c>
      <c r="B240" s="182" t="s">
        <v>4564</v>
      </c>
      <c r="C240" s="164" t="s">
        <v>143</v>
      </c>
      <c r="D240" s="182" t="s">
        <v>4565</v>
      </c>
      <c r="E240" s="24"/>
      <c r="F240" s="575" t="s">
        <v>6256</v>
      </c>
      <c r="G240" s="576"/>
      <c r="H240" s="575" t="s">
        <v>245</v>
      </c>
      <c r="I240" s="576"/>
      <c r="J240" s="577">
        <v>583.41999999999996</v>
      </c>
      <c r="K240" s="249" t="str">
        <f>VLOOKUP(B240,'De x Para (2)'!A:C,3,0)</f>
        <v>10.1</v>
      </c>
    </row>
    <row r="241" spans="1:11">
      <c r="A241" s="574" t="s">
        <v>5931</v>
      </c>
      <c r="B241" s="182" t="s">
        <v>1365</v>
      </c>
      <c r="C241" s="164" t="s">
        <v>143</v>
      </c>
      <c r="D241" s="182" t="s">
        <v>1366</v>
      </c>
      <c r="E241" s="24"/>
      <c r="F241" s="575" t="s">
        <v>6257</v>
      </c>
      <c r="G241" s="576"/>
      <c r="H241" s="575" t="s">
        <v>245</v>
      </c>
      <c r="I241" s="576"/>
      <c r="J241" s="577">
        <v>1310.1099999999999</v>
      </c>
      <c r="K241" s="249" t="str">
        <f>VLOOKUP(B241,'De x Para (2)'!A:C,3,0)</f>
        <v>10.1</v>
      </c>
    </row>
    <row r="242" spans="1:11">
      <c r="A242" s="574" t="s">
        <v>5172</v>
      </c>
      <c r="B242" s="182" t="s">
        <v>1370</v>
      </c>
      <c r="C242" s="164" t="s">
        <v>143</v>
      </c>
      <c r="D242" s="182" t="s">
        <v>1371</v>
      </c>
      <c r="E242" s="24"/>
      <c r="F242" s="575" t="s">
        <v>5171</v>
      </c>
      <c r="G242" s="576"/>
      <c r="H242" s="575" t="s">
        <v>245</v>
      </c>
      <c r="I242" s="576"/>
      <c r="J242" s="577">
        <v>5051.29</v>
      </c>
      <c r="K242" s="249" t="str">
        <f>VLOOKUP(B242,'De x Para (2)'!A:C,3,0)</f>
        <v>10.1</v>
      </c>
    </row>
    <row r="243" spans="1:11">
      <c r="A243" s="574" t="s">
        <v>5935</v>
      </c>
      <c r="B243" s="182" t="s">
        <v>1375</v>
      </c>
      <c r="C243" s="164" t="s">
        <v>143</v>
      </c>
      <c r="D243" s="182" t="s">
        <v>1376</v>
      </c>
      <c r="E243" s="24"/>
      <c r="F243" s="575" t="s">
        <v>2130</v>
      </c>
      <c r="G243" s="576"/>
      <c r="H243" s="575" t="s">
        <v>245</v>
      </c>
      <c r="I243" s="576"/>
      <c r="J243" s="577">
        <v>390.5</v>
      </c>
      <c r="K243" s="249" t="str">
        <f>VLOOKUP(B243,'De x Para (2)'!A:C,3,0)</f>
        <v>10.1</v>
      </c>
    </row>
    <row r="244" spans="1:11">
      <c r="A244" s="524" t="s">
        <v>143</v>
      </c>
      <c r="B244" s="561" t="s">
        <v>143</v>
      </c>
      <c r="C244" s="164" t="s">
        <v>143</v>
      </c>
      <c r="D244" s="561" t="s">
        <v>143</v>
      </c>
      <c r="E244" s="578"/>
      <c r="F244" s="578"/>
      <c r="G244" s="578"/>
      <c r="H244" s="578"/>
      <c r="I244" s="578"/>
      <c r="J244" s="570"/>
      <c r="K244" s="249"/>
    </row>
    <row r="245" spans="1:11">
      <c r="A245" s="572" t="s">
        <v>6258</v>
      </c>
      <c r="B245" s="300" t="s">
        <v>1380</v>
      </c>
      <c r="C245" s="164" t="s">
        <v>143</v>
      </c>
      <c r="D245" s="300" t="s">
        <v>1381</v>
      </c>
      <c r="E245" s="301"/>
      <c r="F245" s="302" t="s">
        <v>6259</v>
      </c>
      <c r="G245" s="303"/>
      <c r="H245" s="302" t="s">
        <v>245</v>
      </c>
      <c r="I245" s="303"/>
      <c r="J245" s="573">
        <v>890</v>
      </c>
      <c r="K245" s="249">
        <f>VLOOKUP(B245,'De x Para (2)'!A:C,3,0)</f>
        <v>0</v>
      </c>
    </row>
    <row r="246" spans="1:11">
      <c r="A246" s="574" t="s">
        <v>6260</v>
      </c>
      <c r="B246" s="182" t="s">
        <v>1384</v>
      </c>
      <c r="C246" s="164" t="s">
        <v>143</v>
      </c>
      <c r="D246" s="182" t="s">
        <v>1381</v>
      </c>
      <c r="E246" s="24"/>
      <c r="F246" s="575" t="s">
        <v>6259</v>
      </c>
      <c r="G246" s="576"/>
      <c r="H246" s="575" t="s">
        <v>245</v>
      </c>
      <c r="I246" s="576"/>
      <c r="J246" s="577">
        <v>890</v>
      </c>
      <c r="K246" s="249" t="str">
        <f>VLOOKUP(B246,'De x Para (2)'!A:C,3,0)</f>
        <v>10.2</v>
      </c>
    </row>
    <row r="247" spans="1:11">
      <c r="A247" s="524" t="s">
        <v>143</v>
      </c>
      <c r="B247" s="561" t="s">
        <v>143</v>
      </c>
      <c r="C247" s="164" t="s">
        <v>143</v>
      </c>
      <c r="D247" s="561" t="s">
        <v>143</v>
      </c>
      <c r="E247" s="578"/>
      <c r="F247" s="578"/>
      <c r="G247" s="578"/>
      <c r="H247" s="578"/>
      <c r="I247" s="578"/>
      <c r="J247" s="570"/>
      <c r="K247" s="249"/>
    </row>
    <row r="248" spans="1:11">
      <c r="A248" s="572" t="s">
        <v>5169</v>
      </c>
      <c r="B248" s="300" t="s">
        <v>1393</v>
      </c>
      <c r="C248" s="164" t="s">
        <v>143</v>
      </c>
      <c r="D248" s="300" t="s">
        <v>1394</v>
      </c>
      <c r="E248" s="301"/>
      <c r="F248" s="302" t="s">
        <v>5936</v>
      </c>
      <c r="G248" s="303"/>
      <c r="H248" s="302" t="s">
        <v>245</v>
      </c>
      <c r="I248" s="303"/>
      <c r="J248" s="573">
        <v>3420.37</v>
      </c>
      <c r="K248" s="249">
        <f>VLOOKUP(B248,'De x Para (2)'!A:C,3,0)</f>
        <v>0</v>
      </c>
    </row>
    <row r="249" spans="1:11">
      <c r="A249" s="574" t="s">
        <v>5168</v>
      </c>
      <c r="B249" s="182" t="s">
        <v>1398</v>
      </c>
      <c r="C249" s="164" t="s">
        <v>143</v>
      </c>
      <c r="D249" s="182" t="s">
        <v>1399</v>
      </c>
      <c r="E249" s="24"/>
      <c r="F249" s="575" t="s">
        <v>5936</v>
      </c>
      <c r="G249" s="576"/>
      <c r="H249" s="575" t="s">
        <v>245</v>
      </c>
      <c r="I249" s="576"/>
      <c r="J249" s="577">
        <v>3420.37</v>
      </c>
      <c r="K249" s="249" t="str">
        <f>VLOOKUP(B249,'De x Para (2)'!A:C,3,0)</f>
        <v>10.3</v>
      </c>
    </row>
    <row r="250" spans="1:11">
      <c r="A250" s="524" t="s">
        <v>143</v>
      </c>
      <c r="B250" s="561" t="s">
        <v>143</v>
      </c>
      <c r="C250" s="164" t="s">
        <v>143</v>
      </c>
      <c r="D250" s="561" t="s">
        <v>143</v>
      </c>
      <c r="E250" s="578"/>
      <c r="F250" s="578"/>
      <c r="G250" s="578"/>
      <c r="H250" s="578"/>
      <c r="I250" s="578"/>
      <c r="J250" s="570"/>
      <c r="K250" s="249"/>
    </row>
    <row r="251" spans="1:11">
      <c r="A251" s="572" t="s">
        <v>5166</v>
      </c>
      <c r="B251" s="300" t="s">
        <v>1400</v>
      </c>
      <c r="C251" s="164" t="s">
        <v>143</v>
      </c>
      <c r="D251" s="300" t="s">
        <v>1401</v>
      </c>
      <c r="E251" s="301"/>
      <c r="F251" s="302" t="s">
        <v>6261</v>
      </c>
      <c r="G251" s="303"/>
      <c r="H251" s="302" t="s">
        <v>245</v>
      </c>
      <c r="I251" s="303"/>
      <c r="J251" s="605">
        <v>1524.49</v>
      </c>
      <c r="K251" s="249">
        <f>VLOOKUP(B251,'De x Para (2)'!A:C,3,0)</f>
        <v>0</v>
      </c>
    </row>
    <row r="252" spans="1:11">
      <c r="A252" s="572" t="s">
        <v>5165</v>
      </c>
      <c r="B252" s="300" t="s">
        <v>1405</v>
      </c>
      <c r="C252" s="164" t="s">
        <v>143</v>
      </c>
      <c r="D252" s="300" t="s">
        <v>1401</v>
      </c>
      <c r="E252" s="301"/>
      <c r="F252" s="302" t="s">
        <v>6261</v>
      </c>
      <c r="G252" s="303"/>
      <c r="H252" s="302" t="s">
        <v>245</v>
      </c>
      <c r="I252" s="303"/>
      <c r="J252" s="573">
        <v>1524.49</v>
      </c>
      <c r="K252" s="249">
        <f>VLOOKUP(B252,'De x Para (2)'!A:C,3,0)</f>
        <v>0</v>
      </c>
    </row>
    <row r="253" spans="1:11">
      <c r="A253" s="572" t="s">
        <v>5164</v>
      </c>
      <c r="B253" s="300" t="s">
        <v>1406</v>
      </c>
      <c r="C253" s="164" t="s">
        <v>143</v>
      </c>
      <c r="D253" s="300" t="s">
        <v>1401</v>
      </c>
      <c r="E253" s="301"/>
      <c r="F253" s="302" t="s">
        <v>6261</v>
      </c>
      <c r="G253" s="303"/>
      <c r="H253" s="302" t="s">
        <v>245</v>
      </c>
      <c r="I253" s="303"/>
      <c r="J253" s="573">
        <v>1524.49</v>
      </c>
      <c r="K253" s="249">
        <f>VLOOKUP(B253,'De x Para (2)'!A:C,3,0)</f>
        <v>0</v>
      </c>
    </row>
    <row r="254" spans="1:11">
      <c r="A254" s="572" t="s">
        <v>5162</v>
      </c>
      <c r="B254" s="300" t="s">
        <v>4675</v>
      </c>
      <c r="C254" s="164" t="s">
        <v>143</v>
      </c>
      <c r="D254" s="300" t="s">
        <v>1889</v>
      </c>
      <c r="E254" s="301"/>
      <c r="F254" s="302" t="s">
        <v>5160</v>
      </c>
      <c r="G254" s="303"/>
      <c r="H254" s="302" t="s">
        <v>245</v>
      </c>
      <c r="I254" s="303"/>
      <c r="J254" s="573">
        <v>250</v>
      </c>
      <c r="K254" s="249">
        <f>VLOOKUP(B254,'De x Para (2)'!A:C,3,0)</f>
        <v>0</v>
      </c>
    </row>
    <row r="255" spans="1:11">
      <c r="A255" s="574" t="s">
        <v>5161</v>
      </c>
      <c r="B255" s="182" t="s">
        <v>4677</v>
      </c>
      <c r="C255" s="164" t="s">
        <v>143</v>
      </c>
      <c r="D255" s="182" t="s">
        <v>1889</v>
      </c>
      <c r="E255" s="24"/>
      <c r="F255" s="575" t="s">
        <v>5160</v>
      </c>
      <c r="G255" s="576"/>
      <c r="H255" s="575" t="s">
        <v>245</v>
      </c>
      <c r="I255" s="576"/>
      <c r="J255" s="577">
        <v>250</v>
      </c>
      <c r="K255" s="249" t="str">
        <f>VLOOKUP(B255,'De x Para (2)'!A:C,3,0)</f>
        <v>11.1.1.3</v>
      </c>
    </row>
    <row r="256" spans="1:11">
      <c r="A256" s="524" t="s">
        <v>143</v>
      </c>
      <c r="B256" s="561" t="s">
        <v>143</v>
      </c>
      <c r="C256" s="164" t="s">
        <v>143</v>
      </c>
      <c r="D256" s="561" t="s">
        <v>143</v>
      </c>
      <c r="E256" s="578"/>
      <c r="F256" s="578"/>
      <c r="G256" s="578"/>
      <c r="H256" s="578"/>
      <c r="I256" s="578"/>
      <c r="J256" s="570"/>
      <c r="K256" s="249"/>
    </row>
    <row r="257" spans="1:11">
      <c r="A257" s="572" t="s">
        <v>5159</v>
      </c>
      <c r="B257" s="300" t="s">
        <v>1412</v>
      </c>
      <c r="C257" s="164" t="s">
        <v>143</v>
      </c>
      <c r="D257" s="300" t="s">
        <v>1413</v>
      </c>
      <c r="E257" s="301"/>
      <c r="F257" s="302" t="s">
        <v>1415</v>
      </c>
      <c r="G257" s="303"/>
      <c r="H257" s="302" t="s">
        <v>245</v>
      </c>
      <c r="I257" s="303"/>
      <c r="J257" s="573">
        <v>1274.49</v>
      </c>
      <c r="K257" s="249">
        <f>VLOOKUP(B257,'De x Para (2)'!A:C,3,0)</f>
        <v>0</v>
      </c>
    </row>
    <row r="258" spans="1:11">
      <c r="A258" s="574" t="s">
        <v>5158</v>
      </c>
      <c r="B258" s="182" t="s">
        <v>1417</v>
      </c>
      <c r="C258" s="164" t="s">
        <v>143</v>
      </c>
      <c r="D258" s="182" t="s">
        <v>1418</v>
      </c>
      <c r="E258" s="24"/>
      <c r="F258" s="575" t="s">
        <v>1415</v>
      </c>
      <c r="G258" s="576"/>
      <c r="H258" s="575" t="s">
        <v>245</v>
      </c>
      <c r="I258" s="576"/>
      <c r="J258" s="577">
        <v>1274.49</v>
      </c>
      <c r="K258" s="249" t="str">
        <f>VLOOKUP(B258,'De x Para (2)'!A:C,3,0)</f>
        <v>11.1.3</v>
      </c>
    </row>
    <row r="259" spans="1:11">
      <c r="A259" s="524" t="s">
        <v>143</v>
      </c>
      <c r="B259" s="561" t="s">
        <v>143</v>
      </c>
      <c r="C259" s="164" t="s">
        <v>143</v>
      </c>
      <c r="D259" s="561" t="s">
        <v>143</v>
      </c>
      <c r="E259" s="578"/>
      <c r="F259" s="578"/>
      <c r="G259" s="578"/>
      <c r="H259" s="578"/>
      <c r="I259" s="578"/>
      <c r="J259" s="570"/>
      <c r="K259" s="249"/>
    </row>
    <row r="260" spans="1:11">
      <c r="A260" s="572" t="s">
        <v>5157</v>
      </c>
      <c r="B260" s="300" t="s">
        <v>1426</v>
      </c>
      <c r="C260" s="164" t="s">
        <v>143</v>
      </c>
      <c r="D260" s="300" t="s">
        <v>1427</v>
      </c>
      <c r="E260" s="301"/>
      <c r="F260" s="302" t="s">
        <v>6262</v>
      </c>
      <c r="G260" s="303"/>
      <c r="H260" s="302" t="s">
        <v>245</v>
      </c>
      <c r="I260" s="303"/>
      <c r="J260" s="573">
        <v>22868.6</v>
      </c>
      <c r="K260" s="249">
        <f>VLOOKUP(B260,'De x Para (2)'!A:C,3,0)</f>
        <v>0</v>
      </c>
    </row>
    <row r="261" spans="1:11">
      <c r="A261" s="572" t="s">
        <v>5156</v>
      </c>
      <c r="B261" s="300" t="s">
        <v>1431</v>
      </c>
      <c r="C261" s="164" t="s">
        <v>143</v>
      </c>
      <c r="D261" s="300" t="s">
        <v>1427</v>
      </c>
      <c r="E261" s="301"/>
      <c r="F261" s="302" t="s">
        <v>6262</v>
      </c>
      <c r="G261" s="303"/>
      <c r="H261" s="302" t="s">
        <v>245</v>
      </c>
      <c r="I261" s="303"/>
      <c r="J261" s="605">
        <v>22868.6</v>
      </c>
      <c r="K261" s="249">
        <f>VLOOKUP(B261,'De x Para (2)'!A:C,3,0)</f>
        <v>0</v>
      </c>
    </row>
    <row r="262" spans="1:11">
      <c r="A262" s="572" t="s">
        <v>5155</v>
      </c>
      <c r="B262" s="300" t="s">
        <v>1432</v>
      </c>
      <c r="C262" s="164" t="s">
        <v>143</v>
      </c>
      <c r="D262" s="300" t="s">
        <v>1427</v>
      </c>
      <c r="E262" s="301"/>
      <c r="F262" s="302" t="s">
        <v>6262</v>
      </c>
      <c r="G262" s="303"/>
      <c r="H262" s="302" t="s">
        <v>245</v>
      </c>
      <c r="I262" s="303"/>
      <c r="J262" s="573">
        <v>22868.6</v>
      </c>
      <c r="K262" s="249">
        <f>VLOOKUP(B262,'De x Para (2)'!A:C,3,0)</f>
        <v>0</v>
      </c>
    </row>
    <row r="263" spans="1:11">
      <c r="A263" s="572" t="s">
        <v>5153</v>
      </c>
      <c r="B263" s="300" t="s">
        <v>1433</v>
      </c>
      <c r="C263" s="164" t="s">
        <v>143</v>
      </c>
      <c r="D263" s="300" t="s">
        <v>1434</v>
      </c>
      <c r="E263" s="301"/>
      <c r="F263" s="302" t="s">
        <v>6263</v>
      </c>
      <c r="G263" s="303"/>
      <c r="H263" s="302" t="s">
        <v>245</v>
      </c>
      <c r="I263" s="303"/>
      <c r="J263" s="573">
        <v>21599.42</v>
      </c>
      <c r="K263" s="249">
        <f>VLOOKUP(B263,'De x Para (2)'!A:C,3,0)</f>
        <v>0</v>
      </c>
    </row>
    <row r="264" spans="1:11">
      <c r="A264" s="574" t="s">
        <v>6264</v>
      </c>
      <c r="B264" s="182" t="s">
        <v>6265</v>
      </c>
      <c r="C264" s="164" t="s">
        <v>143</v>
      </c>
      <c r="D264" s="182" t="s">
        <v>1566</v>
      </c>
      <c r="E264" s="24"/>
      <c r="F264" s="575" t="s">
        <v>6266</v>
      </c>
      <c r="G264" s="576"/>
      <c r="H264" s="575" t="s">
        <v>245</v>
      </c>
      <c r="I264" s="576"/>
      <c r="J264" s="577">
        <v>15628</v>
      </c>
      <c r="K264" s="249" t="s">
        <v>133</v>
      </c>
    </row>
    <row r="265" spans="1:11">
      <c r="A265" s="574" t="s">
        <v>5151</v>
      </c>
      <c r="B265" s="182" t="s">
        <v>1436</v>
      </c>
      <c r="C265" s="164" t="s">
        <v>143</v>
      </c>
      <c r="D265" s="182" t="s">
        <v>1437</v>
      </c>
      <c r="E265" s="24"/>
      <c r="F265" s="575" t="s">
        <v>2498</v>
      </c>
      <c r="G265" s="576"/>
      <c r="H265" s="575" t="s">
        <v>245</v>
      </c>
      <c r="I265" s="576"/>
      <c r="J265" s="577">
        <v>5400</v>
      </c>
      <c r="K265" s="249" t="str">
        <f>VLOOKUP(B265,'De x Para (2)'!A:C,3,0)</f>
        <v>11.2.1.5</v>
      </c>
    </row>
    <row r="266" spans="1:11">
      <c r="A266" s="574" t="s">
        <v>5150</v>
      </c>
      <c r="B266" s="182" t="s">
        <v>5149</v>
      </c>
      <c r="C266" s="164" t="s">
        <v>143</v>
      </c>
      <c r="D266" s="182" t="s">
        <v>1889</v>
      </c>
      <c r="E266" s="24"/>
      <c r="F266" s="575" t="s">
        <v>5944</v>
      </c>
      <c r="G266" s="576"/>
      <c r="H266" s="575" t="s">
        <v>245</v>
      </c>
      <c r="I266" s="576"/>
      <c r="J266" s="577">
        <v>571.41999999999996</v>
      </c>
      <c r="K266" s="249" t="str">
        <f>VLOOKUP(B266,'De x Para (2)'!A:C,3,0)</f>
        <v>11.2.1.5</v>
      </c>
    </row>
    <row r="267" spans="1:11">
      <c r="A267" s="524" t="s">
        <v>143</v>
      </c>
      <c r="B267" s="561" t="s">
        <v>143</v>
      </c>
      <c r="C267" s="164" t="s">
        <v>143</v>
      </c>
      <c r="D267" s="561" t="s">
        <v>143</v>
      </c>
      <c r="E267" s="578"/>
      <c r="F267" s="578"/>
      <c r="G267" s="578"/>
      <c r="H267" s="578"/>
      <c r="I267" s="578"/>
      <c r="J267" s="570"/>
      <c r="K267" s="249"/>
    </row>
    <row r="268" spans="1:11">
      <c r="A268" s="572" t="s">
        <v>5147</v>
      </c>
      <c r="B268" s="300" t="s">
        <v>1438</v>
      </c>
      <c r="C268" s="164" t="s">
        <v>143</v>
      </c>
      <c r="D268" s="300" t="s">
        <v>1439</v>
      </c>
      <c r="E268" s="301"/>
      <c r="F268" s="302" t="s">
        <v>6267</v>
      </c>
      <c r="G268" s="303"/>
      <c r="H268" s="302" t="s">
        <v>245</v>
      </c>
      <c r="I268" s="303"/>
      <c r="J268" s="573">
        <v>1269.18</v>
      </c>
      <c r="K268" s="249">
        <f>VLOOKUP(B268,'De x Para (2)'!A:C,3,0)</f>
        <v>0</v>
      </c>
    </row>
    <row r="269" spans="1:11">
      <c r="A269" s="574" t="s">
        <v>5952</v>
      </c>
      <c r="B269" s="182" t="s">
        <v>1448</v>
      </c>
      <c r="C269" s="164" t="s">
        <v>143</v>
      </c>
      <c r="D269" s="182" t="s">
        <v>1449</v>
      </c>
      <c r="E269" s="24"/>
      <c r="F269" s="575" t="s">
        <v>6267</v>
      </c>
      <c r="G269" s="576"/>
      <c r="H269" s="575" t="s">
        <v>245</v>
      </c>
      <c r="I269" s="576"/>
      <c r="J269" s="607">
        <v>1269.18</v>
      </c>
      <c r="K269" s="249" t="str">
        <f>VLOOKUP(B269,'De x Para (2)'!A:C,3,0)</f>
        <v>11.2.1</v>
      </c>
    </row>
    <row r="270" spans="1:11">
      <c r="A270" s="524" t="s">
        <v>143</v>
      </c>
      <c r="B270" s="561" t="s">
        <v>143</v>
      </c>
      <c r="C270" s="164" t="s">
        <v>143</v>
      </c>
      <c r="D270" s="561" t="s">
        <v>143</v>
      </c>
      <c r="E270" s="578"/>
      <c r="F270" s="578"/>
      <c r="G270" s="578"/>
      <c r="H270" s="578"/>
      <c r="I270" s="578"/>
      <c r="J270" s="570"/>
      <c r="K270" s="249"/>
    </row>
    <row r="271" spans="1:11">
      <c r="A271" s="572" t="s">
        <v>6268</v>
      </c>
      <c r="B271" s="300" t="s">
        <v>1477</v>
      </c>
      <c r="C271" s="164" t="s">
        <v>143</v>
      </c>
      <c r="D271" s="300" t="s">
        <v>1478</v>
      </c>
      <c r="E271" s="301"/>
      <c r="F271" s="302" t="s">
        <v>6269</v>
      </c>
      <c r="G271" s="303"/>
      <c r="H271" s="302" t="s">
        <v>245</v>
      </c>
      <c r="I271" s="303"/>
      <c r="J271" s="573">
        <v>1770</v>
      </c>
      <c r="K271" s="249">
        <f>VLOOKUP(B271,'De x Para (2)'!A:C,3,0)</f>
        <v>0</v>
      </c>
    </row>
    <row r="272" spans="1:11">
      <c r="A272" s="572" t="s">
        <v>6270</v>
      </c>
      <c r="B272" s="300" t="s">
        <v>1482</v>
      </c>
      <c r="C272" s="164" t="s">
        <v>143</v>
      </c>
      <c r="D272" s="300" t="s">
        <v>1483</v>
      </c>
      <c r="E272" s="301"/>
      <c r="F272" s="302" t="s">
        <v>6269</v>
      </c>
      <c r="G272" s="303"/>
      <c r="H272" s="302" t="s">
        <v>245</v>
      </c>
      <c r="I272" s="303"/>
      <c r="J272" s="573">
        <v>1770</v>
      </c>
      <c r="K272" s="249">
        <f>VLOOKUP(B272,'De x Para (2)'!A:C,3,0)</f>
        <v>0</v>
      </c>
    </row>
    <row r="273" spans="1:11">
      <c r="A273" s="572" t="s">
        <v>6271</v>
      </c>
      <c r="B273" s="300" t="s">
        <v>1484</v>
      </c>
      <c r="C273" s="164" t="s">
        <v>143</v>
      </c>
      <c r="D273" s="300" t="s">
        <v>1483</v>
      </c>
      <c r="E273" s="301"/>
      <c r="F273" s="302" t="s">
        <v>6269</v>
      </c>
      <c r="G273" s="303"/>
      <c r="H273" s="302" t="s">
        <v>245</v>
      </c>
      <c r="I273" s="303"/>
      <c r="J273" s="605">
        <v>1770</v>
      </c>
      <c r="K273" s="249">
        <f>VLOOKUP(B273,'De x Para (2)'!A:C,3,0)</f>
        <v>0</v>
      </c>
    </row>
    <row r="274" spans="1:11">
      <c r="A274" s="572" t="s">
        <v>6272</v>
      </c>
      <c r="B274" s="300" t="s">
        <v>1485</v>
      </c>
      <c r="C274" s="164" t="s">
        <v>143</v>
      </c>
      <c r="D274" s="300" t="s">
        <v>1486</v>
      </c>
      <c r="E274" s="301"/>
      <c r="F274" s="302" t="s">
        <v>6269</v>
      </c>
      <c r="G274" s="303"/>
      <c r="H274" s="302" t="s">
        <v>245</v>
      </c>
      <c r="I274" s="303"/>
      <c r="J274" s="573">
        <v>1770</v>
      </c>
      <c r="K274" s="249">
        <f>VLOOKUP(B274,'De x Para (2)'!A:C,3,0)</f>
        <v>0</v>
      </c>
    </row>
    <row r="275" spans="1:11">
      <c r="A275" s="574" t="s">
        <v>6273</v>
      </c>
      <c r="B275" s="182" t="s">
        <v>6274</v>
      </c>
      <c r="C275" s="164" t="s">
        <v>143</v>
      </c>
      <c r="D275" s="182" t="s">
        <v>6275</v>
      </c>
      <c r="E275" s="24"/>
      <c r="F275" s="575" t="s">
        <v>6269</v>
      </c>
      <c r="G275" s="576"/>
      <c r="H275" s="575" t="s">
        <v>245</v>
      </c>
      <c r="I275" s="576"/>
      <c r="J275" s="577">
        <v>1770</v>
      </c>
      <c r="K275" s="249" t="s">
        <v>137</v>
      </c>
    </row>
    <row r="276" spans="1:11">
      <c r="A276" s="524" t="s">
        <v>143</v>
      </c>
      <c r="B276" s="561" t="s">
        <v>143</v>
      </c>
      <c r="C276" s="164" t="s">
        <v>143</v>
      </c>
      <c r="D276" s="561" t="s">
        <v>143</v>
      </c>
      <c r="E276" s="578"/>
      <c r="F276" s="578"/>
      <c r="G276" s="578"/>
      <c r="H276" s="578"/>
      <c r="I276" s="578"/>
      <c r="J276" s="570"/>
      <c r="K276" s="249"/>
    </row>
    <row r="277" spans="1:11">
      <c r="A277" s="572" t="s">
        <v>5144</v>
      </c>
      <c r="B277" s="300" t="s">
        <v>1500</v>
      </c>
      <c r="C277" s="164" t="s">
        <v>143</v>
      </c>
      <c r="D277" s="300" t="s">
        <v>1501</v>
      </c>
      <c r="E277" s="301"/>
      <c r="F277" s="302" t="s">
        <v>6276</v>
      </c>
      <c r="G277" s="303"/>
      <c r="H277" s="302" t="s">
        <v>245</v>
      </c>
      <c r="I277" s="303"/>
      <c r="J277" s="573">
        <v>392.26</v>
      </c>
      <c r="K277" s="249">
        <f>VLOOKUP(B277,'De x Para (2)'!A:C,3,0)</f>
        <v>0</v>
      </c>
    </row>
    <row r="278" spans="1:11">
      <c r="A278" s="572" t="s">
        <v>5143</v>
      </c>
      <c r="B278" s="300" t="s">
        <v>1505</v>
      </c>
      <c r="C278" s="164" t="s">
        <v>143</v>
      </c>
      <c r="D278" s="300" t="s">
        <v>1501</v>
      </c>
      <c r="E278" s="301"/>
      <c r="F278" s="302" t="s">
        <v>6276</v>
      </c>
      <c r="G278" s="303"/>
      <c r="H278" s="302" t="s">
        <v>245</v>
      </c>
      <c r="I278" s="303"/>
      <c r="J278" s="573">
        <v>392.26</v>
      </c>
      <c r="K278" s="249">
        <f>VLOOKUP(B278,'De x Para (2)'!A:C,3,0)</f>
        <v>0</v>
      </c>
    </row>
    <row r="279" spans="1:11">
      <c r="A279" s="572" t="s">
        <v>5142</v>
      </c>
      <c r="B279" s="300" t="s">
        <v>1506</v>
      </c>
      <c r="C279" s="164" t="s">
        <v>143</v>
      </c>
      <c r="D279" s="300" t="s">
        <v>1501</v>
      </c>
      <c r="E279" s="301"/>
      <c r="F279" s="302" t="s">
        <v>6276</v>
      </c>
      <c r="G279" s="303"/>
      <c r="H279" s="302" t="s">
        <v>245</v>
      </c>
      <c r="I279" s="303"/>
      <c r="J279" s="573">
        <v>392.26</v>
      </c>
      <c r="K279" s="249">
        <f>VLOOKUP(B279,'De x Para (2)'!A:C,3,0)</f>
        <v>0</v>
      </c>
    </row>
    <row r="280" spans="1:11">
      <c r="A280" s="572" t="s">
        <v>5141</v>
      </c>
      <c r="B280" s="300" t="s">
        <v>1513</v>
      </c>
      <c r="C280" s="164" t="s">
        <v>143</v>
      </c>
      <c r="D280" s="300" t="s">
        <v>1514</v>
      </c>
      <c r="E280" s="301"/>
      <c r="F280" s="302" t="s">
        <v>6276</v>
      </c>
      <c r="G280" s="303"/>
      <c r="H280" s="302" t="s">
        <v>245</v>
      </c>
      <c r="I280" s="303"/>
      <c r="J280" s="605">
        <v>392.26</v>
      </c>
      <c r="K280" s="249">
        <f>VLOOKUP(B280,'De x Para (2)'!A:C,3,0)</f>
        <v>0</v>
      </c>
    </row>
    <row r="281" spans="1:11">
      <c r="A281" s="574" t="s">
        <v>5139</v>
      </c>
      <c r="B281" s="182" t="s">
        <v>3905</v>
      </c>
      <c r="C281" s="164" t="s">
        <v>143</v>
      </c>
      <c r="D281" s="182" t="s">
        <v>4155</v>
      </c>
      <c r="E281" s="24"/>
      <c r="F281" s="575" t="s">
        <v>6276</v>
      </c>
      <c r="G281" s="576"/>
      <c r="H281" s="575" t="s">
        <v>245</v>
      </c>
      <c r="I281" s="576"/>
      <c r="J281" s="577">
        <v>392.26</v>
      </c>
      <c r="K281" s="249" t="str">
        <f>VLOOKUP(B281,'De x Para (2)'!A:C,3,0)</f>
        <v>12.2</v>
      </c>
    </row>
    <row r="282" spans="1:11">
      <c r="A282" s="524" t="s">
        <v>143</v>
      </c>
      <c r="B282" s="561" t="s">
        <v>143</v>
      </c>
      <c r="C282" s="164" t="s">
        <v>143</v>
      </c>
      <c r="D282" s="561" t="s">
        <v>143</v>
      </c>
      <c r="E282" s="578"/>
      <c r="F282" s="578"/>
      <c r="G282" s="578"/>
      <c r="H282" s="578"/>
      <c r="I282" s="578"/>
      <c r="J282" s="570"/>
      <c r="K282" s="249"/>
    </row>
    <row r="283" spans="1:11">
      <c r="A283" s="572" t="s">
        <v>5134</v>
      </c>
      <c r="B283" s="300" t="s">
        <v>3440</v>
      </c>
      <c r="C283" s="164" t="s">
        <v>143</v>
      </c>
      <c r="D283" s="300" t="s">
        <v>3217</v>
      </c>
      <c r="E283" s="301"/>
      <c r="F283" s="302" t="s">
        <v>6277</v>
      </c>
      <c r="G283" s="303"/>
      <c r="H283" s="302" t="s">
        <v>245</v>
      </c>
      <c r="I283" s="303"/>
      <c r="J283" s="573">
        <v>23226.78</v>
      </c>
      <c r="K283" s="249">
        <f>VLOOKUP(B283,'De x Para (2)'!A:C,3,0)</f>
        <v>0</v>
      </c>
    </row>
    <row r="284" spans="1:11">
      <c r="A284" s="572" t="s">
        <v>5133</v>
      </c>
      <c r="B284" s="300" t="s">
        <v>4749</v>
      </c>
      <c r="C284" s="164" t="s">
        <v>143</v>
      </c>
      <c r="D284" s="300" t="s">
        <v>4750</v>
      </c>
      <c r="E284" s="301"/>
      <c r="F284" s="302" t="s">
        <v>6277</v>
      </c>
      <c r="G284" s="303"/>
      <c r="H284" s="302" t="s">
        <v>245</v>
      </c>
      <c r="I284" s="303"/>
      <c r="J284" s="573">
        <v>23226.78</v>
      </c>
      <c r="K284" s="249">
        <f>VLOOKUP(B284,'De x Para (2)'!A:C,3,0)</f>
        <v>0</v>
      </c>
    </row>
    <row r="285" spans="1:11">
      <c r="A285" s="572" t="s">
        <v>5132</v>
      </c>
      <c r="B285" s="300" t="s">
        <v>4751</v>
      </c>
      <c r="C285" s="164" t="s">
        <v>143</v>
      </c>
      <c r="D285" s="300" t="s">
        <v>4750</v>
      </c>
      <c r="E285" s="301"/>
      <c r="F285" s="302" t="s">
        <v>6277</v>
      </c>
      <c r="G285" s="303"/>
      <c r="H285" s="302" t="s">
        <v>245</v>
      </c>
      <c r="I285" s="303"/>
      <c r="J285" s="573">
        <v>23226.78</v>
      </c>
      <c r="K285" s="249">
        <f>VLOOKUP(B285,'De x Para (2)'!A:C,3,0)</f>
        <v>0</v>
      </c>
    </row>
    <row r="286" spans="1:11">
      <c r="A286" s="572" t="s">
        <v>5960</v>
      </c>
      <c r="B286" s="300" t="s">
        <v>4752</v>
      </c>
      <c r="C286" s="164" t="s">
        <v>143</v>
      </c>
      <c r="D286" s="300" t="s">
        <v>4750</v>
      </c>
      <c r="E286" s="301"/>
      <c r="F286" s="302" t="s">
        <v>6278</v>
      </c>
      <c r="G286" s="303"/>
      <c r="H286" s="302" t="s">
        <v>245</v>
      </c>
      <c r="I286" s="303"/>
      <c r="J286" s="573">
        <v>23150</v>
      </c>
      <c r="K286" s="249">
        <f>VLOOKUP(B286,'De x Para (2)'!A:C,3,0)</f>
        <v>0</v>
      </c>
    </row>
    <row r="287" spans="1:11">
      <c r="A287" s="574" t="s">
        <v>6279</v>
      </c>
      <c r="B287" s="182" t="s">
        <v>4753</v>
      </c>
      <c r="C287" s="164" t="s">
        <v>143</v>
      </c>
      <c r="D287" s="182" t="s">
        <v>1566</v>
      </c>
      <c r="E287" s="24"/>
      <c r="F287" s="575" t="s">
        <v>6280</v>
      </c>
      <c r="G287" s="576"/>
      <c r="H287" s="575" t="s">
        <v>245</v>
      </c>
      <c r="I287" s="576"/>
      <c r="J287" s="577">
        <v>11000</v>
      </c>
      <c r="K287" s="249" t="str">
        <f>VLOOKUP(B287,'De x Para (2)'!A:C,3,0)</f>
        <v>14.1.1</v>
      </c>
    </row>
    <row r="288" spans="1:11">
      <c r="A288" s="574" t="s">
        <v>6281</v>
      </c>
      <c r="B288" s="182" t="s">
        <v>4775</v>
      </c>
      <c r="C288" s="164" t="s">
        <v>143</v>
      </c>
      <c r="D288" s="182" t="s">
        <v>1649</v>
      </c>
      <c r="E288" s="24"/>
      <c r="F288" s="575" t="s">
        <v>2435</v>
      </c>
      <c r="G288" s="576"/>
      <c r="H288" s="575" t="s">
        <v>245</v>
      </c>
      <c r="I288" s="576"/>
      <c r="J288" s="577">
        <v>6000</v>
      </c>
      <c r="K288" s="249" t="str">
        <f>VLOOKUP(B288,'De x Para (2)'!A:C,3,0)</f>
        <v>14.1.1</v>
      </c>
    </row>
    <row r="289" spans="1:11">
      <c r="A289" s="574" t="s">
        <v>6282</v>
      </c>
      <c r="B289" s="182" t="s">
        <v>4799</v>
      </c>
      <c r="C289" s="164" t="s">
        <v>143</v>
      </c>
      <c r="D289" s="182" t="s">
        <v>1537</v>
      </c>
      <c r="E289" s="24"/>
      <c r="F289" s="575" t="s">
        <v>6283</v>
      </c>
      <c r="G289" s="576"/>
      <c r="H289" s="575" t="s">
        <v>245</v>
      </c>
      <c r="I289" s="576"/>
      <c r="J289" s="577">
        <v>6150</v>
      </c>
      <c r="K289" s="249" t="str">
        <f>VLOOKUP(B289,'De x Para (2)'!A:C,3,0)</f>
        <v>14.1.1</v>
      </c>
    </row>
    <row r="290" spans="1:11">
      <c r="A290" s="524" t="s">
        <v>143</v>
      </c>
      <c r="B290" s="561" t="s">
        <v>143</v>
      </c>
      <c r="C290" s="164" t="s">
        <v>143</v>
      </c>
      <c r="D290" s="561" t="s">
        <v>143</v>
      </c>
      <c r="E290" s="578"/>
      <c r="F290" s="578"/>
      <c r="G290" s="578"/>
      <c r="H290" s="578"/>
      <c r="I290" s="578"/>
      <c r="J290" s="570"/>
      <c r="K290" s="249"/>
    </row>
    <row r="291" spans="1:11">
      <c r="A291" s="572" t="s">
        <v>5131</v>
      </c>
      <c r="B291" s="300" t="s">
        <v>4836</v>
      </c>
      <c r="C291" s="164" t="s">
        <v>143</v>
      </c>
      <c r="D291" s="300" t="s">
        <v>4785</v>
      </c>
      <c r="E291" s="301"/>
      <c r="F291" s="302" t="s">
        <v>6284</v>
      </c>
      <c r="G291" s="303"/>
      <c r="H291" s="302" t="s">
        <v>245</v>
      </c>
      <c r="I291" s="303"/>
      <c r="J291" s="573">
        <v>76.78</v>
      </c>
      <c r="K291" s="249">
        <f>VLOOKUP(B291,'De x Para (2)'!A:C,3,0)</f>
        <v>0</v>
      </c>
    </row>
    <row r="292" spans="1:11">
      <c r="A292" s="574" t="s">
        <v>5130</v>
      </c>
      <c r="B292" s="182" t="s">
        <v>4837</v>
      </c>
      <c r="C292" s="164" t="s">
        <v>143</v>
      </c>
      <c r="D292" s="182" t="s">
        <v>1691</v>
      </c>
      <c r="E292" s="24"/>
      <c r="F292" s="575" t="s">
        <v>6284</v>
      </c>
      <c r="G292" s="576"/>
      <c r="H292" s="575" t="s">
        <v>245</v>
      </c>
      <c r="I292" s="576"/>
      <c r="J292" s="577">
        <v>76.78</v>
      </c>
      <c r="K292" s="249" t="str">
        <f>VLOOKUP(B292,'De x Para (2)'!A:C,3,0)</f>
        <v>14.1.2</v>
      </c>
    </row>
    <row r="293" spans="1:11">
      <c r="A293" s="524" t="s">
        <v>143</v>
      </c>
      <c r="B293" s="561" t="s">
        <v>143</v>
      </c>
      <c r="C293" s="164" t="s">
        <v>143</v>
      </c>
      <c r="D293" s="561" t="s">
        <v>143</v>
      </c>
      <c r="E293" s="578"/>
      <c r="F293" s="578"/>
      <c r="G293" s="578"/>
      <c r="H293" s="578"/>
      <c r="I293" s="578"/>
      <c r="J293" s="570"/>
      <c r="K293" s="249"/>
    </row>
    <row r="294" spans="1:11">
      <c r="A294" s="572" t="s">
        <v>5128</v>
      </c>
      <c r="B294" s="300" t="s">
        <v>1702</v>
      </c>
      <c r="C294" s="164" t="s">
        <v>143</v>
      </c>
      <c r="D294" s="300" t="s">
        <v>1703</v>
      </c>
      <c r="E294" s="301"/>
      <c r="F294" s="302" t="s">
        <v>6024</v>
      </c>
      <c r="G294" s="303"/>
      <c r="H294" s="302" t="s">
        <v>245</v>
      </c>
      <c r="I294" s="303"/>
      <c r="J294" s="573">
        <v>2387</v>
      </c>
      <c r="K294" s="249">
        <f>VLOOKUP(B294,'De x Para (2)'!A:C,3,0)</f>
        <v>0</v>
      </c>
    </row>
    <row r="295" spans="1:11">
      <c r="A295" s="572" t="s">
        <v>5127</v>
      </c>
      <c r="B295" s="300" t="s">
        <v>1706</v>
      </c>
      <c r="C295" s="164" t="s">
        <v>143</v>
      </c>
      <c r="D295" s="300" t="s">
        <v>1703</v>
      </c>
      <c r="E295" s="301"/>
      <c r="F295" s="302" t="s">
        <v>6024</v>
      </c>
      <c r="G295" s="303"/>
      <c r="H295" s="302" t="s">
        <v>245</v>
      </c>
      <c r="I295" s="303"/>
      <c r="J295" s="573">
        <v>2387</v>
      </c>
      <c r="K295" s="249">
        <f>VLOOKUP(B295,'De x Para (2)'!A:C,3,0)</f>
        <v>0</v>
      </c>
    </row>
    <row r="296" spans="1:11">
      <c r="A296" s="572" t="s">
        <v>5126</v>
      </c>
      <c r="B296" s="300" t="s">
        <v>1707</v>
      </c>
      <c r="C296" s="164" t="s">
        <v>143</v>
      </c>
      <c r="D296" s="300" t="s">
        <v>1703</v>
      </c>
      <c r="E296" s="301"/>
      <c r="F296" s="302" t="s">
        <v>6024</v>
      </c>
      <c r="G296" s="303"/>
      <c r="H296" s="302" t="s">
        <v>245</v>
      </c>
      <c r="I296" s="303"/>
      <c r="J296" s="573">
        <v>2387</v>
      </c>
      <c r="K296" s="249">
        <f>VLOOKUP(B296,'De x Para (2)'!A:C,3,0)</f>
        <v>0</v>
      </c>
    </row>
    <row r="297" spans="1:11">
      <c r="A297" s="572" t="s">
        <v>5125</v>
      </c>
      <c r="B297" s="300" t="s">
        <v>1708</v>
      </c>
      <c r="C297" s="164" t="s">
        <v>143</v>
      </c>
      <c r="D297" s="300" t="s">
        <v>1703</v>
      </c>
      <c r="E297" s="301"/>
      <c r="F297" s="302" t="s">
        <v>6024</v>
      </c>
      <c r="G297" s="303"/>
      <c r="H297" s="302" t="s">
        <v>245</v>
      </c>
      <c r="I297" s="303"/>
      <c r="J297" s="573">
        <v>2387</v>
      </c>
      <c r="K297" s="249">
        <f>VLOOKUP(B297,'De x Para (2)'!A:C,3,0)</f>
        <v>0</v>
      </c>
    </row>
    <row r="298" spans="1:11">
      <c r="A298" s="574" t="s">
        <v>5124</v>
      </c>
      <c r="B298" s="182" t="s">
        <v>1709</v>
      </c>
      <c r="C298" s="164" t="s">
        <v>143</v>
      </c>
      <c r="D298" s="182" t="s">
        <v>1710</v>
      </c>
      <c r="E298" s="24"/>
      <c r="F298" s="575" t="s">
        <v>6024</v>
      </c>
      <c r="G298" s="576"/>
      <c r="H298" s="575" t="s">
        <v>245</v>
      </c>
      <c r="I298" s="576"/>
      <c r="J298" s="577">
        <v>2387</v>
      </c>
      <c r="K298" s="249" t="str">
        <f>VLOOKUP(B298,'De x Para (2)'!A:C,3,0)</f>
        <v>11.5.9</v>
      </c>
    </row>
    <row r="299" spans="1:11">
      <c r="A299" s="524" t="s">
        <v>143</v>
      </c>
      <c r="B299" s="561" t="s">
        <v>143</v>
      </c>
      <c r="C299" s="164" t="s">
        <v>143</v>
      </c>
      <c r="D299" s="561" t="s">
        <v>143</v>
      </c>
      <c r="E299" s="578"/>
      <c r="F299" s="578"/>
      <c r="G299" s="578"/>
      <c r="H299" s="578"/>
      <c r="I299" s="578"/>
      <c r="J299" s="570"/>
      <c r="K299" s="249"/>
    </row>
    <row r="300" spans="1:11">
      <c r="A300" s="572" t="s">
        <v>5123</v>
      </c>
      <c r="B300" s="300" t="s">
        <v>1711</v>
      </c>
      <c r="C300" s="164" t="s">
        <v>143</v>
      </c>
      <c r="D300" s="300" t="s">
        <v>1712</v>
      </c>
      <c r="E300" s="301"/>
      <c r="F300" s="302" t="s">
        <v>6076</v>
      </c>
      <c r="G300" s="303"/>
      <c r="H300" s="302" t="s">
        <v>245</v>
      </c>
      <c r="I300" s="303"/>
      <c r="J300" s="573">
        <v>19094.95</v>
      </c>
      <c r="K300" s="249">
        <f>VLOOKUP(B300,'De x Para (2)'!A:C,3,0)</f>
        <v>0</v>
      </c>
    </row>
    <row r="301" spans="1:11">
      <c r="A301" s="572" t="s">
        <v>5122</v>
      </c>
      <c r="B301" s="300" t="s">
        <v>1715</v>
      </c>
      <c r="C301" s="164" t="s">
        <v>143</v>
      </c>
      <c r="D301" s="300" t="s">
        <v>1712</v>
      </c>
      <c r="E301" s="301"/>
      <c r="F301" s="302" t="s">
        <v>6076</v>
      </c>
      <c r="G301" s="303"/>
      <c r="H301" s="302" t="s">
        <v>245</v>
      </c>
      <c r="I301" s="303"/>
      <c r="J301" s="573">
        <v>19094.95</v>
      </c>
      <c r="K301" s="249">
        <f>VLOOKUP(B301,'De x Para (2)'!A:C,3,0)</f>
        <v>0</v>
      </c>
    </row>
    <row r="302" spans="1:11">
      <c r="A302" s="572" t="s">
        <v>5121</v>
      </c>
      <c r="B302" s="300" t="s">
        <v>1716</v>
      </c>
      <c r="C302" s="164" t="s">
        <v>143</v>
      </c>
      <c r="D302" s="300" t="s">
        <v>1712</v>
      </c>
      <c r="E302" s="301"/>
      <c r="F302" s="302" t="s">
        <v>6076</v>
      </c>
      <c r="G302" s="303"/>
      <c r="H302" s="302" t="s">
        <v>245</v>
      </c>
      <c r="I302" s="303"/>
      <c r="J302" s="573">
        <v>19094.95</v>
      </c>
      <c r="K302" s="249">
        <f>VLOOKUP(B302,'De x Para (2)'!A:C,3,0)</f>
        <v>0</v>
      </c>
    </row>
    <row r="303" spans="1:11">
      <c r="A303" s="572" t="s">
        <v>5120</v>
      </c>
      <c r="B303" s="300" t="s">
        <v>1717</v>
      </c>
      <c r="C303" s="164" t="s">
        <v>143</v>
      </c>
      <c r="D303" s="300" t="s">
        <v>1712</v>
      </c>
      <c r="E303" s="301"/>
      <c r="F303" s="302" t="s">
        <v>6076</v>
      </c>
      <c r="G303" s="303"/>
      <c r="H303" s="302" t="s">
        <v>245</v>
      </c>
      <c r="I303" s="303"/>
      <c r="J303" s="573">
        <v>19094.95</v>
      </c>
      <c r="K303" s="249">
        <f>VLOOKUP(B303,'De x Para (2)'!A:C,3,0)</f>
        <v>0</v>
      </c>
    </row>
    <row r="304" spans="1:11">
      <c r="A304" s="574" t="s">
        <v>5118</v>
      </c>
      <c r="B304" s="182" t="s">
        <v>1718</v>
      </c>
      <c r="C304" s="164" t="s">
        <v>143</v>
      </c>
      <c r="D304" s="182" t="s">
        <v>1719</v>
      </c>
      <c r="E304" s="24"/>
      <c r="F304" s="575" t="s">
        <v>6076</v>
      </c>
      <c r="G304" s="576"/>
      <c r="H304" s="575" t="s">
        <v>245</v>
      </c>
      <c r="I304" s="576"/>
      <c r="J304" s="606">
        <v>19094.95</v>
      </c>
      <c r="K304" s="249" t="str">
        <f>VLOOKUP(B304,'De x Para (2)'!A:C,3,0)</f>
        <v>13.1</v>
      </c>
    </row>
    <row r="305" spans="1:11">
      <c r="A305" s="524" t="s">
        <v>143</v>
      </c>
      <c r="B305" s="561" t="s">
        <v>143</v>
      </c>
      <c r="C305" s="164" t="s">
        <v>143</v>
      </c>
      <c r="D305" s="561" t="s">
        <v>143</v>
      </c>
      <c r="E305" s="578"/>
      <c r="F305" s="578"/>
      <c r="G305" s="578"/>
      <c r="H305" s="578"/>
      <c r="I305" s="578"/>
      <c r="J305" s="570"/>
      <c r="K305" s="249"/>
    </row>
    <row r="306" spans="1:11">
      <c r="A306" s="572" t="s">
        <v>5115</v>
      </c>
      <c r="B306" s="300" t="s">
        <v>1734</v>
      </c>
      <c r="C306" s="164" t="s">
        <v>143</v>
      </c>
      <c r="D306" s="300" t="s">
        <v>1735</v>
      </c>
      <c r="E306" s="301"/>
      <c r="F306" s="302" t="s">
        <v>5110</v>
      </c>
      <c r="G306" s="303"/>
      <c r="H306" s="302" t="s">
        <v>245</v>
      </c>
      <c r="I306" s="303"/>
      <c r="J306" s="573">
        <v>536.71</v>
      </c>
      <c r="K306" s="249">
        <f>VLOOKUP(B306,'De x Para (2)'!A:C,3,0)</f>
        <v>0</v>
      </c>
    </row>
    <row r="307" spans="1:11">
      <c r="A307" s="572" t="s">
        <v>5114</v>
      </c>
      <c r="B307" s="300" t="s">
        <v>1739</v>
      </c>
      <c r="C307" s="164" t="s">
        <v>143</v>
      </c>
      <c r="D307" s="300" t="s">
        <v>1740</v>
      </c>
      <c r="E307" s="301"/>
      <c r="F307" s="302" t="s">
        <v>5110</v>
      </c>
      <c r="G307" s="303"/>
      <c r="H307" s="302" t="s">
        <v>245</v>
      </c>
      <c r="I307" s="303"/>
      <c r="J307" s="573">
        <v>536.71</v>
      </c>
      <c r="K307" s="249">
        <f>VLOOKUP(B307,'De x Para (2)'!A:C,3,0)</f>
        <v>0</v>
      </c>
    </row>
    <row r="308" spans="1:11">
      <c r="A308" s="572" t="s">
        <v>5113</v>
      </c>
      <c r="B308" s="300" t="s">
        <v>1741</v>
      </c>
      <c r="C308" s="164" t="s">
        <v>143</v>
      </c>
      <c r="D308" s="300" t="s">
        <v>1740</v>
      </c>
      <c r="E308" s="301"/>
      <c r="F308" s="302" t="s">
        <v>5110</v>
      </c>
      <c r="G308" s="303"/>
      <c r="H308" s="302" t="s">
        <v>245</v>
      </c>
      <c r="I308" s="303"/>
      <c r="J308" s="573">
        <v>536.71</v>
      </c>
      <c r="K308" s="249">
        <f>VLOOKUP(B308,'De x Para (2)'!A:C,3,0)</f>
        <v>0</v>
      </c>
    </row>
    <row r="309" spans="1:11">
      <c r="A309" s="572" t="s">
        <v>5112</v>
      </c>
      <c r="B309" s="300" t="s">
        <v>1742</v>
      </c>
      <c r="C309" s="164" t="s">
        <v>143</v>
      </c>
      <c r="D309" s="300" t="s">
        <v>1740</v>
      </c>
      <c r="E309" s="301"/>
      <c r="F309" s="302" t="s">
        <v>5110</v>
      </c>
      <c r="G309" s="303"/>
      <c r="H309" s="302" t="s">
        <v>245</v>
      </c>
      <c r="I309" s="303"/>
      <c r="J309" s="573">
        <v>536.71</v>
      </c>
      <c r="K309" s="249">
        <f>VLOOKUP(B309,'De x Para (2)'!A:C,3,0)</f>
        <v>0</v>
      </c>
    </row>
    <row r="310" spans="1:11">
      <c r="A310" s="574" t="s">
        <v>5111</v>
      </c>
      <c r="B310" s="182" t="s">
        <v>1743</v>
      </c>
      <c r="C310" s="164" t="s">
        <v>143</v>
      </c>
      <c r="D310" s="182" t="s">
        <v>1744</v>
      </c>
      <c r="E310" s="24"/>
      <c r="F310" s="575" t="s">
        <v>5110</v>
      </c>
      <c r="G310" s="576"/>
      <c r="H310" s="575" t="s">
        <v>245</v>
      </c>
      <c r="I310" s="576"/>
      <c r="J310" s="577">
        <v>536.71</v>
      </c>
      <c r="K310" s="249" t="str">
        <f>VLOOKUP(B310,'De x Para (2)'!A:C,3,0)</f>
        <v>11.5.3</v>
      </c>
    </row>
    <row r="311" spans="1:11">
      <c r="A311" s="524" t="s">
        <v>143</v>
      </c>
      <c r="B311" s="561" t="s">
        <v>143</v>
      </c>
      <c r="C311" s="164" t="s">
        <v>143</v>
      </c>
      <c r="D311" s="561" t="s">
        <v>143</v>
      </c>
      <c r="E311" s="578"/>
      <c r="F311" s="578"/>
      <c r="G311" s="578"/>
      <c r="H311" s="578"/>
      <c r="I311" s="578"/>
      <c r="J311" s="570"/>
      <c r="K311" s="249"/>
    </row>
    <row r="312" spans="1:11">
      <c r="A312" s="572" t="s">
        <v>5108</v>
      </c>
      <c r="B312" s="300" t="s">
        <v>1750</v>
      </c>
      <c r="C312" s="300" t="s">
        <v>1751</v>
      </c>
      <c r="D312" s="301"/>
      <c r="E312" s="301"/>
      <c r="F312" s="302" t="s">
        <v>6285</v>
      </c>
      <c r="G312" s="303"/>
      <c r="H312" s="302" t="s">
        <v>6286</v>
      </c>
      <c r="I312" s="303"/>
      <c r="J312" s="573">
        <v>844068.76</v>
      </c>
      <c r="K312" s="249" t="e">
        <f>VLOOKUP(B312,'De x Para (2)'!A:C,3,0)</f>
        <v>#N/A</v>
      </c>
    </row>
    <row r="313" spans="1:11">
      <c r="A313" s="572" t="s">
        <v>5107</v>
      </c>
      <c r="B313" s="300" t="s">
        <v>1753</v>
      </c>
      <c r="C313" s="164" t="s">
        <v>143</v>
      </c>
      <c r="D313" s="300" t="s">
        <v>1751</v>
      </c>
      <c r="E313" s="301"/>
      <c r="F313" s="302" t="s">
        <v>6285</v>
      </c>
      <c r="G313" s="303"/>
      <c r="H313" s="302" t="s">
        <v>6286</v>
      </c>
      <c r="I313" s="303"/>
      <c r="J313" s="573">
        <v>844068.76</v>
      </c>
      <c r="K313" s="249">
        <f>VLOOKUP(B313,'De x Para (2)'!A:C,3,0)</f>
        <v>0</v>
      </c>
    </row>
    <row r="314" spans="1:11">
      <c r="A314" s="572" t="s">
        <v>5106</v>
      </c>
      <c r="B314" s="300" t="s">
        <v>1754</v>
      </c>
      <c r="C314" s="164" t="s">
        <v>143</v>
      </c>
      <c r="D314" s="300" t="s">
        <v>1751</v>
      </c>
      <c r="E314" s="301"/>
      <c r="F314" s="302" t="s">
        <v>6285</v>
      </c>
      <c r="G314" s="303"/>
      <c r="H314" s="302" t="s">
        <v>6286</v>
      </c>
      <c r="I314" s="303"/>
      <c r="J314" s="573">
        <v>844068.76</v>
      </c>
      <c r="K314" s="249">
        <f>VLOOKUP(B314,'De x Para (2)'!A:C,3,0)</f>
        <v>0</v>
      </c>
    </row>
    <row r="315" spans="1:11">
      <c r="A315" s="572" t="s">
        <v>5105</v>
      </c>
      <c r="B315" s="300" t="s">
        <v>1755</v>
      </c>
      <c r="C315" s="164" t="s">
        <v>143</v>
      </c>
      <c r="D315" s="300" t="s">
        <v>1756</v>
      </c>
      <c r="E315" s="301"/>
      <c r="F315" s="302" t="s">
        <v>245</v>
      </c>
      <c r="G315" s="303"/>
      <c r="H315" s="302" t="s">
        <v>6139</v>
      </c>
      <c r="I315" s="303"/>
      <c r="J315" s="573">
        <v>694814.8</v>
      </c>
      <c r="K315" s="249">
        <f>VLOOKUP(B315,'De x Para (2)'!A:C,3,0)</f>
        <v>0</v>
      </c>
    </row>
    <row r="316" spans="1:11">
      <c r="A316" s="572" t="s">
        <v>5104</v>
      </c>
      <c r="B316" s="300" t="s">
        <v>1759</v>
      </c>
      <c r="C316" s="164" t="s">
        <v>143</v>
      </c>
      <c r="D316" s="300" t="s">
        <v>1756</v>
      </c>
      <c r="E316" s="301"/>
      <c r="F316" s="302" t="s">
        <v>245</v>
      </c>
      <c r="G316" s="303"/>
      <c r="H316" s="302" t="s">
        <v>6139</v>
      </c>
      <c r="I316" s="303"/>
      <c r="J316" s="573">
        <v>694814.8</v>
      </c>
      <c r="K316" s="249">
        <f>VLOOKUP(B316,'De x Para (2)'!A:C,3,0)</f>
        <v>0</v>
      </c>
    </row>
    <row r="317" spans="1:11">
      <c r="A317" s="574" t="s">
        <v>5103</v>
      </c>
      <c r="B317" s="182" t="s">
        <v>1760</v>
      </c>
      <c r="C317" s="164" t="s">
        <v>143</v>
      </c>
      <c r="D317" s="182" t="s">
        <v>1761</v>
      </c>
      <c r="E317" s="24"/>
      <c r="F317" s="575" t="s">
        <v>245</v>
      </c>
      <c r="G317" s="576"/>
      <c r="H317" s="575" t="s">
        <v>6139</v>
      </c>
      <c r="I317" s="576"/>
      <c r="J317" s="577">
        <v>694814.8</v>
      </c>
      <c r="K317" s="604" t="str">
        <f>VLOOKUP(B317,'De x Para (2)'!A:C,3,0)</f>
        <v>4.1</v>
      </c>
    </row>
    <row r="318" spans="1:11">
      <c r="A318" s="524" t="s">
        <v>143</v>
      </c>
      <c r="B318" s="561" t="s">
        <v>143</v>
      </c>
      <c r="C318" s="164" t="s">
        <v>143</v>
      </c>
      <c r="D318" s="561" t="s">
        <v>143</v>
      </c>
      <c r="E318" s="578"/>
      <c r="F318" s="578"/>
      <c r="G318" s="578"/>
      <c r="H318" s="578"/>
      <c r="I318" s="578"/>
      <c r="J318" s="570"/>
      <c r="K318" s="249"/>
    </row>
    <row r="319" spans="1:11">
      <c r="A319" s="572" t="s">
        <v>5101</v>
      </c>
      <c r="B319" s="300" t="s">
        <v>1762</v>
      </c>
      <c r="C319" s="164" t="s">
        <v>143</v>
      </c>
      <c r="D319" s="300" t="s">
        <v>1763</v>
      </c>
      <c r="E319" s="301"/>
      <c r="F319" s="302" t="s">
        <v>6287</v>
      </c>
      <c r="G319" s="303"/>
      <c r="H319" s="302" t="s">
        <v>6288</v>
      </c>
      <c r="I319" s="303"/>
      <c r="J319" s="573">
        <v>137130.99</v>
      </c>
      <c r="K319" s="249">
        <f>VLOOKUP(B319,'De x Para (2)'!A:C,3,0)</f>
        <v>0</v>
      </c>
    </row>
    <row r="320" spans="1:11">
      <c r="A320" s="572" t="s">
        <v>5974</v>
      </c>
      <c r="B320" s="300" t="s">
        <v>1767</v>
      </c>
      <c r="C320" s="164" t="s">
        <v>143</v>
      </c>
      <c r="D320" s="300" t="s">
        <v>1768</v>
      </c>
      <c r="E320" s="301"/>
      <c r="F320" s="302" t="s">
        <v>245</v>
      </c>
      <c r="G320" s="303"/>
      <c r="H320" s="302" t="s">
        <v>6289</v>
      </c>
      <c r="I320" s="303"/>
      <c r="J320" s="573">
        <v>48377.7</v>
      </c>
      <c r="K320" s="249">
        <f>VLOOKUP(B320,'De x Para (2)'!A:C,3,0)</f>
        <v>0</v>
      </c>
    </row>
    <row r="321" spans="1:11">
      <c r="A321" s="574" t="s">
        <v>5976</v>
      </c>
      <c r="B321" s="182" t="s">
        <v>1772</v>
      </c>
      <c r="C321" s="164" t="s">
        <v>143</v>
      </c>
      <c r="D321" s="182" t="s">
        <v>1773</v>
      </c>
      <c r="E321" s="24"/>
      <c r="F321" s="575" t="s">
        <v>245</v>
      </c>
      <c r="G321" s="576"/>
      <c r="H321" s="575" t="s">
        <v>6290</v>
      </c>
      <c r="I321" s="576"/>
      <c r="J321" s="577">
        <v>22177.7</v>
      </c>
      <c r="K321" s="604" t="str">
        <f>VLOOKUP(B321,'De x Para (2)'!A:C,3,0)</f>
        <v>4.2.1</v>
      </c>
    </row>
    <row r="322" spans="1:11">
      <c r="A322" s="574" t="s">
        <v>6291</v>
      </c>
      <c r="B322" s="182" t="s">
        <v>1776</v>
      </c>
      <c r="C322" s="164" t="s">
        <v>143</v>
      </c>
      <c r="D322" s="182" t="s">
        <v>4626</v>
      </c>
      <c r="E322" s="24"/>
      <c r="F322" s="575" t="s">
        <v>245</v>
      </c>
      <c r="G322" s="576"/>
      <c r="H322" s="575" t="s">
        <v>6292</v>
      </c>
      <c r="I322" s="576"/>
      <c r="J322" s="577">
        <v>26200</v>
      </c>
      <c r="K322" s="604" t="str">
        <f>VLOOKUP(B322,'De x Para (2)'!A:C,3,0)</f>
        <v>4.2.1</v>
      </c>
    </row>
    <row r="323" spans="1:11">
      <c r="A323" s="524" t="s">
        <v>143</v>
      </c>
      <c r="B323" s="561" t="s">
        <v>143</v>
      </c>
      <c r="C323" s="164" t="s">
        <v>143</v>
      </c>
      <c r="D323" s="561" t="s">
        <v>143</v>
      </c>
      <c r="E323" s="578"/>
      <c r="F323" s="578"/>
      <c r="G323" s="578"/>
      <c r="H323" s="578"/>
      <c r="I323" s="578"/>
      <c r="J323" s="570"/>
      <c r="K323" s="249"/>
    </row>
    <row r="324" spans="1:11">
      <c r="A324" s="572" t="s">
        <v>5099</v>
      </c>
      <c r="B324" s="300" t="s">
        <v>1781</v>
      </c>
      <c r="C324" s="164" t="s">
        <v>143</v>
      </c>
      <c r="D324" s="300" t="s">
        <v>1782</v>
      </c>
      <c r="E324" s="301"/>
      <c r="F324" s="302" t="s">
        <v>245</v>
      </c>
      <c r="G324" s="303"/>
      <c r="H324" s="302" t="s">
        <v>6293</v>
      </c>
      <c r="I324" s="303"/>
      <c r="J324" s="573">
        <v>84590</v>
      </c>
      <c r="K324" s="249">
        <f>VLOOKUP(B324,'De x Para (2)'!A:C,3,0)</f>
        <v>0</v>
      </c>
    </row>
    <row r="325" spans="1:11">
      <c r="A325" s="574" t="s">
        <v>5098</v>
      </c>
      <c r="B325" s="182" t="s">
        <v>1785</v>
      </c>
      <c r="C325" s="164" t="s">
        <v>143</v>
      </c>
      <c r="D325" s="182" t="s">
        <v>1786</v>
      </c>
      <c r="E325" s="24"/>
      <c r="F325" s="575" t="s">
        <v>245</v>
      </c>
      <c r="G325" s="576"/>
      <c r="H325" s="575" t="s">
        <v>6293</v>
      </c>
      <c r="I325" s="576"/>
      <c r="J325" s="577">
        <v>84590</v>
      </c>
      <c r="K325" s="604" t="str">
        <f>VLOOKUP(B325,'De x Para (2)'!A:C,3,0)</f>
        <v>4.2.1</v>
      </c>
    </row>
    <row r="326" spans="1:11">
      <c r="A326" s="524" t="s">
        <v>143</v>
      </c>
      <c r="B326" s="561" t="s">
        <v>143</v>
      </c>
      <c r="C326" s="164" t="s">
        <v>143</v>
      </c>
      <c r="D326" s="561" t="s">
        <v>143</v>
      </c>
      <c r="E326" s="578"/>
      <c r="F326" s="578"/>
      <c r="G326" s="578"/>
      <c r="H326" s="578"/>
      <c r="I326" s="578"/>
      <c r="J326" s="570"/>
      <c r="K326" s="604"/>
    </row>
    <row r="327" spans="1:11">
      <c r="A327" s="572" t="s">
        <v>5096</v>
      </c>
      <c r="B327" s="300" t="s">
        <v>1787</v>
      </c>
      <c r="C327" s="164" t="s">
        <v>143</v>
      </c>
      <c r="D327" s="300" t="s">
        <v>3458</v>
      </c>
      <c r="E327" s="301"/>
      <c r="F327" s="302" t="s">
        <v>245</v>
      </c>
      <c r="G327" s="303"/>
      <c r="H327" s="302" t="s">
        <v>6024</v>
      </c>
      <c r="I327" s="303"/>
      <c r="J327" s="573">
        <v>2387</v>
      </c>
      <c r="K327" s="249">
        <f>VLOOKUP(B327,'De x Para (2)'!A:C,3,0)</f>
        <v>0</v>
      </c>
    </row>
    <row r="328" spans="1:11">
      <c r="A328" s="574" t="s">
        <v>5095</v>
      </c>
      <c r="B328" s="182" t="s">
        <v>1791</v>
      </c>
      <c r="C328" s="164" t="s">
        <v>143</v>
      </c>
      <c r="D328" s="182" t="s">
        <v>1792</v>
      </c>
      <c r="E328" s="24"/>
      <c r="F328" s="575" t="s">
        <v>245</v>
      </c>
      <c r="G328" s="576"/>
      <c r="H328" s="575" t="s">
        <v>6024</v>
      </c>
      <c r="I328" s="576"/>
      <c r="J328" s="577">
        <v>2387</v>
      </c>
      <c r="K328" s="604" t="str">
        <f>VLOOKUP(B328,'De x Para (2)'!A:C,3,0)</f>
        <v>4.2.3</v>
      </c>
    </row>
    <row r="329" spans="1:11">
      <c r="A329" s="524" t="s">
        <v>143</v>
      </c>
      <c r="B329" s="561" t="s">
        <v>143</v>
      </c>
      <c r="C329" s="164" t="s">
        <v>143</v>
      </c>
      <c r="D329" s="561" t="s">
        <v>143</v>
      </c>
      <c r="E329" s="578"/>
      <c r="F329" s="578"/>
      <c r="G329" s="578"/>
      <c r="H329" s="578"/>
      <c r="I329" s="578"/>
      <c r="J329" s="570"/>
      <c r="K329" s="249"/>
    </row>
    <row r="330" spans="1:11">
      <c r="A330" s="572" t="s">
        <v>5093</v>
      </c>
      <c r="B330" s="300" t="s">
        <v>1793</v>
      </c>
      <c r="C330" s="164" t="s">
        <v>143</v>
      </c>
      <c r="D330" s="300" t="s">
        <v>1794</v>
      </c>
      <c r="E330" s="301"/>
      <c r="F330" s="302" t="s">
        <v>6287</v>
      </c>
      <c r="G330" s="303"/>
      <c r="H330" s="302" t="s">
        <v>6294</v>
      </c>
      <c r="I330" s="303"/>
      <c r="J330" s="573">
        <v>1776.29</v>
      </c>
      <c r="K330" s="249">
        <f>VLOOKUP(B330,'De x Para (2)'!A:C,3,0)</f>
        <v>0</v>
      </c>
    </row>
    <row r="331" spans="1:11">
      <c r="A331" s="574" t="s">
        <v>5092</v>
      </c>
      <c r="B331" s="182" t="s">
        <v>1797</v>
      </c>
      <c r="C331" s="164" t="s">
        <v>143</v>
      </c>
      <c r="D331" s="182" t="s">
        <v>1798</v>
      </c>
      <c r="E331" s="24"/>
      <c r="F331" s="575" t="s">
        <v>6287</v>
      </c>
      <c r="G331" s="576"/>
      <c r="H331" s="575" t="s">
        <v>245</v>
      </c>
      <c r="I331" s="576"/>
      <c r="J331" s="577">
        <v>-1197.74</v>
      </c>
      <c r="K331" s="604" t="str">
        <f>VLOOKUP(B331,'De x Para (2)'!A:C,3,0)</f>
        <v>4.2.2</v>
      </c>
    </row>
    <row r="332" spans="1:11">
      <c r="A332" s="574" t="s">
        <v>5981</v>
      </c>
      <c r="B332" s="182" t="s">
        <v>4765</v>
      </c>
      <c r="C332" s="164" t="s">
        <v>143</v>
      </c>
      <c r="D332" s="182" t="s">
        <v>4766</v>
      </c>
      <c r="E332" s="24"/>
      <c r="F332" s="575" t="s">
        <v>245</v>
      </c>
      <c r="G332" s="576"/>
      <c r="H332" s="575" t="s">
        <v>6294</v>
      </c>
      <c r="I332" s="576"/>
      <c r="J332" s="577">
        <v>2974.03</v>
      </c>
      <c r="K332" s="604" t="str">
        <f>VLOOKUP(B332,'De x Para (2)'!A:C,3,0)</f>
        <v>4.2.2</v>
      </c>
    </row>
    <row r="333" spans="1:11">
      <c r="A333" s="524" t="s">
        <v>143</v>
      </c>
      <c r="B333" s="561" t="s">
        <v>143</v>
      </c>
      <c r="C333" s="164" t="s">
        <v>143</v>
      </c>
      <c r="D333" s="561" t="s">
        <v>143</v>
      </c>
      <c r="E333" s="578"/>
      <c r="F333" s="578"/>
      <c r="G333" s="578"/>
      <c r="H333" s="578"/>
      <c r="I333" s="578"/>
      <c r="J333" s="570"/>
      <c r="K333" s="249"/>
    </row>
    <row r="334" spans="1:11">
      <c r="A334" s="572" t="s">
        <v>5090</v>
      </c>
      <c r="B334" s="300" t="s">
        <v>1804</v>
      </c>
      <c r="C334" s="164" t="s">
        <v>143</v>
      </c>
      <c r="D334" s="300" t="s">
        <v>1805</v>
      </c>
      <c r="E334" s="301"/>
      <c r="F334" s="302" t="s">
        <v>245</v>
      </c>
      <c r="G334" s="303"/>
      <c r="H334" s="302" t="s">
        <v>6295</v>
      </c>
      <c r="I334" s="303"/>
      <c r="J334" s="573">
        <v>14104.86</v>
      </c>
      <c r="K334" s="249">
        <f>VLOOKUP(B334,'De x Para (2)'!A:C,3,0)</f>
        <v>0</v>
      </c>
    </row>
    <row r="335" spans="1:11">
      <c r="A335" s="572" t="s">
        <v>5089</v>
      </c>
      <c r="B335" s="300" t="s">
        <v>1809</v>
      </c>
      <c r="C335" s="164" t="s">
        <v>143</v>
      </c>
      <c r="D335" s="300" t="s">
        <v>1805</v>
      </c>
      <c r="E335" s="301"/>
      <c r="F335" s="302" t="s">
        <v>245</v>
      </c>
      <c r="G335" s="303"/>
      <c r="H335" s="302" t="s">
        <v>6295</v>
      </c>
      <c r="I335" s="303"/>
      <c r="J335" s="573">
        <v>14104.86</v>
      </c>
      <c r="K335" s="249">
        <f>VLOOKUP(B335,'De x Para (2)'!A:C,3,0)</f>
        <v>0</v>
      </c>
    </row>
    <row r="336" spans="1:11">
      <c r="A336" s="574" t="s">
        <v>5087</v>
      </c>
      <c r="B336" s="182" t="s">
        <v>1810</v>
      </c>
      <c r="C336" s="164" t="s">
        <v>143</v>
      </c>
      <c r="D336" s="182" t="s">
        <v>1811</v>
      </c>
      <c r="E336" s="24"/>
      <c r="F336" s="575" t="s">
        <v>245</v>
      </c>
      <c r="G336" s="576"/>
      <c r="H336" s="575" t="s">
        <v>6296</v>
      </c>
      <c r="I336" s="576"/>
      <c r="J336" s="577">
        <v>9787.2199999999993</v>
      </c>
      <c r="K336" s="249" t="s">
        <v>42</v>
      </c>
    </row>
    <row r="337" spans="1:11">
      <c r="A337" s="574" t="s">
        <v>5085</v>
      </c>
      <c r="B337" s="182" t="s">
        <v>1815</v>
      </c>
      <c r="C337" s="164" t="s">
        <v>143</v>
      </c>
      <c r="D337" s="182" t="s">
        <v>1816</v>
      </c>
      <c r="E337" s="24"/>
      <c r="F337" s="575" t="s">
        <v>245</v>
      </c>
      <c r="G337" s="576"/>
      <c r="H337" s="575" t="s">
        <v>6057</v>
      </c>
      <c r="I337" s="576"/>
      <c r="J337" s="577">
        <v>3119.9</v>
      </c>
      <c r="K337" s="604" t="str">
        <f>VLOOKUP(B337,'De x Para (2)'!A:C,3,0)</f>
        <v>4.2.2</v>
      </c>
    </row>
    <row r="338" spans="1:11">
      <c r="A338" s="574" t="s">
        <v>5083</v>
      </c>
      <c r="B338" s="182" t="s">
        <v>3468</v>
      </c>
      <c r="C338" s="164" t="s">
        <v>143</v>
      </c>
      <c r="D338" s="182" t="s">
        <v>3469</v>
      </c>
      <c r="E338" s="24"/>
      <c r="F338" s="575" t="s">
        <v>245</v>
      </c>
      <c r="G338" s="576"/>
      <c r="H338" s="575" t="s">
        <v>6287</v>
      </c>
      <c r="I338" s="576"/>
      <c r="J338" s="577">
        <v>1197.74</v>
      </c>
      <c r="K338" s="604" t="str">
        <f>VLOOKUP(B338,'De x Para (2)'!A:C,3,0)</f>
        <v>4.2.2</v>
      </c>
    </row>
    <row r="339" spans="1:11">
      <c r="A339" s="572" t="s">
        <v>143</v>
      </c>
      <c r="B339" s="300" t="s">
        <v>143</v>
      </c>
      <c r="C339" s="164" t="s">
        <v>143</v>
      </c>
      <c r="D339" s="300" t="s">
        <v>143</v>
      </c>
      <c r="E339" s="301"/>
      <c r="F339" s="301"/>
      <c r="G339" s="301"/>
      <c r="H339" s="301"/>
      <c r="I339" s="301"/>
      <c r="J339" s="579"/>
      <c r="K339" s="249"/>
    </row>
    <row r="340" spans="1:11">
      <c r="A340" s="572" t="s">
        <v>5989</v>
      </c>
      <c r="B340" s="300" t="s">
        <v>1822</v>
      </c>
      <c r="C340" s="164" t="s">
        <v>143</v>
      </c>
      <c r="D340" s="300" t="s">
        <v>1823</v>
      </c>
      <c r="E340" s="301"/>
      <c r="F340" s="302" t="s">
        <v>6136</v>
      </c>
      <c r="G340" s="303"/>
      <c r="H340" s="302" t="s">
        <v>245</v>
      </c>
      <c r="I340" s="303"/>
      <c r="J340" s="573">
        <v>-1981.89</v>
      </c>
      <c r="K340" s="249">
        <f>VLOOKUP(B340,'De x Para (2)'!A:C,3,0)</f>
        <v>0</v>
      </c>
    </row>
    <row r="341" spans="1:11">
      <c r="A341" s="572" t="s">
        <v>5992</v>
      </c>
      <c r="B341" s="300" t="s">
        <v>1827</v>
      </c>
      <c r="C341" s="164" t="s">
        <v>143</v>
      </c>
      <c r="D341" s="300" t="s">
        <v>1823</v>
      </c>
      <c r="E341" s="301"/>
      <c r="F341" s="302" t="s">
        <v>6136</v>
      </c>
      <c r="G341" s="303"/>
      <c r="H341" s="302" t="s">
        <v>245</v>
      </c>
      <c r="I341" s="303"/>
      <c r="J341" s="573">
        <v>-1981.89</v>
      </c>
      <c r="K341" s="249">
        <f>VLOOKUP(B341,'De x Para (2)'!A:C,3,0)</f>
        <v>0</v>
      </c>
    </row>
    <row r="342" spans="1:11">
      <c r="A342" s="574" t="s">
        <v>5993</v>
      </c>
      <c r="B342" s="182" t="s">
        <v>1828</v>
      </c>
      <c r="C342" s="164" t="s">
        <v>143</v>
      </c>
      <c r="D342" s="182" t="s">
        <v>3472</v>
      </c>
      <c r="E342" s="24"/>
      <c r="F342" s="575" t="s">
        <v>6136</v>
      </c>
      <c r="G342" s="576"/>
      <c r="H342" s="575" t="s">
        <v>245</v>
      </c>
      <c r="I342" s="576"/>
      <c r="J342" s="577">
        <v>-1981.89</v>
      </c>
      <c r="K342" s="604" t="str">
        <f>VLOOKUP(B342,'De x Para (2)'!A:C,3,0)</f>
        <v>4.2.5</v>
      </c>
    </row>
    <row r="343" spans="1:11">
      <c r="A343" s="580"/>
      <c r="B343" s="581"/>
      <c r="C343" s="581"/>
      <c r="D343" s="581"/>
      <c r="E343" s="581"/>
      <c r="F343" s="581"/>
      <c r="G343" s="581"/>
      <c r="H343" s="581"/>
      <c r="I343" s="581"/>
      <c r="J343" s="582"/>
      <c r="K343" s="581"/>
    </row>
    <row r="344" spans="1:11">
      <c r="A344" s="583"/>
      <c r="B344" s="584"/>
      <c r="C344" s="584"/>
      <c r="D344" s="584"/>
      <c r="E344" s="584"/>
      <c r="F344" s="584"/>
      <c r="G344" s="584"/>
      <c r="H344" s="584"/>
      <c r="I344" s="584"/>
      <c r="J344" s="585"/>
      <c r="K344" s="586"/>
    </row>
    <row r="345" spans="1:11">
      <c r="A345" s="583"/>
      <c r="B345" s="584"/>
      <c r="C345" s="584"/>
      <c r="D345" s="584"/>
      <c r="E345" s="584"/>
      <c r="F345" s="584"/>
      <c r="G345" s="584"/>
      <c r="H345" s="584"/>
      <c r="I345" s="584"/>
      <c r="J345" s="585"/>
      <c r="K345" s="586"/>
    </row>
    <row r="346" spans="1:11">
      <c r="A346" s="583"/>
      <c r="B346" s="584"/>
      <c r="C346" s="584"/>
      <c r="D346" s="584"/>
      <c r="E346" s="584"/>
      <c r="F346" s="584"/>
      <c r="G346" s="584"/>
      <c r="H346" s="584"/>
      <c r="I346" s="584"/>
      <c r="J346" s="585"/>
      <c r="K346" s="586"/>
    </row>
    <row r="347" spans="1:11">
      <c r="A347" s="583"/>
      <c r="B347" s="584"/>
      <c r="C347" s="584"/>
      <c r="D347" s="584"/>
      <c r="E347" s="584"/>
      <c r="F347" s="584"/>
      <c r="G347" s="584"/>
      <c r="H347" s="584"/>
      <c r="I347" s="584"/>
      <c r="J347" s="585"/>
      <c r="K347" s="586"/>
    </row>
    <row r="348" spans="1:11">
      <c r="E348" s="586"/>
      <c r="F348" s="586"/>
    </row>
    <row r="349" spans="1:11">
      <c r="E349" s="586"/>
      <c r="F349" s="586"/>
    </row>
    <row r="350" spans="1:11">
      <c r="A350" s="164"/>
      <c r="B350" s="3"/>
      <c r="C350" s="3"/>
      <c r="D350" s="3"/>
      <c r="E350" s="3"/>
      <c r="F350" s="3"/>
      <c r="G350" s="3"/>
      <c r="H350" s="3"/>
      <c r="I350" s="3"/>
      <c r="J350" s="570"/>
      <c r="K350" s="3"/>
    </row>
    <row r="351" spans="1:11">
      <c r="A351" s="588"/>
      <c r="B351" s="589"/>
      <c r="C351" s="589"/>
      <c r="D351" s="589"/>
      <c r="E351" s="589"/>
      <c r="F351" s="589"/>
      <c r="G351" s="589"/>
      <c r="H351" s="589"/>
      <c r="I351" s="589"/>
      <c r="J351" s="590"/>
      <c r="K351" s="589"/>
    </row>
    <row r="352" spans="1:11">
      <c r="A352" s="591"/>
      <c r="B352" s="592"/>
      <c r="C352" s="592"/>
      <c r="D352" s="592"/>
      <c r="F352" s="593"/>
      <c r="G352" s="594"/>
      <c r="H352" s="594"/>
      <c r="I352" s="594"/>
      <c r="J352" s="569"/>
      <c r="K352" s="594"/>
    </row>
    <row r="353" spans="9:11">
      <c r="I353" s="593"/>
      <c r="J353" s="569"/>
      <c r="K353" s="593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58"/>
  <sheetViews>
    <sheetView showGridLines="0" topLeftCell="A251" workbookViewId="0">
      <selection activeCell="K330" sqref="K330"/>
    </sheetView>
  </sheetViews>
  <sheetFormatPr defaultRowHeight="12"/>
  <cols>
    <col min="1" max="1" width="6.42578125" style="568" customWidth="1"/>
    <col min="2" max="2" width="15.85546875" style="568" customWidth="1"/>
    <col min="3" max="3" width="5.28515625" style="568" customWidth="1"/>
    <col min="4" max="4" width="25.5703125" style="568" customWidth="1"/>
    <col min="5" max="5" width="4" style="568" customWidth="1"/>
    <col min="6" max="6" width="23.5703125" style="568" bestFit="1" customWidth="1"/>
    <col min="7" max="7" width="9.140625" style="568"/>
    <col min="8" max="8" width="10" style="568" bestFit="1" customWidth="1"/>
    <col min="9" max="9" width="4.42578125" style="568" customWidth="1"/>
    <col min="10" max="10" width="10" style="568" bestFit="1" customWidth="1"/>
    <col min="11" max="11" width="7.28515625" style="568" customWidth="1"/>
    <col min="12" max="256" width="9.140625" style="568"/>
    <col min="257" max="257" width="6.42578125" style="568" customWidth="1"/>
    <col min="258" max="258" width="11.28515625" style="568" customWidth="1"/>
    <col min="259" max="259" width="5.28515625" style="568" customWidth="1"/>
    <col min="260" max="260" width="10.5703125" style="568" customWidth="1"/>
    <col min="261" max="261" width="4" style="568" customWidth="1"/>
    <col min="262" max="262" width="23.5703125" style="568" bestFit="1" customWidth="1"/>
    <col min="263" max="263" width="9.140625" style="568"/>
    <col min="264" max="264" width="10" style="568" bestFit="1" customWidth="1"/>
    <col min="265" max="265" width="4.42578125" style="568" customWidth="1"/>
    <col min="266" max="266" width="10" style="568" bestFit="1" customWidth="1"/>
    <col min="267" max="267" width="7.28515625" style="568" customWidth="1"/>
    <col min="268" max="512" width="9.140625" style="568"/>
    <col min="513" max="513" width="6.42578125" style="568" customWidth="1"/>
    <col min="514" max="514" width="11.28515625" style="568" customWidth="1"/>
    <col min="515" max="515" width="5.28515625" style="568" customWidth="1"/>
    <col min="516" max="516" width="10.5703125" style="568" customWidth="1"/>
    <col min="517" max="517" width="4" style="568" customWidth="1"/>
    <col min="518" max="518" width="23.5703125" style="568" bestFit="1" customWidth="1"/>
    <col min="519" max="519" width="9.140625" style="568"/>
    <col min="520" max="520" width="10" style="568" bestFit="1" customWidth="1"/>
    <col min="521" max="521" width="4.42578125" style="568" customWidth="1"/>
    <col min="522" max="522" width="10" style="568" bestFit="1" customWidth="1"/>
    <col min="523" max="523" width="7.28515625" style="568" customWidth="1"/>
    <col min="524" max="768" width="9.140625" style="568"/>
    <col min="769" max="769" width="6.42578125" style="568" customWidth="1"/>
    <col min="770" max="770" width="11.28515625" style="568" customWidth="1"/>
    <col min="771" max="771" width="5.28515625" style="568" customWidth="1"/>
    <col min="772" max="772" width="10.5703125" style="568" customWidth="1"/>
    <col min="773" max="773" width="4" style="568" customWidth="1"/>
    <col min="774" max="774" width="23.5703125" style="568" bestFit="1" customWidth="1"/>
    <col min="775" max="775" width="9.140625" style="568"/>
    <col min="776" max="776" width="10" style="568" bestFit="1" customWidth="1"/>
    <col min="777" max="777" width="4.42578125" style="568" customWidth="1"/>
    <col min="778" max="778" width="10" style="568" bestFit="1" customWidth="1"/>
    <col min="779" max="779" width="7.28515625" style="568" customWidth="1"/>
    <col min="780" max="1024" width="9.140625" style="568"/>
    <col min="1025" max="1025" width="6.42578125" style="568" customWidth="1"/>
    <col min="1026" max="1026" width="11.28515625" style="568" customWidth="1"/>
    <col min="1027" max="1027" width="5.28515625" style="568" customWidth="1"/>
    <col min="1028" max="1028" width="10.5703125" style="568" customWidth="1"/>
    <col min="1029" max="1029" width="4" style="568" customWidth="1"/>
    <col min="1030" max="1030" width="23.5703125" style="568" bestFit="1" customWidth="1"/>
    <col min="1031" max="1031" width="9.140625" style="568"/>
    <col min="1032" max="1032" width="10" style="568" bestFit="1" customWidth="1"/>
    <col min="1033" max="1033" width="4.42578125" style="568" customWidth="1"/>
    <col min="1034" max="1034" width="10" style="568" bestFit="1" customWidth="1"/>
    <col min="1035" max="1035" width="7.28515625" style="568" customWidth="1"/>
    <col min="1036" max="1280" width="9.140625" style="568"/>
    <col min="1281" max="1281" width="6.42578125" style="568" customWidth="1"/>
    <col min="1282" max="1282" width="11.28515625" style="568" customWidth="1"/>
    <col min="1283" max="1283" width="5.28515625" style="568" customWidth="1"/>
    <col min="1284" max="1284" width="10.5703125" style="568" customWidth="1"/>
    <col min="1285" max="1285" width="4" style="568" customWidth="1"/>
    <col min="1286" max="1286" width="23.5703125" style="568" bestFit="1" customWidth="1"/>
    <col min="1287" max="1287" width="9.140625" style="568"/>
    <col min="1288" max="1288" width="10" style="568" bestFit="1" customWidth="1"/>
    <col min="1289" max="1289" width="4.42578125" style="568" customWidth="1"/>
    <col min="1290" max="1290" width="10" style="568" bestFit="1" customWidth="1"/>
    <col min="1291" max="1291" width="7.28515625" style="568" customWidth="1"/>
    <col min="1292" max="1536" width="9.140625" style="568"/>
    <col min="1537" max="1537" width="6.42578125" style="568" customWidth="1"/>
    <col min="1538" max="1538" width="11.28515625" style="568" customWidth="1"/>
    <col min="1539" max="1539" width="5.28515625" style="568" customWidth="1"/>
    <col min="1540" max="1540" width="10.5703125" style="568" customWidth="1"/>
    <col min="1541" max="1541" width="4" style="568" customWidth="1"/>
    <col min="1542" max="1542" width="23.5703125" style="568" bestFit="1" customWidth="1"/>
    <col min="1543" max="1543" width="9.140625" style="568"/>
    <col min="1544" max="1544" width="10" style="568" bestFit="1" customWidth="1"/>
    <col min="1545" max="1545" width="4.42578125" style="568" customWidth="1"/>
    <col min="1546" max="1546" width="10" style="568" bestFit="1" customWidth="1"/>
    <col min="1547" max="1547" width="7.28515625" style="568" customWidth="1"/>
    <col min="1548" max="1792" width="9.140625" style="568"/>
    <col min="1793" max="1793" width="6.42578125" style="568" customWidth="1"/>
    <col min="1794" max="1794" width="11.28515625" style="568" customWidth="1"/>
    <col min="1795" max="1795" width="5.28515625" style="568" customWidth="1"/>
    <col min="1796" max="1796" width="10.5703125" style="568" customWidth="1"/>
    <col min="1797" max="1797" width="4" style="568" customWidth="1"/>
    <col min="1798" max="1798" width="23.5703125" style="568" bestFit="1" customWidth="1"/>
    <col min="1799" max="1799" width="9.140625" style="568"/>
    <col min="1800" max="1800" width="10" style="568" bestFit="1" customWidth="1"/>
    <col min="1801" max="1801" width="4.42578125" style="568" customWidth="1"/>
    <col min="1802" max="1802" width="10" style="568" bestFit="1" customWidth="1"/>
    <col min="1803" max="1803" width="7.28515625" style="568" customWidth="1"/>
    <col min="1804" max="2048" width="9.140625" style="568"/>
    <col min="2049" max="2049" width="6.42578125" style="568" customWidth="1"/>
    <col min="2050" max="2050" width="11.28515625" style="568" customWidth="1"/>
    <col min="2051" max="2051" width="5.28515625" style="568" customWidth="1"/>
    <col min="2052" max="2052" width="10.5703125" style="568" customWidth="1"/>
    <col min="2053" max="2053" width="4" style="568" customWidth="1"/>
    <col min="2054" max="2054" width="23.5703125" style="568" bestFit="1" customWidth="1"/>
    <col min="2055" max="2055" width="9.140625" style="568"/>
    <col min="2056" max="2056" width="10" style="568" bestFit="1" customWidth="1"/>
    <col min="2057" max="2057" width="4.42578125" style="568" customWidth="1"/>
    <col min="2058" max="2058" width="10" style="568" bestFit="1" customWidth="1"/>
    <col min="2059" max="2059" width="7.28515625" style="568" customWidth="1"/>
    <col min="2060" max="2304" width="9.140625" style="568"/>
    <col min="2305" max="2305" width="6.42578125" style="568" customWidth="1"/>
    <col min="2306" max="2306" width="11.28515625" style="568" customWidth="1"/>
    <col min="2307" max="2307" width="5.28515625" style="568" customWidth="1"/>
    <col min="2308" max="2308" width="10.5703125" style="568" customWidth="1"/>
    <col min="2309" max="2309" width="4" style="568" customWidth="1"/>
    <col min="2310" max="2310" width="23.5703125" style="568" bestFit="1" customWidth="1"/>
    <col min="2311" max="2311" width="9.140625" style="568"/>
    <col min="2312" max="2312" width="10" style="568" bestFit="1" customWidth="1"/>
    <col min="2313" max="2313" width="4.42578125" style="568" customWidth="1"/>
    <col min="2314" max="2314" width="10" style="568" bestFit="1" customWidth="1"/>
    <col min="2315" max="2315" width="7.28515625" style="568" customWidth="1"/>
    <col min="2316" max="2560" width="9.140625" style="568"/>
    <col min="2561" max="2561" width="6.42578125" style="568" customWidth="1"/>
    <col min="2562" max="2562" width="11.28515625" style="568" customWidth="1"/>
    <col min="2563" max="2563" width="5.28515625" style="568" customWidth="1"/>
    <col min="2564" max="2564" width="10.5703125" style="568" customWidth="1"/>
    <col min="2565" max="2565" width="4" style="568" customWidth="1"/>
    <col min="2566" max="2566" width="23.5703125" style="568" bestFit="1" customWidth="1"/>
    <col min="2567" max="2567" width="9.140625" style="568"/>
    <col min="2568" max="2568" width="10" style="568" bestFit="1" customWidth="1"/>
    <col min="2569" max="2569" width="4.42578125" style="568" customWidth="1"/>
    <col min="2570" max="2570" width="10" style="568" bestFit="1" customWidth="1"/>
    <col min="2571" max="2571" width="7.28515625" style="568" customWidth="1"/>
    <col min="2572" max="2816" width="9.140625" style="568"/>
    <col min="2817" max="2817" width="6.42578125" style="568" customWidth="1"/>
    <col min="2818" max="2818" width="11.28515625" style="568" customWidth="1"/>
    <col min="2819" max="2819" width="5.28515625" style="568" customWidth="1"/>
    <col min="2820" max="2820" width="10.5703125" style="568" customWidth="1"/>
    <col min="2821" max="2821" width="4" style="568" customWidth="1"/>
    <col min="2822" max="2822" width="23.5703125" style="568" bestFit="1" customWidth="1"/>
    <col min="2823" max="2823" width="9.140625" style="568"/>
    <col min="2824" max="2824" width="10" style="568" bestFit="1" customWidth="1"/>
    <col min="2825" max="2825" width="4.42578125" style="568" customWidth="1"/>
    <col min="2826" max="2826" width="10" style="568" bestFit="1" customWidth="1"/>
    <col min="2827" max="2827" width="7.28515625" style="568" customWidth="1"/>
    <col min="2828" max="3072" width="9.140625" style="568"/>
    <col min="3073" max="3073" width="6.42578125" style="568" customWidth="1"/>
    <col min="3074" max="3074" width="11.28515625" style="568" customWidth="1"/>
    <col min="3075" max="3075" width="5.28515625" style="568" customWidth="1"/>
    <col min="3076" max="3076" width="10.5703125" style="568" customWidth="1"/>
    <col min="3077" max="3077" width="4" style="568" customWidth="1"/>
    <col min="3078" max="3078" width="23.5703125" style="568" bestFit="1" customWidth="1"/>
    <col min="3079" max="3079" width="9.140625" style="568"/>
    <col min="3080" max="3080" width="10" style="568" bestFit="1" customWidth="1"/>
    <col min="3081" max="3081" width="4.42578125" style="568" customWidth="1"/>
    <col min="3082" max="3082" width="10" style="568" bestFit="1" customWidth="1"/>
    <col min="3083" max="3083" width="7.28515625" style="568" customWidth="1"/>
    <col min="3084" max="3328" width="9.140625" style="568"/>
    <col min="3329" max="3329" width="6.42578125" style="568" customWidth="1"/>
    <col min="3330" max="3330" width="11.28515625" style="568" customWidth="1"/>
    <col min="3331" max="3331" width="5.28515625" style="568" customWidth="1"/>
    <col min="3332" max="3332" width="10.5703125" style="568" customWidth="1"/>
    <col min="3333" max="3333" width="4" style="568" customWidth="1"/>
    <col min="3334" max="3334" width="23.5703125" style="568" bestFit="1" customWidth="1"/>
    <col min="3335" max="3335" width="9.140625" style="568"/>
    <col min="3336" max="3336" width="10" style="568" bestFit="1" customWidth="1"/>
    <col min="3337" max="3337" width="4.42578125" style="568" customWidth="1"/>
    <col min="3338" max="3338" width="10" style="568" bestFit="1" customWidth="1"/>
    <col min="3339" max="3339" width="7.28515625" style="568" customWidth="1"/>
    <col min="3340" max="3584" width="9.140625" style="568"/>
    <col min="3585" max="3585" width="6.42578125" style="568" customWidth="1"/>
    <col min="3586" max="3586" width="11.28515625" style="568" customWidth="1"/>
    <col min="3587" max="3587" width="5.28515625" style="568" customWidth="1"/>
    <col min="3588" max="3588" width="10.5703125" style="568" customWidth="1"/>
    <col min="3589" max="3589" width="4" style="568" customWidth="1"/>
    <col min="3590" max="3590" width="23.5703125" style="568" bestFit="1" customWidth="1"/>
    <col min="3591" max="3591" width="9.140625" style="568"/>
    <col min="3592" max="3592" width="10" style="568" bestFit="1" customWidth="1"/>
    <col min="3593" max="3593" width="4.42578125" style="568" customWidth="1"/>
    <col min="3594" max="3594" width="10" style="568" bestFit="1" customWidth="1"/>
    <col min="3595" max="3595" width="7.28515625" style="568" customWidth="1"/>
    <col min="3596" max="3840" width="9.140625" style="568"/>
    <col min="3841" max="3841" width="6.42578125" style="568" customWidth="1"/>
    <col min="3842" max="3842" width="11.28515625" style="568" customWidth="1"/>
    <col min="3843" max="3843" width="5.28515625" style="568" customWidth="1"/>
    <col min="3844" max="3844" width="10.5703125" style="568" customWidth="1"/>
    <col min="3845" max="3845" width="4" style="568" customWidth="1"/>
    <col min="3846" max="3846" width="23.5703125" style="568" bestFit="1" customWidth="1"/>
    <col min="3847" max="3847" width="9.140625" style="568"/>
    <col min="3848" max="3848" width="10" style="568" bestFit="1" customWidth="1"/>
    <col min="3849" max="3849" width="4.42578125" style="568" customWidth="1"/>
    <col min="3850" max="3850" width="10" style="568" bestFit="1" customWidth="1"/>
    <col min="3851" max="3851" width="7.28515625" style="568" customWidth="1"/>
    <col min="3852" max="4096" width="9.140625" style="568"/>
    <col min="4097" max="4097" width="6.42578125" style="568" customWidth="1"/>
    <col min="4098" max="4098" width="11.28515625" style="568" customWidth="1"/>
    <col min="4099" max="4099" width="5.28515625" style="568" customWidth="1"/>
    <col min="4100" max="4100" width="10.5703125" style="568" customWidth="1"/>
    <col min="4101" max="4101" width="4" style="568" customWidth="1"/>
    <col min="4102" max="4102" width="23.5703125" style="568" bestFit="1" customWidth="1"/>
    <col min="4103" max="4103" width="9.140625" style="568"/>
    <col min="4104" max="4104" width="10" style="568" bestFit="1" customWidth="1"/>
    <col min="4105" max="4105" width="4.42578125" style="568" customWidth="1"/>
    <col min="4106" max="4106" width="10" style="568" bestFit="1" customWidth="1"/>
    <col min="4107" max="4107" width="7.28515625" style="568" customWidth="1"/>
    <col min="4108" max="4352" width="9.140625" style="568"/>
    <col min="4353" max="4353" width="6.42578125" style="568" customWidth="1"/>
    <col min="4354" max="4354" width="11.28515625" style="568" customWidth="1"/>
    <col min="4355" max="4355" width="5.28515625" style="568" customWidth="1"/>
    <col min="4356" max="4356" width="10.5703125" style="568" customWidth="1"/>
    <col min="4357" max="4357" width="4" style="568" customWidth="1"/>
    <col min="4358" max="4358" width="23.5703125" style="568" bestFit="1" customWidth="1"/>
    <col min="4359" max="4359" width="9.140625" style="568"/>
    <col min="4360" max="4360" width="10" style="568" bestFit="1" customWidth="1"/>
    <col min="4361" max="4361" width="4.42578125" style="568" customWidth="1"/>
    <col min="4362" max="4362" width="10" style="568" bestFit="1" customWidth="1"/>
    <col min="4363" max="4363" width="7.28515625" style="568" customWidth="1"/>
    <col min="4364" max="4608" width="9.140625" style="568"/>
    <col min="4609" max="4609" width="6.42578125" style="568" customWidth="1"/>
    <col min="4610" max="4610" width="11.28515625" style="568" customWidth="1"/>
    <col min="4611" max="4611" width="5.28515625" style="568" customWidth="1"/>
    <col min="4612" max="4612" width="10.5703125" style="568" customWidth="1"/>
    <col min="4613" max="4613" width="4" style="568" customWidth="1"/>
    <col min="4614" max="4614" width="23.5703125" style="568" bestFit="1" customWidth="1"/>
    <col min="4615" max="4615" width="9.140625" style="568"/>
    <col min="4616" max="4616" width="10" style="568" bestFit="1" customWidth="1"/>
    <col min="4617" max="4617" width="4.42578125" style="568" customWidth="1"/>
    <col min="4618" max="4618" width="10" style="568" bestFit="1" customWidth="1"/>
    <col min="4619" max="4619" width="7.28515625" style="568" customWidth="1"/>
    <col min="4620" max="4864" width="9.140625" style="568"/>
    <col min="4865" max="4865" width="6.42578125" style="568" customWidth="1"/>
    <col min="4866" max="4866" width="11.28515625" style="568" customWidth="1"/>
    <col min="4867" max="4867" width="5.28515625" style="568" customWidth="1"/>
    <col min="4868" max="4868" width="10.5703125" style="568" customWidth="1"/>
    <col min="4869" max="4869" width="4" style="568" customWidth="1"/>
    <col min="4870" max="4870" width="23.5703125" style="568" bestFit="1" customWidth="1"/>
    <col min="4871" max="4871" width="9.140625" style="568"/>
    <col min="4872" max="4872" width="10" style="568" bestFit="1" customWidth="1"/>
    <col min="4873" max="4873" width="4.42578125" style="568" customWidth="1"/>
    <col min="4874" max="4874" width="10" style="568" bestFit="1" customWidth="1"/>
    <col min="4875" max="4875" width="7.28515625" style="568" customWidth="1"/>
    <col min="4876" max="5120" width="9.140625" style="568"/>
    <col min="5121" max="5121" width="6.42578125" style="568" customWidth="1"/>
    <col min="5122" max="5122" width="11.28515625" style="568" customWidth="1"/>
    <col min="5123" max="5123" width="5.28515625" style="568" customWidth="1"/>
    <col min="5124" max="5124" width="10.5703125" style="568" customWidth="1"/>
    <col min="5125" max="5125" width="4" style="568" customWidth="1"/>
    <col min="5126" max="5126" width="23.5703125" style="568" bestFit="1" customWidth="1"/>
    <col min="5127" max="5127" width="9.140625" style="568"/>
    <col min="5128" max="5128" width="10" style="568" bestFit="1" customWidth="1"/>
    <col min="5129" max="5129" width="4.42578125" style="568" customWidth="1"/>
    <col min="5130" max="5130" width="10" style="568" bestFit="1" customWidth="1"/>
    <col min="5131" max="5131" width="7.28515625" style="568" customWidth="1"/>
    <col min="5132" max="5376" width="9.140625" style="568"/>
    <col min="5377" max="5377" width="6.42578125" style="568" customWidth="1"/>
    <col min="5378" max="5378" width="11.28515625" style="568" customWidth="1"/>
    <col min="5379" max="5379" width="5.28515625" style="568" customWidth="1"/>
    <col min="5380" max="5380" width="10.5703125" style="568" customWidth="1"/>
    <col min="5381" max="5381" width="4" style="568" customWidth="1"/>
    <col min="5382" max="5382" width="23.5703125" style="568" bestFit="1" customWidth="1"/>
    <col min="5383" max="5383" width="9.140625" style="568"/>
    <col min="5384" max="5384" width="10" style="568" bestFit="1" customWidth="1"/>
    <col min="5385" max="5385" width="4.42578125" style="568" customWidth="1"/>
    <col min="5386" max="5386" width="10" style="568" bestFit="1" customWidth="1"/>
    <col min="5387" max="5387" width="7.28515625" style="568" customWidth="1"/>
    <col min="5388" max="5632" width="9.140625" style="568"/>
    <col min="5633" max="5633" width="6.42578125" style="568" customWidth="1"/>
    <col min="5634" max="5634" width="11.28515625" style="568" customWidth="1"/>
    <col min="5635" max="5635" width="5.28515625" style="568" customWidth="1"/>
    <col min="5636" max="5636" width="10.5703125" style="568" customWidth="1"/>
    <col min="5637" max="5637" width="4" style="568" customWidth="1"/>
    <col min="5638" max="5638" width="23.5703125" style="568" bestFit="1" customWidth="1"/>
    <col min="5639" max="5639" width="9.140625" style="568"/>
    <col min="5640" max="5640" width="10" style="568" bestFit="1" customWidth="1"/>
    <col min="5641" max="5641" width="4.42578125" style="568" customWidth="1"/>
    <col min="5642" max="5642" width="10" style="568" bestFit="1" customWidth="1"/>
    <col min="5643" max="5643" width="7.28515625" style="568" customWidth="1"/>
    <col min="5644" max="5888" width="9.140625" style="568"/>
    <col min="5889" max="5889" width="6.42578125" style="568" customWidth="1"/>
    <col min="5890" max="5890" width="11.28515625" style="568" customWidth="1"/>
    <col min="5891" max="5891" width="5.28515625" style="568" customWidth="1"/>
    <col min="5892" max="5892" width="10.5703125" style="568" customWidth="1"/>
    <col min="5893" max="5893" width="4" style="568" customWidth="1"/>
    <col min="5894" max="5894" width="23.5703125" style="568" bestFit="1" customWidth="1"/>
    <col min="5895" max="5895" width="9.140625" style="568"/>
    <col min="5896" max="5896" width="10" style="568" bestFit="1" customWidth="1"/>
    <col min="5897" max="5897" width="4.42578125" style="568" customWidth="1"/>
    <col min="5898" max="5898" width="10" style="568" bestFit="1" customWidth="1"/>
    <col min="5899" max="5899" width="7.28515625" style="568" customWidth="1"/>
    <col min="5900" max="6144" width="9.140625" style="568"/>
    <col min="6145" max="6145" width="6.42578125" style="568" customWidth="1"/>
    <col min="6146" max="6146" width="11.28515625" style="568" customWidth="1"/>
    <col min="6147" max="6147" width="5.28515625" style="568" customWidth="1"/>
    <col min="6148" max="6148" width="10.5703125" style="568" customWidth="1"/>
    <col min="6149" max="6149" width="4" style="568" customWidth="1"/>
    <col min="6150" max="6150" width="23.5703125" style="568" bestFit="1" customWidth="1"/>
    <col min="6151" max="6151" width="9.140625" style="568"/>
    <col min="6152" max="6152" width="10" style="568" bestFit="1" customWidth="1"/>
    <col min="6153" max="6153" width="4.42578125" style="568" customWidth="1"/>
    <col min="6154" max="6154" width="10" style="568" bestFit="1" customWidth="1"/>
    <col min="6155" max="6155" width="7.28515625" style="568" customWidth="1"/>
    <col min="6156" max="6400" width="9.140625" style="568"/>
    <col min="6401" max="6401" width="6.42578125" style="568" customWidth="1"/>
    <col min="6402" max="6402" width="11.28515625" style="568" customWidth="1"/>
    <col min="6403" max="6403" width="5.28515625" style="568" customWidth="1"/>
    <col min="6404" max="6404" width="10.5703125" style="568" customWidth="1"/>
    <col min="6405" max="6405" width="4" style="568" customWidth="1"/>
    <col min="6406" max="6406" width="23.5703125" style="568" bestFit="1" customWidth="1"/>
    <col min="6407" max="6407" width="9.140625" style="568"/>
    <col min="6408" max="6408" width="10" style="568" bestFit="1" customWidth="1"/>
    <col min="6409" max="6409" width="4.42578125" style="568" customWidth="1"/>
    <col min="6410" max="6410" width="10" style="568" bestFit="1" customWidth="1"/>
    <col min="6411" max="6411" width="7.28515625" style="568" customWidth="1"/>
    <col min="6412" max="6656" width="9.140625" style="568"/>
    <col min="6657" max="6657" width="6.42578125" style="568" customWidth="1"/>
    <col min="6658" max="6658" width="11.28515625" style="568" customWidth="1"/>
    <col min="6659" max="6659" width="5.28515625" style="568" customWidth="1"/>
    <col min="6660" max="6660" width="10.5703125" style="568" customWidth="1"/>
    <col min="6661" max="6661" width="4" style="568" customWidth="1"/>
    <col min="6662" max="6662" width="23.5703125" style="568" bestFit="1" customWidth="1"/>
    <col min="6663" max="6663" width="9.140625" style="568"/>
    <col min="6664" max="6664" width="10" style="568" bestFit="1" customWidth="1"/>
    <col min="6665" max="6665" width="4.42578125" style="568" customWidth="1"/>
    <col min="6666" max="6666" width="10" style="568" bestFit="1" customWidth="1"/>
    <col min="6667" max="6667" width="7.28515625" style="568" customWidth="1"/>
    <col min="6668" max="6912" width="9.140625" style="568"/>
    <col min="6913" max="6913" width="6.42578125" style="568" customWidth="1"/>
    <col min="6914" max="6914" width="11.28515625" style="568" customWidth="1"/>
    <col min="6915" max="6915" width="5.28515625" style="568" customWidth="1"/>
    <col min="6916" max="6916" width="10.5703125" style="568" customWidth="1"/>
    <col min="6917" max="6917" width="4" style="568" customWidth="1"/>
    <col min="6918" max="6918" width="23.5703125" style="568" bestFit="1" customWidth="1"/>
    <col min="6919" max="6919" width="9.140625" style="568"/>
    <col min="6920" max="6920" width="10" style="568" bestFit="1" customWidth="1"/>
    <col min="6921" max="6921" width="4.42578125" style="568" customWidth="1"/>
    <col min="6922" max="6922" width="10" style="568" bestFit="1" customWidth="1"/>
    <col min="6923" max="6923" width="7.28515625" style="568" customWidth="1"/>
    <col min="6924" max="7168" width="9.140625" style="568"/>
    <col min="7169" max="7169" width="6.42578125" style="568" customWidth="1"/>
    <col min="7170" max="7170" width="11.28515625" style="568" customWidth="1"/>
    <col min="7171" max="7171" width="5.28515625" style="568" customWidth="1"/>
    <col min="7172" max="7172" width="10.5703125" style="568" customWidth="1"/>
    <col min="7173" max="7173" width="4" style="568" customWidth="1"/>
    <col min="7174" max="7174" width="23.5703125" style="568" bestFit="1" customWidth="1"/>
    <col min="7175" max="7175" width="9.140625" style="568"/>
    <col min="7176" max="7176" width="10" style="568" bestFit="1" customWidth="1"/>
    <col min="7177" max="7177" width="4.42578125" style="568" customWidth="1"/>
    <col min="7178" max="7178" width="10" style="568" bestFit="1" customWidth="1"/>
    <col min="7179" max="7179" width="7.28515625" style="568" customWidth="1"/>
    <col min="7180" max="7424" width="9.140625" style="568"/>
    <col min="7425" max="7425" width="6.42578125" style="568" customWidth="1"/>
    <col min="7426" max="7426" width="11.28515625" style="568" customWidth="1"/>
    <col min="7427" max="7427" width="5.28515625" style="568" customWidth="1"/>
    <col min="7428" max="7428" width="10.5703125" style="568" customWidth="1"/>
    <col min="7429" max="7429" width="4" style="568" customWidth="1"/>
    <col min="7430" max="7430" width="23.5703125" style="568" bestFit="1" customWidth="1"/>
    <col min="7431" max="7431" width="9.140625" style="568"/>
    <col min="7432" max="7432" width="10" style="568" bestFit="1" customWidth="1"/>
    <col min="7433" max="7433" width="4.42578125" style="568" customWidth="1"/>
    <col min="7434" max="7434" width="10" style="568" bestFit="1" customWidth="1"/>
    <col min="7435" max="7435" width="7.28515625" style="568" customWidth="1"/>
    <col min="7436" max="7680" width="9.140625" style="568"/>
    <col min="7681" max="7681" width="6.42578125" style="568" customWidth="1"/>
    <col min="7682" max="7682" width="11.28515625" style="568" customWidth="1"/>
    <col min="7683" max="7683" width="5.28515625" style="568" customWidth="1"/>
    <col min="7684" max="7684" width="10.5703125" style="568" customWidth="1"/>
    <col min="7685" max="7685" width="4" style="568" customWidth="1"/>
    <col min="7686" max="7686" width="23.5703125" style="568" bestFit="1" customWidth="1"/>
    <col min="7687" max="7687" width="9.140625" style="568"/>
    <col min="7688" max="7688" width="10" style="568" bestFit="1" customWidth="1"/>
    <col min="7689" max="7689" width="4.42578125" style="568" customWidth="1"/>
    <col min="7690" max="7690" width="10" style="568" bestFit="1" customWidth="1"/>
    <col min="7691" max="7691" width="7.28515625" style="568" customWidth="1"/>
    <col min="7692" max="7936" width="9.140625" style="568"/>
    <col min="7937" max="7937" width="6.42578125" style="568" customWidth="1"/>
    <col min="7938" max="7938" width="11.28515625" style="568" customWidth="1"/>
    <col min="7939" max="7939" width="5.28515625" style="568" customWidth="1"/>
    <col min="7940" max="7940" width="10.5703125" style="568" customWidth="1"/>
    <col min="7941" max="7941" width="4" style="568" customWidth="1"/>
    <col min="7942" max="7942" width="23.5703125" style="568" bestFit="1" customWidth="1"/>
    <col min="7943" max="7943" width="9.140625" style="568"/>
    <col min="7944" max="7944" width="10" style="568" bestFit="1" customWidth="1"/>
    <col min="7945" max="7945" width="4.42578125" style="568" customWidth="1"/>
    <col min="7946" max="7946" width="10" style="568" bestFit="1" customWidth="1"/>
    <col min="7947" max="7947" width="7.28515625" style="568" customWidth="1"/>
    <col min="7948" max="8192" width="9.140625" style="568"/>
    <col min="8193" max="8193" width="6.42578125" style="568" customWidth="1"/>
    <col min="8194" max="8194" width="11.28515625" style="568" customWidth="1"/>
    <col min="8195" max="8195" width="5.28515625" style="568" customWidth="1"/>
    <col min="8196" max="8196" width="10.5703125" style="568" customWidth="1"/>
    <col min="8197" max="8197" width="4" style="568" customWidth="1"/>
    <col min="8198" max="8198" width="23.5703125" style="568" bestFit="1" customWidth="1"/>
    <col min="8199" max="8199" width="9.140625" style="568"/>
    <col min="8200" max="8200" width="10" style="568" bestFit="1" customWidth="1"/>
    <col min="8201" max="8201" width="4.42578125" style="568" customWidth="1"/>
    <col min="8202" max="8202" width="10" style="568" bestFit="1" customWidth="1"/>
    <col min="8203" max="8203" width="7.28515625" style="568" customWidth="1"/>
    <col min="8204" max="8448" width="9.140625" style="568"/>
    <col min="8449" max="8449" width="6.42578125" style="568" customWidth="1"/>
    <col min="8450" max="8450" width="11.28515625" style="568" customWidth="1"/>
    <col min="8451" max="8451" width="5.28515625" style="568" customWidth="1"/>
    <col min="8452" max="8452" width="10.5703125" style="568" customWidth="1"/>
    <col min="8453" max="8453" width="4" style="568" customWidth="1"/>
    <col min="8454" max="8454" width="23.5703125" style="568" bestFit="1" customWidth="1"/>
    <col min="8455" max="8455" width="9.140625" style="568"/>
    <col min="8456" max="8456" width="10" style="568" bestFit="1" customWidth="1"/>
    <col min="8457" max="8457" width="4.42578125" style="568" customWidth="1"/>
    <col min="8458" max="8458" width="10" style="568" bestFit="1" customWidth="1"/>
    <col min="8459" max="8459" width="7.28515625" style="568" customWidth="1"/>
    <col min="8460" max="8704" width="9.140625" style="568"/>
    <col min="8705" max="8705" width="6.42578125" style="568" customWidth="1"/>
    <col min="8706" max="8706" width="11.28515625" style="568" customWidth="1"/>
    <col min="8707" max="8707" width="5.28515625" style="568" customWidth="1"/>
    <col min="8708" max="8708" width="10.5703125" style="568" customWidth="1"/>
    <col min="8709" max="8709" width="4" style="568" customWidth="1"/>
    <col min="8710" max="8710" width="23.5703125" style="568" bestFit="1" customWidth="1"/>
    <col min="8711" max="8711" width="9.140625" style="568"/>
    <col min="8712" max="8712" width="10" style="568" bestFit="1" customWidth="1"/>
    <col min="8713" max="8713" width="4.42578125" style="568" customWidth="1"/>
    <col min="8714" max="8714" width="10" style="568" bestFit="1" customWidth="1"/>
    <col min="8715" max="8715" width="7.28515625" style="568" customWidth="1"/>
    <col min="8716" max="8960" width="9.140625" style="568"/>
    <col min="8961" max="8961" width="6.42578125" style="568" customWidth="1"/>
    <col min="8962" max="8962" width="11.28515625" style="568" customWidth="1"/>
    <col min="8963" max="8963" width="5.28515625" style="568" customWidth="1"/>
    <col min="8964" max="8964" width="10.5703125" style="568" customWidth="1"/>
    <col min="8965" max="8965" width="4" style="568" customWidth="1"/>
    <col min="8966" max="8966" width="23.5703125" style="568" bestFit="1" customWidth="1"/>
    <col min="8967" max="8967" width="9.140625" style="568"/>
    <col min="8968" max="8968" width="10" style="568" bestFit="1" customWidth="1"/>
    <col min="8969" max="8969" width="4.42578125" style="568" customWidth="1"/>
    <col min="8970" max="8970" width="10" style="568" bestFit="1" customWidth="1"/>
    <col min="8971" max="8971" width="7.28515625" style="568" customWidth="1"/>
    <col min="8972" max="9216" width="9.140625" style="568"/>
    <col min="9217" max="9217" width="6.42578125" style="568" customWidth="1"/>
    <col min="9218" max="9218" width="11.28515625" style="568" customWidth="1"/>
    <col min="9219" max="9219" width="5.28515625" style="568" customWidth="1"/>
    <col min="9220" max="9220" width="10.5703125" style="568" customWidth="1"/>
    <col min="9221" max="9221" width="4" style="568" customWidth="1"/>
    <col min="9222" max="9222" width="23.5703125" style="568" bestFit="1" customWidth="1"/>
    <col min="9223" max="9223" width="9.140625" style="568"/>
    <col min="9224" max="9224" width="10" style="568" bestFit="1" customWidth="1"/>
    <col min="9225" max="9225" width="4.42578125" style="568" customWidth="1"/>
    <col min="9226" max="9226" width="10" style="568" bestFit="1" customWidth="1"/>
    <col min="9227" max="9227" width="7.28515625" style="568" customWidth="1"/>
    <col min="9228" max="9472" width="9.140625" style="568"/>
    <col min="9473" max="9473" width="6.42578125" style="568" customWidth="1"/>
    <col min="9474" max="9474" width="11.28515625" style="568" customWidth="1"/>
    <col min="9475" max="9475" width="5.28515625" style="568" customWidth="1"/>
    <col min="9476" max="9476" width="10.5703125" style="568" customWidth="1"/>
    <col min="9477" max="9477" width="4" style="568" customWidth="1"/>
    <col min="9478" max="9478" width="23.5703125" style="568" bestFit="1" customWidth="1"/>
    <col min="9479" max="9479" width="9.140625" style="568"/>
    <col min="9480" max="9480" width="10" style="568" bestFit="1" customWidth="1"/>
    <col min="9481" max="9481" width="4.42578125" style="568" customWidth="1"/>
    <col min="9482" max="9482" width="10" style="568" bestFit="1" customWidth="1"/>
    <col min="9483" max="9483" width="7.28515625" style="568" customWidth="1"/>
    <col min="9484" max="9728" width="9.140625" style="568"/>
    <col min="9729" max="9729" width="6.42578125" style="568" customWidth="1"/>
    <col min="9730" max="9730" width="11.28515625" style="568" customWidth="1"/>
    <col min="9731" max="9731" width="5.28515625" style="568" customWidth="1"/>
    <col min="9732" max="9732" width="10.5703125" style="568" customWidth="1"/>
    <col min="9733" max="9733" width="4" style="568" customWidth="1"/>
    <col min="9734" max="9734" width="23.5703125" style="568" bestFit="1" customWidth="1"/>
    <col min="9735" max="9735" width="9.140625" style="568"/>
    <col min="9736" max="9736" width="10" style="568" bestFit="1" customWidth="1"/>
    <col min="9737" max="9737" width="4.42578125" style="568" customWidth="1"/>
    <col min="9738" max="9738" width="10" style="568" bestFit="1" customWidth="1"/>
    <col min="9739" max="9739" width="7.28515625" style="568" customWidth="1"/>
    <col min="9740" max="9984" width="9.140625" style="568"/>
    <col min="9985" max="9985" width="6.42578125" style="568" customWidth="1"/>
    <col min="9986" max="9986" width="11.28515625" style="568" customWidth="1"/>
    <col min="9987" max="9987" width="5.28515625" style="568" customWidth="1"/>
    <col min="9988" max="9988" width="10.5703125" style="568" customWidth="1"/>
    <col min="9989" max="9989" width="4" style="568" customWidth="1"/>
    <col min="9990" max="9990" width="23.5703125" style="568" bestFit="1" customWidth="1"/>
    <col min="9991" max="9991" width="9.140625" style="568"/>
    <col min="9992" max="9992" width="10" style="568" bestFit="1" customWidth="1"/>
    <col min="9993" max="9993" width="4.42578125" style="568" customWidth="1"/>
    <col min="9994" max="9994" width="10" style="568" bestFit="1" customWidth="1"/>
    <col min="9995" max="9995" width="7.28515625" style="568" customWidth="1"/>
    <col min="9996" max="10240" width="9.140625" style="568"/>
    <col min="10241" max="10241" width="6.42578125" style="568" customWidth="1"/>
    <col min="10242" max="10242" width="11.28515625" style="568" customWidth="1"/>
    <col min="10243" max="10243" width="5.28515625" style="568" customWidth="1"/>
    <col min="10244" max="10244" width="10.5703125" style="568" customWidth="1"/>
    <col min="10245" max="10245" width="4" style="568" customWidth="1"/>
    <col min="10246" max="10246" width="23.5703125" style="568" bestFit="1" customWidth="1"/>
    <col min="10247" max="10247" width="9.140625" style="568"/>
    <col min="10248" max="10248" width="10" style="568" bestFit="1" customWidth="1"/>
    <col min="10249" max="10249" width="4.42578125" style="568" customWidth="1"/>
    <col min="10250" max="10250" width="10" style="568" bestFit="1" customWidth="1"/>
    <col min="10251" max="10251" width="7.28515625" style="568" customWidth="1"/>
    <col min="10252" max="10496" width="9.140625" style="568"/>
    <col min="10497" max="10497" width="6.42578125" style="568" customWidth="1"/>
    <col min="10498" max="10498" width="11.28515625" style="568" customWidth="1"/>
    <col min="10499" max="10499" width="5.28515625" style="568" customWidth="1"/>
    <col min="10500" max="10500" width="10.5703125" style="568" customWidth="1"/>
    <col min="10501" max="10501" width="4" style="568" customWidth="1"/>
    <col min="10502" max="10502" width="23.5703125" style="568" bestFit="1" customWidth="1"/>
    <col min="10503" max="10503" width="9.140625" style="568"/>
    <col min="10504" max="10504" width="10" style="568" bestFit="1" customWidth="1"/>
    <col min="10505" max="10505" width="4.42578125" style="568" customWidth="1"/>
    <col min="10506" max="10506" width="10" style="568" bestFit="1" customWidth="1"/>
    <col min="10507" max="10507" width="7.28515625" style="568" customWidth="1"/>
    <col min="10508" max="10752" width="9.140625" style="568"/>
    <col min="10753" max="10753" width="6.42578125" style="568" customWidth="1"/>
    <col min="10754" max="10754" width="11.28515625" style="568" customWidth="1"/>
    <col min="10755" max="10755" width="5.28515625" style="568" customWidth="1"/>
    <col min="10756" max="10756" width="10.5703125" style="568" customWidth="1"/>
    <col min="10757" max="10757" width="4" style="568" customWidth="1"/>
    <col min="10758" max="10758" width="23.5703125" style="568" bestFit="1" customWidth="1"/>
    <col min="10759" max="10759" width="9.140625" style="568"/>
    <col min="10760" max="10760" width="10" style="568" bestFit="1" customWidth="1"/>
    <col min="10761" max="10761" width="4.42578125" style="568" customWidth="1"/>
    <col min="10762" max="10762" width="10" style="568" bestFit="1" customWidth="1"/>
    <col min="10763" max="10763" width="7.28515625" style="568" customWidth="1"/>
    <col min="10764" max="11008" width="9.140625" style="568"/>
    <col min="11009" max="11009" width="6.42578125" style="568" customWidth="1"/>
    <col min="11010" max="11010" width="11.28515625" style="568" customWidth="1"/>
    <col min="11011" max="11011" width="5.28515625" style="568" customWidth="1"/>
    <col min="11012" max="11012" width="10.5703125" style="568" customWidth="1"/>
    <col min="11013" max="11013" width="4" style="568" customWidth="1"/>
    <col min="11014" max="11014" width="23.5703125" style="568" bestFit="1" customWidth="1"/>
    <col min="11015" max="11015" width="9.140625" style="568"/>
    <col min="11016" max="11016" width="10" style="568" bestFit="1" customWidth="1"/>
    <col min="11017" max="11017" width="4.42578125" style="568" customWidth="1"/>
    <col min="11018" max="11018" width="10" style="568" bestFit="1" customWidth="1"/>
    <col min="11019" max="11019" width="7.28515625" style="568" customWidth="1"/>
    <col min="11020" max="11264" width="9.140625" style="568"/>
    <col min="11265" max="11265" width="6.42578125" style="568" customWidth="1"/>
    <col min="11266" max="11266" width="11.28515625" style="568" customWidth="1"/>
    <col min="11267" max="11267" width="5.28515625" style="568" customWidth="1"/>
    <col min="11268" max="11268" width="10.5703125" style="568" customWidth="1"/>
    <col min="11269" max="11269" width="4" style="568" customWidth="1"/>
    <col min="11270" max="11270" width="23.5703125" style="568" bestFit="1" customWidth="1"/>
    <col min="11271" max="11271" width="9.140625" style="568"/>
    <col min="11272" max="11272" width="10" style="568" bestFit="1" customWidth="1"/>
    <col min="11273" max="11273" width="4.42578125" style="568" customWidth="1"/>
    <col min="11274" max="11274" width="10" style="568" bestFit="1" customWidth="1"/>
    <col min="11275" max="11275" width="7.28515625" style="568" customWidth="1"/>
    <col min="11276" max="11520" width="9.140625" style="568"/>
    <col min="11521" max="11521" width="6.42578125" style="568" customWidth="1"/>
    <col min="11522" max="11522" width="11.28515625" style="568" customWidth="1"/>
    <col min="11523" max="11523" width="5.28515625" style="568" customWidth="1"/>
    <col min="11524" max="11524" width="10.5703125" style="568" customWidth="1"/>
    <col min="11525" max="11525" width="4" style="568" customWidth="1"/>
    <col min="11526" max="11526" width="23.5703125" style="568" bestFit="1" customWidth="1"/>
    <col min="11527" max="11527" width="9.140625" style="568"/>
    <col min="11528" max="11528" width="10" style="568" bestFit="1" customWidth="1"/>
    <col min="11529" max="11529" width="4.42578125" style="568" customWidth="1"/>
    <col min="11530" max="11530" width="10" style="568" bestFit="1" customWidth="1"/>
    <col min="11531" max="11531" width="7.28515625" style="568" customWidth="1"/>
    <col min="11532" max="11776" width="9.140625" style="568"/>
    <col min="11777" max="11777" width="6.42578125" style="568" customWidth="1"/>
    <col min="11778" max="11778" width="11.28515625" style="568" customWidth="1"/>
    <col min="11779" max="11779" width="5.28515625" style="568" customWidth="1"/>
    <col min="11780" max="11780" width="10.5703125" style="568" customWidth="1"/>
    <col min="11781" max="11781" width="4" style="568" customWidth="1"/>
    <col min="11782" max="11782" width="23.5703125" style="568" bestFit="1" customWidth="1"/>
    <col min="11783" max="11783" width="9.140625" style="568"/>
    <col min="11784" max="11784" width="10" style="568" bestFit="1" customWidth="1"/>
    <col min="11785" max="11785" width="4.42578125" style="568" customWidth="1"/>
    <col min="11786" max="11786" width="10" style="568" bestFit="1" customWidth="1"/>
    <col min="11787" max="11787" width="7.28515625" style="568" customWidth="1"/>
    <col min="11788" max="12032" width="9.140625" style="568"/>
    <col min="12033" max="12033" width="6.42578125" style="568" customWidth="1"/>
    <col min="12034" max="12034" width="11.28515625" style="568" customWidth="1"/>
    <col min="12035" max="12035" width="5.28515625" style="568" customWidth="1"/>
    <col min="12036" max="12036" width="10.5703125" style="568" customWidth="1"/>
    <col min="12037" max="12037" width="4" style="568" customWidth="1"/>
    <col min="12038" max="12038" width="23.5703125" style="568" bestFit="1" customWidth="1"/>
    <col min="12039" max="12039" width="9.140625" style="568"/>
    <col min="12040" max="12040" width="10" style="568" bestFit="1" customWidth="1"/>
    <col min="12041" max="12041" width="4.42578125" style="568" customWidth="1"/>
    <col min="12042" max="12042" width="10" style="568" bestFit="1" customWidth="1"/>
    <col min="12043" max="12043" width="7.28515625" style="568" customWidth="1"/>
    <col min="12044" max="12288" width="9.140625" style="568"/>
    <col min="12289" max="12289" width="6.42578125" style="568" customWidth="1"/>
    <col min="12290" max="12290" width="11.28515625" style="568" customWidth="1"/>
    <col min="12291" max="12291" width="5.28515625" style="568" customWidth="1"/>
    <col min="12292" max="12292" width="10.5703125" style="568" customWidth="1"/>
    <col min="12293" max="12293" width="4" style="568" customWidth="1"/>
    <col min="12294" max="12294" width="23.5703125" style="568" bestFit="1" customWidth="1"/>
    <col min="12295" max="12295" width="9.140625" style="568"/>
    <col min="12296" max="12296" width="10" style="568" bestFit="1" customWidth="1"/>
    <col min="12297" max="12297" width="4.42578125" style="568" customWidth="1"/>
    <col min="12298" max="12298" width="10" style="568" bestFit="1" customWidth="1"/>
    <col min="12299" max="12299" width="7.28515625" style="568" customWidth="1"/>
    <col min="12300" max="12544" width="9.140625" style="568"/>
    <col min="12545" max="12545" width="6.42578125" style="568" customWidth="1"/>
    <col min="12546" max="12546" width="11.28515625" style="568" customWidth="1"/>
    <col min="12547" max="12547" width="5.28515625" style="568" customWidth="1"/>
    <col min="12548" max="12548" width="10.5703125" style="568" customWidth="1"/>
    <col min="12549" max="12549" width="4" style="568" customWidth="1"/>
    <col min="12550" max="12550" width="23.5703125" style="568" bestFit="1" customWidth="1"/>
    <col min="12551" max="12551" width="9.140625" style="568"/>
    <col min="12552" max="12552" width="10" style="568" bestFit="1" customWidth="1"/>
    <col min="12553" max="12553" width="4.42578125" style="568" customWidth="1"/>
    <col min="12554" max="12554" width="10" style="568" bestFit="1" customWidth="1"/>
    <col min="12555" max="12555" width="7.28515625" style="568" customWidth="1"/>
    <col min="12556" max="12800" width="9.140625" style="568"/>
    <col min="12801" max="12801" width="6.42578125" style="568" customWidth="1"/>
    <col min="12802" max="12802" width="11.28515625" style="568" customWidth="1"/>
    <col min="12803" max="12803" width="5.28515625" style="568" customWidth="1"/>
    <col min="12804" max="12804" width="10.5703125" style="568" customWidth="1"/>
    <col min="12805" max="12805" width="4" style="568" customWidth="1"/>
    <col min="12806" max="12806" width="23.5703125" style="568" bestFit="1" customWidth="1"/>
    <col min="12807" max="12807" width="9.140625" style="568"/>
    <col min="12808" max="12808" width="10" style="568" bestFit="1" customWidth="1"/>
    <col min="12809" max="12809" width="4.42578125" style="568" customWidth="1"/>
    <col min="12810" max="12810" width="10" style="568" bestFit="1" customWidth="1"/>
    <col min="12811" max="12811" width="7.28515625" style="568" customWidth="1"/>
    <col min="12812" max="13056" width="9.140625" style="568"/>
    <col min="13057" max="13057" width="6.42578125" style="568" customWidth="1"/>
    <col min="13058" max="13058" width="11.28515625" style="568" customWidth="1"/>
    <col min="13059" max="13059" width="5.28515625" style="568" customWidth="1"/>
    <col min="13060" max="13060" width="10.5703125" style="568" customWidth="1"/>
    <col min="13061" max="13061" width="4" style="568" customWidth="1"/>
    <col min="13062" max="13062" width="23.5703125" style="568" bestFit="1" customWidth="1"/>
    <col min="13063" max="13063" width="9.140625" style="568"/>
    <col min="13064" max="13064" width="10" style="568" bestFit="1" customWidth="1"/>
    <col min="13065" max="13065" width="4.42578125" style="568" customWidth="1"/>
    <col min="13066" max="13066" width="10" style="568" bestFit="1" customWidth="1"/>
    <col min="13067" max="13067" width="7.28515625" style="568" customWidth="1"/>
    <col min="13068" max="13312" width="9.140625" style="568"/>
    <col min="13313" max="13313" width="6.42578125" style="568" customWidth="1"/>
    <col min="13314" max="13314" width="11.28515625" style="568" customWidth="1"/>
    <col min="13315" max="13315" width="5.28515625" style="568" customWidth="1"/>
    <col min="13316" max="13316" width="10.5703125" style="568" customWidth="1"/>
    <col min="13317" max="13317" width="4" style="568" customWidth="1"/>
    <col min="13318" max="13318" width="23.5703125" style="568" bestFit="1" customWidth="1"/>
    <col min="13319" max="13319" width="9.140625" style="568"/>
    <col min="13320" max="13320" width="10" style="568" bestFit="1" customWidth="1"/>
    <col min="13321" max="13321" width="4.42578125" style="568" customWidth="1"/>
    <col min="13322" max="13322" width="10" style="568" bestFit="1" customWidth="1"/>
    <col min="13323" max="13323" width="7.28515625" style="568" customWidth="1"/>
    <col min="13324" max="13568" width="9.140625" style="568"/>
    <col min="13569" max="13569" width="6.42578125" style="568" customWidth="1"/>
    <col min="13570" max="13570" width="11.28515625" style="568" customWidth="1"/>
    <col min="13571" max="13571" width="5.28515625" style="568" customWidth="1"/>
    <col min="13572" max="13572" width="10.5703125" style="568" customWidth="1"/>
    <col min="13573" max="13573" width="4" style="568" customWidth="1"/>
    <col min="13574" max="13574" width="23.5703125" style="568" bestFit="1" customWidth="1"/>
    <col min="13575" max="13575" width="9.140625" style="568"/>
    <col min="13576" max="13576" width="10" style="568" bestFit="1" customWidth="1"/>
    <col min="13577" max="13577" width="4.42578125" style="568" customWidth="1"/>
    <col min="13578" max="13578" width="10" style="568" bestFit="1" customWidth="1"/>
    <col min="13579" max="13579" width="7.28515625" style="568" customWidth="1"/>
    <col min="13580" max="13824" width="9.140625" style="568"/>
    <col min="13825" max="13825" width="6.42578125" style="568" customWidth="1"/>
    <col min="13826" max="13826" width="11.28515625" style="568" customWidth="1"/>
    <col min="13827" max="13827" width="5.28515625" style="568" customWidth="1"/>
    <col min="13828" max="13828" width="10.5703125" style="568" customWidth="1"/>
    <col min="13829" max="13829" width="4" style="568" customWidth="1"/>
    <col min="13830" max="13830" width="23.5703125" style="568" bestFit="1" customWidth="1"/>
    <col min="13831" max="13831" width="9.140625" style="568"/>
    <col min="13832" max="13832" width="10" style="568" bestFit="1" customWidth="1"/>
    <col min="13833" max="13833" width="4.42578125" style="568" customWidth="1"/>
    <col min="13834" max="13834" width="10" style="568" bestFit="1" customWidth="1"/>
    <col min="13835" max="13835" width="7.28515625" style="568" customWidth="1"/>
    <col min="13836" max="14080" width="9.140625" style="568"/>
    <col min="14081" max="14081" width="6.42578125" style="568" customWidth="1"/>
    <col min="14082" max="14082" width="11.28515625" style="568" customWidth="1"/>
    <col min="14083" max="14083" width="5.28515625" style="568" customWidth="1"/>
    <col min="14084" max="14084" width="10.5703125" style="568" customWidth="1"/>
    <col min="14085" max="14085" width="4" style="568" customWidth="1"/>
    <col min="14086" max="14086" width="23.5703125" style="568" bestFit="1" customWidth="1"/>
    <col min="14087" max="14087" width="9.140625" style="568"/>
    <col min="14088" max="14088" width="10" style="568" bestFit="1" customWidth="1"/>
    <col min="14089" max="14089" width="4.42578125" style="568" customWidth="1"/>
    <col min="14090" max="14090" width="10" style="568" bestFit="1" customWidth="1"/>
    <col min="14091" max="14091" width="7.28515625" style="568" customWidth="1"/>
    <col min="14092" max="14336" width="9.140625" style="568"/>
    <col min="14337" max="14337" width="6.42578125" style="568" customWidth="1"/>
    <col min="14338" max="14338" width="11.28515625" style="568" customWidth="1"/>
    <col min="14339" max="14339" width="5.28515625" style="568" customWidth="1"/>
    <col min="14340" max="14340" width="10.5703125" style="568" customWidth="1"/>
    <col min="14341" max="14341" width="4" style="568" customWidth="1"/>
    <col min="14342" max="14342" width="23.5703125" style="568" bestFit="1" customWidth="1"/>
    <col min="14343" max="14343" width="9.140625" style="568"/>
    <col min="14344" max="14344" width="10" style="568" bestFit="1" customWidth="1"/>
    <col min="14345" max="14345" width="4.42578125" style="568" customWidth="1"/>
    <col min="14346" max="14346" width="10" style="568" bestFit="1" customWidth="1"/>
    <col min="14347" max="14347" width="7.28515625" style="568" customWidth="1"/>
    <col min="14348" max="14592" width="9.140625" style="568"/>
    <col min="14593" max="14593" width="6.42578125" style="568" customWidth="1"/>
    <col min="14594" max="14594" width="11.28515625" style="568" customWidth="1"/>
    <col min="14595" max="14595" width="5.28515625" style="568" customWidth="1"/>
    <col min="14596" max="14596" width="10.5703125" style="568" customWidth="1"/>
    <col min="14597" max="14597" width="4" style="568" customWidth="1"/>
    <col min="14598" max="14598" width="23.5703125" style="568" bestFit="1" customWidth="1"/>
    <col min="14599" max="14599" width="9.140625" style="568"/>
    <col min="14600" max="14600" width="10" style="568" bestFit="1" customWidth="1"/>
    <col min="14601" max="14601" width="4.42578125" style="568" customWidth="1"/>
    <col min="14602" max="14602" width="10" style="568" bestFit="1" customWidth="1"/>
    <col min="14603" max="14603" width="7.28515625" style="568" customWidth="1"/>
    <col min="14604" max="14848" width="9.140625" style="568"/>
    <col min="14849" max="14849" width="6.42578125" style="568" customWidth="1"/>
    <col min="14850" max="14850" width="11.28515625" style="568" customWidth="1"/>
    <col min="14851" max="14851" width="5.28515625" style="568" customWidth="1"/>
    <col min="14852" max="14852" width="10.5703125" style="568" customWidth="1"/>
    <col min="14853" max="14853" width="4" style="568" customWidth="1"/>
    <col min="14854" max="14854" width="23.5703125" style="568" bestFit="1" customWidth="1"/>
    <col min="14855" max="14855" width="9.140625" style="568"/>
    <col min="14856" max="14856" width="10" style="568" bestFit="1" customWidth="1"/>
    <col min="14857" max="14857" width="4.42578125" style="568" customWidth="1"/>
    <col min="14858" max="14858" width="10" style="568" bestFit="1" customWidth="1"/>
    <col min="14859" max="14859" width="7.28515625" style="568" customWidth="1"/>
    <col min="14860" max="15104" width="9.140625" style="568"/>
    <col min="15105" max="15105" width="6.42578125" style="568" customWidth="1"/>
    <col min="15106" max="15106" width="11.28515625" style="568" customWidth="1"/>
    <col min="15107" max="15107" width="5.28515625" style="568" customWidth="1"/>
    <col min="15108" max="15108" width="10.5703125" style="568" customWidth="1"/>
    <col min="15109" max="15109" width="4" style="568" customWidth="1"/>
    <col min="15110" max="15110" width="23.5703125" style="568" bestFit="1" customWidth="1"/>
    <col min="15111" max="15111" width="9.140625" style="568"/>
    <col min="15112" max="15112" width="10" style="568" bestFit="1" customWidth="1"/>
    <col min="15113" max="15113" width="4.42578125" style="568" customWidth="1"/>
    <col min="15114" max="15114" width="10" style="568" bestFit="1" customWidth="1"/>
    <col min="15115" max="15115" width="7.28515625" style="568" customWidth="1"/>
    <col min="15116" max="15360" width="9.140625" style="568"/>
    <col min="15361" max="15361" width="6.42578125" style="568" customWidth="1"/>
    <col min="15362" max="15362" width="11.28515625" style="568" customWidth="1"/>
    <col min="15363" max="15363" width="5.28515625" style="568" customWidth="1"/>
    <col min="15364" max="15364" width="10.5703125" style="568" customWidth="1"/>
    <col min="15365" max="15365" width="4" style="568" customWidth="1"/>
    <col min="15366" max="15366" width="23.5703125" style="568" bestFit="1" customWidth="1"/>
    <col min="15367" max="15367" width="9.140625" style="568"/>
    <col min="15368" max="15368" width="10" style="568" bestFit="1" customWidth="1"/>
    <col min="15369" max="15369" width="4.42578125" style="568" customWidth="1"/>
    <col min="15370" max="15370" width="10" style="568" bestFit="1" customWidth="1"/>
    <col min="15371" max="15371" width="7.28515625" style="568" customWidth="1"/>
    <col min="15372" max="15616" width="9.140625" style="568"/>
    <col min="15617" max="15617" width="6.42578125" style="568" customWidth="1"/>
    <col min="15618" max="15618" width="11.28515625" style="568" customWidth="1"/>
    <col min="15619" max="15619" width="5.28515625" style="568" customWidth="1"/>
    <col min="15620" max="15620" width="10.5703125" style="568" customWidth="1"/>
    <col min="15621" max="15621" width="4" style="568" customWidth="1"/>
    <col min="15622" max="15622" width="23.5703125" style="568" bestFit="1" customWidth="1"/>
    <col min="15623" max="15623" width="9.140625" style="568"/>
    <col min="15624" max="15624" width="10" style="568" bestFit="1" customWidth="1"/>
    <col min="15625" max="15625" width="4.42578125" style="568" customWidth="1"/>
    <col min="15626" max="15626" width="10" style="568" bestFit="1" customWidth="1"/>
    <col min="15627" max="15627" width="7.28515625" style="568" customWidth="1"/>
    <col min="15628" max="15872" width="9.140625" style="568"/>
    <col min="15873" max="15873" width="6.42578125" style="568" customWidth="1"/>
    <col min="15874" max="15874" width="11.28515625" style="568" customWidth="1"/>
    <col min="15875" max="15875" width="5.28515625" style="568" customWidth="1"/>
    <col min="15876" max="15876" width="10.5703125" style="568" customWidth="1"/>
    <col min="15877" max="15877" width="4" style="568" customWidth="1"/>
    <col min="15878" max="15878" width="23.5703125" style="568" bestFit="1" customWidth="1"/>
    <col min="15879" max="15879" width="9.140625" style="568"/>
    <col min="15880" max="15880" width="10" style="568" bestFit="1" customWidth="1"/>
    <col min="15881" max="15881" width="4.42578125" style="568" customWidth="1"/>
    <col min="15882" max="15882" width="10" style="568" bestFit="1" customWidth="1"/>
    <col min="15883" max="15883" width="7.28515625" style="568" customWidth="1"/>
    <col min="15884" max="16128" width="9.140625" style="568"/>
    <col min="16129" max="16129" width="6.42578125" style="568" customWidth="1"/>
    <col min="16130" max="16130" width="11.28515625" style="568" customWidth="1"/>
    <col min="16131" max="16131" width="5.28515625" style="568" customWidth="1"/>
    <col min="16132" max="16132" width="10.5703125" style="568" customWidth="1"/>
    <col min="16133" max="16133" width="4" style="568" customWidth="1"/>
    <col min="16134" max="16134" width="23.5703125" style="568" bestFit="1" customWidth="1"/>
    <col min="16135" max="16135" width="9.140625" style="568"/>
    <col min="16136" max="16136" width="10" style="568" bestFit="1" customWidth="1"/>
    <col min="16137" max="16137" width="4.42578125" style="568" customWidth="1"/>
    <col min="16138" max="16138" width="10" style="568" bestFit="1" customWidth="1"/>
    <col min="16139" max="16139" width="7.28515625" style="568" customWidth="1"/>
    <col min="16140" max="16384" width="9.140625" style="568"/>
  </cols>
  <sheetData>
    <row r="1" spans="1:11">
      <c r="I1" s="163" t="s">
        <v>214</v>
      </c>
      <c r="J1" s="13"/>
      <c r="K1" s="13"/>
    </row>
    <row r="2" spans="1:11">
      <c r="A2" s="164" t="s">
        <v>143</v>
      </c>
      <c r="B2" s="3"/>
      <c r="I2" s="164" t="s">
        <v>143</v>
      </c>
      <c r="J2" s="3"/>
      <c r="K2" s="3"/>
    </row>
    <row r="3" spans="1:11">
      <c r="A3" s="350" t="s">
        <v>5137</v>
      </c>
      <c r="B3" s="350" t="s">
        <v>215</v>
      </c>
      <c r="C3" s="350" t="s">
        <v>216</v>
      </c>
      <c r="D3" s="351"/>
      <c r="E3" s="351"/>
      <c r="F3" s="432" t="s">
        <v>218</v>
      </c>
      <c r="G3" s="433"/>
      <c r="H3" s="432" t="s">
        <v>219</v>
      </c>
      <c r="I3" s="433"/>
      <c r="J3" s="432" t="s">
        <v>1893</v>
      </c>
      <c r="K3" s="433"/>
    </row>
    <row r="4" spans="1:11">
      <c r="A4" s="572" t="s">
        <v>5552</v>
      </c>
      <c r="B4" s="300" t="s">
        <v>221</v>
      </c>
      <c r="C4" s="300" t="s">
        <v>222</v>
      </c>
      <c r="D4" s="301"/>
      <c r="E4" s="301"/>
      <c r="F4" s="302" t="s">
        <v>6297</v>
      </c>
      <c r="G4" s="303"/>
      <c r="H4" s="302" t="s">
        <v>6298</v>
      </c>
      <c r="I4" s="303"/>
      <c r="J4" s="316">
        <v>75382.47</v>
      </c>
      <c r="K4" s="249" t="e">
        <f>VLOOKUP(B4,'De x Para (2)'!A:C,3,0)</f>
        <v>#N/A</v>
      </c>
    </row>
    <row r="5" spans="1:11">
      <c r="A5" s="572" t="s">
        <v>5551</v>
      </c>
      <c r="B5" s="300" t="s">
        <v>227</v>
      </c>
      <c r="C5" s="164" t="s">
        <v>143</v>
      </c>
      <c r="D5" s="300" t="s">
        <v>228</v>
      </c>
      <c r="E5" s="301"/>
      <c r="F5" s="302" t="s">
        <v>6297</v>
      </c>
      <c r="G5" s="303"/>
      <c r="H5" s="302" t="s">
        <v>6299</v>
      </c>
      <c r="I5" s="303"/>
      <c r="J5" s="316">
        <v>94400.9</v>
      </c>
      <c r="K5" s="249">
        <f>VLOOKUP(B5,'De x Para (2)'!A:C,3,0)</f>
        <v>0</v>
      </c>
    </row>
    <row r="6" spans="1:11">
      <c r="A6" s="572" t="s">
        <v>5550</v>
      </c>
      <c r="B6" s="300" t="s">
        <v>232</v>
      </c>
      <c r="C6" s="164" t="s">
        <v>143</v>
      </c>
      <c r="D6" s="300" t="s">
        <v>233</v>
      </c>
      <c r="E6" s="301"/>
      <c r="F6" s="302" t="s">
        <v>6300</v>
      </c>
      <c r="G6" s="303"/>
      <c r="H6" s="302" t="s">
        <v>6301</v>
      </c>
      <c r="I6" s="303"/>
      <c r="J6" s="316">
        <v>131330.6</v>
      </c>
      <c r="K6" s="249">
        <f>VLOOKUP(B6,'De x Para (2)'!A:C,3,0)</f>
        <v>0</v>
      </c>
    </row>
    <row r="7" spans="1:11">
      <c r="A7" s="572" t="s">
        <v>5549</v>
      </c>
      <c r="B7" s="300" t="s">
        <v>238</v>
      </c>
      <c r="C7" s="164" t="s">
        <v>143</v>
      </c>
      <c r="D7" s="300" t="s">
        <v>233</v>
      </c>
      <c r="E7" s="301"/>
      <c r="F7" s="302" t="s">
        <v>6300</v>
      </c>
      <c r="G7" s="303"/>
      <c r="H7" s="302" t="s">
        <v>6301</v>
      </c>
      <c r="I7" s="303"/>
      <c r="J7" s="316">
        <v>131330.6</v>
      </c>
      <c r="K7" s="249">
        <f>VLOOKUP(B7,'De x Para (2)'!A:C,3,0)</f>
        <v>0</v>
      </c>
    </row>
    <row r="8" spans="1:11">
      <c r="A8" s="572" t="s">
        <v>5547</v>
      </c>
      <c r="B8" s="300" t="s">
        <v>239</v>
      </c>
      <c r="C8" s="164" t="s">
        <v>143</v>
      </c>
      <c r="D8" s="300" t="s">
        <v>240</v>
      </c>
      <c r="E8" s="301"/>
      <c r="F8" s="302" t="s">
        <v>6302</v>
      </c>
      <c r="G8" s="303"/>
      <c r="H8" s="302" t="s">
        <v>6302</v>
      </c>
      <c r="I8" s="303"/>
      <c r="J8" s="302">
        <v>0</v>
      </c>
      <c r="K8" s="249">
        <f>VLOOKUP(B8,'De x Para (2)'!A:C,3,0)</f>
        <v>0</v>
      </c>
    </row>
    <row r="9" spans="1:11">
      <c r="A9" s="574" t="s">
        <v>5545</v>
      </c>
      <c r="B9" s="182" t="s">
        <v>246</v>
      </c>
      <c r="C9" s="164" t="s">
        <v>143</v>
      </c>
      <c r="D9" s="182" t="s">
        <v>4708</v>
      </c>
      <c r="E9" s="24"/>
      <c r="F9" s="575" t="s">
        <v>6302</v>
      </c>
      <c r="G9" s="576"/>
      <c r="H9" s="575" t="s">
        <v>6302</v>
      </c>
      <c r="I9" s="576"/>
      <c r="J9" s="575">
        <v>0</v>
      </c>
      <c r="K9" s="249">
        <f>VLOOKUP(B9,'De x Para (2)'!A:C,3,0)</f>
        <v>0</v>
      </c>
    </row>
    <row r="10" spans="1:11">
      <c r="A10" s="524" t="s">
        <v>143</v>
      </c>
      <c r="B10" s="561" t="s">
        <v>143</v>
      </c>
      <c r="C10" s="164" t="s">
        <v>143</v>
      </c>
      <c r="D10" s="561" t="s">
        <v>143</v>
      </c>
      <c r="E10" s="578"/>
      <c r="F10" s="578"/>
      <c r="G10" s="578"/>
      <c r="H10" s="578"/>
      <c r="I10" s="578"/>
      <c r="J10" s="578"/>
      <c r="K10" s="249"/>
    </row>
    <row r="11" spans="1:11">
      <c r="A11" s="572" t="s">
        <v>5544</v>
      </c>
      <c r="B11" s="300" t="s">
        <v>249</v>
      </c>
      <c r="C11" s="164" t="s">
        <v>143</v>
      </c>
      <c r="D11" s="300" t="s">
        <v>250</v>
      </c>
      <c r="E11" s="301"/>
      <c r="F11" s="302" t="s">
        <v>6303</v>
      </c>
      <c r="G11" s="303"/>
      <c r="H11" s="302" t="s">
        <v>6304</v>
      </c>
      <c r="I11" s="303"/>
      <c r="J11" s="316">
        <v>-778048.22</v>
      </c>
      <c r="K11" s="249">
        <f>VLOOKUP(B11,'De x Para (2)'!A:C,3,0)</f>
        <v>0</v>
      </c>
    </row>
    <row r="12" spans="1:11">
      <c r="A12" s="574" t="s">
        <v>5542</v>
      </c>
      <c r="B12" s="182" t="s">
        <v>5541</v>
      </c>
      <c r="C12" s="164" t="s">
        <v>143</v>
      </c>
      <c r="D12" s="182" t="s">
        <v>5540</v>
      </c>
      <c r="E12" s="24"/>
      <c r="F12" s="575" t="s">
        <v>6305</v>
      </c>
      <c r="G12" s="576"/>
      <c r="H12" s="575" t="s">
        <v>6306</v>
      </c>
      <c r="I12" s="576"/>
      <c r="J12" s="575">
        <v>819.38</v>
      </c>
      <c r="K12" s="249" t="e">
        <f>VLOOKUP(B12,'De x Para (2)'!A:C,3,0)</f>
        <v>#N/A</v>
      </c>
    </row>
    <row r="13" spans="1:11">
      <c r="A13" s="574" t="s">
        <v>5538</v>
      </c>
      <c r="B13" s="182" t="s">
        <v>5537</v>
      </c>
      <c r="C13" s="164" t="s">
        <v>143</v>
      </c>
      <c r="D13" s="182" t="s">
        <v>5536</v>
      </c>
      <c r="E13" s="24"/>
      <c r="F13" s="575" t="s">
        <v>6307</v>
      </c>
      <c r="G13" s="576"/>
      <c r="H13" s="575" t="s">
        <v>6308</v>
      </c>
      <c r="I13" s="576"/>
      <c r="J13" s="595">
        <v>-778767.96</v>
      </c>
      <c r="K13" s="249" t="e">
        <f>VLOOKUP(B13,'De x Para (2)'!A:C,3,0)</f>
        <v>#N/A</v>
      </c>
    </row>
    <row r="14" spans="1:11">
      <c r="A14" s="574" t="s">
        <v>5571</v>
      </c>
      <c r="B14" s="182" t="s">
        <v>5572</v>
      </c>
      <c r="C14" s="164" t="s">
        <v>143</v>
      </c>
      <c r="D14" s="182" t="s">
        <v>6030</v>
      </c>
      <c r="E14" s="24"/>
      <c r="F14" s="575" t="s">
        <v>5574</v>
      </c>
      <c r="G14" s="576"/>
      <c r="H14" s="575" t="s">
        <v>6309</v>
      </c>
      <c r="I14" s="576"/>
      <c r="J14" s="575">
        <v>-331.87</v>
      </c>
      <c r="K14" s="249" t="e">
        <f>VLOOKUP(B14,'De x Para (2)'!A:C,3,0)</f>
        <v>#N/A</v>
      </c>
    </row>
    <row r="15" spans="1:11">
      <c r="A15" s="574" t="s">
        <v>5534</v>
      </c>
      <c r="B15" s="182" t="s">
        <v>5533</v>
      </c>
      <c r="C15" s="164" t="s">
        <v>143</v>
      </c>
      <c r="D15" s="182" t="s">
        <v>5532</v>
      </c>
      <c r="E15" s="24"/>
      <c r="F15" s="575" t="s">
        <v>5576</v>
      </c>
      <c r="G15" s="576"/>
      <c r="H15" s="575" t="s">
        <v>6310</v>
      </c>
      <c r="I15" s="576"/>
      <c r="J15" s="575">
        <v>232.23</v>
      </c>
      <c r="K15" s="249" t="e">
        <f>VLOOKUP(B15,'De x Para (2)'!A:C,3,0)</f>
        <v>#N/A</v>
      </c>
    </row>
    <row r="16" spans="1:11">
      <c r="A16" s="524" t="s">
        <v>143</v>
      </c>
      <c r="B16" s="561" t="s">
        <v>143</v>
      </c>
      <c r="C16" s="164" t="s">
        <v>143</v>
      </c>
      <c r="D16" s="561" t="s">
        <v>143</v>
      </c>
      <c r="E16" s="578"/>
      <c r="F16" s="578"/>
      <c r="G16" s="578"/>
      <c r="H16" s="578"/>
      <c r="I16" s="578"/>
      <c r="J16" s="578"/>
      <c r="K16" s="249"/>
    </row>
    <row r="17" spans="1:11">
      <c r="A17" s="572" t="s">
        <v>5530</v>
      </c>
      <c r="B17" s="300" t="s">
        <v>287</v>
      </c>
      <c r="C17" s="164" t="s">
        <v>143</v>
      </c>
      <c r="D17" s="300" t="s">
        <v>288</v>
      </c>
      <c r="E17" s="301"/>
      <c r="F17" s="302" t="s">
        <v>6311</v>
      </c>
      <c r="G17" s="303"/>
      <c r="H17" s="302" t="s">
        <v>6312</v>
      </c>
      <c r="I17" s="303"/>
      <c r="J17" s="316">
        <v>945276.89</v>
      </c>
      <c r="K17" s="249">
        <f>VLOOKUP(B17,'De x Para (2)'!A:C,3,0)</f>
        <v>0</v>
      </c>
    </row>
    <row r="18" spans="1:11">
      <c r="A18" s="574" t="s">
        <v>5528</v>
      </c>
      <c r="B18" s="182" t="s">
        <v>5527</v>
      </c>
      <c r="C18" s="164" t="s">
        <v>143</v>
      </c>
      <c r="D18" s="182" t="s">
        <v>5526</v>
      </c>
      <c r="E18" s="24"/>
      <c r="F18" s="575" t="s">
        <v>6313</v>
      </c>
      <c r="G18" s="576"/>
      <c r="H18" s="575" t="s">
        <v>6314</v>
      </c>
      <c r="I18" s="576"/>
      <c r="J18" s="595">
        <v>124155.96</v>
      </c>
      <c r="K18" s="249" t="e">
        <f>VLOOKUP(B18,'De x Para (2)'!A:C,3,0)</f>
        <v>#N/A</v>
      </c>
    </row>
    <row r="19" spans="1:11">
      <c r="A19" s="574" t="s">
        <v>5524</v>
      </c>
      <c r="B19" s="182" t="s">
        <v>5523</v>
      </c>
      <c r="C19" s="164" t="s">
        <v>143</v>
      </c>
      <c r="D19" s="182" t="s">
        <v>5522</v>
      </c>
      <c r="E19" s="24"/>
      <c r="F19" s="575" t="s">
        <v>6315</v>
      </c>
      <c r="G19" s="576"/>
      <c r="H19" s="575" t="s">
        <v>6316</v>
      </c>
      <c r="I19" s="576"/>
      <c r="J19" s="595">
        <v>-129805.83</v>
      </c>
      <c r="K19" s="249" t="e">
        <f>VLOOKUP(B19,'De x Para (2)'!A:C,3,0)</f>
        <v>#N/A</v>
      </c>
    </row>
    <row r="20" spans="1:11">
      <c r="A20" s="574" t="s">
        <v>5520</v>
      </c>
      <c r="B20" s="182" t="s">
        <v>5519</v>
      </c>
      <c r="C20" s="164" t="s">
        <v>143</v>
      </c>
      <c r="D20" s="182" t="s">
        <v>5518</v>
      </c>
      <c r="E20" s="24"/>
      <c r="F20" s="575" t="s">
        <v>6317</v>
      </c>
      <c r="G20" s="576"/>
      <c r="H20" s="575" t="s">
        <v>245</v>
      </c>
      <c r="I20" s="576"/>
      <c r="J20" s="575">
        <v>318.97000000000003</v>
      </c>
      <c r="K20" s="249" t="e">
        <f>VLOOKUP(B20,'De x Para (2)'!A:C,3,0)</f>
        <v>#N/A</v>
      </c>
    </row>
    <row r="21" spans="1:11">
      <c r="A21" s="574" t="s">
        <v>5516</v>
      </c>
      <c r="B21" s="182" t="s">
        <v>5515</v>
      </c>
      <c r="C21" s="164" t="s">
        <v>143</v>
      </c>
      <c r="D21" s="182" t="s">
        <v>5514</v>
      </c>
      <c r="E21" s="24"/>
      <c r="F21" s="575" t="s">
        <v>6318</v>
      </c>
      <c r="G21" s="576"/>
      <c r="H21" s="575" t="s">
        <v>6319</v>
      </c>
      <c r="I21" s="576"/>
      <c r="J21" s="595">
        <v>10054.98</v>
      </c>
      <c r="K21" s="249" t="e">
        <f>VLOOKUP(B21,'De x Para (2)'!A:C,3,0)</f>
        <v>#N/A</v>
      </c>
    </row>
    <row r="22" spans="1:11">
      <c r="A22" s="574" t="s">
        <v>5592</v>
      </c>
      <c r="B22" s="182" t="s">
        <v>5593</v>
      </c>
      <c r="C22" s="164" t="s">
        <v>143</v>
      </c>
      <c r="D22" s="182" t="s">
        <v>5594</v>
      </c>
      <c r="E22" s="24"/>
      <c r="F22" s="575" t="s">
        <v>6320</v>
      </c>
      <c r="G22" s="576"/>
      <c r="H22" s="575" t="s">
        <v>6321</v>
      </c>
      <c r="I22" s="576"/>
      <c r="J22" s="595">
        <v>896097.81</v>
      </c>
      <c r="K22" s="249" t="e">
        <f>VLOOKUP(B22,'De x Para (2)'!A:C,3,0)</f>
        <v>#N/A</v>
      </c>
    </row>
    <row r="23" spans="1:11">
      <c r="A23" s="574" t="s">
        <v>6046</v>
      </c>
      <c r="B23" s="182" t="s">
        <v>6047</v>
      </c>
      <c r="C23" s="164" t="s">
        <v>143</v>
      </c>
      <c r="D23" s="182" t="s">
        <v>6048</v>
      </c>
      <c r="E23" s="24"/>
      <c r="F23" s="575" t="s">
        <v>6322</v>
      </c>
      <c r="G23" s="576"/>
      <c r="H23" s="575" t="s">
        <v>6323</v>
      </c>
      <c r="I23" s="576"/>
      <c r="J23" s="595">
        <v>44455</v>
      </c>
      <c r="K23" s="249" t="e">
        <f>VLOOKUP(B23,'De x Para (2)'!A:C,3,0)</f>
        <v>#N/A</v>
      </c>
    </row>
    <row r="24" spans="1:11">
      <c r="A24" s="524" t="s">
        <v>143</v>
      </c>
      <c r="B24" s="561" t="s">
        <v>143</v>
      </c>
      <c r="C24" s="164" t="s">
        <v>143</v>
      </c>
      <c r="D24" s="561" t="s">
        <v>143</v>
      </c>
      <c r="E24" s="578"/>
      <c r="F24" s="578"/>
      <c r="G24" s="578"/>
      <c r="H24" s="578"/>
      <c r="I24" s="578"/>
      <c r="J24" s="578"/>
      <c r="K24" s="249"/>
    </row>
    <row r="25" spans="1:11">
      <c r="A25" s="572" t="s">
        <v>5512</v>
      </c>
      <c r="B25" s="300" t="s">
        <v>343</v>
      </c>
      <c r="C25" s="164" t="s">
        <v>143</v>
      </c>
      <c r="D25" s="300" t="s">
        <v>344</v>
      </c>
      <c r="E25" s="301"/>
      <c r="F25" s="302" t="s">
        <v>6324</v>
      </c>
      <c r="G25" s="303"/>
      <c r="H25" s="302" t="s">
        <v>6325</v>
      </c>
      <c r="I25" s="303"/>
      <c r="J25" s="316">
        <v>-35898.07</v>
      </c>
      <c r="K25" s="249">
        <f>VLOOKUP(B25,'De x Para (2)'!A:C,3,0)</f>
        <v>0</v>
      </c>
    </row>
    <row r="26" spans="1:11">
      <c r="A26" s="574" t="s">
        <v>5510</v>
      </c>
      <c r="B26" s="182" t="s">
        <v>4685</v>
      </c>
      <c r="C26" s="164" t="s">
        <v>143</v>
      </c>
      <c r="D26" s="182" t="s">
        <v>4686</v>
      </c>
      <c r="E26" s="24"/>
      <c r="F26" s="575" t="s">
        <v>6326</v>
      </c>
      <c r="G26" s="576"/>
      <c r="H26" s="575" t="s">
        <v>245</v>
      </c>
      <c r="I26" s="576"/>
      <c r="J26" s="575">
        <v>200.51</v>
      </c>
      <c r="K26" s="249">
        <f>VLOOKUP(B26,'De x Para (2)'!A:C,3,0)</f>
        <v>0</v>
      </c>
    </row>
    <row r="27" spans="1:11">
      <c r="A27" s="574" t="s">
        <v>5509</v>
      </c>
      <c r="B27" s="182" t="s">
        <v>4737</v>
      </c>
      <c r="C27" s="164" t="s">
        <v>143</v>
      </c>
      <c r="D27" s="182" t="s">
        <v>4738</v>
      </c>
      <c r="E27" s="24"/>
      <c r="F27" s="575" t="s">
        <v>6327</v>
      </c>
      <c r="G27" s="576"/>
      <c r="H27" s="575" t="s">
        <v>245</v>
      </c>
      <c r="I27" s="576"/>
      <c r="J27" s="575">
        <v>24.71</v>
      </c>
      <c r="K27" s="249">
        <f>VLOOKUP(B27,'De x Para (2)'!A:C,3,0)</f>
        <v>0</v>
      </c>
    </row>
    <row r="28" spans="1:11">
      <c r="A28" s="574" t="s">
        <v>5507</v>
      </c>
      <c r="B28" s="182" t="s">
        <v>4739</v>
      </c>
      <c r="C28" s="164" t="s">
        <v>143</v>
      </c>
      <c r="D28" s="182" t="s">
        <v>4740</v>
      </c>
      <c r="E28" s="24"/>
      <c r="F28" s="575" t="s">
        <v>6328</v>
      </c>
      <c r="G28" s="576"/>
      <c r="H28" s="575" t="s">
        <v>245</v>
      </c>
      <c r="I28" s="576"/>
      <c r="J28" s="595">
        <v>1188.96</v>
      </c>
      <c r="K28" s="249">
        <f>VLOOKUP(B28,'De x Para (2)'!A:C,3,0)</f>
        <v>0</v>
      </c>
    </row>
    <row r="29" spans="1:11">
      <c r="A29" s="574" t="s">
        <v>5505</v>
      </c>
      <c r="B29" s="182" t="s">
        <v>4818</v>
      </c>
      <c r="C29" s="164" t="s">
        <v>143</v>
      </c>
      <c r="D29" s="182" t="s">
        <v>4819</v>
      </c>
      <c r="E29" s="24"/>
      <c r="F29" s="575" t="s">
        <v>6329</v>
      </c>
      <c r="G29" s="576"/>
      <c r="H29" s="575" t="s">
        <v>6330</v>
      </c>
      <c r="I29" s="576"/>
      <c r="J29" s="595">
        <v>-221363</v>
      </c>
      <c r="K29" s="249">
        <f>VLOOKUP(B29,'De x Para (2)'!A:C,3,0)</f>
        <v>0</v>
      </c>
    </row>
    <row r="30" spans="1:11">
      <c r="A30" s="574" t="s">
        <v>5504</v>
      </c>
      <c r="B30" s="182" t="s">
        <v>5503</v>
      </c>
      <c r="C30" s="164" t="s">
        <v>143</v>
      </c>
      <c r="D30" s="182" t="s">
        <v>5502</v>
      </c>
      <c r="E30" s="24"/>
      <c r="F30" s="575" t="s">
        <v>6331</v>
      </c>
      <c r="G30" s="576"/>
      <c r="H30" s="575" t="s">
        <v>6332</v>
      </c>
      <c r="I30" s="576"/>
      <c r="J30" s="595">
        <v>184050.75</v>
      </c>
      <c r="K30" s="249" t="e">
        <f>VLOOKUP(B30,'De x Para (2)'!A:C,3,0)</f>
        <v>#N/A</v>
      </c>
    </row>
    <row r="31" spans="1:11">
      <c r="A31" s="524" t="s">
        <v>143</v>
      </c>
      <c r="B31" s="561" t="s">
        <v>143</v>
      </c>
      <c r="C31" s="164" t="s">
        <v>143</v>
      </c>
      <c r="D31" s="561" t="s">
        <v>143</v>
      </c>
      <c r="E31" s="578"/>
      <c r="F31" s="578"/>
      <c r="G31" s="578"/>
      <c r="H31" s="578"/>
      <c r="I31" s="578"/>
      <c r="J31" s="578"/>
      <c r="K31" s="249"/>
    </row>
    <row r="32" spans="1:11">
      <c r="A32" s="572" t="s">
        <v>5501</v>
      </c>
      <c r="B32" s="300" t="s">
        <v>351</v>
      </c>
      <c r="C32" s="164" t="s">
        <v>143</v>
      </c>
      <c r="D32" s="300" t="s">
        <v>283</v>
      </c>
      <c r="E32" s="301"/>
      <c r="F32" s="302" t="s">
        <v>6333</v>
      </c>
      <c r="G32" s="303"/>
      <c r="H32" s="302" t="s">
        <v>6333</v>
      </c>
      <c r="I32" s="303"/>
      <c r="J32" s="302">
        <v>0</v>
      </c>
      <c r="K32" s="249">
        <f>VLOOKUP(B32,'De x Para (2)'!A:C,3,0)</f>
        <v>0</v>
      </c>
    </row>
    <row r="33" spans="1:11">
      <c r="A33" s="574" t="s">
        <v>5500</v>
      </c>
      <c r="B33" s="182" t="s">
        <v>4792</v>
      </c>
      <c r="C33" s="164" t="s">
        <v>143</v>
      </c>
      <c r="D33" s="182" t="s">
        <v>4793</v>
      </c>
      <c r="E33" s="24"/>
      <c r="F33" s="575" t="s">
        <v>6334</v>
      </c>
      <c r="G33" s="576"/>
      <c r="H33" s="575" t="s">
        <v>6334</v>
      </c>
      <c r="I33" s="576"/>
      <c r="J33" s="575">
        <v>0</v>
      </c>
      <c r="K33" s="249">
        <f>VLOOKUP(B33,'De x Para (2)'!A:C,3,0)</f>
        <v>0</v>
      </c>
    </row>
    <row r="34" spans="1:11">
      <c r="A34" s="574" t="s">
        <v>5499</v>
      </c>
      <c r="B34" s="182" t="s">
        <v>5498</v>
      </c>
      <c r="C34" s="164" t="s">
        <v>143</v>
      </c>
      <c r="D34" s="182" t="s">
        <v>5497</v>
      </c>
      <c r="E34" s="24"/>
      <c r="F34" s="575" t="s">
        <v>6335</v>
      </c>
      <c r="G34" s="576"/>
      <c r="H34" s="575" t="s">
        <v>6335</v>
      </c>
      <c r="I34" s="576"/>
      <c r="J34" s="575">
        <v>0</v>
      </c>
      <c r="K34" s="249" t="e">
        <f>VLOOKUP(B34,'De x Para (2)'!A:C,3,0)</f>
        <v>#N/A</v>
      </c>
    </row>
    <row r="35" spans="1:11">
      <c r="A35" s="524" t="s">
        <v>143</v>
      </c>
      <c r="B35" s="561" t="s">
        <v>143</v>
      </c>
      <c r="C35" s="164" t="s">
        <v>143</v>
      </c>
      <c r="D35" s="561" t="s">
        <v>143</v>
      </c>
      <c r="E35" s="578"/>
      <c r="F35" s="578"/>
      <c r="G35" s="578"/>
      <c r="H35" s="578"/>
      <c r="I35" s="578"/>
      <c r="J35" s="578"/>
      <c r="K35" s="249"/>
    </row>
    <row r="36" spans="1:11">
      <c r="A36" s="572" t="s">
        <v>5496</v>
      </c>
      <c r="B36" s="300" t="s">
        <v>357</v>
      </c>
      <c r="C36" s="164" t="s">
        <v>143</v>
      </c>
      <c r="D36" s="300" t="s">
        <v>358</v>
      </c>
      <c r="E36" s="301"/>
      <c r="F36" s="302" t="s">
        <v>6336</v>
      </c>
      <c r="G36" s="303"/>
      <c r="H36" s="302" t="s">
        <v>6337</v>
      </c>
      <c r="I36" s="303"/>
      <c r="J36" s="316">
        <v>-36929.699999999997</v>
      </c>
      <c r="K36" s="249">
        <f>VLOOKUP(B36,'De x Para (2)'!A:C,3,0)</f>
        <v>0</v>
      </c>
    </row>
    <row r="37" spans="1:11">
      <c r="A37" s="572" t="s">
        <v>5494</v>
      </c>
      <c r="B37" s="300" t="s">
        <v>363</v>
      </c>
      <c r="C37" s="164" t="s">
        <v>143</v>
      </c>
      <c r="D37" s="300" t="s">
        <v>364</v>
      </c>
      <c r="E37" s="301"/>
      <c r="F37" s="302" t="s">
        <v>6338</v>
      </c>
      <c r="G37" s="303"/>
      <c r="H37" s="302" t="s">
        <v>6339</v>
      </c>
      <c r="I37" s="303"/>
      <c r="J37" s="316">
        <v>5537.6</v>
      </c>
      <c r="K37" s="249">
        <f>VLOOKUP(B37,'De x Para (2)'!A:C,3,0)</f>
        <v>0</v>
      </c>
    </row>
    <row r="38" spans="1:11">
      <c r="A38" s="572" t="s">
        <v>5493</v>
      </c>
      <c r="B38" s="300" t="s">
        <v>369</v>
      </c>
      <c r="C38" s="164" t="s">
        <v>143</v>
      </c>
      <c r="D38" s="300" t="s">
        <v>370</v>
      </c>
      <c r="E38" s="301"/>
      <c r="F38" s="302" t="s">
        <v>6338</v>
      </c>
      <c r="G38" s="303"/>
      <c r="H38" s="302" t="s">
        <v>6339</v>
      </c>
      <c r="I38" s="303"/>
      <c r="J38" s="316">
        <v>5537.6</v>
      </c>
      <c r="K38" s="249">
        <f>VLOOKUP(B38,'De x Para (2)'!A:C,3,0)</f>
        <v>0</v>
      </c>
    </row>
    <row r="39" spans="1:11">
      <c r="A39" s="574" t="s">
        <v>5492</v>
      </c>
      <c r="B39" s="182" t="s">
        <v>375</v>
      </c>
      <c r="C39" s="164" t="s">
        <v>143</v>
      </c>
      <c r="D39" s="182" t="s">
        <v>376</v>
      </c>
      <c r="E39" s="24"/>
      <c r="F39" s="575" t="s">
        <v>6340</v>
      </c>
      <c r="G39" s="576"/>
      <c r="H39" s="575" t="s">
        <v>6341</v>
      </c>
      <c r="I39" s="576"/>
      <c r="J39" s="595">
        <v>-117806.25</v>
      </c>
      <c r="K39" s="249">
        <f>VLOOKUP(B39,'De x Para (2)'!A:C,3,0)</f>
        <v>0</v>
      </c>
    </row>
    <row r="40" spans="1:11">
      <c r="A40" s="574" t="s">
        <v>6066</v>
      </c>
      <c r="B40" s="182" t="s">
        <v>381</v>
      </c>
      <c r="C40" s="164" t="s">
        <v>143</v>
      </c>
      <c r="D40" s="182" t="s">
        <v>382</v>
      </c>
      <c r="E40" s="24"/>
      <c r="F40" s="575" t="s">
        <v>6342</v>
      </c>
      <c r="G40" s="576"/>
      <c r="H40" s="575" t="s">
        <v>6343</v>
      </c>
      <c r="I40" s="576"/>
      <c r="J40" s="595">
        <v>123343.85</v>
      </c>
      <c r="K40" s="249">
        <f>VLOOKUP(B40,'De x Para (2)'!A:C,3,0)</f>
        <v>0</v>
      </c>
    </row>
    <row r="41" spans="1:11">
      <c r="A41" s="524" t="s">
        <v>143</v>
      </c>
      <c r="B41" s="561" t="s">
        <v>143</v>
      </c>
      <c r="C41" s="164" t="s">
        <v>143</v>
      </c>
      <c r="D41" s="561" t="s">
        <v>143</v>
      </c>
      <c r="E41" s="578"/>
      <c r="F41" s="578"/>
      <c r="G41" s="578"/>
      <c r="H41" s="578"/>
      <c r="I41" s="578"/>
      <c r="J41" s="578"/>
      <c r="K41" s="249"/>
    </row>
    <row r="42" spans="1:11">
      <c r="A42" s="572" t="s">
        <v>5490</v>
      </c>
      <c r="B42" s="300" t="s">
        <v>397</v>
      </c>
      <c r="C42" s="164" t="s">
        <v>143</v>
      </c>
      <c r="D42" s="300" t="s">
        <v>398</v>
      </c>
      <c r="E42" s="301"/>
      <c r="F42" s="302" t="s">
        <v>6344</v>
      </c>
      <c r="G42" s="303"/>
      <c r="H42" s="302" t="s">
        <v>6345</v>
      </c>
      <c r="I42" s="303"/>
      <c r="J42" s="316">
        <v>-37458.160000000003</v>
      </c>
      <c r="K42" s="249">
        <f>VLOOKUP(B42,'De x Para (2)'!A:C,3,0)</f>
        <v>0</v>
      </c>
    </row>
    <row r="43" spans="1:11">
      <c r="A43" s="572" t="s">
        <v>5489</v>
      </c>
      <c r="B43" s="300" t="s">
        <v>403</v>
      </c>
      <c r="C43" s="164" t="s">
        <v>143</v>
      </c>
      <c r="D43" s="300" t="s">
        <v>404</v>
      </c>
      <c r="E43" s="301"/>
      <c r="F43" s="302" t="s">
        <v>6344</v>
      </c>
      <c r="G43" s="303"/>
      <c r="H43" s="302" t="s">
        <v>6345</v>
      </c>
      <c r="I43" s="303"/>
      <c r="J43" s="316">
        <v>-37458.160000000003</v>
      </c>
      <c r="K43" s="249">
        <f>VLOOKUP(B43,'De x Para (2)'!A:C,3,0)</f>
        <v>0</v>
      </c>
    </row>
    <row r="44" spans="1:11">
      <c r="A44" s="574" t="s">
        <v>5487</v>
      </c>
      <c r="B44" s="182" t="s">
        <v>405</v>
      </c>
      <c r="C44" s="164" t="s">
        <v>143</v>
      </c>
      <c r="D44" s="182" t="s">
        <v>406</v>
      </c>
      <c r="E44" s="24"/>
      <c r="F44" s="575" t="s">
        <v>6346</v>
      </c>
      <c r="G44" s="576"/>
      <c r="H44" s="575" t="s">
        <v>6347</v>
      </c>
      <c r="I44" s="576"/>
      <c r="J44" s="595">
        <v>-4734</v>
      </c>
      <c r="K44" s="249">
        <f>VLOOKUP(B44,'De x Para (2)'!A:C,3,0)</f>
        <v>0</v>
      </c>
    </row>
    <row r="45" spans="1:11">
      <c r="A45" s="574" t="s">
        <v>5486</v>
      </c>
      <c r="B45" s="182" t="s">
        <v>408</v>
      </c>
      <c r="C45" s="164" t="s">
        <v>143</v>
      </c>
      <c r="D45" s="182" t="s">
        <v>409</v>
      </c>
      <c r="E45" s="24"/>
      <c r="F45" s="575" t="s">
        <v>6348</v>
      </c>
      <c r="G45" s="576"/>
      <c r="H45" s="575" t="s">
        <v>6349</v>
      </c>
      <c r="I45" s="576"/>
      <c r="J45" s="595">
        <v>-27647.37</v>
      </c>
      <c r="K45" s="249">
        <f>VLOOKUP(B45,'De x Para (2)'!A:C,3,0)</f>
        <v>0</v>
      </c>
    </row>
    <row r="46" spans="1:11">
      <c r="A46" s="574" t="s">
        <v>5484</v>
      </c>
      <c r="B46" s="182" t="s">
        <v>414</v>
      </c>
      <c r="C46" s="164" t="s">
        <v>143</v>
      </c>
      <c r="D46" s="182" t="s">
        <v>415</v>
      </c>
      <c r="E46" s="24"/>
      <c r="F46" s="575" t="s">
        <v>245</v>
      </c>
      <c r="G46" s="576"/>
      <c r="H46" s="575" t="s">
        <v>6350</v>
      </c>
      <c r="I46" s="576"/>
      <c r="J46" s="595">
        <v>-5076.79</v>
      </c>
      <c r="K46" s="249">
        <f>VLOOKUP(B46,'De x Para (2)'!A:C,3,0)</f>
        <v>0</v>
      </c>
    </row>
    <row r="47" spans="1:11">
      <c r="A47" s="574" t="s">
        <v>5482</v>
      </c>
      <c r="B47" s="182" t="s">
        <v>1874</v>
      </c>
      <c r="C47" s="164" t="s">
        <v>143</v>
      </c>
      <c r="D47" s="182" t="s">
        <v>1875</v>
      </c>
      <c r="E47" s="24"/>
      <c r="F47" s="575" t="s">
        <v>6351</v>
      </c>
      <c r="G47" s="576"/>
      <c r="H47" s="575" t="s">
        <v>6351</v>
      </c>
      <c r="I47" s="576"/>
      <c r="J47" s="575">
        <v>0</v>
      </c>
      <c r="K47" s="249">
        <f>VLOOKUP(B47,'De x Para (2)'!A:C,3,0)</f>
        <v>0</v>
      </c>
    </row>
    <row r="48" spans="1:11">
      <c r="A48" s="524" t="s">
        <v>143</v>
      </c>
      <c r="B48" s="561" t="s">
        <v>143</v>
      </c>
      <c r="C48" s="164" t="s">
        <v>143</v>
      </c>
      <c r="D48" s="561" t="s">
        <v>143</v>
      </c>
      <c r="E48" s="578"/>
      <c r="F48" s="578"/>
      <c r="G48" s="578"/>
      <c r="H48" s="578"/>
      <c r="I48" s="578"/>
      <c r="J48" s="578"/>
      <c r="K48" s="249"/>
    </row>
    <row r="49" spans="1:11">
      <c r="A49" s="572" t="s">
        <v>5481</v>
      </c>
      <c r="B49" s="300" t="s">
        <v>430</v>
      </c>
      <c r="C49" s="164" t="s">
        <v>143</v>
      </c>
      <c r="D49" s="300" t="s">
        <v>431</v>
      </c>
      <c r="E49" s="301"/>
      <c r="F49" s="302" t="s">
        <v>245</v>
      </c>
      <c r="G49" s="303"/>
      <c r="H49" s="302" t="s">
        <v>6352</v>
      </c>
      <c r="I49" s="303"/>
      <c r="J49" s="316">
        <v>-5009.1400000000003</v>
      </c>
      <c r="K49" s="249">
        <f>VLOOKUP(B49,'De x Para (2)'!A:C,3,0)</f>
        <v>0</v>
      </c>
    </row>
    <row r="50" spans="1:11">
      <c r="A50" s="572" t="s">
        <v>5480</v>
      </c>
      <c r="B50" s="300" t="s">
        <v>435</v>
      </c>
      <c r="C50" s="164" t="s">
        <v>143</v>
      </c>
      <c r="D50" s="300" t="s">
        <v>431</v>
      </c>
      <c r="E50" s="301"/>
      <c r="F50" s="302" t="s">
        <v>245</v>
      </c>
      <c r="G50" s="303"/>
      <c r="H50" s="302" t="s">
        <v>6352</v>
      </c>
      <c r="I50" s="303"/>
      <c r="J50" s="316">
        <v>-5009.1400000000003</v>
      </c>
      <c r="K50" s="249">
        <f>VLOOKUP(B50,'De x Para (2)'!A:C,3,0)</f>
        <v>0</v>
      </c>
    </row>
    <row r="51" spans="1:11">
      <c r="A51" s="574" t="s">
        <v>5479</v>
      </c>
      <c r="B51" s="182" t="s">
        <v>436</v>
      </c>
      <c r="C51" s="164" t="s">
        <v>143</v>
      </c>
      <c r="D51" s="182" t="s">
        <v>437</v>
      </c>
      <c r="E51" s="24"/>
      <c r="F51" s="575" t="s">
        <v>245</v>
      </c>
      <c r="G51" s="576"/>
      <c r="H51" s="575" t="s">
        <v>6352</v>
      </c>
      <c r="I51" s="576"/>
      <c r="J51" s="595">
        <v>-5009.1400000000003</v>
      </c>
      <c r="K51" s="249">
        <f>VLOOKUP(B51,'De x Para (2)'!A:C,3,0)</f>
        <v>0</v>
      </c>
    </row>
    <row r="52" spans="1:11">
      <c r="A52" s="524" t="s">
        <v>143</v>
      </c>
      <c r="B52" s="561" t="s">
        <v>143</v>
      </c>
      <c r="C52" s="164" t="s">
        <v>143</v>
      </c>
      <c r="D52" s="561" t="s">
        <v>143</v>
      </c>
      <c r="E52" s="578"/>
      <c r="F52" s="578"/>
      <c r="G52" s="578"/>
      <c r="H52" s="578"/>
      <c r="I52" s="578"/>
      <c r="J52" s="578"/>
      <c r="K52" s="249"/>
    </row>
    <row r="53" spans="1:11">
      <c r="A53" s="572" t="s">
        <v>5477</v>
      </c>
      <c r="B53" s="300" t="s">
        <v>438</v>
      </c>
      <c r="C53" s="164" t="s">
        <v>143</v>
      </c>
      <c r="D53" s="300" t="s">
        <v>439</v>
      </c>
      <c r="E53" s="301"/>
      <c r="F53" s="302" t="s">
        <v>245</v>
      </c>
      <c r="G53" s="303"/>
      <c r="H53" s="302" t="s">
        <v>6353</v>
      </c>
      <c r="I53" s="303"/>
      <c r="J53" s="316">
        <v>-19018.43</v>
      </c>
      <c r="K53" s="249">
        <f>VLOOKUP(B53,'De x Para (2)'!A:C,3,0)</f>
        <v>0</v>
      </c>
    </row>
    <row r="54" spans="1:11">
      <c r="A54" s="572" t="s">
        <v>5476</v>
      </c>
      <c r="B54" s="300" t="s">
        <v>443</v>
      </c>
      <c r="C54" s="164" t="s">
        <v>143</v>
      </c>
      <c r="D54" s="300" t="s">
        <v>444</v>
      </c>
      <c r="E54" s="301"/>
      <c r="F54" s="302" t="s">
        <v>245</v>
      </c>
      <c r="G54" s="303"/>
      <c r="H54" s="302" t="s">
        <v>6353</v>
      </c>
      <c r="I54" s="303"/>
      <c r="J54" s="316">
        <v>-19018.43</v>
      </c>
      <c r="K54" s="249">
        <f>VLOOKUP(B54,'De x Para (2)'!A:C,3,0)</f>
        <v>0</v>
      </c>
    </row>
    <row r="55" spans="1:11">
      <c r="A55" s="572" t="s">
        <v>5462</v>
      </c>
      <c r="B55" s="300" t="s">
        <v>467</v>
      </c>
      <c r="C55" s="164" t="s">
        <v>143</v>
      </c>
      <c r="D55" s="300" t="s">
        <v>468</v>
      </c>
      <c r="E55" s="301"/>
      <c r="F55" s="302" t="s">
        <v>245</v>
      </c>
      <c r="G55" s="303"/>
      <c r="H55" s="302" t="s">
        <v>6353</v>
      </c>
      <c r="I55" s="303"/>
      <c r="J55" s="316">
        <v>-19018.43</v>
      </c>
      <c r="K55" s="249">
        <f>VLOOKUP(B55,'De x Para (2)'!A:C,3,0)</f>
        <v>0</v>
      </c>
    </row>
    <row r="56" spans="1:11">
      <c r="A56" s="572" t="s">
        <v>5461</v>
      </c>
      <c r="B56" s="300" t="s">
        <v>471</v>
      </c>
      <c r="C56" s="164" t="s">
        <v>143</v>
      </c>
      <c r="D56" s="300" t="s">
        <v>472</v>
      </c>
      <c r="E56" s="301"/>
      <c r="F56" s="302" t="s">
        <v>245</v>
      </c>
      <c r="G56" s="303"/>
      <c r="H56" s="302" t="s">
        <v>6353</v>
      </c>
      <c r="I56" s="303"/>
      <c r="J56" s="316">
        <v>-19018.43</v>
      </c>
      <c r="K56" s="249">
        <f>VLOOKUP(B56,'De x Para (2)'!A:C,3,0)</f>
        <v>0</v>
      </c>
    </row>
    <row r="57" spans="1:11">
      <c r="A57" s="574" t="s">
        <v>5458</v>
      </c>
      <c r="B57" s="182" t="s">
        <v>476</v>
      </c>
      <c r="C57" s="164" t="s">
        <v>143</v>
      </c>
      <c r="D57" s="182" t="s">
        <v>477</v>
      </c>
      <c r="E57" s="24"/>
      <c r="F57" s="575" t="s">
        <v>245</v>
      </c>
      <c r="G57" s="576"/>
      <c r="H57" s="575" t="s">
        <v>6354</v>
      </c>
      <c r="I57" s="576"/>
      <c r="J57" s="595">
        <v>-4484.21</v>
      </c>
      <c r="K57" s="249">
        <f>VLOOKUP(B57,'De x Para (2)'!A:C,3,0)</f>
        <v>0</v>
      </c>
    </row>
    <row r="58" spans="1:11">
      <c r="A58" s="574" t="s">
        <v>5456</v>
      </c>
      <c r="B58" s="182" t="s">
        <v>481</v>
      </c>
      <c r="C58" s="164" t="s">
        <v>143</v>
      </c>
      <c r="D58" s="182" t="s">
        <v>482</v>
      </c>
      <c r="E58" s="24"/>
      <c r="F58" s="575" t="s">
        <v>245</v>
      </c>
      <c r="G58" s="576"/>
      <c r="H58" s="575" t="s">
        <v>6355</v>
      </c>
      <c r="I58" s="576"/>
      <c r="J58" s="595">
        <v>-2149.81</v>
      </c>
      <c r="K58" s="249">
        <f>VLOOKUP(B58,'De x Para (2)'!A:C,3,0)</f>
        <v>0</v>
      </c>
    </row>
    <row r="59" spans="1:11">
      <c r="A59" s="574" t="s">
        <v>5454</v>
      </c>
      <c r="B59" s="182" t="s">
        <v>486</v>
      </c>
      <c r="C59" s="164" t="s">
        <v>143</v>
      </c>
      <c r="D59" s="182" t="s">
        <v>487</v>
      </c>
      <c r="E59" s="24"/>
      <c r="F59" s="575" t="s">
        <v>245</v>
      </c>
      <c r="G59" s="576"/>
      <c r="H59" s="575" t="s">
        <v>5633</v>
      </c>
      <c r="I59" s="576"/>
      <c r="J59" s="595">
        <v>-12292.83</v>
      </c>
      <c r="K59" s="249">
        <f>VLOOKUP(B59,'De x Para (2)'!A:C,3,0)</f>
        <v>0</v>
      </c>
    </row>
    <row r="60" spans="1:11">
      <c r="A60" s="574" t="s">
        <v>5452</v>
      </c>
      <c r="B60" s="182" t="s">
        <v>491</v>
      </c>
      <c r="C60" s="164" t="s">
        <v>143</v>
      </c>
      <c r="D60" s="182" t="s">
        <v>492</v>
      </c>
      <c r="E60" s="24"/>
      <c r="F60" s="575" t="s">
        <v>245</v>
      </c>
      <c r="G60" s="576"/>
      <c r="H60" s="575" t="s">
        <v>5635</v>
      </c>
      <c r="I60" s="576"/>
      <c r="J60" s="575">
        <v>-91.58</v>
      </c>
      <c r="K60" s="249">
        <f>VLOOKUP(B60,'De x Para (2)'!A:C,3,0)</f>
        <v>0</v>
      </c>
    </row>
    <row r="61" spans="1:11">
      <c r="A61" s="524" t="s">
        <v>143</v>
      </c>
      <c r="B61" s="561" t="s">
        <v>143</v>
      </c>
      <c r="C61" s="164" t="s">
        <v>143</v>
      </c>
      <c r="D61" s="561" t="s">
        <v>143</v>
      </c>
      <c r="E61" s="578"/>
      <c r="F61" s="578"/>
      <c r="G61" s="578"/>
      <c r="H61" s="578"/>
      <c r="I61" s="578"/>
      <c r="J61" s="578"/>
      <c r="K61" s="249"/>
    </row>
    <row r="62" spans="1:11">
      <c r="A62" s="572" t="s">
        <v>5448</v>
      </c>
      <c r="B62" s="300" t="s">
        <v>499</v>
      </c>
      <c r="C62" s="300" t="s">
        <v>500</v>
      </c>
      <c r="D62" s="301"/>
      <c r="E62" s="301"/>
      <c r="F62" s="302" t="s">
        <v>6356</v>
      </c>
      <c r="G62" s="303"/>
      <c r="H62" s="302" t="s">
        <v>6357</v>
      </c>
      <c r="I62" s="303"/>
      <c r="J62" s="316">
        <v>75382.47</v>
      </c>
      <c r="K62" s="249" t="e">
        <f>VLOOKUP(B62,'De x Para (2)'!A:C,3,0)</f>
        <v>#N/A</v>
      </c>
    </row>
    <row r="63" spans="1:11">
      <c r="A63" s="572" t="s">
        <v>5447</v>
      </c>
      <c r="B63" s="300" t="s">
        <v>503</v>
      </c>
      <c r="C63" s="164" t="s">
        <v>143</v>
      </c>
      <c r="D63" s="300" t="s">
        <v>504</v>
      </c>
      <c r="E63" s="301"/>
      <c r="F63" s="302" t="s">
        <v>6358</v>
      </c>
      <c r="G63" s="303"/>
      <c r="H63" s="302" t="s">
        <v>6357</v>
      </c>
      <c r="I63" s="303"/>
      <c r="J63" s="316">
        <v>94400.9</v>
      </c>
      <c r="K63" s="249">
        <f>VLOOKUP(B63,'De x Para (2)'!A:C,3,0)</f>
        <v>0</v>
      </c>
    </row>
    <row r="64" spans="1:11">
      <c r="A64" s="572" t="s">
        <v>5446</v>
      </c>
      <c r="B64" s="300" t="s">
        <v>506</v>
      </c>
      <c r="C64" s="164" t="s">
        <v>143</v>
      </c>
      <c r="D64" s="300" t="s">
        <v>507</v>
      </c>
      <c r="E64" s="301"/>
      <c r="F64" s="302" t="s">
        <v>6358</v>
      </c>
      <c r="G64" s="303"/>
      <c r="H64" s="302" t="s">
        <v>6357</v>
      </c>
      <c r="I64" s="303"/>
      <c r="J64" s="316">
        <v>94400.9</v>
      </c>
      <c r="K64" s="249">
        <f>VLOOKUP(B64,'De x Para (2)'!A:C,3,0)</f>
        <v>0</v>
      </c>
    </row>
    <row r="65" spans="1:11">
      <c r="A65" s="572" t="s">
        <v>5444</v>
      </c>
      <c r="B65" s="300" t="s">
        <v>508</v>
      </c>
      <c r="C65" s="164" t="s">
        <v>143</v>
      </c>
      <c r="D65" s="300" t="s">
        <v>509</v>
      </c>
      <c r="E65" s="301"/>
      <c r="F65" s="302" t="s">
        <v>6359</v>
      </c>
      <c r="G65" s="303"/>
      <c r="H65" s="302" t="s">
        <v>6360</v>
      </c>
      <c r="I65" s="303"/>
      <c r="J65" s="316">
        <v>-24262.09</v>
      </c>
      <c r="K65" s="249">
        <f>VLOOKUP(B65,'De x Para (2)'!A:C,3,0)</f>
        <v>0</v>
      </c>
    </row>
    <row r="66" spans="1:11">
      <c r="A66" s="572" t="s">
        <v>5442</v>
      </c>
      <c r="B66" s="300" t="s">
        <v>514</v>
      </c>
      <c r="C66" s="164" t="s">
        <v>143</v>
      </c>
      <c r="D66" s="300" t="s">
        <v>509</v>
      </c>
      <c r="E66" s="301"/>
      <c r="F66" s="302" t="s">
        <v>6361</v>
      </c>
      <c r="G66" s="303"/>
      <c r="H66" s="302" t="s">
        <v>6362</v>
      </c>
      <c r="I66" s="303"/>
      <c r="J66" s="316">
        <v>3431.02</v>
      </c>
      <c r="K66" s="249">
        <f>VLOOKUP(B66,'De x Para (2)'!A:C,3,0)</f>
        <v>0</v>
      </c>
    </row>
    <row r="67" spans="1:11">
      <c r="A67" s="574" t="s">
        <v>5440</v>
      </c>
      <c r="B67" s="182" t="s">
        <v>519</v>
      </c>
      <c r="C67" s="164" t="s">
        <v>143</v>
      </c>
      <c r="D67" s="182" t="s">
        <v>520</v>
      </c>
      <c r="E67" s="24"/>
      <c r="F67" s="575" t="s">
        <v>6363</v>
      </c>
      <c r="G67" s="576"/>
      <c r="H67" s="575" t="s">
        <v>6363</v>
      </c>
      <c r="I67" s="576"/>
      <c r="J67" s="575">
        <v>0</v>
      </c>
      <c r="K67" s="249">
        <f>VLOOKUP(B67,'De x Para (2)'!A:C,3,0)</f>
        <v>0</v>
      </c>
    </row>
    <row r="68" spans="1:11">
      <c r="A68" s="574" t="s">
        <v>5438</v>
      </c>
      <c r="B68" s="182" t="s">
        <v>522</v>
      </c>
      <c r="C68" s="164" t="s">
        <v>143</v>
      </c>
      <c r="D68" s="182" t="s">
        <v>523</v>
      </c>
      <c r="E68" s="24"/>
      <c r="F68" s="575" t="s">
        <v>6364</v>
      </c>
      <c r="G68" s="576"/>
      <c r="H68" s="575" t="s">
        <v>6365</v>
      </c>
      <c r="I68" s="576"/>
      <c r="J68" s="595">
        <v>1335.02</v>
      </c>
      <c r="K68" s="249">
        <f>VLOOKUP(B68,'De x Para (2)'!A:C,3,0)</f>
        <v>0</v>
      </c>
    </row>
    <row r="69" spans="1:11">
      <c r="A69" s="574" t="s">
        <v>5648</v>
      </c>
      <c r="B69" s="182" t="s">
        <v>525</v>
      </c>
      <c r="C69" s="164" t="s">
        <v>143</v>
      </c>
      <c r="D69" s="182" t="s">
        <v>526</v>
      </c>
      <c r="E69" s="24"/>
      <c r="F69" s="575" t="s">
        <v>6366</v>
      </c>
      <c r="G69" s="576"/>
      <c r="H69" s="575" t="s">
        <v>6367</v>
      </c>
      <c r="I69" s="576"/>
      <c r="J69" s="595">
        <v>-1680</v>
      </c>
      <c r="K69" s="249">
        <f>VLOOKUP(B69,'De x Para (2)'!A:C,3,0)</f>
        <v>0</v>
      </c>
    </row>
    <row r="70" spans="1:11">
      <c r="A70" s="574" t="s">
        <v>5436</v>
      </c>
      <c r="B70" s="182" t="s">
        <v>531</v>
      </c>
      <c r="C70" s="164" t="s">
        <v>143</v>
      </c>
      <c r="D70" s="182" t="s">
        <v>532</v>
      </c>
      <c r="E70" s="24"/>
      <c r="F70" s="575" t="s">
        <v>6368</v>
      </c>
      <c r="G70" s="576"/>
      <c r="H70" s="575" t="s">
        <v>6369</v>
      </c>
      <c r="I70" s="576"/>
      <c r="J70" s="595">
        <v>3776</v>
      </c>
      <c r="K70" s="249">
        <f>VLOOKUP(B70,'De x Para (2)'!A:C,3,0)</f>
        <v>0</v>
      </c>
    </row>
    <row r="71" spans="1:11">
      <c r="A71" s="524" t="s">
        <v>143</v>
      </c>
      <c r="B71" s="561" t="s">
        <v>143</v>
      </c>
      <c r="C71" s="164" t="s">
        <v>143</v>
      </c>
      <c r="D71" s="561" t="s">
        <v>143</v>
      </c>
      <c r="E71" s="578"/>
      <c r="F71" s="578"/>
      <c r="G71" s="578"/>
      <c r="H71" s="578"/>
      <c r="I71" s="578"/>
      <c r="J71" s="578"/>
      <c r="K71" s="249"/>
    </row>
    <row r="72" spans="1:11">
      <c r="A72" s="572" t="s">
        <v>5434</v>
      </c>
      <c r="B72" s="300" t="s">
        <v>535</v>
      </c>
      <c r="C72" s="164" t="s">
        <v>143</v>
      </c>
      <c r="D72" s="300" t="s">
        <v>536</v>
      </c>
      <c r="E72" s="301"/>
      <c r="F72" s="302" t="s">
        <v>6370</v>
      </c>
      <c r="G72" s="303"/>
      <c r="H72" s="302" t="s">
        <v>6371</v>
      </c>
      <c r="I72" s="303"/>
      <c r="J72" s="316">
        <v>-27693.11</v>
      </c>
      <c r="K72" s="249">
        <f>VLOOKUP(B72,'De x Para (2)'!A:C,3,0)</f>
        <v>0</v>
      </c>
    </row>
    <row r="73" spans="1:11">
      <c r="A73" s="574" t="s">
        <v>5432</v>
      </c>
      <c r="B73" s="182" t="s">
        <v>541</v>
      </c>
      <c r="C73" s="164" t="s">
        <v>143</v>
      </c>
      <c r="D73" s="182" t="s">
        <v>542</v>
      </c>
      <c r="E73" s="24"/>
      <c r="F73" s="575" t="s">
        <v>6372</v>
      </c>
      <c r="G73" s="576"/>
      <c r="H73" s="575" t="s">
        <v>6373</v>
      </c>
      <c r="I73" s="576"/>
      <c r="J73" s="595">
        <v>18413.79</v>
      </c>
      <c r="K73" s="249">
        <f>VLOOKUP(B73,'De x Para (2)'!A:C,3,0)</f>
        <v>0</v>
      </c>
    </row>
    <row r="74" spans="1:11">
      <c r="A74" s="574" t="s">
        <v>5430</v>
      </c>
      <c r="B74" s="182" t="s">
        <v>547</v>
      </c>
      <c r="C74" s="164" t="s">
        <v>143</v>
      </c>
      <c r="D74" s="182" t="s">
        <v>548</v>
      </c>
      <c r="E74" s="24"/>
      <c r="F74" s="575" t="s">
        <v>6374</v>
      </c>
      <c r="G74" s="576"/>
      <c r="H74" s="575" t="s">
        <v>6375</v>
      </c>
      <c r="I74" s="576"/>
      <c r="J74" s="595">
        <v>-39140.129999999997</v>
      </c>
      <c r="K74" s="249">
        <f>VLOOKUP(B74,'De x Para (2)'!A:C,3,0)</f>
        <v>0</v>
      </c>
    </row>
    <row r="75" spans="1:11">
      <c r="A75" s="574" t="s">
        <v>5428</v>
      </c>
      <c r="B75" s="182" t="s">
        <v>553</v>
      </c>
      <c r="C75" s="164" t="s">
        <v>143</v>
      </c>
      <c r="D75" s="182" t="s">
        <v>554</v>
      </c>
      <c r="E75" s="24"/>
      <c r="F75" s="575" t="s">
        <v>6376</v>
      </c>
      <c r="G75" s="576"/>
      <c r="H75" s="575" t="s">
        <v>6377</v>
      </c>
      <c r="I75" s="576"/>
      <c r="J75" s="595">
        <v>1904.47</v>
      </c>
      <c r="K75" s="249">
        <f>VLOOKUP(B75,'De x Para (2)'!A:C,3,0)</f>
        <v>0</v>
      </c>
    </row>
    <row r="76" spans="1:11">
      <c r="A76" s="574" t="s">
        <v>5426</v>
      </c>
      <c r="B76" s="182" t="s">
        <v>559</v>
      </c>
      <c r="C76" s="164" t="s">
        <v>143</v>
      </c>
      <c r="D76" s="182" t="s">
        <v>560</v>
      </c>
      <c r="E76" s="24"/>
      <c r="F76" s="575" t="s">
        <v>6378</v>
      </c>
      <c r="G76" s="576"/>
      <c r="H76" s="575" t="s">
        <v>6379</v>
      </c>
      <c r="I76" s="576"/>
      <c r="J76" s="595">
        <v>-3131.26</v>
      </c>
      <c r="K76" s="249">
        <f>VLOOKUP(B76,'De x Para (2)'!A:C,3,0)</f>
        <v>0</v>
      </c>
    </row>
    <row r="77" spans="1:11">
      <c r="A77" s="574" t="s">
        <v>5424</v>
      </c>
      <c r="B77" s="182" t="s">
        <v>565</v>
      </c>
      <c r="C77" s="164" t="s">
        <v>143</v>
      </c>
      <c r="D77" s="182" t="s">
        <v>566</v>
      </c>
      <c r="E77" s="24"/>
      <c r="F77" s="575" t="s">
        <v>6380</v>
      </c>
      <c r="G77" s="576"/>
      <c r="H77" s="575" t="s">
        <v>6381</v>
      </c>
      <c r="I77" s="576"/>
      <c r="J77" s="575">
        <v>187.31</v>
      </c>
      <c r="K77" s="249">
        <f>VLOOKUP(B77,'De x Para (2)'!A:C,3,0)</f>
        <v>0</v>
      </c>
    </row>
    <row r="78" spans="1:11">
      <c r="A78" s="574" t="s">
        <v>5422</v>
      </c>
      <c r="B78" s="182" t="s">
        <v>571</v>
      </c>
      <c r="C78" s="164" t="s">
        <v>143</v>
      </c>
      <c r="D78" s="182" t="s">
        <v>572</v>
      </c>
      <c r="E78" s="24"/>
      <c r="F78" s="575" t="s">
        <v>6382</v>
      </c>
      <c r="G78" s="576"/>
      <c r="H78" s="575" t="s">
        <v>6383</v>
      </c>
      <c r="I78" s="576"/>
      <c r="J78" s="575">
        <v>-391.46</v>
      </c>
      <c r="K78" s="249">
        <f>VLOOKUP(B78,'De x Para (2)'!A:C,3,0)</f>
        <v>0</v>
      </c>
    </row>
    <row r="79" spans="1:11">
      <c r="A79" s="574" t="s">
        <v>5420</v>
      </c>
      <c r="B79" s="182" t="s">
        <v>577</v>
      </c>
      <c r="C79" s="164" t="s">
        <v>143</v>
      </c>
      <c r="D79" s="182" t="s">
        <v>578</v>
      </c>
      <c r="E79" s="24"/>
      <c r="F79" s="575" t="s">
        <v>6384</v>
      </c>
      <c r="G79" s="576"/>
      <c r="H79" s="575" t="s">
        <v>6385</v>
      </c>
      <c r="I79" s="576"/>
      <c r="J79" s="595">
        <v>5080.21</v>
      </c>
      <c r="K79" s="249">
        <f>VLOOKUP(B79,'De x Para (2)'!A:C,3,0)</f>
        <v>0</v>
      </c>
    </row>
    <row r="80" spans="1:11">
      <c r="A80" s="574" t="s">
        <v>5418</v>
      </c>
      <c r="B80" s="182" t="s">
        <v>583</v>
      </c>
      <c r="C80" s="164" t="s">
        <v>143</v>
      </c>
      <c r="D80" s="182" t="s">
        <v>584</v>
      </c>
      <c r="E80" s="24"/>
      <c r="F80" s="575" t="s">
        <v>6386</v>
      </c>
      <c r="G80" s="576"/>
      <c r="H80" s="575" t="s">
        <v>6387</v>
      </c>
      <c r="I80" s="576"/>
      <c r="J80" s="595">
        <v>-10616.04</v>
      </c>
      <c r="K80" s="249">
        <f>VLOOKUP(B80,'De x Para (2)'!A:C,3,0)</f>
        <v>0</v>
      </c>
    </row>
    <row r="81" spans="1:11">
      <c r="A81" s="524" t="s">
        <v>143</v>
      </c>
      <c r="B81" s="561" t="s">
        <v>143</v>
      </c>
      <c r="C81" s="164" t="s">
        <v>143</v>
      </c>
      <c r="D81" s="561" t="s">
        <v>143</v>
      </c>
      <c r="E81" s="578"/>
      <c r="F81" s="578"/>
      <c r="G81" s="578"/>
      <c r="H81" s="578"/>
      <c r="I81" s="578"/>
      <c r="J81" s="578"/>
      <c r="K81" s="249"/>
    </row>
    <row r="82" spans="1:11">
      <c r="A82" s="572" t="s">
        <v>5416</v>
      </c>
      <c r="B82" s="300" t="s">
        <v>589</v>
      </c>
      <c r="C82" s="164" t="s">
        <v>143</v>
      </c>
      <c r="D82" s="300" t="s">
        <v>590</v>
      </c>
      <c r="E82" s="301"/>
      <c r="F82" s="302" t="s">
        <v>6388</v>
      </c>
      <c r="G82" s="303"/>
      <c r="H82" s="302" t="s">
        <v>6389</v>
      </c>
      <c r="I82" s="303"/>
      <c r="J82" s="316">
        <v>63205.49</v>
      </c>
      <c r="K82" s="249">
        <f>VLOOKUP(B82,'De x Para (2)'!A:C,3,0)</f>
        <v>0</v>
      </c>
    </row>
    <row r="83" spans="1:11">
      <c r="A83" s="572" t="s">
        <v>5415</v>
      </c>
      <c r="B83" s="300" t="s">
        <v>595</v>
      </c>
      <c r="C83" s="164" t="s">
        <v>143</v>
      </c>
      <c r="D83" s="300" t="s">
        <v>590</v>
      </c>
      <c r="E83" s="301"/>
      <c r="F83" s="302" t="s">
        <v>6388</v>
      </c>
      <c r="G83" s="303"/>
      <c r="H83" s="302" t="s">
        <v>6389</v>
      </c>
      <c r="I83" s="303"/>
      <c r="J83" s="316">
        <v>63205.49</v>
      </c>
      <c r="K83" s="249">
        <f>VLOOKUP(B83,'De x Para (2)'!A:C,3,0)</f>
        <v>0</v>
      </c>
    </row>
    <row r="84" spans="1:11">
      <c r="A84" s="574" t="s">
        <v>5413</v>
      </c>
      <c r="B84" s="182" t="s">
        <v>596</v>
      </c>
      <c r="C84" s="164" t="s">
        <v>143</v>
      </c>
      <c r="D84" s="182" t="s">
        <v>597</v>
      </c>
      <c r="E84" s="24"/>
      <c r="F84" s="575" t="s">
        <v>6390</v>
      </c>
      <c r="G84" s="576"/>
      <c r="H84" s="575" t="s">
        <v>6391</v>
      </c>
      <c r="I84" s="576"/>
      <c r="J84" s="595">
        <v>60933.15</v>
      </c>
      <c r="K84" s="249">
        <f>VLOOKUP(B84,'De x Para (2)'!A:C,3,0)</f>
        <v>0</v>
      </c>
    </row>
    <row r="85" spans="1:11">
      <c r="A85" s="574" t="s">
        <v>5410</v>
      </c>
      <c r="B85" s="182" t="s">
        <v>602</v>
      </c>
      <c r="C85" s="164" t="s">
        <v>143</v>
      </c>
      <c r="D85" s="182" t="s">
        <v>603</v>
      </c>
      <c r="E85" s="24"/>
      <c r="F85" s="575" t="s">
        <v>6392</v>
      </c>
      <c r="G85" s="576"/>
      <c r="H85" s="575" t="s">
        <v>6393</v>
      </c>
      <c r="I85" s="576"/>
      <c r="J85" s="595">
        <v>1996.59</v>
      </c>
      <c r="K85" s="249">
        <f>VLOOKUP(B85,'De x Para (2)'!A:C,3,0)</f>
        <v>0</v>
      </c>
    </row>
    <row r="86" spans="1:11">
      <c r="A86" s="574" t="s">
        <v>5408</v>
      </c>
      <c r="B86" s="182" t="s">
        <v>608</v>
      </c>
      <c r="C86" s="164" t="s">
        <v>143</v>
      </c>
      <c r="D86" s="182" t="s">
        <v>609</v>
      </c>
      <c r="E86" s="24"/>
      <c r="F86" s="575" t="s">
        <v>6116</v>
      </c>
      <c r="G86" s="576"/>
      <c r="H86" s="575" t="s">
        <v>6394</v>
      </c>
      <c r="I86" s="576"/>
      <c r="J86" s="575">
        <v>275.75</v>
      </c>
      <c r="K86" s="249">
        <f>VLOOKUP(B86,'De x Para (2)'!A:C,3,0)</f>
        <v>0</v>
      </c>
    </row>
    <row r="87" spans="1:11">
      <c r="A87" s="524" t="s">
        <v>143</v>
      </c>
      <c r="B87" s="561" t="s">
        <v>143</v>
      </c>
      <c r="C87" s="164" t="s">
        <v>143</v>
      </c>
      <c r="D87" s="561" t="s">
        <v>143</v>
      </c>
      <c r="E87" s="578"/>
      <c r="F87" s="578"/>
      <c r="G87" s="578"/>
      <c r="H87" s="578"/>
      <c r="I87" s="578"/>
      <c r="J87" s="578"/>
      <c r="K87" s="249"/>
    </row>
    <row r="88" spans="1:11">
      <c r="A88" s="572" t="s">
        <v>5406</v>
      </c>
      <c r="B88" s="300" t="s">
        <v>614</v>
      </c>
      <c r="C88" s="164" t="s">
        <v>143</v>
      </c>
      <c r="D88" s="300" t="s">
        <v>615</v>
      </c>
      <c r="E88" s="301"/>
      <c r="F88" s="302" t="s">
        <v>6395</v>
      </c>
      <c r="G88" s="303"/>
      <c r="H88" s="302" t="s">
        <v>6396</v>
      </c>
      <c r="I88" s="303"/>
      <c r="J88" s="302">
        <v>-559.04</v>
      </c>
      <c r="K88" s="249">
        <f>VLOOKUP(B88,'De x Para (2)'!A:C,3,0)</f>
        <v>0</v>
      </c>
    </row>
    <row r="89" spans="1:11">
      <c r="A89" s="572" t="s">
        <v>5405</v>
      </c>
      <c r="B89" s="300" t="s">
        <v>620</v>
      </c>
      <c r="C89" s="164" t="s">
        <v>143</v>
      </c>
      <c r="D89" s="300" t="s">
        <v>615</v>
      </c>
      <c r="E89" s="301"/>
      <c r="F89" s="302" t="s">
        <v>6395</v>
      </c>
      <c r="G89" s="303"/>
      <c r="H89" s="302" t="s">
        <v>6396</v>
      </c>
      <c r="I89" s="303"/>
      <c r="J89" s="302">
        <v>-559.04</v>
      </c>
      <c r="K89" s="249">
        <f>VLOOKUP(B89,'De x Para (2)'!A:C,3,0)</f>
        <v>0</v>
      </c>
    </row>
    <row r="90" spans="1:11">
      <c r="A90" s="574" t="s">
        <v>5403</v>
      </c>
      <c r="B90" s="182" t="s">
        <v>621</v>
      </c>
      <c r="C90" s="164" t="s">
        <v>143</v>
      </c>
      <c r="D90" s="182" t="s">
        <v>622</v>
      </c>
      <c r="E90" s="24"/>
      <c r="F90" s="575" t="s">
        <v>6397</v>
      </c>
      <c r="G90" s="576"/>
      <c r="H90" s="575" t="s">
        <v>6398</v>
      </c>
      <c r="I90" s="576"/>
      <c r="J90" s="595">
        <v>2291.8200000000002</v>
      </c>
      <c r="K90" s="249">
        <f>VLOOKUP(B90,'De x Para (2)'!A:C,3,0)</f>
        <v>0</v>
      </c>
    </row>
    <row r="91" spans="1:11">
      <c r="A91" s="574" t="s">
        <v>5402</v>
      </c>
      <c r="B91" s="182" t="s">
        <v>627</v>
      </c>
      <c r="C91" s="164" t="s">
        <v>143</v>
      </c>
      <c r="D91" s="182" t="s">
        <v>628</v>
      </c>
      <c r="E91" s="24"/>
      <c r="F91" s="575" t="s">
        <v>6399</v>
      </c>
      <c r="G91" s="576"/>
      <c r="H91" s="575" t="s">
        <v>6400</v>
      </c>
      <c r="I91" s="576"/>
      <c r="J91" s="595">
        <v>-3004.41</v>
      </c>
      <c r="K91" s="249">
        <f>VLOOKUP(B91,'De x Para (2)'!A:C,3,0)</f>
        <v>0</v>
      </c>
    </row>
    <row r="92" spans="1:11">
      <c r="A92" s="574" t="s">
        <v>6401</v>
      </c>
      <c r="B92" s="182" t="s">
        <v>1847</v>
      </c>
      <c r="C92" s="164" t="s">
        <v>143</v>
      </c>
      <c r="D92" s="182" t="s">
        <v>1848</v>
      </c>
      <c r="E92" s="24"/>
      <c r="F92" s="575" t="s">
        <v>245</v>
      </c>
      <c r="G92" s="576"/>
      <c r="H92" s="575" t="s">
        <v>6402</v>
      </c>
      <c r="I92" s="576"/>
      <c r="J92" s="575">
        <v>324.10000000000002</v>
      </c>
      <c r="K92" s="249">
        <f>VLOOKUP(B92,'De x Para (2)'!A:C,3,0)</f>
        <v>0</v>
      </c>
    </row>
    <row r="93" spans="1:11">
      <c r="A93" s="574" t="s">
        <v>5400</v>
      </c>
      <c r="B93" s="182" t="s">
        <v>633</v>
      </c>
      <c r="C93" s="164" t="s">
        <v>143</v>
      </c>
      <c r="D93" s="182" t="s">
        <v>634</v>
      </c>
      <c r="E93" s="24"/>
      <c r="F93" s="575" t="s">
        <v>6403</v>
      </c>
      <c r="G93" s="576"/>
      <c r="H93" s="575" t="s">
        <v>6403</v>
      </c>
      <c r="I93" s="576"/>
      <c r="J93" s="575">
        <v>0</v>
      </c>
      <c r="K93" s="249">
        <f>VLOOKUP(B93,'De x Para (2)'!A:C,3,0)</f>
        <v>0</v>
      </c>
    </row>
    <row r="94" spans="1:11">
      <c r="A94" s="574" t="s">
        <v>5398</v>
      </c>
      <c r="B94" s="182" t="s">
        <v>639</v>
      </c>
      <c r="C94" s="164" t="s">
        <v>143</v>
      </c>
      <c r="D94" s="182" t="s">
        <v>640</v>
      </c>
      <c r="E94" s="24"/>
      <c r="F94" s="575" t="s">
        <v>6404</v>
      </c>
      <c r="G94" s="576"/>
      <c r="H94" s="575" t="s">
        <v>6405</v>
      </c>
      <c r="I94" s="576"/>
      <c r="J94" s="575">
        <v>203.35</v>
      </c>
      <c r="K94" s="249">
        <f>VLOOKUP(B94,'De x Para (2)'!A:C,3,0)</f>
        <v>0</v>
      </c>
    </row>
    <row r="95" spans="1:11">
      <c r="A95" s="574" t="s">
        <v>5396</v>
      </c>
      <c r="B95" s="182" t="s">
        <v>645</v>
      </c>
      <c r="C95" s="164" t="s">
        <v>143</v>
      </c>
      <c r="D95" s="182" t="s">
        <v>646</v>
      </c>
      <c r="E95" s="24"/>
      <c r="F95" s="575" t="s">
        <v>6406</v>
      </c>
      <c r="G95" s="576"/>
      <c r="H95" s="575" t="s">
        <v>6407</v>
      </c>
      <c r="I95" s="576"/>
      <c r="J95" s="575">
        <v>-273.89999999999998</v>
      </c>
      <c r="K95" s="249">
        <f>VLOOKUP(B95,'De x Para (2)'!A:C,3,0)</f>
        <v>0</v>
      </c>
    </row>
    <row r="96" spans="1:11">
      <c r="A96" s="574" t="s">
        <v>5394</v>
      </c>
      <c r="B96" s="182" t="s">
        <v>651</v>
      </c>
      <c r="C96" s="164" t="s">
        <v>143</v>
      </c>
      <c r="D96" s="182" t="s">
        <v>652</v>
      </c>
      <c r="E96" s="24"/>
      <c r="F96" s="575" t="s">
        <v>6408</v>
      </c>
      <c r="G96" s="576"/>
      <c r="H96" s="575" t="s">
        <v>6409</v>
      </c>
      <c r="I96" s="576"/>
      <c r="J96" s="575">
        <v>-100</v>
      </c>
      <c r="K96" s="249">
        <f>VLOOKUP(B96,'De x Para (2)'!A:C,3,0)</f>
        <v>0</v>
      </c>
    </row>
    <row r="97" spans="1:11">
      <c r="A97" s="524" t="s">
        <v>143</v>
      </c>
      <c r="B97" s="561" t="s">
        <v>143</v>
      </c>
      <c r="C97" s="164" t="s">
        <v>143</v>
      </c>
      <c r="D97" s="561" t="s">
        <v>143</v>
      </c>
      <c r="E97" s="578"/>
      <c r="F97" s="578"/>
      <c r="G97" s="578"/>
      <c r="H97" s="578"/>
      <c r="I97" s="578"/>
      <c r="J97" s="578"/>
      <c r="K97" s="249"/>
    </row>
    <row r="98" spans="1:11">
      <c r="A98" s="572" t="s">
        <v>5392</v>
      </c>
      <c r="B98" s="300" t="s">
        <v>657</v>
      </c>
      <c r="C98" s="164" t="s">
        <v>143</v>
      </c>
      <c r="D98" s="300" t="s">
        <v>658</v>
      </c>
      <c r="E98" s="301"/>
      <c r="F98" s="302" t="s">
        <v>6410</v>
      </c>
      <c r="G98" s="303"/>
      <c r="H98" s="302" t="s">
        <v>6411</v>
      </c>
      <c r="I98" s="303"/>
      <c r="J98" s="316">
        <v>9181.7800000000007</v>
      </c>
      <c r="K98" s="249">
        <f>VLOOKUP(B98,'De x Para (2)'!A:C,3,0)</f>
        <v>0</v>
      </c>
    </row>
    <row r="99" spans="1:11">
      <c r="A99" s="572" t="s">
        <v>5391</v>
      </c>
      <c r="B99" s="300" t="s">
        <v>663</v>
      </c>
      <c r="C99" s="164" t="s">
        <v>143</v>
      </c>
      <c r="D99" s="300" t="s">
        <v>658</v>
      </c>
      <c r="E99" s="301"/>
      <c r="F99" s="302" t="s">
        <v>6410</v>
      </c>
      <c r="G99" s="303"/>
      <c r="H99" s="302" t="s">
        <v>6411</v>
      </c>
      <c r="I99" s="303"/>
      <c r="J99" s="316">
        <v>9181.7800000000007</v>
      </c>
      <c r="K99" s="249">
        <f>VLOOKUP(B99,'De x Para (2)'!A:C,3,0)</f>
        <v>0</v>
      </c>
    </row>
    <row r="100" spans="1:11">
      <c r="A100" s="574" t="s">
        <v>5390</v>
      </c>
      <c r="B100" s="182" t="s">
        <v>664</v>
      </c>
      <c r="C100" s="164" t="s">
        <v>143</v>
      </c>
      <c r="D100" s="182" t="s">
        <v>665</v>
      </c>
      <c r="E100" s="24"/>
      <c r="F100" s="575" t="s">
        <v>6410</v>
      </c>
      <c r="G100" s="576"/>
      <c r="H100" s="575" t="s">
        <v>6411</v>
      </c>
      <c r="I100" s="576"/>
      <c r="J100" s="595">
        <v>9181.7800000000007</v>
      </c>
      <c r="K100" s="249">
        <f>VLOOKUP(B100,'De x Para (2)'!A:C,3,0)</f>
        <v>0</v>
      </c>
    </row>
    <row r="101" spans="1:11">
      <c r="A101" s="524" t="s">
        <v>143</v>
      </c>
      <c r="B101" s="561" t="s">
        <v>143</v>
      </c>
      <c r="C101" s="164" t="s">
        <v>143</v>
      </c>
      <c r="D101" s="561" t="s">
        <v>143</v>
      </c>
      <c r="E101" s="578"/>
      <c r="F101" s="578"/>
      <c r="G101" s="578"/>
      <c r="H101" s="578"/>
      <c r="I101" s="578"/>
      <c r="J101" s="578"/>
      <c r="K101" s="249"/>
    </row>
    <row r="102" spans="1:11">
      <c r="A102" s="572" t="s">
        <v>5388</v>
      </c>
      <c r="B102" s="300" t="s">
        <v>672</v>
      </c>
      <c r="C102" s="164" t="s">
        <v>143</v>
      </c>
      <c r="D102" s="300" t="s">
        <v>194</v>
      </c>
      <c r="E102" s="301"/>
      <c r="F102" s="302" t="s">
        <v>6412</v>
      </c>
      <c r="G102" s="303"/>
      <c r="H102" s="302" t="s">
        <v>6413</v>
      </c>
      <c r="I102" s="303"/>
      <c r="J102" s="316">
        <v>46834.76</v>
      </c>
      <c r="K102" s="249">
        <f>VLOOKUP(B102,'De x Para (2)'!A:C,3,0)</f>
        <v>0</v>
      </c>
    </row>
    <row r="103" spans="1:11">
      <c r="A103" s="572" t="s">
        <v>5387</v>
      </c>
      <c r="B103" s="300" t="s">
        <v>677</v>
      </c>
      <c r="C103" s="164" t="s">
        <v>143</v>
      </c>
      <c r="D103" s="300" t="s">
        <v>194</v>
      </c>
      <c r="E103" s="301"/>
      <c r="F103" s="302" t="s">
        <v>6412</v>
      </c>
      <c r="G103" s="303"/>
      <c r="H103" s="302" t="s">
        <v>6413</v>
      </c>
      <c r="I103" s="303"/>
      <c r="J103" s="316">
        <v>46834.76</v>
      </c>
      <c r="K103" s="249">
        <f>VLOOKUP(B103,'De x Para (2)'!A:C,3,0)</f>
        <v>0</v>
      </c>
    </row>
    <row r="104" spans="1:11">
      <c r="A104" s="574" t="s">
        <v>5385</v>
      </c>
      <c r="B104" s="182" t="s">
        <v>688</v>
      </c>
      <c r="C104" s="164" t="s">
        <v>143</v>
      </c>
      <c r="D104" s="182" t="s">
        <v>689</v>
      </c>
      <c r="E104" s="24"/>
      <c r="F104" s="575" t="s">
        <v>245</v>
      </c>
      <c r="G104" s="576"/>
      <c r="H104" s="575" t="s">
        <v>6414</v>
      </c>
      <c r="I104" s="576"/>
      <c r="J104" s="595">
        <v>1213.67</v>
      </c>
      <c r="K104" s="249">
        <f>VLOOKUP(B104,'De x Para (2)'!A:C,3,0)</f>
        <v>0</v>
      </c>
    </row>
    <row r="105" spans="1:11">
      <c r="A105" s="574" t="s">
        <v>5383</v>
      </c>
      <c r="B105" s="182" t="s">
        <v>4693</v>
      </c>
      <c r="C105" s="164" t="s">
        <v>143</v>
      </c>
      <c r="D105" s="182" t="s">
        <v>4694</v>
      </c>
      <c r="E105" s="24"/>
      <c r="F105" s="575" t="s">
        <v>245</v>
      </c>
      <c r="G105" s="576"/>
      <c r="H105" s="575" t="s">
        <v>6326</v>
      </c>
      <c r="I105" s="576"/>
      <c r="J105" s="575">
        <v>200.51</v>
      </c>
      <c r="K105" s="249">
        <f>VLOOKUP(B105,'De x Para (2)'!A:C,3,0)</f>
        <v>0</v>
      </c>
    </row>
    <row r="106" spans="1:11">
      <c r="A106" s="574" t="s">
        <v>5381</v>
      </c>
      <c r="B106" s="182" t="s">
        <v>4745</v>
      </c>
      <c r="C106" s="164" t="s">
        <v>143</v>
      </c>
      <c r="D106" s="182" t="s">
        <v>4746</v>
      </c>
      <c r="E106" s="24"/>
      <c r="F106" s="575" t="s">
        <v>6415</v>
      </c>
      <c r="G106" s="576"/>
      <c r="H106" s="575" t="s">
        <v>245</v>
      </c>
      <c r="I106" s="576"/>
      <c r="J106" s="595">
        <v>-45638.879999999997</v>
      </c>
      <c r="K106" s="249">
        <f>VLOOKUP(B106,'De x Para (2)'!A:C,3,0)</f>
        <v>0</v>
      </c>
    </row>
    <row r="107" spans="1:11">
      <c r="A107" s="574" t="s">
        <v>5379</v>
      </c>
      <c r="B107" s="182" t="s">
        <v>5378</v>
      </c>
      <c r="C107" s="164" t="s">
        <v>143</v>
      </c>
      <c r="D107" s="182" t="s">
        <v>5377</v>
      </c>
      <c r="E107" s="24"/>
      <c r="F107" s="575" t="s">
        <v>6416</v>
      </c>
      <c r="G107" s="576"/>
      <c r="H107" s="575" t="s">
        <v>6417</v>
      </c>
      <c r="I107" s="576"/>
      <c r="J107" s="595">
        <v>91059.46</v>
      </c>
      <c r="K107" s="249" t="e">
        <f>VLOOKUP(B107,'De x Para (2)'!A:C,3,0)</f>
        <v>#N/A</v>
      </c>
    </row>
    <row r="108" spans="1:11">
      <c r="A108" s="572" t="s">
        <v>143</v>
      </c>
      <c r="B108" s="300" t="s">
        <v>143</v>
      </c>
      <c r="C108" s="164" t="s">
        <v>143</v>
      </c>
      <c r="D108" s="300" t="s">
        <v>143</v>
      </c>
      <c r="E108" s="301"/>
      <c r="F108" s="301"/>
      <c r="G108" s="301"/>
      <c r="H108" s="301"/>
      <c r="I108" s="301"/>
      <c r="J108" s="301"/>
      <c r="K108" s="249"/>
    </row>
    <row r="109" spans="1:11">
      <c r="A109" s="572" t="s">
        <v>5375</v>
      </c>
      <c r="B109" s="300" t="s">
        <v>690</v>
      </c>
      <c r="C109" s="164" t="s">
        <v>143</v>
      </c>
      <c r="D109" s="300" t="s">
        <v>691</v>
      </c>
      <c r="E109" s="301"/>
      <c r="F109" s="302" t="s">
        <v>6353</v>
      </c>
      <c r="G109" s="303"/>
      <c r="H109" s="302" t="s">
        <v>245</v>
      </c>
      <c r="I109" s="303"/>
      <c r="J109" s="316">
        <v>-19018.43</v>
      </c>
      <c r="K109" s="249">
        <f>VLOOKUP(B109,'De x Para (2)'!A:C,3,0)</f>
        <v>0</v>
      </c>
    </row>
    <row r="110" spans="1:11">
      <c r="A110" s="572" t="s">
        <v>5374</v>
      </c>
      <c r="B110" s="300" t="s">
        <v>692</v>
      </c>
      <c r="C110" s="164" t="s">
        <v>143</v>
      </c>
      <c r="D110" s="300" t="s">
        <v>693</v>
      </c>
      <c r="E110" s="301"/>
      <c r="F110" s="302" t="s">
        <v>6353</v>
      </c>
      <c r="G110" s="303"/>
      <c r="H110" s="302" t="s">
        <v>245</v>
      </c>
      <c r="I110" s="303"/>
      <c r="J110" s="316">
        <v>-19018.43</v>
      </c>
      <c r="K110" s="249">
        <f>VLOOKUP(B110,'De x Para (2)'!A:C,3,0)</f>
        <v>0</v>
      </c>
    </row>
    <row r="111" spans="1:11">
      <c r="A111" s="572" t="s">
        <v>5373</v>
      </c>
      <c r="B111" s="300" t="s">
        <v>694</v>
      </c>
      <c r="C111" s="164" t="s">
        <v>143</v>
      </c>
      <c r="D111" s="300" t="s">
        <v>695</v>
      </c>
      <c r="E111" s="301"/>
      <c r="F111" s="302" t="s">
        <v>6353</v>
      </c>
      <c r="G111" s="303"/>
      <c r="H111" s="302" t="s">
        <v>245</v>
      </c>
      <c r="I111" s="303"/>
      <c r="J111" s="316">
        <v>-19018.43</v>
      </c>
      <c r="K111" s="249">
        <f>VLOOKUP(B111,'De x Para (2)'!A:C,3,0)</f>
        <v>0</v>
      </c>
    </row>
    <row r="112" spans="1:11">
      <c r="A112" s="572" t="s">
        <v>5372</v>
      </c>
      <c r="B112" s="300" t="s">
        <v>696</v>
      </c>
      <c r="C112" s="164" t="s">
        <v>143</v>
      </c>
      <c r="D112" s="300" t="s">
        <v>695</v>
      </c>
      <c r="E112" s="301"/>
      <c r="F112" s="302" t="s">
        <v>6353</v>
      </c>
      <c r="G112" s="303"/>
      <c r="H112" s="302" t="s">
        <v>245</v>
      </c>
      <c r="I112" s="303"/>
      <c r="J112" s="316">
        <v>-19018.43</v>
      </c>
      <c r="K112" s="249">
        <f>VLOOKUP(B112,'De x Para (2)'!A:C,3,0)</f>
        <v>0</v>
      </c>
    </row>
    <row r="113" spans="1:11">
      <c r="A113" s="574" t="s">
        <v>5371</v>
      </c>
      <c r="B113" s="182" t="s">
        <v>5370</v>
      </c>
      <c r="C113" s="164" t="s">
        <v>143</v>
      </c>
      <c r="D113" s="182" t="s">
        <v>5369</v>
      </c>
      <c r="E113" s="24"/>
      <c r="F113" s="575" t="s">
        <v>6353</v>
      </c>
      <c r="G113" s="576"/>
      <c r="H113" s="575" t="s">
        <v>245</v>
      </c>
      <c r="I113" s="576"/>
      <c r="J113" s="595">
        <v>-19018.43</v>
      </c>
      <c r="K113" s="249" t="e">
        <f>VLOOKUP(B113,'De x Para (2)'!A:C,3,0)</f>
        <v>#N/A</v>
      </c>
    </row>
    <row r="114" spans="1:11">
      <c r="A114" s="572" t="s">
        <v>143</v>
      </c>
      <c r="B114" s="300" t="s">
        <v>143</v>
      </c>
      <c r="C114" s="164" t="s">
        <v>143</v>
      </c>
      <c r="D114" s="300" t="s">
        <v>143</v>
      </c>
      <c r="E114" s="301"/>
      <c r="F114" s="301"/>
      <c r="G114" s="301"/>
      <c r="H114" s="301"/>
      <c r="I114" s="301"/>
      <c r="J114" s="301"/>
      <c r="K114" s="249"/>
    </row>
    <row r="115" spans="1:11">
      <c r="A115" s="572" t="s">
        <v>5367</v>
      </c>
      <c r="B115" s="300" t="s">
        <v>699</v>
      </c>
      <c r="C115" s="300" t="s">
        <v>700</v>
      </c>
      <c r="D115" s="301"/>
      <c r="E115" s="301"/>
      <c r="F115" s="302" t="s">
        <v>6418</v>
      </c>
      <c r="G115" s="303"/>
      <c r="H115" s="302" t="s">
        <v>6419</v>
      </c>
      <c r="I115" s="303"/>
      <c r="J115" s="316">
        <v>993388.87</v>
      </c>
      <c r="K115" s="249" t="e">
        <f>VLOOKUP(B115,'De x Para (2)'!A:C,3,0)</f>
        <v>#N/A</v>
      </c>
    </row>
    <row r="116" spans="1:11">
      <c r="A116" s="572" t="s">
        <v>5366</v>
      </c>
      <c r="B116" s="300" t="s">
        <v>705</v>
      </c>
      <c r="C116" s="164" t="s">
        <v>143</v>
      </c>
      <c r="D116" s="300" t="s">
        <v>706</v>
      </c>
      <c r="E116" s="301"/>
      <c r="F116" s="302" t="s">
        <v>6420</v>
      </c>
      <c r="G116" s="303"/>
      <c r="H116" s="302" t="s">
        <v>6421</v>
      </c>
      <c r="I116" s="303"/>
      <c r="J116" s="316">
        <v>667750.55000000005</v>
      </c>
      <c r="K116" s="249">
        <f>VLOOKUP(B116,'De x Para (2)'!A:C,3,0)</f>
        <v>0</v>
      </c>
    </row>
    <row r="117" spans="1:11">
      <c r="A117" s="572" t="s">
        <v>5364</v>
      </c>
      <c r="B117" s="300" t="s">
        <v>711</v>
      </c>
      <c r="C117" s="164" t="s">
        <v>143</v>
      </c>
      <c r="D117" s="300" t="s">
        <v>712</v>
      </c>
      <c r="E117" s="301"/>
      <c r="F117" s="302" t="s">
        <v>6422</v>
      </c>
      <c r="G117" s="303"/>
      <c r="H117" s="302" t="s">
        <v>6421</v>
      </c>
      <c r="I117" s="303"/>
      <c r="J117" s="608">
        <v>524012.53</v>
      </c>
      <c r="K117" s="249">
        <f>VLOOKUP(B117,'De x Para (2)'!A:C,3,0)</f>
        <v>0</v>
      </c>
    </row>
    <row r="118" spans="1:11">
      <c r="A118" s="572" t="s">
        <v>5362</v>
      </c>
      <c r="B118" s="300" t="s">
        <v>716</v>
      </c>
      <c r="C118" s="164" t="s">
        <v>143</v>
      </c>
      <c r="D118" s="300" t="s">
        <v>717</v>
      </c>
      <c r="E118" s="301"/>
      <c r="F118" s="302" t="s">
        <v>6423</v>
      </c>
      <c r="G118" s="303"/>
      <c r="H118" s="302" t="s">
        <v>6424</v>
      </c>
      <c r="I118" s="303"/>
      <c r="J118" s="316">
        <v>24136.560000000001</v>
      </c>
      <c r="K118" s="249">
        <f>VLOOKUP(B118,'De x Para (2)'!A:C,3,0)</f>
        <v>0</v>
      </c>
    </row>
    <row r="119" spans="1:11">
      <c r="A119" s="572" t="s">
        <v>5361</v>
      </c>
      <c r="B119" s="300" t="s">
        <v>722</v>
      </c>
      <c r="C119" s="164" t="s">
        <v>143</v>
      </c>
      <c r="D119" s="300" t="s">
        <v>723</v>
      </c>
      <c r="E119" s="301"/>
      <c r="F119" s="302" t="s">
        <v>6423</v>
      </c>
      <c r="G119" s="303"/>
      <c r="H119" s="302" t="s">
        <v>6424</v>
      </c>
      <c r="I119" s="303"/>
      <c r="J119" s="316">
        <v>24136.560000000001</v>
      </c>
      <c r="K119" s="249">
        <f>VLOOKUP(B119,'De x Para (2)'!A:C,3,0)</f>
        <v>0</v>
      </c>
    </row>
    <row r="120" spans="1:11">
      <c r="A120" s="574" t="s">
        <v>5359</v>
      </c>
      <c r="B120" s="182" t="s">
        <v>728</v>
      </c>
      <c r="C120" s="164" t="s">
        <v>143</v>
      </c>
      <c r="D120" s="182" t="s">
        <v>729</v>
      </c>
      <c r="E120" s="24"/>
      <c r="F120" s="575" t="s">
        <v>6425</v>
      </c>
      <c r="G120" s="576"/>
      <c r="H120" s="575" t="s">
        <v>2013</v>
      </c>
      <c r="I120" s="576"/>
      <c r="J120" s="595">
        <v>8737.01</v>
      </c>
      <c r="K120" s="249" t="str">
        <f>VLOOKUP(B120,'De x Para (2)'!A:C,3,0)</f>
        <v>7.1.1.1</v>
      </c>
    </row>
    <row r="121" spans="1:11">
      <c r="A121" s="574" t="s">
        <v>5357</v>
      </c>
      <c r="B121" s="182" t="s">
        <v>734</v>
      </c>
      <c r="C121" s="164" t="s">
        <v>143</v>
      </c>
      <c r="D121" s="182" t="s">
        <v>735</v>
      </c>
      <c r="E121" s="24"/>
      <c r="F121" s="575" t="s">
        <v>6426</v>
      </c>
      <c r="G121" s="576"/>
      <c r="H121" s="575" t="s">
        <v>245</v>
      </c>
      <c r="I121" s="576"/>
      <c r="J121" s="595">
        <v>8689.14</v>
      </c>
      <c r="K121" s="249" t="str">
        <f>VLOOKUP(B121,'De x Para (2)'!A:C,3,0)</f>
        <v>7.1.1.1</v>
      </c>
    </row>
    <row r="122" spans="1:11">
      <c r="A122" s="574" t="s">
        <v>5354</v>
      </c>
      <c r="B122" s="182" t="s">
        <v>739</v>
      </c>
      <c r="C122" s="164" t="s">
        <v>143</v>
      </c>
      <c r="D122" s="182" t="s">
        <v>740</v>
      </c>
      <c r="E122" s="24"/>
      <c r="F122" s="575" t="s">
        <v>6427</v>
      </c>
      <c r="G122" s="576"/>
      <c r="H122" s="575" t="s">
        <v>245</v>
      </c>
      <c r="I122" s="576"/>
      <c r="J122" s="595">
        <v>2562.87</v>
      </c>
      <c r="K122" s="249" t="str">
        <f>VLOOKUP(B122,'De x Para (2)'!A:C,3,0)</f>
        <v>7.1.1.1</v>
      </c>
    </row>
    <row r="123" spans="1:11">
      <c r="A123" s="574" t="s">
        <v>5351</v>
      </c>
      <c r="B123" s="182" t="s">
        <v>744</v>
      </c>
      <c r="C123" s="164" t="s">
        <v>143</v>
      </c>
      <c r="D123" s="182" t="s">
        <v>745</v>
      </c>
      <c r="E123" s="24"/>
      <c r="F123" s="575" t="s">
        <v>6428</v>
      </c>
      <c r="G123" s="576"/>
      <c r="H123" s="575" t="s">
        <v>245</v>
      </c>
      <c r="I123" s="576"/>
      <c r="J123" s="575">
        <v>320.36</v>
      </c>
      <c r="K123" s="249" t="str">
        <f>VLOOKUP(B123,'De x Para (2)'!A:C,3,0)</f>
        <v>7.1.1.1</v>
      </c>
    </row>
    <row r="124" spans="1:11">
      <c r="A124" s="574" t="s">
        <v>5348</v>
      </c>
      <c r="B124" s="182" t="s">
        <v>750</v>
      </c>
      <c r="C124" s="164" t="s">
        <v>143</v>
      </c>
      <c r="D124" s="182" t="s">
        <v>751</v>
      </c>
      <c r="E124" s="24"/>
      <c r="F124" s="575" t="s">
        <v>6429</v>
      </c>
      <c r="G124" s="576"/>
      <c r="H124" s="575" t="s">
        <v>245</v>
      </c>
      <c r="I124" s="576"/>
      <c r="J124" s="575">
        <v>256</v>
      </c>
      <c r="K124" s="249" t="str">
        <f>VLOOKUP(B124,'De x Para (2)'!A:C,3,0)</f>
        <v>7.1.1.1</v>
      </c>
    </row>
    <row r="125" spans="1:11">
      <c r="A125" s="574" t="s">
        <v>5345</v>
      </c>
      <c r="B125" s="182" t="s">
        <v>758</v>
      </c>
      <c r="C125" s="164" t="s">
        <v>143</v>
      </c>
      <c r="D125" s="182" t="s">
        <v>542</v>
      </c>
      <c r="E125" s="24"/>
      <c r="F125" s="575" t="s">
        <v>5344</v>
      </c>
      <c r="G125" s="576"/>
      <c r="H125" s="575" t="s">
        <v>245</v>
      </c>
      <c r="I125" s="576"/>
      <c r="J125" s="595">
        <v>2184.27</v>
      </c>
      <c r="K125" s="249" t="str">
        <f>VLOOKUP(B125,'De x Para (2)'!A:C,3,0)</f>
        <v>7.1.1.1</v>
      </c>
    </row>
    <row r="126" spans="1:11">
      <c r="A126" s="574" t="s">
        <v>5342</v>
      </c>
      <c r="B126" s="182" t="s">
        <v>763</v>
      </c>
      <c r="C126" s="164" t="s">
        <v>143</v>
      </c>
      <c r="D126" s="182" t="s">
        <v>764</v>
      </c>
      <c r="E126" s="24"/>
      <c r="F126" s="575" t="s">
        <v>6149</v>
      </c>
      <c r="G126" s="576"/>
      <c r="H126" s="575" t="s">
        <v>245</v>
      </c>
      <c r="I126" s="576"/>
      <c r="J126" s="595">
        <v>2912.36</v>
      </c>
      <c r="K126" s="249" t="str">
        <f>VLOOKUP(B126,'De x Para (2)'!A:C,3,0)</f>
        <v>7.1.1.1</v>
      </c>
    </row>
    <row r="127" spans="1:11">
      <c r="A127" s="574" t="s">
        <v>5340</v>
      </c>
      <c r="B127" s="182" t="s">
        <v>768</v>
      </c>
      <c r="C127" s="164" t="s">
        <v>143</v>
      </c>
      <c r="D127" s="182" t="s">
        <v>769</v>
      </c>
      <c r="E127" s="24"/>
      <c r="F127" s="575" t="s">
        <v>5339</v>
      </c>
      <c r="G127" s="576"/>
      <c r="H127" s="575" t="s">
        <v>245</v>
      </c>
      <c r="I127" s="576"/>
      <c r="J127" s="575">
        <v>174.74</v>
      </c>
      <c r="K127" s="249" t="str">
        <f>VLOOKUP(B127,'De x Para (2)'!A:C,3,0)</f>
        <v>7.1.1.1</v>
      </c>
    </row>
    <row r="128" spans="1:11">
      <c r="A128" s="574" t="s">
        <v>5337</v>
      </c>
      <c r="B128" s="182" t="s">
        <v>773</v>
      </c>
      <c r="C128" s="164" t="s">
        <v>143</v>
      </c>
      <c r="D128" s="182" t="s">
        <v>774</v>
      </c>
      <c r="E128" s="24"/>
      <c r="F128" s="575" t="s">
        <v>5336</v>
      </c>
      <c r="G128" s="576"/>
      <c r="H128" s="575" t="s">
        <v>6430</v>
      </c>
      <c r="I128" s="576"/>
      <c r="J128" s="575">
        <v>-512.57000000000005</v>
      </c>
      <c r="K128" s="249" t="str">
        <f>VLOOKUP(B128,'De x Para (2)'!A:C,3,0)</f>
        <v>7.1.1.1</v>
      </c>
    </row>
    <row r="129" spans="1:11">
      <c r="A129" s="574" t="s">
        <v>5334</v>
      </c>
      <c r="B129" s="182" t="s">
        <v>778</v>
      </c>
      <c r="C129" s="164" t="s">
        <v>143</v>
      </c>
      <c r="D129" s="182" t="s">
        <v>779</v>
      </c>
      <c r="E129" s="24"/>
      <c r="F129" s="575" t="s">
        <v>6431</v>
      </c>
      <c r="G129" s="576"/>
      <c r="H129" s="575" t="s">
        <v>245</v>
      </c>
      <c r="I129" s="576"/>
      <c r="J129" s="575">
        <v>21.85</v>
      </c>
      <c r="K129" s="249" t="str">
        <f>VLOOKUP(B129,'De x Para (2)'!A:C,3,0)</f>
        <v>7.1.1.1</v>
      </c>
    </row>
    <row r="130" spans="1:11">
      <c r="A130" s="574" t="s">
        <v>5331</v>
      </c>
      <c r="B130" s="182" t="s">
        <v>783</v>
      </c>
      <c r="C130" s="164" t="s">
        <v>143</v>
      </c>
      <c r="D130" s="182" t="s">
        <v>784</v>
      </c>
      <c r="E130" s="24"/>
      <c r="F130" s="575" t="s">
        <v>5330</v>
      </c>
      <c r="G130" s="576"/>
      <c r="H130" s="575" t="s">
        <v>6432</v>
      </c>
      <c r="I130" s="576"/>
      <c r="J130" s="575">
        <v>-64.069999999999993</v>
      </c>
      <c r="K130" s="249" t="str">
        <f>VLOOKUP(B130,'De x Para (2)'!A:C,3,0)</f>
        <v>7.1.1.1</v>
      </c>
    </row>
    <row r="131" spans="1:11">
      <c r="A131" s="574" t="s">
        <v>5328</v>
      </c>
      <c r="B131" s="182" t="s">
        <v>788</v>
      </c>
      <c r="C131" s="164" t="s">
        <v>143</v>
      </c>
      <c r="D131" s="182" t="s">
        <v>789</v>
      </c>
      <c r="E131" s="24"/>
      <c r="F131" s="575" t="s">
        <v>5749</v>
      </c>
      <c r="G131" s="576"/>
      <c r="H131" s="575" t="s">
        <v>245</v>
      </c>
      <c r="I131" s="576"/>
      <c r="J131" s="575">
        <v>592.44000000000005</v>
      </c>
      <c r="K131" s="249" t="str">
        <f>VLOOKUP(B131,'De x Para (2)'!A:C,3,0)</f>
        <v>7.1.1.1</v>
      </c>
    </row>
    <row r="132" spans="1:11">
      <c r="A132" s="574" t="s">
        <v>5326</v>
      </c>
      <c r="B132" s="182" t="s">
        <v>794</v>
      </c>
      <c r="C132" s="164" t="s">
        <v>143</v>
      </c>
      <c r="D132" s="182" t="s">
        <v>795</v>
      </c>
      <c r="E132" s="24"/>
      <c r="F132" s="575" t="s">
        <v>5325</v>
      </c>
      <c r="G132" s="576"/>
      <c r="H132" s="575" t="s">
        <v>6433</v>
      </c>
      <c r="I132" s="576"/>
      <c r="J132" s="595">
        <v>-1737.84</v>
      </c>
      <c r="K132" s="249" t="str">
        <f>VLOOKUP(B132,'De x Para (2)'!A:C,3,0)</f>
        <v>7.1.1.1</v>
      </c>
    </row>
    <row r="133" spans="1:11">
      <c r="A133" s="524" t="s">
        <v>143</v>
      </c>
      <c r="B133" s="561" t="s">
        <v>143</v>
      </c>
      <c r="C133" s="164" t="s">
        <v>143</v>
      </c>
      <c r="D133" s="561" t="s">
        <v>143</v>
      </c>
      <c r="E133" s="578"/>
      <c r="F133" s="578"/>
      <c r="G133" s="578"/>
      <c r="H133" s="578"/>
      <c r="I133" s="578"/>
      <c r="J133" s="578"/>
      <c r="K133" s="249"/>
    </row>
    <row r="134" spans="1:11">
      <c r="A134" s="572" t="s">
        <v>5323</v>
      </c>
      <c r="B134" s="300" t="s">
        <v>847</v>
      </c>
      <c r="C134" s="164" t="s">
        <v>143</v>
      </c>
      <c r="D134" s="300" t="s">
        <v>848</v>
      </c>
      <c r="E134" s="301"/>
      <c r="F134" s="302" t="s">
        <v>6434</v>
      </c>
      <c r="G134" s="303"/>
      <c r="H134" s="302" t="s">
        <v>6435</v>
      </c>
      <c r="I134" s="303"/>
      <c r="J134" s="316">
        <v>498271.97</v>
      </c>
      <c r="K134" s="249">
        <f>VLOOKUP(B134,'De x Para (2)'!A:C,3,0)</f>
        <v>0</v>
      </c>
    </row>
    <row r="135" spans="1:11">
      <c r="A135" s="572" t="s">
        <v>5321</v>
      </c>
      <c r="B135" s="300" t="s">
        <v>853</v>
      </c>
      <c r="C135" s="164" t="s">
        <v>143</v>
      </c>
      <c r="D135" s="300" t="s">
        <v>723</v>
      </c>
      <c r="E135" s="301"/>
      <c r="F135" s="302" t="s">
        <v>6436</v>
      </c>
      <c r="G135" s="303"/>
      <c r="H135" s="302" t="s">
        <v>6437</v>
      </c>
      <c r="I135" s="303"/>
      <c r="J135" s="316">
        <v>105077.16</v>
      </c>
      <c r="K135" s="249">
        <f>VLOOKUP(B135,'De x Para (2)'!A:C,3,0)</f>
        <v>0</v>
      </c>
    </row>
    <row r="136" spans="1:11">
      <c r="A136" s="574" t="s">
        <v>5319</v>
      </c>
      <c r="B136" s="182" t="s">
        <v>858</v>
      </c>
      <c r="C136" s="164" t="s">
        <v>143</v>
      </c>
      <c r="D136" s="182" t="s">
        <v>859</v>
      </c>
      <c r="E136" s="24"/>
      <c r="F136" s="575" t="s">
        <v>6438</v>
      </c>
      <c r="G136" s="576"/>
      <c r="H136" s="575" t="s">
        <v>6439</v>
      </c>
      <c r="I136" s="576"/>
      <c r="J136" s="595">
        <v>56056.84</v>
      </c>
      <c r="K136" s="249" t="str">
        <f>VLOOKUP(B136,'De x Para (2)'!A:C,3,0)</f>
        <v>7.1.2.1</v>
      </c>
    </row>
    <row r="137" spans="1:11">
      <c r="A137" s="574" t="s">
        <v>5313</v>
      </c>
      <c r="B137" s="182" t="s">
        <v>873</v>
      </c>
      <c r="C137" s="164" t="s">
        <v>143</v>
      </c>
      <c r="D137" s="182" t="s">
        <v>874</v>
      </c>
      <c r="E137" s="24"/>
      <c r="F137" s="575" t="s">
        <v>6440</v>
      </c>
      <c r="G137" s="576"/>
      <c r="H137" s="575" t="s">
        <v>245</v>
      </c>
      <c r="I137" s="576"/>
      <c r="J137" s="595">
        <v>18115.400000000001</v>
      </c>
      <c r="K137" s="249" t="str">
        <f>VLOOKUP(B137,'De x Para (2)'!A:C,3,0)</f>
        <v>7.1.2.1</v>
      </c>
    </row>
    <row r="138" spans="1:11">
      <c r="A138" s="574" t="s">
        <v>5311</v>
      </c>
      <c r="B138" s="182" t="s">
        <v>878</v>
      </c>
      <c r="C138" s="164" t="s">
        <v>143</v>
      </c>
      <c r="D138" s="182" t="s">
        <v>879</v>
      </c>
      <c r="E138" s="24"/>
      <c r="F138" s="575" t="s">
        <v>6441</v>
      </c>
      <c r="G138" s="576"/>
      <c r="H138" s="575" t="s">
        <v>245</v>
      </c>
      <c r="I138" s="576"/>
      <c r="J138" s="595">
        <v>1283.32</v>
      </c>
      <c r="K138" s="249" t="str">
        <f>VLOOKUP(B138,'De x Para (2)'!A:C,3,0)</f>
        <v>7.1.2.1</v>
      </c>
    </row>
    <row r="139" spans="1:11">
      <c r="A139" s="574" t="s">
        <v>5309</v>
      </c>
      <c r="B139" s="182" t="s">
        <v>883</v>
      </c>
      <c r="C139" s="164" t="s">
        <v>143</v>
      </c>
      <c r="D139" s="182" t="s">
        <v>884</v>
      </c>
      <c r="E139" s="24"/>
      <c r="F139" s="575" t="s">
        <v>6442</v>
      </c>
      <c r="G139" s="576"/>
      <c r="H139" s="575" t="s">
        <v>245</v>
      </c>
      <c r="I139" s="576"/>
      <c r="J139" s="575">
        <v>109.62</v>
      </c>
      <c r="K139" s="249" t="str">
        <f>VLOOKUP(B139,'De x Para (2)'!A:C,3,0)</f>
        <v>7.1.2.1</v>
      </c>
    </row>
    <row r="140" spans="1:11">
      <c r="A140" s="574" t="s">
        <v>5307</v>
      </c>
      <c r="B140" s="182" t="s">
        <v>888</v>
      </c>
      <c r="C140" s="164" t="s">
        <v>143</v>
      </c>
      <c r="D140" s="182" t="s">
        <v>889</v>
      </c>
      <c r="E140" s="24"/>
      <c r="F140" s="575" t="s">
        <v>6443</v>
      </c>
      <c r="G140" s="576"/>
      <c r="H140" s="575" t="s">
        <v>6444</v>
      </c>
      <c r="I140" s="576"/>
      <c r="J140" s="595">
        <v>2976.58</v>
      </c>
      <c r="K140" s="249" t="str">
        <f>VLOOKUP(B140,'De x Para (2)'!A:C,3,0)</f>
        <v>7.1.2.1</v>
      </c>
    </row>
    <row r="141" spans="1:11">
      <c r="A141" s="574" t="s">
        <v>5305</v>
      </c>
      <c r="B141" s="182" t="s">
        <v>897</v>
      </c>
      <c r="C141" s="164" t="s">
        <v>143</v>
      </c>
      <c r="D141" s="182" t="s">
        <v>751</v>
      </c>
      <c r="E141" s="24"/>
      <c r="F141" s="575" t="s">
        <v>6445</v>
      </c>
      <c r="G141" s="576"/>
      <c r="H141" s="575" t="s">
        <v>245</v>
      </c>
      <c r="I141" s="576"/>
      <c r="J141" s="595">
        <v>9344</v>
      </c>
      <c r="K141" s="249" t="str">
        <f>VLOOKUP(B141,'De x Para (2)'!A:C,3,0)</f>
        <v>7.1.2.1</v>
      </c>
    </row>
    <row r="142" spans="1:11">
      <c r="A142" s="574" t="s">
        <v>5303</v>
      </c>
      <c r="B142" s="182" t="s">
        <v>901</v>
      </c>
      <c r="C142" s="164" t="s">
        <v>143</v>
      </c>
      <c r="D142" s="182" t="s">
        <v>756</v>
      </c>
      <c r="E142" s="24"/>
      <c r="F142" s="575" t="s">
        <v>6446</v>
      </c>
      <c r="G142" s="576"/>
      <c r="H142" s="575" t="s">
        <v>6447</v>
      </c>
      <c r="I142" s="576"/>
      <c r="J142" s="575">
        <v>387.32</v>
      </c>
      <c r="K142" s="249" t="str">
        <f>VLOOKUP(B142,'De x Para (2)'!A:C,3,0)</f>
        <v>7.1.2.1</v>
      </c>
    </row>
    <row r="143" spans="1:11">
      <c r="A143" s="574" t="s">
        <v>5301</v>
      </c>
      <c r="B143" s="182" t="s">
        <v>909</v>
      </c>
      <c r="C143" s="164" t="s">
        <v>143</v>
      </c>
      <c r="D143" s="182" t="s">
        <v>542</v>
      </c>
      <c r="E143" s="24"/>
      <c r="F143" s="575" t="s">
        <v>6448</v>
      </c>
      <c r="G143" s="576"/>
      <c r="H143" s="575" t="s">
        <v>6449</v>
      </c>
      <c r="I143" s="576"/>
      <c r="J143" s="595">
        <v>5278.74</v>
      </c>
      <c r="K143" s="249" t="str">
        <f>VLOOKUP(B143,'De x Para (2)'!A:C,3,0)</f>
        <v>7.1.2.1</v>
      </c>
    </row>
    <row r="144" spans="1:11">
      <c r="A144" s="574" t="s">
        <v>5299</v>
      </c>
      <c r="B144" s="182" t="s">
        <v>914</v>
      </c>
      <c r="C144" s="164" t="s">
        <v>143</v>
      </c>
      <c r="D144" s="182" t="s">
        <v>764</v>
      </c>
      <c r="E144" s="24"/>
      <c r="F144" s="575" t="s">
        <v>6450</v>
      </c>
      <c r="G144" s="576"/>
      <c r="H144" s="575" t="s">
        <v>6451</v>
      </c>
      <c r="I144" s="576"/>
      <c r="J144" s="595">
        <v>7445.87</v>
      </c>
      <c r="K144" s="249" t="str">
        <f>VLOOKUP(B144,'De x Para (2)'!A:C,3,0)</f>
        <v>7.1.2.1</v>
      </c>
    </row>
    <row r="145" spans="1:11">
      <c r="A145" s="574" t="s">
        <v>5297</v>
      </c>
      <c r="B145" s="182" t="s">
        <v>918</v>
      </c>
      <c r="C145" s="164" t="s">
        <v>143</v>
      </c>
      <c r="D145" s="182" t="s">
        <v>769</v>
      </c>
      <c r="E145" s="24"/>
      <c r="F145" s="575" t="s">
        <v>6452</v>
      </c>
      <c r="G145" s="576"/>
      <c r="H145" s="575" t="s">
        <v>245</v>
      </c>
      <c r="I145" s="576"/>
      <c r="J145" s="575">
        <v>447.6</v>
      </c>
      <c r="K145" s="249" t="str">
        <f>VLOOKUP(B145,'De x Para (2)'!A:C,3,0)</f>
        <v>7.1.2.1</v>
      </c>
    </row>
    <row r="146" spans="1:11">
      <c r="A146" s="574" t="s">
        <v>5295</v>
      </c>
      <c r="B146" s="182" t="s">
        <v>922</v>
      </c>
      <c r="C146" s="164" t="s">
        <v>143</v>
      </c>
      <c r="D146" s="182" t="s">
        <v>774</v>
      </c>
      <c r="E146" s="24"/>
      <c r="F146" s="575" t="s">
        <v>6453</v>
      </c>
      <c r="G146" s="576"/>
      <c r="H146" s="575" t="s">
        <v>6454</v>
      </c>
      <c r="I146" s="576"/>
      <c r="J146" s="575">
        <v>455.84</v>
      </c>
      <c r="K146" s="249" t="str">
        <f>VLOOKUP(B146,'De x Para (2)'!A:C,3,0)</f>
        <v>7.1.2.1</v>
      </c>
    </row>
    <row r="147" spans="1:11">
      <c r="A147" s="574" t="s">
        <v>5293</v>
      </c>
      <c r="B147" s="182" t="s">
        <v>927</v>
      </c>
      <c r="C147" s="164" t="s">
        <v>143</v>
      </c>
      <c r="D147" s="182" t="s">
        <v>779</v>
      </c>
      <c r="E147" s="24"/>
      <c r="F147" s="575" t="s">
        <v>6455</v>
      </c>
      <c r="G147" s="576"/>
      <c r="H147" s="575" t="s">
        <v>245</v>
      </c>
      <c r="I147" s="576"/>
      <c r="J147" s="575">
        <v>55.95</v>
      </c>
      <c r="K147" s="249" t="str">
        <f>VLOOKUP(B147,'De x Para (2)'!A:C,3,0)</f>
        <v>7.1.2.1</v>
      </c>
    </row>
    <row r="148" spans="1:11">
      <c r="A148" s="574" t="s">
        <v>5291</v>
      </c>
      <c r="B148" s="182" t="s">
        <v>931</v>
      </c>
      <c r="C148" s="164" t="s">
        <v>143</v>
      </c>
      <c r="D148" s="182" t="s">
        <v>784</v>
      </c>
      <c r="E148" s="24"/>
      <c r="F148" s="575" t="s">
        <v>6456</v>
      </c>
      <c r="G148" s="576"/>
      <c r="H148" s="575" t="s">
        <v>6457</v>
      </c>
      <c r="I148" s="576"/>
      <c r="J148" s="575">
        <v>56.97</v>
      </c>
      <c r="K148" s="249" t="str">
        <f>VLOOKUP(B148,'De x Para (2)'!A:C,3,0)</f>
        <v>7.1.2.1</v>
      </c>
    </row>
    <row r="149" spans="1:11">
      <c r="A149" s="574" t="s">
        <v>5289</v>
      </c>
      <c r="B149" s="182" t="s">
        <v>936</v>
      </c>
      <c r="C149" s="164" t="s">
        <v>143</v>
      </c>
      <c r="D149" s="182" t="s">
        <v>789</v>
      </c>
      <c r="E149" s="24"/>
      <c r="F149" s="575" t="s">
        <v>6458</v>
      </c>
      <c r="G149" s="576"/>
      <c r="H149" s="575" t="s">
        <v>245</v>
      </c>
      <c r="I149" s="576"/>
      <c r="J149" s="595">
        <v>1517.59</v>
      </c>
      <c r="K149" s="249" t="str">
        <f>VLOOKUP(B149,'De x Para (2)'!A:C,3,0)</f>
        <v>7.1.2.1</v>
      </c>
    </row>
    <row r="150" spans="1:11">
      <c r="A150" s="574" t="s">
        <v>5287</v>
      </c>
      <c r="B150" s="182" t="s">
        <v>940</v>
      </c>
      <c r="C150" s="164" t="s">
        <v>143</v>
      </c>
      <c r="D150" s="182" t="s">
        <v>795</v>
      </c>
      <c r="E150" s="24"/>
      <c r="F150" s="575" t="s">
        <v>6459</v>
      </c>
      <c r="G150" s="576"/>
      <c r="H150" s="575" t="s">
        <v>6460</v>
      </c>
      <c r="I150" s="576"/>
      <c r="J150" s="595">
        <v>1545.52</v>
      </c>
      <c r="K150" s="249" t="str">
        <f>VLOOKUP(B150,'De x Para (2)'!A:C,3,0)</f>
        <v>7.1.2.1</v>
      </c>
    </row>
    <row r="151" spans="1:11">
      <c r="A151" s="524" t="s">
        <v>143</v>
      </c>
      <c r="B151" s="561" t="s">
        <v>143</v>
      </c>
      <c r="C151" s="164" t="s">
        <v>143</v>
      </c>
      <c r="D151" s="561" t="s">
        <v>143</v>
      </c>
      <c r="E151" s="578"/>
      <c r="F151" s="578"/>
      <c r="G151" s="578"/>
      <c r="H151" s="578"/>
      <c r="I151" s="578"/>
      <c r="J151" s="578"/>
      <c r="K151" s="249"/>
    </row>
    <row r="152" spans="1:11">
      <c r="A152" s="572" t="s">
        <v>5285</v>
      </c>
      <c r="B152" s="300" t="s">
        <v>945</v>
      </c>
      <c r="C152" s="164" t="s">
        <v>143</v>
      </c>
      <c r="D152" s="300" t="s">
        <v>800</v>
      </c>
      <c r="E152" s="301"/>
      <c r="F152" s="302" t="s">
        <v>6461</v>
      </c>
      <c r="G152" s="303"/>
      <c r="H152" s="302" t="s">
        <v>6462</v>
      </c>
      <c r="I152" s="303"/>
      <c r="J152" s="316">
        <v>393194.81</v>
      </c>
      <c r="K152" s="249">
        <f>VLOOKUP(B152,'De x Para (2)'!A:C,3,0)</f>
        <v>0</v>
      </c>
    </row>
    <row r="153" spans="1:11">
      <c r="A153" s="574" t="s">
        <v>5283</v>
      </c>
      <c r="B153" s="182" t="s">
        <v>950</v>
      </c>
      <c r="C153" s="164" t="s">
        <v>143</v>
      </c>
      <c r="D153" s="182" t="s">
        <v>859</v>
      </c>
      <c r="E153" s="24"/>
      <c r="F153" s="575" t="s">
        <v>6463</v>
      </c>
      <c r="G153" s="576"/>
      <c r="H153" s="575" t="s">
        <v>6464</v>
      </c>
      <c r="I153" s="576"/>
      <c r="J153" s="595">
        <v>189051.14</v>
      </c>
      <c r="K153" s="249" t="str">
        <f>VLOOKUP(B153,'De x Para (2)'!A:C,3,0)</f>
        <v>7.1.2.2</v>
      </c>
    </row>
    <row r="154" spans="1:11">
      <c r="A154" s="574" t="s">
        <v>6186</v>
      </c>
      <c r="B154" s="182" t="s">
        <v>959</v>
      </c>
      <c r="C154" s="164" t="s">
        <v>143</v>
      </c>
      <c r="D154" s="182" t="s">
        <v>868</v>
      </c>
      <c r="E154" s="24"/>
      <c r="F154" s="575" t="s">
        <v>245</v>
      </c>
      <c r="G154" s="576"/>
      <c r="H154" s="575" t="s">
        <v>6465</v>
      </c>
      <c r="I154" s="576"/>
      <c r="J154" s="575">
        <v>-0.21</v>
      </c>
      <c r="K154" s="249" t="str">
        <f>VLOOKUP(B154,'De x Para (2)'!A:C,3,0)</f>
        <v>7.1.2.2</v>
      </c>
    </row>
    <row r="155" spans="1:11">
      <c r="A155" s="574" t="s">
        <v>5281</v>
      </c>
      <c r="B155" s="182" t="s">
        <v>961</v>
      </c>
      <c r="C155" s="164" t="s">
        <v>143</v>
      </c>
      <c r="D155" s="182" t="s">
        <v>871</v>
      </c>
      <c r="E155" s="24"/>
      <c r="F155" s="575" t="s">
        <v>6466</v>
      </c>
      <c r="G155" s="576"/>
      <c r="H155" s="575" t="s">
        <v>245</v>
      </c>
      <c r="I155" s="576"/>
      <c r="J155" s="595">
        <v>7528.66</v>
      </c>
      <c r="K155" s="249" t="str">
        <f>VLOOKUP(B155,'De x Para (2)'!A:C,3,0)</f>
        <v>7.1.2.2</v>
      </c>
    </row>
    <row r="156" spans="1:11">
      <c r="A156" s="574" t="s">
        <v>5279</v>
      </c>
      <c r="B156" s="182" t="s">
        <v>965</v>
      </c>
      <c r="C156" s="164" t="s">
        <v>143</v>
      </c>
      <c r="D156" s="182" t="s">
        <v>966</v>
      </c>
      <c r="E156" s="24"/>
      <c r="F156" s="575" t="s">
        <v>6467</v>
      </c>
      <c r="G156" s="576"/>
      <c r="H156" s="575" t="s">
        <v>245</v>
      </c>
      <c r="I156" s="576"/>
      <c r="J156" s="595">
        <v>60159.16</v>
      </c>
      <c r="K156" s="249" t="str">
        <f>VLOOKUP(B156,'De x Para (2)'!A:C,3,0)</f>
        <v>7.1.2.2</v>
      </c>
    </row>
    <row r="157" spans="1:11">
      <c r="A157" s="574" t="s">
        <v>5277</v>
      </c>
      <c r="B157" s="182" t="s">
        <v>970</v>
      </c>
      <c r="C157" s="164" t="s">
        <v>143</v>
      </c>
      <c r="D157" s="182" t="s">
        <v>971</v>
      </c>
      <c r="E157" s="24"/>
      <c r="F157" s="575" t="s">
        <v>6468</v>
      </c>
      <c r="G157" s="576"/>
      <c r="H157" s="575" t="s">
        <v>245</v>
      </c>
      <c r="I157" s="576"/>
      <c r="J157" s="595">
        <v>17337.62</v>
      </c>
      <c r="K157" s="249" t="str">
        <f>VLOOKUP(B157,'De x Para (2)'!A:C,3,0)</f>
        <v>7.1.2.2</v>
      </c>
    </row>
    <row r="158" spans="1:11">
      <c r="A158" s="574" t="s">
        <v>5275</v>
      </c>
      <c r="B158" s="182" t="s">
        <v>975</v>
      </c>
      <c r="C158" s="164" t="s">
        <v>143</v>
      </c>
      <c r="D158" s="182" t="s">
        <v>976</v>
      </c>
      <c r="E158" s="24"/>
      <c r="F158" s="575" t="s">
        <v>6469</v>
      </c>
      <c r="G158" s="576"/>
      <c r="H158" s="575" t="s">
        <v>245</v>
      </c>
      <c r="I158" s="576"/>
      <c r="J158" s="595">
        <v>2208.44</v>
      </c>
      <c r="K158" s="249" t="str">
        <f>VLOOKUP(B158,'De x Para (2)'!A:C,3,0)</f>
        <v>7.1.2.2</v>
      </c>
    </row>
    <row r="159" spans="1:11">
      <c r="A159" s="574" t="s">
        <v>5273</v>
      </c>
      <c r="B159" s="182" t="s">
        <v>980</v>
      </c>
      <c r="C159" s="164" t="s">
        <v>143</v>
      </c>
      <c r="D159" s="182" t="s">
        <v>981</v>
      </c>
      <c r="E159" s="24"/>
      <c r="F159" s="575" t="s">
        <v>6470</v>
      </c>
      <c r="G159" s="576"/>
      <c r="H159" s="575" t="s">
        <v>6471</v>
      </c>
      <c r="I159" s="576"/>
      <c r="J159" s="595">
        <v>13654.06</v>
      </c>
      <c r="K159" s="249" t="str">
        <f>VLOOKUP(B159,'De x Para (2)'!A:C,3,0)</f>
        <v>7.1.2.2</v>
      </c>
    </row>
    <row r="160" spans="1:11">
      <c r="A160" s="574" t="s">
        <v>5271</v>
      </c>
      <c r="B160" s="182" t="s">
        <v>986</v>
      </c>
      <c r="C160" s="164" t="s">
        <v>143</v>
      </c>
      <c r="D160" s="182" t="s">
        <v>751</v>
      </c>
      <c r="E160" s="24"/>
      <c r="F160" s="575" t="s">
        <v>6472</v>
      </c>
      <c r="G160" s="576"/>
      <c r="H160" s="575" t="s">
        <v>6473</v>
      </c>
      <c r="I160" s="576"/>
      <c r="J160" s="595">
        <v>32512</v>
      </c>
      <c r="K160" s="249" t="str">
        <f>VLOOKUP(B160,'De x Para (2)'!A:C,3,0)</f>
        <v>7.1.2.2</v>
      </c>
    </row>
    <row r="161" spans="1:11">
      <c r="A161" s="574" t="s">
        <v>5269</v>
      </c>
      <c r="B161" s="182" t="s">
        <v>990</v>
      </c>
      <c r="C161" s="164" t="s">
        <v>143</v>
      </c>
      <c r="D161" s="182" t="s">
        <v>756</v>
      </c>
      <c r="E161" s="24"/>
      <c r="F161" s="575" t="s">
        <v>6474</v>
      </c>
      <c r="G161" s="576"/>
      <c r="H161" s="575" t="s">
        <v>6475</v>
      </c>
      <c r="I161" s="576"/>
      <c r="J161" s="595">
        <v>4375.25</v>
      </c>
      <c r="K161" s="249" t="str">
        <f>VLOOKUP(B161,'De x Para (2)'!A:C,3,0)</f>
        <v>7.1.2.2</v>
      </c>
    </row>
    <row r="162" spans="1:11">
      <c r="A162" s="574" t="s">
        <v>6199</v>
      </c>
      <c r="B162" s="182" t="s">
        <v>995</v>
      </c>
      <c r="C162" s="164" t="s">
        <v>143</v>
      </c>
      <c r="D162" s="182" t="s">
        <v>907</v>
      </c>
      <c r="E162" s="24"/>
      <c r="F162" s="575" t="s">
        <v>6367</v>
      </c>
      <c r="G162" s="576"/>
      <c r="H162" s="575" t="s">
        <v>245</v>
      </c>
      <c r="I162" s="576"/>
      <c r="J162" s="595">
        <v>1880</v>
      </c>
      <c r="K162" s="249" t="str">
        <f>VLOOKUP(B162,'De x Para (2)'!A:C,3,0)</f>
        <v>7.1.2.2</v>
      </c>
    </row>
    <row r="163" spans="1:11">
      <c r="A163" s="574" t="s">
        <v>5267</v>
      </c>
      <c r="B163" s="182" t="s">
        <v>997</v>
      </c>
      <c r="C163" s="164" t="s">
        <v>143</v>
      </c>
      <c r="D163" s="182" t="s">
        <v>542</v>
      </c>
      <c r="E163" s="24"/>
      <c r="F163" s="575" t="s">
        <v>6476</v>
      </c>
      <c r="G163" s="576"/>
      <c r="H163" s="575" t="s">
        <v>245</v>
      </c>
      <c r="I163" s="576"/>
      <c r="J163" s="595">
        <v>18627.900000000001</v>
      </c>
      <c r="K163" s="249" t="str">
        <f>VLOOKUP(B163,'De x Para (2)'!A:C,3,0)</f>
        <v>7.1.2.2</v>
      </c>
    </row>
    <row r="164" spans="1:11">
      <c r="A164" s="574" t="s">
        <v>5265</v>
      </c>
      <c r="B164" s="182" t="s">
        <v>1002</v>
      </c>
      <c r="C164" s="164" t="s">
        <v>143</v>
      </c>
      <c r="D164" s="182" t="s">
        <v>764</v>
      </c>
      <c r="E164" s="24"/>
      <c r="F164" s="575" t="s">
        <v>6477</v>
      </c>
      <c r="G164" s="576"/>
      <c r="H164" s="575" t="s">
        <v>245</v>
      </c>
      <c r="I164" s="576"/>
      <c r="J164" s="595">
        <v>25800.32</v>
      </c>
      <c r="K164" s="249" t="str">
        <f>VLOOKUP(B164,'De x Para (2)'!A:C,3,0)</f>
        <v>7.1.2.2</v>
      </c>
    </row>
    <row r="165" spans="1:11">
      <c r="A165" s="574" t="s">
        <v>5263</v>
      </c>
      <c r="B165" s="182" t="s">
        <v>1007</v>
      </c>
      <c r="C165" s="164" t="s">
        <v>143</v>
      </c>
      <c r="D165" s="182" t="s">
        <v>769</v>
      </c>
      <c r="E165" s="24"/>
      <c r="F165" s="575" t="s">
        <v>6478</v>
      </c>
      <c r="G165" s="576"/>
      <c r="H165" s="575" t="s">
        <v>761</v>
      </c>
      <c r="I165" s="576"/>
      <c r="J165" s="595">
        <v>1490.14</v>
      </c>
      <c r="K165" s="249" t="str">
        <f>VLOOKUP(B165,'De x Para (2)'!A:C,3,0)</f>
        <v>7.1.2.2</v>
      </c>
    </row>
    <row r="166" spans="1:11">
      <c r="A166" s="574" t="s">
        <v>5261</v>
      </c>
      <c r="B166" s="182" t="s">
        <v>1012</v>
      </c>
      <c r="C166" s="164" t="s">
        <v>143</v>
      </c>
      <c r="D166" s="182" t="s">
        <v>774</v>
      </c>
      <c r="E166" s="24"/>
      <c r="F166" s="575" t="s">
        <v>6479</v>
      </c>
      <c r="G166" s="576"/>
      <c r="H166" s="575" t="s">
        <v>6480</v>
      </c>
      <c r="I166" s="576"/>
      <c r="J166" s="575">
        <v>997.58</v>
      </c>
      <c r="K166" s="249" t="str">
        <f>VLOOKUP(B166,'De x Para (2)'!A:C,3,0)</f>
        <v>7.1.2.2</v>
      </c>
    </row>
    <row r="167" spans="1:11">
      <c r="A167" s="574" t="s">
        <v>5259</v>
      </c>
      <c r="B167" s="182" t="s">
        <v>1017</v>
      </c>
      <c r="C167" s="164" t="s">
        <v>143</v>
      </c>
      <c r="D167" s="182" t="s">
        <v>779</v>
      </c>
      <c r="E167" s="24"/>
      <c r="F167" s="575" t="s">
        <v>6481</v>
      </c>
      <c r="G167" s="576"/>
      <c r="H167" s="575" t="s">
        <v>6482</v>
      </c>
      <c r="I167" s="576"/>
      <c r="J167" s="575">
        <v>186.27</v>
      </c>
      <c r="K167" s="249" t="str">
        <f>VLOOKUP(B167,'De x Para (2)'!A:C,3,0)</f>
        <v>7.1.2.2</v>
      </c>
    </row>
    <row r="168" spans="1:11">
      <c r="A168" s="574" t="s">
        <v>5257</v>
      </c>
      <c r="B168" s="182" t="s">
        <v>1022</v>
      </c>
      <c r="C168" s="164" t="s">
        <v>143</v>
      </c>
      <c r="D168" s="182" t="s">
        <v>784</v>
      </c>
      <c r="E168" s="24"/>
      <c r="F168" s="575" t="s">
        <v>6483</v>
      </c>
      <c r="G168" s="576"/>
      <c r="H168" s="575" t="s">
        <v>6484</v>
      </c>
      <c r="I168" s="576"/>
      <c r="J168" s="575">
        <v>124.66</v>
      </c>
      <c r="K168" s="249" t="str">
        <f>VLOOKUP(B168,'De x Para (2)'!A:C,3,0)</f>
        <v>7.1.2.2</v>
      </c>
    </row>
    <row r="169" spans="1:11">
      <c r="A169" s="574" t="s">
        <v>5255</v>
      </c>
      <c r="B169" s="182" t="s">
        <v>1027</v>
      </c>
      <c r="C169" s="164" t="s">
        <v>143</v>
      </c>
      <c r="D169" s="182" t="s">
        <v>789</v>
      </c>
      <c r="E169" s="24"/>
      <c r="F169" s="575" t="s">
        <v>6485</v>
      </c>
      <c r="G169" s="576"/>
      <c r="H169" s="575" t="s">
        <v>792</v>
      </c>
      <c r="I169" s="576"/>
      <c r="J169" s="595">
        <v>5052.4399999999996</v>
      </c>
      <c r="K169" s="249" t="str">
        <f>VLOOKUP(B169,'De x Para (2)'!A:C,3,0)</f>
        <v>7.1.2.2</v>
      </c>
    </row>
    <row r="170" spans="1:11">
      <c r="A170" s="574" t="s">
        <v>5253</v>
      </c>
      <c r="B170" s="182" t="s">
        <v>1032</v>
      </c>
      <c r="C170" s="164" t="s">
        <v>143</v>
      </c>
      <c r="D170" s="182" t="s">
        <v>795</v>
      </c>
      <c r="E170" s="24"/>
      <c r="F170" s="575" t="s">
        <v>6486</v>
      </c>
      <c r="G170" s="576"/>
      <c r="H170" s="575" t="s">
        <v>6487</v>
      </c>
      <c r="I170" s="576"/>
      <c r="J170" s="595">
        <v>3382.37</v>
      </c>
      <c r="K170" s="249" t="str">
        <f>VLOOKUP(B170,'De x Para (2)'!A:C,3,0)</f>
        <v>7.1.2.2</v>
      </c>
    </row>
    <row r="171" spans="1:11">
      <c r="A171" s="574" t="s">
        <v>5836</v>
      </c>
      <c r="B171" s="182" t="s">
        <v>1037</v>
      </c>
      <c r="C171" s="164" t="s">
        <v>143</v>
      </c>
      <c r="D171" s="182" t="s">
        <v>1038</v>
      </c>
      <c r="E171" s="24"/>
      <c r="F171" s="575" t="s">
        <v>6488</v>
      </c>
      <c r="G171" s="576"/>
      <c r="H171" s="575" t="s">
        <v>245</v>
      </c>
      <c r="I171" s="576"/>
      <c r="J171" s="595">
        <v>8827.01</v>
      </c>
      <c r="K171" s="249" t="str">
        <f>VLOOKUP(B171,'De x Para (2)'!A:C,3,0)</f>
        <v>7.1.4.2</v>
      </c>
    </row>
    <row r="172" spans="1:11">
      <c r="A172" s="524" t="s">
        <v>143</v>
      </c>
      <c r="B172" s="561" t="s">
        <v>143</v>
      </c>
      <c r="C172" s="164" t="s">
        <v>143</v>
      </c>
      <c r="D172" s="561" t="s">
        <v>143</v>
      </c>
      <c r="E172" s="578"/>
      <c r="F172" s="578"/>
      <c r="G172" s="578"/>
      <c r="H172" s="578"/>
      <c r="I172" s="578"/>
      <c r="J172" s="578"/>
      <c r="K172" s="249"/>
    </row>
    <row r="173" spans="1:11">
      <c r="A173" s="572" t="s">
        <v>5839</v>
      </c>
      <c r="B173" s="300" t="s">
        <v>1040</v>
      </c>
      <c r="C173" s="164" t="s">
        <v>143</v>
      </c>
      <c r="D173" s="300" t="s">
        <v>1041</v>
      </c>
      <c r="E173" s="301"/>
      <c r="F173" s="302" t="s">
        <v>6489</v>
      </c>
      <c r="G173" s="303"/>
      <c r="H173" s="302" t="s">
        <v>245</v>
      </c>
      <c r="I173" s="303"/>
      <c r="J173" s="316">
        <v>1604</v>
      </c>
      <c r="K173" s="249">
        <f>VLOOKUP(B173,'De x Para (2)'!A:C,3,0)</f>
        <v>0</v>
      </c>
    </row>
    <row r="174" spans="1:11">
      <c r="A174" s="572" t="s">
        <v>5842</v>
      </c>
      <c r="B174" s="300" t="s">
        <v>1046</v>
      </c>
      <c r="C174" s="164" t="s">
        <v>143</v>
      </c>
      <c r="D174" s="300" t="s">
        <v>800</v>
      </c>
      <c r="E174" s="301"/>
      <c r="F174" s="302" t="s">
        <v>6489</v>
      </c>
      <c r="G174" s="303"/>
      <c r="H174" s="302" t="s">
        <v>245</v>
      </c>
      <c r="I174" s="303"/>
      <c r="J174" s="316">
        <v>1604</v>
      </c>
      <c r="K174" s="249">
        <f>VLOOKUP(B174,'De x Para (2)'!A:C,3,0)</f>
        <v>0</v>
      </c>
    </row>
    <row r="175" spans="1:11">
      <c r="A175" s="574" t="s">
        <v>5843</v>
      </c>
      <c r="B175" s="182" t="s">
        <v>1047</v>
      </c>
      <c r="C175" s="164" t="s">
        <v>143</v>
      </c>
      <c r="D175" s="182" t="s">
        <v>729</v>
      </c>
      <c r="E175" s="24"/>
      <c r="F175" s="575" t="s">
        <v>6213</v>
      </c>
      <c r="G175" s="576"/>
      <c r="H175" s="575" t="s">
        <v>245</v>
      </c>
      <c r="I175" s="576"/>
      <c r="J175" s="575">
        <v>900</v>
      </c>
      <c r="K175" s="249" t="str">
        <f>VLOOKUP(B175,'De x Para (2)'!A:C,3,0)</f>
        <v>7.1.3.2</v>
      </c>
    </row>
    <row r="176" spans="1:11">
      <c r="A176" s="574" t="s">
        <v>5845</v>
      </c>
      <c r="B176" s="182" t="s">
        <v>1053</v>
      </c>
      <c r="C176" s="164" t="s">
        <v>143</v>
      </c>
      <c r="D176" s="182" t="s">
        <v>751</v>
      </c>
      <c r="E176" s="24"/>
      <c r="F176" s="575" t="s">
        <v>5347</v>
      </c>
      <c r="G176" s="576"/>
      <c r="H176" s="575" t="s">
        <v>245</v>
      </c>
      <c r="I176" s="576"/>
      <c r="J176" s="575">
        <v>704</v>
      </c>
      <c r="K176" s="249" t="str">
        <f>VLOOKUP(B176,'De x Para (2)'!A:C,3,0)</f>
        <v>7.1.3.2</v>
      </c>
    </row>
    <row r="177" spans="1:11">
      <c r="A177" s="524" t="s">
        <v>143</v>
      </c>
      <c r="B177" s="561" t="s">
        <v>143</v>
      </c>
      <c r="C177" s="164" t="s">
        <v>143</v>
      </c>
      <c r="D177" s="561" t="s">
        <v>143</v>
      </c>
      <c r="E177" s="578"/>
      <c r="F177" s="578"/>
      <c r="G177" s="578"/>
      <c r="H177" s="578"/>
      <c r="I177" s="578"/>
      <c r="J177" s="578"/>
      <c r="K177" s="249"/>
    </row>
    <row r="178" spans="1:11">
      <c r="A178" s="572" t="s">
        <v>5251</v>
      </c>
      <c r="B178" s="300" t="s">
        <v>1061</v>
      </c>
      <c r="C178" s="164" t="s">
        <v>143</v>
      </c>
      <c r="D178" s="300" t="s">
        <v>1062</v>
      </c>
      <c r="E178" s="301"/>
      <c r="F178" s="302" t="s">
        <v>6490</v>
      </c>
      <c r="G178" s="303"/>
      <c r="H178" s="302" t="s">
        <v>245</v>
      </c>
      <c r="I178" s="303"/>
      <c r="J178" s="316">
        <v>143738.01999999999</v>
      </c>
      <c r="K178" s="249">
        <f>VLOOKUP(B178,'De x Para (2)'!A:C,3,0)</f>
        <v>0</v>
      </c>
    </row>
    <row r="179" spans="1:11">
      <c r="A179" s="572" t="s">
        <v>5250</v>
      </c>
      <c r="B179" s="300" t="s">
        <v>1066</v>
      </c>
      <c r="C179" s="164" t="s">
        <v>143</v>
      </c>
      <c r="D179" s="300" t="s">
        <v>1062</v>
      </c>
      <c r="E179" s="301"/>
      <c r="F179" s="302" t="s">
        <v>6490</v>
      </c>
      <c r="G179" s="303"/>
      <c r="H179" s="302" t="s">
        <v>245</v>
      </c>
      <c r="I179" s="303"/>
      <c r="J179" s="608">
        <v>143738.01999999999</v>
      </c>
      <c r="K179" s="249">
        <f>VLOOKUP(B179,'De x Para (2)'!A:C,3,0)</f>
        <v>0</v>
      </c>
    </row>
    <row r="180" spans="1:11">
      <c r="A180" s="572" t="s">
        <v>5249</v>
      </c>
      <c r="B180" s="300" t="s">
        <v>1067</v>
      </c>
      <c r="C180" s="164" t="s">
        <v>143</v>
      </c>
      <c r="D180" s="300" t="s">
        <v>1062</v>
      </c>
      <c r="E180" s="301"/>
      <c r="F180" s="302" t="s">
        <v>6490</v>
      </c>
      <c r="G180" s="303"/>
      <c r="H180" s="302" t="s">
        <v>245</v>
      </c>
      <c r="I180" s="303"/>
      <c r="J180" s="316">
        <v>143738.01999999999</v>
      </c>
      <c r="K180" s="249">
        <f>VLOOKUP(B180,'De x Para (2)'!A:C,3,0)</f>
        <v>0</v>
      </c>
    </row>
    <row r="181" spans="1:11">
      <c r="A181" s="574" t="s">
        <v>5247</v>
      </c>
      <c r="B181" s="182" t="s">
        <v>1068</v>
      </c>
      <c r="C181" s="164" t="s">
        <v>143</v>
      </c>
      <c r="D181" s="182" t="s">
        <v>1069</v>
      </c>
      <c r="E181" s="24"/>
      <c r="F181" s="575" t="s">
        <v>6491</v>
      </c>
      <c r="G181" s="576"/>
      <c r="H181" s="575" t="s">
        <v>245</v>
      </c>
      <c r="I181" s="576"/>
      <c r="J181" s="595">
        <v>10698</v>
      </c>
      <c r="K181" s="249" t="str">
        <f>VLOOKUP(B181,'De x Para (2)'!A:C,3,0)</f>
        <v>8.6</v>
      </c>
    </row>
    <row r="182" spans="1:11">
      <c r="A182" s="574" t="s">
        <v>5244</v>
      </c>
      <c r="B182" s="182" t="s">
        <v>1073</v>
      </c>
      <c r="C182" s="164" t="s">
        <v>143</v>
      </c>
      <c r="D182" s="182" t="s">
        <v>1074</v>
      </c>
      <c r="E182" s="24"/>
      <c r="F182" s="575" t="s">
        <v>1076</v>
      </c>
      <c r="G182" s="576"/>
      <c r="H182" s="575" t="s">
        <v>245</v>
      </c>
      <c r="I182" s="576"/>
      <c r="J182" s="595">
        <v>6750</v>
      </c>
      <c r="K182" s="249" t="str">
        <f>VLOOKUP(B182,'De x Para (2)'!A:C,3,0)</f>
        <v>8.3</v>
      </c>
    </row>
    <row r="183" spans="1:11">
      <c r="A183" s="574" t="s">
        <v>5242</v>
      </c>
      <c r="B183" s="182" t="s">
        <v>1081</v>
      </c>
      <c r="C183" s="164" t="s">
        <v>143</v>
      </c>
      <c r="D183" s="182" t="s">
        <v>1082</v>
      </c>
      <c r="E183" s="24"/>
      <c r="F183" s="575" t="s">
        <v>5856</v>
      </c>
      <c r="G183" s="576"/>
      <c r="H183" s="575" t="s">
        <v>245</v>
      </c>
      <c r="I183" s="576"/>
      <c r="J183" s="595">
        <v>15685.57</v>
      </c>
      <c r="K183" s="249" t="str">
        <f>VLOOKUP(B183,'De x Para (2)'!A:C,3,0)</f>
        <v>8.2</v>
      </c>
    </row>
    <row r="184" spans="1:11">
      <c r="A184" s="574" t="s">
        <v>5240</v>
      </c>
      <c r="B184" s="182" t="s">
        <v>1086</v>
      </c>
      <c r="C184" s="164" t="s">
        <v>143</v>
      </c>
      <c r="D184" s="182" t="s">
        <v>1087</v>
      </c>
      <c r="E184" s="24"/>
      <c r="F184" s="575" t="s">
        <v>6492</v>
      </c>
      <c r="G184" s="576"/>
      <c r="H184" s="575" t="s">
        <v>245</v>
      </c>
      <c r="I184" s="576"/>
      <c r="J184" s="595">
        <v>1037.3399999999999</v>
      </c>
      <c r="K184" s="249" t="str">
        <f>VLOOKUP(B184,'De x Para (2)'!A:C,3,0)</f>
        <v>8.8</v>
      </c>
    </row>
    <row r="185" spans="1:11">
      <c r="A185" s="574" t="s">
        <v>5238</v>
      </c>
      <c r="B185" s="182" t="s">
        <v>1091</v>
      </c>
      <c r="C185" s="164" t="s">
        <v>143</v>
      </c>
      <c r="D185" s="182" t="s">
        <v>1092</v>
      </c>
      <c r="E185" s="24"/>
      <c r="F185" s="575" t="s">
        <v>5237</v>
      </c>
      <c r="G185" s="576"/>
      <c r="H185" s="575" t="s">
        <v>245</v>
      </c>
      <c r="I185" s="576"/>
      <c r="J185" s="595">
        <v>38098.85</v>
      </c>
      <c r="K185" s="249" t="str">
        <f>VLOOKUP(B185,'De x Para (2)'!A:C,3,0)</f>
        <v>8.1</v>
      </c>
    </row>
    <row r="186" spans="1:11">
      <c r="A186" s="574" t="s">
        <v>5235</v>
      </c>
      <c r="B186" s="182" t="s">
        <v>1096</v>
      </c>
      <c r="C186" s="164" t="s">
        <v>143</v>
      </c>
      <c r="D186" s="182" t="s">
        <v>1097</v>
      </c>
      <c r="E186" s="24"/>
      <c r="F186" s="575" t="s">
        <v>5861</v>
      </c>
      <c r="G186" s="576"/>
      <c r="H186" s="575" t="s">
        <v>245</v>
      </c>
      <c r="I186" s="576"/>
      <c r="J186" s="595">
        <v>22644.85</v>
      </c>
      <c r="K186" s="249" t="str">
        <f>VLOOKUP(B186,'De x Para (2)'!A:C,3,0)</f>
        <v>8.2</v>
      </c>
    </row>
    <row r="187" spans="1:11">
      <c r="A187" s="574" t="s">
        <v>5233</v>
      </c>
      <c r="B187" s="182" t="s">
        <v>1101</v>
      </c>
      <c r="C187" s="164" t="s">
        <v>143</v>
      </c>
      <c r="D187" s="182" t="s">
        <v>1102</v>
      </c>
      <c r="E187" s="24"/>
      <c r="F187" s="575" t="s">
        <v>5863</v>
      </c>
      <c r="G187" s="576"/>
      <c r="H187" s="575" t="s">
        <v>245</v>
      </c>
      <c r="I187" s="576"/>
      <c r="J187" s="595">
        <v>40056.65</v>
      </c>
      <c r="K187" s="249" t="str">
        <f>VLOOKUP(B187,'De x Para (2)'!A:C,3,0)</f>
        <v>8.2</v>
      </c>
    </row>
    <row r="188" spans="1:11">
      <c r="A188" s="574" t="s">
        <v>5231</v>
      </c>
      <c r="B188" s="182" t="s">
        <v>1106</v>
      </c>
      <c r="C188" s="164" t="s">
        <v>143</v>
      </c>
      <c r="D188" s="182" t="s">
        <v>1107</v>
      </c>
      <c r="E188" s="24"/>
      <c r="F188" s="575" t="s">
        <v>6493</v>
      </c>
      <c r="G188" s="576"/>
      <c r="H188" s="575" t="s">
        <v>245</v>
      </c>
      <c r="I188" s="576"/>
      <c r="J188" s="595">
        <v>2440</v>
      </c>
      <c r="K188" s="249" t="str">
        <f>VLOOKUP(B188,'De x Para (2)'!A:C,3,0)</f>
        <v>8.4</v>
      </c>
    </row>
    <row r="189" spans="1:11">
      <c r="A189" s="574" t="s">
        <v>5229</v>
      </c>
      <c r="B189" s="182" t="s">
        <v>1111</v>
      </c>
      <c r="C189" s="164" t="s">
        <v>143</v>
      </c>
      <c r="D189" s="182" t="s">
        <v>1112</v>
      </c>
      <c r="E189" s="24"/>
      <c r="F189" s="575" t="s">
        <v>6494</v>
      </c>
      <c r="G189" s="576"/>
      <c r="H189" s="575" t="s">
        <v>245</v>
      </c>
      <c r="I189" s="576"/>
      <c r="J189" s="575">
        <v>609</v>
      </c>
      <c r="K189" s="249" t="str">
        <f>VLOOKUP(B189,'De x Para (2)'!A:C,3,0)</f>
        <v>8.5</v>
      </c>
    </row>
    <row r="190" spans="1:11">
      <c r="A190" s="574" t="s">
        <v>5227</v>
      </c>
      <c r="B190" s="182" t="s">
        <v>1121</v>
      </c>
      <c r="C190" s="164" t="s">
        <v>143</v>
      </c>
      <c r="D190" s="182" t="s">
        <v>1122</v>
      </c>
      <c r="E190" s="24"/>
      <c r="F190" s="575" t="s">
        <v>5867</v>
      </c>
      <c r="G190" s="576"/>
      <c r="H190" s="575" t="s">
        <v>245</v>
      </c>
      <c r="I190" s="576"/>
      <c r="J190" s="595">
        <v>1391.93</v>
      </c>
      <c r="K190" s="249" t="str">
        <f>VLOOKUP(B190,'De x Para (2)'!A:C,3,0)</f>
        <v>8.8</v>
      </c>
    </row>
    <row r="191" spans="1:11">
      <c r="A191" s="574" t="s">
        <v>5225</v>
      </c>
      <c r="B191" s="182" t="s">
        <v>1127</v>
      </c>
      <c r="C191" s="164" t="s">
        <v>143</v>
      </c>
      <c r="D191" s="182" t="s">
        <v>1128</v>
      </c>
      <c r="E191" s="24"/>
      <c r="F191" s="575" t="s">
        <v>6220</v>
      </c>
      <c r="G191" s="576"/>
      <c r="H191" s="575" t="s">
        <v>245</v>
      </c>
      <c r="I191" s="576"/>
      <c r="J191" s="595">
        <v>4325.83</v>
      </c>
      <c r="K191" s="249" t="str">
        <f>VLOOKUP(B191,'De x Para (2)'!A:C,3,0)</f>
        <v>8.2</v>
      </c>
    </row>
    <row r="192" spans="1:11">
      <c r="A192" s="524" t="s">
        <v>143</v>
      </c>
      <c r="B192" s="561" t="s">
        <v>143</v>
      </c>
      <c r="C192" s="164" t="s">
        <v>143</v>
      </c>
      <c r="D192" s="561" t="s">
        <v>143</v>
      </c>
      <c r="E192" s="578"/>
      <c r="F192" s="578"/>
      <c r="G192" s="578"/>
      <c r="H192" s="578"/>
      <c r="I192" s="578"/>
      <c r="J192" s="578"/>
      <c r="K192" s="249"/>
    </row>
    <row r="193" spans="1:11">
      <c r="A193" s="572" t="s">
        <v>5223</v>
      </c>
      <c r="B193" s="300" t="s">
        <v>1132</v>
      </c>
      <c r="C193" s="164" t="s">
        <v>143</v>
      </c>
      <c r="D193" s="300" t="s">
        <v>1133</v>
      </c>
      <c r="E193" s="301"/>
      <c r="F193" s="302" t="s">
        <v>6495</v>
      </c>
      <c r="G193" s="303"/>
      <c r="H193" s="302" t="s">
        <v>245</v>
      </c>
      <c r="I193" s="303"/>
      <c r="J193" s="316">
        <v>78173.62</v>
      </c>
      <c r="K193" s="249">
        <f>VLOOKUP(B193,'De x Para (2)'!A:C,3,0)</f>
        <v>0</v>
      </c>
    </row>
    <row r="194" spans="1:11">
      <c r="A194" s="572" t="s">
        <v>5222</v>
      </c>
      <c r="B194" s="300" t="s">
        <v>1137</v>
      </c>
      <c r="C194" s="164" t="s">
        <v>143</v>
      </c>
      <c r="D194" s="300" t="s">
        <v>1133</v>
      </c>
      <c r="E194" s="301"/>
      <c r="F194" s="302" t="s">
        <v>6495</v>
      </c>
      <c r="G194" s="303"/>
      <c r="H194" s="302" t="s">
        <v>245</v>
      </c>
      <c r="I194" s="303"/>
      <c r="J194" s="316">
        <v>78173.62</v>
      </c>
      <c r="K194" s="249">
        <f>VLOOKUP(B194,'De x Para (2)'!A:C,3,0)</f>
        <v>0</v>
      </c>
    </row>
    <row r="195" spans="1:11">
      <c r="A195" s="572" t="s">
        <v>5221</v>
      </c>
      <c r="B195" s="300" t="s">
        <v>1138</v>
      </c>
      <c r="C195" s="164" t="s">
        <v>143</v>
      </c>
      <c r="D195" s="300" t="s">
        <v>1133</v>
      </c>
      <c r="E195" s="301"/>
      <c r="F195" s="302" t="s">
        <v>6495</v>
      </c>
      <c r="G195" s="303"/>
      <c r="H195" s="302" t="s">
        <v>245</v>
      </c>
      <c r="I195" s="303"/>
      <c r="J195" s="608">
        <v>78173.62</v>
      </c>
      <c r="K195" s="249">
        <f>VLOOKUP(B195,'De x Para (2)'!A:C,3,0)</f>
        <v>0</v>
      </c>
    </row>
    <row r="196" spans="1:11">
      <c r="A196" s="572" t="s">
        <v>5219</v>
      </c>
      <c r="B196" s="300" t="s">
        <v>1139</v>
      </c>
      <c r="C196" s="164" t="s">
        <v>143</v>
      </c>
      <c r="D196" s="300" t="s">
        <v>1140</v>
      </c>
      <c r="E196" s="301"/>
      <c r="F196" s="302" t="s">
        <v>6496</v>
      </c>
      <c r="G196" s="303"/>
      <c r="H196" s="302" t="s">
        <v>245</v>
      </c>
      <c r="I196" s="303"/>
      <c r="J196" s="316">
        <v>55409.1</v>
      </c>
      <c r="K196" s="249">
        <f>VLOOKUP(B196,'De x Para (2)'!A:C,3,0)</f>
        <v>0</v>
      </c>
    </row>
    <row r="197" spans="1:11">
      <c r="A197" s="574" t="s">
        <v>5217</v>
      </c>
      <c r="B197" s="182" t="s">
        <v>1144</v>
      </c>
      <c r="C197" s="164" t="s">
        <v>143</v>
      </c>
      <c r="D197" s="182" t="s">
        <v>1145</v>
      </c>
      <c r="E197" s="24"/>
      <c r="F197" s="575" t="s">
        <v>6497</v>
      </c>
      <c r="G197" s="576"/>
      <c r="H197" s="575" t="s">
        <v>245</v>
      </c>
      <c r="I197" s="576"/>
      <c r="J197" s="595">
        <v>52135.03</v>
      </c>
      <c r="K197" s="249" t="str">
        <f>VLOOKUP(B197,'De x Para (2)'!A:C,3,0)</f>
        <v>9.2.2</v>
      </c>
    </row>
    <row r="198" spans="1:11">
      <c r="A198" s="574" t="s">
        <v>5877</v>
      </c>
      <c r="B198" s="182" t="s">
        <v>1149</v>
      </c>
      <c r="C198" s="164" t="s">
        <v>143</v>
      </c>
      <c r="D198" s="182" t="s">
        <v>1150</v>
      </c>
      <c r="E198" s="24"/>
      <c r="F198" s="575" t="s">
        <v>5878</v>
      </c>
      <c r="G198" s="576"/>
      <c r="H198" s="575" t="s">
        <v>245</v>
      </c>
      <c r="I198" s="576"/>
      <c r="J198" s="575">
        <v>770.98</v>
      </c>
      <c r="K198" s="249" t="str">
        <f>VLOOKUP(B198,'De x Para (2)'!A:C,3,0)</f>
        <v>9.2.4</v>
      </c>
    </row>
    <row r="199" spans="1:11">
      <c r="A199" s="574" t="s">
        <v>5215</v>
      </c>
      <c r="B199" s="182" t="s">
        <v>1154</v>
      </c>
      <c r="C199" s="164" t="s">
        <v>143</v>
      </c>
      <c r="D199" s="182" t="s">
        <v>1155</v>
      </c>
      <c r="E199" s="24"/>
      <c r="F199" s="575" t="s">
        <v>6498</v>
      </c>
      <c r="G199" s="576"/>
      <c r="H199" s="575" t="s">
        <v>245</v>
      </c>
      <c r="I199" s="576"/>
      <c r="J199" s="595">
        <v>2503.09</v>
      </c>
      <c r="K199" s="249" t="str">
        <f>VLOOKUP(B199,'De x Para (2)'!A:C,3,0)</f>
        <v>9.2.5</v>
      </c>
    </row>
    <row r="200" spans="1:11">
      <c r="A200" s="524" t="s">
        <v>143</v>
      </c>
      <c r="B200" s="561" t="s">
        <v>143</v>
      </c>
      <c r="C200" s="164" t="s">
        <v>143</v>
      </c>
      <c r="D200" s="561" t="s">
        <v>143</v>
      </c>
      <c r="E200" s="578"/>
      <c r="F200" s="578"/>
      <c r="G200" s="578"/>
      <c r="H200" s="578"/>
      <c r="I200" s="578"/>
      <c r="J200" s="578"/>
      <c r="K200" s="249"/>
    </row>
    <row r="201" spans="1:11">
      <c r="A201" s="572" t="s">
        <v>6499</v>
      </c>
      <c r="B201" s="300" t="s">
        <v>1159</v>
      </c>
      <c r="C201" s="164" t="s">
        <v>143</v>
      </c>
      <c r="D201" s="300" t="s">
        <v>1160</v>
      </c>
      <c r="E201" s="301"/>
      <c r="F201" s="302" t="s">
        <v>6500</v>
      </c>
      <c r="G201" s="303"/>
      <c r="H201" s="302" t="s">
        <v>245</v>
      </c>
      <c r="I201" s="303"/>
      <c r="J201" s="316">
        <v>6414.46</v>
      </c>
      <c r="K201" s="249">
        <f>VLOOKUP(B201,'De x Para (2)'!A:C,3,0)</f>
        <v>0</v>
      </c>
    </row>
    <row r="202" spans="1:11">
      <c r="A202" s="574" t="s">
        <v>6501</v>
      </c>
      <c r="B202" s="182" t="s">
        <v>1169</v>
      </c>
      <c r="C202" s="164" t="s">
        <v>143</v>
      </c>
      <c r="D202" s="182" t="s">
        <v>1170</v>
      </c>
      <c r="E202" s="24"/>
      <c r="F202" s="575" t="s">
        <v>6502</v>
      </c>
      <c r="G202" s="576"/>
      <c r="H202" s="575" t="s">
        <v>245</v>
      </c>
      <c r="I202" s="576"/>
      <c r="J202" s="575">
        <v>639.1</v>
      </c>
      <c r="K202" s="249" t="str">
        <f>VLOOKUP(B202,'De x Para (2)'!A:C,3,0)</f>
        <v>9.4</v>
      </c>
    </row>
    <row r="203" spans="1:11">
      <c r="A203" s="574" t="s">
        <v>6503</v>
      </c>
      <c r="B203" s="182" t="s">
        <v>1172</v>
      </c>
      <c r="C203" s="164" t="s">
        <v>143</v>
      </c>
      <c r="D203" s="182" t="s">
        <v>1173</v>
      </c>
      <c r="E203" s="24"/>
      <c r="F203" s="575" t="s">
        <v>6504</v>
      </c>
      <c r="G203" s="576"/>
      <c r="H203" s="575" t="s">
        <v>245</v>
      </c>
      <c r="I203" s="576"/>
      <c r="J203" s="595">
        <v>5775.36</v>
      </c>
      <c r="K203" s="249" t="str">
        <f>VLOOKUP(B203,'De x Para (2)'!A:C,3,0)</f>
        <v>9.4</v>
      </c>
    </row>
    <row r="204" spans="1:11">
      <c r="A204" s="524" t="s">
        <v>143</v>
      </c>
      <c r="B204" s="561" t="s">
        <v>143</v>
      </c>
      <c r="C204" s="164" t="s">
        <v>143</v>
      </c>
      <c r="D204" s="561" t="s">
        <v>143</v>
      </c>
      <c r="E204" s="578"/>
      <c r="F204" s="578"/>
      <c r="G204" s="578"/>
      <c r="H204" s="578"/>
      <c r="I204" s="578"/>
      <c r="J204" s="578"/>
      <c r="K204" s="249"/>
    </row>
    <row r="205" spans="1:11">
      <c r="A205" s="572" t="s">
        <v>5882</v>
      </c>
      <c r="B205" s="300" t="s">
        <v>1180</v>
      </c>
      <c r="C205" s="164" t="s">
        <v>143</v>
      </c>
      <c r="D205" s="300" t="s">
        <v>1181</v>
      </c>
      <c r="E205" s="301"/>
      <c r="F205" s="302" t="s">
        <v>6505</v>
      </c>
      <c r="G205" s="303"/>
      <c r="H205" s="302" t="s">
        <v>245</v>
      </c>
      <c r="I205" s="303"/>
      <c r="J205" s="316">
        <v>3347.35</v>
      </c>
      <c r="K205" s="249">
        <f>VLOOKUP(B205,'De x Para (2)'!A:C,3,0)</f>
        <v>0</v>
      </c>
    </row>
    <row r="206" spans="1:11">
      <c r="A206" s="574" t="s">
        <v>5885</v>
      </c>
      <c r="B206" s="182" t="s">
        <v>1185</v>
      </c>
      <c r="C206" s="164" t="s">
        <v>143</v>
      </c>
      <c r="D206" s="182" t="s">
        <v>1186</v>
      </c>
      <c r="E206" s="24"/>
      <c r="F206" s="575" t="s">
        <v>6506</v>
      </c>
      <c r="G206" s="576"/>
      <c r="H206" s="575" t="s">
        <v>245</v>
      </c>
      <c r="I206" s="576"/>
      <c r="J206" s="595">
        <v>1299.5999999999999</v>
      </c>
      <c r="K206" s="249" t="str">
        <f>VLOOKUP(B206,'De x Para (2)'!A:C,3,0)</f>
        <v>9.5</v>
      </c>
    </row>
    <row r="207" spans="1:11">
      <c r="A207" s="574" t="s">
        <v>5888</v>
      </c>
      <c r="B207" s="182" t="s">
        <v>1190</v>
      </c>
      <c r="C207" s="164" t="s">
        <v>143</v>
      </c>
      <c r="D207" s="182" t="s">
        <v>1191</v>
      </c>
      <c r="E207" s="24"/>
      <c r="F207" s="575" t="s">
        <v>6507</v>
      </c>
      <c r="G207" s="576"/>
      <c r="H207" s="575" t="s">
        <v>245</v>
      </c>
      <c r="I207" s="576"/>
      <c r="J207" s="595">
        <v>1004.5</v>
      </c>
      <c r="K207" s="249" t="str">
        <f>VLOOKUP(B207,'De x Para (2)'!A:C,3,0)</f>
        <v>9.5</v>
      </c>
    </row>
    <row r="208" spans="1:11">
      <c r="A208" s="574" t="s">
        <v>5891</v>
      </c>
      <c r="B208" s="182" t="s">
        <v>1198</v>
      </c>
      <c r="C208" s="164" t="s">
        <v>143</v>
      </c>
      <c r="D208" s="182" t="s">
        <v>1199</v>
      </c>
      <c r="E208" s="24"/>
      <c r="F208" s="575" t="s">
        <v>6508</v>
      </c>
      <c r="G208" s="576"/>
      <c r="H208" s="575" t="s">
        <v>245</v>
      </c>
      <c r="I208" s="576"/>
      <c r="J208" s="595">
        <v>1043.25</v>
      </c>
      <c r="K208" s="249" t="str">
        <f>VLOOKUP(B208,'De x Para (2)'!A:C,3,0)</f>
        <v>9.5</v>
      </c>
    </row>
    <row r="209" spans="1:11">
      <c r="A209" s="524" t="s">
        <v>143</v>
      </c>
      <c r="B209" s="561" t="s">
        <v>143</v>
      </c>
      <c r="C209" s="164" t="s">
        <v>143</v>
      </c>
      <c r="D209" s="561" t="s">
        <v>143</v>
      </c>
      <c r="E209" s="578"/>
      <c r="F209" s="578"/>
      <c r="G209" s="578"/>
      <c r="H209" s="578"/>
      <c r="I209" s="578"/>
      <c r="J209" s="578"/>
      <c r="K209" s="249"/>
    </row>
    <row r="210" spans="1:11">
      <c r="A210" s="572" t="s">
        <v>5213</v>
      </c>
      <c r="B210" s="300" t="s">
        <v>1203</v>
      </c>
      <c r="C210" s="164" t="s">
        <v>143</v>
      </c>
      <c r="D210" s="300" t="s">
        <v>1204</v>
      </c>
      <c r="E210" s="301"/>
      <c r="F210" s="302" t="s">
        <v>6509</v>
      </c>
      <c r="G210" s="303"/>
      <c r="H210" s="302" t="s">
        <v>245</v>
      </c>
      <c r="I210" s="303"/>
      <c r="J210" s="316">
        <v>7215.26</v>
      </c>
      <c r="K210" s="249">
        <f>VLOOKUP(B210,'De x Para (2)'!A:C,3,0)</f>
        <v>0</v>
      </c>
    </row>
    <row r="211" spans="1:11">
      <c r="A211" s="574" t="s">
        <v>5211</v>
      </c>
      <c r="B211" s="182" t="s">
        <v>1208</v>
      </c>
      <c r="C211" s="164" t="s">
        <v>143</v>
      </c>
      <c r="D211" s="182" t="s">
        <v>1209</v>
      </c>
      <c r="E211" s="24"/>
      <c r="F211" s="575" t="s">
        <v>6510</v>
      </c>
      <c r="G211" s="576"/>
      <c r="H211" s="575" t="s">
        <v>245</v>
      </c>
      <c r="I211" s="576"/>
      <c r="J211" s="575">
        <v>715.25</v>
      </c>
      <c r="K211" s="249" t="str">
        <f>VLOOKUP(B211,'De x Para (2)'!A:C,3,0)</f>
        <v>9.6</v>
      </c>
    </row>
    <row r="212" spans="1:11">
      <c r="A212" s="574" t="s">
        <v>5209</v>
      </c>
      <c r="B212" s="182" t="s">
        <v>1213</v>
      </c>
      <c r="C212" s="164" t="s">
        <v>143</v>
      </c>
      <c r="D212" s="182" t="s">
        <v>1214</v>
      </c>
      <c r="E212" s="24"/>
      <c r="F212" s="575" t="s">
        <v>6511</v>
      </c>
      <c r="G212" s="576"/>
      <c r="H212" s="575" t="s">
        <v>245</v>
      </c>
      <c r="I212" s="576"/>
      <c r="J212" s="595">
        <v>2187.62</v>
      </c>
      <c r="K212" s="249" t="str">
        <f>VLOOKUP(B212,'De x Para (2)'!A:C,3,0)</f>
        <v>9.6</v>
      </c>
    </row>
    <row r="213" spans="1:11">
      <c r="A213" s="574" t="s">
        <v>5205</v>
      </c>
      <c r="B213" s="182" t="s">
        <v>1230</v>
      </c>
      <c r="C213" s="164" t="s">
        <v>143</v>
      </c>
      <c r="D213" s="182" t="s">
        <v>1231</v>
      </c>
      <c r="E213" s="24"/>
      <c r="F213" s="575" t="s">
        <v>6398</v>
      </c>
      <c r="G213" s="576"/>
      <c r="H213" s="575" t="s">
        <v>245</v>
      </c>
      <c r="I213" s="576"/>
      <c r="J213" s="595">
        <v>2944.58</v>
      </c>
      <c r="K213" s="249" t="str">
        <f>VLOOKUP(B213,'De x Para (2)'!A:C,3,0)</f>
        <v>9.6</v>
      </c>
    </row>
    <row r="214" spans="1:11">
      <c r="A214" s="574" t="s">
        <v>5203</v>
      </c>
      <c r="B214" s="182" t="s">
        <v>1235</v>
      </c>
      <c r="C214" s="164" t="s">
        <v>143</v>
      </c>
      <c r="D214" s="182" t="s">
        <v>1236</v>
      </c>
      <c r="E214" s="24"/>
      <c r="F214" s="575" t="s">
        <v>6512</v>
      </c>
      <c r="G214" s="576"/>
      <c r="H214" s="575" t="s">
        <v>245</v>
      </c>
      <c r="I214" s="576"/>
      <c r="J214" s="595">
        <v>1012.98</v>
      </c>
      <c r="K214" s="249" t="str">
        <f>VLOOKUP(B214,'De x Para (2)'!A:C,3,0)</f>
        <v>9.6</v>
      </c>
    </row>
    <row r="215" spans="1:11">
      <c r="A215" s="574" t="s">
        <v>5201</v>
      </c>
      <c r="B215" s="182" t="s">
        <v>1240</v>
      </c>
      <c r="C215" s="164" t="s">
        <v>143</v>
      </c>
      <c r="D215" s="182" t="s">
        <v>1241</v>
      </c>
      <c r="E215" s="24"/>
      <c r="F215" s="575" t="s">
        <v>6513</v>
      </c>
      <c r="G215" s="576"/>
      <c r="H215" s="575" t="s">
        <v>245</v>
      </c>
      <c r="I215" s="576"/>
      <c r="J215" s="575">
        <v>354.83</v>
      </c>
      <c r="K215" s="249" t="str">
        <f>VLOOKUP(B215,'De x Para (2)'!A:C,3,0)</f>
        <v>9.6</v>
      </c>
    </row>
    <row r="216" spans="1:11">
      <c r="A216" s="524" t="s">
        <v>143</v>
      </c>
      <c r="B216" s="561" t="s">
        <v>143</v>
      </c>
      <c r="C216" s="164" t="s">
        <v>143</v>
      </c>
      <c r="D216" s="561" t="s">
        <v>143</v>
      </c>
      <c r="E216" s="578"/>
      <c r="F216" s="578"/>
      <c r="G216" s="578"/>
      <c r="H216" s="578"/>
      <c r="I216" s="578"/>
      <c r="J216" s="578"/>
      <c r="K216" s="249"/>
    </row>
    <row r="217" spans="1:11">
      <c r="A217" s="572" t="s">
        <v>5199</v>
      </c>
      <c r="B217" s="300" t="s">
        <v>1245</v>
      </c>
      <c r="C217" s="164" t="s">
        <v>143</v>
      </c>
      <c r="D217" s="300" t="s">
        <v>1246</v>
      </c>
      <c r="E217" s="301"/>
      <c r="F217" s="302" t="s">
        <v>6514</v>
      </c>
      <c r="G217" s="303"/>
      <c r="H217" s="302" t="s">
        <v>245</v>
      </c>
      <c r="I217" s="303"/>
      <c r="J217" s="316">
        <v>5392.45</v>
      </c>
      <c r="K217" s="249">
        <f>VLOOKUP(B217,'De x Para (2)'!A:C,3,0)</f>
        <v>0</v>
      </c>
    </row>
    <row r="218" spans="1:11">
      <c r="A218" s="574" t="s">
        <v>6235</v>
      </c>
      <c r="B218" s="182" t="s">
        <v>1253</v>
      </c>
      <c r="C218" s="164" t="s">
        <v>143</v>
      </c>
      <c r="D218" s="182" t="s">
        <v>1254</v>
      </c>
      <c r="E218" s="24"/>
      <c r="F218" s="575" t="s">
        <v>6515</v>
      </c>
      <c r="G218" s="576"/>
      <c r="H218" s="575" t="s">
        <v>245</v>
      </c>
      <c r="I218" s="576"/>
      <c r="J218" s="575">
        <v>667.71</v>
      </c>
      <c r="K218" s="249" t="str">
        <f>VLOOKUP(B218,'De x Para (2)'!A:C,3,0)</f>
        <v>9.7</v>
      </c>
    </row>
    <row r="219" spans="1:11">
      <c r="A219" s="574" t="s">
        <v>6239</v>
      </c>
      <c r="B219" s="182" t="s">
        <v>1266</v>
      </c>
      <c r="C219" s="164" t="s">
        <v>143</v>
      </c>
      <c r="D219" s="182" t="s">
        <v>1267</v>
      </c>
      <c r="E219" s="24"/>
      <c r="F219" s="575" t="s">
        <v>6516</v>
      </c>
      <c r="G219" s="576"/>
      <c r="H219" s="575" t="s">
        <v>245</v>
      </c>
      <c r="I219" s="576"/>
      <c r="J219" s="595">
        <v>1364.9</v>
      </c>
      <c r="K219" s="249" t="str">
        <f>VLOOKUP(B219,'De x Para (2)'!A:C,3,0)</f>
        <v>9.7</v>
      </c>
    </row>
    <row r="220" spans="1:11">
      <c r="A220" s="574" t="s">
        <v>6241</v>
      </c>
      <c r="B220" s="182" t="s">
        <v>1271</v>
      </c>
      <c r="C220" s="164" t="s">
        <v>143</v>
      </c>
      <c r="D220" s="182" t="s">
        <v>1272</v>
      </c>
      <c r="E220" s="24"/>
      <c r="F220" s="575" t="s">
        <v>6517</v>
      </c>
      <c r="G220" s="576"/>
      <c r="H220" s="575" t="s">
        <v>245</v>
      </c>
      <c r="I220" s="576"/>
      <c r="J220" s="575">
        <v>344</v>
      </c>
      <c r="K220" s="249" t="str">
        <f>VLOOKUP(B220,'De x Para (2)'!A:C,3,0)</f>
        <v>9.7</v>
      </c>
    </row>
    <row r="221" spans="1:11">
      <c r="A221" s="574" t="s">
        <v>6243</v>
      </c>
      <c r="B221" s="182" t="s">
        <v>1274</v>
      </c>
      <c r="C221" s="164" t="s">
        <v>143</v>
      </c>
      <c r="D221" s="182" t="s">
        <v>1275</v>
      </c>
      <c r="E221" s="24"/>
      <c r="F221" s="575" t="s">
        <v>6518</v>
      </c>
      <c r="G221" s="576"/>
      <c r="H221" s="575" t="s">
        <v>245</v>
      </c>
      <c r="I221" s="576"/>
      <c r="J221" s="575">
        <v>88.69</v>
      </c>
      <c r="K221" s="249" t="str">
        <f>VLOOKUP(B221,'De x Para (2)'!A:C,3,0)</f>
        <v>9.7</v>
      </c>
    </row>
    <row r="222" spans="1:11">
      <c r="A222" s="574" t="s">
        <v>6245</v>
      </c>
      <c r="B222" s="182" t="s">
        <v>1279</v>
      </c>
      <c r="C222" s="164" t="s">
        <v>143</v>
      </c>
      <c r="D222" s="182" t="s">
        <v>1280</v>
      </c>
      <c r="E222" s="24"/>
      <c r="F222" s="575" t="s">
        <v>6519</v>
      </c>
      <c r="G222" s="576"/>
      <c r="H222" s="575" t="s">
        <v>245</v>
      </c>
      <c r="I222" s="576"/>
      <c r="J222" s="575">
        <v>100</v>
      </c>
      <c r="K222" s="249" t="str">
        <f>VLOOKUP(B222,'De x Para (2)'!A:C,3,0)</f>
        <v>9.7</v>
      </c>
    </row>
    <row r="223" spans="1:11">
      <c r="A223" s="574" t="s">
        <v>5907</v>
      </c>
      <c r="B223" s="182" t="s">
        <v>1282</v>
      </c>
      <c r="C223" s="164" t="s">
        <v>143</v>
      </c>
      <c r="D223" s="182" t="s">
        <v>1283</v>
      </c>
      <c r="E223" s="24"/>
      <c r="F223" s="575" t="s">
        <v>6520</v>
      </c>
      <c r="G223" s="576"/>
      <c r="H223" s="575" t="s">
        <v>245</v>
      </c>
      <c r="I223" s="576"/>
      <c r="J223" s="575">
        <v>609.79999999999995</v>
      </c>
      <c r="K223" s="249" t="str">
        <f>VLOOKUP(B223,'De x Para (2)'!A:C,3,0)</f>
        <v>9.7</v>
      </c>
    </row>
    <row r="224" spans="1:11">
      <c r="A224" s="574" t="s">
        <v>5197</v>
      </c>
      <c r="B224" s="182" t="s">
        <v>1290</v>
      </c>
      <c r="C224" s="164" t="s">
        <v>143</v>
      </c>
      <c r="D224" s="182" t="s">
        <v>1291</v>
      </c>
      <c r="E224" s="24"/>
      <c r="F224" s="575" t="s">
        <v>6521</v>
      </c>
      <c r="G224" s="576"/>
      <c r="H224" s="575" t="s">
        <v>245</v>
      </c>
      <c r="I224" s="576"/>
      <c r="J224" s="595">
        <v>1200</v>
      </c>
      <c r="K224" s="249" t="str">
        <f>VLOOKUP(B224,'De x Para (2)'!A:C,3,0)</f>
        <v>9.7</v>
      </c>
    </row>
    <row r="225" spans="1:11">
      <c r="A225" s="574" t="s">
        <v>5195</v>
      </c>
      <c r="B225" s="182" t="s">
        <v>1298</v>
      </c>
      <c r="C225" s="164" t="s">
        <v>143</v>
      </c>
      <c r="D225" s="182" t="s">
        <v>1299</v>
      </c>
      <c r="E225" s="24"/>
      <c r="F225" s="575" t="s">
        <v>5194</v>
      </c>
      <c r="G225" s="576"/>
      <c r="H225" s="575" t="s">
        <v>245</v>
      </c>
      <c r="I225" s="576"/>
      <c r="J225" s="595">
        <v>1017.35</v>
      </c>
      <c r="K225" s="249" t="str">
        <f>VLOOKUP(B225,'De x Para (2)'!A:C,3,0)</f>
        <v>9.7</v>
      </c>
    </row>
    <row r="226" spans="1:11">
      <c r="A226" s="524" t="s">
        <v>143</v>
      </c>
      <c r="B226" s="561" t="s">
        <v>143</v>
      </c>
      <c r="C226" s="164" t="s">
        <v>143</v>
      </c>
      <c r="D226" s="561" t="s">
        <v>143</v>
      </c>
      <c r="E226" s="578"/>
      <c r="F226" s="578"/>
      <c r="G226" s="578"/>
      <c r="H226" s="578"/>
      <c r="I226" s="578"/>
      <c r="J226" s="578"/>
      <c r="K226" s="249"/>
    </row>
    <row r="227" spans="1:11">
      <c r="A227" s="572" t="s">
        <v>5192</v>
      </c>
      <c r="B227" s="300" t="s">
        <v>1308</v>
      </c>
      <c r="C227" s="164" t="s">
        <v>143</v>
      </c>
      <c r="D227" s="300" t="s">
        <v>1309</v>
      </c>
      <c r="E227" s="301"/>
      <c r="F227" s="302" t="s">
        <v>6522</v>
      </c>
      <c r="G227" s="303"/>
      <c r="H227" s="302" t="s">
        <v>245</v>
      </c>
      <c r="I227" s="303"/>
      <c r="J227" s="302">
        <v>395</v>
      </c>
      <c r="K227" s="249">
        <f>VLOOKUP(B227,'De x Para (2)'!A:C,3,0)</f>
        <v>0</v>
      </c>
    </row>
    <row r="228" spans="1:11">
      <c r="A228" s="574" t="s">
        <v>5191</v>
      </c>
      <c r="B228" s="182" t="s">
        <v>1313</v>
      </c>
      <c r="C228" s="164" t="s">
        <v>143</v>
      </c>
      <c r="D228" s="182" t="s">
        <v>1314</v>
      </c>
      <c r="E228" s="24"/>
      <c r="F228" s="575" t="s">
        <v>6522</v>
      </c>
      <c r="G228" s="576"/>
      <c r="H228" s="575" t="s">
        <v>245</v>
      </c>
      <c r="I228" s="576"/>
      <c r="J228" s="575">
        <v>395</v>
      </c>
      <c r="K228" s="249" t="str">
        <f>VLOOKUP(B228,'De x Para (2)'!A:C,3,0)</f>
        <v>9.8</v>
      </c>
    </row>
    <row r="229" spans="1:11">
      <c r="A229" s="524" t="s">
        <v>143</v>
      </c>
      <c r="B229" s="561" t="s">
        <v>143</v>
      </c>
      <c r="C229" s="164" t="s">
        <v>143</v>
      </c>
      <c r="D229" s="561" t="s">
        <v>143</v>
      </c>
      <c r="E229" s="578"/>
      <c r="F229" s="578"/>
      <c r="G229" s="578"/>
      <c r="H229" s="578"/>
      <c r="I229" s="578"/>
      <c r="J229" s="578"/>
      <c r="K229" s="249"/>
    </row>
    <row r="230" spans="1:11">
      <c r="A230" s="572" t="s">
        <v>5182</v>
      </c>
      <c r="B230" s="300" t="s">
        <v>1325</v>
      </c>
      <c r="C230" s="164" t="s">
        <v>143</v>
      </c>
      <c r="D230" s="300" t="s">
        <v>1326</v>
      </c>
      <c r="E230" s="301"/>
      <c r="F230" s="302" t="s">
        <v>6523</v>
      </c>
      <c r="G230" s="303"/>
      <c r="H230" s="302" t="s">
        <v>245</v>
      </c>
      <c r="I230" s="303"/>
      <c r="J230" s="316">
        <v>32955.51</v>
      </c>
      <c r="K230" s="249">
        <f>VLOOKUP(B230,'De x Para (2)'!A:C,3,0)</f>
        <v>0</v>
      </c>
    </row>
    <row r="231" spans="1:11">
      <c r="A231" s="572" t="s">
        <v>5181</v>
      </c>
      <c r="B231" s="300" t="s">
        <v>1331</v>
      </c>
      <c r="C231" s="164" t="s">
        <v>143</v>
      </c>
      <c r="D231" s="300" t="s">
        <v>1326</v>
      </c>
      <c r="E231" s="301"/>
      <c r="F231" s="302" t="s">
        <v>6523</v>
      </c>
      <c r="G231" s="303"/>
      <c r="H231" s="302" t="s">
        <v>245</v>
      </c>
      <c r="I231" s="303"/>
      <c r="J231" s="608">
        <v>32955.51</v>
      </c>
      <c r="K231" s="249">
        <f>VLOOKUP(B231,'De x Para (2)'!A:C,3,0)</f>
        <v>0</v>
      </c>
    </row>
    <row r="232" spans="1:11">
      <c r="A232" s="572" t="s">
        <v>5180</v>
      </c>
      <c r="B232" s="300" t="s">
        <v>1332</v>
      </c>
      <c r="C232" s="164" t="s">
        <v>143</v>
      </c>
      <c r="D232" s="300" t="s">
        <v>1326</v>
      </c>
      <c r="E232" s="301"/>
      <c r="F232" s="302" t="s">
        <v>6523</v>
      </c>
      <c r="G232" s="303"/>
      <c r="H232" s="302" t="s">
        <v>245</v>
      </c>
      <c r="I232" s="303"/>
      <c r="J232" s="316">
        <v>32955.51</v>
      </c>
      <c r="K232" s="249">
        <f>VLOOKUP(B232,'De x Para (2)'!A:C,3,0)</f>
        <v>0</v>
      </c>
    </row>
    <row r="233" spans="1:11">
      <c r="A233" s="572" t="s">
        <v>5178</v>
      </c>
      <c r="B233" s="300" t="s">
        <v>1333</v>
      </c>
      <c r="C233" s="164" t="s">
        <v>143</v>
      </c>
      <c r="D233" s="300" t="s">
        <v>1334</v>
      </c>
      <c r="E233" s="301"/>
      <c r="F233" s="302" t="s">
        <v>6524</v>
      </c>
      <c r="G233" s="303"/>
      <c r="H233" s="302" t="s">
        <v>245</v>
      </c>
      <c r="I233" s="303"/>
      <c r="J233" s="316">
        <v>19809.34</v>
      </c>
      <c r="K233" s="249">
        <f>VLOOKUP(B233,'De x Para (2)'!A:C,3,0)</f>
        <v>0</v>
      </c>
    </row>
    <row r="234" spans="1:11">
      <c r="A234" s="574" t="s">
        <v>5175</v>
      </c>
      <c r="B234" s="182" t="s">
        <v>1344</v>
      </c>
      <c r="C234" s="164" t="s">
        <v>143</v>
      </c>
      <c r="D234" s="182" t="s">
        <v>1345</v>
      </c>
      <c r="E234" s="24"/>
      <c r="F234" s="575" t="s">
        <v>5174</v>
      </c>
      <c r="G234" s="576"/>
      <c r="H234" s="575" t="s">
        <v>245</v>
      </c>
      <c r="I234" s="576"/>
      <c r="J234" s="595">
        <v>1879.14</v>
      </c>
      <c r="K234" s="249" t="str">
        <f>VLOOKUP(B234,'De x Para (2)'!A:C,3,0)</f>
        <v>10.1</v>
      </c>
    </row>
    <row r="235" spans="1:11">
      <c r="A235" s="574" t="s">
        <v>5922</v>
      </c>
      <c r="B235" s="182" t="s">
        <v>1349</v>
      </c>
      <c r="C235" s="164" t="s">
        <v>143</v>
      </c>
      <c r="D235" s="182" t="s">
        <v>1350</v>
      </c>
      <c r="E235" s="24"/>
      <c r="F235" s="575" t="s">
        <v>6525</v>
      </c>
      <c r="G235" s="576"/>
      <c r="H235" s="575" t="s">
        <v>245</v>
      </c>
      <c r="I235" s="576"/>
      <c r="J235" s="595">
        <v>3117.4</v>
      </c>
      <c r="K235" s="249" t="str">
        <f>VLOOKUP(B235,'De x Para (2)'!A:C,3,0)</f>
        <v>10.1</v>
      </c>
    </row>
    <row r="236" spans="1:11">
      <c r="A236" s="574" t="s">
        <v>5925</v>
      </c>
      <c r="B236" s="182" t="s">
        <v>1354</v>
      </c>
      <c r="C236" s="164" t="s">
        <v>143</v>
      </c>
      <c r="D236" s="182" t="s">
        <v>1355</v>
      </c>
      <c r="E236" s="24"/>
      <c r="F236" s="575" t="s">
        <v>6526</v>
      </c>
      <c r="G236" s="576"/>
      <c r="H236" s="575" t="s">
        <v>245</v>
      </c>
      <c r="I236" s="576"/>
      <c r="J236" s="595">
        <v>5595</v>
      </c>
      <c r="K236" s="249" t="str">
        <f>VLOOKUP(B236,'De x Para (2)'!A:C,3,0)</f>
        <v>10.1</v>
      </c>
    </row>
    <row r="237" spans="1:11">
      <c r="A237" s="574" t="s">
        <v>6255</v>
      </c>
      <c r="B237" s="182" t="s">
        <v>4564</v>
      </c>
      <c r="C237" s="164" t="s">
        <v>143</v>
      </c>
      <c r="D237" s="182" t="s">
        <v>4565</v>
      </c>
      <c r="E237" s="24"/>
      <c r="F237" s="575" t="s">
        <v>6527</v>
      </c>
      <c r="G237" s="576"/>
      <c r="H237" s="575" t="s">
        <v>245</v>
      </c>
      <c r="I237" s="576"/>
      <c r="J237" s="575">
        <v>82.61</v>
      </c>
      <c r="K237" s="249" t="str">
        <f>VLOOKUP(B237,'De x Para (2)'!A:C,3,0)</f>
        <v>10.1</v>
      </c>
    </row>
    <row r="238" spans="1:11">
      <c r="A238" s="574" t="s">
        <v>6528</v>
      </c>
      <c r="B238" s="182" t="s">
        <v>3889</v>
      </c>
      <c r="C238" s="164" t="s">
        <v>143</v>
      </c>
      <c r="D238" s="182" t="s">
        <v>3890</v>
      </c>
      <c r="E238" s="24"/>
      <c r="F238" s="575" t="s">
        <v>6529</v>
      </c>
      <c r="G238" s="576"/>
      <c r="H238" s="575" t="s">
        <v>245</v>
      </c>
      <c r="I238" s="576"/>
      <c r="J238" s="595">
        <v>1024.08</v>
      </c>
      <c r="K238" s="249" t="str">
        <f>VLOOKUP(B238,'De x Para (2)'!A:C,3,0)</f>
        <v>10.1</v>
      </c>
    </row>
    <row r="239" spans="1:11">
      <c r="A239" s="574" t="s">
        <v>5931</v>
      </c>
      <c r="B239" s="182" t="s">
        <v>1365</v>
      </c>
      <c r="C239" s="164" t="s">
        <v>143</v>
      </c>
      <c r="D239" s="182" t="s">
        <v>1366</v>
      </c>
      <c r="E239" s="24"/>
      <c r="F239" s="575" t="s">
        <v>6530</v>
      </c>
      <c r="G239" s="576"/>
      <c r="H239" s="575" t="s">
        <v>245</v>
      </c>
      <c r="I239" s="576"/>
      <c r="J239" s="595">
        <v>2669.32</v>
      </c>
      <c r="K239" s="249" t="str">
        <f>VLOOKUP(B239,'De x Para (2)'!A:C,3,0)</f>
        <v>10.1</v>
      </c>
    </row>
    <row r="240" spans="1:11">
      <c r="A240" s="574" t="s">
        <v>5172</v>
      </c>
      <c r="B240" s="182" t="s">
        <v>1370</v>
      </c>
      <c r="C240" s="164" t="s">
        <v>143</v>
      </c>
      <c r="D240" s="182" t="s">
        <v>1371</v>
      </c>
      <c r="E240" s="24"/>
      <c r="F240" s="575" t="s">
        <v>5171</v>
      </c>
      <c r="G240" s="576"/>
      <c r="H240" s="575" t="s">
        <v>245</v>
      </c>
      <c r="I240" s="576"/>
      <c r="J240" s="595">
        <v>5051.29</v>
      </c>
      <c r="K240" s="249" t="str">
        <f>VLOOKUP(B240,'De x Para (2)'!A:C,3,0)</f>
        <v>10.1</v>
      </c>
    </row>
    <row r="241" spans="1:11">
      <c r="A241" s="574" t="s">
        <v>5935</v>
      </c>
      <c r="B241" s="182" t="s">
        <v>1375</v>
      </c>
      <c r="C241" s="164" t="s">
        <v>143</v>
      </c>
      <c r="D241" s="182" t="s">
        <v>1376</v>
      </c>
      <c r="E241" s="24"/>
      <c r="F241" s="575" t="s">
        <v>2130</v>
      </c>
      <c r="G241" s="576"/>
      <c r="H241" s="575" t="s">
        <v>245</v>
      </c>
      <c r="I241" s="576"/>
      <c r="J241" s="575">
        <v>390.5</v>
      </c>
      <c r="K241" s="249" t="str">
        <f>VLOOKUP(B241,'De x Para (2)'!A:C,3,0)</f>
        <v>10.1</v>
      </c>
    </row>
    <row r="242" spans="1:11">
      <c r="A242" s="524" t="s">
        <v>143</v>
      </c>
      <c r="B242" s="561" t="s">
        <v>143</v>
      </c>
      <c r="C242" s="164" t="s">
        <v>143</v>
      </c>
      <c r="D242" s="561" t="s">
        <v>143</v>
      </c>
      <c r="E242" s="578"/>
      <c r="F242" s="578"/>
      <c r="G242" s="578"/>
      <c r="H242" s="578"/>
      <c r="I242" s="578"/>
      <c r="J242" s="578"/>
      <c r="K242" s="249"/>
    </row>
    <row r="243" spans="1:11">
      <c r="A243" s="572" t="s">
        <v>6258</v>
      </c>
      <c r="B243" s="300" t="s">
        <v>1380</v>
      </c>
      <c r="C243" s="164" t="s">
        <v>143</v>
      </c>
      <c r="D243" s="300" t="s">
        <v>1381</v>
      </c>
      <c r="E243" s="301"/>
      <c r="F243" s="302" t="s">
        <v>6531</v>
      </c>
      <c r="G243" s="303"/>
      <c r="H243" s="302" t="s">
        <v>245</v>
      </c>
      <c r="I243" s="303"/>
      <c r="J243" s="316">
        <v>9240</v>
      </c>
      <c r="K243" s="249">
        <f>VLOOKUP(B243,'De x Para (2)'!A:C,3,0)</f>
        <v>0</v>
      </c>
    </row>
    <row r="244" spans="1:11">
      <c r="A244" s="574" t="s">
        <v>6260</v>
      </c>
      <c r="B244" s="182" t="s">
        <v>1384</v>
      </c>
      <c r="C244" s="164" t="s">
        <v>143</v>
      </c>
      <c r="D244" s="182" t="s">
        <v>1381</v>
      </c>
      <c r="E244" s="24"/>
      <c r="F244" s="575" t="s">
        <v>6531</v>
      </c>
      <c r="G244" s="576"/>
      <c r="H244" s="575" t="s">
        <v>245</v>
      </c>
      <c r="I244" s="576"/>
      <c r="J244" s="595">
        <v>9240</v>
      </c>
      <c r="K244" s="249" t="str">
        <f>VLOOKUP(B244,'De x Para (2)'!A:C,3,0)</f>
        <v>10.2</v>
      </c>
    </row>
    <row r="245" spans="1:11">
      <c r="A245" s="524" t="s">
        <v>143</v>
      </c>
      <c r="B245" s="561" t="s">
        <v>143</v>
      </c>
      <c r="C245" s="164" t="s">
        <v>143</v>
      </c>
      <c r="D245" s="561" t="s">
        <v>143</v>
      </c>
      <c r="E245" s="578"/>
      <c r="F245" s="578"/>
      <c r="G245" s="578"/>
      <c r="H245" s="578"/>
      <c r="I245" s="578"/>
      <c r="J245" s="578"/>
      <c r="K245" s="249"/>
    </row>
    <row r="246" spans="1:11">
      <c r="A246" s="572" t="s">
        <v>6532</v>
      </c>
      <c r="B246" s="300" t="s">
        <v>1385</v>
      </c>
      <c r="C246" s="164" t="s">
        <v>143</v>
      </c>
      <c r="D246" s="300" t="s">
        <v>1386</v>
      </c>
      <c r="E246" s="301"/>
      <c r="F246" s="302" t="s">
        <v>6533</v>
      </c>
      <c r="G246" s="303"/>
      <c r="H246" s="302" t="s">
        <v>245</v>
      </c>
      <c r="I246" s="303"/>
      <c r="J246" s="302">
        <v>485.8</v>
      </c>
      <c r="K246" s="249">
        <f>VLOOKUP(B246,'De x Para (2)'!A:C,3,0)</f>
        <v>0</v>
      </c>
    </row>
    <row r="247" spans="1:11">
      <c r="A247" s="574" t="s">
        <v>6534</v>
      </c>
      <c r="B247" s="182" t="s">
        <v>1391</v>
      </c>
      <c r="C247" s="164" t="s">
        <v>143</v>
      </c>
      <c r="D247" s="182" t="s">
        <v>1386</v>
      </c>
      <c r="E247" s="24"/>
      <c r="F247" s="575" t="s">
        <v>6533</v>
      </c>
      <c r="G247" s="576"/>
      <c r="H247" s="575" t="s">
        <v>245</v>
      </c>
      <c r="I247" s="576"/>
      <c r="J247" s="575">
        <v>485.8</v>
      </c>
      <c r="K247" s="249" t="str">
        <f>VLOOKUP(B247,'De x Para (2)'!A:C,3,0)</f>
        <v>10.2.1</v>
      </c>
    </row>
    <row r="248" spans="1:11">
      <c r="A248" s="524" t="s">
        <v>143</v>
      </c>
      <c r="B248" s="561" t="s">
        <v>143</v>
      </c>
      <c r="C248" s="164" t="s">
        <v>143</v>
      </c>
      <c r="D248" s="561" t="s">
        <v>143</v>
      </c>
      <c r="E248" s="578"/>
      <c r="F248" s="578"/>
      <c r="G248" s="578"/>
      <c r="H248" s="578"/>
      <c r="I248" s="578"/>
      <c r="J248" s="578"/>
      <c r="K248" s="249"/>
    </row>
    <row r="249" spans="1:11">
      <c r="A249" s="572" t="s">
        <v>5169</v>
      </c>
      <c r="B249" s="300" t="s">
        <v>1393</v>
      </c>
      <c r="C249" s="164" t="s">
        <v>143</v>
      </c>
      <c r="D249" s="300" t="s">
        <v>1394</v>
      </c>
      <c r="E249" s="301"/>
      <c r="F249" s="302" t="s">
        <v>5936</v>
      </c>
      <c r="G249" s="303"/>
      <c r="H249" s="302" t="s">
        <v>245</v>
      </c>
      <c r="I249" s="303"/>
      <c r="J249" s="316">
        <v>3420.37</v>
      </c>
      <c r="K249" s="249">
        <f>VLOOKUP(B249,'De x Para (2)'!A:C,3,0)</f>
        <v>0</v>
      </c>
    </row>
    <row r="250" spans="1:11">
      <c r="A250" s="574" t="s">
        <v>5168</v>
      </c>
      <c r="B250" s="182" t="s">
        <v>1398</v>
      </c>
      <c r="C250" s="164" t="s">
        <v>143</v>
      </c>
      <c r="D250" s="182" t="s">
        <v>1399</v>
      </c>
      <c r="E250" s="24"/>
      <c r="F250" s="575" t="s">
        <v>5936</v>
      </c>
      <c r="G250" s="576"/>
      <c r="H250" s="575" t="s">
        <v>245</v>
      </c>
      <c r="I250" s="576"/>
      <c r="J250" s="595">
        <v>3420.37</v>
      </c>
      <c r="K250" s="249" t="str">
        <f>VLOOKUP(B250,'De x Para (2)'!A:C,3,0)</f>
        <v>10.3</v>
      </c>
    </row>
    <row r="251" spans="1:11">
      <c r="A251" s="524" t="s">
        <v>143</v>
      </c>
      <c r="B251" s="561" t="s">
        <v>143</v>
      </c>
      <c r="C251" s="164" t="s">
        <v>143</v>
      </c>
      <c r="D251" s="561" t="s">
        <v>143</v>
      </c>
      <c r="E251" s="578"/>
      <c r="F251" s="578"/>
      <c r="G251" s="578"/>
      <c r="H251" s="578"/>
      <c r="I251" s="578"/>
      <c r="J251" s="578"/>
      <c r="K251" s="249"/>
    </row>
    <row r="252" spans="1:11">
      <c r="A252" s="572" t="s">
        <v>5166</v>
      </c>
      <c r="B252" s="300" t="s">
        <v>1400</v>
      </c>
      <c r="C252" s="164" t="s">
        <v>143</v>
      </c>
      <c r="D252" s="300" t="s">
        <v>1401</v>
      </c>
      <c r="E252" s="301"/>
      <c r="F252" s="302" t="s">
        <v>1415</v>
      </c>
      <c r="G252" s="303"/>
      <c r="H252" s="302" t="s">
        <v>245</v>
      </c>
      <c r="I252" s="303"/>
      <c r="J252" s="316">
        <v>1274.49</v>
      </c>
      <c r="K252" s="249">
        <f>VLOOKUP(B252,'De x Para (2)'!A:C,3,0)</f>
        <v>0</v>
      </c>
    </row>
    <row r="253" spans="1:11">
      <c r="A253" s="572" t="s">
        <v>5165</v>
      </c>
      <c r="B253" s="300" t="s">
        <v>1405</v>
      </c>
      <c r="C253" s="164" t="s">
        <v>143</v>
      </c>
      <c r="D253" s="300" t="s">
        <v>1401</v>
      </c>
      <c r="E253" s="301"/>
      <c r="F253" s="302" t="s">
        <v>1415</v>
      </c>
      <c r="G253" s="303"/>
      <c r="H253" s="302" t="s">
        <v>245</v>
      </c>
      <c r="I253" s="303"/>
      <c r="J253" s="316">
        <v>1274.49</v>
      </c>
      <c r="K253" s="249">
        <f>VLOOKUP(B253,'De x Para (2)'!A:C,3,0)</f>
        <v>0</v>
      </c>
    </row>
    <row r="254" spans="1:11">
      <c r="A254" s="572" t="s">
        <v>5164</v>
      </c>
      <c r="B254" s="300" t="s">
        <v>1406</v>
      </c>
      <c r="C254" s="164" t="s">
        <v>143</v>
      </c>
      <c r="D254" s="300" t="s">
        <v>1401</v>
      </c>
      <c r="E254" s="301"/>
      <c r="F254" s="302" t="s">
        <v>1415</v>
      </c>
      <c r="G254" s="303"/>
      <c r="H254" s="302" t="s">
        <v>245</v>
      </c>
      <c r="I254" s="303"/>
      <c r="J254" s="608">
        <v>1274.49</v>
      </c>
      <c r="K254" s="249">
        <f>VLOOKUP(B254,'De x Para (2)'!A:C,3,0)</f>
        <v>0</v>
      </c>
    </row>
    <row r="255" spans="1:11">
      <c r="A255" s="572" t="s">
        <v>5159</v>
      </c>
      <c r="B255" s="300" t="s">
        <v>1412</v>
      </c>
      <c r="C255" s="164" t="s">
        <v>143</v>
      </c>
      <c r="D255" s="300" t="s">
        <v>1413</v>
      </c>
      <c r="E255" s="301"/>
      <c r="F255" s="302" t="s">
        <v>1415</v>
      </c>
      <c r="G255" s="303"/>
      <c r="H255" s="302" t="s">
        <v>245</v>
      </c>
      <c r="I255" s="303"/>
      <c r="J255" s="316">
        <v>1274.49</v>
      </c>
      <c r="K255" s="249">
        <f>VLOOKUP(B255,'De x Para (2)'!A:C,3,0)</f>
        <v>0</v>
      </c>
    </row>
    <row r="256" spans="1:11">
      <c r="A256" s="574" t="s">
        <v>5158</v>
      </c>
      <c r="B256" s="182" t="s">
        <v>1417</v>
      </c>
      <c r="C256" s="164" t="s">
        <v>143</v>
      </c>
      <c r="D256" s="182" t="s">
        <v>1418</v>
      </c>
      <c r="E256" s="24"/>
      <c r="F256" s="575" t="s">
        <v>1415</v>
      </c>
      <c r="G256" s="576"/>
      <c r="H256" s="575" t="s">
        <v>245</v>
      </c>
      <c r="I256" s="576"/>
      <c r="J256" s="595">
        <v>1274.49</v>
      </c>
      <c r="K256" s="249" t="str">
        <f>VLOOKUP(B256,'De x Para (2)'!A:C,3,0)</f>
        <v>11.1.3</v>
      </c>
    </row>
    <row r="257" spans="1:15">
      <c r="A257" s="524" t="s">
        <v>143</v>
      </c>
      <c r="B257" s="561" t="s">
        <v>143</v>
      </c>
      <c r="C257" s="164" t="s">
        <v>143</v>
      </c>
      <c r="D257" s="561" t="s">
        <v>143</v>
      </c>
      <c r="E257" s="578"/>
      <c r="F257" s="578"/>
      <c r="G257" s="578"/>
      <c r="H257" s="578"/>
      <c r="I257" s="578"/>
      <c r="J257" s="578"/>
      <c r="K257" s="249"/>
    </row>
    <row r="258" spans="1:15">
      <c r="A258" s="572" t="s">
        <v>5157</v>
      </c>
      <c r="B258" s="300" t="s">
        <v>1426</v>
      </c>
      <c r="C258" s="164" t="s">
        <v>143</v>
      </c>
      <c r="D258" s="300" t="s">
        <v>1427</v>
      </c>
      <c r="E258" s="301"/>
      <c r="F258" s="302" t="s">
        <v>6535</v>
      </c>
      <c r="G258" s="303"/>
      <c r="H258" s="302" t="s">
        <v>6536</v>
      </c>
      <c r="I258" s="303"/>
      <c r="J258" s="316">
        <v>8259.5400000000009</v>
      </c>
      <c r="K258" s="249">
        <f>VLOOKUP(B258,'De x Para (2)'!A:C,3,0)</f>
        <v>0</v>
      </c>
    </row>
    <row r="259" spans="1:15">
      <c r="A259" s="572" t="s">
        <v>5156</v>
      </c>
      <c r="B259" s="300" t="s">
        <v>1431</v>
      </c>
      <c r="C259" s="164" t="s">
        <v>143</v>
      </c>
      <c r="D259" s="300" t="s">
        <v>1427</v>
      </c>
      <c r="E259" s="301"/>
      <c r="F259" s="302" t="s">
        <v>6535</v>
      </c>
      <c r="G259" s="303"/>
      <c r="H259" s="302" t="s">
        <v>6536</v>
      </c>
      <c r="I259" s="303"/>
      <c r="J259" s="608">
        <v>8259.5400000000009</v>
      </c>
      <c r="K259" s="249">
        <f>VLOOKUP(B259,'De x Para (2)'!A:C,3,0)</f>
        <v>0</v>
      </c>
    </row>
    <row r="260" spans="1:15">
      <c r="A260" s="572" t="s">
        <v>5155</v>
      </c>
      <c r="B260" s="300" t="s">
        <v>1432</v>
      </c>
      <c r="C260" s="164" t="s">
        <v>143</v>
      </c>
      <c r="D260" s="300" t="s">
        <v>1427</v>
      </c>
      <c r="E260" s="301"/>
      <c r="F260" s="302" t="s">
        <v>6535</v>
      </c>
      <c r="G260" s="303"/>
      <c r="H260" s="302" t="s">
        <v>6536</v>
      </c>
      <c r="I260" s="303"/>
      <c r="J260" s="316">
        <v>8259.5400000000009</v>
      </c>
      <c r="K260" s="249">
        <f>VLOOKUP(B260,'De x Para (2)'!A:C,3,0)</f>
        <v>0</v>
      </c>
    </row>
    <row r="261" spans="1:15">
      <c r="A261" s="572" t="s">
        <v>5153</v>
      </c>
      <c r="B261" s="300" t="s">
        <v>1433</v>
      </c>
      <c r="C261" s="164" t="s">
        <v>143</v>
      </c>
      <c r="D261" s="300" t="s">
        <v>1434</v>
      </c>
      <c r="E261" s="301"/>
      <c r="F261" s="302" t="s">
        <v>6537</v>
      </c>
      <c r="G261" s="303"/>
      <c r="H261" s="302" t="s">
        <v>6536</v>
      </c>
      <c r="I261" s="303"/>
      <c r="J261" s="316">
        <v>6126.42</v>
      </c>
      <c r="K261" s="249">
        <f>VLOOKUP(B261,'De x Para (2)'!A:C,3,0)</f>
        <v>0</v>
      </c>
    </row>
    <row r="262" spans="1:15">
      <c r="A262" s="574" t="s">
        <v>6264</v>
      </c>
      <c r="B262" s="182" t="s">
        <v>6265</v>
      </c>
      <c r="C262" s="164" t="s">
        <v>143</v>
      </c>
      <c r="D262" s="182" t="s">
        <v>1566</v>
      </c>
      <c r="E262" s="24"/>
      <c r="F262" s="575" t="s">
        <v>2143</v>
      </c>
      <c r="G262" s="576"/>
      <c r="H262" s="575" t="s">
        <v>245</v>
      </c>
      <c r="I262" s="576"/>
      <c r="J262" s="595">
        <v>8000</v>
      </c>
      <c r="K262" s="249" t="s">
        <v>133</v>
      </c>
    </row>
    <row r="263" spans="1:15">
      <c r="A263" s="574" t="s">
        <v>5151</v>
      </c>
      <c r="B263" s="182" t="s">
        <v>1436</v>
      </c>
      <c r="C263" s="164" t="s">
        <v>143</v>
      </c>
      <c r="D263" s="182" t="s">
        <v>1437</v>
      </c>
      <c r="E263" s="24"/>
      <c r="F263" s="575" t="s">
        <v>245</v>
      </c>
      <c r="G263" s="576"/>
      <c r="H263" s="575" t="s">
        <v>6536</v>
      </c>
      <c r="I263" s="576"/>
      <c r="J263" s="595">
        <v>-2445</v>
      </c>
      <c r="K263" s="249" t="str">
        <f>VLOOKUP(B263,'De x Para (2)'!A:C,3,0)</f>
        <v>11.2.1.5</v>
      </c>
    </row>
    <row r="264" spans="1:15">
      <c r="A264" s="574" t="s">
        <v>5150</v>
      </c>
      <c r="B264" s="182" t="s">
        <v>5149</v>
      </c>
      <c r="C264" s="164" t="s">
        <v>143</v>
      </c>
      <c r="D264" s="182" t="s">
        <v>1889</v>
      </c>
      <c r="E264" s="24"/>
      <c r="F264" s="575" t="s">
        <v>5944</v>
      </c>
      <c r="G264" s="576"/>
      <c r="H264" s="575" t="s">
        <v>245</v>
      </c>
      <c r="I264" s="576"/>
      <c r="J264" s="575">
        <v>571.41999999999996</v>
      </c>
      <c r="K264" s="249" t="str">
        <f>VLOOKUP(B264,'De x Para (2)'!A:C,3,0)</f>
        <v>11.2.1.5</v>
      </c>
      <c r="O264" s="568">
        <f>2445-376-571.42</f>
        <v>1497.58</v>
      </c>
    </row>
    <row r="265" spans="1:15">
      <c r="A265" s="524" t="s">
        <v>143</v>
      </c>
      <c r="B265" s="561" t="s">
        <v>143</v>
      </c>
      <c r="C265" s="164" t="s">
        <v>143</v>
      </c>
      <c r="D265" s="561" t="s">
        <v>143</v>
      </c>
      <c r="E265" s="578"/>
      <c r="F265" s="578"/>
      <c r="G265" s="578"/>
      <c r="H265" s="578"/>
      <c r="I265" s="578"/>
      <c r="J265" s="578"/>
      <c r="K265" s="249"/>
    </row>
    <row r="266" spans="1:15">
      <c r="A266" s="572" t="s">
        <v>5147</v>
      </c>
      <c r="B266" s="300" t="s">
        <v>1438</v>
      </c>
      <c r="C266" s="164" t="s">
        <v>143</v>
      </c>
      <c r="D266" s="300" t="s">
        <v>1439</v>
      </c>
      <c r="E266" s="301"/>
      <c r="F266" s="302" t="s">
        <v>6538</v>
      </c>
      <c r="G266" s="303"/>
      <c r="H266" s="302" t="s">
        <v>245</v>
      </c>
      <c r="I266" s="303"/>
      <c r="J266" s="316">
        <v>2133.12</v>
      </c>
      <c r="K266" s="249">
        <f>VLOOKUP(B266,'De x Para (2)'!A:C,3,0)</f>
        <v>0</v>
      </c>
    </row>
    <row r="267" spans="1:15">
      <c r="A267" s="574" t="s">
        <v>5146</v>
      </c>
      <c r="B267" s="182" t="s">
        <v>1443</v>
      </c>
      <c r="C267" s="164" t="s">
        <v>143</v>
      </c>
      <c r="D267" s="182" t="s">
        <v>1444</v>
      </c>
      <c r="E267" s="24"/>
      <c r="F267" s="575" t="s">
        <v>6539</v>
      </c>
      <c r="G267" s="576"/>
      <c r="H267" s="575" t="s">
        <v>245</v>
      </c>
      <c r="I267" s="576"/>
      <c r="J267" s="575">
        <v>924.87</v>
      </c>
      <c r="K267" s="249" t="str">
        <f>VLOOKUP(B267,'De x Para (2)'!A:C,3,0)</f>
        <v>11.2.1</v>
      </c>
    </row>
    <row r="268" spans="1:15">
      <c r="A268" s="574" t="s">
        <v>5948</v>
      </c>
      <c r="B268" s="182" t="s">
        <v>5949</v>
      </c>
      <c r="C268" s="164" t="s">
        <v>143</v>
      </c>
      <c r="D268" s="182" t="s">
        <v>5950</v>
      </c>
      <c r="E268" s="24"/>
      <c r="F268" s="575" t="s">
        <v>6540</v>
      </c>
      <c r="G268" s="576"/>
      <c r="H268" s="575" t="s">
        <v>245</v>
      </c>
      <c r="I268" s="576"/>
      <c r="J268" s="575">
        <v>376</v>
      </c>
      <c r="K268" s="249" t="str">
        <f>VLOOKUP(B268,'De x Para (2)'!A:C,3,0)</f>
        <v>11.2.1.5</v>
      </c>
      <c r="M268" s="568">
        <f>J267+J269</f>
        <v>1757.12</v>
      </c>
    </row>
    <row r="269" spans="1:15">
      <c r="A269" s="574" t="s">
        <v>5952</v>
      </c>
      <c r="B269" s="182" t="s">
        <v>1448</v>
      </c>
      <c r="C269" s="164" t="s">
        <v>143</v>
      </c>
      <c r="D269" s="182" t="s">
        <v>1449</v>
      </c>
      <c r="E269" s="24"/>
      <c r="F269" s="575" t="s">
        <v>6541</v>
      </c>
      <c r="G269" s="576"/>
      <c r="H269" s="575" t="s">
        <v>245</v>
      </c>
      <c r="I269" s="576"/>
      <c r="J269" s="575">
        <v>832.25</v>
      </c>
      <c r="K269" s="249" t="str">
        <f>VLOOKUP(B269,'De x Para (2)'!A:C,3,0)</f>
        <v>11.2.1</v>
      </c>
    </row>
    <row r="270" spans="1:15">
      <c r="A270" s="524" t="s">
        <v>143</v>
      </c>
      <c r="B270" s="561" t="s">
        <v>143</v>
      </c>
      <c r="C270" s="164" t="s">
        <v>143</v>
      </c>
      <c r="D270" s="561" t="s">
        <v>143</v>
      </c>
      <c r="E270" s="578"/>
      <c r="F270" s="578"/>
      <c r="G270" s="578"/>
      <c r="H270" s="578"/>
      <c r="I270" s="578"/>
      <c r="J270" s="578"/>
      <c r="K270" s="249"/>
    </row>
    <row r="271" spans="1:15">
      <c r="A271" s="572" t="s">
        <v>5144</v>
      </c>
      <c r="B271" s="300" t="s">
        <v>1500</v>
      </c>
      <c r="C271" s="164" t="s">
        <v>143</v>
      </c>
      <c r="D271" s="300" t="s">
        <v>1501</v>
      </c>
      <c r="E271" s="301"/>
      <c r="F271" s="302" t="s">
        <v>6542</v>
      </c>
      <c r="G271" s="303"/>
      <c r="H271" s="302" t="s">
        <v>245</v>
      </c>
      <c r="I271" s="303"/>
      <c r="J271" s="302">
        <v>367.73</v>
      </c>
      <c r="K271" s="249">
        <f>VLOOKUP(B271,'De x Para (2)'!A:C,3,0)</f>
        <v>0</v>
      </c>
    </row>
    <row r="272" spans="1:15">
      <c r="A272" s="572" t="s">
        <v>5143</v>
      </c>
      <c r="B272" s="300" t="s">
        <v>1505</v>
      </c>
      <c r="C272" s="164" t="s">
        <v>143</v>
      </c>
      <c r="D272" s="300" t="s">
        <v>1501</v>
      </c>
      <c r="E272" s="301"/>
      <c r="F272" s="302" t="s">
        <v>6542</v>
      </c>
      <c r="G272" s="303"/>
      <c r="H272" s="302" t="s">
        <v>245</v>
      </c>
      <c r="I272" s="303"/>
      <c r="J272" s="609">
        <v>367.73</v>
      </c>
      <c r="K272" s="249">
        <f>VLOOKUP(B272,'De x Para (2)'!A:C,3,0)</f>
        <v>0</v>
      </c>
    </row>
    <row r="273" spans="1:11">
      <c r="A273" s="572" t="s">
        <v>5142</v>
      </c>
      <c r="B273" s="300" t="s">
        <v>1506</v>
      </c>
      <c r="C273" s="164" t="s">
        <v>143</v>
      </c>
      <c r="D273" s="300" t="s">
        <v>1501</v>
      </c>
      <c r="E273" s="301"/>
      <c r="F273" s="302" t="s">
        <v>6542</v>
      </c>
      <c r="G273" s="303"/>
      <c r="H273" s="302" t="s">
        <v>245</v>
      </c>
      <c r="I273" s="303"/>
      <c r="J273" s="302">
        <v>367.73</v>
      </c>
      <c r="K273" s="249">
        <f>VLOOKUP(B273,'De x Para (2)'!A:C,3,0)</f>
        <v>0</v>
      </c>
    </row>
    <row r="274" spans="1:11">
      <c r="A274" s="572" t="s">
        <v>5141</v>
      </c>
      <c r="B274" s="300" t="s">
        <v>1513</v>
      </c>
      <c r="C274" s="164" t="s">
        <v>143</v>
      </c>
      <c r="D274" s="300" t="s">
        <v>1514</v>
      </c>
      <c r="E274" s="301"/>
      <c r="F274" s="302" t="s">
        <v>6542</v>
      </c>
      <c r="G274" s="303"/>
      <c r="H274" s="302" t="s">
        <v>245</v>
      </c>
      <c r="I274" s="303"/>
      <c r="J274" s="302">
        <v>367.73</v>
      </c>
      <c r="K274" s="249">
        <f>VLOOKUP(B274,'De x Para (2)'!A:C,3,0)</f>
        <v>0</v>
      </c>
    </row>
    <row r="275" spans="1:11">
      <c r="A275" s="574" t="s">
        <v>5139</v>
      </c>
      <c r="B275" s="182" t="s">
        <v>3905</v>
      </c>
      <c r="C275" s="164" t="s">
        <v>143</v>
      </c>
      <c r="D275" s="182" t="s">
        <v>4155</v>
      </c>
      <c r="E275" s="24"/>
      <c r="F275" s="575" t="s">
        <v>6542</v>
      </c>
      <c r="G275" s="576"/>
      <c r="H275" s="575" t="s">
        <v>245</v>
      </c>
      <c r="I275" s="576"/>
      <c r="J275" s="575">
        <v>367.73</v>
      </c>
      <c r="K275" s="249" t="str">
        <f>VLOOKUP(B275,'De x Para (2)'!A:C,3,0)</f>
        <v>12.2</v>
      </c>
    </row>
    <row r="276" spans="1:11">
      <c r="A276" s="524" t="s">
        <v>143</v>
      </c>
      <c r="B276" s="561" t="s">
        <v>143</v>
      </c>
      <c r="C276" s="164" t="s">
        <v>143</v>
      </c>
      <c r="D276" s="561" t="s">
        <v>143</v>
      </c>
      <c r="E276" s="578"/>
      <c r="F276" s="578"/>
      <c r="G276" s="578"/>
      <c r="H276" s="578"/>
      <c r="I276" s="578"/>
      <c r="J276" s="578"/>
      <c r="K276" s="249"/>
    </row>
    <row r="277" spans="1:11">
      <c r="A277" s="572" t="s">
        <v>5134</v>
      </c>
      <c r="B277" s="300" t="s">
        <v>3440</v>
      </c>
      <c r="C277" s="164" t="s">
        <v>143</v>
      </c>
      <c r="D277" s="300" t="s">
        <v>3217</v>
      </c>
      <c r="E277" s="301"/>
      <c r="F277" s="302" t="s">
        <v>6543</v>
      </c>
      <c r="G277" s="303"/>
      <c r="H277" s="302" t="s">
        <v>245</v>
      </c>
      <c r="I277" s="303"/>
      <c r="J277" s="316">
        <v>32665.29</v>
      </c>
      <c r="K277" s="249">
        <f>VLOOKUP(B277,'De x Para (2)'!A:C,3,0)</f>
        <v>0</v>
      </c>
    </row>
    <row r="278" spans="1:11">
      <c r="A278" s="572" t="s">
        <v>5133</v>
      </c>
      <c r="B278" s="300" t="s">
        <v>4749</v>
      </c>
      <c r="C278" s="164" t="s">
        <v>143</v>
      </c>
      <c r="D278" s="300" t="s">
        <v>4750</v>
      </c>
      <c r="E278" s="301"/>
      <c r="F278" s="302" t="s">
        <v>6543</v>
      </c>
      <c r="G278" s="303"/>
      <c r="H278" s="302" t="s">
        <v>245</v>
      </c>
      <c r="I278" s="303"/>
      <c r="J278" s="316">
        <v>32665.29</v>
      </c>
      <c r="K278" s="249">
        <f>VLOOKUP(B278,'De x Para (2)'!A:C,3,0)</f>
        <v>0</v>
      </c>
    </row>
    <row r="279" spans="1:11">
      <c r="A279" s="572" t="s">
        <v>5132</v>
      </c>
      <c r="B279" s="300" t="s">
        <v>4751</v>
      </c>
      <c r="C279" s="164" t="s">
        <v>143</v>
      </c>
      <c r="D279" s="300" t="s">
        <v>4750</v>
      </c>
      <c r="E279" s="301"/>
      <c r="F279" s="302" t="s">
        <v>6543</v>
      </c>
      <c r="G279" s="303"/>
      <c r="H279" s="302" t="s">
        <v>245</v>
      </c>
      <c r="I279" s="303"/>
      <c r="J279" s="316">
        <v>32665.29</v>
      </c>
      <c r="K279" s="249">
        <f>VLOOKUP(B279,'De x Para (2)'!A:C,3,0)</f>
        <v>0</v>
      </c>
    </row>
    <row r="280" spans="1:11">
      <c r="A280" s="572" t="s">
        <v>5960</v>
      </c>
      <c r="B280" s="300" t="s">
        <v>4752</v>
      </c>
      <c r="C280" s="164" t="s">
        <v>143</v>
      </c>
      <c r="D280" s="300" t="s">
        <v>4750</v>
      </c>
      <c r="E280" s="301"/>
      <c r="F280" s="302" t="s">
        <v>6544</v>
      </c>
      <c r="G280" s="303"/>
      <c r="H280" s="302" t="s">
        <v>245</v>
      </c>
      <c r="I280" s="303"/>
      <c r="J280" s="316">
        <v>22934.54</v>
      </c>
      <c r="K280" s="249">
        <f>VLOOKUP(B280,'De x Para (2)'!A:C,3,0)</f>
        <v>0</v>
      </c>
    </row>
    <row r="281" spans="1:11">
      <c r="A281" s="574" t="s">
        <v>6281</v>
      </c>
      <c r="B281" s="182" t="s">
        <v>4775</v>
      </c>
      <c r="C281" s="164" t="s">
        <v>143</v>
      </c>
      <c r="D281" s="182" t="s">
        <v>1649</v>
      </c>
      <c r="E281" s="24"/>
      <c r="F281" s="575" t="s">
        <v>6545</v>
      </c>
      <c r="G281" s="576"/>
      <c r="H281" s="575" t="s">
        <v>245</v>
      </c>
      <c r="I281" s="576"/>
      <c r="J281" s="595">
        <v>6788</v>
      </c>
      <c r="K281" s="249" t="str">
        <f>VLOOKUP(B281,'De x Para (2)'!A:C,3,0)</f>
        <v>14.1.1</v>
      </c>
    </row>
    <row r="282" spans="1:11">
      <c r="A282" s="574" t="s">
        <v>6546</v>
      </c>
      <c r="B282" s="182" t="s">
        <v>4857</v>
      </c>
      <c r="C282" s="164" t="s">
        <v>143</v>
      </c>
      <c r="D282" s="182" t="s">
        <v>1572</v>
      </c>
      <c r="E282" s="24"/>
      <c r="F282" s="575" t="s">
        <v>6547</v>
      </c>
      <c r="G282" s="576"/>
      <c r="H282" s="575" t="s">
        <v>245</v>
      </c>
      <c r="I282" s="576"/>
      <c r="J282" s="595">
        <v>14600</v>
      </c>
      <c r="K282" s="249" t="str">
        <f>VLOOKUP(B282,'De x Para (2)'!A:C,3,0)</f>
        <v>14.1.1</v>
      </c>
    </row>
    <row r="283" spans="1:11">
      <c r="A283" s="574" t="s">
        <v>6548</v>
      </c>
      <c r="B283" s="182" t="s">
        <v>6549</v>
      </c>
      <c r="C283" s="164" t="s">
        <v>143</v>
      </c>
      <c r="D283" s="182" t="s">
        <v>1558</v>
      </c>
      <c r="E283" s="24"/>
      <c r="F283" s="575" t="s">
        <v>6550</v>
      </c>
      <c r="G283" s="576"/>
      <c r="H283" s="575" t="s">
        <v>245</v>
      </c>
      <c r="I283" s="576"/>
      <c r="J283" s="595">
        <v>1546.54</v>
      </c>
      <c r="K283" s="249" t="s">
        <v>162</v>
      </c>
    </row>
    <row r="284" spans="1:11">
      <c r="A284" s="524" t="s">
        <v>143</v>
      </c>
      <c r="B284" s="561" t="s">
        <v>143</v>
      </c>
      <c r="C284" s="164" t="s">
        <v>143</v>
      </c>
      <c r="D284" s="561" t="s">
        <v>143</v>
      </c>
      <c r="E284" s="578"/>
      <c r="F284" s="578"/>
      <c r="G284" s="578"/>
      <c r="H284" s="578"/>
      <c r="I284" s="578"/>
      <c r="J284" s="578"/>
      <c r="K284" s="249"/>
    </row>
    <row r="285" spans="1:11">
      <c r="A285" s="572" t="s">
        <v>5131</v>
      </c>
      <c r="B285" s="300" t="s">
        <v>4836</v>
      </c>
      <c r="C285" s="164" t="s">
        <v>143</v>
      </c>
      <c r="D285" s="300" t="s">
        <v>4785</v>
      </c>
      <c r="E285" s="301"/>
      <c r="F285" s="302" t="s">
        <v>6551</v>
      </c>
      <c r="G285" s="303"/>
      <c r="H285" s="302" t="s">
        <v>245</v>
      </c>
      <c r="I285" s="303"/>
      <c r="J285" s="302">
        <v>104.67</v>
      </c>
      <c r="K285" s="249">
        <f>VLOOKUP(B285,'De x Para (2)'!A:C,3,0)</f>
        <v>0</v>
      </c>
    </row>
    <row r="286" spans="1:11">
      <c r="A286" s="574" t="s">
        <v>5130</v>
      </c>
      <c r="B286" s="182" t="s">
        <v>4837</v>
      </c>
      <c r="C286" s="164" t="s">
        <v>143</v>
      </c>
      <c r="D286" s="182" t="s">
        <v>1691</v>
      </c>
      <c r="E286" s="24"/>
      <c r="F286" s="575" t="s">
        <v>6552</v>
      </c>
      <c r="G286" s="576"/>
      <c r="H286" s="575" t="s">
        <v>245</v>
      </c>
      <c r="I286" s="576"/>
      <c r="J286" s="575">
        <v>69.98</v>
      </c>
      <c r="K286" s="249" t="str">
        <f>VLOOKUP(B286,'De x Para (2)'!A:C,3,0)</f>
        <v>14.1.2</v>
      </c>
    </row>
    <row r="287" spans="1:11">
      <c r="A287" s="574" t="s">
        <v>6553</v>
      </c>
      <c r="B287" s="182" t="s">
        <v>6554</v>
      </c>
      <c r="C287" s="164" t="s">
        <v>143</v>
      </c>
      <c r="D287" s="182" t="s">
        <v>6555</v>
      </c>
      <c r="E287" s="24"/>
      <c r="F287" s="575" t="s">
        <v>6556</v>
      </c>
      <c r="G287" s="576"/>
      <c r="H287" s="575" t="s">
        <v>245</v>
      </c>
      <c r="I287" s="576"/>
      <c r="J287" s="575">
        <v>34.69</v>
      </c>
      <c r="K287" s="249" t="s">
        <v>164</v>
      </c>
    </row>
    <row r="288" spans="1:11">
      <c r="A288" s="524" t="s">
        <v>143</v>
      </c>
      <c r="B288" s="561" t="s">
        <v>143</v>
      </c>
      <c r="C288" s="164" t="s">
        <v>143</v>
      </c>
      <c r="D288" s="561" t="s">
        <v>143</v>
      </c>
      <c r="E288" s="578"/>
      <c r="F288" s="578"/>
      <c r="G288" s="578"/>
      <c r="H288" s="578"/>
      <c r="I288" s="578"/>
      <c r="J288" s="578"/>
      <c r="K288" s="249"/>
    </row>
    <row r="289" spans="1:11">
      <c r="A289" s="572" t="s">
        <v>6557</v>
      </c>
      <c r="B289" s="300" t="s">
        <v>6558</v>
      </c>
      <c r="C289" s="164" t="s">
        <v>143</v>
      </c>
      <c r="D289" s="300" t="s">
        <v>1160</v>
      </c>
      <c r="E289" s="301"/>
      <c r="F289" s="302" t="s">
        <v>6559</v>
      </c>
      <c r="G289" s="303"/>
      <c r="H289" s="302" t="s">
        <v>245</v>
      </c>
      <c r="I289" s="303"/>
      <c r="J289" s="316">
        <v>2421.48</v>
      </c>
      <c r="K289" s="249" t="e">
        <f>VLOOKUP(B289,'De x Para (2)'!A:C,3,0)</f>
        <v>#N/A</v>
      </c>
    </row>
    <row r="290" spans="1:11">
      <c r="A290" s="574" t="s">
        <v>6560</v>
      </c>
      <c r="B290" s="182" t="s">
        <v>6561</v>
      </c>
      <c r="C290" s="164" t="s">
        <v>143</v>
      </c>
      <c r="D290" s="182" t="s">
        <v>6562</v>
      </c>
      <c r="E290" s="24"/>
      <c r="F290" s="575" t="s">
        <v>6563</v>
      </c>
      <c r="G290" s="576"/>
      <c r="H290" s="575" t="s">
        <v>245</v>
      </c>
      <c r="I290" s="576"/>
      <c r="J290" s="595">
        <v>2042.43</v>
      </c>
      <c r="K290" s="249" t="s">
        <v>162</v>
      </c>
    </row>
    <row r="291" spans="1:11">
      <c r="A291" s="574" t="s">
        <v>6564</v>
      </c>
      <c r="B291" s="182" t="s">
        <v>6565</v>
      </c>
      <c r="C291" s="164" t="s">
        <v>143</v>
      </c>
      <c r="D291" s="182" t="s">
        <v>6566</v>
      </c>
      <c r="E291" s="24"/>
      <c r="F291" s="575" t="s">
        <v>6567</v>
      </c>
      <c r="G291" s="576"/>
      <c r="H291" s="575" t="s">
        <v>245</v>
      </c>
      <c r="I291" s="576"/>
      <c r="J291" s="575">
        <v>379.05</v>
      </c>
      <c r="K291" s="249" t="s">
        <v>162</v>
      </c>
    </row>
    <row r="292" spans="1:11">
      <c r="A292" s="524" t="s">
        <v>143</v>
      </c>
      <c r="B292" s="561" t="s">
        <v>143</v>
      </c>
      <c r="C292" s="164" t="s">
        <v>143</v>
      </c>
      <c r="D292" s="561" t="s">
        <v>143</v>
      </c>
      <c r="E292" s="578"/>
      <c r="F292" s="578"/>
      <c r="G292" s="578"/>
      <c r="H292" s="578"/>
      <c r="I292" s="578"/>
      <c r="J292" s="578"/>
      <c r="K292" s="249"/>
    </row>
    <row r="293" spans="1:11">
      <c r="A293" s="572" t="s">
        <v>6568</v>
      </c>
      <c r="B293" s="300" t="s">
        <v>6569</v>
      </c>
      <c r="C293" s="164" t="s">
        <v>143</v>
      </c>
      <c r="D293" s="300" t="s">
        <v>1854</v>
      </c>
      <c r="E293" s="301"/>
      <c r="F293" s="302" t="s">
        <v>6570</v>
      </c>
      <c r="G293" s="303"/>
      <c r="H293" s="302" t="s">
        <v>245</v>
      </c>
      <c r="I293" s="303"/>
      <c r="J293" s="316">
        <v>2924.6</v>
      </c>
      <c r="K293" s="249" t="e">
        <f>VLOOKUP(B293,'De x Para (2)'!A:C,3,0)</f>
        <v>#N/A</v>
      </c>
    </row>
    <row r="294" spans="1:11">
      <c r="A294" s="574" t="s">
        <v>6571</v>
      </c>
      <c r="B294" s="182" t="s">
        <v>6572</v>
      </c>
      <c r="C294" s="164" t="s">
        <v>143</v>
      </c>
      <c r="D294" s="182" t="s">
        <v>6573</v>
      </c>
      <c r="E294" s="24"/>
      <c r="F294" s="575" t="s">
        <v>6574</v>
      </c>
      <c r="G294" s="576"/>
      <c r="H294" s="575" t="s">
        <v>245</v>
      </c>
      <c r="I294" s="576"/>
      <c r="J294" s="595">
        <v>2564.6</v>
      </c>
      <c r="K294" s="249" t="s">
        <v>162</v>
      </c>
    </row>
    <row r="295" spans="1:11">
      <c r="A295" s="574" t="s">
        <v>6575</v>
      </c>
      <c r="B295" s="182" t="s">
        <v>6576</v>
      </c>
      <c r="C295" s="164" t="s">
        <v>143</v>
      </c>
      <c r="D295" s="182" t="s">
        <v>1858</v>
      </c>
      <c r="E295" s="24"/>
      <c r="F295" s="575" t="s">
        <v>2473</v>
      </c>
      <c r="G295" s="576"/>
      <c r="H295" s="575" t="s">
        <v>245</v>
      </c>
      <c r="I295" s="576"/>
      <c r="J295" s="575">
        <v>360</v>
      </c>
      <c r="K295" s="249" t="s">
        <v>162</v>
      </c>
    </row>
    <row r="296" spans="1:11">
      <c r="A296" s="524" t="s">
        <v>143</v>
      </c>
      <c r="B296" s="561" t="s">
        <v>143</v>
      </c>
      <c r="C296" s="164" t="s">
        <v>143</v>
      </c>
      <c r="D296" s="561" t="s">
        <v>143</v>
      </c>
      <c r="E296" s="578"/>
      <c r="F296" s="578"/>
      <c r="G296" s="578"/>
      <c r="H296" s="578"/>
      <c r="I296" s="578"/>
      <c r="J296" s="578"/>
      <c r="K296" s="249"/>
    </row>
    <row r="297" spans="1:11">
      <c r="A297" s="572" t="s">
        <v>6577</v>
      </c>
      <c r="B297" s="300" t="s">
        <v>6578</v>
      </c>
      <c r="C297" s="164" t="s">
        <v>143</v>
      </c>
      <c r="D297" s="300" t="s">
        <v>6579</v>
      </c>
      <c r="E297" s="301"/>
      <c r="F297" s="302" t="s">
        <v>6580</v>
      </c>
      <c r="G297" s="303"/>
      <c r="H297" s="302" t="s">
        <v>245</v>
      </c>
      <c r="I297" s="303"/>
      <c r="J297" s="316">
        <v>4280</v>
      </c>
      <c r="K297" s="249" t="e">
        <f>VLOOKUP(B297,'De x Para (2)'!A:C,3,0)</f>
        <v>#N/A</v>
      </c>
    </row>
    <row r="298" spans="1:11">
      <c r="A298" s="574" t="s">
        <v>6581</v>
      </c>
      <c r="B298" s="182" t="s">
        <v>6582</v>
      </c>
      <c r="C298" s="164" t="s">
        <v>143</v>
      </c>
      <c r="D298" s="182" t="s">
        <v>1186</v>
      </c>
      <c r="E298" s="24"/>
      <c r="F298" s="575" t="s">
        <v>6580</v>
      </c>
      <c r="G298" s="576"/>
      <c r="H298" s="575" t="s">
        <v>245</v>
      </c>
      <c r="I298" s="576"/>
      <c r="J298" s="595">
        <v>4280</v>
      </c>
      <c r="K298" s="249" t="s">
        <v>162</v>
      </c>
    </row>
    <row r="299" spans="1:11">
      <c r="A299" s="524" t="s">
        <v>143</v>
      </c>
      <c r="B299" s="561" t="s">
        <v>143</v>
      </c>
      <c r="C299" s="164" t="s">
        <v>143</v>
      </c>
      <c r="D299" s="561" t="s">
        <v>143</v>
      </c>
      <c r="E299" s="578"/>
      <c r="F299" s="578"/>
      <c r="G299" s="578"/>
      <c r="H299" s="578"/>
      <c r="I299" s="578"/>
      <c r="J299" s="578"/>
      <c r="K299" s="249"/>
    </row>
    <row r="300" spans="1:11">
      <c r="A300" s="572" t="s">
        <v>5128</v>
      </c>
      <c r="B300" s="300" t="s">
        <v>1702</v>
      </c>
      <c r="C300" s="164" t="s">
        <v>143</v>
      </c>
      <c r="D300" s="300" t="s">
        <v>1703</v>
      </c>
      <c r="E300" s="301"/>
      <c r="F300" s="302" t="s">
        <v>6583</v>
      </c>
      <c r="G300" s="303"/>
      <c r="H300" s="302" t="s">
        <v>245</v>
      </c>
      <c r="I300" s="303"/>
      <c r="J300" s="316">
        <v>152387</v>
      </c>
      <c r="K300" s="249">
        <f>VLOOKUP(B300,'De x Para (2)'!A:C,3,0)</f>
        <v>0</v>
      </c>
    </row>
    <row r="301" spans="1:11">
      <c r="A301" s="572" t="s">
        <v>5127</v>
      </c>
      <c r="B301" s="300" t="s">
        <v>1706</v>
      </c>
      <c r="C301" s="164" t="s">
        <v>143</v>
      </c>
      <c r="D301" s="300" t="s">
        <v>1703</v>
      </c>
      <c r="E301" s="301"/>
      <c r="F301" s="302" t="s">
        <v>6583</v>
      </c>
      <c r="G301" s="303"/>
      <c r="H301" s="302" t="s">
        <v>245</v>
      </c>
      <c r="I301" s="303"/>
      <c r="J301" s="316">
        <v>152387</v>
      </c>
      <c r="K301" s="249">
        <f>VLOOKUP(B301,'De x Para (2)'!A:C,3,0)</f>
        <v>0</v>
      </c>
    </row>
    <row r="302" spans="1:11">
      <c r="A302" s="572" t="s">
        <v>5126</v>
      </c>
      <c r="B302" s="300" t="s">
        <v>1707</v>
      </c>
      <c r="C302" s="164" t="s">
        <v>143</v>
      </c>
      <c r="D302" s="300" t="s">
        <v>1703</v>
      </c>
      <c r="E302" s="301"/>
      <c r="F302" s="302" t="s">
        <v>6583</v>
      </c>
      <c r="G302" s="303"/>
      <c r="H302" s="302" t="s">
        <v>245</v>
      </c>
      <c r="I302" s="303"/>
      <c r="J302" s="316">
        <v>152387</v>
      </c>
      <c r="K302" s="249">
        <f>VLOOKUP(B302,'De x Para (2)'!A:C,3,0)</f>
        <v>0</v>
      </c>
    </row>
    <row r="303" spans="1:11">
      <c r="A303" s="572" t="s">
        <v>5125</v>
      </c>
      <c r="B303" s="300" t="s">
        <v>1708</v>
      </c>
      <c r="C303" s="164" t="s">
        <v>143</v>
      </c>
      <c r="D303" s="300" t="s">
        <v>1703</v>
      </c>
      <c r="E303" s="301"/>
      <c r="F303" s="302" t="s">
        <v>6583</v>
      </c>
      <c r="G303" s="303"/>
      <c r="H303" s="302" t="s">
        <v>245</v>
      </c>
      <c r="I303" s="303"/>
      <c r="J303" s="316">
        <v>152387</v>
      </c>
      <c r="K303" s="249">
        <f>VLOOKUP(B303,'De x Para (2)'!A:C,3,0)</f>
        <v>0</v>
      </c>
    </row>
    <row r="304" spans="1:11">
      <c r="A304" s="574" t="s">
        <v>5124</v>
      </c>
      <c r="B304" s="182" t="s">
        <v>1709</v>
      </c>
      <c r="C304" s="164" t="s">
        <v>143</v>
      </c>
      <c r="D304" s="182" t="s">
        <v>1710</v>
      </c>
      <c r="E304" s="24"/>
      <c r="F304" s="575" t="s">
        <v>6583</v>
      </c>
      <c r="G304" s="576"/>
      <c r="H304" s="575" t="s">
        <v>245</v>
      </c>
      <c r="I304" s="576"/>
      <c r="J304" s="595">
        <v>152387</v>
      </c>
      <c r="K304" s="249" t="str">
        <f>VLOOKUP(B304,'De x Para (2)'!A:C,3,0)</f>
        <v>11.5.9</v>
      </c>
    </row>
    <row r="305" spans="1:11">
      <c r="A305" s="524" t="s">
        <v>143</v>
      </c>
      <c r="B305" s="561" t="s">
        <v>143</v>
      </c>
      <c r="C305" s="164" t="s">
        <v>143</v>
      </c>
      <c r="D305" s="561" t="s">
        <v>143</v>
      </c>
      <c r="E305" s="578"/>
      <c r="F305" s="578"/>
      <c r="G305" s="578"/>
      <c r="H305" s="578"/>
      <c r="I305" s="578"/>
      <c r="J305" s="578"/>
      <c r="K305" s="249"/>
    </row>
    <row r="306" spans="1:11">
      <c r="A306" s="572" t="s">
        <v>5123</v>
      </c>
      <c r="B306" s="300" t="s">
        <v>1711</v>
      </c>
      <c r="C306" s="164" t="s">
        <v>143</v>
      </c>
      <c r="D306" s="300" t="s">
        <v>1712</v>
      </c>
      <c r="E306" s="301"/>
      <c r="F306" s="302" t="s">
        <v>6353</v>
      </c>
      <c r="G306" s="303"/>
      <c r="H306" s="302" t="s">
        <v>245</v>
      </c>
      <c r="I306" s="303"/>
      <c r="J306" s="316">
        <v>19018.43</v>
      </c>
      <c r="K306" s="249">
        <f>VLOOKUP(B306,'De x Para (2)'!A:C,3,0)</f>
        <v>0</v>
      </c>
    </row>
    <row r="307" spans="1:11">
      <c r="A307" s="572" t="s">
        <v>5122</v>
      </c>
      <c r="B307" s="300" t="s">
        <v>1715</v>
      </c>
      <c r="C307" s="164" t="s">
        <v>143</v>
      </c>
      <c r="D307" s="300" t="s">
        <v>1712</v>
      </c>
      <c r="E307" s="301"/>
      <c r="F307" s="302" t="s">
        <v>6353</v>
      </c>
      <c r="G307" s="303"/>
      <c r="H307" s="302" t="s">
        <v>245</v>
      </c>
      <c r="I307" s="303"/>
      <c r="J307" s="608">
        <v>19018.43</v>
      </c>
      <c r="K307" s="249">
        <f>VLOOKUP(B307,'De x Para (2)'!A:C,3,0)</f>
        <v>0</v>
      </c>
    </row>
    <row r="308" spans="1:11">
      <c r="A308" s="572" t="s">
        <v>5121</v>
      </c>
      <c r="B308" s="300" t="s">
        <v>1716</v>
      </c>
      <c r="C308" s="164" t="s">
        <v>143</v>
      </c>
      <c r="D308" s="300" t="s">
        <v>1712</v>
      </c>
      <c r="E308" s="301"/>
      <c r="F308" s="302" t="s">
        <v>6353</v>
      </c>
      <c r="G308" s="303"/>
      <c r="H308" s="302" t="s">
        <v>245</v>
      </c>
      <c r="I308" s="303"/>
      <c r="J308" s="316">
        <v>19018.43</v>
      </c>
      <c r="K308" s="249">
        <f>VLOOKUP(B308,'De x Para (2)'!A:C,3,0)</f>
        <v>0</v>
      </c>
    </row>
    <row r="309" spans="1:11">
      <c r="A309" s="572" t="s">
        <v>5120</v>
      </c>
      <c r="B309" s="300" t="s">
        <v>1717</v>
      </c>
      <c r="C309" s="164" t="s">
        <v>143</v>
      </c>
      <c r="D309" s="300" t="s">
        <v>1712</v>
      </c>
      <c r="E309" s="301"/>
      <c r="F309" s="302" t="s">
        <v>6353</v>
      </c>
      <c r="G309" s="303"/>
      <c r="H309" s="302" t="s">
        <v>245</v>
      </c>
      <c r="I309" s="303"/>
      <c r="J309" s="316">
        <v>19018.43</v>
      </c>
      <c r="K309" s="249">
        <f>VLOOKUP(B309,'De x Para (2)'!A:C,3,0)</f>
        <v>0</v>
      </c>
    </row>
    <row r="310" spans="1:11">
      <c r="A310" s="574" t="s">
        <v>5118</v>
      </c>
      <c r="B310" s="182" t="s">
        <v>1718</v>
      </c>
      <c r="C310" s="164" t="s">
        <v>143</v>
      </c>
      <c r="D310" s="182" t="s">
        <v>1719</v>
      </c>
      <c r="E310" s="24"/>
      <c r="F310" s="575" t="s">
        <v>6353</v>
      </c>
      <c r="G310" s="576"/>
      <c r="H310" s="575" t="s">
        <v>245</v>
      </c>
      <c r="I310" s="576"/>
      <c r="J310" s="595">
        <v>19018.43</v>
      </c>
      <c r="K310" s="249" t="str">
        <f>VLOOKUP(B310,'De x Para (2)'!A:C,3,0)</f>
        <v>13.1</v>
      </c>
    </row>
    <row r="311" spans="1:11">
      <c r="A311" s="524" t="s">
        <v>143</v>
      </c>
      <c r="B311" s="561" t="s">
        <v>143</v>
      </c>
      <c r="C311" s="164" t="s">
        <v>143</v>
      </c>
      <c r="D311" s="561" t="s">
        <v>143</v>
      </c>
      <c r="E311" s="578"/>
      <c r="F311" s="578"/>
      <c r="G311" s="578"/>
      <c r="H311" s="578"/>
      <c r="I311" s="578"/>
      <c r="J311" s="578"/>
      <c r="K311" s="249"/>
    </row>
    <row r="312" spans="1:11">
      <c r="A312" s="572" t="s">
        <v>5115</v>
      </c>
      <c r="B312" s="300" t="s">
        <v>1734</v>
      </c>
      <c r="C312" s="164" t="s">
        <v>143</v>
      </c>
      <c r="D312" s="300" t="s">
        <v>1735</v>
      </c>
      <c r="E312" s="301"/>
      <c r="F312" s="302" t="s">
        <v>5110</v>
      </c>
      <c r="G312" s="303"/>
      <c r="H312" s="302" t="s">
        <v>245</v>
      </c>
      <c r="I312" s="303"/>
      <c r="J312" s="302">
        <v>536.71</v>
      </c>
      <c r="K312" s="249">
        <f>VLOOKUP(B312,'De x Para (2)'!A:C,3,0)</f>
        <v>0</v>
      </c>
    </row>
    <row r="313" spans="1:11">
      <c r="A313" s="572" t="s">
        <v>5114</v>
      </c>
      <c r="B313" s="300" t="s">
        <v>1739</v>
      </c>
      <c r="C313" s="164" t="s">
        <v>143</v>
      </c>
      <c r="D313" s="300" t="s">
        <v>1740</v>
      </c>
      <c r="E313" s="301"/>
      <c r="F313" s="302" t="s">
        <v>5110</v>
      </c>
      <c r="G313" s="303"/>
      <c r="H313" s="302" t="s">
        <v>245</v>
      </c>
      <c r="I313" s="303"/>
      <c r="J313" s="302">
        <v>536.71</v>
      </c>
      <c r="K313" s="249">
        <f>VLOOKUP(B313,'De x Para (2)'!A:C,3,0)</f>
        <v>0</v>
      </c>
    </row>
    <row r="314" spans="1:11">
      <c r="A314" s="572" t="s">
        <v>5113</v>
      </c>
      <c r="B314" s="300" t="s">
        <v>1741</v>
      </c>
      <c r="C314" s="164" t="s">
        <v>143</v>
      </c>
      <c r="D314" s="300" t="s">
        <v>1740</v>
      </c>
      <c r="E314" s="301"/>
      <c r="F314" s="302" t="s">
        <v>5110</v>
      </c>
      <c r="G314" s="303"/>
      <c r="H314" s="302" t="s">
        <v>245</v>
      </c>
      <c r="I314" s="303"/>
      <c r="J314" s="302">
        <v>536.71</v>
      </c>
      <c r="K314" s="249">
        <f>VLOOKUP(B314,'De x Para (2)'!A:C,3,0)</f>
        <v>0</v>
      </c>
    </row>
    <row r="315" spans="1:11">
      <c r="A315" s="572" t="s">
        <v>5112</v>
      </c>
      <c r="B315" s="300" t="s">
        <v>1742</v>
      </c>
      <c r="C315" s="164" t="s">
        <v>143</v>
      </c>
      <c r="D315" s="300" t="s">
        <v>1740</v>
      </c>
      <c r="E315" s="301"/>
      <c r="F315" s="302" t="s">
        <v>5110</v>
      </c>
      <c r="G315" s="303"/>
      <c r="H315" s="302" t="s">
        <v>245</v>
      </c>
      <c r="I315" s="303"/>
      <c r="J315" s="609">
        <v>536.71</v>
      </c>
      <c r="K315" s="249">
        <f>VLOOKUP(B315,'De x Para (2)'!A:C,3,0)</f>
        <v>0</v>
      </c>
    </row>
    <row r="316" spans="1:11">
      <c r="A316" s="574" t="s">
        <v>5111</v>
      </c>
      <c r="B316" s="182" t="s">
        <v>1743</v>
      </c>
      <c r="C316" s="164" t="s">
        <v>143</v>
      </c>
      <c r="D316" s="182" t="s">
        <v>1744</v>
      </c>
      <c r="E316" s="24"/>
      <c r="F316" s="575" t="s">
        <v>5110</v>
      </c>
      <c r="G316" s="576"/>
      <c r="H316" s="575" t="s">
        <v>245</v>
      </c>
      <c r="I316" s="576"/>
      <c r="J316" s="575">
        <v>536.71</v>
      </c>
      <c r="K316" s="249" t="str">
        <f>VLOOKUP(B316,'De x Para (2)'!A:C,3,0)</f>
        <v>11.5.3</v>
      </c>
    </row>
    <row r="317" spans="1:11">
      <c r="A317" s="524" t="s">
        <v>143</v>
      </c>
      <c r="B317" s="561" t="s">
        <v>143</v>
      </c>
      <c r="C317" s="164" t="s">
        <v>143</v>
      </c>
      <c r="D317" s="561" t="s">
        <v>143</v>
      </c>
      <c r="E317" s="578"/>
      <c r="F317" s="578"/>
      <c r="G317" s="578"/>
      <c r="H317" s="578"/>
      <c r="I317" s="578"/>
      <c r="J317" s="578"/>
      <c r="K317" s="249"/>
    </row>
    <row r="318" spans="1:11">
      <c r="A318" s="572" t="s">
        <v>5108</v>
      </c>
      <c r="B318" s="300" t="s">
        <v>1750</v>
      </c>
      <c r="C318" s="300" t="s">
        <v>1751</v>
      </c>
      <c r="D318" s="301"/>
      <c r="E318" s="301"/>
      <c r="F318" s="302" t="s">
        <v>6584</v>
      </c>
      <c r="G318" s="303"/>
      <c r="H318" s="302" t="s">
        <v>6585</v>
      </c>
      <c r="I318" s="303"/>
      <c r="J318" s="316">
        <v>993388.87</v>
      </c>
      <c r="K318" s="249" t="e">
        <f>VLOOKUP(B318,'De x Para (2)'!A:C,3,0)</f>
        <v>#N/A</v>
      </c>
    </row>
    <row r="319" spans="1:11">
      <c r="A319" s="572" t="s">
        <v>5107</v>
      </c>
      <c r="B319" s="300" t="s">
        <v>1753</v>
      </c>
      <c r="C319" s="164" t="s">
        <v>143</v>
      </c>
      <c r="D319" s="300" t="s">
        <v>1751</v>
      </c>
      <c r="E319" s="301"/>
      <c r="F319" s="302" t="s">
        <v>6584</v>
      </c>
      <c r="G319" s="303"/>
      <c r="H319" s="302" t="s">
        <v>6585</v>
      </c>
      <c r="I319" s="303"/>
      <c r="J319" s="316">
        <v>993388.87</v>
      </c>
      <c r="K319" s="249">
        <f>VLOOKUP(B319,'De x Para (2)'!A:C,3,0)</f>
        <v>0</v>
      </c>
    </row>
    <row r="320" spans="1:11">
      <c r="A320" s="572" t="s">
        <v>5106</v>
      </c>
      <c r="B320" s="300" t="s">
        <v>1754</v>
      </c>
      <c r="C320" s="164" t="s">
        <v>143</v>
      </c>
      <c r="D320" s="300" t="s">
        <v>1751</v>
      </c>
      <c r="E320" s="301"/>
      <c r="F320" s="302" t="s">
        <v>6584</v>
      </c>
      <c r="G320" s="303"/>
      <c r="H320" s="302" t="s">
        <v>6585</v>
      </c>
      <c r="I320" s="303"/>
      <c r="J320" s="316">
        <v>993388.87</v>
      </c>
      <c r="K320" s="249">
        <f>VLOOKUP(B320,'De x Para (2)'!A:C,3,0)</f>
        <v>0</v>
      </c>
    </row>
    <row r="321" spans="1:11">
      <c r="A321" s="572" t="s">
        <v>5105</v>
      </c>
      <c r="B321" s="300" t="s">
        <v>1755</v>
      </c>
      <c r="C321" s="164" t="s">
        <v>143</v>
      </c>
      <c r="D321" s="300" t="s">
        <v>1756</v>
      </c>
      <c r="E321" s="301"/>
      <c r="F321" s="302" t="s">
        <v>245</v>
      </c>
      <c r="G321" s="303"/>
      <c r="H321" s="302" t="s">
        <v>6416</v>
      </c>
      <c r="I321" s="303"/>
      <c r="J321" s="316">
        <v>656676.97</v>
      </c>
      <c r="K321" s="249">
        <f>VLOOKUP(B321,'De x Para (2)'!A:C,3,0)</f>
        <v>0</v>
      </c>
    </row>
    <row r="322" spans="1:11">
      <c r="A322" s="572" t="s">
        <v>5104</v>
      </c>
      <c r="B322" s="300" t="s">
        <v>1759</v>
      </c>
      <c r="C322" s="164" t="s">
        <v>143</v>
      </c>
      <c r="D322" s="300" t="s">
        <v>1756</v>
      </c>
      <c r="E322" s="301"/>
      <c r="F322" s="302" t="s">
        <v>245</v>
      </c>
      <c r="G322" s="303"/>
      <c r="H322" s="302" t="s">
        <v>6416</v>
      </c>
      <c r="I322" s="303"/>
      <c r="J322" s="316">
        <v>656676.97</v>
      </c>
      <c r="K322" s="249">
        <f>VLOOKUP(B322,'De x Para (2)'!A:C,3,0)</f>
        <v>0</v>
      </c>
    </row>
    <row r="323" spans="1:11">
      <c r="A323" s="574" t="s">
        <v>5103</v>
      </c>
      <c r="B323" s="182" t="s">
        <v>1760</v>
      </c>
      <c r="C323" s="164" t="s">
        <v>143</v>
      </c>
      <c r="D323" s="182" t="s">
        <v>1761</v>
      </c>
      <c r="E323" s="24"/>
      <c r="F323" s="575" t="s">
        <v>245</v>
      </c>
      <c r="G323" s="576"/>
      <c r="H323" s="575" t="s">
        <v>6416</v>
      </c>
      <c r="I323" s="576"/>
      <c r="J323" s="595">
        <v>656676.97</v>
      </c>
      <c r="K323" s="249" t="str">
        <f>VLOOKUP(B323,'De x Para (2)'!A:C,3,0)</f>
        <v>4.1</v>
      </c>
    </row>
    <row r="324" spans="1:11">
      <c r="A324" s="524" t="s">
        <v>143</v>
      </c>
      <c r="B324" s="561" t="s">
        <v>143</v>
      </c>
      <c r="C324" s="164" t="s">
        <v>143</v>
      </c>
      <c r="D324" s="561" t="s">
        <v>143</v>
      </c>
      <c r="E324" s="578"/>
      <c r="F324" s="578"/>
      <c r="G324" s="578"/>
      <c r="H324" s="578"/>
      <c r="I324" s="578"/>
      <c r="J324" s="578"/>
      <c r="K324" s="249"/>
    </row>
    <row r="325" spans="1:11">
      <c r="A325" s="572" t="s">
        <v>5101</v>
      </c>
      <c r="B325" s="300" t="s">
        <v>1762</v>
      </c>
      <c r="C325" s="164" t="s">
        <v>143</v>
      </c>
      <c r="D325" s="300" t="s">
        <v>1763</v>
      </c>
      <c r="E325" s="301"/>
      <c r="F325" s="302" t="s">
        <v>6584</v>
      </c>
      <c r="G325" s="303"/>
      <c r="H325" s="302" t="s">
        <v>6586</v>
      </c>
      <c r="I325" s="303"/>
      <c r="J325" s="316">
        <v>317341.7</v>
      </c>
      <c r="K325" s="249">
        <f>VLOOKUP(B325,'De x Para (2)'!A:C,3,0)</f>
        <v>0</v>
      </c>
    </row>
    <row r="326" spans="1:11">
      <c r="A326" s="572" t="s">
        <v>5974</v>
      </c>
      <c r="B326" s="300" t="s">
        <v>1767</v>
      </c>
      <c r="C326" s="164" t="s">
        <v>143</v>
      </c>
      <c r="D326" s="300" t="s">
        <v>1768</v>
      </c>
      <c r="E326" s="301"/>
      <c r="F326" s="302" t="s">
        <v>245</v>
      </c>
      <c r="G326" s="303"/>
      <c r="H326" s="302" t="s">
        <v>6587</v>
      </c>
      <c r="I326" s="303"/>
      <c r="J326" s="316">
        <v>2500</v>
      </c>
      <c r="K326" s="249">
        <f>VLOOKUP(B326,'De x Para (2)'!A:C,3,0)</f>
        <v>0</v>
      </c>
    </row>
    <row r="327" spans="1:11">
      <c r="A327" s="574" t="s">
        <v>6291</v>
      </c>
      <c r="B327" s="182" t="s">
        <v>1776</v>
      </c>
      <c r="C327" s="164" t="s">
        <v>143</v>
      </c>
      <c r="D327" s="182" t="s">
        <v>4626</v>
      </c>
      <c r="E327" s="24"/>
      <c r="F327" s="575" t="s">
        <v>245</v>
      </c>
      <c r="G327" s="576"/>
      <c r="H327" s="575" t="s">
        <v>6587</v>
      </c>
      <c r="I327" s="576"/>
      <c r="J327" s="595">
        <v>2500</v>
      </c>
      <c r="K327" s="249" t="str">
        <f>VLOOKUP(B327,'De x Para (2)'!A:C,3,0)</f>
        <v>4.2.1</v>
      </c>
    </row>
    <row r="328" spans="1:11">
      <c r="A328" s="524" t="s">
        <v>143</v>
      </c>
      <c r="B328" s="561" t="s">
        <v>143</v>
      </c>
      <c r="C328" s="164" t="s">
        <v>143</v>
      </c>
      <c r="D328" s="561" t="s">
        <v>143</v>
      </c>
      <c r="E328" s="578"/>
      <c r="F328" s="578"/>
      <c r="G328" s="578"/>
      <c r="H328" s="578"/>
      <c r="I328" s="578"/>
      <c r="J328" s="578"/>
      <c r="K328" s="249"/>
    </row>
    <row r="329" spans="1:11">
      <c r="A329" s="572" t="s">
        <v>5099</v>
      </c>
      <c r="B329" s="300" t="s">
        <v>1781</v>
      </c>
      <c r="C329" s="164" t="s">
        <v>143</v>
      </c>
      <c r="D329" s="300" t="s">
        <v>1782</v>
      </c>
      <c r="E329" s="301"/>
      <c r="F329" s="302" t="s">
        <v>245</v>
      </c>
      <c r="G329" s="303"/>
      <c r="H329" s="302" t="s">
        <v>6588</v>
      </c>
      <c r="I329" s="303"/>
      <c r="J329" s="316">
        <v>118230</v>
      </c>
      <c r="K329" s="249">
        <f>VLOOKUP(B329,'De x Para (2)'!A:C,3,0)</f>
        <v>0</v>
      </c>
    </row>
    <row r="330" spans="1:11">
      <c r="A330" s="574" t="s">
        <v>5098</v>
      </c>
      <c r="B330" s="182" t="s">
        <v>1785</v>
      </c>
      <c r="C330" s="164" t="s">
        <v>143</v>
      </c>
      <c r="D330" s="182" t="s">
        <v>1786</v>
      </c>
      <c r="E330" s="24"/>
      <c r="F330" s="575" t="s">
        <v>245</v>
      </c>
      <c r="G330" s="576"/>
      <c r="H330" s="575" t="s">
        <v>6588</v>
      </c>
      <c r="I330" s="576"/>
      <c r="J330" s="595">
        <v>118230</v>
      </c>
      <c r="K330" s="249" t="str">
        <f>VLOOKUP(B330,'De x Para (2)'!A:C,3,0)</f>
        <v>4.2.1</v>
      </c>
    </row>
    <row r="331" spans="1:11">
      <c r="A331" s="524" t="s">
        <v>143</v>
      </c>
      <c r="B331" s="561" t="s">
        <v>143</v>
      </c>
      <c r="C331" s="164" t="s">
        <v>143</v>
      </c>
      <c r="D331" s="561" t="s">
        <v>143</v>
      </c>
      <c r="E331" s="578"/>
      <c r="F331" s="578"/>
      <c r="G331" s="578"/>
      <c r="H331" s="578"/>
      <c r="I331" s="578"/>
      <c r="J331" s="578"/>
      <c r="K331" s="249"/>
    </row>
    <row r="332" spans="1:11">
      <c r="A332" s="572" t="s">
        <v>5096</v>
      </c>
      <c r="B332" s="300" t="s">
        <v>1787</v>
      </c>
      <c r="C332" s="164" t="s">
        <v>143</v>
      </c>
      <c r="D332" s="300" t="s">
        <v>3458</v>
      </c>
      <c r="E332" s="301"/>
      <c r="F332" s="302" t="s">
        <v>245</v>
      </c>
      <c r="G332" s="303"/>
      <c r="H332" s="302" t="s">
        <v>6583</v>
      </c>
      <c r="I332" s="303"/>
      <c r="J332" s="316">
        <v>152387</v>
      </c>
      <c r="K332" s="249">
        <f>VLOOKUP(B332,'De x Para (2)'!A:C,3,0)</f>
        <v>0</v>
      </c>
    </row>
    <row r="333" spans="1:11">
      <c r="A333" s="574" t="s">
        <v>5095</v>
      </c>
      <c r="B333" s="182" t="s">
        <v>1791</v>
      </c>
      <c r="C333" s="164" t="s">
        <v>143</v>
      </c>
      <c r="D333" s="182" t="s">
        <v>1792</v>
      </c>
      <c r="E333" s="24"/>
      <c r="F333" s="575" t="s">
        <v>245</v>
      </c>
      <c r="G333" s="576"/>
      <c r="H333" s="575" t="s">
        <v>6583</v>
      </c>
      <c r="I333" s="576"/>
      <c r="J333" s="595">
        <v>152387</v>
      </c>
      <c r="K333" s="249" t="str">
        <f>VLOOKUP(B333,'De x Para (2)'!A:C,3,0)</f>
        <v>4.2.3</v>
      </c>
    </row>
    <row r="334" spans="1:11">
      <c r="A334" s="524" t="s">
        <v>143</v>
      </c>
      <c r="B334" s="561" t="s">
        <v>143</v>
      </c>
      <c r="C334" s="164" t="s">
        <v>143</v>
      </c>
      <c r="D334" s="561" t="s">
        <v>143</v>
      </c>
      <c r="E334" s="578"/>
      <c r="F334" s="578"/>
      <c r="G334" s="578"/>
      <c r="H334" s="578"/>
      <c r="I334" s="578"/>
      <c r="J334" s="578"/>
      <c r="K334" s="249"/>
    </row>
    <row r="335" spans="1:11">
      <c r="A335" s="572" t="s">
        <v>5093</v>
      </c>
      <c r="B335" s="300" t="s">
        <v>1793</v>
      </c>
      <c r="C335" s="164" t="s">
        <v>143</v>
      </c>
      <c r="D335" s="300" t="s">
        <v>1794</v>
      </c>
      <c r="E335" s="301"/>
      <c r="F335" s="302" t="s">
        <v>6584</v>
      </c>
      <c r="G335" s="303"/>
      <c r="H335" s="302" t="s">
        <v>6415</v>
      </c>
      <c r="I335" s="303"/>
      <c r="J335" s="316">
        <v>44224.7</v>
      </c>
      <c r="K335" s="249">
        <f>VLOOKUP(B335,'De x Para (2)'!A:C,3,0)</f>
        <v>0</v>
      </c>
    </row>
    <row r="336" spans="1:11">
      <c r="A336" s="574" t="s">
        <v>5092</v>
      </c>
      <c r="B336" s="182" t="s">
        <v>1797</v>
      </c>
      <c r="C336" s="164" t="s">
        <v>143</v>
      </c>
      <c r="D336" s="182" t="s">
        <v>1798</v>
      </c>
      <c r="E336" s="24"/>
      <c r="F336" s="575" t="s">
        <v>6584</v>
      </c>
      <c r="G336" s="576"/>
      <c r="H336" s="575" t="s">
        <v>245</v>
      </c>
      <c r="I336" s="576"/>
      <c r="J336" s="595">
        <v>-1414.18</v>
      </c>
      <c r="K336" s="249" t="str">
        <f>VLOOKUP(B336,'De x Para (2)'!A:C,3,0)</f>
        <v>4.2.2</v>
      </c>
    </row>
    <row r="337" spans="1:11">
      <c r="A337" s="574" t="s">
        <v>5981</v>
      </c>
      <c r="B337" s="182" t="s">
        <v>4765</v>
      </c>
      <c r="C337" s="164" t="s">
        <v>143</v>
      </c>
      <c r="D337" s="182" t="s">
        <v>4766</v>
      </c>
      <c r="E337" s="24"/>
      <c r="F337" s="575" t="s">
        <v>245</v>
      </c>
      <c r="G337" s="576"/>
      <c r="H337" s="575" t="s">
        <v>6415</v>
      </c>
      <c r="I337" s="576"/>
      <c r="J337" s="595">
        <v>45638.879999999997</v>
      </c>
      <c r="K337" s="249" t="str">
        <f>VLOOKUP(B337,'De x Para (2)'!A:C,3,0)</f>
        <v>4.2.2</v>
      </c>
    </row>
    <row r="338" spans="1:11">
      <c r="A338" s="524" t="s">
        <v>143</v>
      </c>
      <c r="B338" s="561" t="s">
        <v>143</v>
      </c>
      <c r="C338" s="164" t="s">
        <v>143</v>
      </c>
      <c r="D338" s="561" t="s">
        <v>143</v>
      </c>
      <c r="E338" s="578"/>
      <c r="F338" s="578"/>
      <c r="G338" s="578"/>
      <c r="H338" s="578"/>
      <c r="I338" s="578"/>
      <c r="J338" s="578"/>
      <c r="K338" s="249"/>
    </row>
    <row r="339" spans="1:11">
      <c r="A339" s="572" t="s">
        <v>5090</v>
      </c>
      <c r="B339" s="300" t="s">
        <v>1804</v>
      </c>
      <c r="C339" s="164" t="s">
        <v>143</v>
      </c>
      <c r="D339" s="300" t="s">
        <v>1805</v>
      </c>
      <c r="E339" s="301"/>
      <c r="F339" s="302" t="s">
        <v>245</v>
      </c>
      <c r="G339" s="303"/>
      <c r="H339" s="302" t="s">
        <v>6589</v>
      </c>
      <c r="I339" s="303"/>
      <c r="J339" s="316">
        <v>19366.38</v>
      </c>
      <c r="K339" s="249">
        <f>VLOOKUP(B339,'De x Para (2)'!A:C,3,0)</f>
        <v>0</v>
      </c>
    </row>
    <row r="340" spans="1:11">
      <c r="A340" s="572" t="s">
        <v>5089</v>
      </c>
      <c r="B340" s="300" t="s">
        <v>1809</v>
      </c>
      <c r="C340" s="164" t="s">
        <v>143</v>
      </c>
      <c r="D340" s="300" t="s">
        <v>1805</v>
      </c>
      <c r="E340" s="301"/>
      <c r="F340" s="302" t="s">
        <v>245</v>
      </c>
      <c r="G340" s="303"/>
      <c r="H340" s="302" t="s">
        <v>6589</v>
      </c>
      <c r="I340" s="303"/>
      <c r="J340" s="316">
        <v>19366.38</v>
      </c>
      <c r="K340" s="249">
        <f>VLOOKUP(B340,'De x Para (2)'!A:C,3,0)</f>
        <v>0</v>
      </c>
    </row>
    <row r="341" spans="1:11">
      <c r="A341" s="574" t="s">
        <v>5087</v>
      </c>
      <c r="B341" s="182" t="s">
        <v>1810</v>
      </c>
      <c r="C341" s="164" t="s">
        <v>143</v>
      </c>
      <c r="D341" s="182" t="s">
        <v>1811</v>
      </c>
      <c r="E341" s="24"/>
      <c r="F341" s="575" t="s">
        <v>245</v>
      </c>
      <c r="G341" s="576"/>
      <c r="H341" s="575" t="s">
        <v>6590</v>
      </c>
      <c r="I341" s="576"/>
      <c r="J341" s="595">
        <v>13792.94</v>
      </c>
      <c r="K341" s="249" t="s">
        <v>42</v>
      </c>
    </row>
    <row r="342" spans="1:11">
      <c r="A342" s="574" t="s">
        <v>5085</v>
      </c>
      <c r="B342" s="182" t="s">
        <v>1815</v>
      </c>
      <c r="C342" s="164" t="s">
        <v>143</v>
      </c>
      <c r="D342" s="182" t="s">
        <v>1816</v>
      </c>
      <c r="E342" s="24"/>
      <c r="F342" s="575" t="s">
        <v>245</v>
      </c>
      <c r="G342" s="576"/>
      <c r="H342" s="575" t="s">
        <v>6591</v>
      </c>
      <c r="I342" s="576"/>
      <c r="J342" s="595">
        <v>4159.26</v>
      </c>
      <c r="K342" s="249" t="str">
        <f>VLOOKUP(B342,'De x Para (2)'!A:C,3,0)</f>
        <v>4.2.2</v>
      </c>
    </row>
    <row r="343" spans="1:11">
      <c r="A343" s="574" t="s">
        <v>5083</v>
      </c>
      <c r="B343" s="182" t="s">
        <v>3468</v>
      </c>
      <c r="C343" s="164" t="s">
        <v>143</v>
      </c>
      <c r="D343" s="182" t="s">
        <v>3469</v>
      </c>
      <c r="E343" s="24"/>
      <c r="F343" s="575" t="s">
        <v>245</v>
      </c>
      <c r="G343" s="576"/>
      <c r="H343" s="575" t="s">
        <v>6584</v>
      </c>
      <c r="I343" s="576"/>
      <c r="J343" s="595">
        <v>1414.18</v>
      </c>
      <c r="K343" s="249" t="str">
        <f>VLOOKUP(B343,'De x Para (2)'!A:C,3,0)</f>
        <v>4.2.2</v>
      </c>
    </row>
    <row r="344" spans="1:11">
      <c r="A344" s="572" t="s">
        <v>143</v>
      </c>
      <c r="B344" s="300" t="s">
        <v>143</v>
      </c>
      <c r="C344" s="164" t="s">
        <v>143</v>
      </c>
      <c r="D344" s="300" t="s">
        <v>143</v>
      </c>
      <c r="E344" s="301"/>
      <c r="F344" s="301"/>
      <c r="G344" s="301"/>
      <c r="H344" s="301"/>
      <c r="I344" s="301"/>
      <c r="J344" s="301"/>
      <c r="K344" s="249"/>
    </row>
    <row r="345" spans="1:11">
      <c r="A345" s="572" t="s">
        <v>5989</v>
      </c>
      <c r="B345" s="300" t="s">
        <v>1822</v>
      </c>
      <c r="C345" s="164" t="s">
        <v>143</v>
      </c>
      <c r="D345" s="300" t="s">
        <v>1823</v>
      </c>
      <c r="E345" s="301"/>
      <c r="F345" s="302" t="s">
        <v>245</v>
      </c>
      <c r="G345" s="303"/>
      <c r="H345" s="302" t="s">
        <v>6592</v>
      </c>
      <c r="I345" s="303"/>
      <c r="J345" s="302">
        <v>3.82</v>
      </c>
      <c r="K345" s="249">
        <f>VLOOKUP(B345,'De x Para (2)'!A:C,3,0)</f>
        <v>0</v>
      </c>
    </row>
    <row r="346" spans="1:11">
      <c r="A346" s="572" t="s">
        <v>5992</v>
      </c>
      <c r="B346" s="300" t="s">
        <v>1827</v>
      </c>
      <c r="C346" s="164" t="s">
        <v>143</v>
      </c>
      <c r="D346" s="300" t="s">
        <v>1823</v>
      </c>
      <c r="E346" s="301"/>
      <c r="F346" s="302" t="s">
        <v>245</v>
      </c>
      <c r="G346" s="303"/>
      <c r="H346" s="302" t="s">
        <v>6592</v>
      </c>
      <c r="I346" s="303"/>
      <c r="J346" s="302">
        <v>3.82</v>
      </c>
      <c r="K346" s="249">
        <f>VLOOKUP(B346,'De x Para (2)'!A:C,3,0)</f>
        <v>0</v>
      </c>
    </row>
    <row r="347" spans="1:11">
      <c r="A347" s="574" t="s">
        <v>5993</v>
      </c>
      <c r="B347" s="182" t="s">
        <v>1828</v>
      </c>
      <c r="C347" s="164" t="s">
        <v>143</v>
      </c>
      <c r="D347" s="182" t="s">
        <v>3472</v>
      </c>
      <c r="E347" s="24"/>
      <c r="F347" s="575" t="s">
        <v>245</v>
      </c>
      <c r="G347" s="576"/>
      <c r="H347" s="575" t="s">
        <v>6592</v>
      </c>
      <c r="I347" s="576"/>
      <c r="J347" s="575">
        <v>3.82</v>
      </c>
      <c r="K347" s="249" t="str">
        <f>VLOOKUP(B347,'De x Para (2)'!A:C,3,0)</f>
        <v>4.2.5</v>
      </c>
    </row>
    <row r="348" spans="1:11">
      <c r="A348" s="580"/>
      <c r="B348" s="581"/>
      <c r="C348" s="581"/>
      <c r="D348" s="581"/>
      <c r="E348" s="581"/>
      <c r="F348" s="581"/>
      <c r="G348" s="581"/>
      <c r="H348" s="581"/>
      <c r="I348" s="581"/>
      <c r="J348" s="581"/>
      <c r="K348" s="249"/>
    </row>
    <row r="349" spans="1:11">
      <c r="A349" s="583"/>
      <c r="B349" s="584"/>
      <c r="C349" s="584"/>
      <c r="D349" s="584"/>
      <c r="E349" s="584"/>
      <c r="F349" s="584"/>
      <c r="G349" s="584"/>
      <c r="H349" s="584"/>
      <c r="I349" s="584"/>
      <c r="J349" s="596"/>
      <c r="K349" s="249"/>
    </row>
    <row r="350" spans="1:11">
      <c r="A350" s="583"/>
      <c r="B350" s="584"/>
      <c r="C350" s="584"/>
      <c r="D350" s="584"/>
      <c r="E350" s="584"/>
      <c r="F350" s="584"/>
      <c r="G350" s="584"/>
      <c r="H350" s="584"/>
      <c r="I350" s="584"/>
      <c r="J350" s="596"/>
      <c r="K350" s="586"/>
    </row>
    <row r="351" spans="1:11">
      <c r="A351" s="583"/>
      <c r="B351" s="584"/>
      <c r="C351" s="584"/>
      <c r="D351" s="584"/>
      <c r="E351" s="584"/>
      <c r="F351" s="584"/>
      <c r="G351" s="584"/>
      <c r="H351" s="584"/>
      <c r="I351" s="584"/>
      <c r="J351" s="597"/>
      <c r="K351" s="586"/>
    </row>
    <row r="352" spans="1:11">
      <c r="A352" s="583"/>
      <c r="B352" s="584"/>
      <c r="C352" s="584"/>
      <c r="D352" s="584"/>
      <c r="E352" s="584"/>
      <c r="F352" s="584"/>
      <c r="G352" s="584"/>
      <c r="H352" s="584"/>
      <c r="I352" s="584"/>
      <c r="J352" s="596"/>
      <c r="K352" s="586"/>
    </row>
    <row r="353" spans="1:11">
      <c r="E353" s="586"/>
      <c r="F353" s="586"/>
    </row>
    <row r="354" spans="1:11">
      <c r="E354" s="586"/>
      <c r="F354" s="586"/>
    </row>
    <row r="355" spans="1:11">
      <c r="A355" s="164"/>
      <c r="B355" s="3"/>
      <c r="C355" s="3"/>
      <c r="D355" s="3"/>
      <c r="E355" s="3"/>
      <c r="F355" s="3"/>
      <c r="G355" s="3"/>
      <c r="H355" s="3"/>
      <c r="I355" s="3"/>
      <c r="J355" s="3"/>
      <c r="K355" s="3"/>
    </row>
    <row r="356" spans="1:11">
      <c r="A356" s="588"/>
      <c r="B356" s="589"/>
      <c r="C356" s="589"/>
      <c r="D356" s="589"/>
      <c r="E356" s="589"/>
      <c r="F356" s="589"/>
      <c r="G356" s="589"/>
      <c r="H356" s="589"/>
      <c r="I356" s="589"/>
      <c r="J356" s="589"/>
      <c r="K356" s="589"/>
    </row>
    <row r="357" spans="1:11">
      <c r="A357" s="591"/>
      <c r="B357" s="592"/>
      <c r="C357" s="592"/>
      <c r="D357" s="592"/>
      <c r="F357" s="593"/>
      <c r="G357" s="594"/>
      <c r="H357" s="594"/>
      <c r="I357" s="594"/>
      <c r="J357" s="594"/>
      <c r="K357" s="594"/>
    </row>
    <row r="358" spans="1:11">
      <c r="I358" s="593"/>
      <c r="J358" s="594"/>
      <c r="K358" s="593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K353"/>
  <sheetViews>
    <sheetView showGridLines="0" topLeftCell="A200" workbookViewId="0">
      <selection activeCell="J345" activeCellId="1" sqref="J352:J353 J345"/>
    </sheetView>
  </sheetViews>
  <sheetFormatPr defaultRowHeight="12"/>
  <cols>
    <col min="1" max="1" width="6.42578125" style="568" customWidth="1"/>
    <col min="2" max="2" width="14.28515625" style="568" customWidth="1"/>
    <col min="3" max="3" width="5.28515625" style="568" customWidth="1"/>
    <col min="4" max="4" width="26.5703125" style="568" customWidth="1"/>
    <col min="5" max="5" width="4" style="568" customWidth="1"/>
    <col min="6" max="6" width="23.5703125" style="568" bestFit="1" customWidth="1"/>
    <col min="7" max="7" width="9.140625" style="568"/>
    <col min="8" max="8" width="10" style="568" bestFit="1" customWidth="1"/>
    <col min="9" max="9" width="4.42578125" style="568" customWidth="1"/>
    <col min="10" max="10" width="10" style="568" bestFit="1" customWidth="1"/>
    <col min="11" max="11" width="7.28515625" style="568" customWidth="1"/>
    <col min="12" max="16384" width="9.140625" style="568"/>
  </cols>
  <sheetData>
    <row r="1" spans="1:11">
      <c r="I1" s="163" t="s">
        <v>214</v>
      </c>
      <c r="J1" s="13"/>
      <c r="K1" s="13"/>
    </row>
    <row r="2" spans="1:11">
      <c r="A2" s="164" t="s">
        <v>143</v>
      </c>
      <c r="B2" s="3"/>
      <c r="I2" s="164" t="s">
        <v>143</v>
      </c>
      <c r="J2" s="3"/>
      <c r="K2" s="3"/>
    </row>
    <row r="3" spans="1:11">
      <c r="A3" s="350" t="s">
        <v>5137</v>
      </c>
      <c r="B3" s="350" t="s">
        <v>215</v>
      </c>
      <c r="C3" s="350" t="s">
        <v>216</v>
      </c>
      <c r="D3" s="351"/>
      <c r="E3" s="351"/>
      <c r="F3" s="432" t="s">
        <v>218</v>
      </c>
      <c r="G3" s="433"/>
      <c r="H3" s="432" t="s">
        <v>219</v>
      </c>
      <c r="I3" s="433"/>
      <c r="J3" s="432" t="s">
        <v>1893</v>
      </c>
      <c r="K3" s="433"/>
    </row>
    <row r="4" spans="1:11">
      <c r="A4" s="572" t="s">
        <v>5552</v>
      </c>
      <c r="B4" s="300" t="s">
        <v>221</v>
      </c>
      <c r="C4" s="300" t="s">
        <v>222</v>
      </c>
      <c r="D4" s="301"/>
      <c r="E4" s="301"/>
      <c r="F4" s="302" t="s">
        <v>6906</v>
      </c>
      <c r="G4" s="303"/>
      <c r="H4" s="302" t="s">
        <v>6907</v>
      </c>
      <c r="I4" s="303"/>
      <c r="J4" s="316">
        <v>70867.53</v>
      </c>
      <c r="K4" s="249" t="e">
        <f>VLOOKUP(B4,'De x Para (2)'!A:C,3,0)</f>
        <v>#N/A</v>
      </c>
    </row>
    <row r="5" spans="1:11">
      <c r="A5" s="572" t="s">
        <v>5551</v>
      </c>
      <c r="B5" s="300" t="s">
        <v>227</v>
      </c>
      <c r="C5" s="164" t="s">
        <v>143</v>
      </c>
      <c r="D5" s="300" t="s">
        <v>228</v>
      </c>
      <c r="E5" s="301"/>
      <c r="F5" s="302" t="s">
        <v>6906</v>
      </c>
      <c r="G5" s="303"/>
      <c r="H5" s="302" t="s">
        <v>6905</v>
      </c>
      <c r="I5" s="303"/>
      <c r="J5" s="316">
        <v>89866.94</v>
      </c>
      <c r="K5" s="249">
        <f>VLOOKUP(B5,'De x Para (2)'!A:C,3,0)</f>
        <v>0</v>
      </c>
    </row>
    <row r="6" spans="1:11">
      <c r="A6" s="572" t="s">
        <v>5550</v>
      </c>
      <c r="B6" s="300" t="s">
        <v>232</v>
      </c>
      <c r="C6" s="164" t="s">
        <v>143</v>
      </c>
      <c r="D6" s="300" t="s">
        <v>233</v>
      </c>
      <c r="E6" s="301"/>
      <c r="F6" s="302" t="s">
        <v>6904</v>
      </c>
      <c r="G6" s="303"/>
      <c r="H6" s="302" t="s">
        <v>6903</v>
      </c>
      <c r="I6" s="303"/>
      <c r="J6" s="316">
        <v>-3742.77</v>
      </c>
      <c r="K6" s="249">
        <f>VLOOKUP(B6,'De x Para (2)'!A:C,3,0)</f>
        <v>0</v>
      </c>
    </row>
    <row r="7" spans="1:11">
      <c r="A7" s="572" t="s">
        <v>5549</v>
      </c>
      <c r="B7" s="300" t="s">
        <v>238</v>
      </c>
      <c r="C7" s="164" t="s">
        <v>143</v>
      </c>
      <c r="D7" s="300" t="s">
        <v>233</v>
      </c>
      <c r="E7" s="301"/>
      <c r="F7" s="302" t="s">
        <v>6904</v>
      </c>
      <c r="G7" s="303"/>
      <c r="H7" s="302" t="s">
        <v>6903</v>
      </c>
      <c r="I7" s="303"/>
      <c r="J7" s="316">
        <v>-3742.77</v>
      </c>
      <c r="K7" s="249">
        <f>VLOOKUP(B7,'De x Para (2)'!A:C,3,0)</f>
        <v>0</v>
      </c>
    </row>
    <row r="8" spans="1:11">
      <c r="A8" s="572" t="s">
        <v>5547</v>
      </c>
      <c r="B8" s="300" t="s">
        <v>239</v>
      </c>
      <c r="C8" s="164" t="s">
        <v>143</v>
      </c>
      <c r="D8" s="300" t="s">
        <v>240</v>
      </c>
      <c r="E8" s="301"/>
      <c r="F8" s="302" t="s">
        <v>6583</v>
      </c>
      <c r="G8" s="303"/>
      <c r="H8" s="302" t="s">
        <v>6583</v>
      </c>
      <c r="I8" s="303"/>
      <c r="J8" s="302">
        <v>0</v>
      </c>
      <c r="K8" s="249">
        <f>VLOOKUP(B8,'De x Para (2)'!A:C,3,0)</f>
        <v>0</v>
      </c>
    </row>
    <row r="9" spans="1:11">
      <c r="A9" s="574" t="s">
        <v>5545</v>
      </c>
      <c r="B9" s="182" t="s">
        <v>246</v>
      </c>
      <c r="C9" s="164" t="s">
        <v>143</v>
      </c>
      <c r="D9" s="182" t="s">
        <v>4708</v>
      </c>
      <c r="E9" s="24"/>
      <c r="F9" s="575" t="s">
        <v>6583</v>
      </c>
      <c r="G9" s="576"/>
      <c r="H9" s="575" t="s">
        <v>6583</v>
      </c>
      <c r="I9" s="576"/>
      <c r="J9" s="575">
        <v>0</v>
      </c>
      <c r="K9" s="249">
        <f>VLOOKUP(B9,'De x Para (2)'!A:C,3,0)</f>
        <v>0</v>
      </c>
    </row>
    <row r="10" spans="1:11">
      <c r="A10" s="524" t="s">
        <v>143</v>
      </c>
      <c r="B10" s="561" t="s">
        <v>143</v>
      </c>
      <c r="C10" s="164" t="s">
        <v>143</v>
      </c>
      <c r="D10" s="561" t="s">
        <v>143</v>
      </c>
      <c r="E10" s="578"/>
      <c r="F10" s="578"/>
      <c r="G10" s="578"/>
      <c r="H10" s="578"/>
      <c r="I10" s="578"/>
      <c r="J10" s="578"/>
      <c r="K10" s="249" t="e">
        <f>VLOOKUP(B10,'De x Para (2)'!A:C,3,0)</f>
        <v>#N/A</v>
      </c>
    </row>
    <row r="11" spans="1:11">
      <c r="A11" s="572" t="s">
        <v>5544</v>
      </c>
      <c r="B11" s="300" t="s">
        <v>249</v>
      </c>
      <c r="C11" s="164" t="s">
        <v>143</v>
      </c>
      <c r="D11" s="300" t="s">
        <v>250</v>
      </c>
      <c r="E11" s="301"/>
      <c r="F11" s="302" t="s">
        <v>6902</v>
      </c>
      <c r="G11" s="303"/>
      <c r="H11" s="302" t="s">
        <v>6901</v>
      </c>
      <c r="I11" s="303"/>
      <c r="J11" s="316">
        <v>-56680.51</v>
      </c>
      <c r="K11" s="249">
        <f>VLOOKUP(B11,'De x Para (2)'!A:C,3,0)</f>
        <v>0</v>
      </c>
    </row>
    <row r="12" spans="1:11">
      <c r="A12" s="574" t="s">
        <v>5542</v>
      </c>
      <c r="B12" s="182" t="s">
        <v>5541</v>
      </c>
      <c r="C12" s="164" t="s">
        <v>143</v>
      </c>
      <c r="D12" s="182" t="s">
        <v>5540</v>
      </c>
      <c r="E12" s="24"/>
      <c r="F12" s="575" t="s">
        <v>6900</v>
      </c>
      <c r="G12" s="576"/>
      <c r="H12" s="575" t="s">
        <v>6899</v>
      </c>
      <c r="I12" s="576"/>
      <c r="J12" s="575">
        <v>-553.07000000000005</v>
      </c>
      <c r="K12" s="249" t="e">
        <f>VLOOKUP(B12,'De x Para (2)'!A:C,3,0)</f>
        <v>#N/A</v>
      </c>
    </row>
    <row r="13" spans="1:11">
      <c r="A13" s="574" t="s">
        <v>5538</v>
      </c>
      <c r="B13" s="182" t="s">
        <v>5537</v>
      </c>
      <c r="C13" s="164" t="s">
        <v>143</v>
      </c>
      <c r="D13" s="182" t="s">
        <v>5536</v>
      </c>
      <c r="E13" s="24"/>
      <c r="F13" s="575" t="s">
        <v>6898</v>
      </c>
      <c r="G13" s="576"/>
      <c r="H13" s="575" t="s">
        <v>6897</v>
      </c>
      <c r="I13" s="576"/>
      <c r="J13" s="595">
        <v>-56027.8</v>
      </c>
      <c r="K13" s="249" t="e">
        <f>VLOOKUP(B13,'De x Para (2)'!A:C,3,0)</f>
        <v>#N/A</v>
      </c>
    </row>
    <row r="14" spans="1:11">
      <c r="A14" s="574" t="s">
        <v>5571</v>
      </c>
      <c r="B14" s="182" t="s">
        <v>5572</v>
      </c>
      <c r="C14" s="164" t="s">
        <v>143</v>
      </c>
      <c r="D14" s="182" t="s">
        <v>6030</v>
      </c>
      <c r="E14" s="24"/>
      <c r="F14" s="575" t="s">
        <v>5574</v>
      </c>
      <c r="G14" s="576"/>
      <c r="H14" s="575" t="s">
        <v>6896</v>
      </c>
      <c r="I14" s="576"/>
      <c r="J14" s="575">
        <v>168.13</v>
      </c>
      <c r="K14" s="249" t="e">
        <f>VLOOKUP(B14,'De x Para (2)'!A:C,3,0)</f>
        <v>#N/A</v>
      </c>
    </row>
    <row r="15" spans="1:11">
      <c r="A15" s="574" t="s">
        <v>5534</v>
      </c>
      <c r="B15" s="182" t="s">
        <v>5533</v>
      </c>
      <c r="C15" s="164" t="s">
        <v>143</v>
      </c>
      <c r="D15" s="182" t="s">
        <v>5532</v>
      </c>
      <c r="E15" s="24"/>
      <c r="F15" s="575" t="s">
        <v>5576</v>
      </c>
      <c r="G15" s="576"/>
      <c r="H15" s="575" t="s">
        <v>6895</v>
      </c>
      <c r="I15" s="576"/>
      <c r="J15" s="575">
        <v>-267.77</v>
      </c>
      <c r="K15" s="249" t="e">
        <f>VLOOKUP(B15,'De x Para (2)'!A:C,3,0)</f>
        <v>#N/A</v>
      </c>
    </row>
    <row r="16" spans="1:11">
      <c r="A16" s="524" t="s">
        <v>143</v>
      </c>
      <c r="B16" s="561" t="s">
        <v>143</v>
      </c>
      <c r="C16" s="164" t="s">
        <v>143</v>
      </c>
      <c r="D16" s="561" t="s">
        <v>143</v>
      </c>
      <c r="E16" s="578"/>
      <c r="F16" s="578"/>
      <c r="G16" s="578"/>
      <c r="H16" s="578"/>
      <c r="I16" s="578"/>
      <c r="J16" s="578"/>
      <c r="K16" s="249" t="e">
        <f>VLOOKUP(B16,'De x Para (2)'!A:C,3,0)</f>
        <v>#N/A</v>
      </c>
    </row>
    <row r="17" spans="1:11">
      <c r="A17" s="572" t="s">
        <v>5530</v>
      </c>
      <c r="B17" s="300" t="s">
        <v>287</v>
      </c>
      <c r="C17" s="164" t="s">
        <v>143</v>
      </c>
      <c r="D17" s="300" t="s">
        <v>288</v>
      </c>
      <c r="E17" s="301"/>
      <c r="F17" s="302" t="s">
        <v>6894</v>
      </c>
      <c r="G17" s="303"/>
      <c r="H17" s="302" t="s">
        <v>6893</v>
      </c>
      <c r="I17" s="303"/>
      <c r="J17" s="316">
        <v>117447.53</v>
      </c>
      <c r="K17" s="249">
        <f>VLOOKUP(B17,'De x Para (2)'!A:C,3,0)</f>
        <v>0</v>
      </c>
    </row>
    <row r="18" spans="1:11">
      <c r="A18" s="574" t="s">
        <v>5528</v>
      </c>
      <c r="B18" s="182" t="s">
        <v>5527</v>
      </c>
      <c r="C18" s="164" t="s">
        <v>143</v>
      </c>
      <c r="D18" s="182" t="s">
        <v>5526</v>
      </c>
      <c r="E18" s="24"/>
      <c r="F18" s="575" t="s">
        <v>6892</v>
      </c>
      <c r="G18" s="576"/>
      <c r="H18" s="575" t="s">
        <v>6891</v>
      </c>
      <c r="I18" s="576"/>
      <c r="J18" s="595">
        <v>-126005.75</v>
      </c>
      <c r="K18" s="249" t="e">
        <f>VLOOKUP(B18,'De x Para (2)'!A:C,3,0)</f>
        <v>#N/A</v>
      </c>
    </row>
    <row r="19" spans="1:11">
      <c r="A19" s="574" t="s">
        <v>5524</v>
      </c>
      <c r="B19" s="182" t="s">
        <v>5523</v>
      </c>
      <c r="C19" s="164" t="s">
        <v>143</v>
      </c>
      <c r="D19" s="182" t="s">
        <v>5522</v>
      </c>
      <c r="E19" s="24"/>
      <c r="F19" s="575" t="s">
        <v>6890</v>
      </c>
      <c r="G19" s="576"/>
      <c r="H19" s="575" t="s">
        <v>6889</v>
      </c>
      <c r="I19" s="576"/>
      <c r="J19" s="575">
        <v>-280.58</v>
      </c>
      <c r="K19" s="249" t="e">
        <f>VLOOKUP(B19,'De x Para (2)'!A:C,3,0)</f>
        <v>#N/A</v>
      </c>
    </row>
    <row r="20" spans="1:11">
      <c r="A20" s="574" t="s">
        <v>5520</v>
      </c>
      <c r="B20" s="182" t="s">
        <v>5519</v>
      </c>
      <c r="C20" s="164" t="s">
        <v>143</v>
      </c>
      <c r="D20" s="182" t="s">
        <v>5518</v>
      </c>
      <c r="E20" s="24"/>
      <c r="F20" s="575" t="s">
        <v>6888</v>
      </c>
      <c r="G20" s="576"/>
      <c r="H20" s="575" t="s">
        <v>6887</v>
      </c>
      <c r="I20" s="576"/>
      <c r="J20" s="575">
        <v>165.07</v>
      </c>
      <c r="K20" s="249" t="e">
        <f>VLOOKUP(B20,'De x Para (2)'!A:C,3,0)</f>
        <v>#N/A</v>
      </c>
    </row>
    <row r="21" spans="1:11">
      <c r="A21" s="574" t="s">
        <v>5516</v>
      </c>
      <c r="B21" s="182" t="s">
        <v>5515</v>
      </c>
      <c r="C21" s="164" t="s">
        <v>143</v>
      </c>
      <c r="D21" s="182" t="s">
        <v>5514</v>
      </c>
      <c r="E21" s="24"/>
      <c r="F21" s="575" t="s">
        <v>6886</v>
      </c>
      <c r="G21" s="576"/>
      <c r="H21" s="575" t="s">
        <v>6885</v>
      </c>
      <c r="I21" s="576"/>
      <c r="J21" s="595">
        <v>11269.5</v>
      </c>
      <c r="K21" s="249" t="e">
        <f>VLOOKUP(B21,'De x Para (2)'!A:C,3,0)</f>
        <v>#N/A</v>
      </c>
    </row>
    <row r="22" spans="1:11">
      <c r="A22" s="574" t="s">
        <v>5592</v>
      </c>
      <c r="B22" s="182" t="s">
        <v>5593</v>
      </c>
      <c r="C22" s="164" t="s">
        <v>143</v>
      </c>
      <c r="D22" s="182" t="s">
        <v>5594</v>
      </c>
      <c r="E22" s="24"/>
      <c r="F22" s="575" t="s">
        <v>6884</v>
      </c>
      <c r="G22" s="576"/>
      <c r="H22" s="575" t="s">
        <v>6883</v>
      </c>
      <c r="I22" s="576"/>
      <c r="J22" s="595">
        <v>188057.63</v>
      </c>
      <c r="K22" s="249" t="e">
        <f>VLOOKUP(B22,'De x Para (2)'!A:C,3,0)</f>
        <v>#N/A</v>
      </c>
    </row>
    <row r="23" spans="1:11">
      <c r="A23" s="574" t="s">
        <v>6046</v>
      </c>
      <c r="B23" s="182" t="s">
        <v>6047</v>
      </c>
      <c r="C23" s="164" t="s">
        <v>143</v>
      </c>
      <c r="D23" s="182" t="s">
        <v>6048</v>
      </c>
      <c r="E23" s="24"/>
      <c r="F23" s="575" t="s">
        <v>6882</v>
      </c>
      <c r="G23" s="576"/>
      <c r="H23" s="575" t="s">
        <v>6881</v>
      </c>
      <c r="I23" s="576"/>
      <c r="J23" s="595">
        <v>44241.66</v>
      </c>
      <c r="K23" s="249" t="e">
        <f>VLOOKUP(B23,'De x Para (2)'!A:C,3,0)</f>
        <v>#N/A</v>
      </c>
    </row>
    <row r="24" spans="1:11">
      <c r="A24" s="524" t="s">
        <v>143</v>
      </c>
      <c r="B24" s="561" t="s">
        <v>143</v>
      </c>
      <c r="C24" s="164" t="s">
        <v>143</v>
      </c>
      <c r="D24" s="561" t="s">
        <v>143</v>
      </c>
      <c r="E24" s="578"/>
      <c r="F24" s="578"/>
      <c r="G24" s="578"/>
      <c r="H24" s="578"/>
      <c r="I24" s="578"/>
      <c r="J24" s="578"/>
      <c r="K24" s="249" t="e">
        <f>VLOOKUP(B24,'De x Para (2)'!A:C,3,0)</f>
        <v>#N/A</v>
      </c>
    </row>
    <row r="25" spans="1:11">
      <c r="A25" s="572" t="s">
        <v>5512</v>
      </c>
      <c r="B25" s="300" t="s">
        <v>343</v>
      </c>
      <c r="C25" s="164" t="s">
        <v>143</v>
      </c>
      <c r="D25" s="300" t="s">
        <v>344</v>
      </c>
      <c r="E25" s="301"/>
      <c r="F25" s="302" t="s">
        <v>6880</v>
      </c>
      <c r="G25" s="303"/>
      <c r="H25" s="302" t="s">
        <v>6879</v>
      </c>
      <c r="I25" s="303"/>
      <c r="J25" s="316">
        <v>-64509.79</v>
      </c>
      <c r="K25" s="249">
        <f>VLOOKUP(B25,'De x Para (2)'!A:C,3,0)</f>
        <v>0</v>
      </c>
    </row>
    <row r="26" spans="1:11">
      <c r="A26" s="574" t="s">
        <v>5510</v>
      </c>
      <c r="B26" s="182" t="s">
        <v>4685</v>
      </c>
      <c r="C26" s="164" t="s">
        <v>143</v>
      </c>
      <c r="D26" s="182" t="s">
        <v>4686</v>
      </c>
      <c r="E26" s="24"/>
      <c r="F26" s="575" t="s">
        <v>6878</v>
      </c>
      <c r="G26" s="576"/>
      <c r="H26" s="575" t="s">
        <v>6877</v>
      </c>
      <c r="I26" s="576"/>
      <c r="J26" s="575">
        <v>64.36</v>
      </c>
      <c r="K26" s="249">
        <f>VLOOKUP(B26,'De x Para (2)'!A:C,3,0)</f>
        <v>0</v>
      </c>
    </row>
    <row r="27" spans="1:11">
      <c r="A27" s="574" t="s">
        <v>5509</v>
      </c>
      <c r="B27" s="182" t="s">
        <v>4737</v>
      </c>
      <c r="C27" s="164" t="s">
        <v>143</v>
      </c>
      <c r="D27" s="182" t="s">
        <v>4738</v>
      </c>
      <c r="E27" s="24"/>
      <c r="F27" s="575" t="s">
        <v>6876</v>
      </c>
      <c r="G27" s="576"/>
      <c r="H27" s="575" t="s">
        <v>6875</v>
      </c>
      <c r="I27" s="576"/>
      <c r="J27" s="575">
        <v>7.09</v>
      </c>
      <c r="K27" s="249">
        <f>VLOOKUP(B27,'De x Para (2)'!A:C,3,0)</f>
        <v>0</v>
      </c>
    </row>
    <row r="28" spans="1:11">
      <c r="A28" s="574" t="s">
        <v>5507</v>
      </c>
      <c r="B28" s="182" t="s">
        <v>4739</v>
      </c>
      <c r="C28" s="164" t="s">
        <v>143</v>
      </c>
      <c r="D28" s="182" t="s">
        <v>4740</v>
      </c>
      <c r="E28" s="24"/>
      <c r="F28" s="575" t="s">
        <v>6874</v>
      </c>
      <c r="G28" s="576"/>
      <c r="H28" s="575" t="s">
        <v>6873</v>
      </c>
      <c r="I28" s="576"/>
      <c r="J28" s="575">
        <v>381.65</v>
      </c>
      <c r="K28" s="249">
        <f>VLOOKUP(B28,'De x Para (2)'!A:C,3,0)</f>
        <v>0</v>
      </c>
    </row>
    <row r="29" spans="1:11">
      <c r="A29" s="574" t="s">
        <v>5504</v>
      </c>
      <c r="B29" s="182" t="s">
        <v>5503</v>
      </c>
      <c r="C29" s="164" t="s">
        <v>143</v>
      </c>
      <c r="D29" s="182" t="s">
        <v>5502</v>
      </c>
      <c r="E29" s="24"/>
      <c r="F29" s="575" t="s">
        <v>6594</v>
      </c>
      <c r="G29" s="576"/>
      <c r="H29" s="575" t="s">
        <v>6872</v>
      </c>
      <c r="I29" s="576"/>
      <c r="J29" s="595">
        <v>-64962.89</v>
      </c>
      <c r="K29" s="249" t="e">
        <f>VLOOKUP(B29,'De x Para (2)'!A:C,3,0)</f>
        <v>#N/A</v>
      </c>
    </row>
    <row r="30" spans="1:11">
      <c r="A30" s="524" t="s">
        <v>143</v>
      </c>
      <c r="B30" s="561" t="s">
        <v>143</v>
      </c>
      <c r="C30" s="164" t="s">
        <v>143</v>
      </c>
      <c r="D30" s="561" t="s">
        <v>143</v>
      </c>
      <c r="E30" s="578"/>
      <c r="F30" s="578"/>
      <c r="G30" s="578"/>
      <c r="H30" s="578"/>
      <c r="I30" s="578"/>
      <c r="J30" s="578"/>
      <c r="K30" s="249" t="e">
        <f>VLOOKUP(B30,'De x Para (2)'!A:C,3,0)</f>
        <v>#N/A</v>
      </c>
    </row>
    <row r="31" spans="1:11">
      <c r="A31" s="572" t="s">
        <v>5501</v>
      </c>
      <c r="B31" s="300" t="s">
        <v>351</v>
      </c>
      <c r="C31" s="164" t="s">
        <v>143</v>
      </c>
      <c r="D31" s="300" t="s">
        <v>283</v>
      </c>
      <c r="E31" s="301"/>
      <c r="F31" s="302" t="s">
        <v>6871</v>
      </c>
      <c r="G31" s="303"/>
      <c r="H31" s="302" t="s">
        <v>6871</v>
      </c>
      <c r="I31" s="303"/>
      <c r="J31" s="302">
        <v>0</v>
      </c>
      <c r="K31" s="249">
        <f>VLOOKUP(B31,'De x Para (2)'!A:C,3,0)</f>
        <v>0</v>
      </c>
    </row>
    <row r="32" spans="1:11">
      <c r="A32" s="574" t="s">
        <v>5499</v>
      </c>
      <c r="B32" s="182" t="s">
        <v>5498</v>
      </c>
      <c r="C32" s="164" t="s">
        <v>143</v>
      </c>
      <c r="D32" s="182" t="s">
        <v>5497</v>
      </c>
      <c r="E32" s="24"/>
      <c r="F32" s="575" t="s">
        <v>6871</v>
      </c>
      <c r="G32" s="576"/>
      <c r="H32" s="575" t="s">
        <v>6871</v>
      </c>
      <c r="I32" s="576"/>
      <c r="J32" s="575">
        <v>0</v>
      </c>
      <c r="K32" s="249" t="e">
        <f>VLOOKUP(B32,'De x Para (2)'!A:C,3,0)</f>
        <v>#N/A</v>
      </c>
    </row>
    <row r="33" spans="1:11">
      <c r="A33" s="524" t="s">
        <v>143</v>
      </c>
      <c r="B33" s="561" t="s">
        <v>143</v>
      </c>
      <c r="C33" s="164" t="s">
        <v>143</v>
      </c>
      <c r="D33" s="561" t="s">
        <v>143</v>
      </c>
      <c r="E33" s="578"/>
      <c r="F33" s="578"/>
      <c r="G33" s="578"/>
      <c r="H33" s="578"/>
      <c r="I33" s="578"/>
      <c r="J33" s="578"/>
      <c r="K33" s="249" t="e">
        <f>VLOOKUP(B33,'De x Para (2)'!A:C,3,0)</f>
        <v>#N/A</v>
      </c>
    </row>
    <row r="34" spans="1:11">
      <c r="A34" s="572" t="s">
        <v>5496</v>
      </c>
      <c r="B34" s="300" t="s">
        <v>357</v>
      </c>
      <c r="C34" s="164" t="s">
        <v>143</v>
      </c>
      <c r="D34" s="300" t="s">
        <v>358</v>
      </c>
      <c r="E34" s="301"/>
      <c r="F34" s="302" t="s">
        <v>6870</v>
      </c>
      <c r="G34" s="303"/>
      <c r="H34" s="302" t="s">
        <v>6869</v>
      </c>
      <c r="I34" s="303"/>
      <c r="J34" s="316">
        <v>93609.71</v>
      </c>
      <c r="K34" s="249">
        <f>VLOOKUP(B34,'De x Para (2)'!A:C,3,0)</f>
        <v>0</v>
      </c>
    </row>
    <row r="35" spans="1:11">
      <c r="A35" s="572" t="s">
        <v>5494</v>
      </c>
      <c r="B35" s="300" t="s">
        <v>363</v>
      </c>
      <c r="C35" s="164" t="s">
        <v>143</v>
      </c>
      <c r="D35" s="300" t="s">
        <v>364</v>
      </c>
      <c r="E35" s="301"/>
      <c r="F35" s="302" t="s">
        <v>6868</v>
      </c>
      <c r="G35" s="303"/>
      <c r="H35" s="302" t="s">
        <v>6867</v>
      </c>
      <c r="I35" s="303"/>
      <c r="J35" s="316">
        <v>102896.72</v>
      </c>
      <c r="K35" s="249">
        <f>VLOOKUP(B35,'De x Para (2)'!A:C,3,0)</f>
        <v>0</v>
      </c>
    </row>
    <row r="36" spans="1:11">
      <c r="A36" s="572" t="s">
        <v>5493</v>
      </c>
      <c r="B36" s="300" t="s">
        <v>369</v>
      </c>
      <c r="C36" s="164" t="s">
        <v>143</v>
      </c>
      <c r="D36" s="300" t="s">
        <v>370</v>
      </c>
      <c r="E36" s="301"/>
      <c r="F36" s="302" t="s">
        <v>6868</v>
      </c>
      <c r="G36" s="303"/>
      <c r="H36" s="302" t="s">
        <v>6867</v>
      </c>
      <c r="I36" s="303"/>
      <c r="J36" s="316">
        <v>102896.72</v>
      </c>
      <c r="K36" s="249">
        <f>VLOOKUP(B36,'De x Para (2)'!A:C,3,0)</f>
        <v>0</v>
      </c>
    </row>
    <row r="37" spans="1:11">
      <c r="A37" s="574" t="s">
        <v>5492</v>
      </c>
      <c r="B37" s="182" t="s">
        <v>375</v>
      </c>
      <c r="C37" s="164" t="s">
        <v>143</v>
      </c>
      <c r="D37" s="182" t="s">
        <v>376</v>
      </c>
      <c r="E37" s="24"/>
      <c r="F37" s="575" t="s">
        <v>6866</v>
      </c>
      <c r="G37" s="576"/>
      <c r="H37" s="575" t="s">
        <v>6865</v>
      </c>
      <c r="I37" s="576"/>
      <c r="J37" s="595">
        <v>9710</v>
      </c>
      <c r="K37" s="249">
        <f>VLOOKUP(B37,'De x Para (2)'!A:C,3,0)</f>
        <v>0</v>
      </c>
    </row>
    <row r="38" spans="1:11">
      <c r="A38" s="574" t="s">
        <v>6066</v>
      </c>
      <c r="B38" s="182" t="s">
        <v>381</v>
      </c>
      <c r="C38" s="164" t="s">
        <v>143</v>
      </c>
      <c r="D38" s="182" t="s">
        <v>382</v>
      </c>
      <c r="E38" s="24"/>
      <c r="F38" s="575" t="s">
        <v>6864</v>
      </c>
      <c r="G38" s="576"/>
      <c r="H38" s="575" t="s">
        <v>6863</v>
      </c>
      <c r="I38" s="576"/>
      <c r="J38" s="595">
        <v>67721.289999999994</v>
      </c>
      <c r="K38" s="249">
        <f>VLOOKUP(B38,'De x Para (2)'!A:C,3,0)</f>
        <v>0</v>
      </c>
    </row>
    <row r="39" spans="1:11">
      <c r="A39" s="574" t="s">
        <v>6862</v>
      </c>
      <c r="B39" s="182" t="s">
        <v>387</v>
      </c>
      <c r="C39" s="164" t="s">
        <v>143</v>
      </c>
      <c r="D39" s="182" t="s">
        <v>388</v>
      </c>
      <c r="E39" s="24"/>
      <c r="F39" s="575" t="s">
        <v>6602</v>
      </c>
      <c r="G39" s="576"/>
      <c r="H39" s="575" t="s">
        <v>245</v>
      </c>
      <c r="I39" s="576"/>
      <c r="J39" s="595">
        <v>25465.43</v>
      </c>
      <c r="K39" s="249">
        <f>VLOOKUP(B39,'De x Para (2)'!A:C,3,0)</f>
        <v>0</v>
      </c>
    </row>
    <row r="40" spans="1:11">
      <c r="A40" s="524" t="s">
        <v>143</v>
      </c>
      <c r="B40" s="561" t="s">
        <v>143</v>
      </c>
      <c r="C40" s="164" t="s">
        <v>143</v>
      </c>
      <c r="D40" s="561" t="s">
        <v>143</v>
      </c>
      <c r="E40" s="578"/>
      <c r="F40" s="578"/>
      <c r="G40" s="578"/>
      <c r="H40" s="578"/>
      <c r="I40" s="578"/>
      <c r="J40" s="578"/>
      <c r="K40" s="249" t="e">
        <f>VLOOKUP(B40,'De x Para (2)'!A:C,3,0)</f>
        <v>#N/A</v>
      </c>
    </row>
    <row r="41" spans="1:11">
      <c r="A41" s="572" t="s">
        <v>5490</v>
      </c>
      <c r="B41" s="300" t="s">
        <v>397</v>
      </c>
      <c r="C41" s="164" t="s">
        <v>143</v>
      </c>
      <c r="D41" s="300" t="s">
        <v>398</v>
      </c>
      <c r="E41" s="301"/>
      <c r="F41" s="302" t="s">
        <v>6861</v>
      </c>
      <c r="G41" s="303"/>
      <c r="H41" s="302" t="s">
        <v>6860</v>
      </c>
      <c r="I41" s="303"/>
      <c r="J41" s="316">
        <v>-9746.65</v>
      </c>
      <c r="K41" s="249">
        <f>VLOOKUP(B41,'De x Para (2)'!A:C,3,0)</f>
        <v>0</v>
      </c>
    </row>
    <row r="42" spans="1:11">
      <c r="A42" s="572" t="s">
        <v>5489</v>
      </c>
      <c r="B42" s="300" t="s">
        <v>403</v>
      </c>
      <c r="C42" s="164" t="s">
        <v>143</v>
      </c>
      <c r="D42" s="300" t="s">
        <v>404</v>
      </c>
      <c r="E42" s="301"/>
      <c r="F42" s="302" t="s">
        <v>6861</v>
      </c>
      <c r="G42" s="303"/>
      <c r="H42" s="302" t="s">
        <v>6860</v>
      </c>
      <c r="I42" s="303"/>
      <c r="J42" s="316">
        <v>-9746.65</v>
      </c>
      <c r="K42" s="249">
        <f>VLOOKUP(B42,'De x Para (2)'!A:C,3,0)</f>
        <v>0</v>
      </c>
    </row>
    <row r="43" spans="1:11">
      <c r="A43" s="574" t="s">
        <v>5487</v>
      </c>
      <c r="B43" s="182" t="s">
        <v>405</v>
      </c>
      <c r="C43" s="164" t="s">
        <v>143</v>
      </c>
      <c r="D43" s="182" t="s">
        <v>406</v>
      </c>
      <c r="E43" s="24"/>
      <c r="F43" s="575" t="s">
        <v>6859</v>
      </c>
      <c r="G43" s="576"/>
      <c r="H43" s="575" t="s">
        <v>6859</v>
      </c>
      <c r="I43" s="576"/>
      <c r="J43" s="575">
        <v>0</v>
      </c>
      <c r="K43" s="249">
        <f>VLOOKUP(B43,'De x Para (2)'!A:C,3,0)</f>
        <v>0</v>
      </c>
    </row>
    <row r="44" spans="1:11">
      <c r="A44" s="574" t="s">
        <v>5486</v>
      </c>
      <c r="B44" s="182" t="s">
        <v>408</v>
      </c>
      <c r="C44" s="164" t="s">
        <v>143</v>
      </c>
      <c r="D44" s="182" t="s">
        <v>409</v>
      </c>
      <c r="E44" s="24"/>
      <c r="F44" s="575" t="s">
        <v>6858</v>
      </c>
      <c r="G44" s="576"/>
      <c r="H44" s="575" t="s">
        <v>6857</v>
      </c>
      <c r="I44" s="576"/>
      <c r="J44" s="595">
        <v>-9739.83</v>
      </c>
      <c r="K44" s="249">
        <f>VLOOKUP(B44,'De x Para (2)'!A:C,3,0)</f>
        <v>0</v>
      </c>
    </row>
    <row r="45" spans="1:11">
      <c r="A45" s="574" t="s">
        <v>5484</v>
      </c>
      <c r="B45" s="182" t="s">
        <v>414</v>
      </c>
      <c r="C45" s="164" t="s">
        <v>143</v>
      </c>
      <c r="D45" s="182" t="s">
        <v>415</v>
      </c>
      <c r="E45" s="24"/>
      <c r="F45" s="575" t="s">
        <v>6856</v>
      </c>
      <c r="G45" s="576"/>
      <c r="H45" s="575" t="s">
        <v>6855</v>
      </c>
      <c r="I45" s="576"/>
      <c r="J45" s="575">
        <v>-204.33</v>
      </c>
      <c r="K45" s="249">
        <f>VLOOKUP(B45,'De x Para (2)'!A:C,3,0)</f>
        <v>0</v>
      </c>
    </row>
    <row r="46" spans="1:11">
      <c r="A46" s="574" t="s">
        <v>6854</v>
      </c>
      <c r="B46" s="182" t="s">
        <v>420</v>
      </c>
      <c r="C46" s="164" t="s">
        <v>143</v>
      </c>
      <c r="D46" s="182" t="s">
        <v>421</v>
      </c>
      <c r="E46" s="24"/>
      <c r="F46" s="575" t="s">
        <v>6364</v>
      </c>
      <c r="G46" s="576"/>
      <c r="H46" s="575" t="s">
        <v>245</v>
      </c>
      <c r="I46" s="576"/>
      <c r="J46" s="575">
        <v>197.51</v>
      </c>
      <c r="K46" s="249">
        <f>VLOOKUP(B46,'De x Para (2)'!A:C,3,0)</f>
        <v>0</v>
      </c>
    </row>
    <row r="47" spans="1:11">
      <c r="A47" s="524" t="s">
        <v>143</v>
      </c>
      <c r="B47" s="561" t="s">
        <v>143</v>
      </c>
      <c r="C47" s="164" t="s">
        <v>143</v>
      </c>
      <c r="D47" s="561" t="s">
        <v>143</v>
      </c>
      <c r="E47" s="578"/>
      <c r="F47" s="578"/>
      <c r="G47" s="578"/>
      <c r="H47" s="578"/>
      <c r="I47" s="578"/>
      <c r="J47" s="578"/>
      <c r="K47" s="249" t="e">
        <f>VLOOKUP(B47,'De x Para (2)'!A:C,3,0)</f>
        <v>#N/A</v>
      </c>
    </row>
    <row r="48" spans="1:11">
      <c r="A48" s="572" t="s">
        <v>5481</v>
      </c>
      <c r="B48" s="300" t="s">
        <v>430</v>
      </c>
      <c r="C48" s="164" t="s">
        <v>143</v>
      </c>
      <c r="D48" s="300" t="s">
        <v>431</v>
      </c>
      <c r="E48" s="301"/>
      <c r="F48" s="302" t="s">
        <v>2760</v>
      </c>
      <c r="G48" s="303"/>
      <c r="H48" s="302" t="s">
        <v>6853</v>
      </c>
      <c r="I48" s="303"/>
      <c r="J48" s="302">
        <v>459.64</v>
      </c>
      <c r="K48" s="249">
        <f>VLOOKUP(B48,'De x Para (2)'!A:C,3,0)</f>
        <v>0</v>
      </c>
    </row>
    <row r="49" spans="1:11">
      <c r="A49" s="572" t="s">
        <v>5480</v>
      </c>
      <c r="B49" s="300" t="s">
        <v>435</v>
      </c>
      <c r="C49" s="164" t="s">
        <v>143</v>
      </c>
      <c r="D49" s="300" t="s">
        <v>431</v>
      </c>
      <c r="E49" s="301"/>
      <c r="F49" s="302" t="s">
        <v>2760</v>
      </c>
      <c r="G49" s="303"/>
      <c r="H49" s="302" t="s">
        <v>6853</v>
      </c>
      <c r="I49" s="303"/>
      <c r="J49" s="302">
        <v>459.64</v>
      </c>
      <c r="K49" s="249">
        <f>VLOOKUP(B49,'De x Para (2)'!A:C,3,0)</f>
        <v>0</v>
      </c>
    </row>
    <row r="50" spans="1:11">
      <c r="A50" s="574" t="s">
        <v>5479</v>
      </c>
      <c r="B50" s="182" t="s">
        <v>436</v>
      </c>
      <c r="C50" s="164" t="s">
        <v>143</v>
      </c>
      <c r="D50" s="182" t="s">
        <v>437</v>
      </c>
      <c r="E50" s="24"/>
      <c r="F50" s="575" t="s">
        <v>2760</v>
      </c>
      <c r="G50" s="576"/>
      <c r="H50" s="575" t="s">
        <v>6853</v>
      </c>
      <c r="I50" s="576"/>
      <c r="J50" s="575">
        <v>459.64</v>
      </c>
      <c r="K50" s="249">
        <f>VLOOKUP(B50,'De x Para (2)'!A:C,3,0)</f>
        <v>0</v>
      </c>
    </row>
    <row r="51" spans="1:11">
      <c r="A51" s="524" t="s">
        <v>143</v>
      </c>
      <c r="B51" s="561" t="s">
        <v>143</v>
      </c>
      <c r="C51" s="164" t="s">
        <v>143</v>
      </c>
      <c r="D51" s="561" t="s">
        <v>143</v>
      </c>
      <c r="E51" s="578"/>
      <c r="F51" s="578"/>
      <c r="G51" s="578"/>
      <c r="H51" s="578"/>
      <c r="I51" s="578"/>
      <c r="J51" s="578"/>
      <c r="K51" s="249" t="e">
        <f>VLOOKUP(B51,'De x Para (2)'!A:C,3,0)</f>
        <v>#N/A</v>
      </c>
    </row>
    <row r="52" spans="1:11">
      <c r="A52" s="572" t="s">
        <v>5477</v>
      </c>
      <c r="B52" s="300" t="s">
        <v>438</v>
      </c>
      <c r="C52" s="164" t="s">
        <v>143</v>
      </c>
      <c r="D52" s="300" t="s">
        <v>439</v>
      </c>
      <c r="E52" s="301"/>
      <c r="F52" s="302" t="s">
        <v>245</v>
      </c>
      <c r="G52" s="303"/>
      <c r="H52" s="302" t="s">
        <v>6612</v>
      </c>
      <c r="I52" s="303"/>
      <c r="J52" s="316">
        <v>-18999.41</v>
      </c>
      <c r="K52" s="249">
        <f>VLOOKUP(B52,'De x Para (2)'!A:C,3,0)</f>
        <v>0</v>
      </c>
    </row>
    <row r="53" spans="1:11">
      <c r="A53" s="572" t="s">
        <v>5476</v>
      </c>
      <c r="B53" s="300" t="s">
        <v>443</v>
      </c>
      <c r="C53" s="164" t="s">
        <v>143</v>
      </c>
      <c r="D53" s="300" t="s">
        <v>444</v>
      </c>
      <c r="E53" s="301"/>
      <c r="F53" s="302" t="s">
        <v>245</v>
      </c>
      <c r="G53" s="303"/>
      <c r="H53" s="302" t="s">
        <v>6612</v>
      </c>
      <c r="I53" s="303"/>
      <c r="J53" s="316">
        <v>-18999.41</v>
      </c>
      <c r="K53" s="249">
        <f>VLOOKUP(B53,'De x Para (2)'!A:C,3,0)</f>
        <v>0</v>
      </c>
    </row>
    <row r="54" spans="1:11">
      <c r="A54" s="572" t="s">
        <v>5462</v>
      </c>
      <c r="B54" s="300" t="s">
        <v>467</v>
      </c>
      <c r="C54" s="164" t="s">
        <v>143</v>
      </c>
      <c r="D54" s="300" t="s">
        <v>468</v>
      </c>
      <c r="E54" s="301"/>
      <c r="F54" s="302" t="s">
        <v>245</v>
      </c>
      <c r="G54" s="303"/>
      <c r="H54" s="302" t="s">
        <v>6612</v>
      </c>
      <c r="I54" s="303"/>
      <c r="J54" s="316">
        <v>-18999.41</v>
      </c>
      <c r="K54" s="249">
        <f>VLOOKUP(B54,'De x Para (2)'!A:C,3,0)</f>
        <v>0</v>
      </c>
    </row>
    <row r="55" spans="1:11">
      <c r="A55" s="572" t="s">
        <v>5461</v>
      </c>
      <c r="B55" s="300" t="s">
        <v>471</v>
      </c>
      <c r="C55" s="164" t="s">
        <v>143</v>
      </c>
      <c r="D55" s="300" t="s">
        <v>472</v>
      </c>
      <c r="E55" s="301"/>
      <c r="F55" s="302" t="s">
        <v>245</v>
      </c>
      <c r="G55" s="303"/>
      <c r="H55" s="302" t="s">
        <v>6612</v>
      </c>
      <c r="I55" s="303"/>
      <c r="J55" s="316">
        <v>-18999.41</v>
      </c>
      <c r="K55" s="249">
        <f>VLOOKUP(B55,'De x Para (2)'!A:C,3,0)</f>
        <v>0</v>
      </c>
    </row>
    <row r="56" spans="1:11">
      <c r="A56" s="574" t="s">
        <v>5458</v>
      </c>
      <c r="B56" s="182" t="s">
        <v>476</v>
      </c>
      <c r="C56" s="164" t="s">
        <v>143</v>
      </c>
      <c r="D56" s="182" t="s">
        <v>477</v>
      </c>
      <c r="E56" s="24"/>
      <c r="F56" s="575" t="s">
        <v>245</v>
      </c>
      <c r="G56" s="576"/>
      <c r="H56" s="575" t="s">
        <v>6852</v>
      </c>
      <c r="I56" s="576"/>
      <c r="J56" s="595">
        <v>-4484.6099999999997</v>
      </c>
      <c r="K56" s="249">
        <f>VLOOKUP(B56,'De x Para (2)'!A:C,3,0)</f>
        <v>0</v>
      </c>
    </row>
    <row r="57" spans="1:11">
      <c r="A57" s="574" t="s">
        <v>5456</v>
      </c>
      <c r="B57" s="182" t="s">
        <v>481</v>
      </c>
      <c r="C57" s="164" t="s">
        <v>143</v>
      </c>
      <c r="D57" s="182" t="s">
        <v>482</v>
      </c>
      <c r="E57" s="24"/>
      <c r="F57" s="575" t="s">
        <v>245</v>
      </c>
      <c r="G57" s="576"/>
      <c r="H57" s="575" t="s">
        <v>6851</v>
      </c>
      <c r="I57" s="576"/>
      <c r="J57" s="595">
        <v>-2130.4</v>
      </c>
      <c r="K57" s="249">
        <f>VLOOKUP(B57,'De x Para (2)'!A:C,3,0)</f>
        <v>0</v>
      </c>
    </row>
    <row r="58" spans="1:11">
      <c r="A58" s="574" t="s">
        <v>5454</v>
      </c>
      <c r="B58" s="182" t="s">
        <v>486</v>
      </c>
      <c r="C58" s="164" t="s">
        <v>143</v>
      </c>
      <c r="D58" s="182" t="s">
        <v>487</v>
      </c>
      <c r="E58" s="24"/>
      <c r="F58" s="575" t="s">
        <v>245</v>
      </c>
      <c r="G58" s="576"/>
      <c r="H58" s="575" t="s">
        <v>6850</v>
      </c>
      <c r="I58" s="576"/>
      <c r="J58" s="595">
        <v>-12292.8</v>
      </c>
      <c r="K58" s="249">
        <f>VLOOKUP(B58,'De x Para (2)'!A:C,3,0)</f>
        <v>0</v>
      </c>
    </row>
    <row r="59" spans="1:11">
      <c r="A59" s="574" t="s">
        <v>5452</v>
      </c>
      <c r="B59" s="182" t="s">
        <v>491</v>
      </c>
      <c r="C59" s="164" t="s">
        <v>143</v>
      </c>
      <c r="D59" s="182" t="s">
        <v>492</v>
      </c>
      <c r="E59" s="24"/>
      <c r="F59" s="575" t="s">
        <v>245</v>
      </c>
      <c r="G59" s="576"/>
      <c r="H59" s="575" t="s">
        <v>6849</v>
      </c>
      <c r="I59" s="576"/>
      <c r="J59" s="575">
        <v>-91.6</v>
      </c>
      <c r="K59" s="249">
        <f>VLOOKUP(B59,'De x Para (2)'!A:C,3,0)</f>
        <v>0</v>
      </c>
    </row>
    <row r="60" spans="1:11">
      <c r="A60" s="524" t="s">
        <v>143</v>
      </c>
      <c r="B60" s="561" t="s">
        <v>143</v>
      </c>
      <c r="C60" s="164" t="s">
        <v>143</v>
      </c>
      <c r="D60" s="561" t="s">
        <v>143</v>
      </c>
      <c r="E60" s="578"/>
      <c r="F60" s="578"/>
      <c r="G60" s="578"/>
      <c r="H60" s="578"/>
      <c r="I60" s="578"/>
      <c r="J60" s="578"/>
      <c r="K60" s="249" t="e">
        <f>VLOOKUP(B60,'De x Para (2)'!A:C,3,0)</f>
        <v>#N/A</v>
      </c>
    </row>
    <row r="61" spans="1:11">
      <c r="A61" s="572" t="s">
        <v>5448</v>
      </c>
      <c r="B61" s="300" t="s">
        <v>499</v>
      </c>
      <c r="C61" s="300" t="s">
        <v>500</v>
      </c>
      <c r="D61" s="301"/>
      <c r="E61" s="301"/>
      <c r="F61" s="302" t="s">
        <v>6848</v>
      </c>
      <c r="G61" s="303"/>
      <c r="H61" s="302" t="s">
        <v>6847</v>
      </c>
      <c r="I61" s="303"/>
      <c r="J61" s="316">
        <v>70867.53</v>
      </c>
      <c r="K61" s="249" t="e">
        <f>VLOOKUP(B61,'De x Para (2)'!A:C,3,0)</f>
        <v>#N/A</v>
      </c>
    </row>
    <row r="62" spans="1:11">
      <c r="A62" s="572" t="s">
        <v>5447</v>
      </c>
      <c r="B62" s="300" t="s">
        <v>503</v>
      </c>
      <c r="C62" s="164" t="s">
        <v>143</v>
      </c>
      <c r="D62" s="300" t="s">
        <v>504</v>
      </c>
      <c r="E62" s="301"/>
      <c r="F62" s="302" t="s">
        <v>6848</v>
      </c>
      <c r="G62" s="303"/>
      <c r="H62" s="302" t="s">
        <v>6847</v>
      </c>
      <c r="I62" s="303"/>
      <c r="J62" s="316">
        <v>70867.53</v>
      </c>
      <c r="K62" s="249">
        <f>VLOOKUP(B62,'De x Para (2)'!A:C,3,0)</f>
        <v>0</v>
      </c>
    </row>
    <row r="63" spans="1:11">
      <c r="A63" s="572" t="s">
        <v>5446</v>
      </c>
      <c r="B63" s="300" t="s">
        <v>506</v>
      </c>
      <c r="C63" s="164" t="s">
        <v>143</v>
      </c>
      <c r="D63" s="300" t="s">
        <v>507</v>
      </c>
      <c r="E63" s="301"/>
      <c r="F63" s="302" t="s">
        <v>6848</v>
      </c>
      <c r="G63" s="303"/>
      <c r="H63" s="302" t="s">
        <v>6847</v>
      </c>
      <c r="I63" s="303"/>
      <c r="J63" s="316">
        <v>70867.53</v>
      </c>
      <c r="K63" s="249">
        <f>VLOOKUP(B63,'De x Para (2)'!A:C,3,0)</f>
        <v>0</v>
      </c>
    </row>
    <row r="64" spans="1:11">
      <c r="A64" s="572" t="s">
        <v>5444</v>
      </c>
      <c r="B64" s="300" t="s">
        <v>508</v>
      </c>
      <c r="C64" s="164" t="s">
        <v>143</v>
      </c>
      <c r="D64" s="300" t="s">
        <v>509</v>
      </c>
      <c r="E64" s="301"/>
      <c r="F64" s="302" t="s">
        <v>6846</v>
      </c>
      <c r="G64" s="303"/>
      <c r="H64" s="302" t="s">
        <v>6845</v>
      </c>
      <c r="I64" s="303"/>
      <c r="J64" s="316">
        <v>27364.28</v>
      </c>
      <c r="K64" s="249">
        <f>VLOOKUP(B64,'De x Para (2)'!A:C,3,0)</f>
        <v>0</v>
      </c>
    </row>
    <row r="65" spans="1:11">
      <c r="A65" s="572" t="s">
        <v>5442</v>
      </c>
      <c r="B65" s="300" t="s">
        <v>514</v>
      </c>
      <c r="C65" s="164" t="s">
        <v>143</v>
      </c>
      <c r="D65" s="300" t="s">
        <v>509</v>
      </c>
      <c r="E65" s="301"/>
      <c r="F65" s="302" t="s">
        <v>6844</v>
      </c>
      <c r="G65" s="303"/>
      <c r="H65" s="302" t="s">
        <v>6843</v>
      </c>
      <c r="I65" s="303"/>
      <c r="J65" s="302">
        <v>55.26</v>
      </c>
      <c r="K65" s="249">
        <f>VLOOKUP(B65,'De x Para (2)'!A:C,3,0)</f>
        <v>0</v>
      </c>
    </row>
    <row r="66" spans="1:11">
      <c r="A66" s="574" t="s">
        <v>5440</v>
      </c>
      <c r="B66" s="182" t="s">
        <v>519</v>
      </c>
      <c r="C66" s="164" t="s">
        <v>143</v>
      </c>
      <c r="D66" s="182" t="s">
        <v>520</v>
      </c>
      <c r="E66" s="24"/>
      <c r="F66" s="575" t="s">
        <v>6842</v>
      </c>
      <c r="G66" s="576"/>
      <c r="H66" s="575" t="s">
        <v>6842</v>
      </c>
      <c r="I66" s="576"/>
      <c r="J66" s="575">
        <v>0</v>
      </c>
      <c r="K66" s="249">
        <f>VLOOKUP(B66,'De x Para (2)'!A:C,3,0)</f>
        <v>0</v>
      </c>
    </row>
    <row r="67" spans="1:11">
      <c r="A67" s="574" t="s">
        <v>5438</v>
      </c>
      <c r="B67" s="182" t="s">
        <v>522</v>
      </c>
      <c r="C67" s="164" t="s">
        <v>143</v>
      </c>
      <c r="D67" s="182" t="s">
        <v>523</v>
      </c>
      <c r="E67" s="24"/>
      <c r="F67" s="575" t="s">
        <v>6841</v>
      </c>
      <c r="G67" s="576"/>
      <c r="H67" s="575" t="s">
        <v>6841</v>
      </c>
      <c r="I67" s="576"/>
      <c r="J67" s="575">
        <v>0</v>
      </c>
      <c r="K67" s="249">
        <f>VLOOKUP(B67,'De x Para (2)'!A:C,3,0)</f>
        <v>0</v>
      </c>
    </row>
    <row r="68" spans="1:11">
      <c r="A68" s="574" t="s">
        <v>5436</v>
      </c>
      <c r="B68" s="182" t="s">
        <v>531</v>
      </c>
      <c r="C68" s="164" t="s">
        <v>143</v>
      </c>
      <c r="D68" s="182" t="s">
        <v>532</v>
      </c>
      <c r="E68" s="24"/>
      <c r="F68" s="575" t="s">
        <v>6840</v>
      </c>
      <c r="G68" s="576"/>
      <c r="H68" s="575" t="s">
        <v>6839</v>
      </c>
      <c r="I68" s="576"/>
      <c r="J68" s="575">
        <v>55.26</v>
      </c>
      <c r="K68" s="249">
        <f>VLOOKUP(B68,'De x Para (2)'!A:C,3,0)</f>
        <v>0</v>
      </c>
    </row>
    <row r="69" spans="1:11">
      <c r="A69" s="574" t="s">
        <v>6091</v>
      </c>
      <c r="B69" s="182" t="s">
        <v>3265</v>
      </c>
      <c r="C69" s="164" t="s">
        <v>143</v>
      </c>
      <c r="D69" s="182" t="s">
        <v>3266</v>
      </c>
      <c r="E69" s="24"/>
      <c r="F69" s="575" t="s">
        <v>6838</v>
      </c>
      <c r="G69" s="576"/>
      <c r="H69" s="575" t="s">
        <v>6838</v>
      </c>
      <c r="I69" s="576"/>
      <c r="J69" s="575">
        <v>0</v>
      </c>
      <c r="K69" s="249">
        <f>VLOOKUP(B69,'De x Para (2)'!A:C,3,0)</f>
        <v>0</v>
      </c>
    </row>
    <row r="70" spans="1:11">
      <c r="A70" s="524" t="s">
        <v>143</v>
      </c>
      <c r="B70" s="561" t="s">
        <v>143</v>
      </c>
      <c r="C70" s="164" t="s">
        <v>143</v>
      </c>
      <c r="D70" s="561" t="s">
        <v>143</v>
      </c>
      <c r="E70" s="578"/>
      <c r="F70" s="578"/>
      <c r="G70" s="578"/>
      <c r="H70" s="578"/>
      <c r="I70" s="578"/>
      <c r="J70" s="578"/>
      <c r="K70" s="249" t="e">
        <f>VLOOKUP(B70,'De x Para (2)'!A:C,3,0)</f>
        <v>#N/A</v>
      </c>
    </row>
    <row r="71" spans="1:11">
      <c r="A71" s="572" t="s">
        <v>5434</v>
      </c>
      <c r="B71" s="300" t="s">
        <v>535</v>
      </c>
      <c r="C71" s="164" t="s">
        <v>143</v>
      </c>
      <c r="D71" s="300" t="s">
        <v>536</v>
      </c>
      <c r="E71" s="301"/>
      <c r="F71" s="302" t="s">
        <v>6837</v>
      </c>
      <c r="G71" s="303"/>
      <c r="H71" s="302" t="s">
        <v>6836</v>
      </c>
      <c r="I71" s="303"/>
      <c r="J71" s="316">
        <v>27309.02</v>
      </c>
      <c r="K71" s="249">
        <f>VLOOKUP(B71,'De x Para (2)'!A:C,3,0)</f>
        <v>0</v>
      </c>
    </row>
    <row r="72" spans="1:11">
      <c r="A72" s="574" t="s">
        <v>5432</v>
      </c>
      <c r="B72" s="182" t="s">
        <v>541</v>
      </c>
      <c r="C72" s="164" t="s">
        <v>143</v>
      </c>
      <c r="D72" s="182" t="s">
        <v>542</v>
      </c>
      <c r="E72" s="24"/>
      <c r="F72" s="575" t="s">
        <v>6835</v>
      </c>
      <c r="G72" s="576"/>
      <c r="H72" s="575" t="s">
        <v>6834</v>
      </c>
      <c r="I72" s="576"/>
      <c r="J72" s="595">
        <v>20020.240000000002</v>
      </c>
      <c r="K72" s="249">
        <f>VLOOKUP(B72,'De x Para (2)'!A:C,3,0)</f>
        <v>0</v>
      </c>
    </row>
    <row r="73" spans="1:11">
      <c r="A73" s="350" t="s">
        <v>5137</v>
      </c>
      <c r="B73" s="350" t="s">
        <v>215</v>
      </c>
      <c r="C73" s="350" t="s">
        <v>216</v>
      </c>
      <c r="D73" s="351"/>
      <c r="E73" s="351"/>
      <c r="F73" s="432" t="s">
        <v>218</v>
      </c>
      <c r="G73" s="433"/>
      <c r="H73" s="432" t="s">
        <v>219</v>
      </c>
      <c r="I73" s="433"/>
      <c r="J73" s="432" t="s">
        <v>1893</v>
      </c>
      <c r="K73" s="249">
        <f>VLOOKUP(B73,'De x Para (2)'!A:C,3,0)</f>
        <v>0</v>
      </c>
    </row>
    <row r="74" spans="1:11">
      <c r="A74" s="574" t="s">
        <v>5430</v>
      </c>
      <c r="B74" s="182" t="s">
        <v>547</v>
      </c>
      <c r="C74" s="164" t="s">
        <v>143</v>
      </c>
      <c r="D74" s="182" t="s">
        <v>548</v>
      </c>
      <c r="E74" s="24"/>
      <c r="F74" s="575" t="s">
        <v>6833</v>
      </c>
      <c r="G74" s="576"/>
      <c r="H74" s="575" t="s">
        <v>6832</v>
      </c>
      <c r="I74" s="576"/>
      <c r="J74" s="575">
        <v>-7.75</v>
      </c>
      <c r="K74" s="249">
        <f>VLOOKUP(B74,'De x Para (2)'!A:C,3,0)</f>
        <v>0</v>
      </c>
    </row>
    <row r="75" spans="1:11">
      <c r="A75" s="574" t="s">
        <v>5428</v>
      </c>
      <c r="B75" s="182" t="s">
        <v>553</v>
      </c>
      <c r="C75" s="164" t="s">
        <v>143</v>
      </c>
      <c r="D75" s="182" t="s">
        <v>554</v>
      </c>
      <c r="E75" s="24"/>
      <c r="F75" s="575" t="s">
        <v>6831</v>
      </c>
      <c r="G75" s="576"/>
      <c r="H75" s="575" t="s">
        <v>6830</v>
      </c>
      <c r="I75" s="576"/>
      <c r="J75" s="595">
        <v>1617.76</v>
      </c>
      <c r="K75" s="249">
        <f>VLOOKUP(B75,'De x Para (2)'!A:C,3,0)</f>
        <v>0</v>
      </c>
    </row>
    <row r="76" spans="1:11">
      <c r="A76" s="574" t="s">
        <v>5426</v>
      </c>
      <c r="B76" s="182" t="s">
        <v>559</v>
      </c>
      <c r="C76" s="164" t="s">
        <v>143</v>
      </c>
      <c r="D76" s="182" t="s">
        <v>560</v>
      </c>
      <c r="E76" s="24"/>
      <c r="F76" s="575" t="s">
        <v>6829</v>
      </c>
      <c r="G76" s="576"/>
      <c r="H76" s="575" t="s">
        <v>6828</v>
      </c>
      <c r="I76" s="576"/>
      <c r="J76" s="575">
        <v>-0.6</v>
      </c>
      <c r="K76" s="249">
        <f>VLOOKUP(B76,'De x Para (2)'!A:C,3,0)</f>
        <v>0</v>
      </c>
    </row>
    <row r="77" spans="1:11">
      <c r="A77" s="574" t="s">
        <v>5424</v>
      </c>
      <c r="B77" s="182" t="s">
        <v>565</v>
      </c>
      <c r="C77" s="164" t="s">
        <v>143</v>
      </c>
      <c r="D77" s="182" t="s">
        <v>566</v>
      </c>
      <c r="E77" s="24"/>
      <c r="F77" s="575" t="s">
        <v>6827</v>
      </c>
      <c r="G77" s="576"/>
      <c r="H77" s="575" t="s">
        <v>6826</v>
      </c>
      <c r="I77" s="576"/>
      <c r="J77" s="575">
        <v>253.04</v>
      </c>
      <c r="K77" s="249">
        <f>VLOOKUP(B77,'De x Para (2)'!A:C,3,0)</f>
        <v>0</v>
      </c>
    </row>
    <row r="78" spans="1:11">
      <c r="A78" s="574" t="s">
        <v>5422</v>
      </c>
      <c r="B78" s="182" t="s">
        <v>571</v>
      </c>
      <c r="C78" s="164" t="s">
        <v>143</v>
      </c>
      <c r="D78" s="182" t="s">
        <v>572</v>
      </c>
      <c r="E78" s="24"/>
      <c r="F78" s="575" t="s">
        <v>6825</v>
      </c>
      <c r="G78" s="576"/>
      <c r="H78" s="575" t="s">
        <v>6824</v>
      </c>
      <c r="I78" s="576"/>
      <c r="J78" s="575">
        <v>-0.05</v>
      </c>
      <c r="K78" s="249">
        <f>VLOOKUP(B78,'De x Para (2)'!A:C,3,0)</f>
        <v>0</v>
      </c>
    </row>
    <row r="79" spans="1:11">
      <c r="A79" s="574" t="s">
        <v>5420</v>
      </c>
      <c r="B79" s="182" t="s">
        <v>577</v>
      </c>
      <c r="C79" s="164" t="s">
        <v>143</v>
      </c>
      <c r="D79" s="182" t="s">
        <v>578</v>
      </c>
      <c r="E79" s="24"/>
      <c r="F79" s="575" t="s">
        <v>6823</v>
      </c>
      <c r="G79" s="576"/>
      <c r="H79" s="575" t="s">
        <v>6822</v>
      </c>
      <c r="I79" s="576"/>
      <c r="J79" s="595">
        <v>5428.44</v>
      </c>
      <c r="K79" s="249">
        <f>VLOOKUP(B79,'De x Para (2)'!A:C,3,0)</f>
        <v>0</v>
      </c>
    </row>
    <row r="80" spans="1:11">
      <c r="A80" s="574" t="s">
        <v>5418</v>
      </c>
      <c r="B80" s="182" t="s">
        <v>583</v>
      </c>
      <c r="C80" s="164" t="s">
        <v>143</v>
      </c>
      <c r="D80" s="182" t="s">
        <v>584</v>
      </c>
      <c r="E80" s="24"/>
      <c r="F80" s="575" t="s">
        <v>6821</v>
      </c>
      <c r="G80" s="576"/>
      <c r="H80" s="575" t="s">
        <v>6820</v>
      </c>
      <c r="I80" s="576"/>
      <c r="J80" s="575">
        <v>-2.06</v>
      </c>
      <c r="K80" s="249">
        <f>VLOOKUP(B80,'De x Para (2)'!A:C,3,0)</f>
        <v>0</v>
      </c>
    </row>
    <row r="81" spans="1:11">
      <c r="A81" s="524" t="s">
        <v>143</v>
      </c>
      <c r="B81" s="561" t="s">
        <v>143</v>
      </c>
      <c r="C81" s="164" t="s">
        <v>143</v>
      </c>
      <c r="D81" s="561" t="s">
        <v>143</v>
      </c>
      <c r="E81" s="578"/>
      <c r="F81" s="578"/>
      <c r="G81" s="578"/>
      <c r="H81" s="578"/>
      <c r="I81" s="578"/>
      <c r="J81" s="578"/>
      <c r="K81" s="249" t="e">
        <f>VLOOKUP(B81,'De x Para (2)'!A:C,3,0)</f>
        <v>#N/A</v>
      </c>
    </row>
    <row r="82" spans="1:11">
      <c r="A82" s="572" t="s">
        <v>5416</v>
      </c>
      <c r="B82" s="300" t="s">
        <v>589</v>
      </c>
      <c r="C82" s="164" t="s">
        <v>143</v>
      </c>
      <c r="D82" s="300" t="s">
        <v>590</v>
      </c>
      <c r="E82" s="301"/>
      <c r="F82" s="302" t="s">
        <v>6819</v>
      </c>
      <c r="G82" s="303"/>
      <c r="H82" s="302" t="s">
        <v>6818</v>
      </c>
      <c r="I82" s="303"/>
      <c r="J82" s="316">
        <v>-3338.42</v>
      </c>
      <c r="K82" s="249">
        <f>VLOOKUP(B82,'De x Para (2)'!A:C,3,0)</f>
        <v>0</v>
      </c>
    </row>
    <row r="83" spans="1:11">
      <c r="A83" s="572" t="s">
        <v>5415</v>
      </c>
      <c r="B83" s="300" t="s">
        <v>595</v>
      </c>
      <c r="C83" s="164" t="s">
        <v>143</v>
      </c>
      <c r="D83" s="300" t="s">
        <v>590</v>
      </c>
      <c r="E83" s="301"/>
      <c r="F83" s="302" t="s">
        <v>6819</v>
      </c>
      <c r="G83" s="303"/>
      <c r="H83" s="302" t="s">
        <v>6818</v>
      </c>
      <c r="I83" s="303"/>
      <c r="J83" s="316">
        <v>-3338.42</v>
      </c>
      <c r="K83" s="249">
        <f>VLOOKUP(B83,'De x Para (2)'!A:C,3,0)</f>
        <v>0</v>
      </c>
    </row>
    <row r="84" spans="1:11">
      <c r="A84" s="574" t="s">
        <v>5413</v>
      </c>
      <c r="B84" s="182" t="s">
        <v>596</v>
      </c>
      <c r="C84" s="164" t="s">
        <v>143</v>
      </c>
      <c r="D84" s="182" t="s">
        <v>597</v>
      </c>
      <c r="E84" s="24"/>
      <c r="F84" s="575" t="s">
        <v>6817</v>
      </c>
      <c r="G84" s="576"/>
      <c r="H84" s="575" t="s">
        <v>6816</v>
      </c>
      <c r="I84" s="576"/>
      <c r="J84" s="595">
        <v>-1735.55</v>
      </c>
      <c r="K84" s="249">
        <f>VLOOKUP(B84,'De x Para (2)'!A:C,3,0)</f>
        <v>0</v>
      </c>
    </row>
    <row r="85" spans="1:11">
      <c r="A85" s="574" t="s">
        <v>5410</v>
      </c>
      <c r="B85" s="182" t="s">
        <v>602</v>
      </c>
      <c r="C85" s="164" t="s">
        <v>143</v>
      </c>
      <c r="D85" s="182" t="s">
        <v>603</v>
      </c>
      <c r="E85" s="24"/>
      <c r="F85" s="575" t="s">
        <v>6815</v>
      </c>
      <c r="G85" s="576"/>
      <c r="H85" s="575" t="s">
        <v>6814</v>
      </c>
      <c r="I85" s="576"/>
      <c r="J85" s="595">
        <v>-1459.8</v>
      </c>
      <c r="K85" s="249">
        <f>VLOOKUP(B85,'De x Para (2)'!A:C,3,0)</f>
        <v>0</v>
      </c>
    </row>
    <row r="86" spans="1:11">
      <c r="A86" s="574" t="s">
        <v>5408</v>
      </c>
      <c r="B86" s="182" t="s">
        <v>608</v>
      </c>
      <c r="C86" s="164" t="s">
        <v>143</v>
      </c>
      <c r="D86" s="182" t="s">
        <v>609</v>
      </c>
      <c r="E86" s="24"/>
      <c r="F86" s="575" t="s">
        <v>6394</v>
      </c>
      <c r="G86" s="576"/>
      <c r="H86" s="575" t="s">
        <v>6813</v>
      </c>
      <c r="I86" s="576"/>
      <c r="J86" s="575">
        <v>-143.07</v>
      </c>
      <c r="K86" s="249">
        <f>VLOOKUP(B86,'De x Para (2)'!A:C,3,0)</f>
        <v>0</v>
      </c>
    </row>
    <row r="87" spans="1:11">
      <c r="A87" s="524" t="s">
        <v>143</v>
      </c>
      <c r="B87" s="561" t="s">
        <v>143</v>
      </c>
      <c r="C87" s="164" t="s">
        <v>143</v>
      </c>
      <c r="D87" s="561" t="s">
        <v>143</v>
      </c>
      <c r="E87" s="578"/>
      <c r="F87" s="578"/>
      <c r="G87" s="578"/>
      <c r="H87" s="578"/>
      <c r="I87" s="578"/>
      <c r="J87" s="578"/>
      <c r="K87" s="249" t="e">
        <f>VLOOKUP(B87,'De x Para (2)'!A:C,3,0)</f>
        <v>#N/A</v>
      </c>
    </row>
    <row r="88" spans="1:11">
      <c r="A88" s="572" t="s">
        <v>5406</v>
      </c>
      <c r="B88" s="300" t="s">
        <v>614</v>
      </c>
      <c r="C88" s="164" t="s">
        <v>143</v>
      </c>
      <c r="D88" s="300" t="s">
        <v>615</v>
      </c>
      <c r="E88" s="301"/>
      <c r="F88" s="302" t="s">
        <v>6812</v>
      </c>
      <c r="G88" s="303"/>
      <c r="H88" s="302" t="s">
        <v>6811</v>
      </c>
      <c r="I88" s="303"/>
      <c r="J88" s="316">
        <v>3676.66</v>
      </c>
      <c r="K88" s="249">
        <f>VLOOKUP(B88,'De x Para (2)'!A:C,3,0)</f>
        <v>0</v>
      </c>
    </row>
    <row r="89" spans="1:11">
      <c r="A89" s="572" t="s">
        <v>5405</v>
      </c>
      <c r="B89" s="300" t="s">
        <v>620</v>
      </c>
      <c r="C89" s="164" t="s">
        <v>143</v>
      </c>
      <c r="D89" s="300" t="s">
        <v>615</v>
      </c>
      <c r="E89" s="301"/>
      <c r="F89" s="302" t="s">
        <v>6812</v>
      </c>
      <c r="G89" s="303"/>
      <c r="H89" s="302" t="s">
        <v>6811</v>
      </c>
      <c r="I89" s="303"/>
      <c r="J89" s="316">
        <v>3676.66</v>
      </c>
      <c r="K89" s="249">
        <f>VLOOKUP(B89,'De x Para (2)'!A:C,3,0)</f>
        <v>0</v>
      </c>
    </row>
    <row r="90" spans="1:11">
      <c r="A90" s="574" t="s">
        <v>5403</v>
      </c>
      <c r="B90" s="182" t="s">
        <v>621</v>
      </c>
      <c r="C90" s="164" t="s">
        <v>143</v>
      </c>
      <c r="D90" s="182" t="s">
        <v>622</v>
      </c>
      <c r="E90" s="24"/>
      <c r="F90" s="575" t="s">
        <v>6398</v>
      </c>
      <c r="G90" s="576"/>
      <c r="H90" s="575" t="s">
        <v>6680</v>
      </c>
      <c r="I90" s="576"/>
      <c r="J90" s="595">
        <v>-1867.01</v>
      </c>
      <c r="K90" s="249">
        <f>VLOOKUP(B90,'De x Para (2)'!A:C,3,0)</f>
        <v>0</v>
      </c>
    </row>
    <row r="91" spans="1:11">
      <c r="A91" s="574" t="s">
        <v>5402</v>
      </c>
      <c r="B91" s="182" t="s">
        <v>627</v>
      </c>
      <c r="C91" s="164" t="s">
        <v>143</v>
      </c>
      <c r="D91" s="182" t="s">
        <v>628</v>
      </c>
      <c r="E91" s="24"/>
      <c r="F91" s="575" t="s">
        <v>6810</v>
      </c>
      <c r="G91" s="576"/>
      <c r="H91" s="575" t="s">
        <v>6809</v>
      </c>
      <c r="I91" s="576"/>
      <c r="J91" s="595">
        <v>5125.0600000000004</v>
      </c>
      <c r="K91" s="249">
        <f>VLOOKUP(B91,'De x Para (2)'!A:C,3,0)</f>
        <v>0</v>
      </c>
    </row>
    <row r="92" spans="1:11">
      <c r="A92" s="574" t="s">
        <v>6401</v>
      </c>
      <c r="B92" s="182" t="s">
        <v>1847</v>
      </c>
      <c r="C92" s="164" t="s">
        <v>143</v>
      </c>
      <c r="D92" s="182" t="s">
        <v>1848</v>
      </c>
      <c r="E92" s="24"/>
      <c r="F92" s="575" t="s">
        <v>6402</v>
      </c>
      <c r="G92" s="576"/>
      <c r="H92" s="575" t="s">
        <v>245</v>
      </c>
      <c r="I92" s="576"/>
      <c r="J92" s="575">
        <v>-324.10000000000002</v>
      </c>
      <c r="K92" s="249">
        <f>VLOOKUP(B92,'De x Para (2)'!A:C,3,0)</f>
        <v>0</v>
      </c>
    </row>
    <row r="93" spans="1:11">
      <c r="A93" s="574" t="s">
        <v>5400</v>
      </c>
      <c r="B93" s="182" t="s">
        <v>633</v>
      </c>
      <c r="C93" s="164" t="s">
        <v>143</v>
      </c>
      <c r="D93" s="182" t="s">
        <v>634</v>
      </c>
      <c r="E93" s="24"/>
      <c r="F93" s="575" t="s">
        <v>6808</v>
      </c>
      <c r="G93" s="576"/>
      <c r="H93" s="575" t="s">
        <v>6807</v>
      </c>
      <c r="I93" s="576"/>
      <c r="J93" s="575">
        <v>28.65</v>
      </c>
      <c r="K93" s="249">
        <f>VLOOKUP(B93,'De x Para (2)'!A:C,3,0)</f>
        <v>0</v>
      </c>
    </row>
    <row r="94" spans="1:11">
      <c r="A94" s="574" t="s">
        <v>5398</v>
      </c>
      <c r="B94" s="182" t="s">
        <v>639</v>
      </c>
      <c r="C94" s="164" t="s">
        <v>143</v>
      </c>
      <c r="D94" s="182" t="s">
        <v>640</v>
      </c>
      <c r="E94" s="24"/>
      <c r="F94" s="575" t="s">
        <v>6806</v>
      </c>
      <c r="G94" s="576"/>
      <c r="H94" s="575" t="s">
        <v>6805</v>
      </c>
      <c r="I94" s="576"/>
      <c r="J94" s="575">
        <v>660.16</v>
      </c>
      <c r="K94" s="249">
        <f>VLOOKUP(B94,'De x Para (2)'!A:C,3,0)</f>
        <v>0</v>
      </c>
    </row>
    <row r="95" spans="1:11">
      <c r="A95" s="574" t="s">
        <v>5396</v>
      </c>
      <c r="B95" s="182" t="s">
        <v>645</v>
      </c>
      <c r="C95" s="164" t="s">
        <v>143</v>
      </c>
      <c r="D95" s="182" t="s">
        <v>646</v>
      </c>
      <c r="E95" s="24"/>
      <c r="F95" s="575" t="s">
        <v>6407</v>
      </c>
      <c r="G95" s="576"/>
      <c r="H95" s="575" t="s">
        <v>6127</v>
      </c>
      <c r="I95" s="576"/>
      <c r="J95" s="575">
        <v>53.9</v>
      </c>
      <c r="K95" s="249">
        <f>VLOOKUP(B95,'De x Para (2)'!A:C,3,0)</f>
        <v>0</v>
      </c>
    </row>
    <row r="96" spans="1:11">
      <c r="A96" s="574" t="s">
        <v>5394</v>
      </c>
      <c r="B96" s="182" t="s">
        <v>651</v>
      </c>
      <c r="C96" s="164" t="s">
        <v>143</v>
      </c>
      <c r="D96" s="182" t="s">
        <v>652</v>
      </c>
      <c r="E96" s="24"/>
      <c r="F96" s="575" t="s">
        <v>6804</v>
      </c>
      <c r="G96" s="576"/>
      <c r="H96" s="575" t="s">
        <v>6804</v>
      </c>
      <c r="I96" s="576"/>
      <c r="J96" s="575">
        <v>0</v>
      </c>
      <c r="K96" s="249">
        <f>VLOOKUP(B96,'De x Para (2)'!A:C,3,0)</f>
        <v>0</v>
      </c>
    </row>
    <row r="97" spans="1:11">
      <c r="A97" s="524" t="s">
        <v>143</v>
      </c>
      <c r="B97" s="561" t="s">
        <v>143</v>
      </c>
      <c r="C97" s="164" t="s">
        <v>143</v>
      </c>
      <c r="D97" s="561" t="s">
        <v>143</v>
      </c>
      <c r="E97" s="578"/>
      <c r="F97" s="578"/>
      <c r="G97" s="578"/>
      <c r="H97" s="578"/>
      <c r="I97" s="578"/>
      <c r="J97" s="578"/>
      <c r="K97" s="249"/>
    </row>
    <row r="98" spans="1:11">
      <c r="A98" s="572" t="s">
        <v>5392</v>
      </c>
      <c r="B98" s="300" t="s">
        <v>657</v>
      </c>
      <c r="C98" s="164" t="s">
        <v>143</v>
      </c>
      <c r="D98" s="300" t="s">
        <v>658</v>
      </c>
      <c r="E98" s="301"/>
      <c r="F98" s="302" t="s">
        <v>6803</v>
      </c>
      <c r="G98" s="303"/>
      <c r="H98" s="302" t="s">
        <v>6802</v>
      </c>
      <c r="I98" s="303"/>
      <c r="J98" s="316">
        <v>1559.1</v>
      </c>
      <c r="K98" s="249">
        <f>VLOOKUP(B98,'De x Para (2)'!A:C,3,0)</f>
        <v>0</v>
      </c>
    </row>
    <row r="99" spans="1:11">
      <c r="A99" s="572" t="s">
        <v>5391</v>
      </c>
      <c r="B99" s="300" t="s">
        <v>663</v>
      </c>
      <c r="C99" s="164" t="s">
        <v>143</v>
      </c>
      <c r="D99" s="300" t="s">
        <v>658</v>
      </c>
      <c r="E99" s="301"/>
      <c r="F99" s="302" t="s">
        <v>6803</v>
      </c>
      <c r="G99" s="303"/>
      <c r="H99" s="302" t="s">
        <v>6802</v>
      </c>
      <c r="I99" s="303"/>
      <c r="J99" s="316">
        <v>1559.1</v>
      </c>
      <c r="K99" s="249">
        <f>VLOOKUP(B99,'De x Para (2)'!A:C,3,0)</f>
        <v>0</v>
      </c>
    </row>
    <row r="100" spans="1:11">
      <c r="A100" s="574" t="s">
        <v>5390</v>
      </c>
      <c r="B100" s="182" t="s">
        <v>664</v>
      </c>
      <c r="C100" s="164" t="s">
        <v>143</v>
      </c>
      <c r="D100" s="182" t="s">
        <v>665</v>
      </c>
      <c r="E100" s="24"/>
      <c r="F100" s="575" t="s">
        <v>6801</v>
      </c>
      <c r="G100" s="576"/>
      <c r="H100" s="575" t="s">
        <v>6800</v>
      </c>
      <c r="I100" s="576"/>
      <c r="J100" s="595">
        <v>1559.1</v>
      </c>
      <c r="K100" s="249">
        <f>VLOOKUP(B100,'De x Para (2)'!A:C,3,0)</f>
        <v>0</v>
      </c>
    </row>
    <row r="101" spans="1:11">
      <c r="A101" s="574" t="s">
        <v>6799</v>
      </c>
      <c r="B101" s="182" t="s">
        <v>668</v>
      </c>
      <c r="C101" s="164" t="s">
        <v>143</v>
      </c>
      <c r="D101" s="182" t="s">
        <v>669</v>
      </c>
      <c r="E101" s="24"/>
      <c r="F101" s="575" t="s">
        <v>2760</v>
      </c>
      <c r="G101" s="576"/>
      <c r="H101" s="575" t="s">
        <v>2760</v>
      </c>
      <c r="I101" s="576"/>
      <c r="J101" s="575">
        <v>0</v>
      </c>
      <c r="K101" s="249">
        <f>VLOOKUP(B101,'De x Para (2)'!A:C,3,0)</f>
        <v>0</v>
      </c>
    </row>
    <row r="102" spans="1:11">
      <c r="A102" s="524" t="s">
        <v>143</v>
      </c>
      <c r="B102" s="561" t="s">
        <v>143</v>
      </c>
      <c r="C102" s="164" t="s">
        <v>143</v>
      </c>
      <c r="D102" s="561" t="s">
        <v>143</v>
      </c>
      <c r="E102" s="578"/>
      <c r="F102" s="578"/>
      <c r="G102" s="578"/>
      <c r="H102" s="578"/>
      <c r="I102" s="578"/>
      <c r="J102" s="578"/>
      <c r="K102" s="249"/>
    </row>
    <row r="103" spans="1:11">
      <c r="A103" s="572" t="s">
        <v>5388</v>
      </c>
      <c r="B103" s="300" t="s">
        <v>672</v>
      </c>
      <c r="C103" s="164" t="s">
        <v>143</v>
      </c>
      <c r="D103" s="300" t="s">
        <v>194</v>
      </c>
      <c r="E103" s="301"/>
      <c r="F103" s="302" t="s">
        <v>6798</v>
      </c>
      <c r="G103" s="303"/>
      <c r="H103" s="302" t="s">
        <v>6797</v>
      </c>
      <c r="I103" s="303"/>
      <c r="J103" s="316">
        <v>41605.910000000003</v>
      </c>
      <c r="K103" s="249">
        <f>VLOOKUP(B103,'De x Para (2)'!A:C,3,0)</f>
        <v>0</v>
      </c>
    </row>
    <row r="104" spans="1:11">
      <c r="A104" s="572" t="s">
        <v>5387</v>
      </c>
      <c r="B104" s="300" t="s">
        <v>677</v>
      </c>
      <c r="C104" s="164" t="s">
        <v>143</v>
      </c>
      <c r="D104" s="300" t="s">
        <v>194</v>
      </c>
      <c r="E104" s="301"/>
      <c r="F104" s="302" t="s">
        <v>6798</v>
      </c>
      <c r="G104" s="303"/>
      <c r="H104" s="302" t="s">
        <v>6797</v>
      </c>
      <c r="I104" s="303"/>
      <c r="J104" s="316">
        <v>41605.910000000003</v>
      </c>
      <c r="K104" s="249">
        <f>VLOOKUP(B104,'De x Para (2)'!A:C,3,0)</f>
        <v>0</v>
      </c>
    </row>
    <row r="105" spans="1:11">
      <c r="A105" s="574" t="s">
        <v>5385</v>
      </c>
      <c r="B105" s="182" t="s">
        <v>688</v>
      </c>
      <c r="C105" s="164" t="s">
        <v>143</v>
      </c>
      <c r="D105" s="182" t="s">
        <v>689</v>
      </c>
      <c r="E105" s="24"/>
      <c r="F105" s="575" t="s">
        <v>245</v>
      </c>
      <c r="G105" s="576"/>
      <c r="H105" s="575" t="s">
        <v>6796</v>
      </c>
      <c r="I105" s="576"/>
      <c r="J105" s="575">
        <v>388.74</v>
      </c>
      <c r="K105" s="249">
        <f>VLOOKUP(B105,'De x Para (2)'!A:C,3,0)</f>
        <v>0</v>
      </c>
    </row>
    <row r="106" spans="1:11">
      <c r="A106" s="574" t="s">
        <v>5383</v>
      </c>
      <c r="B106" s="182" t="s">
        <v>4693</v>
      </c>
      <c r="C106" s="164" t="s">
        <v>143</v>
      </c>
      <c r="D106" s="182" t="s">
        <v>4694</v>
      </c>
      <c r="E106" s="24"/>
      <c r="F106" s="575" t="s">
        <v>245</v>
      </c>
      <c r="G106" s="576"/>
      <c r="H106" s="575" t="s">
        <v>6795</v>
      </c>
      <c r="I106" s="576"/>
      <c r="J106" s="575">
        <v>64.36</v>
      </c>
      <c r="K106" s="249">
        <f>VLOOKUP(B106,'De x Para (2)'!A:C,3,0)</f>
        <v>0</v>
      </c>
    </row>
    <row r="107" spans="1:11">
      <c r="A107" s="574" t="s">
        <v>5381</v>
      </c>
      <c r="B107" s="182" t="s">
        <v>4745</v>
      </c>
      <c r="C107" s="164" t="s">
        <v>143</v>
      </c>
      <c r="D107" s="182" t="s">
        <v>4746</v>
      </c>
      <c r="E107" s="24"/>
      <c r="F107" s="575" t="s">
        <v>6597</v>
      </c>
      <c r="G107" s="576"/>
      <c r="H107" s="575" t="s">
        <v>245</v>
      </c>
      <c r="I107" s="576"/>
      <c r="J107" s="595">
        <v>-64531.41</v>
      </c>
      <c r="K107" s="249">
        <f>VLOOKUP(B107,'De x Para (2)'!A:C,3,0)</f>
        <v>0</v>
      </c>
    </row>
    <row r="108" spans="1:11">
      <c r="A108" s="574" t="s">
        <v>5379</v>
      </c>
      <c r="B108" s="182" t="s">
        <v>5378</v>
      </c>
      <c r="C108" s="164" t="s">
        <v>143</v>
      </c>
      <c r="D108" s="182" t="s">
        <v>5377</v>
      </c>
      <c r="E108" s="24"/>
      <c r="F108" s="575" t="s">
        <v>6606</v>
      </c>
      <c r="G108" s="576"/>
      <c r="H108" s="575" t="s">
        <v>6794</v>
      </c>
      <c r="I108" s="576"/>
      <c r="J108" s="595">
        <v>105684.22</v>
      </c>
      <c r="K108" s="249" t="e">
        <f>VLOOKUP(B108,'De x Para (2)'!A:C,3,0)</f>
        <v>#N/A</v>
      </c>
    </row>
    <row r="109" spans="1:11">
      <c r="A109" s="572" t="s">
        <v>143</v>
      </c>
      <c r="B109" s="300" t="s">
        <v>143</v>
      </c>
      <c r="C109" s="164" t="s">
        <v>143</v>
      </c>
      <c r="D109" s="300" t="s">
        <v>143</v>
      </c>
      <c r="E109" s="301"/>
      <c r="F109" s="301"/>
      <c r="G109" s="301"/>
      <c r="H109" s="301"/>
      <c r="I109" s="301"/>
      <c r="J109" s="301"/>
      <c r="K109" s="249"/>
    </row>
    <row r="110" spans="1:11">
      <c r="A110" s="572" t="s">
        <v>5367</v>
      </c>
      <c r="B110" s="300" t="s">
        <v>699</v>
      </c>
      <c r="C110" s="300" t="s">
        <v>700</v>
      </c>
      <c r="D110" s="301"/>
      <c r="E110" s="301"/>
      <c r="F110" s="302" t="s">
        <v>6793</v>
      </c>
      <c r="G110" s="303"/>
      <c r="H110" s="302" t="s">
        <v>6792</v>
      </c>
      <c r="I110" s="303"/>
      <c r="J110" s="316">
        <v>1095765.1000000001</v>
      </c>
      <c r="K110" s="249" t="e">
        <f>VLOOKUP(B110,'De x Para (2)'!A:C,3,0)</f>
        <v>#N/A</v>
      </c>
    </row>
    <row r="111" spans="1:11">
      <c r="A111" s="572" t="s">
        <v>5366</v>
      </c>
      <c r="B111" s="300" t="s">
        <v>705</v>
      </c>
      <c r="C111" s="164" t="s">
        <v>143</v>
      </c>
      <c r="D111" s="300" t="s">
        <v>706</v>
      </c>
      <c r="E111" s="301"/>
      <c r="F111" s="302" t="s">
        <v>6791</v>
      </c>
      <c r="G111" s="303"/>
      <c r="H111" s="302" t="s">
        <v>6790</v>
      </c>
      <c r="I111" s="303"/>
      <c r="J111" s="316">
        <v>711763.42</v>
      </c>
      <c r="K111" s="249">
        <f>VLOOKUP(B111,'De x Para (2)'!A:C,3,0)</f>
        <v>0</v>
      </c>
    </row>
    <row r="112" spans="1:11">
      <c r="A112" s="572" t="s">
        <v>5364</v>
      </c>
      <c r="B112" s="300" t="s">
        <v>711</v>
      </c>
      <c r="C112" s="164" t="s">
        <v>143</v>
      </c>
      <c r="D112" s="300" t="s">
        <v>712</v>
      </c>
      <c r="E112" s="301"/>
      <c r="F112" s="302" t="s">
        <v>6789</v>
      </c>
      <c r="G112" s="303"/>
      <c r="H112" s="302" t="s">
        <v>6788</v>
      </c>
      <c r="I112" s="303"/>
      <c r="J112" s="608">
        <v>557694.79</v>
      </c>
      <c r="K112" s="249">
        <f>VLOOKUP(B112,'De x Para (2)'!A:C,3,0)</f>
        <v>0</v>
      </c>
    </row>
    <row r="113" spans="1:11">
      <c r="A113" s="572" t="s">
        <v>5362</v>
      </c>
      <c r="B113" s="300" t="s">
        <v>716</v>
      </c>
      <c r="C113" s="164" t="s">
        <v>143</v>
      </c>
      <c r="D113" s="300" t="s">
        <v>717</v>
      </c>
      <c r="E113" s="301"/>
      <c r="F113" s="302" t="s">
        <v>6787</v>
      </c>
      <c r="G113" s="303"/>
      <c r="H113" s="302" t="s">
        <v>6786</v>
      </c>
      <c r="I113" s="303"/>
      <c r="J113" s="316">
        <v>42479.38</v>
      </c>
      <c r="K113" s="249">
        <f>VLOOKUP(B113,'De x Para (2)'!A:C,3,0)</f>
        <v>0</v>
      </c>
    </row>
    <row r="114" spans="1:11">
      <c r="A114" s="572" t="s">
        <v>5361</v>
      </c>
      <c r="B114" s="300" t="s">
        <v>722</v>
      </c>
      <c r="C114" s="164" t="s">
        <v>143</v>
      </c>
      <c r="D114" s="300" t="s">
        <v>723</v>
      </c>
      <c r="E114" s="301"/>
      <c r="F114" s="302" t="s">
        <v>6787</v>
      </c>
      <c r="G114" s="303"/>
      <c r="H114" s="302" t="s">
        <v>6786</v>
      </c>
      <c r="I114" s="303"/>
      <c r="J114" s="316">
        <v>42479.38</v>
      </c>
      <c r="K114" s="249">
        <f>VLOOKUP(B114,'De x Para (2)'!A:C,3,0)</f>
        <v>0</v>
      </c>
    </row>
    <row r="115" spans="1:11">
      <c r="A115" s="574" t="s">
        <v>5359</v>
      </c>
      <c r="B115" s="182" t="s">
        <v>728</v>
      </c>
      <c r="C115" s="164" t="s">
        <v>143</v>
      </c>
      <c r="D115" s="182" t="s">
        <v>729</v>
      </c>
      <c r="E115" s="24"/>
      <c r="F115" s="575" t="s">
        <v>6785</v>
      </c>
      <c r="G115" s="576"/>
      <c r="H115" s="575" t="s">
        <v>6784</v>
      </c>
      <c r="I115" s="576"/>
      <c r="J115" s="595">
        <v>26210.91</v>
      </c>
      <c r="K115" s="249" t="str">
        <f>VLOOKUP(B115,'De x Para (2)'!A:C,3,0)</f>
        <v>7.1.1.1</v>
      </c>
    </row>
    <row r="116" spans="1:11">
      <c r="A116" s="574" t="s">
        <v>5357</v>
      </c>
      <c r="B116" s="182" t="s">
        <v>734</v>
      </c>
      <c r="C116" s="164" t="s">
        <v>143</v>
      </c>
      <c r="D116" s="182" t="s">
        <v>735</v>
      </c>
      <c r="E116" s="24"/>
      <c r="F116" s="575" t="s">
        <v>6783</v>
      </c>
      <c r="G116" s="576"/>
      <c r="H116" s="575" t="s">
        <v>245</v>
      </c>
      <c r="I116" s="576"/>
      <c r="J116" s="595">
        <v>7109.41</v>
      </c>
      <c r="K116" s="249" t="str">
        <f>VLOOKUP(B116,'De x Para (2)'!A:C,3,0)</f>
        <v>7.1.1.1</v>
      </c>
    </row>
    <row r="117" spans="1:11">
      <c r="A117" s="574" t="s">
        <v>5354</v>
      </c>
      <c r="B117" s="182" t="s">
        <v>739</v>
      </c>
      <c r="C117" s="164" t="s">
        <v>143</v>
      </c>
      <c r="D117" s="182" t="s">
        <v>740</v>
      </c>
      <c r="E117" s="24"/>
      <c r="F117" s="575" t="s">
        <v>5353</v>
      </c>
      <c r="G117" s="576"/>
      <c r="H117" s="575" t="s">
        <v>245</v>
      </c>
      <c r="I117" s="576"/>
      <c r="J117" s="595">
        <v>2096.9</v>
      </c>
      <c r="K117" s="249" t="str">
        <f>VLOOKUP(B117,'De x Para (2)'!A:C,3,0)</f>
        <v>7.1.1.1</v>
      </c>
    </row>
    <row r="118" spans="1:11">
      <c r="A118" s="574" t="s">
        <v>5351</v>
      </c>
      <c r="B118" s="182" t="s">
        <v>744</v>
      </c>
      <c r="C118" s="164" t="s">
        <v>143</v>
      </c>
      <c r="D118" s="182" t="s">
        <v>745</v>
      </c>
      <c r="E118" s="24"/>
      <c r="F118" s="575" t="s">
        <v>5350</v>
      </c>
      <c r="G118" s="576"/>
      <c r="H118" s="575" t="s">
        <v>245</v>
      </c>
      <c r="I118" s="576"/>
      <c r="J118" s="575">
        <v>262.11</v>
      </c>
      <c r="K118" s="249" t="str">
        <f>VLOOKUP(B118,'De x Para (2)'!A:C,3,0)</f>
        <v>7.1.1.1</v>
      </c>
    </row>
    <row r="119" spans="1:11">
      <c r="A119" s="574" t="s">
        <v>5348</v>
      </c>
      <c r="B119" s="182" t="s">
        <v>750</v>
      </c>
      <c r="C119" s="164" t="s">
        <v>143</v>
      </c>
      <c r="D119" s="182" t="s">
        <v>751</v>
      </c>
      <c r="E119" s="24"/>
      <c r="F119" s="575" t="s">
        <v>5347</v>
      </c>
      <c r="G119" s="576"/>
      <c r="H119" s="575" t="s">
        <v>245</v>
      </c>
      <c r="I119" s="576"/>
      <c r="J119" s="575">
        <v>704</v>
      </c>
      <c r="K119" s="249" t="str">
        <f>VLOOKUP(B119,'De x Para (2)'!A:C,3,0)</f>
        <v>7.1.1.1</v>
      </c>
    </row>
    <row r="120" spans="1:11">
      <c r="A120" s="574" t="s">
        <v>5345</v>
      </c>
      <c r="B120" s="182" t="s">
        <v>758</v>
      </c>
      <c r="C120" s="164" t="s">
        <v>143</v>
      </c>
      <c r="D120" s="182" t="s">
        <v>542</v>
      </c>
      <c r="E120" s="24"/>
      <c r="F120" s="575" t="s">
        <v>5344</v>
      </c>
      <c r="G120" s="576"/>
      <c r="H120" s="575" t="s">
        <v>245</v>
      </c>
      <c r="I120" s="576"/>
      <c r="J120" s="595">
        <v>2184.27</v>
      </c>
      <c r="K120" s="249" t="str">
        <f>VLOOKUP(B120,'De x Para (2)'!A:C,3,0)</f>
        <v>7.1.1.1</v>
      </c>
    </row>
    <row r="121" spans="1:11">
      <c r="A121" s="574" t="s">
        <v>5342</v>
      </c>
      <c r="B121" s="182" t="s">
        <v>763</v>
      </c>
      <c r="C121" s="164" t="s">
        <v>143</v>
      </c>
      <c r="D121" s="182" t="s">
        <v>764</v>
      </c>
      <c r="E121" s="24"/>
      <c r="F121" s="575" t="s">
        <v>6149</v>
      </c>
      <c r="G121" s="576"/>
      <c r="H121" s="575" t="s">
        <v>761</v>
      </c>
      <c r="I121" s="576"/>
      <c r="J121" s="595">
        <v>2912.35</v>
      </c>
      <c r="K121" s="249" t="str">
        <f>VLOOKUP(B121,'De x Para (2)'!A:C,3,0)</f>
        <v>7.1.1.1</v>
      </c>
    </row>
    <row r="122" spans="1:11">
      <c r="A122" s="574" t="s">
        <v>5340</v>
      </c>
      <c r="B122" s="182" t="s">
        <v>768</v>
      </c>
      <c r="C122" s="164" t="s">
        <v>143</v>
      </c>
      <c r="D122" s="182" t="s">
        <v>769</v>
      </c>
      <c r="E122" s="24"/>
      <c r="F122" s="575" t="s">
        <v>5339</v>
      </c>
      <c r="G122" s="576"/>
      <c r="H122" s="575" t="s">
        <v>245</v>
      </c>
      <c r="I122" s="576"/>
      <c r="J122" s="575">
        <v>174.74</v>
      </c>
      <c r="K122" s="249" t="str">
        <f>VLOOKUP(B122,'De x Para (2)'!A:C,3,0)</f>
        <v>7.1.1.1</v>
      </c>
    </row>
    <row r="123" spans="1:11">
      <c r="A123" s="574" t="s">
        <v>5337</v>
      </c>
      <c r="B123" s="182" t="s">
        <v>773</v>
      </c>
      <c r="C123" s="164" t="s">
        <v>143</v>
      </c>
      <c r="D123" s="182" t="s">
        <v>774</v>
      </c>
      <c r="E123" s="24"/>
      <c r="F123" s="575" t="s">
        <v>5336</v>
      </c>
      <c r="G123" s="576"/>
      <c r="H123" s="575" t="s">
        <v>6782</v>
      </c>
      <c r="I123" s="576"/>
      <c r="J123" s="575">
        <v>46.6</v>
      </c>
      <c r="K123" s="249" t="str">
        <f>VLOOKUP(B123,'De x Para (2)'!A:C,3,0)</f>
        <v>7.1.1.1</v>
      </c>
    </row>
    <row r="124" spans="1:11">
      <c r="A124" s="574" t="s">
        <v>5334</v>
      </c>
      <c r="B124" s="182" t="s">
        <v>778</v>
      </c>
      <c r="C124" s="164" t="s">
        <v>143</v>
      </c>
      <c r="D124" s="182" t="s">
        <v>779</v>
      </c>
      <c r="E124" s="24"/>
      <c r="F124" s="575" t="s">
        <v>5333</v>
      </c>
      <c r="G124" s="576"/>
      <c r="H124" s="575" t="s">
        <v>245</v>
      </c>
      <c r="I124" s="576"/>
      <c r="J124" s="575">
        <v>21.84</v>
      </c>
      <c r="K124" s="249" t="str">
        <f>VLOOKUP(B124,'De x Para (2)'!A:C,3,0)</f>
        <v>7.1.1.1</v>
      </c>
    </row>
    <row r="125" spans="1:11">
      <c r="A125" s="574" t="s">
        <v>5331</v>
      </c>
      <c r="B125" s="182" t="s">
        <v>783</v>
      </c>
      <c r="C125" s="164" t="s">
        <v>143</v>
      </c>
      <c r="D125" s="182" t="s">
        <v>784</v>
      </c>
      <c r="E125" s="24"/>
      <c r="F125" s="575" t="s">
        <v>5330</v>
      </c>
      <c r="G125" s="576"/>
      <c r="H125" s="575" t="s">
        <v>6781</v>
      </c>
      <c r="I125" s="576"/>
      <c r="J125" s="575">
        <v>5.82</v>
      </c>
      <c r="K125" s="249" t="str">
        <f>VLOOKUP(B125,'De x Para (2)'!A:C,3,0)</f>
        <v>7.1.1.1</v>
      </c>
    </row>
    <row r="126" spans="1:11">
      <c r="A126" s="574" t="s">
        <v>5328</v>
      </c>
      <c r="B126" s="182" t="s">
        <v>788</v>
      </c>
      <c r="C126" s="164" t="s">
        <v>143</v>
      </c>
      <c r="D126" s="182" t="s">
        <v>789</v>
      </c>
      <c r="E126" s="24"/>
      <c r="F126" s="575" t="s">
        <v>6151</v>
      </c>
      <c r="G126" s="576"/>
      <c r="H126" s="575" t="s">
        <v>245</v>
      </c>
      <c r="I126" s="576"/>
      <c r="J126" s="575">
        <v>592.45000000000005</v>
      </c>
      <c r="K126" s="249" t="str">
        <f>VLOOKUP(B126,'De x Para (2)'!A:C,3,0)</f>
        <v>7.1.1.1</v>
      </c>
    </row>
    <row r="127" spans="1:11">
      <c r="A127" s="574" t="s">
        <v>5326</v>
      </c>
      <c r="B127" s="182" t="s">
        <v>794</v>
      </c>
      <c r="C127" s="164" t="s">
        <v>143</v>
      </c>
      <c r="D127" s="182" t="s">
        <v>795</v>
      </c>
      <c r="E127" s="24"/>
      <c r="F127" s="575" t="s">
        <v>5325</v>
      </c>
      <c r="G127" s="576"/>
      <c r="H127" s="575" t="s">
        <v>6780</v>
      </c>
      <c r="I127" s="576"/>
      <c r="J127" s="575">
        <v>157.97999999999999</v>
      </c>
      <c r="K127" s="249" t="str">
        <f>VLOOKUP(B127,'De x Para (2)'!A:C,3,0)</f>
        <v>7.1.1.1</v>
      </c>
    </row>
    <row r="128" spans="1:11">
      <c r="A128" s="524" t="s">
        <v>143</v>
      </c>
      <c r="B128" s="561" t="s">
        <v>143</v>
      </c>
      <c r="C128" s="164" t="s">
        <v>143</v>
      </c>
      <c r="D128" s="561" t="s">
        <v>143</v>
      </c>
      <c r="E128" s="578"/>
      <c r="F128" s="578"/>
      <c r="G128" s="578"/>
      <c r="H128" s="578"/>
      <c r="I128" s="578"/>
      <c r="J128" s="578"/>
      <c r="K128" s="249"/>
    </row>
    <row r="129" spans="1:11">
      <c r="A129" s="572" t="s">
        <v>5323</v>
      </c>
      <c r="B129" s="300" t="s">
        <v>847</v>
      </c>
      <c r="C129" s="164" t="s">
        <v>143</v>
      </c>
      <c r="D129" s="300" t="s">
        <v>848</v>
      </c>
      <c r="E129" s="301"/>
      <c r="F129" s="302" t="s">
        <v>6779</v>
      </c>
      <c r="G129" s="303"/>
      <c r="H129" s="302" t="s">
        <v>6778</v>
      </c>
      <c r="I129" s="303"/>
      <c r="J129" s="316">
        <v>513451.41</v>
      </c>
      <c r="K129" s="249">
        <f>VLOOKUP(B129,'De x Para (2)'!A:C,3,0)</f>
        <v>0</v>
      </c>
    </row>
    <row r="130" spans="1:11">
      <c r="A130" s="572" t="s">
        <v>5321</v>
      </c>
      <c r="B130" s="300" t="s">
        <v>853</v>
      </c>
      <c r="C130" s="164" t="s">
        <v>143</v>
      </c>
      <c r="D130" s="300" t="s">
        <v>723</v>
      </c>
      <c r="E130" s="301"/>
      <c r="F130" s="302" t="s">
        <v>6777</v>
      </c>
      <c r="G130" s="303"/>
      <c r="H130" s="302" t="s">
        <v>6776</v>
      </c>
      <c r="I130" s="303"/>
      <c r="J130" s="316">
        <v>135540.85</v>
      </c>
      <c r="K130" s="249">
        <f>VLOOKUP(B130,'De x Para (2)'!A:C,3,0)</f>
        <v>0</v>
      </c>
    </row>
    <row r="131" spans="1:11">
      <c r="A131" s="574" t="s">
        <v>5319</v>
      </c>
      <c r="B131" s="182" t="s">
        <v>858</v>
      </c>
      <c r="C131" s="164" t="s">
        <v>143</v>
      </c>
      <c r="D131" s="182" t="s">
        <v>859</v>
      </c>
      <c r="E131" s="24"/>
      <c r="F131" s="575" t="s">
        <v>6775</v>
      </c>
      <c r="G131" s="576"/>
      <c r="H131" s="575" t="s">
        <v>6774</v>
      </c>
      <c r="I131" s="576"/>
      <c r="J131" s="595">
        <v>55811.35</v>
      </c>
      <c r="K131" s="249" t="str">
        <f>VLOOKUP(B131,'De x Para (2)'!A:C,3,0)</f>
        <v>7.1.2.1</v>
      </c>
    </row>
    <row r="132" spans="1:11">
      <c r="A132" s="574" t="s">
        <v>6773</v>
      </c>
      <c r="B132" s="182" t="s">
        <v>864</v>
      </c>
      <c r="C132" s="164" t="s">
        <v>143</v>
      </c>
      <c r="D132" s="182" t="s">
        <v>865</v>
      </c>
      <c r="E132" s="24"/>
      <c r="F132" s="575" t="s">
        <v>6772</v>
      </c>
      <c r="G132" s="576"/>
      <c r="H132" s="575" t="s">
        <v>245</v>
      </c>
      <c r="I132" s="576"/>
      <c r="J132" s="595">
        <v>1092.1199999999999</v>
      </c>
      <c r="K132" s="249" t="str">
        <f>VLOOKUP(B132,'De x Para (2)'!A:C,3,0)</f>
        <v>7.1.2.1</v>
      </c>
    </row>
    <row r="133" spans="1:11">
      <c r="A133" s="574" t="s">
        <v>6771</v>
      </c>
      <c r="B133" s="182" t="s">
        <v>867</v>
      </c>
      <c r="C133" s="164" t="s">
        <v>143</v>
      </c>
      <c r="D133" s="182" t="s">
        <v>868</v>
      </c>
      <c r="E133" s="24"/>
      <c r="F133" s="575" t="s">
        <v>6770</v>
      </c>
      <c r="G133" s="576"/>
      <c r="H133" s="575" t="s">
        <v>6769</v>
      </c>
      <c r="I133" s="576"/>
      <c r="J133" s="575">
        <v>817.42</v>
      </c>
      <c r="K133" s="249" t="str">
        <f>VLOOKUP(B133,'De x Para (2)'!A:C,3,0)</f>
        <v>7.1.2.1</v>
      </c>
    </row>
    <row r="134" spans="1:11">
      <c r="A134" s="574" t="s">
        <v>6768</v>
      </c>
      <c r="B134" s="182" t="s">
        <v>870</v>
      </c>
      <c r="C134" s="164" t="s">
        <v>143</v>
      </c>
      <c r="D134" s="182" t="s">
        <v>871</v>
      </c>
      <c r="E134" s="24"/>
      <c r="F134" s="575" t="s">
        <v>6767</v>
      </c>
      <c r="G134" s="576"/>
      <c r="H134" s="575" t="s">
        <v>245</v>
      </c>
      <c r="I134" s="576"/>
      <c r="J134" s="595">
        <v>13736.9</v>
      </c>
      <c r="K134" s="249" t="str">
        <f>VLOOKUP(B134,'De x Para (2)'!A:C,3,0)</f>
        <v>7.1.2.1</v>
      </c>
    </row>
    <row r="135" spans="1:11">
      <c r="A135" s="574" t="s">
        <v>5313</v>
      </c>
      <c r="B135" s="182" t="s">
        <v>873</v>
      </c>
      <c r="C135" s="164" t="s">
        <v>143</v>
      </c>
      <c r="D135" s="182" t="s">
        <v>874</v>
      </c>
      <c r="E135" s="24"/>
      <c r="F135" s="575" t="s">
        <v>6766</v>
      </c>
      <c r="G135" s="576"/>
      <c r="H135" s="575" t="s">
        <v>245</v>
      </c>
      <c r="I135" s="576"/>
      <c r="J135" s="595">
        <v>16828.72</v>
      </c>
      <c r="K135" s="249" t="str">
        <f>VLOOKUP(B135,'De x Para (2)'!A:C,3,0)</f>
        <v>7.1.2.1</v>
      </c>
    </row>
    <row r="136" spans="1:11">
      <c r="A136" s="574" t="s">
        <v>5311</v>
      </c>
      <c r="B136" s="182" t="s">
        <v>878</v>
      </c>
      <c r="C136" s="164" t="s">
        <v>143</v>
      </c>
      <c r="D136" s="182" t="s">
        <v>879</v>
      </c>
      <c r="E136" s="24"/>
      <c r="F136" s="575" t="s">
        <v>6765</v>
      </c>
      <c r="G136" s="576"/>
      <c r="H136" s="575" t="s">
        <v>245</v>
      </c>
      <c r="I136" s="576"/>
      <c r="J136" s="595">
        <v>22978.94</v>
      </c>
      <c r="K136" s="249" t="str">
        <f>VLOOKUP(B136,'De x Para (2)'!A:C,3,0)</f>
        <v>7.1.2.1</v>
      </c>
    </row>
    <row r="137" spans="1:11">
      <c r="A137" s="574" t="s">
        <v>5309</v>
      </c>
      <c r="B137" s="182" t="s">
        <v>883</v>
      </c>
      <c r="C137" s="164" t="s">
        <v>143</v>
      </c>
      <c r="D137" s="182" t="s">
        <v>884</v>
      </c>
      <c r="E137" s="24"/>
      <c r="F137" s="575" t="s">
        <v>6764</v>
      </c>
      <c r="G137" s="576"/>
      <c r="H137" s="575" t="s">
        <v>245</v>
      </c>
      <c r="I137" s="576"/>
      <c r="J137" s="575">
        <v>638.09</v>
      </c>
      <c r="K137" s="249" t="str">
        <f>VLOOKUP(B137,'De x Para (2)'!A:C,3,0)</f>
        <v>7.1.2.1</v>
      </c>
    </row>
    <row r="138" spans="1:11">
      <c r="A138" s="574" t="s">
        <v>5307</v>
      </c>
      <c r="B138" s="182" t="s">
        <v>888</v>
      </c>
      <c r="C138" s="164" t="s">
        <v>143</v>
      </c>
      <c r="D138" s="182" t="s">
        <v>889</v>
      </c>
      <c r="E138" s="24"/>
      <c r="F138" s="575" t="s">
        <v>6763</v>
      </c>
      <c r="G138" s="576"/>
      <c r="H138" s="575" t="s">
        <v>6762</v>
      </c>
      <c r="I138" s="576"/>
      <c r="J138" s="595">
        <v>-2909.22</v>
      </c>
      <c r="K138" s="249" t="str">
        <f>VLOOKUP(B138,'De x Para (2)'!A:C,3,0)</f>
        <v>7.1.2.1</v>
      </c>
    </row>
    <row r="139" spans="1:11">
      <c r="A139" s="574" t="s">
        <v>6761</v>
      </c>
      <c r="B139" s="182" t="s">
        <v>894</v>
      </c>
      <c r="C139" s="164" t="s">
        <v>143</v>
      </c>
      <c r="D139" s="182" t="s">
        <v>895</v>
      </c>
      <c r="E139" s="24"/>
      <c r="F139" s="575" t="s">
        <v>6760</v>
      </c>
      <c r="G139" s="576"/>
      <c r="H139" s="575" t="s">
        <v>245</v>
      </c>
      <c r="I139" s="576"/>
      <c r="J139" s="595">
        <v>5654.3</v>
      </c>
      <c r="K139" s="249" t="str">
        <f>VLOOKUP(B139,'De x Para (2)'!A:C,3,0)</f>
        <v>7.1.2.1</v>
      </c>
    </row>
    <row r="140" spans="1:11">
      <c r="A140" s="574" t="s">
        <v>5305</v>
      </c>
      <c r="B140" s="182" t="s">
        <v>897</v>
      </c>
      <c r="C140" s="164" t="s">
        <v>143</v>
      </c>
      <c r="D140" s="182" t="s">
        <v>751</v>
      </c>
      <c r="E140" s="24"/>
      <c r="F140" s="575" t="s">
        <v>6759</v>
      </c>
      <c r="G140" s="576"/>
      <c r="H140" s="575" t="s">
        <v>6758</v>
      </c>
      <c r="I140" s="576"/>
      <c r="J140" s="595">
        <v>7552</v>
      </c>
      <c r="K140" s="249" t="str">
        <f>VLOOKUP(B140,'De x Para (2)'!A:C,3,0)</f>
        <v>7.1.2.1</v>
      </c>
    </row>
    <row r="141" spans="1:11">
      <c r="A141" s="574" t="s">
        <v>5303</v>
      </c>
      <c r="B141" s="182" t="s">
        <v>901</v>
      </c>
      <c r="C141" s="164" t="s">
        <v>143</v>
      </c>
      <c r="D141" s="182" t="s">
        <v>756</v>
      </c>
      <c r="E141" s="24"/>
      <c r="F141" s="575" t="s">
        <v>6757</v>
      </c>
      <c r="G141" s="576"/>
      <c r="H141" s="575" t="s">
        <v>6756</v>
      </c>
      <c r="I141" s="576"/>
      <c r="J141" s="575">
        <v>202.16</v>
      </c>
      <c r="K141" s="249" t="str">
        <f>VLOOKUP(B141,'De x Para (2)'!A:C,3,0)</f>
        <v>7.1.2.1</v>
      </c>
    </row>
    <row r="142" spans="1:11">
      <c r="A142" s="574" t="s">
        <v>5301</v>
      </c>
      <c r="B142" s="182" t="s">
        <v>909</v>
      </c>
      <c r="C142" s="164" t="s">
        <v>143</v>
      </c>
      <c r="D142" s="182" t="s">
        <v>542</v>
      </c>
      <c r="E142" s="24"/>
      <c r="F142" s="575" t="s">
        <v>6755</v>
      </c>
      <c r="G142" s="576"/>
      <c r="H142" s="575" t="s">
        <v>6754</v>
      </c>
      <c r="I142" s="576"/>
      <c r="J142" s="595">
        <v>5545.23</v>
      </c>
      <c r="K142" s="249" t="str">
        <f>VLOOKUP(B142,'De x Para (2)'!A:C,3,0)</f>
        <v>7.1.2.1</v>
      </c>
    </row>
    <row r="143" spans="1:11">
      <c r="A143" s="574" t="s">
        <v>5299</v>
      </c>
      <c r="B143" s="182" t="s">
        <v>914</v>
      </c>
      <c r="C143" s="164" t="s">
        <v>143</v>
      </c>
      <c r="D143" s="182" t="s">
        <v>764</v>
      </c>
      <c r="E143" s="24"/>
      <c r="F143" s="575" t="s">
        <v>6753</v>
      </c>
      <c r="G143" s="576"/>
      <c r="H143" s="575" t="s">
        <v>6752</v>
      </c>
      <c r="I143" s="576"/>
      <c r="J143" s="595">
        <v>6740.48</v>
      </c>
      <c r="K143" s="249" t="str">
        <f>VLOOKUP(B143,'De x Para (2)'!A:C,3,0)</f>
        <v>7.1.2.1</v>
      </c>
    </row>
    <row r="144" spans="1:11">
      <c r="A144" s="574" t="s">
        <v>5297</v>
      </c>
      <c r="B144" s="182" t="s">
        <v>918</v>
      </c>
      <c r="C144" s="164" t="s">
        <v>143</v>
      </c>
      <c r="D144" s="182" t="s">
        <v>769</v>
      </c>
      <c r="E144" s="24"/>
      <c r="F144" s="575" t="s">
        <v>6751</v>
      </c>
      <c r="G144" s="576"/>
      <c r="H144" s="575" t="s">
        <v>6750</v>
      </c>
      <c r="I144" s="576"/>
      <c r="J144" s="575">
        <v>443.11</v>
      </c>
      <c r="K144" s="249" t="str">
        <f>VLOOKUP(B144,'De x Para (2)'!A:C,3,0)</f>
        <v>7.1.2.1</v>
      </c>
    </row>
    <row r="145" spans="1:11">
      <c r="A145" s="574" t="s">
        <v>5295</v>
      </c>
      <c r="B145" s="182" t="s">
        <v>922</v>
      </c>
      <c r="C145" s="164" t="s">
        <v>143</v>
      </c>
      <c r="D145" s="182" t="s">
        <v>774</v>
      </c>
      <c r="E145" s="24"/>
      <c r="F145" s="575" t="s">
        <v>6749</v>
      </c>
      <c r="G145" s="576"/>
      <c r="H145" s="575" t="s">
        <v>6748</v>
      </c>
      <c r="I145" s="576"/>
      <c r="J145" s="575">
        <v>-254.34</v>
      </c>
      <c r="K145" s="249" t="str">
        <f>VLOOKUP(B145,'De x Para (2)'!A:C,3,0)</f>
        <v>7.1.2.1</v>
      </c>
    </row>
    <row r="146" spans="1:11">
      <c r="A146" s="574" t="s">
        <v>5293</v>
      </c>
      <c r="B146" s="182" t="s">
        <v>927</v>
      </c>
      <c r="C146" s="164" t="s">
        <v>143</v>
      </c>
      <c r="D146" s="182" t="s">
        <v>779</v>
      </c>
      <c r="E146" s="24"/>
      <c r="F146" s="575" t="s">
        <v>6747</v>
      </c>
      <c r="G146" s="576"/>
      <c r="H146" s="575" t="s">
        <v>6746</v>
      </c>
      <c r="I146" s="576"/>
      <c r="J146" s="575">
        <v>55.41</v>
      </c>
      <c r="K146" s="249" t="str">
        <f>VLOOKUP(B146,'De x Para (2)'!A:C,3,0)</f>
        <v>7.1.2.1</v>
      </c>
    </row>
    <row r="147" spans="1:11">
      <c r="A147" s="574" t="s">
        <v>5291</v>
      </c>
      <c r="B147" s="182" t="s">
        <v>931</v>
      </c>
      <c r="C147" s="164" t="s">
        <v>143</v>
      </c>
      <c r="D147" s="182" t="s">
        <v>784</v>
      </c>
      <c r="E147" s="24"/>
      <c r="F147" s="575" t="s">
        <v>6745</v>
      </c>
      <c r="G147" s="576"/>
      <c r="H147" s="575" t="s">
        <v>6744</v>
      </c>
      <c r="I147" s="576"/>
      <c r="J147" s="575">
        <v>-31.78</v>
      </c>
      <c r="K147" s="249" t="str">
        <f>VLOOKUP(B147,'De x Para (2)'!A:C,3,0)</f>
        <v>7.1.2.1</v>
      </c>
    </row>
    <row r="148" spans="1:11">
      <c r="A148" s="574" t="s">
        <v>5289</v>
      </c>
      <c r="B148" s="182" t="s">
        <v>936</v>
      </c>
      <c r="C148" s="164" t="s">
        <v>143</v>
      </c>
      <c r="D148" s="182" t="s">
        <v>789</v>
      </c>
      <c r="E148" s="24"/>
      <c r="F148" s="575" t="s">
        <v>6743</v>
      </c>
      <c r="G148" s="576"/>
      <c r="H148" s="575" t="s">
        <v>6742</v>
      </c>
      <c r="I148" s="576"/>
      <c r="J148" s="595">
        <v>1502.3</v>
      </c>
      <c r="K148" s="249" t="str">
        <f>VLOOKUP(B148,'De x Para (2)'!A:C,3,0)</f>
        <v>7.1.2.1</v>
      </c>
    </row>
    <row r="149" spans="1:11">
      <c r="A149" s="574" t="s">
        <v>5287</v>
      </c>
      <c r="B149" s="182" t="s">
        <v>940</v>
      </c>
      <c r="C149" s="164" t="s">
        <v>143</v>
      </c>
      <c r="D149" s="182" t="s">
        <v>795</v>
      </c>
      <c r="E149" s="24"/>
      <c r="F149" s="575" t="s">
        <v>6741</v>
      </c>
      <c r="G149" s="576"/>
      <c r="H149" s="575" t="s">
        <v>6740</v>
      </c>
      <c r="I149" s="576"/>
      <c r="J149" s="575">
        <v>-862.34</v>
      </c>
      <c r="K149" s="249" t="str">
        <f>VLOOKUP(B149,'De x Para (2)'!A:C,3,0)</f>
        <v>7.1.2.1</v>
      </c>
    </row>
    <row r="150" spans="1:11">
      <c r="A150" s="524" t="s">
        <v>143</v>
      </c>
      <c r="B150" s="561" t="s">
        <v>143</v>
      </c>
      <c r="C150" s="164" t="s">
        <v>143</v>
      </c>
      <c r="D150" s="561" t="s">
        <v>143</v>
      </c>
      <c r="E150" s="578"/>
      <c r="F150" s="578"/>
      <c r="G150" s="578"/>
      <c r="H150" s="578"/>
      <c r="I150" s="578"/>
      <c r="J150" s="578"/>
      <c r="K150" s="249"/>
    </row>
    <row r="151" spans="1:11">
      <c r="A151" s="572" t="s">
        <v>5285</v>
      </c>
      <c r="B151" s="300" t="s">
        <v>945</v>
      </c>
      <c r="C151" s="164" t="s">
        <v>143</v>
      </c>
      <c r="D151" s="300" t="s">
        <v>800</v>
      </c>
      <c r="E151" s="301"/>
      <c r="F151" s="302" t="s">
        <v>6739</v>
      </c>
      <c r="G151" s="303"/>
      <c r="H151" s="302" t="s">
        <v>6738</v>
      </c>
      <c r="I151" s="303"/>
      <c r="J151" s="316">
        <v>377910.56</v>
      </c>
      <c r="K151" s="249">
        <f>VLOOKUP(B151,'De x Para (2)'!A:C,3,0)</f>
        <v>0</v>
      </c>
    </row>
    <row r="152" spans="1:11">
      <c r="A152" s="574" t="s">
        <v>5283</v>
      </c>
      <c r="B152" s="182" t="s">
        <v>950</v>
      </c>
      <c r="C152" s="164" t="s">
        <v>143</v>
      </c>
      <c r="D152" s="182" t="s">
        <v>859</v>
      </c>
      <c r="E152" s="24"/>
      <c r="F152" s="575" t="s">
        <v>6737</v>
      </c>
      <c r="G152" s="576"/>
      <c r="H152" s="575" t="s">
        <v>6736</v>
      </c>
      <c r="I152" s="576"/>
      <c r="J152" s="595">
        <v>197542.86</v>
      </c>
      <c r="K152" s="249" t="str">
        <f>VLOOKUP(B152,'De x Para (2)'!A:C,3,0)</f>
        <v>7.1.2.2</v>
      </c>
    </row>
    <row r="153" spans="1:11">
      <c r="A153" s="574" t="s">
        <v>5279</v>
      </c>
      <c r="B153" s="182" t="s">
        <v>965</v>
      </c>
      <c r="C153" s="164" t="s">
        <v>143</v>
      </c>
      <c r="D153" s="182" t="s">
        <v>966</v>
      </c>
      <c r="E153" s="24"/>
      <c r="F153" s="575" t="s">
        <v>6735</v>
      </c>
      <c r="G153" s="576"/>
      <c r="H153" s="575" t="s">
        <v>245</v>
      </c>
      <c r="I153" s="576"/>
      <c r="J153" s="595">
        <v>53420.49</v>
      </c>
      <c r="K153" s="249" t="str">
        <f>VLOOKUP(B153,'De x Para (2)'!A:C,3,0)</f>
        <v>7.1.2.2</v>
      </c>
    </row>
    <row r="154" spans="1:11">
      <c r="A154" s="574" t="s">
        <v>5277</v>
      </c>
      <c r="B154" s="182" t="s">
        <v>970</v>
      </c>
      <c r="C154" s="164" t="s">
        <v>143</v>
      </c>
      <c r="D154" s="182" t="s">
        <v>971</v>
      </c>
      <c r="E154" s="24"/>
      <c r="F154" s="575" t="s">
        <v>6734</v>
      </c>
      <c r="G154" s="576"/>
      <c r="H154" s="575" t="s">
        <v>245</v>
      </c>
      <c r="I154" s="576"/>
      <c r="J154" s="595">
        <v>15756.44</v>
      </c>
      <c r="K154" s="249" t="str">
        <f>VLOOKUP(B154,'De x Para (2)'!A:C,3,0)</f>
        <v>7.1.2.2</v>
      </c>
    </row>
    <row r="155" spans="1:11">
      <c r="A155" s="574" t="s">
        <v>5275</v>
      </c>
      <c r="B155" s="182" t="s">
        <v>975</v>
      </c>
      <c r="C155" s="164" t="s">
        <v>143</v>
      </c>
      <c r="D155" s="182" t="s">
        <v>976</v>
      </c>
      <c r="E155" s="24"/>
      <c r="F155" s="575" t="s">
        <v>6733</v>
      </c>
      <c r="G155" s="576"/>
      <c r="H155" s="575" t="s">
        <v>245</v>
      </c>
      <c r="I155" s="576"/>
      <c r="J155" s="595">
        <v>1959.56</v>
      </c>
      <c r="K155" s="249" t="str">
        <f>VLOOKUP(B155,'De x Para (2)'!A:C,3,0)</f>
        <v>7.1.2.2</v>
      </c>
    </row>
    <row r="156" spans="1:11">
      <c r="A156" s="574" t="s">
        <v>5273</v>
      </c>
      <c r="B156" s="182" t="s">
        <v>980</v>
      </c>
      <c r="C156" s="164" t="s">
        <v>143</v>
      </c>
      <c r="D156" s="182" t="s">
        <v>981</v>
      </c>
      <c r="E156" s="24"/>
      <c r="F156" s="575" t="s">
        <v>6732</v>
      </c>
      <c r="G156" s="576"/>
      <c r="H156" s="575" t="s">
        <v>6731</v>
      </c>
      <c r="I156" s="576"/>
      <c r="J156" s="595">
        <v>7833.07</v>
      </c>
      <c r="K156" s="249" t="str">
        <f>VLOOKUP(B156,'De x Para (2)'!A:C,3,0)</f>
        <v>7.1.2.2</v>
      </c>
    </row>
    <row r="157" spans="1:11">
      <c r="A157" s="574" t="s">
        <v>5271</v>
      </c>
      <c r="B157" s="182" t="s">
        <v>986</v>
      </c>
      <c r="C157" s="164" t="s">
        <v>143</v>
      </c>
      <c r="D157" s="182" t="s">
        <v>751</v>
      </c>
      <c r="E157" s="24"/>
      <c r="F157" s="575" t="s">
        <v>6730</v>
      </c>
      <c r="G157" s="576"/>
      <c r="H157" s="575" t="s">
        <v>245</v>
      </c>
      <c r="I157" s="576"/>
      <c r="J157" s="595">
        <v>33589.49</v>
      </c>
      <c r="K157" s="249" t="str">
        <f>VLOOKUP(B157,'De x Para (2)'!A:C,3,0)</f>
        <v>7.1.2.2</v>
      </c>
    </row>
    <row r="158" spans="1:11">
      <c r="A158" s="574" t="s">
        <v>5269</v>
      </c>
      <c r="B158" s="182" t="s">
        <v>990</v>
      </c>
      <c r="C158" s="164" t="s">
        <v>143</v>
      </c>
      <c r="D158" s="182" t="s">
        <v>756</v>
      </c>
      <c r="E158" s="24"/>
      <c r="F158" s="575" t="s">
        <v>6729</v>
      </c>
      <c r="G158" s="576"/>
      <c r="H158" s="575" t="s">
        <v>6728</v>
      </c>
      <c r="I158" s="576"/>
      <c r="J158" s="595">
        <v>11208.54</v>
      </c>
      <c r="K158" s="249" t="str">
        <f>VLOOKUP(B158,'De x Para (2)'!A:C,3,0)</f>
        <v>7.1.2.2</v>
      </c>
    </row>
    <row r="159" spans="1:11">
      <c r="A159" s="574" t="s">
        <v>5267</v>
      </c>
      <c r="B159" s="182" t="s">
        <v>997</v>
      </c>
      <c r="C159" s="164" t="s">
        <v>143</v>
      </c>
      <c r="D159" s="182" t="s">
        <v>542</v>
      </c>
      <c r="E159" s="24"/>
      <c r="F159" s="575" t="s">
        <v>6727</v>
      </c>
      <c r="G159" s="576"/>
      <c r="H159" s="575" t="s">
        <v>245</v>
      </c>
      <c r="I159" s="576"/>
      <c r="J159" s="595">
        <v>16956.37</v>
      </c>
      <c r="K159" s="249" t="str">
        <f>VLOOKUP(B159,'De x Para (2)'!A:C,3,0)</f>
        <v>7.1.2.2</v>
      </c>
    </row>
    <row r="160" spans="1:11">
      <c r="A160" s="574" t="s">
        <v>5265</v>
      </c>
      <c r="B160" s="182" t="s">
        <v>1002</v>
      </c>
      <c r="C160" s="164" t="s">
        <v>143</v>
      </c>
      <c r="D160" s="182" t="s">
        <v>764</v>
      </c>
      <c r="E160" s="24"/>
      <c r="F160" s="575" t="s">
        <v>6726</v>
      </c>
      <c r="G160" s="576"/>
      <c r="H160" s="575" t="s">
        <v>245</v>
      </c>
      <c r="I160" s="576"/>
      <c r="J160" s="595">
        <v>22277.82</v>
      </c>
      <c r="K160" s="249" t="str">
        <f>VLOOKUP(B160,'De x Para (2)'!A:C,3,0)</f>
        <v>7.1.2.2</v>
      </c>
    </row>
    <row r="161" spans="1:11">
      <c r="A161" s="574" t="s">
        <v>5263</v>
      </c>
      <c r="B161" s="182" t="s">
        <v>1007</v>
      </c>
      <c r="C161" s="164" t="s">
        <v>143</v>
      </c>
      <c r="D161" s="182" t="s">
        <v>769</v>
      </c>
      <c r="E161" s="24"/>
      <c r="F161" s="575" t="s">
        <v>6725</v>
      </c>
      <c r="G161" s="576"/>
      <c r="H161" s="575" t="s">
        <v>245</v>
      </c>
      <c r="I161" s="576"/>
      <c r="J161" s="595">
        <v>1356.48</v>
      </c>
      <c r="K161" s="249" t="str">
        <f>VLOOKUP(B161,'De x Para (2)'!A:C,3,0)</f>
        <v>7.1.2.2</v>
      </c>
    </row>
    <row r="162" spans="1:11">
      <c r="A162" s="574" t="s">
        <v>5261</v>
      </c>
      <c r="B162" s="182" t="s">
        <v>1012</v>
      </c>
      <c r="C162" s="164" t="s">
        <v>143</v>
      </c>
      <c r="D162" s="182" t="s">
        <v>774</v>
      </c>
      <c r="E162" s="24"/>
      <c r="F162" s="575" t="s">
        <v>6724</v>
      </c>
      <c r="G162" s="576"/>
      <c r="H162" s="575" t="s">
        <v>6723</v>
      </c>
      <c r="I162" s="576"/>
      <c r="J162" s="595">
        <v>1621.96</v>
      </c>
      <c r="K162" s="249" t="str">
        <f>VLOOKUP(B162,'De x Para (2)'!A:C,3,0)</f>
        <v>7.1.2.2</v>
      </c>
    </row>
    <row r="163" spans="1:11">
      <c r="A163" s="574" t="s">
        <v>5259</v>
      </c>
      <c r="B163" s="182" t="s">
        <v>1017</v>
      </c>
      <c r="C163" s="164" t="s">
        <v>143</v>
      </c>
      <c r="D163" s="182" t="s">
        <v>779</v>
      </c>
      <c r="E163" s="24"/>
      <c r="F163" s="575" t="s">
        <v>6722</v>
      </c>
      <c r="G163" s="576"/>
      <c r="H163" s="575" t="s">
        <v>245</v>
      </c>
      <c r="I163" s="576"/>
      <c r="J163" s="575">
        <v>220.31</v>
      </c>
      <c r="K163" s="249" t="str">
        <f>VLOOKUP(B163,'De x Para (2)'!A:C,3,0)</f>
        <v>7.1.2.2</v>
      </c>
    </row>
    <row r="164" spans="1:11">
      <c r="A164" s="574" t="s">
        <v>5257</v>
      </c>
      <c r="B164" s="182" t="s">
        <v>1022</v>
      </c>
      <c r="C164" s="164" t="s">
        <v>143</v>
      </c>
      <c r="D164" s="182" t="s">
        <v>784</v>
      </c>
      <c r="E164" s="24"/>
      <c r="F164" s="575" t="s">
        <v>6721</v>
      </c>
      <c r="G164" s="576"/>
      <c r="H164" s="575" t="s">
        <v>6720</v>
      </c>
      <c r="I164" s="576"/>
      <c r="J164" s="575">
        <v>202.76</v>
      </c>
      <c r="K164" s="249" t="str">
        <f>VLOOKUP(B164,'De x Para (2)'!A:C,3,0)</f>
        <v>7.1.2.2</v>
      </c>
    </row>
    <row r="165" spans="1:11">
      <c r="A165" s="574" t="s">
        <v>5255</v>
      </c>
      <c r="B165" s="182" t="s">
        <v>1027</v>
      </c>
      <c r="C165" s="164" t="s">
        <v>143</v>
      </c>
      <c r="D165" s="182" t="s">
        <v>789</v>
      </c>
      <c r="E165" s="24"/>
      <c r="F165" s="575" t="s">
        <v>6719</v>
      </c>
      <c r="G165" s="576"/>
      <c r="H165" s="575" t="s">
        <v>245</v>
      </c>
      <c r="I165" s="576"/>
      <c r="J165" s="595">
        <v>4599.12</v>
      </c>
      <c r="K165" s="249" t="str">
        <f>VLOOKUP(B165,'De x Para (2)'!A:C,3,0)</f>
        <v>7.1.2.2</v>
      </c>
    </row>
    <row r="166" spans="1:11">
      <c r="A166" s="574" t="s">
        <v>5253</v>
      </c>
      <c r="B166" s="182" t="s">
        <v>1032</v>
      </c>
      <c r="C166" s="164" t="s">
        <v>143</v>
      </c>
      <c r="D166" s="182" t="s">
        <v>795</v>
      </c>
      <c r="E166" s="24"/>
      <c r="F166" s="575" t="s">
        <v>6718</v>
      </c>
      <c r="G166" s="576"/>
      <c r="H166" s="575" t="s">
        <v>6717</v>
      </c>
      <c r="I166" s="576"/>
      <c r="J166" s="595">
        <v>5499.12</v>
      </c>
      <c r="K166" s="249" t="str">
        <f>VLOOKUP(B166,'De x Para (2)'!A:C,3,0)</f>
        <v>7.1.2.2</v>
      </c>
    </row>
    <row r="167" spans="1:11">
      <c r="A167" s="574" t="s">
        <v>5836</v>
      </c>
      <c r="B167" s="182" t="s">
        <v>1037</v>
      </c>
      <c r="C167" s="164" t="s">
        <v>143</v>
      </c>
      <c r="D167" s="182" t="s">
        <v>1038</v>
      </c>
      <c r="E167" s="24"/>
      <c r="F167" s="575" t="s">
        <v>6716</v>
      </c>
      <c r="G167" s="576"/>
      <c r="H167" s="575" t="s">
        <v>245</v>
      </c>
      <c r="I167" s="576"/>
      <c r="J167" s="595">
        <v>3866.17</v>
      </c>
      <c r="K167" s="249" t="str">
        <f>VLOOKUP(B167,'De x Para (2)'!A:C,3,0)</f>
        <v>7.1.4.2</v>
      </c>
    </row>
    <row r="168" spans="1:11">
      <c r="A168" s="524" t="s">
        <v>143</v>
      </c>
      <c r="B168" s="561" t="s">
        <v>143</v>
      </c>
      <c r="C168" s="164" t="s">
        <v>143</v>
      </c>
      <c r="D168" s="561" t="s">
        <v>143</v>
      </c>
      <c r="E168" s="578"/>
      <c r="F168" s="578"/>
      <c r="G168" s="578"/>
      <c r="H168" s="578"/>
      <c r="I168" s="578"/>
      <c r="J168" s="578"/>
      <c r="K168" s="249"/>
    </row>
    <row r="169" spans="1:11">
      <c r="A169" s="572" t="s">
        <v>5839</v>
      </c>
      <c r="B169" s="300" t="s">
        <v>1040</v>
      </c>
      <c r="C169" s="164" t="s">
        <v>143</v>
      </c>
      <c r="D169" s="300" t="s">
        <v>1041</v>
      </c>
      <c r="E169" s="301"/>
      <c r="F169" s="302" t="s">
        <v>6715</v>
      </c>
      <c r="G169" s="303"/>
      <c r="H169" s="302" t="s">
        <v>245</v>
      </c>
      <c r="I169" s="303"/>
      <c r="J169" s="316">
        <v>1764</v>
      </c>
      <c r="K169" s="249">
        <f>VLOOKUP(B169,'De x Para (2)'!A:C,3,0)</f>
        <v>0</v>
      </c>
    </row>
    <row r="170" spans="1:11">
      <c r="A170" s="572" t="s">
        <v>5842</v>
      </c>
      <c r="B170" s="300" t="s">
        <v>1046</v>
      </c>
      <c r="C170" s="164" t="s">
        <v>143</v>
      </c>
      <c r="D170" s="300" t="s">
        <v>800</v>
      </c>
      <c r="E170" s="301"/>
      <c r="F170" s="302" t="s">
        <v>6715</v>
      </c>
      <c r="G170" s="303"/>
      <c r="H170" s="302" t="s">
        <v>245</v>
      </c>
      <c r="I170" s="303"/>
      <c r="J170" s="316">
        <v>1764</v>
      </c>
      <c r="K170" s="249">
        <f>VLOOKUP(B170,'De x Para (2)'!A:C,3,0)</f>
        <v>0</v>
      </c>
    </row>
    <row r="171" spans="1:11">
      <c r="A171" s="574" t="s">
        <v>5843</v>
      </c>
      <c r="B171" s="182" t="s">
        <v>1047</v>
      </c>
      <c r="C171" s="164" t="s">
        <v>143</v>
      </c>
      <c r="D171" s="182" t="s">
        <v>729</v>
      </c>
      <c r="E171" s="24"/>
      <c r="F171" s="575" t="s">
        <v>6213</v>
      </c>
      <c r="G171" s="576"/>
      <c r="H171" s="575" t="s">
        <v>245</v>
      </c>
      <c r="I171" s="576"/>
      <c r="J171" s="575">
        <v>900</v>
      </c>
      <c r="K171" s="249" t="str">
        <f>VLOOKUP(B171,'De x Para (2)'!A:C,3,0)</f>
        <v>7.1.3.2</v>
      </c>
    </row>
    <row r="172" spans="1:11">
      <c r="A172" s="574" t="s">
        <v>5845</v>
      </c>
      <c r="B172" s="182" t="s">
        <v>1053</v>
      </c>
      <c r="C172" s="164" t="s">
        <v>143</v>
      </c>
      <c r="D172" s="182" t="s">
        <v>751</v>
      </c>
      <c r="E172" s="24"/>
      <c r="F172" s="575" t="s">
        <v>6714</v>
      </c>
      <c r="G172" s="576"/>
      <c r="H172" s="575" t="s">
        <v>245</v>
      </c>
      <c r="I172" s="576"/>
      <c r="J172" s="575">
        <v>864</v>
      </c>
      <c r="K172" s="249" t="str">
        <f>VLOOKUP(B172,'De x Para (2)'!A:C,3,0)</f>
        <v>7.1.3.2</v>
      </c>
    </row>
    <row r="173" spans="1:11">
      <c r="A173" s="524" t="s">
        <v>143</v>
      </c>
      <c r="B173" s="561" t="s">
        <v>143</v>
      </c>
      <c r="C173" s="164" t="s">
        <v>143</v>
      </c>
      <c r="D173" s="561" t="s">
        <v>143</v>
      </c>
      <c r="E173" s="578"/>
      <c r="F173" s="578"/>
      <c r="G173" s="578"/>
      <c r="H173" s="578"/>
      <c r="I173" s="578"/>
      <c r="J173" s="578"/>
      <c r="K173" s="249"/>
    </row>
    <row r="174" spans="1:11">
      <c r="A174" s="572" t="s">
        <v>5251</v>
      </c>
      <c r="B174" s="300" t="s">
        <v>1061</v>
      </c>
      <c r="C174" s="164" t="s">
        <v>143</v>
      </c>
      <c r="D174" s="300" t="s">
        <v>1062</v>
      </c>
      <c r="E174" s="301"/>
      <c r="F174" s="302" t="s">
        <v>6713</v>
      </c>
      <c r="G174" s="303"/>
      <c r="H174" s="302" t="s">
        <v>6712</v>
      </c>
      <c r="I174" s="303"/>
      <c r="J174" s="316">
        <v>154068.63</v>
      </c>
      <c r="K174" s="249">
        <f>VLOOKUP(B174,'De x Para (2)'!A:C,3,0)</f>
        <v>0</v>
      </c>
    </row>
    <row r="175" spans="1:11">
      <c r="A175" s="572" t="s">
        <v>5250</v>
      </c>
      <c r="B175" s="300" t="s">
        <v>1066</v>
      </c>
      <c r="C175" s="164" t="s">
        <v>143</v>
      </c>
      <c r="D175" s="300" t="s">
        <v>1062</v>
      </c>
      <c r="E175" s="301"/>
      <c r="F175" s="302" t="s">
        <v>6713</v>
      </c>
      <c r="G175" s="303"/>
      <c r="H175" s="302" t="s">
        <v>6712</v>
      </c>
      <c r="I175" s="303"/>
      <c r="J175" s="316">
        <v>154068.63</v>
      </c>
      <c r="K175" s="249">
        <f>VLOOKUP(B175,'De x Para (2)'!A:C,3,0)</f>
        <v>0</v>
      </c>
    </row>
    <row r="176" spans="1:11">
      <c r="A176" s="572" t="s">
        <v>5249</v>
      </c>
      <c r="B176" s="300" t="s">
        <v>1067</v>
      </c>
      <c r="C176" s="164" t="s">
        <v>143</v>
      </c>
      <c r="D176" s="300" t="s">
        <v>1062</v>
      </c>
      <c r="E176" s="301"/>
      <c r="F176" s="302" t="s">
        <v>6713</v>
      </c>
      <c r="G176" s="303"/>
      <c r="H176" s="302" t="s">
        <v>6712</v>
      </c>
      <c r="I176" s="303"/>
      <c r="J176" s="608">
        <v>154068.63</v>
      </c>
      <c r="K176" s="249">
        <f>VLOOKUP(B176,'De x Para (2)'!A:C,3,0)</f>
        <v>0</v>
      </c>
    </row>
    <row r="177" spans="1:11">
      <c r="A177" s="574" t="s">
        <v>5247</v>
      </c>
      <c r="B177" s="182" t="s">
        <v>1068</v>
      </c>
      <c r="C177" s="164" t="s">
        <v>143</v>
      </c>
      <c r="D177" s="182" t="s">
        <v>1069</v>
      </c>
      <c r="E177" s="24"/>
      <c r="F177" s="575" t="s">
        <v>6711</v>
      </c>
      <c r="G177" s="576"/>
      <c r="H177" s="575" t="s">
        <v>245</v>
      </c>
      <c r="I177" s="576"/>
      <c r="J177" s="595">
        <v>9837</v>
      </c>
      <c r="K177" s="249" t="str">
        <f>VLOOKUP(B177,'De x Para (2)'!A:C,3,0)</f>
        <v>8.6</v>
      </c>
    </row>
    <row r="178" spans="1:11">
      <c r="A178" s="574" t="s">
        <v>5244</v>
      </c>
      <c r="B178" s="182" t="s">
        <v>1073</v>
      </c>
      <c r="C178" s="164" t="s">
        <v>143</v>
      </c>
      <c r="D178" s="182" t="s">
        <v>1074</v>
      </c>
      <c r="E178" s="24"/>
      <c r="F178" s="575" t="s">
        <v>1076</v>
      </c>
      <c r="G178" s="576"/>
      <c r="H178" s="575" t="s">
        <v>245</v>
      </c>
      <c r="I178" s="576"/>
      <c r="J178" s="595">
        <v>6750</v>
      </c>
      <c r="K178" s="249" t="str">
        <f>VLOOKUP(B178,'De x Para (2)'!A:C,3,0)</f>
        <v>8.3</v>
      </c>
    </row>
    <row r="179" spans="1:11">
      <c r="A179" s="574" t="s">
        <v>5242</v>
      </c>
      <c r="B179" s="182" t="s">
        <v>1081</v>
      </c>
      <c r="C179" s="164" t="s">
        <v>143</v>
      </c>
      <c r="D179" s="182" t="s">
        <v>1082</v>
      </c>
      <c r="E179" s="24"/>
      <c r="F179" s="575" t="s">
        <v>6710</v>
      </c>
      <c r="G179" s="576"/>
      <c r="H179" s="575" t="s">
        <v>6482</v>
      </c>
      <c r="I179" s="576"/>
      <c r="J179" s="595">
        <v>15685.52</v>
      </c>
      <c r="K179" s="249" t="str">
        <f>VLOOKUP(B179,'De x Para (2)'!A:C,3,0)</f>
        <v>8.2</v>
      </c>
    </row>
    <row r="180" spans="1:11">
      <c r="A180" s="574" t="s">
        <v>5240</v>
      </c>
      <c r="B180" s="182" t="s">
        <v>1086</v>
      </c>
      <c r="C180" s="164" t="s">
        <v>143</v>
      </c>
      <c r="D180" s="182" t="s">
        <v>1087</v>
      </c>
      <c r="E180" s="24"/>
      <c r="F180" s="575" t="s">
        <v>6709</v>
      </c>
      <c r="G180" s="576"/>
      <c r="H180" s="575" t="s">
        <v>245</v>
      </c>
      <c r="I180" s="576"/>
      <c r="J180" s="595">
        <v>1217.73</v>
      </c>
      <c r="K180" s="249" t="str">
        <f>VLOOKUP(B180,'De x Para (2)'!A:C,3,0)</f>
        <v>8.8</v>
      </c>
    </row>
    <row r="181" spans="1:11">
      <c r="A181" s="574" t="s">
        <v>5238</v>
      </c>
      <c r="B181" s="182" t="s">
        <v>1091</v>
      </c>
      <c r="C181" s="164" t="s">
        <v>143</v>
      </c>
      <c r="D181" s="182" t="s">
        <v>1092</v>
      </c>
      <c r="E181" s="24"/>
      <c r="F181" s="575" t="s">
        <v>5237</v>
      </c>
      <c r="G181" s="576"/>
      <c r="H181" s="575" t="s">
        <v>245</v>
      </c>
      <c r="I181" s="576"/>
      <c r="J181" s="595">
        <v>38098.85</v>
      </c>
      <c r="K181" s="249" t="str">
        <f>VLOOKUP(B181,'De x Para (2)'!A:C,3,0)</f>
        <v>8.1</v>
      </c>
    </row>
    <row r="182" spans="1:11">
      <c r="A182" s="574" t="s">
        <v>5235</v>
      </c>
      <c r="B182" s="182" t="s">
        <v>1096</v>
      </c>
      <c r="C182" s="164" t="s">
        <v>143</v>
      </c>
      <c r="D182" s="182" t="s">
        <v>1097</v>
      </c>
      <c r="E182" s="24"/>
      <c r="F182" s="575" t="s">
        <v>5861</v>
      </c>
      <c r="G182" s="576"/>
      <c r="H182" s="575" t="s">
        <v>6708</v>
      </c>
      <c r="I182" s="576"/>
      <c r="J182" s="595">
        <v>22624.73</v>
      </c>
      <c r="K182" s="249" t="str">
        <f>VLOOKUP(B182,'De x Para (2)'!A:C,3,0)</f>
        <v>8.2</v>
      </c>
    </row>
    <row r="183" spans="1:11">
      <c r="A183" s="574" t="s">
        <v>5233</v>
      </c>
      <c r="B183" s="182" t="s">
        <v>1101</v>
      </c>
      <c r="C183" s="164" t="s">
        <v>143</v>
      </c>
      <c r="D183" s="182" t="s">
        <v>1102</v>
      </c>
      <c r="E183" s="24"/>
      <c r="F183" s="575" t="s">
        <v>6707</v>
      </c>
      <c r="G183" s="576"/>
      <c r="H183" s="575" t="s">
        <v>245</v>
      </c>
      <c r="I183" s="576"/>
      <c r="J183" s="595">
        <v>40056.68</v>
      </c>
      <c r="K183" s="249" t="str">
        <f>VLOOKUP(B183,'De x Para (2)'!A:C,3,0)</f>
        <v>8.2</v>
      </c>
    </row>
    <row r="184" spans="1:11">
      <c r="A184" s="574" t="s">
        <v>5231</v>
      </c>
      <c r="B184" s="182" t="s">
        <v>1106</v>
      </c>
      <c r="C184" s="164" t="s">
        <v>143</v>
      </c>
      <c r="D184" s="182" t="s">
        <v>1107</v>
      </c>
      <c r="E184" s="24"/>
      <c r="F184" s="575" t="s">
        <v>6218</v>
      </c>
      <c r="G184" s="576"/>
      <c r="H184" s="575" t="s">
        <v>6706</v>
      </c>
      <c r="I184" s="576"/>
      <c r="J184" s="595">
        <v>2432</v>
      </c>
      <c r="K184" s="249" t="str">
        <f>VLOOKUP(B184,'De x Para (2)'!A:C,3,0)</f>
        <v>8.4</v>
      </c>
    </row>
    <row r="185" spans="1:11">
      <c r="A185" s="574" t="s">
        <v>5229</v>
      </c>
      <c r="B185" s="182" t="s">
        <v>1111</v>
      </c>
      <c r="C185" s="164" t="s">
        <v>143</v>
      </c>
      <c r="D185" s="182" t="s">
        <v>1112</v>
      </c>
      <c r="E185" s="24"/>
      <c r="F185" s="575" t="s">
        <v>6705</v>
      </c>
      <c r="G185" s="576"/>
      <c r="H185" s="575" t="s">
        <v>245</v>
      </c>
      <c r="I185" s="576"/>
      <c r="J185" s="595">
        <v>10016</v>
      </c>
      <c r="K185" s="249" t="str">
        <f>VLOOKUP(B185,'De x Para (2)'!A:C,3,0)</f>
        <v>8.5</v>
      </c>
    </row>
    <row r="186" spans="1:11">
      <c r="A186" s="574" t="s">
        <v>5227</v>
      </c>
      <c r="B186" s="182" t="s">
        <v>1121</v>
      </c>
      <c r="C186" s="164" t="s">
        <v>143</v>
      </c>
      <c r="D186" s="182" t="s">
        <v>1122</v>
      </c>
      <c r="E186" s="24"/>
      <c r="F186" s="575" t="s">
        <v>5867</v>
      </c>
      <c r="G186" s="576"/>
      <c r="H186" s="575" t="s">
        <v>245</v>
      </c>
      <c r="I186" s="576"/>
      <c r="J186" s="595">
        <v>1391.93</v>
      </c>
      <c r="K186" s="249" t="str">
        <f>VLOOKUP(B186,'De x Para (2)'!A:C,3,0)</f>
        <v>8.8</v>
      </c>
    </row>
    <row r="187" spans="1:11">
      <c r="A187" s="574" t="s">
        <v>6704</v>
      </c>
      <c r="B187" s="182" t="s">
        <v>1124</v>
      </c>
      <c r="C187" s="164" t="s">
        <v>143</v>
      </c>
      <c r="D187" s="182" t="s">
        <v>1125</v>
      </c>
      <c r="E187" s="24"/>
      <c r="F187" s="575" t="s">
        <v>6703</v>
      </c>
      <c r="G187" s="576"/>
      <c r="H187" s="575" t="s">
        <v>245</v>
      </c>
      <c r="I187" s="576"/>
      <c r="J187" s="595">
        <v>1649</v>
      </c>
      <c r="K187" s="249" t="str">
        <f>VLOOKUP(B187,'De x Para (2)'!A:C,3,0)</f>
        <v>8.8</v>
      </c>
    </row>
    <row r="188" spans="1:11">
      <c r="A188" s="574" t="s">
        <v>5225</v>
      </c>
      <c r="B188" s="182" t="s">
        <v>1127</v>
      </c>
      <c r="C188" s="164" t="s">
        <v>143</v>
      </c>
      <c r="D188" s="182" t="s">
        <v>1128</v>
      </c>
      <c r="E188" s="24"/>
      <c r="F188" s="575" t="s">
        <v>6220</v>
      </c>
      <c r="G188" s="576"/>
      <c r="H188" s="575" t="s">
        <v>6702</v>
      </c>
      <c r="I188" s="576"/>
      <c r="J188" s="595">
        <v>4309.1899999999996</v>
      </c>
      <c r="K188" s="249" t="str">
        <f>VLOOKUP(B188,'De x Para (2)'!A:C,3,0)</f>
        <v>8.2</v>
      </c>
    </row>
    <row r="189" spans="1:11">
      <c r="A189" s="524" t="s">
        <v>143</v>
      </c>
      <c r="B189" s="561" t="s">
        <v>143</v>
      </c>
      <c r="C189" s="164" t="s">
        <v>143</v>
      </c>
      <c r="D189" s="561" t="s">
        <v>143</v>
      </c>
      <c r="E189" s="578"/>
      <c r="F189" s="578"/>
      <c r="G189" s="578"/>
      <c r="H189" s="578"/>
      <c r="I189" s="578"/>
      <c r="J189" s="578"/>
      <c r="K189" s="249"/>
    </row>
    <row r="190" spans="1:11">
      <c r="A190" s="572" t="s">
        <v>5223</v>
      </c>
      <c r="B190" s="300" t="s">
        <v>1132</v>
      </c>
      <c r="C190" s="164" t="s">
        <v>143</v>
      </c>
      <c r="D190" s="300" t="s">
        <v>1133</v>
      </c>
      <c r="E190" s="301"/>
      <c r="F190" s="302" t="s">
        <v>6701</v>
      </c>
      <c r="G190" s="303"/>
      <c r="H190" s="302" t="s">
        <v>6700</v>
      </c>
      <c r="I190" s="303"/>
      <c r="J190" s="316">
        <v>86991.92</v>
      </c>
      <c r="K190" s="249">
        <f>VLOOKUP(B190,'De x Para (2)'!A:C,3,0)</f>
        <v>0</v>
      </c>
    </row>
    <row r="191" spans="1:11">
      <c r="A191" s="572" t="s">
        <v>5222</v>
      </c>
      <c r="B191" s="300" t="s">
        <v>1137</v>
      </c>
      <c r="C191" s="164" t="s">
        <v>143</v>
      </c>
      <c r="D191" s="300" t="s">
        <v>1133</v>
      </c>
      <c r="E191" s="301"/>
      <c r="F191" s="302" t="s">
        <v>6701</v>
      </c>
      <c r="G191" s="303"/>
      <c r="H191" s="302" t="s">
        <v>6700</v>
      </c>
      <c r="I191" s="303"/>
      <c r="J191" s="608">
        <v>86991.92</v>
      </c>
      <c r="K191" s="249">
        <f>VLOOKUP(B191,'De x Para (2)'!A:C,3,0)</f>
        <v>0</v>
      </c>
    </row>
    <row r="192" spans="1:11">
      <c r="A192" s="572" t="s">
        <v>5221</v>
      </c>
      <c r="B192" s="300" t="s">
        <v>1138</v>
      </c>
      <c r="C192" s="164" t="s">
        <v>143</v>
      </c>
      <c r="D192" s="300" t="s">
        <v>1133</v>
      </c>
      <c r="E192" s="301"/>
      <c r="F192" s="302" t="s">
        <v>6701</v>
      </c>
      <c r="G192" s="303"/>
      <c r="H192" s="302" t="s">
        <v>6700</v>
      </c>
      <c r="I192" s="303"/>
      <c r="J192" s="316">
        <v>86991.92</v>
      </c>
      <c r="K192" s="249">
        <f>VLOOKUP(B192,'De x Para (2)'!A:C,3,0)</f>
        <v>0</v>
      </c>
    </row>
    <row r="193" spans="1:11">
      <c r="A193" s="572" t="s">
        <v>5219</v>
      </c>
      <c r="B193" s="300" t="s">
        <v>1139</v>
      </c>
      <c r="C193" s="164" t="s">
        <v>143</v>
      </c>
      <c r="D193" s="300" t="s">
        <v>1140</v>
      </c>
      <c r="E193" s="301"/>
      <c r="F193" s="302" t="s">
        <v>6699</v>
      </c>
      <c r="G193" s="303"/>
      <c r="H193" s="302" t="s">
        <v>245</v>
      </c>
      <c r="I193" s="303"/>
      <c r="J193" s="316">
        <v>52419.68</v>
      </c>
      <c r="K193" s="249">
        <f>VLOOKUP(B193,'De x Para (2)'!A:C,3,0)</f>
        <v>0</v>
      </c>
    </row>
    <row r="194" spans="1:11">
      <c r="A194" s="574" t="s">
        <v>5217</v>
      </c>
      <c r="B194" s="182" t="s">
        <v>1144</v>
      </c>
      <c r="C194" s="164" t="s">
        <v>143</v>
      </c>
      <c r="D194" s="182" t="s">
        <v>1145</v>
      </c>
      <c r="E194" s="24"/>
      <c r="F194" s="575" t="s">
        <v>6698</v>
      </c>
      <c r="G194" s="576"/>
      <c r="H194" s="575" t="s">
        <v>245</v>
      </c>
      <c r="I194" s="576"/>
      <c r="J194" s="595">
        <v>49910.14</v>
      </c>
      <c r="K194" s="249" t="str">
        <f>VLOOKUP(B194,'De x Para (2)'!A:C,3,0)</f>
        <v>9.2.2</v>
      </c>
    </row>
    <row r="195" spans="1:11">
      <c r="A195" s="574" t="s">
        <v>5877</v>
      </c>
      <c r="B195" s="182" t="s">
        <v>1149</v>
      </c>
      <c r="C195" s="164" t="s">
        <v>143</v>
      </c>
      <c r="D195" s="182" t="s">
        <v>1150</v>
      </c>
      <c r="E195" s="24"/>
      <c r="F195" s="575" t="s">
        <v>5878</v>
      </c>
      <c r="G195" s="576"/>
      <c r="H195" s="575" t="s">
        <v>245</v>
      </c>
      <c r="I195" s="576"/>
      <c r="J195" s="575">
        <v>770.98</v>
      </c>
      <c r="K195" s="249" t="str">
        <f>VLOOKUP(B195,'De x Para (2)'!A:C,3,0)</f>
        <v>9.2.4</v>
      </c>
    </row>
    <row r="196" spans="1:11">
      <c r="A196" s="574" t="s">
        <v>5215</v>
      </c>
      <c r="B196" s="182" t="s">
        <v>1154</v>
      </c>
      <c r="C196" s="164" t="s">
        <v>143</v>
      </c>
      <c r="D196" s="182" t="s">
        <v>1155</v>
      </c>
      <c r="E196" s="24"/>
      <c r="F196" s="575" t="s">
        <v>6697</v>
      </c>
      <c r="G196" s="576"/>
      <c r="H196" s="575" t="s">
        <v>245</v>
      </c>
      <c r="I196" s="576"/>
      <c r="J196" s="595">
        <v>1738.56</v>
      </c>
      <c r="K196" s="249" t="str">
        <f>VLOOKUP(B196,'De x Para (2)'!A:C,3,0)</f>
        <v>9.2.5</v>
      </c>
    </row>
    <row r="197" spans="1:11">
      <c r="A197" s="524" t="s">
        <v>143</v>
      </c>
      <c r="B197" s="561" t="s">
        <v>143</v>
      </c>
      <c r="C197" s="164" t="s">
        <v>143</v>
      </c>
      <c r="D197" s="561" t="s">
        <v>143</v>
      </c>
      <c r="E197" s="578"/>
      <c r="F197" s="578"/>
      <c r="G197" s="578"/>
      <c r="H197" s="578"/>
      <c r="I197" s="578"/>
      <c r="J197" s="578"/>
      <c r="K197" s="249"/>
    </row>
    <row r="198" spans="1:11">
      <c r="A198" s="572" t="s">
        <v>6499</v>
      </c>
      <c r="B198" s="300" t="s">
        <v>1159</v>
      </c>
      <c r="C198" s="164" t="s">
        <v>143</v>
      </c>
      <c r="D198" s="300" t="s">
        <v>1160</v>
      </c>
      <c r="E198" s="301"/>
      <c r="F198" s="302" t="s">
        <v>6696</v>
      </c>
      <c r="G198" s="303"/>
      <c r="H198" s="302" t="s">
        <v>245</v>
      </c>
      <c r="I198" s="303"/>
      <c r="J198" s="316">
        <v>6961.97</v>
      </c>
      <c r="K198" s="249">
        <f>VLOOKUP(B198,'De x Para (2)'!A:C,3,0)</f>
        <v>0</v>
      </c>
    </row>
    <row r="199" spans="1:11">
      <c r="A199" s="574" t="s">
        <v>6695</v>
      </c>
      <c r="B199" s="182" t="s">
        <v>1164</v>
      </c>
      <c r="C199" s="164" t="s">
        <v>143</v>
      </c>
      <c r="D199" s="182" t="s">
        <v>1165</v>
      </c>
      <c r="E199" s="24"/>
      <c r="F199" s="575" t="s">
        <v>6694</v>
      </c>
      <c r="G199" s="576"/>
      <c r="H199" s="575" t="s">
        <v>245</v>
      </c>
      <c r="I199" s="576"/>
      <c r="J199" s="595">
        <v>1396.43</v>
      </c>
      <c r="K199" s="249" t="str">
        <f>VLOOKUP(B199,'De x Para (2)'!A:C,3,0)</f>
        <v>9.4</v>
      </c>
    </row>
    <row r="200" spans="1:11">
      <c r="A200" s="574" t="s">
        <v>6501</v>
      </c>
      <c r="B200" s="182" t="s">
        <v>1169</v>
      </c>
      <c r="C200" s="164" t="s">
        <v>143</v>
      </c>
      <c r="D200" s="182" t="s">
        <v>1170</v>
      </c>
      <c r="E200" s="24"/>
      <c r="F200" s="575" t="s">
        <v>6693</v>
      </c>
      <c r="G200" s="576"/>
      <c r="H200" s="575" t="s">
        <v>245</v>
      </c>
      <c r="I200" s="576"/>
      <c r="J200" s="595">
        <v>1749.62</v>
      </c>
      <c r="K200" s="249" t="str">
        <f>VLOOKUP(B200,'De x Para (2)'!A:C,3,0)</f>
        <v>9.4</v>
      </c>
    </row>
    <row r="201" spans="1:11">
      <c r="A201" s="574" t="s">
        <v>6503</v>
      </c>
      <c r="B201" s="182" t="s">
        <v>1172</v>
      </c>
      <c r="C201" s="164" t="s">
        <v>143</v>
      </c>
      <c r="D201" s="182" t="s">
        <v>1173</v>
      </c>
      <c r="E201" s="24"/>
      <c r="F201" s="575" t="s">
        <v>6692</v>
      </c>
      <c r="G201" s="576"/>
      <c r="H201" s="575" t="s">
        <v>245</v>
      </c>
      <c r="I201" s="576"/>
      <c r="J201" s="575">
        <v>261.27999999999997</v>
      </c>
      <c r="K201" s="249" t="str">
        <f>VLOOKUP(B201,'De x Para (2)'!A:C,3,0)</f>
        <v>9.4</v>
      </c>
    </row>
    <row r="202" spans="1:11">
      <c r="A202" s="574" t="s">
        <v>6691</v>
      </c>
      <c r="B202" s="182" t="s">
        <v>1175</v>
      </c>
      <c r="C202" s="164" t="s">
        <v>143</v>
      </c>
      <c r="D202" s="182" t="s">
        <v>1176</v>
      </c>
      <c r="E202" s="24"/>
      <c r="F202" s="575" t="s">
        <v>6690</v>
      </c>
      <c r="G202" s="576"/>
      <c r="H202" s="575" t="s">
        <v>245</v>
      </c>
      <c r="I202" s="576"/>
      <c r="J202" s="595">
        <v>3554.64</v>
      </c>
      <c r="K202" s="249" t="str">
        <f>VLOOKUP(B202,'De x Para (2)'!A:C,3,0)</f>
        <v>9.4</v>
      </c>
    </row>
    <row r="203" spans="1:11">
      <c r="A203" s="524" t="s">
        <v>143</v>
      </c>
      <c r="B203" s="561" t="s">
        <v>143</v>
      </c>
      <c r="C203" s="164" t="s">
        <v>143</v>
      </c>
      <c r="D203" s="561" t="s">
        <v>143</v>
      </c>
      <c r="E203" s="578"/>
      <c r="F203" s="578"/>
      <c r="G203" s="578"/>
      <c r="H203" s="578"/>
      <c r="I203" s="578"/>
      <c r="J203" s="578"/>
      <c r="K203" s="249"/>
    </row>
    <row r="204" spans="1:11">
      <c r="A204" s="572" t="s">
        <v>5882</v>
      </c>
      <c r="B204" s="300" t="s">
        <v>1180</v>
      </c>
      <c r="C204" s="164" t="s">
        <v>143</v>
      </c>
      <c r="D204" s="300" t="s">
        <v>1181</v>
      </c>
      <c r="E204" s="301"/>
      <c r="F204" s="302" t="s">
        <v>6689</v>
      </c>
      <c r="G204" s="303"/>
      <c r="H204" s="302" t="s">
        <v>245</v>
      </c>
      <c r="I204" s="303"/>
      <c r="J204" s="316">
        <v>8213.0499999999993</v>
      </c>
      <c r="K204" s="249">
        <f>VLOOKUP(B204,'De x Para (2)'!A:C,3,0)</f>
        <v>0</v>
      </c>
    </row>
    <row r="205" spans="1:11">
      <c r="A205" s="574" t="s">
        <v>5885</v>
      </c>
      <c r="B205" s="182" t="s">
        <v>1185</v>
      </c>
      <c r="C205" s="164" t="s">
        <v>143</v>
      </c>
      <c r="D205" s="182" t="s">
        <v>1186</v>
      </c>
      <c r="E205" s="24"/>
      <c r="F205" s="575" t="s">
        <v>6688</v>
      </c>
      <c r="G205" s="576"/>
      <c r="H205" s="575" t="s">
        <v>245</v>
      </c>
      <c r="I205" s="576"/>
      <c r="J205" s="595">
        <v>4057.5</v>
      </c>
      <c r="K205" s="249" t="str">
        <f>VLOOKUP(B205,'De x Para (2)'!A:C,3,0)</f>
        <v>9.5</v>
      </c>
    </row>
    <row r="206" spans="1:11">
      <c r="A206" s="574" t="s">
        <v>5888</v>
      </c>
      <c r="B206" s="182" t="s">
        <v>1190</v>
      </c>
      <c r="C206" s="164" t="s">
        <v>143</v>
      </c>
      <c r="D206" s="182" t="s">
        <v>1191</v>
      </c>
      <c r="E206" s="24"/>
      <c r="F206" s="575" t="s">
        <v>6687</v>
      </c>
      <c r="G206" s="576"/>
      <c r="H206" s="575" t="s">
        <v>245</v>
      </c>
      <c r="I206" s="576"/>
      <c r="J206" s="575">
        <v>715</v>
      </c>
      <c r="K206" s="249" t="str">
        <f>VLOOKUP(B206,'De x Para (2)'!A:C,3,0)</f>
        <v>9.5</v>
      </c>
    </row>
    <row r="207" spans="1:11">
      <c r="A207" s="574" t="s">
        <v>5891</v>
      </c>
      <c r="B207" s="182" t="s">
        <v>1198</v>
      </c>
      <c r="C207" s="164" t="s">
        <v>143</v>
      </c>
      <c r="D207" s="182" t="s">
        <v>1199</v>
      </c>
      <c r="E207" s="24"/>
      <c r="F207" s="575" t="s">
        <v>6686</v>
      </c>
      <c r="G207" s="576"/>
      <c r="H207" s="575" t="s">
        <v>245</v>
      </c>
      <c r="I207" s="576"/>
      <c r="J207" s="595">
        <v>3440.55</v>
      </c>
      <c r="K207" s="249" t="str">
        <f>VLOOKUP(B207,'De x Para (2)'!A:C,3,0)</f>
        <v>9.5</v>
      </c>
    </row>
    <row r="208" spans="1:11">
      <c r="A208" s="524" t="s">
        <v>143</v>
      </c>
      <c r="B208" s="561" t="s">
        <v>143</v>
      </c>
      <c r="C208" s="164" t="s">
        <v>143</v>
      </c>
      <c r="D208" s="561" t="s">
        <v>143</v>
      </c>
      <c r="E208" s="578"/>
      <c r="F208" s="578"/>
      <c r="G208" s="578"/>
      <c r="H208" s="578"/>
      <c r="I208" s="578"/>
      <c r="J208" s="578"/>
      <c r="K208" s="249"/>
    </row>
    <row r="209" spans="1:11">
      <c r="A209" s="572" t="s">
        <v>5213</v>
      </c>
      <c r="B209" s="300" t="s">
        <v>1203</v>
      </c>
      <c r="C209" s="164" t="s">
        <v>143</v>
      </c>
      <c r="D209" s="300" t="s">
        <v>1204</v>
      </c>
      <c r="E209" s="301"/>
      <c r="F209" s="302" t="s">
        <v>6685</v>
      </c>
      <c r="G209" s="303"/>
      <c r="H209" s="302" t="s">
        <v>6684</v>
      </c>
      <c r="I209" s="303"/>
      <c r="J209" s="316">
        <v>3859.1</v>
      </c>
      <c r="K209" s="249">
        <f>VLOOKUP(B209,'De x Para (2)'!A:C,3,0)</f>
        <v>0</v>
      </c>
    </row>
    <row r="210" spans="1:11">
      <c r="A210" s="574" t="s">
        <v>5211</v>
      </c>
      <c r="B210" s="182" t="s">
        <v>1208</v>
      </c>
      <c r="C210" s="164" t="s">
        <v>143</v>
      </c>
      <c r="D210" s="182" t="s">
        <v>1209</v>
      </c>
      <c r="E210" s="24"/>
      <c r="F210" s="575" t="s">
        <v>6683</v>
      </c>
      <c r="G210" s="576"/>
      <c r="H210" s="575" t="s">
        <v>245</v>
      </c>
      <c r="I210" s="576"/>
      <c r="J210" s="575">
        <v>718.46</v>
      </c>
      <c r="K210" s="249" t="str">
        <f>VLOOKUP(B210,'De x Para (2)'!A:C,3,0)</f>
        <v>9.6</v>
      </c>
    </row>
    <row r="211" spans="1:11">
      <c r="A211" s="574" t="s">
        <v>5209</v>
      </c>
      <c r="B211" s="182" t="s">
        <v>1213</v>
      </c>
      <c r="C211" s="164" t="s">
        <v>143</v>
      </c>
      <c r="D211" s="182" t="s">
        <v>1214</v>
      </c>
      <c r="E211" s="24"/>
      <c r="F211" s="575" t="s">
        <v>6682</v>
      </c>
      <c r="G211" s="576"/>
      <c r="H211" s="575" t="s">
        <v>6681</v>
      </c>
      <c r="I211" s="576"/>
      <c r="J211" s="595">
        <v>2907.35</v>
      </c>
      <c r="K211" s="249" t="str">
        <f>VLOOKUP(B211,'De x Para (2)'!A:C,3,0)</f>
        <v>9.6</v>
      </c>
    </row>
    <row r="212" spans="1:11">
      <c r="A212" s="574" t="s">
        <v>5205</v>
      </c>
      <c r="B212" s="182" t="s">
        <v>1230</v>
      </c>
      <c r="C212" s="164" t="s">
        <v>143</v>
      </c>
      <c r="D212" s="182" t="s">
        <v>1231</v>
      </c>
      <c r="E212" s="24"/>
      <c r="F212" s="575" t="s">
        <v>6680</v>
      </c>
      <c r="G212" s="576"/>
      <c r="H212" s="575" t="s">
        <v>6679</v>
      </c>
      <c r="I212" s="576"/>
      <c r="J212" s="595">
        <v>-1092.3499999999999</v>
      </c>
      <c r="K212" s="249" t="str">
        <f>VLOOKUP(B212,'De x Para (2)'!A:C,3,0)</f>
        <v>9.6</v>
      </c>
    </row>
    <row r="213" spans="1:11">
      <c r="A213" s="574" t="s">
        <v>5203</v>
      </c>
      <c r="B213" s="182" t="s">
        <v>1235</v>
      </c>
      <c r="C213" s="164" t="s">
        <v>143</v>
      </c>
      <c r="D213" s="182" t="s">
        <v>1236</v>
      </c>
      <c r="E213" s="24"/>
      <c r="F213" s="575" t="s">
        <v>6678</v>
      </c>
      <c r="G213" s="576"/>
      <c r="H213" s="575" t="s">
        <v>245</v>
      </c>
      <c r="I213" s="576"/>
      <c r="J213" s="575">
        <v>747.19</v>
      </c>
      <c r="K213" s="249" t="str">
        <f>VLOOKUP(B213,'De x Para (2)'!A:C,3,0)</f>
        <v>9.6</v>
      </c>
    </row>
    <row r="214" spans="1:11">
      <c r="A214" s="574" t="s">
        <v>5201</v>
      </c>
      <c r="B214" s="182" t="s">
        <v>1240</v>
      </c>
      <c r="C214" s="164" t="s">
        <v>143</v>
      </c>
      <c r="D214" s="182" t="s">
        <v>1241</v>
      </c>
      <c r="E214" s="24"/>
      <c r="F214" s="575" t="s">
        <v>6677</v>
      </c>
      <c r="G214" s="576"/>
      <c r="H214" s="575" t="s">
        <v>245</v>
      </c>
      <c r="I214" s="576"/>
      <c r="J214" s="575">
        <v>578.45000000000005</v>
      </c>
      <c r="K214" s="249" t="str">
        <f>VLOOKUP(B214,'De x Para (2)'!A:C,3,0)</f>
        <v>9.6</v>
      </c>
    </row>
    <row r="215" spans="1:11">
      <c r="A215" s="524" t="s">
        <v>143</v>
      </c>
      <c r="B215" s="561" t="s">
        <v>143</v>
      </c>
      <c r="C215" s="164" t="s">
        <v>143</v>
      </c>
      <c r="D215" s="561" t="s">
        <v>143</v>
      </c>
      <c r="E215" s="578"/>
      <c r="F215" s="578"/>
      <c r="G215" s="578"/>
      <c r="H215" s="578"/>
      <c r="I215" s="578"/>
      <c r="J215" s="578"/>
      <c r="K215" s="249"/>
    </row>
    <row r="216" spans="1:11">
      <c r="A216" s="572" t="s">
        <v>5199</v>
      </c>
      <c r="B216" s="300" t="s">
        <v>1245</v>
      </c>
      <c r="C216" s="164" t="s">
        <v>143</v>
      </c>
      <c r="D216" s="300" t="s">
        <v>1246</v>
      </c>
      <c r="E216" s="301"/>
      <c r="F216" s="302" t="s">
        <v>6676</v>
      </c>
      <c r="G216" s="303"/>
      <c r="H216" s="302" t="s">
        <v>6669</v>
      </c>
      <c r="I216" s="303"/>
      <c r="J216" s="316">
        <v>11612.51</v>
      </c>
      <c r="K216" s="249">
        <f>VLOOKUP(B216,'De x Para (2)'!A:C,3,0)</f>
        <v>0</v>
      </c>
    </row>
    <row r="217" spans="1:11">
      <c r="A217" s="574" t="s">
        <v>6675</v>
      </c>
      <c r="B217" s="182" t="s">
        <v>1250</v>
      </c>
      <c r="C217" s="164" t="s">
        <v>143</v>
      </c>
      <c r="D217" s="182" t="s">
        <v>1251</v>
      </c>
      <c r="E217" s="24"/>
      <c r="F217" s="575" t="s">
        <v>6674</v>
      </c>
      <c r="G217" s="576"/>
      <c r="H217" s="575" t="s">
        <v>245</v>
      </c>
      <c r="I217" s="576"/>
      <c r="J217" s="575">
        <v>255.2</v>
      </c>
      <c r="K217" s="249" t="str">
        <f>VLOOKUP(B217,'De x Para (2)'!A:C,3,0)</f>
        <v>9.7</v>
      </c>
    </row>
    <row r="218" spans="1:11">
      <c r="A218" s="574" t="s">
        <v>6239</v>
      </c>
      <c r="B218" s="182" t="s">
        <v>1266</v>
      </c>
      <c r="C218" s="164" t="s">
        <v>143</v>
      </c>
      <c r="D218" s="182" t="s">
        <v>1267</v>
      </c>
      <c r="E218" s="24"/>
      <c r="F218" s="575" t="s">
        <v>6673</v>
      </c>
      <c r="G218" s="576"/>
      <c r="H218" s="575" t="s">
        <v>245</v>
      </c>
      <c r="I218" s="576"/>
      <c r="J218" s="595">
        <v>1177.69</v>
      </c>
      <c r="K218" s="249" t="str">
        <f>VLOOKUP(B218,'De x Para (2)'!A:C,3,0)</f>
        <v>9.7</v>
      </c>
    </row>
    <row r="219" spans="1:11">
      <c r="A219" s="574" t="s">
        <v>6241</v>
      </c>
      <c r="B219" s="182" t="s">
        <v>1271</v>
      </c>
      <c r="C219" s="164" t="s">
        <v>143</v>
      </c>
      <c r="D219" s="182" t="s">
        <v>1272</v>
      </c>
      <c r="E219" s="24"/>
      <c r="F219" s="575" t="s">
        <v>6672</v>
      </c>
      <c r="G219" s="576"/>
      <c r="H219" s="575" t="s">
        <v>245</v>
      </c>
      <c r="I219" s="576"/>
      <c r="J219" s="575">
        <v>52</v>
      </c>
      <c r="K219" s="249" t="str">
        <f>VLOOKUP(B219,'De x Para (2)'!A:C,3,0)</f>
        <v>9.7</v>
      </c>
    </row>
    <row r="220" spans="1:11">
      <c r="A220" s="574" t="s">
        <v>6243</v>
      </c>
      <c r="B220" s="182" t="s">
        <v>1274</v>
      </c>
      <c r="C220" s="164" t="s">
        <v>143</v>
      </c>
      <c r="D220" s="182" t="s">
        <v>1275</v>
      </c>
      <c r="E220" s="24"/>
      <c r="F220" s="575" t="s">
        <v>6671</v>
      </c>
      <c r="G220" s="576"/>
      <c r="H220" s="575" t="s">
        <v>245</v>
      </c>
      <c r="I220" s="576"/>
      <c r="J220" s="595">
        <v>1186.8699999999999</v>
      </c>
      <c r="K220" s="249" t="str">
        <f>VLOOKUP(B220,'De x Para (2)'!A:C,3,0)</f>
        <v>9.7</v>
      </c>
    </row>
    <row r="221" spans="1:11">
      <c r="A221" s="574" t="s">
        <v>6245</v>
      </c>
      <c r="B221" s="182" t="s">
        <v>1279</v>
      </c>
      <c r="C221" s="164" t="s">
        <v>143</v>
      </c>
      <c r="D221" s="182" t="s">
        <v>1280</v>
      </c>
      <c r="E221" s="24"/>
      <c r="F221" s="575" t="s">
        <v>6670</v>
      </c>
      <c r="G221" s="576"/>
      <c r="H221" s="575" t="s">
        <v>6669</v>
      </c>
      <c r="I221" s="576"/>
      <c r="J221" s="575">
        <v>50</v>
      </c>
      <c r="K221" s="249" t="str">
        <f>VLOOKUP(B221,'De x Para (2)'!A:C,3,0)</f>
        <v>9.7</v>
      </c>
    </row>
    <row r="222" spans="1:11">
      <c r="A222" s="574" t="s">
        <v>5907</v>
      </c>
      <c r="B222" s="182" t="s">
        <v>1282</v>
      </c>
      <c r="C222" s="164" t="s">
        <v>143</v>
      </c>
      <c r="D222" s="182" t="s">
        <v>1283</v>
      </c>
      <c r="E222" s="24"/>
      <c r="F222" s="575" t="s">
        <v>6668</v>
      </c>
      <c r="G222" s="576"/>
      <c r="H222" s="575" t="s">
        <v>245</v>
      </c>
      <c r="I222" s="576"/>
      <c r="J222" s="595">
        <v>1453.4</v>
      </c>
      <c r="K222" s="249" t="str">
        <f>VLOOKUP(B222,'De x Para (2)'!A:C,3,0)</f>
        <v>9.7</v>
      </c>
    </row>
    <row r="223" spans="1:11">
      <c r="A223" s="574" t="s">
        <v>5197</v>
      </c>
      <c r="B223" s="182" t="s">
        <v>1290</v>
      </c>
      <c r="C223" s="164" t="s">
        <v>143</v>
      </c>
      <c r="D223" s="182" t="s">
        <v>1291</v>
      </c>
      <c r="E223" s="24"/>
      <c r="F223" s="575" t="s">
        <v>6667</v>
      </c>
      <c r="G223" s="576"/>
      <c r="H223" s="575" t="s">
        <v>245</v>
      </c>
      <c r="I223" s="576"/>
      <c r="J223" s="595">
        <v>6420</v>
      </c>
      <c r="K223" s="249" t="str">
        <f>VLOOKUP(B223,'De x Para (2)'!A:C,3,0)</f>
        <v>9.7</v>
      </c>
    </row>
    <row r="224" spans="1:11">
      <c r="A224" s="574" t="s">
        <v>5195</v>
      </c>
      <c r="B224" s="182" t="s">
        <v>1298</v>
      </c>
      <c r="C224" s="164" t="s">
        <v>143</v>
      </c>
      <c r="D224" s="182" t="s">
        <v>1299</v>
      </c>
      <c r="E224" s="24"/>
      <c r="F224" s="575" t="s">
        <v>5194</v>
      </c>
      <c r="G224" s="576"/>
      <c r="H224" s="575" t="s">
        <v>245</v>
      </c>
      <c r="I224" s="576"/>
      <c r="J224" s="595">
        <v>1017.35</v>
      </c>
      <c r="K224" s="249" t="str">
        <f>VLOOKUP(B224,'De x Para (2)'!A:C,3,0)</f>
        <v>9.7</v>
      </c>
    </row>
    <row r="225" spans="1:11">
      <c r="A225" s="524" t="s">
        <v>143</v>
      </c>
      <c r="B225" s="561" t="s">
        <v>143</v>
      </c>
      <c r="C225" s="164" t="s">
        <v>143</v>
      </c>
      <c r="D225" s="561" t="s">
        <v>143</v>
      </c>
      <c r="E225" s="578"/>
      <c r="F225" s="578"/>
      <c r="G225" s="578"/>
      <c r="H225" s="578"/>
      <c r="I225" s="578"/>
      <c r="J225" s="578"/>
      <c r="K225" s="249"/>
    </row>
    <row r="226" spans="1:11">
      <c r="A226" s="572" t="s">
        <v>5192</v>
      </c>
      <c r="B226" s="300" t="s">
        <v>1308</v>
      </c>
      <c r="C226" s="164" t="s">
        <v>143</v>
      </c>
      <c r="D226" s="300" t="s">
        <v>1309</v>
      </c>
      <c r="E226" s="301"/>
      <c r="F226" s="302" t="s">
        <v>6666</v>
      </c>
      <c r="G226" s="303"/>
      <c r="H226" s="302" t="s">
        <v>245</v>
      </c>
      <c r="I226" s="303"/>
      <c r="J226" s="302">
        <v>790</v>
      </c>
      <c r="K226" s="249">
        <f>VLOOKUP(B226,'De x Para (2)'!A:C,3,0)</f>
        <v>0</v>
      </c>
    </row>
    <row r="227" spans="1:11">
      <c r="A227" s="574" t="s">
        <v>5191</v>
      </c>
      <c r="B227" s="182" t="s">
        <v>1313</v>
      </c>
      <c r="C227" s="164" t="s">
        <v>143</v>
      </c>
      <c r="D227" s="182" t="s">
        <v>1314</v>
      </c>
      <c r="E227" s="24"/>
      <c r="F227" s="575" t="s">
        <v>6666</v>
      </c>
      <c r="G227" s="576"/>
      <c r="H227" s="575" t="s">
        <v>245</v>
      </c>
      <c r="I227" s="576"/>
      <c r="J227" s="575">
        <v>790</v>
      </c>
      <c r="K227" s="249" t="str">
        <f>VLOOKUP(B227,'De x Para (2)'!A:C,3,0)</f>
        <v>9.8</v>
      </c>
    </row>
    <row r="228" spans="1:11">
      <c r="A228" s="524" t="s">
        <v>143</v>
      </c>
      <c r="B228" s="561" t="s">
        <v>143</v>
      </c>
      <c r="C228" s="164" t="s">
        <v>143</v>
      </c>
      <c r="D228" s="561" t="s">
        <v>143</v>
      </c>
      <c r="E228" s="578"/>
      <c r="F228" s="578"/>
      <c r="G228" s="578"/>
      <c r="H228" s="578"/>
      <c r="I228" s="578"/>
      <c r="J228" s="578"/>
      <c r="K228" s="249"/>
    </row>
    <row r="229" spans="1:11">
      <c r="A229" s="572" t="s">
        <v>5189</v>
      </c>
      <c r="B229" s="300" t="s">
        <v>1315</v>
      </c>
      <c r="C229" s="164" t="s">
        <v>143</v>
      </c>
      <c r="D229" s="300" t="s">
        <v>1316</v>
      </c>
      <c r="E229" s="301"/>
      <c r="F229" s="302" t="s">
        <v>6665</v>
      </c>
      <c r="G229" s="303"/>
      <c r="H229" s="302" t="s">
        <v>245</v>
      </c>
      <c r="I229" s="303"/>
      <c r="J229" s="316">
        <v>3135.61</v>
      </c>
      <c r="K229" s="249">
        <f>VLOOKUP(B229,'De x Para (2)'!A:C,3,0)</f>
        <v>0</v>
      </c>
    </row>
    <row r="230" spans="1:11">
      <c r="A230" s="574" t="s">
        <v>5187</v>
      </c>
      <c r="B230" s="182" t="s">
        <v>1320</v>
      </c>
      <c r="C230" s="164" t="s">
        <v>143</v>
      </c>
      <c r="D230" s="182" t="s">
        <v>460</v>
      </c>
      <c r="E230" s="24"/>
      <c r="F230" s="575" t="s">
        <v>6664</v>
      </c>
      <c r="G230" s="576"/>
      <c r="H230" s="575" t="s">
        <v>245</v>
      </c>
      <c r="I230" s="576"/>
      <c r="J230" s="595">
        <v>3035.71</v>
      </c>
      <c r="K230" s="249" t="str">
        <f>VLOOKUP(B230,'De x Para (2)'!A:C,3,0)</f>
        <v>9.7</v>
      </c>
    </row>
    <row r="231" spans="1:11">
      <c r="A231" s="574" t="s">
        <v>5184</v>
      </c>
      <c r="B231" s="182" t="s">
        <v>1323</v>
      </c>
      <c r="C231" s="164" t="s">
        <v>143</v>
      </c>
      <c r="D231" s="182" t="s">
        <v>174</v>
      </c>
      <c r="E231" s="24"/>
      <c r="F231" s="575" t="s">
        <v>5913</v>
      </c>
      <c r="G231" s="576"/>
      <c r="H231" s="575" t="s">
        <v>245</v>
      </c>
      <c r="I231" s="576"/>
      <c r="J231" s="575">
        <v>99.9</v>
      </c>
      <c r="K231" s="249" t="str">
        <f>VLOOKUP(B231,'De x Para (2)'!A:C,3,0)</f>
        <v>9.7</v>
      </c>
    </row>
    <row r="232" spans="1:11">
      <c r="A232" s="524" t="s">
        <v>143</v>
      </c>
      <c r="B232" s="561" t="s">
        <v>143</v>
      </c>
      <c r="C232" s="164" t="s">
        <v>143</v>
      </c>
      <c r="D232" s="561" t="s">
        <v>143</v>
      </c>
      <c r="E232" s="578"/>
      <c r="F232" s="578"/>
      <c r="G232" s="578"/>
      <c r="H232" s="578"/>
      <c r="I232" s="578"/>
      <c r="J232" s="578"/>
      <c r="K232" s="249"/>
    </row>
    <row r="233" spans="1:11">
      <c r="A233" s="572" t="s">
        <v>5182</v>
      </c>
      <c r="B233" s="300" t="s">
        <v>1325</v>
      </c>
      <c r="C233" s="164" t="s">
        <v>143</v>
      </c>
      <c r="D233" s="300" t="s">
        <v>1326</v>
      </c>
      <c r="E233" s="301"/>
      <c r="F233" s="302" t="s">
        <v>6663</v>
      </c>
      <c r="G233" s="303"/>
      <c r="H233" s="302" t="s">
        <v>6655</v>
      </c>
      <c r="I233" s="303"/>
      <c r="J233" s="316">
        <v>24763.13</v>
      </c>
      <c r="K233" s="249">
        <f>VLOOKUP(B233,'De x Para (2)'!A:C,3,0)</f>
        <v>0</v>
      </c>
    </row>
    <row r="234" spans="1:11">
      <c r="A234" s="572" t="s">
        <v>5181</v>
      </c>
      <c r="B234" s="300" t="s">
        <v>1331</v>
      </c>
      <c r="C234" s="164" t="s">
        <v>143</v>
      </c>
      <c r="D234" s="300" t="s">
        <v>1326</v>
      </c>
      <c r="E234" s="301"/>
      <c r="F234" s="302" t="s">
        <v>6663</v>
      </c>
      <c r="G234" s="303"/>
      <c r="H234" s="302" t="s">
        <v>6655</v>
      </c>
      <c r="I234" s="303"/>
      <c r="J234" s="316">
        <v>24763.13</v>
      </c>
      <c r="K234" s="249">
        <f>VLOOKUP(B234,'De x Para (2)'!A:C,3,0)</f>
        <v>0</v>
      </c>
    </row>
    <row r="235" spans="1:11">
      <c r="A235" s="572" t="s">
        <v>5180</v>
      </c>
      <c r="B235" s="300" t="s">
        <v>1332</v>
      </c>
      <c r="C235" s="164" t="s">
        <v>143</v>
      </c>
      <c r="D235" s="300" t="s">
        <v>1326</v>
      </c>
      <c r="E235" s="301"/>
      <c r="F235" s="302" t="s">
        <v>6663</v>
      </c>
      <c r="G235" s="303"/>
      <c r="H235" s="302" t="s">
        <v>6655</v>
      </c>
      <c r="I235" s="303"/>
      <c r="J235" s="608">
        <v>24763.13</v>
      </c>
      <c r="K235" s="249">
        <f>VLOOKUP(B235,'De x Para (2)'!A:C,3,0)</f>
        <v>0</v>
      </c>
    </row>
    <row r="236" spans="1:11">
      <c r="A236" s="572" t="s">
        <v>5178</v>
      </c>
      <c r="B236" s="300" t="s">
        <v>1333</v>
      </c>
      <c r="C236" s="164" t="s">
        <v>143</v>
      </c>
      <c r="D236" s="300" t="s">
        <v>1334</v>
      </c>
      <c r="E236" s="301"/>
      <c r="F236" s="302" t="s">
        <v>6662</v>
      </c>
      <c r="G236" s="303"/>
      <c r="H236" s="302" t="s">
        <v>245</v>
      </c>
      <c r="I236" s="303"/>
      <c r="J236" s="316">
        <v>25075.39</v>
      </c>
      <c r="K236" s="249">
        <f>VLOOKUP(B236,'De x Para (2)'!A:C,3,0)</f>
        <v>0</v>
      </c>
    </row>
    <row r="237" spans="1:11">
      <c r="A237" s="574" t="s">
        <v>5176</v>
      </c>
      <c r="B237" s="182" t="s">
        <v>1339</v>
      </c>
      <c r="C237" s="164" t="s">
        <v>143</v>
      </c>
      <c r="D237" s="182" t="s">
        <v>1340</v>
      </c>
      <c r="E237" s="24"/>
      <c r="F237" s="575" t="s">
        <v>2323</v>
      </c>
      <c r="G237" s="576"/>
      <c r="H237" s="575" t="s">
        <v>245</v>
      </c>
      <c r="I237" s="576"/>
      <c r="J237" s="575">
        <v>980</v>
      </c>
      <c r="K237" s="249" t="str">
        <f>VLOOKUP(B237,'De x Para (2)'!A:C,3,0)</f>
        <v>10.1</v>
      </c>
    </row>
    <row r="238" spans="1:11">
      <c r="A238" s="574" t="s">
        <v>5175</v>
      </c>
      <c r="B238" s="182" t="s">
        <v>1344</v>
      </c>
      <c r="C238" s="164" t="s">
        <v>143</v>
      </c>
      <c r="D238" s="182" t="s">
        <v>1345</v>
      </c>
      <c r="E238" s="24"/>
      <c r="F238" s="575" t="s">
        <v>5174</v>
      </c>
      <c r="G238" s="576"/>
      <c r="H238" s="575" t="s">
        <v>245</v>
      </c>
      <c r="I238" s="576"/>
      <c r="J238" s="595">
        <v>1879.14</v>
      </c>
      <c r="K238" s="249" t="str">
        <f>VLOOKUP(B238,'De x Para (2)'!A:C,3,0)</f>
        <v>10.1</v>
      </c>
    </row>
    <row r="239" spans="1:11">
      <c r="A239" s="574" t="s">
        <v>5922</v>
      </c>
      <c r="B239" s="182" t="s">
        <v>1349</v>
      </c>
      <c r="C239" s="164" t="s">
        <v>143</v>
      </c>
      <c r="D239" s="182" t="s">
        <v>1350</v>
      </c>
      <c r="E239" s="24"/>
      <c r="F239" s="575" t="s">
        <v>6661</v>
      </c>
      <c r="G239" s="576"/>
      <c r="H239" s="575" t="s">
        <v>245</v>
      </c>
      <c r="I239" s="576"/>
      <c r="J239" s="575">
        <v>844.09</v>
      </c>
      <c r="K239" s="249" t="str">
        <f>VLOOKUP(B239,'De x Para (2)'!A:C,3,0)</f>
        <v>10.1</v>
      </c>
    </row>
    <row r="240" spans="1:11">
      <c r="A240" s="574" t="s">
        <v>5925</v>
      </c>
      <c r="B240" s="182" t="s">
        <v>1354</v>
      </c>
      <c r="C240" s="164" t="s">
        <v>143</v>
      </c>
      <c r="D240" s="182" t="s">
        <v>1355</v>
      </c>
      <c r="E240" s="24"/>
      <c r="F240" s="575" t="s">
        <v>6660</v>
      </c>
      <c r="G240" s="576"/>
      <c r="H240" s="575" t="s">
        <v>245</v>
      </c>
      <c r="I240" s="576"/>
      <c r="J240" s="595">
        <v>8620.6</v>
      </c>
      <c r="K240" s="249" t="str">
        <f>VLOOKUP(B240,'De x Para (2)'!A:C,3,0)</f>
        <v>10.1</v>
      </c>
    </row>
    <row r="241" spans="1:11">
      <c r="A241" s="574" t="s">
        <v>6253</v>
      </c>
      <c r="B241" s="182" t="s">
        <v>1362</v>
      </c>
      <c r="C241" s="164" t="s">
        <v>143</v>
      </c>
      <c r="D241" s="182" t="s">
        <v>1363</v>
      </c>
      <c r="E241" s="24"/>
      <c r="F241" s="575" t="s">
        <v>6659</v>
      </c>
      <c r="G241" s="576"/>
      <c r="H241" s="575" t="s">
        <v>245</v>
      </c>
      <c r="I241" s="576"/>
      <c r="J241" s="595">
        <v>1160.3399999999999</v>
      </c>
      <c r="K241" s="249" t="str">
        <f>VLOOKUP(B241,'De x Para (2)'!A:C,3,0)</f>
        <v>10.1</v>
      </c>
    </row>
    <row r="242" spans="1:11">
      <c r="A242" s="574" t="s">
        <v>6528</v>
      </c>
      <c r="B242" s="182" t="s">
        <v>3889</v>
      </c>
      <c r="C242" s="164" t="s">
        <v>143</v>
      </c>
      <c r="D242" s="182" t="s">
        <v>3890</v>
      </c>
      <c r="E242" s="24"/>
      <c r="F242" s="575" t="s">
        <v>6658</v>
      </c>
      <c r="G242" s="576"/>
      <c r="H242" s="575" t="s">
        <v>245</v>
      </c>
      <c r="I242" s="576"/>
      <c r="J242" s="595">
        <v>1022.44</v>
      </c>
      <c r="K242" s="249" t="str">
        <f>VLOOKUP(B242,'De x Para (2)'!A:C,3,0)</f>
        <v>10.1</v>
      </c>
    </row>
    <row r="243" spans="1:11">
      <c r="A243" s="574" t="s">
        <v>5931</v>
      </c>
      <c r="B243" s="182" t="s">
        <v>1365</v>
      </c>
      <c r="C243" s="164" t="s">
        <v>143</v>
      </c>
      <c r="D243" s="182" t="s">
        <v>1366</v>
      </c>
      <c r="E243" s="24"/>
      <c r="F243" s="575" t="s">
        <v>6657</v>
      </c>
      <c r="G243" s="576"/>
      <c r="H243" s="575" t="s">
        <v>245</v>
      </c>
      <c r="I243" s="576"/>
      <c r="J243" s="595">
        <v>4266.99</v>
      </c>
      <c r="K243" s="249" t="str">
        <f>VLOOKUP(B243,'De x Para (2)'!A:C,3,0)</f>
        <v>10.1</v>
      </c>
    </row>
    <row r="244" spans="1:11">
      <c r="A244" s="574" t="s">
        <v>5172</v>
      </c>
      <c r="B244" s="182" t="s">
        <v>1370</v>
      </c>
      <c r="C244" s="164" t="s">
        <v>143</v>
      </c>
      <c r="D244" s="182" t="s">
        <v>1371</v>
      </c>
      <c r="E244" s="24"/>
      <c r="F244" s="575" t="s">
        <v>6656</v>
      </c>
      <c r="G244" s="576"/>
      <c r="H244" s="575" t="s">
        <v>245</v>
      </c>
      <c r="I244" s="576"/>
      <c r="J244" s="595">
        <v>5911.29</v>
      </c>
      <c r="K244" s="249" t="str">
        <f>VLOOKUP(B244,'De x Para (2)'!A:C,3,0)</f>
        <v>10.1</v>
      </c>
    </row>
    <row r="245" spans="1:11">
      <c r="A245" s="574" t="s">
        <v>5935</v>
      </c>
      <c r="B245" s="182" t="s">
        <v>1375</v>
      </c>
      <c r="C245" s="164" t="s">
        <v>143</v>
      </c>
      <c r="D245" s="182" t="s">
        <v>1376</v>
      </c>
      <c r="E245" s="24"/>
      <c r="F245" s="575" t="s">
        <v>2130</v>
      </c>
      <c r="G245" s="576"/>
      <c r="H245" s="575" t="s">
        <v>245</v>
      </c>
      <c r="I245" s="576"/>
      <c r="J245" s="575">
        <v>390.5</v>
      </c>
      <c r="K245" s="249" t="str">
        <f>VLOOKUP(B245,'De x Para (2)'!A:C,3,0)</f>
        <v>10.1</v>
      </c>
    </row>
    <row r="246" spans="1:11">
      <c r="A246" s="524" t="s">
        <v>143</v>
      </c>
      <c r="B246" s="561" t="s">
        <v>143</v>
      </c>
      <c r="C246" s="164" t="s">
        <v>143</v>
      </c>
      <c r="D246" s="561" t="s">
        <v>143</v>
      </c>
      <c r="E246" s="578"/>
      <c r="F246" s="578"/>
      <c r="G246" s="578"/>
      <c r="H246" s="578"/>
      <c r="I246" s="578"/>
      <c r="J246" s="578"/>
      <c r="K246" s="249"/>
    </row>
    <row r="247" spans="1:11">
      <c r="A247" s="572" t="s">
        <v>6258</v>
      </c>
      <c r="B247" s="300" t="s">
        <v>1380</v>
      </c>
      <c r="C247" s="164" t="s">
        <v>143</v>
      </c>
      <c r="D247" s="300" t="s">
        <v>1381</v>
      </c>
      <c r="E247" s="301"/>
      <c r="F247" s="302" t="s">
        <v>245</v>
      </c>
      <c r="G247" s="303"/>
      <c r="H247" s="302" t="s">
        <v>6655</v>
      </c>
      <c r="I247" s="303"/>
      <c r="J247" s="302">
        <v>-835.27</v>
      </c>
      <c r="K247" s="249">
        <f>VLOOKUP(B247,'De x Para (2)'!A:C,3,0)</f>
        <v>0</v>
      </c>
    </row>
    <row r="248" spans="1:11">
      <c r="A248" s="574" t="s">
        <v>6260</v>
      </c>
      <c r="B248" s="182" t="s">
        <v>1384</v>
      </c>
      <c r="C248" s="164" t="s">
        <v>143</v>
      </c>
      <c r="D248" s="182" t="s">
        <v>1381</v>
      </c>
      <c r="E248" s="24"/>
      <c r="F248" s="575" t="s">
        <v>245</v>
      </c>
      <c r="G248" s="576"/>
      <c r="H248" s="575" t="s">
        <v>6655</v>
      </c>
      <c r="I248" s="576"/>
      <c r="J248" s="575">
        <v>-835.27</v>
      </c>
      <c r="K248" s="249" t="str">
        <f>VLOOKUP(B248,'De x Para (2)'!A:C,3,0)</f>
        <v>10.2</v>
      </c>
    </row>
    <row r="249" spans="1:11">
      <c r="A249" s="524" t="s">
        <v>143</v>
      </c>
      <c r="B249" s="561" t="s">
        <v>143</v>
      </c>
      <c r="C249" s="164" t="s">
        <v>143</v>
      </c>
      <c r="D249" s="561" t="s">
        <v>143</v>
      </c>
      <c r="E249" s="578"/>
      <c r="F249" s="578"/>
      <c r="G249" s="578"/>
      <c r="H249" s="578"/>
      <c r="I249" s="578"/>
      <c r="J249" s="578"/>
      <c r="K249" s="249"/>
    </row>
    <row r="250" spans="1:11">
      <c r="A250" s="572" t="s">
        <v>5169</v>
      </c>
      <c r="B250" s="300" t="s">
        <v>1393</v>
      </c>
      <c r="C250" s="164" t="s">
        <v>143</v>
      </c>
      <c r="D250" s="300" t="s">
        <v>1394</v>
      </c>
      <c r="E250" s="301"/>
      <c r="F250" s="302" t="s">
        <v>6654</v>
      </c>
      <c r="G250" s="303"/>
      <c r="H250" s="302" t="s">
        <v>245</v>
      </c>
      <c r="I250" s="303"/>
      <c r="J250" s="302">
        <v>523.01</v>
      </c>
      <c r="K250" s="249">
        <f>VLOOKUP(B250,'De x Para (2)'!A:C,3,0)</f>
        <v>0</v>
      </c>
    </row>
    <row r="251" spans="1:11">
      <c r="A251" s="574" t="s">
        <v>5168</v>
      </c>
      <c r="B251" s="182" t="s">
        <v>1398</v>
      </c>
      <c r="C251" s="164" t="s">
        <v>143</v>
      </c>
      <c r="D251" s="182" t="s">
        <v>1399</v>
      </c>
      <c r="E251" s="24"/>
      <c r="F251" s="575" t="s">
        <v>6654</v>
      </c>
      <c r="G251" s="576"/>
      <c r="H251" s="575" t="s">
        <v>245</v>
      </c>
      <c r="I251" s="576"/>
      <c r="J251" s="575">
        <v>523.01</v>
      </c>
      <c r="K251" s="249" t="str">
        <f>VLOOKUP(B251,'De x Para (2)'!A:C,3,0)</f>
        <v>10.3</v>
      </c>
    </row>
    <row r="252" spans="1:11">
      <c r="A252" s="524" t="s">
        <v>143</v>
      </c>
      <c r="B252" s="561" t="s">
        <v>143</v>
      </c>
      <c r="C252" s="164" t="s">
        <v>143</v>
      </c>
      <c r="D252" s="561" t="s">
        <v>143</v>
      </c>
      <c r="E252" s="578"/>
      <c r="F252" s="578"/>
      <c r="G252" s="578"/>
      <c r="H252" s="578"/>
      <c r="I252" s="578"/>
      <c r="J252" s="578"/>
      <c r="K252" s="249"/>
    </row>
    <row r="253" spans="1:11">
      <c r="A253" s="572" t="s">
        <v>5166</v>
      </c>
      <c r="B253" s="300" t="s">
        <v>1400</v>
      </c>
      <c r="C253" s="164" t="s">
        <v>143</v>
      </c>
      <c r="D253" s="300" t="s">
        <v>1401</v>
      </c>
      <c r="E253" s="301"/>
      <c r="F253" s="302" t="s">
        <v>6653</v>
      </c>
      <c r="G253" s="303"/>
      <c r="H253" s="302" t="s">
        <v>245</v>
      </c>
      <c r="I253" s="303"/>
      <c r="J253" s="316">
        <v>5226.41</v>
      </c>
      <c r="K253" s="249">
        <f>VLOOKUP(B253,'De x Para (2)'!A:C,3,0)</f>
        <v>0</v>
      </c>
    </row>
    <row r="254" spans="1:11">
      <c r="A254" s="572" t="s">
        <v>5165</v>
      </c>
      <c r="B254" s="300" t="s">
        <v>1405</v>
      </c>
      <c r="C254" s="164" t="s">
        <v>143</v>
      </c>
      <c r="D254" s="300" t="s">
        <v>1401</v>
      </c>
      <c r="E254" s="301"/>
      <c r="F254" s="302" t="s">
        <v>6653</v>
      </c>
      <c r="G254" s="303"/>
      <c r="H254" s="302" t="s">
        <v>245</v>
      </c>
      <c r="I254" s="303"/>
      <c r="J254" s="608">
        <v>5226.41</v>
      </c>
      <c r="K254" s="249">
        <f>VLOOKUP(B254,'De x Para (2)'!A:C,3,0)</f>
        <v>0</v>
      </c>
    </row>
    <row r="255" spans="1:11">
      <c r="A255" s="572" t="s">
        <v>5164</v>
      </c>
      <c r="B255" s="300" t="s">
        <v>1406</v>
      </c>
      <c r="C255" s="164" t="s">
        <v>143</v>
      </c>
      <c r="D255" s="300" t="s">
        <v>1401</v>
      </c>
      <c r="E255" s="301"/>
      <c r="F255" s="302" t="s">
        <v>6653</v>
      </c>
      <c r="G255" s="303"/>
      <c r="H255" s="302" t="s">
        <v>245</v>
      </c>
      <c r="I255" s="303"/>
      <c r="J255" s="316">
        <v>5226.41</v>
      </c>
      <c r="K255" s="249">
        <f>VLOOKUP(B255,'De x Para (2)'!A:C,3,0)</f>
        <v>0</v>
      </c>
    </row>
    <row r="256" spans="1:11">
      <c r="A256" s="572" t="s">
        <v>6652</v>
      </c>
      <c r="B256" s="300" t="s">
        <v>1861</v>
      </c>
      <c r="C256" s="164" t="s">
        <v>143</v>
      </c>
      <c r="D256" s="300" t="s">
        <v>1862</v>
      </c>
      <c r="E256" s="301"/>
      <c r="F256" s="302" t="s">
        <v>6650</v>
      </c>
      <c r="G256" s="303"/>
      <c r="H256" s="302" t="s">
        <v>245</v>
      </c>
      <c r="I256" s="303"/>
      <c r="J256" s="316">
        <v>3951.92</v>
      </c>
      <c r="K256" s="249">
        <f>VLOOKUP(B256,'De x Para (2)'!A:C,3,0)</f>
        <v>0</v>
      </c>
    </row>
    <row r="257" spans="1:11">
      <c r="A257" s="574" t="s">
        <v>6651</v>
      </c>
      <c r="B257" s="182" t="s">
        <v>1863</v>
      </c>
      <c r="C257" s="164" t="s">
        <v>143</v>
      </c>
      <c r="D257" s="182" t="s">
        <v>1864</v>
      </c>
      <c r="E257" s="24"/>
      <c r="F257" s="575" t="s">
        <v>6650</v>
      </c>
      <c r="G257" s="576"/>
      <c r="H257" s="575" t="s">
        <v>245</v>
      </c>
      <c r="I257" s="576"/>
      <c r="J257" s="595">
        <v>3951.92</v>
      </c>
      <c r="K257" s="249" t="str">
        <f>VLOOKUP(B257,'De x Para (2)'!A:C,3,0)</f>
        <v>11.1.1.3</v>
      </c>
    </row>
    <row r="258" spans="1:11">
      <c r="A258" s="524" t="s">
        <v>143</v>
      </c>
      <c r="B258" s="561" t="s">
        <v>143</v>
      </c>
      <c r="C258" s="164" t="s">
        <v>143</v>
      </c>
      <c r="D258" s="561" t="s">
        <v>143</v>
      </c>
      <c r="E258" s="578"/>
      <c r="F258" s="578"/>
      <c r="G258" s="578"/>
      <c r="H258" s="578"/>
      <c r="I258" s="578"/>
      <c r="J258" s="578"/>
      <c r="K258" s="249"/>
    </row>
    <row r="259" spans="1:11">
      <c r="A259" s="572" t="s">
        <v>5159</v>
      </c>
      <c r="B259" s="300" t="s">
        <v>1412</v>
      </c>
      <c r="C259" s="164" t="s">
        <v>143</v>
      </c>
      <c r="D259" s="300" t="s">
        <v>1413</v>
      </c>
      <c r="E259" s="301"/>
      <c r="F259" s="302" t="s">
        <v>1415</v>
      </c>
      <c r="G259" s="303"/>
      <c r="H259" s="302" t="s">
        <v>245</v>
      </c>
      <c r="I259" s="303"/>
      <c r="J259" s="316">
        <v>1274.49</v>
      </c>
      <c r="K259" s="249">
        <f>VLOOKUP(B259,'De x Para (2)'!A:C,3,0)</f>
        <v>0</v>
      </c>
    </row>
    <row r="260" spans="1:11">
      <c r="A260" s="574" t="s">
        <v>5158</v>
      </c>
      <c r="B260" s="182" t="s">
        <v>1417</v>
      </c>
      <c r="C260" s="164" t="s">
        <v>143</v>
      </c>
      <c r="D260" s="182" t="s">
        <v>1418</v>
      </c>
      <c r="E260" s="24"/>
      <c r="F260" s="575" t="s">
        <v>1415</v>
      </c>
      <c r="G260" s="576"/>
      <c r="H260" s="575" t="s">
        <v>245</v>
      </c>
      <c r="I260" s="576"/>
      <c r="J260" s="595">
        <v>1274.49</v>
      </c>
      <c r="K260" s="249" t="str">
        <f>VLOOKUP(B260,'De x Para (2)'!A:C,3,0)</f>
        <v>11.1.3</v>
      </c>
    </row>
    <row r="261" spans="1:11">
      <c r="A261" s="524" t="s">
        <v>143</v>
      </c>
      <c r="B261" s="561" t="s">
        <v>143</v>
      </c>
      <c r="C261" s="164" t="s">
        <v>143</v>
      </c>
      <c r="D261" s="561" t="s">
        <v>143</v>
      </c>
      <c r="E261" s="578"/>
      <c r="F261" s="578"/>
      <c r="G261" s="578"/>
      <c r="H261" s="578"/>
      <c r="I261" s="578"/>
      <c r="J261" s="578"/>
      <c r="K261" s="249"/>
    </row>
    <row r="262" spans="1:11">
      <c r="A262" s="572" t="s">
        <v>5157</v>
      </c>
      <c r="B262" s="300" t="s">
        <v>1426</v>
      </c>
      <c r="C262" s="164" t="s">
        <v>143</v>
      </c>
      <c r="D262" s="300" t="s">
        <v>1427</v>
      </c>
      <c r="E262" s="301"/>
      <c r="F262" s="302" t="s">
        <v>6649</v>
      </c>
      <c r="G262" s="303"/>
      <c r="H262" s="302" t="s">
        <v>6647</v>
      </c>
      <c r="I262" s="303"/>
      <c r="J262" s="316">
        <v>10003</v>
      </c>
      <c r="K262" s="249">
        <f>VLOOKUP(B262,'De x Para (2)'!A:C,3,0)</f>
        <v>0</v>
      </c>
    </row>
    <row r="263" spans="1:11">
      <c r="A263" s="572" t="s">
        <v>5156</v>
      </c>
      <c r="B263" s="300" t="s">
        <v>1431</v>
      </c>
      <c r="C263" s="164" t="s">
        <v>143</v>
      </c>
      <c r="D263" s="300" t="s">
        <v>1427</v>
      </c>
      <c r="E263" s="301"/>
      <c r="F263" s="302" t="s">
        <v>6649</v>
      </c>
      <c r="G263" s="303"/>
      <c r="H263" s="302" t="s">
        <v>6647</v>
      </c>
      <c r="I263" s="303"/>
      <c r="J263" s="316">
        <v>10003</v>
      </c>
      <c r="K263" s="249">
        <f>VLOOKUP(B263,'De x Para (2)'!A:C,3,0)</f>
        <v>0</v>
      </c>
    </row>
    <row r="264" spans="1:11">
      <c r="A264" s="572" t="s">
        <v>5155</v>
      </c>
      <c r="B264" s="300" t="s">
        <v>1432</v>
      </c>
      <c r="C264" s="164" t="s">
        <v>143</v>
      </c>
      <c r="D264" s="300" t="s">
        <v>1427</v>
      </c>
      <c r="E264" s="301"/>
      <c r="F264" s="302" t="s">
        <v>6649</v>
      </c>
      <c r="G264" s="303"/>
      <c r="H264" s="302" t="s">
        <v>6647</v>
      </c>
      <c r="I264" s="303"/>
      <c r="J264" s="608">
        <v>10003</v>
      </c>
      <c r="K264" s="249">
        <f>VLOOKUP(B264,'De x Para (2)'!A:C,3,0)</f>
        <v>0</v>
      </c>
    </row>
    <row r="265" spans="1:11">
      <c r="A265" s="572" t="s">
        <v>5153</v>
      </c>
      <c r="B265" s="300" t="s">
        <v>1433</v>
      </c>
      <c r="C265" s="164" t="s">
        <v>143</v>
      </c>
      <c r="D265" s="300" t="s">
        <v>1434</v>
      </c>
      <c r="E265" s="301"/>
      <c r="F265" s="302" t="s">
        <v>6648</v>
      </c>
      <c r="G265" s="303"/>
      <c r="H265" s="302" t="s">
        <v>6647</v>
      </c>
      <c r="I265" s="303"/>
      <c r="J265" s="316">
        <v>8317</v>
      </c>
      <c r="K265" s="249">
        <f>VLOOKUP(B265,'De x Para (2)'!A:C,3,0)</f>
        <v>0</v>
      </c>
    </row>
    <row r="266" spans="1:11">
      <c r="A266" s="574" t="s">
        <v>6264</v>
      </c>
      <c r="B266" s="182" t="s">
        <v>6265</v>
      </c>
      <c r="C266" s="164" t="s">
        <v>143</v>
      </c>
      <c r="D266" s="182" t="s">
        <v>1566</v>
      </c>
      <c r="E266" s="24"/>
      <c r="F266" s="575" t="s">
        <v>6648</v>
      </c>
      <c r="G266" s="576"/>
      <c r="H266" s="575" t="s">
        <v>245</v>
      </c>
      <c r="I266" s="576"/>
      <c r="J266" s="595">
        <v>8372</v>
      </c>
      <c r="K266" s="249" t="s">
        <v>133</v>
      </c>
    </row>
    <row r="267" spans="1:11">
      <c r="A267" s="574" t="s">
        <v>5151</v>
      </c>
      <c r="B267" s="182" t="s">
        <v>1436</v>
      </c>
      <c r="C267" s="164" t="s">
        <v>143</v>
      </c>
      <c r="D267" s="182" t="s">
        <v>1437</v>
      </c>
      <c r="E267" s="24"/>
      <c r="F267" s="575" t="s">
        <v>245</v>
      </c>
      <c r="G267" s="576"/>
      <c r="H267" s="575" t="s">
        <v>6647</v>
      </c>
      <c r="I267" s="576"/>
      <c r="J267" s="575">
        <v>-55</v>
      </c>
      <c r="K267" s="249" t="str">
        <f>VLOOKUP(B267,'De x Para (2)'!A:C,3,0)</f>
        <v>11.2.1.5</v>
      </c>
    </row>
    <row r="268" spans="1:11">
      <c r="A268" s="524" t="s">
        <v>143</v>
      </c>
      <c r="B268" s="561" t="s">
        <v>143</v>
      </c>
      <c r="C268" s="164" t="s">
        <v>143</v>
      </c>
      <c r="D268" s="561" t="s">
        <v>143</v>
      </c>
      <c r="E268" s="578"/>
      <c r="F268" s="578"/>
      <c r="G268" s="578"/>
      <c r="H268" s="578"/>
      <c r="I268" s="578"/>
      <c r="J268" s="578"/>
      <c r="K268" s="249"/>
    </row>
    <row r="269" spans="1:11">
      <c r="A269" s="572" t="s">
        <v>5147</v>
      </c>
      <c r="B269" s="300" t="s">
        <v>1438</v>
      </c>
      <c r="C269" s="164" t="s">
        <v>143</v>
      </c>
      <c r="D269" s="300" t="s">
        <v>1439</v>
      </c>
      <c r="E269" s="301"/>
      <c r="F269" s="302" t="s">
        <v>6646</v>
      </c>
      <c r="G269" s="303"/>
      <c r="H269" s="302" t="s">
        <v>245</v>
      </c>
      <c r="I269" s="303"/>
      <c r="J269" s="316">
        <v>1686</v>
      </c>
      <c r="K269" s="249">
        <f>VLOOKUP(B269,'De x Para (2)'!A:C,3,0)</f>
        <v>0</v>
      </c>
    </row>
    <row r="270" spans="1:11">
      <c r="A270" s="574" t="s">
        <v>5952</v>
      </c>
      <c r="B270" s="182" t="s">
        <v>1448</v>
      </c>
      <c r="C270" s="164" t="s">
        <v>143</v>
      </c>
      <c r="D270" s="182" t="s">
        <v>1449</v>
      </c>
      <c r="E270" s="24"/>
      <c r="F270" s="575" t="s">
        <v>6646</v>
      </c>
      <c r="G270" s="576"/>
      <c r="H270" s="575" t="s">
        <v>245</v>
      </c>
      <c r="I270" s="576"/>
      <c r="J270" s="595">
        <v>1686</v>
      </c>
      <c r="K270" s="249" t="str">
        <f>VLOOKUP(B270,'De x Para (2)'!A:C,3,0)</f>
        <v>11.2.1</v>
      </c>
    </row>
    <row r="271" spans="1:11">
      <c r="A271" s="524" t="s">
        <v>143</v>
      </c>
      <c r="B271" s="561" t="s">
        <v>143</v>
      </c>
      <c r="C271" s="164" t="s">
        <v>143</v>
      </c>
      <c r="D271" s="561" t="s">
        <v>143</v>
      </c>
      <c r="E271" s="578"/>
      <c r="F271" s="578"/>
      <c r="G271" s="578"/>
      <c r="H271" s="578"/>
      <c r="I271" s="578"/>
      <c r="J271" s="578"/>
      <c r="K271" s="249"/>
    </row>
    <row r="272" spans="1:11">
      <c r="A272" s="572" t="s">
        <v>6268</v>
      </c>
      <c r="B272" s="300" t="s">
        <v>1477</v>
      </c>
      <c r="C272" s="164" t="s">
        <v>143</v>
      </c>
      <c r="D272" s="300" t="s">
        <v>1478</v>
      </c>
      <c r="E272" s="301"/>
      <c r="F272" s="302" t="s">
        <v>6645</v>
      </c>
      <c r="G272" s="303"/>
      <c r="H272" s="302" t="s">
        <v>245</v>
      </c>
      <c r="I272" s="303"/>
      <c r="J272" s="316">
        <v>1796.41</v>
      </c>
      <c r="K272" s="249">
        <f>VLOOKUP(B272,'De x Para (2)'!A:C,3,0)</f>
        <v>0</v>
      </c>
    </row>
    <row r="273" spans="1:11">
      <c r="A273" s="572" t="s">
        <v>6270</v>
      </c>
      <c r="B273" s="300" t="s">
        <v>1482</v>
      </c>
      <c r="C273" s="164" t="s">
        <v>143</v>
      </c>
      <c r="D273" s="300" t="s">
        <v>1483</v>
      </c>
      <c r="E273" s="301"/>
      <c r="F273" s="302" t="s">
        <v>6645</v>
      </c>
      <c r="G273" s="303"/>
      <c r="H273" s="302" t="s">
        <v>245</v>
      </c>
      <c r="I273" s="303"/>
      <c r="J273" s="316">
        <v>1796.41</v>
      </c>
      <c r="K273" s="249">
        <f>VLOOKUP(B273,'De x Para (2)'!A:C,3,0)</f>
        <v>0</v>
      </c>
    </row>
    <row r="274" spans="1:11">
      <c r="A274" s="572" t="s">
        <v>6271</v>
      </c>
      <c r="B274" s="300" t="s">
        <v>1484</v>
      </c>
      <c r="C274" s="164" t="s">
        <v>143</v>
      </c>
      <c r="D274" s="300" t="s">
        <v>1483</v>
      </c>
      <c r="E274" s="301"/>
      <c r="F274" s="302" t="s">
        <v>6645</v>
      </c>
      <c r="G274" s="303"/>
      <c r="H274" s="302" t="s">
        <v>245</v>
      </c>
      <c r="I274" s="303"/>
      <c r="J274" s="608">
        <v>1796.41</v>
      </c>
      <c r="K274" s="249">
        <f>VLOOKUP(B274,'De x Para (2)'!A:C,3,0)</f>
        <v>0</v>
      </c>
    </row>
    <row r="275" spans="1:11">
      <c r="A275" s="572" t="s">
        <v>6272</v>
      </c>
      <c r="B275" s="300" t="s">
        <v>1485</v>
      </c>
      <c r="C275" s="164" t="s">
        <v>143</v>
      </c>
      <c r="D275" s="300" t="s">
        <v>1486</v>
      </c>
      <c r="E275" s="301"/>
      <c r="F275" s="302" t="s">
        <v>6645</v>
      </c>
      <c r="G275" s="303"/>
      <c r="H275" s="302" t="s">
        <v>245</v>
      </c>
      <c r="I275" s="303"/>
      <c r="J275" s="316">
        <v>1796.41</v>
      </c>
      <c r="K275" s="249">
        <f>VLOOKUP(B275,'De x Para (2)'!A:C,3,0)</f>
        <v>0</v>
      </c>
    </row>
    <row r="276" spans="1:11">
      <c r="A276" s="574" t="s">
        <v>6644</v>
      </c>
      <c r="B276" s="182" t="s">
        <v>1490</v>
      </c>
      <c r="C276" s="164" t="s">
        <v>143</v>
      </c>
      <c r="D276" s="182" t="s">
        <v>1491</v>
      </c>
      <c r="E276" s="24"/>
      <c r="F276" s="575" t="s">
        <v>6643</v>
      </c>
      <c r="G276" s="576"/>
      <c r="H276" s="575" t="s">
        <v>245</v>
      </c>
      <c r="I276" s="576"/>
      <c r="J276" s="575">
        <v>631.41</v>
      </c>
      <c r="K276" s="249" t="str">
        <f>VLOOKUP(B276,'De x Para (2)'!A:C,3,0)</f>
        <v>11.3.4</v>
      </c>
    </row>
    <row r="277" spans="1:11">
      <c r="A277" s="574" t="s">
        <v>6273</v>
      </c>
      <c r="B277" s="182" t="s">
        <v>6274</v>
      </c>
      <c r="C277" s="164" t="s">
        <v>143</v>
      </c>
      <c r="D277" s="182" t="s">
        <v>6275</v>
      </c>
      <c r="E277" s="24"/>
      <c r="F277" s="575" t="s">
        <v>6642</v>
      </c>
      <c r="G277" s="576"/>
      <c r="H277" s="575" t="s">
        <v>245</v>
      </c>
      <c r="I277" s="576"/>
      <c r="J277" s="595">
        <v>1165</v>
      </c>
      <c r="K277" s="249" t="s">
        <v>137</v>
      </c>
    </row>
    <row r="278" spans="1:11">
      <c r="A278" s="524" t="s">
        <v>143</v>
      </c>
      <c r="B278" s="561" t="s">
        <v>143</v>
      </c>
      <c r="C278" s="164" t="s">
        <v>143</v>
      </c>
      <c r="D278" s="561" t="s">
        <v>143</v>
      </c>
      <c r="E278" s="578"/>
      <c r="F278" s="578"/>
      <c r="G278" s="578"/>
      <c r="H278" s="578"/>
      <c r="I278" s="578"/>
      <c r="J278" s="578"/>
      <c r="K278" s="249"/>
    </row>
    <row r="279" spans="1:11">
      <c r="A279" s="572" t="s">
        <v>5144</v>
      </c>
      <c r="B279" s="300" t="s">
        <v>1500</v>
      </c>
      <c r="C279" s="164" t="s">
        <v>143</v>
      </c>
      <c r="D279" s="300" t="s">
        <v>1501</v>
      </c>
      <c r="E279" s="301"/>
      <c r="F279" s="302" t="s">
        <v>6641</v>
      </c>
      <c r="G279" s="303"/>
      <c r="H279" s="302" t="s">
        <v>245</v>
      </c>
      <c r="I279" s="303"/>
      <c r="J279" s="316">
        <v>4189.3599999999997</v>
      </c>
      <c r="K279" s="249">
        <f>VLOOKUP(B279,'De x Para (2)'!A:C,3,0)</f>
        <v>0</v>
      </c>
    </row>
    <row r="280" spans="1:11">
      <c r="A280" s="572" t="s">
        <v>5143</v>
      </c>
      <c r="B280" s="300" t="s">
        <v>1505</v>
      </c>
      <c r="C280" s="164" t="s">
        <v>143</v>
      </c>
      <c r="D280" s="300" t="s">
        <v>1501</v>
      </c>
      <c r="E280" s="301"/>
      <c r="F280" s="302" t="s">
        <v>6641</v>
      </c>
      <c r="G280" s="303"/>
      <c r="H280" s="302" t="s">
        <v>245</v>
      </c>
      <c r="I280" s="303"/>
      <c r="J280" s="316">
        <v>4189.3599999999997</v>
      </c>
      <c r="K280" s="249">
        <f>VLOOKUP(B280,'De x Para (2)'!A:C,3,0)</f>
        <v>0</v>
      </c>
    </row>
    <row r="281" spans="1:11">
      <c r="A281" s="572" t="s">
        <v>5142</v>
      </c>
      <c r="B281" s="300" t="s">
        <v>1506</v>
      </c>
      <c r="C281" s="164" t="s">
        <v>143</v>
      </c>
      <c r="D281" s="300" t="s">
        <v>1501</v>
      </c>
      <c r="E281" s="301"/>
      <c r="F281" s="302" t="s">
        <v>6641</v>
      </c>
      <c r="G281" s="303"/>
      <c r="H281" s="302" t="s">
        <v>245</v>
      </c>
      <c r="I281" s="303"/>
      <c r="J281" s="608">
        <v>4189.3599999999997</v>
      </c>
      <c r="K281" s="249">
        <f>VLOOKUP(B281,'De x Para (2)'!A:C,3,0)</f>
        <v>0</v>
      </c>
    </row>
    <row r="282" spans="1:11">
      <c r="A282" s="572" t="s">
        <v>5141</v>
      </c>
      <c r="B282" s="300" t="s">
        <v>1513</v>
      </c>
      <c r="C282" s="164" t="s">
        <v>143</v>
      </c>
      <c r="D282" s="300" t="s">
        <v>1514</v>
      </c>
      <c r="E282" s="301"/>
      <c r="F282" s="302" t="s">
        <v>6641</v>
      </c>
      <c r="G282" s="303"/>
      <c r="H282" s="302" t="s">
        <v>245</v>
      </c>
      <c r="I282" s="303"/>
      <c r="J282" s="316">
        <v>4189.3599999999997</v>
      </c>
      <c r="K282" s="249">
        <f>VLOOKUP(B282,'De x Para (2)'!A:C,3,0)</f>
        <v>0</v>
      </c>
    </row>
    <row r="283" spans="1:11">
      <c r="A283" s="574" t="s">
        <v>5139</v>
      </c>
      <c r="B283" s="182" t="s">
        <v>3905</v>
      </c>
      <c r="C283" s="164" t="s">
        <v>143</v>
      </c>
      <c r="D283" s="182" t="s">
        <v>4155</v>
      </c>
      <c r="E283" s="24"/>
      <c r="F283" s="575" t="s">
        <v>6641</v>
      </c>
      <c r="G283" s="576"/>
      <c r="H283" s="575" t="s">
        <v>245</v>
      </c>
      <c r="I283" s="576"/>
      <c r="J283" s="595">
        <v>4189.3599999999997</v>
      </c>
      <c r="K283" s="249" t="str">
        <f>VLOOKUP(B283,'De x Para (2)'!A:C,3,0)</f>
        <v>12.2</v>
      </c>
    </row>
    <row r="284" spans="1:11">
      <c r="A284" s="524" t="s">
        <v>143</v>
      </c>
      <c r="B284" s="561" t="s">
        <v>143</v>
      </c>
      <c r="C284" s="164" t="s">
        <v>143</v>
      </c>
      <c r="D284" s="561" t="s">
        <v>143</v>
      </c>
      <c r="E284" s="578"/>
      <c r="F284" s="578"/>
      <c r="G284" s="578"/>
      <c r="H284" s="578"/>
      <c r="I284" s="578"/>
      <c r="J284" s="578"/>
      <c r="K284" s="249"/>
    </row>
    <row r="285" spans="1:11">
      <c r="A285" s="572" t="s">
        <v>5134</v>
      </c>
      <c r="B285" s="300" t="s">
        <v>3440</v>
      </c>
      <c r="C285" s="164" t="s">
        <v>143</v>
      </c>
      <c r="D285" s="300" t="s">
        <v>3217</v>
      </c>
      <c r="E285" s="301"/>
      <c r="F285" s="302" t="s">
        <v>6640</v>
      </c>
      <c r="G285" s="303"/>
      <c r="H285" s="302" t="s">
        <v>6636</v>
      </c>
      <c r="I285" s="303"/>
      <c r="J285" s="608">
        <v>71305.3</v>
      </c>
      <c r="K285" s="249">
        <f>VLOOKUP(B285,'De x Para (2)'!A:C,3,0)</f>
        <v>0</v>
      </c>
    </row>
    <row r="286" spans="1:11">
      <c r="A286" s="572" t="s">
        <v>5133</v>
      </c>
      <c r="B286" s="300" t="s">
        <v>4749</v>
      </c>
      <c r="C286" s="164" t="s">
        <v>143</v>
      </c>
      <c r="D286" s="300" t="s">
        <v>4750</v>
      </c>
      <c r="E286" s="301"/>
      <c r="F286" s="302" t="s">
        <v>6639</v>
      </c>
      <c r="G286" s="303"/>
      <c r="H286" s="302" t="s">
        <v>6636</v>
      </c>
      <c r="I286" s="303"/>
      <c r="J286" s="608">
        <v>69888.72</v>
      </c>
      <c r="K286" s="249">
        <f>VLOOKUP(B286,'De x Para (2)'!A:C,3,0)</f>
        <v>0</v>
      </c>
    </row>
    <row r="287" spans="1:11">
      <c r="A287" s="572" t="s">
        <v>5132</v>
      </c>
      <c r="B287" s="300" t="s">
        <v>4751</v>
      </c>
      <c r="C287" s="164" t="s">
        <v>143</v>
      </c>
      <c r="D287" s="300" t="s">
        <v>4750</v>
      </c>
      <c r="E287" s="301"/>
      <c r="F287" s="302" t="s">
        <v>6639</v>
      </c>
      <c r="G287" s="303"/>
      <c r="H287" s="302" t="s">
        <v>6636</v>
      </c>
      <c r="I287" s="303"/>
      <c r="J287" s="316">
        <v>69888.72</v>
      </c>
      <c r="K287" s="249">
        <f>VLOOKUP(B287,'De x Para (2)'!A:C,3,0)</f>
        <v>0</v>
      </c>
    </row>
    <row r="288" spans="1:11">
      <c r="A288" s="572" t="s">
        <v>5960</v>
      </c>
      <c r="B288" s="300" t="s">
        <v>4752</v>
      </c>
      <c r="C288" s="164" t="s">
        <v>143</v>
      </c>
      <c r="D288" s="300" t="s">
        <v>4750</v>
      </c>
      <c r="E288" s="301"/>
      <c r="F288" s="302" t="s">
        <v>6638</v>
      </c>
      <c r="G288" s="303"/>
      <c r="H288" s="302" t="s">
        <v>6636</v>
      </c>
      <c r="I288" s="303"/>
      <c r="J288" s="316">
        <v>65268.4</v>
      </c>
      <c r="K288" s="249">
        <f>VLOOKUP(B288,'De x Para (2)'!A:C,3,0)</f>
        <v>0</v>
      </c>
    </row>
    <row r="289" spans="1:11">
      <c r="A289" s="574" t="s">
        <v>6281</v>
      </c>
      <c r="B289" s="182" t="s">
        <v>4775</v>
      </c>
      <c r="C289" s="164" t="s">
        <v>143</v>
      </c>
      <c r="D289" s="182" t="s">
        <v>1649</v>
      </c>
      <c r="E289" s="24"/>
      <c r="F289" s="575" t="s">
        <v>6637</v>
      </c>
      <c r="G289" s="576"/>
      <c r="H289" s="575" t="s">
        <v>6636</v>
      </c>
      <c r="I289" s="576"/>
      <c r="J289" s="595">
        <v>6768</v>
      </c>
      <c r="K289" s="249" t="str">
        <f>VLOOKUP(B289,'De x Para (2)'!A:C,3,0)</f>
        <v>14.1.1</v>
      </c>
    </row>
    <row r="290" spans="1:11">
      <c r="A290" s="574" t="s">
        <v>6635</v>
      </c>
      <c r="B290" s="182" t="s">
        <v>4801</v>
      </c>
      <c r="C290" s="164" t="s">
        <v>143</v>
      </c>
      <c r="D290" s="182" t="s">
        <v>1663</v>
      </c>
      <c r="E290" s="24"/>
      <c r="F290" s="575" t="s">
        <v>6634</v>
      </c>
      <c r="G290" s="576"/>
      <c r="H290" s="575" t="s">
        <v>245</v>
      </c>
      <c r="I290" s="576"/>
      <c r="J290" s="595">
        <v>1910</v>
      </c>
      <c r="K290" s="249" t="str">
        <f>VLOOKUP(B290,'De x Para (2)'!A:C,3,0)</f>
        <v>14.1.1</v>
      </c>
    </row>
    <row r="291" spans="1:11">
      <c r="A291" s="574" t="s">
        <v>6633</v>
      </c>
      <c r="B291" s="182" t="s">
        <v>6632</v>
      </c>
      <c r="C291" s="164" t="s">
        <v>143</v>
      </c>
      <c r="D291" s="182" t="s">
        <v>1666</v>
      </c>
      <c r="E291" s="24"/>
      <c r="F291" s="575" t="s">
        <v>6631</v>
      </c>
      <c r="G291" s="576"/>
      <c r="H291" s="575" t="s">
        <v>245</v>
      </c>
      <c r="I291" s="576"/>
      <c r="J291" s="575">
        <v>950.4</v>
      </c>
      <c r="K291" s="249" t="s">
        <v>162</v>
      </c>
    </row>
    <row r="292" spans="1:11">
      <c r="A292" s="574" t="s">
        <v>6630</v>
      </c>
      <c r="B292" s="182" t="s">
        <v>6629</v>
      </c>
      <c r="C292" s="164" t="s">
        <v>143</v>
      </c>
      <c r="D292" s="182" t="s">
        <v>1891</v>
      </c>
      <c r="E292" s="24"/>
      <c r="F292" s="575" t="s">
        <v>6628</v>
      </c>
      <c r="G292" s="576"/>
      <c r="H292" s="575" t="s">
        <v>245</v>
      </c>
      <c r="I292" s="576"/>
      <c r="J292" s="595">
        <v>7980</v>
      </c>
      <c r="K292" s="249" t="s">
        <v>162</v>
      </c>
    </row>
    <row r="293" spans="1:11">
      <c r="A293" s="574" t="s">
        <v>6627</v>
      </c>
      <c r="B293" s="182" t="s">
        <v>4863</v>
      </c>
      <c r="C293" s="164" t="s">
        <v>143</v>
      </c>
      <c r="D293" s="182" t="s">
        <v>1122</v>
      </c>
      <c r="E293" s="24"/>
      <c r="F293" s="575" t="s">
        <v>6626</v>
      </c>
      <c r="G293" s="576"/>
      <c r="H293" s="575" t="s">
        <v>245</v>
      </c>
      <c r="I293" s="576"/>
      <c r="J293" s="595">
        <v>40000</v>
      </c>
      <c r="K293" s="249" t="str">
        <f>VLOOKUP(B293,'De x Para (2)'!A:C,3,0)</f>
        <v>14.1.1</v>
      </c>
    </row>
    <row r="294" spans="1:11">
      <c r="A294" s="574" t="s">
        <v>6548</v>
      </c>
      <c r="B294" s="182" t="s">
        <v>6549</v>
      </c>
      <c r="C294" s="164" t="s">
        <v>143</v>
      </c>
      <c r="D294" s="182" t="s">
        <v>1558</v>
      </c>
      <c r="E294" s="24"/>
      <c r="F294" s="575" t="s">
        <v>5919</v>
      </c>
      <c r="G294" s="576"/>
      <c r="H294" s="575" t="s">
        <v>245</v>
      </c>
      <c r="I294" s="576"/>
      <c r="J294" s="575">
        <v>480</v>
      </c>
      <c r="K294" s="249" t="s">
        <v>162</v>
      </c>
    </row>
    <row r="295" spans="1:11">
      <c r="A295" s="574" t="s">
        <v>6625</v>
      </c>
      <c r="B295" s="182" t="s">
        <v>6624</v>
      </c>
      <c r="C295" s="164" t="s">
        <v>143</v>
      </c>
      <c r="D295" s="182" t="s">
        <v>6623</v>
      </c>
      <c r="E295" s="24"/>
      <c r="F295" s="575" t="s">
        <v>6622</v>
      </c>
      <c r="G295" s="576"/>
      <c r="H295" s="575" t="s">
        <v>245</v>
      </c>
      <c r="I295" s="576"/>
      <c r="J295" s="595">
        <v>4180</v>
      </c>
      <c r="K295" s="249" t="s">
        <v>162</v>
      </c>
    </row>
    <row r="296" spans="1:11">
      <c r="A296" s="574" t="s">
        <v>6621</v>
      </c>
      <c r="B296" s="182" t="s">
        <v>6620</v>
      </c>
      <c r="C296" s="164" t="s">
        <v>143</v>
      </c>
      <c r="D296" s="182" t="s">
        <v>6619</v>
      </c>
      <c r="E296" s="24"/>
      <c r="F296" s="575" t="s">
        <v>2298</v>
      </c>
      <c r="G296" s="576"/>
      <c r="H296" s="575" t="s">
        <v>245</v>
      </c>
      <c r="I296" s="576"/>
      <c r="J296" s="595">
        <v>3000</v>
      </c>
      <c r="K296" s="249" t="s">
        <v>162</v>
      </c>
    </row>
    <row r="297" spans="1:11">
      <c r="A297" s="524" t="s">
        <v>143</v>
      </c>
      <c r="B297" s="561" t="s">
        <v>143</v>
      </c>
      <c r="C297" s="164" t="s">
        <v>143</v>
      </c>
      <c r="D297" s="561" t="s">
        <v>143</v>
      </c>
      <c r="E297" s="578"/>
      <c r="F297" s="578"/>
      <c r="G297" s="578"/>
      <c r="H297" s="578"/>
      <c r="I297" s="578"/>
      <c r="J297" s="578"/>
      <c r="K297" s="249"/>
    </row>
    <row r="298" spans="1:11">
      <c r="A298" s="572" t="s">
        <v>5131</v>
      </c>
      <c r="B298" s="300" t="s">
        <v>4836</v>
      </c>
      <c r="C298" s="164" t="s">
        <v>143</v>
      </c>
      <c r="D298" s="300" t="s">
        <v>4785</v>
      </c>
      <c r="E298" s="301"/>
      <c r="F298" s="302" t="s">
        <v>6618</v>
      </c>
      <c r="G298" s="303"/>
      <c r="H298" s="302" t="s">
        <v>245</v>
      </c>
      <c r="I298" s="303"/>
      <c r="J298" s="316">
        <v>3146.8</v>
      </c>
      <c r="K298" s="249">
        <f>VLOOKUP(B298,'De x Para (2)'!A:C,3,0)</f>
        <v>0</v>
      </c>
    </row>
    <row r="299" spans="1:11">
      <c r="A299" s="574" t="s">
        <v>5130</v>
      </c>
      <c r="B299" s="182" t="s">
        <v>4837</v>
      </c>
      <c r="C299" s="164" t="s">
        <v>143</v>
      </c>
      <c r="D299" s="182" t="s">
        <v>1691</v>
      </c>
      <c r="E299" s="24"/>
      <c r="F299" s="575" t="s">
        <v>6618</v>
      </c>
      <c r="G299" s="576"/>
      <c r="H299" s="575" t="s">
        <v>245</v>
      </c>
      <c r="I299" s="576"/>
      <c r="J299" s="595">
        <v>3146.8</v>
      </c>
      <c r="K299" s="249" t="str">
        <f>VLOOKUP(B299,'De x Para (2)'!A:C,3,0)</f>
        <v>14.1.2</v>
      </c>
    </row>
    <row r="300" spans="1:11">
      <c r="A300" s="524" t="s">
        <v>143</v>
      </c>
      <c r="B300" s="561" t="s">
        <v>143</v>
      </c>
      <c r="C300" s="164" t="s">
        <v>143</v>
      </c>
      <c r="D300" s="561" t="s">
        <v>143</v>
      </c>
      <c r="E300" s="578"/>
      <c r="F300" s="578"/>
      <c r="G300" s="578"/>
      <c r="H300" s="578"/>
      <c r="I300" s="578"/>
      <c r="J300" s="578"/>
      <c r="K300" s="249"/>
    </row>
    <row r="301" spans="1:11">
      <c r="A301" s="572" t="s">
        <v>6557</v>
      </c>
      <c r="B301" s="300" t="s">
        <v>6558</v>
      </c>
      <c r="C301" s="164" t="s">
        <v>143</v>
      </c>
      <c r="D301" s="300" t="s">
        <v>1160</v>
      </c>
      <c r="E301" s="301"/>
      <c r="F301" s="302" t="s">
        <v>6617</v>
      </c>
      <c r="G301" s="303"/>
      <c r="H301" s="302" t="s">
        <v>245</v>
      </c>
      <c r="I301" s="303"/>
      <c r="J301" s="316">
        <v>1473.52</v>
      </c>
      <c r="K301" s="249" t="e">
        <f>VLOOKUP(B301,'De x Para (2)'!A:C,3,0)</f>
        <v>#N/A</v>
      </c>
    </row>
    <row r="302" spans="1:11">
      <c r="A302" s="574" t="s">
        <v>6560</v>
      </c>
      <c r="B302" s="182" t="s">
        <v>6561</v>
      </c>
      <c r="C302" s="164" t="s">
        <v>143</v>
      </c>
      <c r="D302" s="182" t="s">
        <v>6562</v>
      </c>
      <c r="E302" s="24"/>
      <c r="F302" s="575" t="s">
        <v>6617</v>
      </c>
      <c r="G302" s="576"/>
      <c r="H302" s="575" t="s">
        <v>245</v>
      </c>
      <c r="I302" s="576"/>
      <c r="J302" s="595">
        <v>1473.52</v>
      </c>
      <c r="K302" s="249" t="s">
        <v>162</v>
      </c>
    </row>
    <row r="303" spans="1:11">
      <c r="A303" s="524" t="s">
        <v>143</v>
      </c>
      <c r="B303" s="561" t="s">
        <v>143</v>
      </c>
      <c r="C303" s="164" t="s">
        <v>143</v>
      </c>
      <c r="D303" s="561" t="s">
        <v>143</v>
      </c>
      <c r="E303" s="578"/>
      <c r="F303" s="578"/>
      <c r="G303" s="578"/>
      <c r="H303" s="578"/>
      <c r="I303" s="578"/>
      <c r="J303" s="578"/>
      <c r="K303" s="249"/>
    </row>
    <row r="304" spans="1:11">
      <c r="A304" s="572" t="s">
        <v>6616</v>
      </c>
      <c r="B304" s="300" t="s">
        <v>4838</v>
      </c>
      <c r="C304" s="164" t="s">
        <v>143</v>
      </c>
      <c r="D304" s="300" t="s">
        <v>4839</v>
      </c>
      <c r="E304" s="301"/>
      <c r="F304" s="302" t="s">
        <v>6613</v>
      </c>
      <c r="G304" s="303"/>
      <c r="H304" s="302" t="s">
        <v>245</v>
      </c>
      <c r="I304" s="303"/>
      <c r="J304" s="316">
        <v>1416.58</v>
      </c>
      <c r="K304" s="249">
        <f>VLOOKUP(B304,'De x Para (2)'!A:C,3,0)</f>
        <v>0</v>
      </c>
    </row>
    <row r="305" spans="1:11">
      <c r="A305" s="572" t="s">
        <v>6615</v>
      </c>
      <c r="B305" s="300" t="s">
        <v>4840</v>
      </c>
      <c r="C305" s="164" t="s">
        <v>143</v>
      </c>
      <c r="D305" s="300" t="s">
        <v>4785</v>
      </c>
      <c r="E305" s="301"/>
      <c r="F305" s="302" t="s">
        <v>6613</v>
      </c>
      <c r="G305" s="303"/>
      <c r="H305" s="302" t="s">
        <v>245</v>
      </c>
      <c r="I305" s="303"/>
      <c r="J305" s="316">
        <v>1416.58</v>
      </c>
      <c r="K305" s="249">
        <f>VLOOKUP(B305,'De x Para (2)'!A:C,3,0)</f>
        <v>0</v>
      </c>
    </row>
    <row r="306" spans="1:11">
      <c r="A306" s="603" t="s">
        <v>6614</v>
      </c>
      <c r="B306" s="602" t="s">
        <v>4841</v>
      </c>
      <c r="C306" s="164" t="s">
        <v>143</v>
      </c>
      <c r="D306" s="602" t="s">
        <v>1691</v>
      </c>
      <c r="E306" s="601"/>
      <c r="F306" s="600" t="s">
        <v>6613</v>
      </c>
      <c r="G306" s="598"/>
      <c r="H306" s="600" t="s">
        <v>245</v>
      </c>
      <c r="I306" s="598"/>
      <c r="J306" s="599">
        <v>1416.58</v>
      </c>
      <c r="K306" s="249" t="s">
        <v>164</v>
      </c>
    </row>
    <row r="307" spans="1:11">
      <c r="A307" s="572" t="s">
        <v>143</v>
      </c>
      <c r="B307" s="300" t="s">
        <v>143</v>
      </c>
      <c r="C307" s="164" t="s">
        <v>143</v>
      </c>
      <c r="D307" s="300" t="s">
        <v>143</v>
      </c>
      <c r="E307" s="301"/>
      <c r="F307" s="301"/>
      <c r="G307" s="301"/>
      <c r="H307" s="301"/>
      <c r="I307" s="301"/>
      <c r="J307" s="301"/>
      <c r="K307" s="249"/>
    </row>
    <row r="308" spans="1:11">
      <c r="A308" s="572" t="s">
        <v>5128</v>
      </c>
      <c r="B308" s="300" t="s">
        <v>1702</v>
      </c>
      <c r="C308" s="164" t="s">
        <v>143</v>
      </c>
      <c r="D308" s="300" t="s">
        <v>1703</v>
      </c>
      <c r="E308" s="301"/>
      <c r="F308" s="302" t="s">
        <v>6583</v>
      </c>
      <c r="G308" s="303"/>
      <c r="H308" s="302" t="s">
        <v>245</v>
      </c>
      <c r="I308" s="303"/>
      <c r="J308" s="316">
        <v>152387</v>
      </c>
      <c r="K308" s="249">
        <f>VLOOKUP(B308,'De x Para (2)'!A:C,3,0)</f>
        <v>0</v>
      </c>
    </row>
    <row r="309" spans="1:11">
      <c r="A309" s="572" t="s">
        <v>5127</v>
      </c>
      <c r="B309" s="300" t="s">
        <v>1706</v>
      </c>
      <c r="C309" s="164" t="s">
        <v>143</v>
      </c>
      <c r="D309" s="300" t="s">
        <v>1703</v>
      </c>
      <c r="E309" s="301"/>
      <c r="F309" s="302" t="s">
        <v>6583</v>
      </c>
      <c r="G309" s="303"/>
      <c r="H309" s="302" t="s">
        <v>245</v>
      </c>
      <c r="I309" s="303"/>
      <c r="J309" s="608">
        <v>152387</v>
      </c>
      <c r="K309" s="249">
        <f>VLOOKUP(B309,'De x Para (2)'!A:C,3,0)</f>
        <v>0</v>
      </c>
    </row>
    <row r="310" spans="1:11">
      <c r="A310" s="572" t="s">
        <v>5126</v>
      </c>
      <c r="B310" s="300" t="s">
        <v>1707</v>
      </c>
      <c r="C310" s="164" t="s">
        <v>143</v>
      </c>
      <c r="D310" s="300" t="s">
        <v>1703</v>
      </c>
      <c r="E310" s="301"/>
      <c r="F310" s="302" t="s">
        <v>6583</v>
      </c>
      <c r="G310" s="303"/>
      <c r="H310" s="302" t="s">
        <v>245</v>
      </c>
      <c r="I310" s="303"/>
      <c r="J310" s="316">
        <v>152387</v>
      </c>
      <c r="K310" s="249">
        <f>VLOOKUP(B310,'De x Para (2)'!A:C,3,0)</f>
        <v>0</v>
      </c>
    </row>
    <row r="311" spans="1:11">
      <c r="A311" s="572" t="s">
        <v>5125</v>
      </c>
      <c r="B311" s="300" t="s">
        <v>1708</v>
      </c>
      <c r="C311" s="164" t="s">
        <v>143</v>
      </c>
      <c r="D311" s="300" t="s">
        <v>1703</v>
      </c>
      <c r="E311" s="301"/>
      <c r="F311" s="302" t="s">
        <v>6583</v>
      </c>
      <c r="G311" s="303"/>
      <c r="H311" s="302" t="s">
        <v>245</v>
      </c>
      <c r="I311" s="303"/>
      <c r="J311" s="316">
        <v>152387</v>
      </c>
      <c r="K311" s="249">
        <f>VLOOKUP(B311,'De x Para (2)'!A:C,3,0)</f>
        <v>0</v>
      </c>
    </row>
    <row r="312" spans="1:11">
      <c r="A312" s="574" t="s">
        <v>5124</v>
      </c>
      <c r="B312" s="182" t="s">
        <v>1709</v>
      </c>
      <c r="C312" s="164" t="s">
        <v>143</v>
      </c>
      <c r="D312" s="182" t="s">
        <v>1710</v>
      </c>
      <c r="E312" s="24"/>
      <c r="F312" s="575" t="s">
        <v>6583</v>
      </c>
      <c r="G312" s="576"/>
      <c r="H312" s="575" t="s">
        <v>245</v>
      </c>
      <c r="I312" s="576"/>
      <c r="J312" s="595">
        <v>152387</v>
      </c>
      <c r="K312" s="249" t="str">
        <f>VLOOKUP(B312,'De x Para (2)'!A:C,3,0)</f>
        <v>11.5.9</v>
      </c>
    </row>
    <row r="313" spans="1:11">
      <c r="A313" s="524" t="s">
        <v>143</v>
      </c>
      <c r="B313" s="561" t="s">
        <v>143</v>
      </c>
      <c r="C313" s="164" t="s">
        <v>143</v>
      </c>
      <c r="D313" s="561" t="s">
        <v>143</v>
      </c>
      <c r="E313" s="578"/>
      <c r="F313" s="578"/>
      <c r="G313" s="578"/>
      <c r="H313" s="578"/>
      <c r="I313" s="578"/>
      <c r="J313" s="578"/>
      <c r="K313" s="249"/>
    </row>
    <row r="314" spans="1:11">
      <c r="A314" s="572" t="s">
        <v>5123</v>
      </c>
      <c r="B314" s="300" t="s">
        <v>1711</v>
      </c>
      <c r="C314" s="164" t="s">
        <v>143</v>
      </c>
      <c r="D314" s="300" t="s">
        <v>1712</v>
      </c>
      <c r="E314" s="301"/>
      <c r="F314" s="302" t="s">
        <v>6612</v>
      </c>
      <c r="G314" s="303"/>
      <c r="H314" s="302" t="s">
        <v>245</v>
      </c>
      <c r="I314" s="303"/>
      <c r="J314" s="316">
        <v>18999.41</v>
      </c>
      <c r="K314" s="249">
        <f>VLOOKUP(B314,'De x Para (2)'!A:C,3,0)</f>
        <v>0</v>
      </c>
    </row>
    <row r="315" spans="1:11">
      <c r="A315" s="572" t="s">
        <v>5122</v>
      </c>
      <c r="B315" s="300" t="s">
        <v>1715</v>
      </c>
      <c r="C315" s="164" t="s">
        <v>143</v>
      </c>
      <c r="D315" s="300" t="s">
        <v>1712</v>
      </c>
      <c r="E315" s="301"/>
      <c r="F315" s="302" t="s">
        <v>6612</v>
      </c>
      <c r="G315" s="303"/>
      <c r="H315" s="302" t="s">
        <v>245</v>
      </c>
      <c r="I315" s="303"/>
      <c r="J315" s="316">
        <v>18999.41</v>
      </c>
      <c r="K315" s="249">
        <f>VLOOKUP(B315,'De x Para (2)'!A:C,3,0)</f>
        <v>0</v>
      </c>
    </row>
    <row r="316" spans="1:11">
      <c r="A316" s="572" t="s">
        <v>5121</v>
      </c>
      <c r="B316" s="300" t="s">
        <v>1716</v>
      </c>
      <c r="C316" s="164" t="s">
        <v>143</v>
      </c>
      <c r="D316" s="300" t="s">
        <v>1712</v>
      </c>
      <c r="E316" s="301"/>
      <c r="F316" s="302" t="s">
        <v>6612</v>
      </c>
      <c r="G316" s="303"/>
      <c r="H316" s="302" t="s">
        <v>245</v>
      </c>
      <c r="I316" s="303"/>
      <c r="J316" s="608">
        <v>18999.41</v>
      </c>
      <c r="K316" s="249">
        <f>VLOOKUP(B316,'De x Para (2)'!A:C,3,0)</f>
        <v>0</v>
      </c>
    </row>
    <row r="317" spans="1:11">
      <c r="A317" s="572" t="s">
        <v>5120</v>
      </c>
      <c r="B317" s="300" t="s">
        <v>1717</v>
      </c>
      <c r="C317" s="164" t="s">
        <v>143</v>
      </c>
      <c r="D317" s="300" t="s">
        <v>1712</v>
      </c>
      <c r="E317" s="301"/>
      <c r="F317" s="302" t="s">
        <v>6612</v>
      </c>
      <c r="G317" s="303"/>
      <c r="H317" s="302" t="s">
        <v>245</v>
      </c>
      <c r="I317" s="303"/>
      <c r="J317" s="316">
        <v>18999.41</v>
      </c>
      <c r="K317" s="249">
        <f>VLOOKUP(B317,'De x Para (2)'!A:C,3,0)</f>
        <v>0</v>
      </c>
    </row>
    <row r="318" spans="1:11">
      <c r="A318" s="574" t="s">
        <v>5118</v>
      </c>
      <c r="B318" s="182" t="s">
        <v>1718</v>
      </c>
      <c r="C318" s="164" t="s">
        <v>143</v>
      </c>
      <c r="D318" s="182" t="s">
        <v>1719</v>
      </c>
      <c r="E318" s="24"/>
      <c r="F318" s="575" t="s">
        <v>6612</v>
      </c>
      <c r="G318" s="576"/>
      <c r="H318" s="575" t="s">
        <v>245</v>
      </c>
      <c r="I318" s="576"/>
      <c r="J318" s="595">
        <v>18999.41</v>
      </c>
      <c r="K318" s="249" t="str">
        <f>VLOOKUP(B318,'De x Para (2)'!A:C,3,0)</f>
        <v>13.1</v>
      </c>
    </row>
    <row r="319" spans="1:11">
      <c r="A319" s="524" t="s">
        <v>143</v>
      </c>
      <c r="B319" s="561" t="s">
        <v>143</v>
      </c>
      <c r="C319" s="164" t="s">
        <v>143</v>
      </c>
      <c r="D319" s="561" t="s">
        <v>143</v>
      </c>
      <c r="E319" s="578"/>
      <c r="F319" s="578"/>
      <c r="G319" s="578"/>
      <c r="H319" s="578"/>
      <c r="I319" s="578"/>
      <c r="J319" s="578"/>
      <c r="K319" s="249"/>
    </row>
    <row r="320" spans="1:11">
      <c r="A320" s="572" t="s">
        <v>5115</v>
      </c>
      <c r="B320" s="300" t="s">
        <v>1734</v>
      </c>
      <c r="C320" s="164" t="s">
        <v>143</v>
      </c>
      <c r="D320" s="300" t="s">
        <v>1735</v>
      </c>
      <c r="E320" s="301"/>
      <c r="F320" s="302" t="s">
        <v>6611</v>
      </c>
      <c r="G320" s="303"/>
      <c r="H320" s="302" t="s">
        <v>245</v>
      </c>
      <c r="I320" s="303"/>
      <c r="J320" s="316">
        <v>8339.74</v>
      </c>
      <c r="K320" s="249">
        <f>VLOOKUP(B320,'De x Para (2)'!A:C,3,0)</f>
        <v>0</v>
      </c>
    </row>
    <row r="321" spans="1:11">
      <c r="A321" s="572" t="s">
        <v>5114</v>
      </c>
      <c r="B321" s="300" t="s">
        <v>1739</v>
      </c>
      <c r="C321" s="164" t="s">
        <v>143</v>
      </c>
      <c r="D321" s="300" t="s">
        <v>1740</v>
      </c>
      <c r="E321" s="301"/>
      <c r="F321" s="302" t="s">
        <v>6611</v>
      </c>
      <c r="G321" s="303"/>
      <c r="H321" s="302" t="s">
        <v>245</v>
      </c>
      <c r="I321" s="303"/>
      <c r="J321" s="316">
        <v>8339.74</v>
      </c>
      <c r="K321" s="249">
        <f>VLOOKUP(B321,'De x Para (2)'!A:C,3,0)</f>
        <v>0</v>
      </c>
    </row>
    <row r="322" spans="1:11">
      <c r="A322" s="572" t="s">
        <v>5113</v>
      </c>
      <c r="B322" s="300" t="s">
        <v>1741</v>
      </c>
      <c r="C322" s="164" t="s">
        <v>143</v>
      </c>
      <c r="D322" s="300" t="s">
        <v>1740</v>
      </c>
      <c r="E322" s="301"/>
      <c r="F322" s="302" t="s">
        <v>6611</v>
      </c>
      <c r="G322" s="303"/>
      <c r="H322" s="302" t="s">
        <v>245</v>
      </c>
      <c r="I322" s="303"/>
      <c r="J322" s="316">
        <v>8339.74</v>
      </c>
      <c r="K322" s="249">
        <f>VLOOKUP(B322,'De x Para (2)'!A:C,3,0)</f>
        <v>0</v>
      </c>
    </row>
    <row r="323" spans="1:11">
      <c r="A323" s="572" t="s">
        <v>5112</v>
      </c>
      <c r="B323" s="300" t="s">
        <v>1742</v>
      </c>
      <c r="C323" s="164" t="s">
        <v>143</v>
      </c>
      <c r="D323" s="300" t="s">
        <v>1740</v>
      </c>
      <c r="E323" s="301"/>
      <c r="F323" s="302" t="s">
        <v>6611</v>
      </c>
      <c r="G323" s="303"/>
      <c r="H323" s="302" t="s">
        <v>245</v>
      </c>
      <c r="I323" s="303"/>
      <c r="J323" s="316">
        <v>8339.74</v>
      </c>
      <c r="K323" s="249">
        <f>VLOOKUP(B323,'De x Para (2)'!A:C,3,0)</f>
        <v>0</v>
      </c>
    </row>
    <row r="324" spans="1:11">
      <c r="A324" s="574" t="s">
        <v>5111</v>
      </c>
      <c r="B324" s="182" t="s">
        <v>1743</v>
      </c>
      <c r="C324" s="164" t="s">
        <v>143</v>
      </c>
      <c r="D324" s="182" t="s">
        <v>1744</v>
      </c>
      <c r="E324" s="24"/>
      <c r="F324" s="575" t="s">
        <v>6610</v>
      </c>
      <c r="G324" s="576"/>
      <c r="H324" s="575" t="s">
        <v>245</v>
      </c>
      <c r="I324" s="576"/>
      <c r="J324" s="575">
        <v>569.30999999999995</v>
      </c>
      <c r="K324" s="249" t="str">
        <f>VLOOKUP(B324,'De x Para (2)'!A:C,3,0)</f>
        <v>11.5.3</v>
      </c>
    </row>
    <row r="325" spans="1:11">
      <c r="A325" s="574" t="s">
        <v>6609</v>
      </c>
      <c r="B325" s="182" t="s">
        <v>1747</v>
      </c>
      <c r="C325" s="164" t="s">
        <v>143</v>
      </c>
      <c r="D325" s="182" t="s">
        <v>1748</v>
      </c>
      <c r="E325" s="24"/>
      <c r="F325" s="575" t="s">
        <v>6608</v>
      </c>
      <c r="G325" s="576"/>
      <c r="H325" s="575" t="s">
        <v>245</v>
      </c>
      <c r="I325" s="576"/>
      <c r="J325" s="595">
        <v>7770.43</v>
      </c>
      <c r="K325" s="249" t="str">
        <f>VLOOKUP(B325,'De x Para (2)'!A:C,3,0)</f>
        <v>11.5.7</v>
      </c>
    </row>
    <row r="326" spans="1:11">
      <c r="A326" s="524" t="s">
        <v>143</v>
      </c>
      <c r="B326" s="561" t="s">
        <v>143</v>
      </c>
      <c r="C326" s="164" t="s">
        <v>143</v>
      </c>
      <c r="D326" s="561" t="s">
        <v>143</v>
      </c>
      <c r="E326" s="578"/>
      <c r="F326" s="578"/>
      <c r="G326" s="578"/>
      <c r="H326" s="578"/>
      <c r="I326" s="578"/>
      <c r="J326" s="578"/>
      <c r="K326" s="249"/>
    </row>
    <row r="327" spans="1:11">
      <c r="A327" s="572" t="s">
        <v>5108</v>
      </c>
      <c r="B327" s="300" t="s">
        <v>1750</v>
      </c>
      <c r="C327" s="300" t="s">
        <v>1751</v>
      </c>
      <c r="D327" s="301"/>
      <c r="E327" s="301"/>
      <c r="F327" s="302" t="s">
        <v>6605</v>
      </c>
      <c r="G327" s="303"/>
      <c r="H327" s="302" t="s">
        <v>6607</v>
      </c>
      <c r="I327" s="303"/>
      <c r="J327" s="316">
        <v>1095765.1000000001</v>
      </c>
      <c r="K327" s="249" t="e">
        <f>VLOOKUP(B327,'De x Para (2)'!A:C,3,0)</f>
        <v>#N/A</v>
      </c>
    </row>
    <row r="328" spans="1:11">
      <c r="A328" s="572" t="s">
        <v>5107</v>
      </c>
      <c r="B328" s="300" t="s">
        <v>1753</v>
      </c>
      <c r="C328" s="164" t="s">
        <v>143</v>
      </c>
      <c r="D328" s="300" t="s">
        <v>1751</v>
      </c>
      <c r="E328" s="301"/>
      <c r="F328" s="302" t="s">
        <v>6605</v>
      </c>
      <c r="G328" s="303"/>
      <c r="H328" s="302" t="s">
        <v>6607</v>
      </c>
      <c r="I328" s="303"/>
      <c r="J328" s="316">
        <v>1095765.1000000001</v>
      </c>
      <c r="K328" s="249">
        <f>VLOOKUP(B328,'De x Para (2)'!A:C,3,0)</f>
        <v>0</v>
      </c>
    </row>
    <row r="329" spans="1:11">
      <c r="A329" s="572" t="s">
        <v>5106</v>
      </c>
      <c r="B329" s="300" t="s">
        <v>1754</v>
      </c>
      <c r="C329" s="164" t="s">
        <v>143</v>
      </c>
      <c r="D329" s="300" t="s">
        <v>1751</v>
      </c>
      <c r="E329" s="301"/>
      <c r="F329" s="302" t="s">
        <v>6605</v>
      </c>
      <c r="G329" s="303"/>
      <c r="H329" s="302" t="s">
        <v>6607</v>
      </c>
      <c r="I329" s="303"/>
      <c r="J329" s="316">
        <v>1095765.1000000001</v>
      </c>
      <c r="K329" s="249">
        <f>VLOOKUP(B329,'De x Para (2)'!A:C,3,0)</f>
        <v>0</v>
      </c>
    </row>
    <row r="330" spans="1:11">
      <c r="A330" s="572" t="s">
        <v>5105</v>
      </c>
      <c r="B330" s="300" t="s">
        <v>1755</v>
      </c>
      <c r="C330" s="164" t="s">
        <v>143</v>
      </c>
      <c r="D330" s="300" t="s">
        <v>1756</v>
      </c>
      <c r="E330" s="301"/>
      <c r="F330" s="302" t="s">
        <v>245</v>
      </c>
      <c r="G330" s="303"/>
      <c r="H330" s="302" t="s">
        <v>6606</v>
      </c>
      <c r="I330" s="303"/>
      <c r="J330" s="316">
        <v>623033.78</v>
      </c>
      <c r="K330" s="249">
        <f>VLOOKUP(B330,'De x Para (2)'!A:C,3,0)</f>
        <v>0</v>
      </c>
    </row>
    <row r="331" spans="1:11">
      <c r="A331" s="572" t="s">
        <v>5104</v>
      </c>
      <c r="B331" s="300" t="s">
        <v>1759</v>
      </c>
      <c r="C331" s="164" t="s">
        <v>143</v>
      </c>
      <c r="D331" s="300" t="s">
        <v>1756</v>
      </c>
      <c r="E331" s="301"/>
      <c r="F331" s="302" t="s">
        <v>245</v>
      </c>
      <c r="G331" s="303"/>
      <c r="H331" s="302" t="s">
        <v>6606</v>
      </c>
      <c r="I331" s="303"/>
      <c r="J331" s="316">
        <v>623033.78</v>
      </c>
      <c r="K331" s="249">
        <f>VLOOKUP(B331,'De x Para (2)'!A:C,3,0)</f>
        <v>0</v>
      </c>
    </row>
    <row r="332" spans="1:11">
      <c r="A332" s="574" t="s">
        <v>5103</v>
      </c>
      <c r="B332" s="182" t="s">
        <v>1760</v>
      </c>
      <c r="C332" s="164" t="s">
        <v>143</v>
      </c>
      <c r="D332" s="182" t="s">
        <v>1761</v>
      </c>
      <c r="E332" s="24"/>
      <c r="F332" s="575" t="s">
        <v>245</v>
      </c>
      <c r="G332" s="576"/>
      <c r="H332" s="575" t="s">
        <v>6606</v>
      </c>
      <c r="I332" s="576"/>
      <c r="J332" s="595">
        <v>623033.78</v>
      </c>
      <c r="K332" s="249" t="str">
        <f>VLOOKUP(B332,'De x Para (2)'!A:C,3,0)</f>
        <v>4.1</v>
      </c>
    </row>
    <row r="333" spans="1:11">
      <c r="A333" s="524" t="s">
        <v>143</v>
      </c>
      <c r="B333" s="561" t="s">
        <v>143</v>
      </c>
      <c r="C333" s="164" t="s">
        <v>143</v>
      </c>
      <c r="D333" s="561" t="s">
        <v>143</v>
      </c>
      <c r="E333" s="578"/>
      <c r="F333" s="578"/>
      <c r="G333" s="578"/>
      <c r="H333" s="578"/>
      <c r="I333" s="578"/>
      <c r="J333" s="578"/>
      <c r="K333" s="249"/>
    </row>
    <row r="334" spans="1:11">
      <c r="A334" s="572" t="s">
        <v>5101</v>
      </c>
      <c r="B334" s="300" t="s">
        <v>1762</v>
      </c>
      <c r="C334" s="164" t="s">
        <v>143</v>
      </c>
      <c r="D334" s="300" t="s">
        <v>1763</v>
      </c>
      <c r="E334" s="301"/>
      <c r="F334" s="302" t="s">
        <v>6605</v>
      </c>
      <c r="G334" s="303"/>
      <c r="H334" s="302" t="s">
        <v>6604</v>
      </c>
      <c r="I334" s="303"/>
      <c r="J334" s="316">
        <v>448028.84</v>
      </c>
      <c r="K334" s="249">
        <f>VLOOKUP(B334,'De x Para (2)'!A:C,3,0)</f>
        <v>0</v>
      </c>
    </row>
    <row r="335" spans="1:11">
      <c r="A335" s="572" t="s">
        <v>5974</v>
      </c>
      <c r="B335" s="300" t="s">
        <v>1767</v>
      </c>
      <c r="C335" s="164" t="s">
        <v>143</v>
      </c>
      <c r="D335" s="300" t="s">
        <v>1768</v>
      </c>
      <c r="E335" s="301"/>
      <c r="F335" s="302" t="s">
        <v>245</v>
      </c>
      <c r="G335" s="303"/>
      <c r="H335" s="302" t="s">
        <v>6603</v>
      </c>
      <c r="I335" s="303"/>
      <c r="J335" s="316">
        <v>141065.43</v>
      </c>
      <c r="K335" s="249">
        <f>VLOOKUP(B335,'De x Para (2)'!A:C,3,0)</f>
        <v>0</v>
      </c>
    </row>
    <row r="336" spans="1:11">
      <c r="A336" s="574" t="s">
        <v>5976</v>
      </c>
      <c r="B336" s="182" t="s">
        <v>1772</v>
      </c>
      <c r="C336" s="164" t="s">
        <v>143</v>
      </c>
      <c r="D336" s="182" t="s">
        <v>1773</v>
      </c>
      <c r="E336" s="24"/>
      <c r="F336" s="575" t="s">
        <v>245</v>
      </c>
      <c r="G336" s="576"/>
      <c r="H336" s="575" t="s">
        <v>6602</v>
      </c>
      <c r="I336" s="576"/>
      <c r="J336" s="595">
        <v>25465.43</v>
      </c>
      <c r="K336" s="249" t="str">
        <f>VLOOKUP(B336,'De x Para (2)'!A:C,3,0)</f>
        <v>4.2.1</v>
      </c>
    </row>
    <row r="337" spans="1:11">
      <c r="A337" s="574" t="s">
        <v>6291</v>
      </c>
      <c r="B337" s="182" t="s">
        <v>1776</v>
      </c>
      <c r="C337" s="164" t="s">
        <v>143</v>
      </c>
      <c r="D337" s="182" t="s">
        <v>4626</v>
      </c>
      <c r="E337" s="24"/>
      <c r="F337" s="575" t="s">
        <v>245</v>
      </c>
      <c r="G337" s="576"/>
      <c r="H337" s="575" t="s">
        <v>6601</v>
      </c>
      <c r="I337" s="576"/>
      <c r="J337" s="595">
        <v>115600</v>
      </c>
      <c r="K337" s="249" t="str">
        <f>VLOOKUP(B337,'De x Para (2)'!A:C,3,0)</f>
        <v>4.2.1</v>
      </c>
    </row>
    <row r="338" spans="1:11">
      <c r="A338" s="524" t="s">
        <v>143</v>
      </c>
      <c r="B338" s="561" t="s">
        <v>143</v>
      </c>
      <c r="C338" s="164" t="s">
        <v>143</v>
      </c>
      <c r="D338" s="561" t="s">
        <v>143</v>
      </c>
      <c r="E338" s="578"/>
      <c r="F338" s="578"/>
      <c r="G338" s="578"/>
      <c r="H338" s="578"/>
      <c r="I338" s="578"/>
      <c r="J338" s="578"/>
      <c r="K338" s="249"/>
    </row>
    <row r="339" spans="1:11">
      <c r="A339" s="572" t="s">
        <v>5099</v>
      </c>
      <c r="B339" s="300" t="s">
        <v>1781</v>
      </c>
      <c r="C339" s="164" t="s">
        <v>143</v>
      </c>
      <c r="D339" s="300" t="s">
        <v>1782</v>
      </c>
      <c r="E339" s="301"/>
      <c r="F339" s="302" t="s">
        <v>6600</v>
      </c>
      <c r="G339" s="303"/>
      <c r="H339" s="302" t="s">
        <v>6599</v>
      </c>
      <c r="I339" s="303"/>
      <c r="J339" s="316">
        <v>90498.1</v>
      </c>
      <c r="K339" s="249">
        <f>VLOOKUP(B339,'De x Para (2)'!A:C,3,0)</f>
        <v>0</v>
      </c>
    </row>
    <row r="340" spans="1:11">
      <c r="A340" s="574" t="s">
        <v>5098</v>
      </c>
      <c r="B340" s="182" t="s">
        <v>1785</v>
      </c>
      <c r="C340" s="164" t="s">
        <v>143</v>
      </c>
      <c r="D340" s="182" t="s">
        <v>1786</v>
      </c>
      <c r="E340" s="24"/>
      <c r="F340" s="575" t="s">
        <v>6600</v>
      </c>
      <c r="G340" s="576"/>
      <c r="H340" s="575" t="s">
        <v>6599</v>
      </c>
      <c r="I340" s="576"/>
      <c r="J340" s="595">
        <v>90498.1</v>
      </c>
      <c r="K340" s="249" t="str">
        <f>VLOOKUP(B340,'De x Para (2)'!A:C,3,0)</f>
        <v>4.2.1</v>
      </c>
    </row>
    <row r="341" spans="1:11">
      <c r="A341" s="524" t="s">
        <v>143</v>
      </c>
      <c r="B341" s="561" t="s">
        <v>143</v>
      </c>
      <c r="C341" s="164" t="s">
        <v>143</v>
      </c>
      <c r="D341" s="561" t="s">
        <v>143</v>
      </c>
      <c r="E341" s="578"/>
      <c r="F341" s="578"/>
      <c r="G341" s="578"/>
      <c r="H341" s="578"/>
      <c r="I341" s="578"/>
      <c r="J341" s="578"/>
      <c r="K341" s="249"/>
    </row>
    <row r="342" spans="1:11">
      <c r="A342" s="572" t="s">
        <v>5096</v>
      </c>
      <c r="B342" s="300" t="s">
        <v>1787</v>
      </c>
      <c r="C342" s="164" t="s">
        <v>143</v>
      </c>
      <c r="D342" s="300" t="s">
        <v>3458</v>
      </c>
      <c r="E342" s="301"/>
      <c r="F342" s="302" t="s">
        <v>245</v>
      </c>
      <c r="G342" s="303"/>
      <c r="H342" s="302" t="s">
        <v>6583</v>
      </c>
      <c r="I342" s="303"/>
      <c r="J342" s="316">
        <v>152387</v>
      </c>
      <c r="K342" s="249">
        <f>VLOOKUP(B342,'De x Para (2)'!A:C,3,0)</f>
        <v>0</v>
      </c>
    </row>
    <row r="343" spans="1:11">
      <c r="A343" s="574" t="s">
        <v>5095</v>
      </c>
      <c r="B343" s="182" t="s">
        <v>1791</v>
      </c>
      <c r="C343" s="164" t="s">
        <v>143</v>
      </c>
      <c r="D343" s="182" t="s">
        <v>1792</v>
      </c>
      <c r="E343" s="24"/>
      <c r="F343" s="575" t="s">
        <v>245</v>
      </c>
      <c r="G343" s="576"/>
      <c r="H343" s="575" t="s">
        <v>6583</v>
      </c>
      <c r="I343" s="576"/>
      <c r="J343" s="595">
        <v>152387</v>
      </c>
      <c r="K343" s="249" t="str">
        <f>VLOOKUP(B343,'De x Para (2)'!A:C,3,0)</f>
        <v>4.2.3</v>
      </c>
    </row>
    <row r="344" spans="1:11">
      <c r="A344" s="524" t="s">
        <v>143</v>
      </c>
      <c r="B344" s="561" t="s">
        <v>143</v>
      </c>
      <c r="C344" s="164" t="s">
        <v>143</v>
      </c>
      <c r="D344" s="561" t="s">
        <v>143</v>
      </c>
      <c r="E344" s="578"/>
      <c r="F344" s="578"/>
      <c r="G344" s="578"/>
      <c r="H344" s="578"/>
      <c r="I344" s="578"/>
      <c r="J344" s="578"/>
      <c r="K344" s="249"/>
    </row>
    <row r="345" spans="1:11">
      <c r="A345" s="572" t="s">
        <v>5093</v>
      </c>
      <c r="B345" s="300" t="s">
        <v>1793</v>
      </c>
      <c r="C345" s="164" t="s">
        <v>143</v>
      </c>
      <c r="D345" s="300" t="s">
        <v>1794</v>
      </c>
      <c r="E345" s="301"/>
      <c r="F345" s="302" t="s">
        <v>6598</v>
      </c>
      <c r="G345" s="303"/>
      <c r="H345" s="302" t="s">
        <v>6597</v>
      </c>
      <c r="I345" s="303"/>
      <c r="J345" s="316">
        <v>64078.31</v>
      </c>
      <c r="K345" s="249">
        <f>VLOOKUP(B345,'De x Para (2)'!A:C,3,0)</f>
        <v>0</v>
      </c>
    </row>
    <row r="346" spans="1:11">
      <c r="A346" s="574" t="s">
        <v>5092</v>
      </c>
      <c r="B346" s="182" t="s">
        <v>1797</v>
      </c>
      <c r="C346" s="164" t="s">
        <v>143</v>
      </c>
      <c r="D346" s="182" t="s">
        <v>1798</v>
      </c>
      <c r="E346" s="24"/>
      <c r="F346" s="575" t="s">
        <v>6598</v>
      </c>
      <c r="G346" s="576"/>
      <c r="H346" s="575" t="s">
        <v>245</v>
      </c>
      <c r="I346" s="576"/>
      <c r="J346" s="575">
        <v>-453.1</v>
      </c>
      <c r="K346" s="249" t="str">
        <f>VLOOKUP(B346,'De x Para (2)'!A:C,3,0)</f>
        <v>4.2.2</v>
      </c>
    </row>
    <row r="347" spans="1:11">
      <c r="A347" s="574" t="s">
        <v>5981</v>
      </c>
      <c r="B347" s="182" t="s">
        <v>4765</v>
      </c>
      <c r="C347" s="164" t="s">
        <v>143</v>
      </c>
      <c r="D347" s="182" t="s">
        <v>4766</v>
      </c>
      <c r="E347" s="24"/>
      <c r="F347" s="575" t="s">
        <v>245</v>
      </c>
      <c r="G347" s="576"/>
      <c r="H347" s="575" t="s">
        <v>6597</v>
      </c>
      <c r="I347" s="576"/>
      <c r="J347" s="595">
        <v>64531.41</v>
      </c>
      <c r="K347" s="249" t="str">
        <f>VLOOKUP(B347,'De x Para (2)'!A:C,3,0)</f>
        <v>4.2.2</v>
      </c>
    </row>
    <row r="348" spans="1:11">
      <c r="A348" s="524" t="s">
        <v>143</v>
      </c>
      <c r="B348" s="561" t="s">
        <v>143</v>
      </c>
      <c r="C348" s="164" t="s">
        <v>143</v>
      </c>
      <c r="D348" s="561" t="s">
        <v>143</v>
      </c>
      <c r="E348" s="578"/>
      <c r="F348" s="578"/>
      <c r="G348" s="578"/>
      <c r="H348" s="578"/>
      <c r="I348" s="578"/>
      <c r="J348" s="578"/>
      <c r="K348" s="249"/>
    </row>
    <row r="349" spans="1:11">
      <c r="A349" s="572" t="s">
        <v>5090</v>
      </c>
      <c r="B349" s="300" t="s">
        <v>1804</v>
      </c>
      <c r="C349" s="164" t="s">
        <v>143</v>
      </c>
      <c r="D349" s="300" t="s">
        <v>1805</v>
      </c>
      <c r="E349" s="301"/>
      <c r="F349" s="302" t="s">
        <v>245</v>
      </c>
      <c r="G349" s="303"/>
      <c r="H349" s="302" t="s">
        <v>6596</v>
      </c>
      <c r="I349" s="303"/>
      <c r="J349" s="316">
        <v>24702.48</v>
      </c>
      <c r="K349" s="249">
        <f>VLOOKUP(B349,'De x Para (2)'!A:C,3,0)</f>
        <v>0</v>
      </c>
    </row>
    <row r="350" spans="1:11">
      <c r="A350" s="572" t="s">
        <v>5089</v>
      </c>
      <c r="B350" s="300" t="s">
        <v>1809</v>
      </c>
      <c r="C350" s="164" t="s">
        <v>143</v>
      </c>
      <c r="D350" s="300" t="s">
        <v>1805</v>
      </c>
      <c r="E350" s="301"/>
      <c r="F350" s="302" t="s">
        <v>245</v>
      </c>
      <c r="G350" s="303"/>
      <c r="H350" s="302" t="s">
        <v>6596</v>
      </c>
      <c r="I350" s="303"/>
      <c r="J350" s="316">
        <v>24702.48</v>
      </c>
      <c r="K350" s="249">
        <f>VLOOKUP(B350,'De x Para (2)'!A:C,3,0)</f>
        <v>0</v>
      </c>
    </row>
    <row r="351" spans="1:11">
      <c r="A351" s="574" t="s">
        <v>5087</v>
      </c>
      <c r="B351" s="182" t="s">
        <v>1810</v>
      </c>
      <c r="C351" s="164" t="s">
        <v>143</v>
      </c>
      <c r="D351" s="182" t="s">
        <v>1811</v>
      </c>
      <c r="E351" s="24"/>
      <c r="F351" s="575" t="s">
        <v>245</v>
      </c>
      <c r="G351" s="576"/>
      <c r="H351" s="575" t="s">
        <v>6595</v>
      </c>
      <c r="I351" s="576"/>
      <c r="J351" s="595">
        <v>17475.490000000002</v>
      </c>
      <c r="K351" s="249" t="s">
        <v>42</v>
      </c>
    </row>
    <row r="352" spans="1:11">
      <c r="A352" s="574" t="s">
        <v>5085</v>
      </c>
      <c r="B352" s="182" t="s">
        <v>1815</v>
      </c>
      <c r="C352" s="164" t="s">
        <v>143</v>
      </c>
      <c r="D352" s="182" t="s">
        <v>1816</v>
      </c>
      <c r="E352" s="24"/>
      <c r="F352" s="575" t="s">
        <v>245</v>
      </c>
      <c r="G352" s="576"/>
      <c r="H352" s="575" t="s">
        <v>6594</v>
      </c>
      <c r="I352" s="576"/>
      <c r="J352" s="595">
        <v>5357.31</v>
      </c>
      <c r="K352" s="249" t="str">
        <f>VLOOKUP(B352,'De x Para (2)'!A:C,3,0)</f>
        <v>4.2.2</v>
      </c>
    </row>
    <row r="353" spans="1:11">
      <c r="A353" s="574" t="s">
        <v>5083</v>
      </c>
      <c r="B353" s="182" t="s">
        <v>3468</v>
      </c>
      <c r="C353" s="164" t="s">
        <v>143</v>
      </c>
      <c r="D353" s="182" t="s">
        <v>3469</v>
      </c>
      <c r="E353" s="24"/>
      <c r="F353" s="575" t="s">
        <v>245</v>
      </c>
      <c r="G353" s="576"/>
      <c r="H353" s="575" t="s">
        <v>6593</v>
      </c>
      <c r="I353" s="576"/>
      <c r="J353" s="595">
        <v>1869.68</v>
      </c>
      <c r="K353" s="249" t="str">
        <f>VLOOKUP(B353,'De x Para (2)'!A:C,3,0)</f>
        <v>4.2.2</v>
      </c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M410"/>
  <sheetViews>
    <sheetView showGridLines="0" topLeftCell="A208" workbookViewId="0">
      <selection activeCell="J232" sqref="J232"/>
    </sheetView>
  </sheetViews>
  <sheetFormatPr defaultRowHeight="12"/>
  <cols>
    <col min="1" max="1" width="6.42578125" style="568" customWidth="1"/>
    <col min="2" max="2" width="13.85546875" style="568" customWidth="1"/>
    <col min="3" max="3" width="5.28515625" style="568" customWidth="1"/>
    <col min="4" max="4" width="10.5703125" style="568" customWidth="1"/>
    <col min="5" max="5" width="13.42578125" style="568" customWidth="1"/>
    <col min="6" max="6" width="23.5703125" style="568" bestFit="1" customWidth="1"/>
    <col min="7" max="7" width="9.140625" style="568"/>
    <col min="8" max="8" width="10.85546875" style="568" bestFit="1" customWidth="1"/>
    <col min="9" max="9" width="4.42578125" style="568" customWidth="1"/>
    <col min="10" max="10" width="12.5703125" style="568" bestFit="1" customWidth="1"/>
    <col min="11" max="11" width="7.28515625" style="568" customWidth="1"/>
    <col min="12" max="256" width="9.140625" style="568"/>
    <col min="257" max="257" width="6.42578125" style="568" customWidth="1"/>
    <col min="258" max="258" width="11.28515625" style="568" customWidth="1"/>
    <col min="259" max="259" width="5.28515625" style="568" customWidth="1"/>
    <col min="260" max="260" width="10.5703125" style="568" customWidth="1"/>
    <col min="261" max="261" width="13.42578125" style="568" customWidth="1"/>
    <col min="262" max="262" width="23.5703125" style="568" bestFit="1" customWidth="1"/>
    <col min="263" max="263" width="9.140625" style="568"/>
    <col min="264" max="264" width="10.85546875" style="568" bestFit="1" customWidth="1"/>
    <col min="265" max="265" width="4.42578125" style="568" customWidth="1"/>
    <col min="266" max="266" width="12.5703125" style="568" bestFit="1" customWidth="1"/>
    <col min="267" max="267" width="7.28515625" style="568" customWidth="1"/>
    <col min="268" max="512" width="9.140625" style="568"/>
    <col min="513" max="513" width="6.42578125" style="568" customWidth="1"/>
    <col min="514" max="514" width="11.28515625" style="568" customWidth="1"/>
    <col min="515" max="515" width="5.28515625" style="568" customWidth="1"/>
    <col min="516" max="516" width="10.5703125" style="568" customWidth="1"/>
    <col min="517" max="517" width="13.42578125" style="568" customWidth="1"/>
    <col min="518" max="518" width="23.5703125" style="568" bestFit="1" customWidth="1"/>
    <col min="519" max="519" width="9.140625" style="568"/>
    <col min="520" max="520" width="10.85546875" style="568" bestFit="1" customWidth="1"/>
    <col min="521" max="521" width="4.42578125" style="568" customWidth="1"/>
    <col min="522" max="522" width="12.5703125" style="568" bestFit="1" customWidth="1"/>
    <col min="523" max="523" width="7.28515625" style="568" customWidth="1"/>
    <col min="524" max="768" width="9.140625" style="568"/>
    <col min="769" max="769" width="6.42578125" style="568" customWidth="1"/>
    <col min="770" max="770" width="11.28515625" style="568" customWidth="1"/>
    <col min="771" max="771" width="5.28515625" style="568" customWidth="1"/>
    <col min="772" max="772" width="10.5703125" style="568" customWidth="1"/>
    <col min="773" max="773" width="13.42578125" style="568" customWidth="1"/>
    <col min="774" max="774" width="23.5703125" style="568" bestFit="1" customWidth="1"/>
    <col min="775" max="775" width="9.140625" style="568"/>
    <col min="776" max="776" width="10.85546875" style="568" bestFit="1" customWidth="1"/>
    <col min="777" max="777" width="4.42578125" style="568" customWidth="1"/>
    <col min="778" max="778" width="12.5703125" style="568" bestFit="1" customWidth="1"/>
    <col min="779" max="779" width="7.28515625" style="568" customWidth="1"/>
    <col min="780" max="1024" width="9.140625" style="568"/>
    <col min="1025" max="1025" width="6.42578125" style="568" customWidth="1"/>
    <col min="1026" max="1026" width="11.28515625" style="568" customWidth="1"/>
    <col min="1027" max="1027" width="5.28515625" style="568" customWidth="1"/>
    <col min="1028" max="1028" width="10.5703125" style="568" customWidth="1"/>
    <col min="1029" max="1029" width="13.42578125" style="568" customWidth="1"/>
    <col min="1030" max="1030" width="23.5703125" style="568" bestFit="1" customWidth="1"/>
    <col min="1031" max="1031" width="9.140625" style="568"/>
    <col min="1032" max="1032" width="10.85546875" style="568" bestFit="1" customWidth="1"/>
    <col min="1033" max="1033" width="4.42578125" style="568" customWidth="1"/>
    <col min="1034" max="1034" width="12.5703125" style="568" bestFit="1" customWidth="1"/>
    <col min="1035" max="1035" width="7.28515625" style="568" customWidth="1"/>
    <col min="1036" max="1280" width="9.140625" style="568"/>
    <col min="1281" max="1281" width="6.42578125" style="568" customWidth="1"/>
    <col min="1282" max="1282" width="11.28515625" style="568" customWidth="1"/>
    <col min="1283" max="1283" width="5.28515625" style="568" customWidth="1"/>
    <col min="1284" max="1284" width="10.5703125" style="568" customWidth="1"/>
    <col min="1285" max="1285" width="13.42578125" style="568" customWidth="1"/>
    <col min="1286" max="1286" width="23.5703125" style="568" bestFit="1" customWidth="1"/>
    <col min="1287" max="1287" width="9.140625" style="568"/>
    <col min="1288" max="1288" width="10.85546875" style="568" bestFit="1" customWidth="1"/>
    <col min="1289" max="1289" width="4.42578125" style="568" customWidth="1"/>
    <col min="1290" max="1290" width="12.5703125" style="568" bestFit="1" customWidth="1"/>
    <col min="1291" max="1291" width="7.28515625" style="568" customWidth="1"/>
    <col min="1292" max="1536" width="9.140625" style="568"/>
    <col min="1537" max="1537" width="6.42578125" style="568" customWidth="1"/>
    <col min="1538" max="1538" width="11.28515625" style="568" customWidth="1"/>
    <col min="1539" max="1539" width="5.28515625" style="568" customWidth="1"/>
    <col min="1540" max="1540" width="10.5703125" style="568" customWidth="1"/>
    <col min="1541" max="1541" width="13.42578125" style="568" customWidth="1"/>
    <col min="1542" max="1542" width="23.5703125" style="568" bestFit="1" customWidth="1"/>
    <col min="1543" max="1543" width="9.140625" style="568"/>
    <col min="1544" max="1544" width="10.85546875" style="568" bestFit="1" customWidth="1"/>
    <col min="1545" max="1545" width="4.42578125" style="568" customWidth="1"/>
    <col min="1546" max="1546" width="12.5703125" style="568" bestFit="1" customWidth="1"/>
    <col min="1547" max="1547" width="7.28515625" style="568" customWidth="1"/>
    <col min="1548" max="1792" width="9.140625" style="568"/>
    <col min="1793" max="1793" width="6.42578125" style="568" customWidth="1"/>
    <col min="1794" max="1794" width="11.28515625" style="568" customWidth="1"/>
    <col min="1795" max="1795" width="5.28515625" style="568" customWidth="1"/>
    <col min="1796" max="1796" width="10.5703125" style="568" customWidth="1"/>
    <col min="1797" max="1797" width="13.42578125" style="568" customWidth="1"/>
    <col min="1798" max="1798" width="23.5703125" style="568" bestFit="1" customWidth="1"/>
    <col min="1799" max="1799" width="9.140625" style="568"/>
    <col min="1800" max="1800" width="10.85546875" style="568" bestFit="1" customWidth="1"/>
    <col min="1801" max="1801" width="4.42578125" style="568" customWidth="1"/>
    <col min="1802" max="1802" width="12.5703125" style="568" bestFit="1" customWidth="1"/>
    <col min="1803" max="1803" width="7.28515625" style="568" customWidth="1"/>
    <col min="1804" max="2048" width="9.140625" style="568"/>
    <col min="2049" max="2049" width="6.42578125" style="568" customWidth="1"/>
    <col min="2050" max="2050" width="11.28515625" style="568" customWidth="1"/>
    <col min="2051" max="2051" width="5.28515625" style="568" customWidth="1"/>
    <col min="2052" max="2052" width="10.5703125" style="568" customWidth="1"/>
    <col min="2053" max="2053" width="13.42578125" style="568" customWidth="1"/>
    <col min="2054" max="2054" width="23.5703125" style="568" bestFit="1" customWidth="1"/>
    <col min="2055" max="2055" width="9.140625" style="568"/>
    <col min="2056" max="2056" width="10.85546875" style="568" bestFit="1" customWidth="1"/>
    <col min="2057" max="2057" width="4.42578125" style="568" customWidth="1"/>
    <col min="2058" max="2058" width="12.5703125" style="568" bestFit="1" customWidth="1"/>
    <col min="2059" max="2059" width="7.28515625" style="568" customWidth="1"/>
    <col min="2060" max="2304" width="9.140625" style="568"/>
    <col min="2305" max="2305" width="6.42578125" style="568" customWidth="1"/>
    <col min="2306" max="2306" width="11.28515625" style="568" customWidth="1"/>
    <col min="2307" max="2307" width="5.28515625" style="568" customWidth="1"/>
    <col min="2308" max="2308" width="10.5703125" style="568" customWidth="1"/>
    <col min="2309" max="2309" width="13.42578125" style="568" customWidth="1"/>
    <col min="2310" max="2310" width="23.5703125" style="568" bestFit="1" customWidth="1"/>
    <col min="2311" max="2311" width="9.140625" style="568"/>
    <col min="2312" max="2312" width="10.85546875" style="568" bestFit="1" customWidth="1"/>
    <col min="2313" max="2313" width="4.42578125" style="568" customWidth="1"/>
    <col min="2314" max="2314" width="12.5703125" style="568" bestFit="1" customWidth="1"/>
    <col min="2315" max="2315" width="7.28515625" style="568" customWidth="1"/>
    <col min="2316" max="2560" width="9.140625" style="568"/>
    <col min="2561" max="2561" width="6.42578125" style="568" customWidth="1"/>
    <col min="2562" max="2562" width="11.28515625" style="568" customWidth="1"/>
    <col min="2563" max="2563" width="5.28515625" style="568" customWidth="1"/>
    <col min="2564" max="2564" width="10.5703125" style="568" customWidth="1"/>
    <col min="2565" max="2565" width="13.42578125" style="568" customWidth="1"/>
    <col min="2566" max="2566" width="23.5703125" style="568" bestFit="1" customWidth="1"/>
    <col min="2567" max="2567" width="9.140625" style="568"/>
    <col min="2568" max="2568" width="10.85546875" style="568" bestFit="1" customWidth="1"/>
    <col min="2569" max="2569" width="4.42578125" style="568" customWidth="1"/>
    <col min="2570" max="2570" width="12.5703125" style="568" bestFit="1" customWidth="1"/>
    <col min="2571" max="2571" width="7.28515625" style="568" customWidth="1"/>
    <col min="2572" max="2816" width="9.140625" style="568"/>
    <col min="2817" max="2817" width="6.42578125" style="568" customWidth="1"/>
    <col min="2818" max="2818" width="11.28515625" style="568" customWidth="1"/>
    <col min="2819" max="2819" width="5.28515625" style="568" customWidth="1"/>
    <col min="2820" max="2820" width="10.5703125" style="568" customWidth="1"/>
    <col min="2821" max="2821" width="13.42578125" style="568" customWidth="1"/>
    <col min="2822" max="2822" width="23.5703125" style="568" bestFit="1" customWidth="1"/>
    <col min="2823" max="2823" width="9.140625" style="568"/>
    <col min="2824" max="2824" width="10.85546875" style="568" bestFit="1" customWidth="1"/>
    <col min="2825" max="2825" width="4.42578125" style="568" customWidth="1"/>
    <col min="2826" max="2826" width="12.5703125" style="568" bestFit="1" customWidth="1"/>
    <col min="2827" max="2827" width="7.28515625" style="568" customWidth="1"/>
    <col min="2828" max="3072" width="9.140625" style="568"/>
    <col min="3073" max="3073" width="6.42578125" style="568" customWidth="1"/>
    <col min="3074" max="3074" width="11.28515625" style="568" customWidth="1"/>
    <col min="3075" max="3075" width="5.28515625" style="568" customWidth="1"/>
    <col min="3076" max="3076" width="10.5703125" style="568" customWidth="1"/>
    <col min="3077" max="3077" width="13.42578125" style="568" customWidth="1"/>
    <col min="3078" max="3078" width="23.5703125" style="568" bestFit="1" customWidth="1"/>
    <col min="3079" max="3079" width="9.140625" style="568"/>
    <col min="3080" max="3080" width="10.85546875" style="568" bestFit="1" customWidth="1"/>
    <col min="3081" max="3081" width="4.42578125" style="568" customWidth="1"/>
    <col min="3082" max="3082" width="12.5703125" style="568" bestFit="1" customWidth="1"/>
    <col min="3083" max="3083" width="7.28515625" style="568" customWidth="1"/>
    <col min="3084" max="3328" width="9.140625" style="568"/>
    <col min="3329" max="3329" width="6.42578125" style="568" customWidth="1"/>
    <col min="3330" max="3330" width="11.28515625" style="568" customWidth="1"/>
    <col min="3331" max="3331" width="5.28515625" style="568" customWidth="1"/>
    <col min="3332" max="3332" width="10.5703125" style="568" customWidth="1"/>
    <col min="3333" max="3333" width="13.42578125" style="568" customWidth="1"/>
    <col min="3334" max="3334" width="23.5703125" style="568" bestFit="1" customWidth="1"/>
    <col min="3335" max="3335" width="9.140625" style="568"/>
    <col min="3336" max="3336" width="10.85546875" style="568" bestFit="1" customWidth="1"/>
    <col min="3337" max="3337" width="4.42578125" style="568" customWidth="1"/>
    <col min="3338" max="3338" width="12.5703125" style="568" bestFit="1" customWidth="1"/>
    <col min="3339" max="3339" width="7.28515625" style="568" customWidth="1"/>
    <col min="3340" max="3584" width="9.140625" style="568"/>
    <col min="3585" max="3585" width="6.42578125" style="568" customWidth="1"/>
    <col min="3586" max="3586" width="11.28515625" style="568" customWidth="1"/>
    <col min="3587" max="3587" width="5.28515625" style="568" customWidth="1"/>
    <col min="3588" max="3588" width="10.5703125" style="568" customWidth="1"/>
    <col min="3589" max="3589" width="13.42578125" style="568" customWidth="1"/>
    <col min="3590" max="3590" width="23.5703125" style="568" bestFit="1" customWidth="1"/>
    <col min="3591" max="3591" width="9.140625" style="568"/>
    <col min="3592" max="3592" width="10.85546875" style="568" bestFit="1" customWidth="1"/>
    <col min="3593" max="3593" width="4.42578125" style="568" customWidth="1"/>
    <col min="3594" max="3594" width="12.5703125" style="568" bestFit="1" customWidth="1"/>
    <col min="3595" max="3595" width="7.28515625" style="568" customWidth="1"/>
    <col min="3596" max="3840" width="9.140625" style="568"/>
    <col min="3841" max="3841" width="6.42578125" style="568" customWidth="1"/>
    <col min="3842" max="3842" width="11.28515625" style="568" customWidth="1"/>
    <col min="3843" max="3843" width="5.28515625" style="568" customWidth="1"/>
    <col min="3844" max="3844" width="10.5703125" style="568" customWidth="1"/>
    <col min="3845" max="3845" width="13.42578125" style="568" customWidth="1"/>
    <col min="3846" max="3846" width="23.5703125" style="568" bestFit="1" customWidth="1"/>
    <col min="3847" max="3847" width="9.140625" style="568"/>
    <col min="3848" max="3848" width="10.85546875" style="568" bestFit="1" customWidth="1"/>
    <col min="3849" max="3849" width="4.42578125" style="568" customWidth="1"/>
    <col min="3850" max="3850" width="12.5703125" style="568" bestFit="1" customWidth="1"/>
    <col min="3851" max="3851" width="7.28515625" style="568" customWidth="1"/>
    <col min="3852" max="4096" width="9.140625" style="568"/>
    <col min="4097" max="4097" width="6.42578125" style="568" customWidth="1"/>
    <col min="4098" max="4098" width="11.28515625" style="568" customWidth="1"/>
    <col min="4099" max="4099" width="5.28515625" style="568" customWidth="1"/>
    <col min="4100" max="4100" width="10.5703125" style="568" customWidth="1"/>
    <col min="4101" max="4101" width="13.42578125" style="568" customWidth="1"/>
    <col min="4102" max="4102" width="23.5703125" style="568" bestFit="1" customWidth="1"/>
    <col min="4103" max="4103" width="9.140625" style="568"/>
    <col min="4104" max="4104" width="10.85546875" style="568" bestFit="1" customWidth="1"/>
    <col min="4105" max="4105" width="4.42578125" style="568" customWidth="1"/>
    <col min="4106" max="4106" width="12.5703125" style="568" bestFit="1" customWidth="1"/>
    <col min="4107" max="4107" width="7.28515625" style="568" customWidth="1"/>
    <col min="4108" max="4352" width="9.140625" style="568"/>
    <col min="4353" max="4353" width="6.42578125" style="568" customWidth="1"/>
    <col min="4354" max="4354" width="11.28515625" style="568" customWidth="1"/>
    <col min="4355" max="4355" width="5.28515625" style="568" customWidth="1"/>
    <col min="4356" max="4356" width="10.5703125" style="568" customWidth="1"/>
    <col min="4357" max="4357" width="13.42578125" style="568" customWidth="1"/>
    <col min="4358" max="4358" width="23.5703125" style="568" bestFit="1" customWidth="1"/>
    <col min="4359" max="4359" width="9.140625" style="568"/>
    <col min="4360" max="4360" width="10.85546875" style="568" bestFit="1" customWidth="1"/>
    <col min="4361" max="4361" width="4.42578125" style="568" customWidth="1"/>
    <col min="4362" max="4362" width="12.5703125" style="568" bestFit="1" customWidth="1"/>
    <col min="4363" max="4363" width="7.28515625" style="568" customWidth="1"/>
    <col min="4364" max="4608" width="9.140625" style="568"/>
    <col min="4609" max="4609" width="6.42578125" style="568" customWidth="1"/>
    <col min="4610" max="4610" width="11.28515625" style="568" customWidth="1"/>
    <col min="4611" max="4611" width="5.28515625" style="568" customWidth="1"/>
    <col min="4612" max="4612" width="10.5703125" style="568" customWidth="1"/>
    <col min="4613" max="4613" width="13.42578125" style="568" customWidth="1"/>
    <col min="4614" max="4614" width="23.5703125" style="568" bestFit="1" customWidth="1"/>
    <col min="4615" max="4615" width="9.140625" style="568"/>
    <col min="4616" max="4616" width="10.85546875" style="568" bestFit="1" customWidth="1"/>
    <col min="4617" max="4617" width="4.42578125" style="568" customWidth="1"/>
    <col min="4618" max="4618" width="12.5703125" style="568" bestFit="1" customWidth="1"/>
    <col min="4619" max="4619" width="7.28515625" style="568" customWidth="1"/>
    <col min="4620" max="4864" width="9.140625" style="568"/>
    <col min="4865" max="4865" width="6.42578125" style="568" customWidth="1"/>
    <col min="4866" max="4866" width="11.28515625" style="568" customWidth="1"/>
    <col min="4867" max="4867" width="5.28515625" style="568" customWidth="1"/>
    <col min="4868" max="4868" width="10.5703125" style="568" customWidth="1"/>
    <col min="4869" max="4869" width="13.42578125" style="568" customWidth="1"/>
    <col min="4870" max="4870" width="23.5703125" style="568" bestFit="1" customWidth="1"/>
    <col min="4871" max="4871" width="9.140625" style="568"/>
    <col min="4872" max="4872" width="10.85546875" style="568" bestFit="1" customWidth="1"/>
    <col min="4873" max="4873" width="4.42578125" style="568" customWidth="1"/>
    <col min="4874" max="4874" width="12.5703125" style="568" bestFit="1" customWidth="1"/>
    <col min="4875" max="4875" width="7.28515625" style="568" customWidth="1"/>
    <col min="4876" max="5120" width="9.140625" style="568"/>
    <col min="5121" max="5121" width="6.42578125" style="568" customWidth="1"/>
    <col min="5122" max="5122" width="11.28515625" style="568" customWidth="1"/>
    <col min="5123" max="5123" width="5.28515625" style="568" customWidth="1"/>
    <col min="5124" max="5124" width="10.5703125" style="568" customWidth="1"/>
    <col min="5125" max="5125" width="13.42578125" style="568" customWidth="1"/>
    <col min="5126" max="5126" width="23.5703125" style="568" bestFit="1" customWidth="1"/>
    <col min="5127" max="5127" width="9.140625" style="568"/>
    <col min="5128" max="5128" width="10.85546875" style="568" bestFit="1" customWidth="1"/>
    <col min="5129" max="5129" width="4.42578125" style="568" customWidth="1"/>
    <col min="5130" max="5130" width="12.5703125" style="568" bestFit="1" customWidth="1"/>
    <col min="5131" max="5131" width="7.28515625" style="568" customWidth="1"/>
    <col min="5132" max="5376" width="9.140625" style="568"/>
    <col min="5377" max="5377" width="6.42578125" style="568" customWidth="1"/>
    <col min="5378" max="5378" width="11.28515625" style="568" customWidth="1"/>
    <col min="5379" max="5379" width="5.28515625" style="568" customWidth="1"/>
    <col min="5380" max="5380" width="10.5703125" style="568" customWidth="1"/>
    <col min="5381" max="5381" width="13.42578125" style="568" customWidth="1"/>
    <col min="5382" max="5382" width="23.5703125" style="568" bestFit="1" customWidth="1"/>
    <col min="5383" max="5383" width="9.140625" style="568"/>
    <col min="5384" max="5384" width="10.85546875" style="568" bestFit="1" customWidth="1"/>
    <col min="5385" max="5385" width="4.42578125" style="568" customWidth="1"/>
    <col min="5386" max="5386" width="12.5703125" style="568" bestFit="1" customWidth="1"/>
    <col min="5387" max="5387" width="7.28515625" style="568" customWidth="1"/>
    <col min="5388" max="5632" width="9.140625" style="568"/>
    <col min="5633" max="5633" width="6.42578125" style="568" customWidth="1"/>
    <col min="5634" max="5634" width="11.28515625" style="568" customWidth="1"/>
    <col min="5635" max="5635" width="5.28515625" style="568" customWidth="1"/>
    <col min="5636" max="5636" width="10.5703125" style="568" customWidth="1"/>
    <col min="5637" max="5637" width="13.42578125" style="568" customWidth="1"/>
    <col min="5638" max="5638" width="23.5703125" style="568" bestFit="1" customWidth="1"/>
    <col min="5639" max="5639" width="9.140625" style="568"/>
    <col min="5640" max="5640" width="10.85546875" style="568" bestFit="1" customWidth="1"/>
    <col min="5641" max="5641" width="4.42578125" style="568" customWidth="1"/>
    <col min="5642" max="5642" width="12.5703125" style="568" bestFit="1" customWidth="1"/>
    <col min="5643" max="5643" width="7.28515625" style="568" customWidth="1"/>
    <col min="5644" max="5888" width="9.140625" style="568"/>
    <col min="5889" max="5889" width="6.42578125" style="568" customWidth="1"/>
    <col min="5890" max="5890" width="11.28515625" style="568" customWidth="1"/>
    <col min="5891" max="5891" width="5.28515625" style="568" customWidth="1"/>
    <col min="5892" max="5892" width="10.5703125" style="568" customWidth="1"/>
    <col min="5893" max="5893" width="13.42578125" style="568" customWidth="1"/>
    <col min="5894" max="5894" width="23.5703125" style="568" bestFit="1" customWidth="1"/>
    <col min="5895" max="5895" width="9.140625" style="568"/>
    <col min="5896" max="5896" width="10.85546875" style="568" bestFit="1" customWidth="1"/>
    <col min="5897" max="5897" width="4.42578125" style="568" customWidth="1"/>
    <col min="5898" max="5898" width="12.5703125" style="568" bestFit="1" customWidth="1"/>
    <col min="5899" max="5899" width="7.28515625" style="568" customWidth="1"/>
    <col min="5900" max="6144" width="9.140625" style="568"/>
    <col min="6145" max="6145" width="6.42578125" style="568" customWidth="1"/>
    <col min="6146" max="6146" width="11.28515625" style="568" customWidth="1"/>
    <col min="6147" max="6147" width="5.28515625" style="568" customWidth="1"/>
    <col min="6148" max="6148" width="10.5703125" style="568" customWidth="1"/>
    <col min="6149" max="6149" width="13.42578125" style="568" customWidth="1"/>
    <col min="6150" max="6150" width="23.5703125" style="568" bestFit="1" customWidth="1"/>
    <col min="6151" max="6151" width="9.140625" style="568"/>
    <col min="6152" max="6152" width="10.85546875" style="568" bestFit="1" customWidth="1"/>
    <col min="6153" max="6153" width="4.42578125" style="568" customWidth="1"/>
    <col min="6154" max="6154" width="12.5703125" style="568" bestFit="1" customWidth="1"/>
    <col min="6155" max="6155" width="7.28515625" style="568" customWidth="1"/>
    <col min="6156" max="6400" width="9.140625" style="568"/>
    <col min="6401" max="6401" width="6.42578125" style="568" customWidth="1"/>
    <col min="6402" max="6402" width="11.28515625" style="568" customWidth="1"/>
    <col min="6403" max="6403" width="5.28515625" style="568" customWidth="1"/>
    <col min="6404" max="6404" width="10.5703125" style="568" customWidth="1"/>
    <col min="6405" max="6405" width="13.42578125" style="568" customWidth="1"/>
    <col min="6406" max="6406" width="23.5703125" style="568" bestFit="1" customWidth="1"/>
    <col min="6407" max="6407" width="9.140625" style="568"/>
    <col min="6408" max="6408" width="10.85546875" style="568" bestFit="1" customWidth="1"/>
    <col min="6409" max="6409" width="4.42578125" style="568" customWidth="1"/>
    <col min="6410" max="6410" width="12.5703125" style="568" bestFit="1" customWidth="1"/>
    <col min="6411" max="6411" width="7.28515625" style="568" customWidth="1"/>
    <col min="6412" max="6656" width="9.140625" style="568"/>
    <col min="6657" max="6657" width="6.42578125" style="568" customWidth="1"/>
    <col min="6658" max="6658" width="11.28515625" style="568" customWidth="1"/>
    <col min="6659" max="6659" width="5.28515625" style="568" customWidth="1"/>
    <col min="6660" max="6660" width="10.5703125" style="568" customWidth="1"/>
    <col min="6661" max="6661" width="13.42578125" style="568" customWidth="1"/>
    <col min="6662" max="6662" width="23.5703125" style="568" bestFit="1" customWidth="1"/>
    <col min="6663" max="6663" width="9.140625" style="568"/>
    <col min="6664" max="6664" width="10.85546875" style="568" bestFit="1" customWidth="1"/>
    <col min="6665" max="6665" width="4.42578125" style="568" customWidth="1"/>
    <col min="6666" max="6666" width="12.5703125" style="568" bestFit="1" customWidth="1"/>
    <col min="6667" max="6667" width="7.28515625" style="568" customWidth="1"/>
    <col min="6668" max="6912" width="9.140625" style="568"/>
    <col min="6913" max="6913" width="6.42578125" style="568" customWidth="1"/>
    <col min="6914" max="6914" width="11.28515625" style="568" customWidth="1"/>
    <col min="6915" max="6915" width="5.28515625" style="568" customWidth="1"/>
    <col min="6916" max="6916" width="10.5703125" style="568" customWidth="1"/>
    <col min="6917" max="6917" width="13.42578125" style="568" customWidth="1"/>
    <col min="6918" max="6918" width="23.5703125" style="568" bestFit="1" customWidth="1"/>
    <col min="6919" max="6919" width="9.140625" style="568"/>
    <col min="6920" max="6920" width="10.85546875" style="568" bestFit="1" customWidth="1"/>
    <col min="6921" max="6921" width="4.42578125" style="568" customWidth="1"/>
    <col min="6922" max="6922" width="12.5703125" style="568" bestFit="1" customWidth="1"/>
    <col min="6923" max="6923" width="7.28515625" style="568" customWidth="1"/>
    <col min="6924" max="7168" width="9.140625" style="568"/>
    <col min="7169" max="7169" width="6.42578125" style="568" customWidth="1"/>
    <col min="7170" max="7170" width="11.28515625" style="568" customWidth="1"/>
    <col min="7171" max="7171" width="5.28515625" style="568" customWidth="1"/>
    <col min="7172" max="7172" width="10.5703125" style="568" customWidth="1"/>
    <col min="7173" max="7173" width="13.42578125" style="568" customWidth="1"/>
    <col min="7174" max="7174" width="23.5703125" style="568" bestFit="1" customWidth="1"/>
    <col min="7175" max="7175" width="9.140625" style="568"/>
    <col min="7176" max="7176" width="10.85546875" style="568" bestFit="1" customWidth="1"/>
    <col min="7177" max="7177" width="4.42578125" style="568" customWidth="1"/>
    <col min="7178" max="7178" width="12.5703125" style="568" bestFit="1" customWidth="1"/>
    <col min="7179" max="7179" width="7.28515625" style="568" customWidth="1"/>
    <col min="7180" max="7424" width="9.140625" style="568"/>
    <col min="7425" max="7425" width="6.42578125" style="568" customWidth="1"/>
    <col min="7426" max="7426" width="11.28515625" style="568" customWidth="1"/>
    <col min="7427" max="7427" width="5.28515625" style="568" customWidth="1"/>
    <col min="7428" max="7428" width="10.5703125" style="568" customWidth="1"/>
    <col min="7429" max="7429" width="13.42578125" style="568" customWidth="1"/>
    <col min="7430" max="7430" width="23.5703125" style="568" bestFit="1" customWidth="1"/>
    <col min="7431" max="7431" width="9.140625" style="568"/>
    <col min="7432" max="7432" width="10.85546875" style="568" bestFit="1" customWidth="1"/>
    <col min="7433" max="7433" width="4.42578125" style="568" customWidth="1"/>
    <col min="7434" max="7434" width="12.5703125" style="568" bestFit="1" customWidth="1"/>
    <col min="7435" max="7435" width="7.28515625" style="568" customWidth="1"/>
    <col min="7436" max="7680" width="9.140625" style="568"/>
    <col min="7681" max="7681" width="6.42578125" style="568" customWidth="1"/>
    <col min="7682" max="7682" width="11.28515625" style="568" customWidth="1"/>
    <col min="7683" max="7683" width="5.28515625" style="568" customWidth="1"/>
    <col min="7684" max="7684" width="10.5703125" style="568" customWidth="1"/>
    <col min="7685" max="7685" width="13.42578125" style="568" customWidth="1"/>
    <col min="7686" max="7686" width="23.5703125" style="568" bestFit="1" customWidth="1"/>
    <col min="7687" max="7687" width="9.140625" style="568"/>
    <col min="7688" max="7688" width="10.85546875" style="568" bestFit="1" customWidth="1"/>
    <col min="7689" max="7689" width="4.42578125" style="568" customWidth="1"/>
    <col min="7690" max="7690" width="12.5703125" style="568" bestFit="1" customWidth="1"/>
    <col min="7691" max="7691" width="7.28515625" style="568" customWidth="1"/>
    <col min="7692" max="7936" width="9.140625" style="568"/>
    <col min="7937" max="7937" width="6.42578125" style="568" customWidth="1"/>
    <col min="7938" max="7938" width="11.28515625" style="568" customWidth="1"/>
    <col min="7939" max="7939" width="5.28515625" style="568" customWidth="1"/>
    <col min="7940" max="7940" width="10.5703125" style="568" customWidth="1"/>
    <col min="7941" max="7941" width="13.42578125" style="568" customWidth="1"/>
    <col min="7942" max="7942" width="23.5703125" style="568" bestFit="1" customWidth="1"/>
    <col min="7943" max="7943" width="9.140625" style="568"/>
    <col min="7944" max="7944" width="10.85546875" style="568" bestFit="1" customWidth="1"/>
    <col min="7945" max="7945" width="4.42578125" style="568" customWidth="1"/>
    <col min="7946" max="7946" width="12.5703125" style="568" bestFit="1" customWidth="1"/>
    <col min="7947" max="7947" width="7.28515625" style="568" customWidth="1"/>
    <col min="7948" max="8192" width="9.140625" style="568"/>
    <col min="8193" max="8193" width="6.42578125" style="568" customWidth="1"/>
    <col min="8194" max="8194" width="11.28515625" style="568" customWidth="1"/>
    <col min="8195" max="8195" width="5.28515625" style="568" customWidth="1"/>
    <col min="8196" max="8196" width="10.5703125" style="568" customWidth="1"/>
    <col min="8197" max="8197" width="13.42578125" style="568" customWidth="1"/>
    <col min="8198" max="8198" width="23.5703125" style="568" bestFit="1" customWidth="1"/>
    <col min="8199" max="8199" width="9.140625" style="568"/>
    <col min="8200" max="8200" width="10.85546875" style="568" bestFit="1" customWidth="1"/>
    <col min="8201" max="8201" width="4.42578125" style="568" customWidth="1"/>
    <col min="8202" max="8202" width="12.5703125" style="568" bestFit="1" customWidth="1"/>
    <col min="8203" max="8203" width="7.28515625" style="568" customWidth="1"/>
    <col min="8204" max="8448" width="9.140625" style="568"/>
    <col min="8449" max="8449" width="6.42578125" style="568" customWidth="1"/>
    <col min="8450" max="8450" width="11.28515625" style="568" customWidth="1"/>
    <col min="8451" max="8451" width="5.28515625" style="568" customWidth="1"/>
    <col min="8452" max="8452" width="10.5703125" style="568" customWidth="1"/>
    <col min="8453" max="8453" width="13.42578125" style="568" customWidth="1"/>
    <col min="8454" max="8454" width="23.5703125" style="568" bestFit="1" customWidth="1"/>
    <col min="8455" max="8455" width="9.140625" style="568"/>
    <col min="8456" max="8456" width="10.85546875" style="568" bestFit="1" customWidth="1"/>
    <col min="8457" max="8457" width="4.42578125" style="568" customWidth="1"/>
    <col min="8458" max="8458" width="12.5703125" style="568" bestFit="1" customWidth="1"/>
    <col min="8459" max="8459" width="7.28515625" style="568" customWidth="1"/>
    <col min="8460" max="8704" width="9.140625" style="568"/>
    <col min="8705" max="8705" width="6.42578125" style="568" customWidth="1"/>
    <col min="8706" max="8706" width="11.28515625" style="568" customWidth="1"/>
    <col min="8707" max="8707" width="5.28515625" style="568" customWidth="1"/>
    <col min="8708" max="8708" width="10.5703125" style="568" customWidth="1"/>
    <col min="8709" max="8709" width="13.42578125" style="568" customWidth="1"/>
    <col min="8710" max="8710" width="23.5703125" style="568" bestFit="1" customWidth="1"/>
    <col min="8711" max="8711" width="9.140625" style="568"/>
    <col min="8712" max="8712" width="10.85546875" style="568" bestFit="1" customWidth="1"/>
    <col min="8713" max="8713" width="4.42578125" style="568" customWidth="1"/>
    <col min="8714" max="8714" width="12.5703125" style="568" bestFit="1" customWidth="1"/>
    <col min="8715" max="8715" width="7.28515625" style="568" customWidth="1"/>
    <col min="8716" max="8960" width="9.140625" style="568"/>
    <col min="8961" max="8961" width="6.42578125" style="568" customWidth="1"/>
    <col min="8962" max="8962" width="11.28515625" style="568" customWidth="1"/>
    <col min="8963" max="8963" width="5.28515625" style="568" customWidth="1"/>
    <col min="8964" max="8964" width="10.5703125" style="568" customWidth="1"/>
    <col min="8965" max="8965" width="13.42578125" style="568" customWidth="1"/>
    <col min="8966" max="8966" width="23.5703125" style="568" bestFit="1" customWidth="1"/>
    <col min="8967" max="8967" width="9.140625" style="568"/>
    <col min="8968" max="8968" width="10.85546875" style="568" bestFit="1" customWidth="1"/>
    <col min="8969" max="8969" width="4.42578125" style="568" customWidth="1"/>
    <col min="8970" max="8970" width="12.5703125" style="568" bestFit="1" customWidth="1"/>
    <col min="8971" max="8971" width="7.28515625" style="568" customWidth="1"/>
    <col min="8972" max="9216" width="9.140625" style="568"/>
    <col min="9217" max="9217" width="6.42578125" style="568" customWidth="1"/>
    <col min="9218" max="9218" width="11.28515625" style="568" customWidth="1"/>
    <col min="9219" max="9219" width="5.28515625" style="568" customWidth="1"/>
    <col min="9220" max="9220" width="10.5703125" style="568" customWidth="1"/>
    <col min="9221" max="9221" width="13.42578125" style="568" customWidth="1"/>
    <col min="9222" max="9222" width="23.5703125" style="568" bestFit="1" customWidth="1"/>
    <col min="9223" max="9223" width="9.140625" style="568"/>
    <col min="9224" max="9224" width="10.85546875" style="568" bestFit="1" customWidth="1"/>
    <col min="9225" max="9225" width="4.42578125" style="568" customWidth="1"/>
    <col min="9226" max="9226" width="12.5703125" style="568" bestFit="1" customWidth="1"/>
    <col min="9227" max="9227" width="7.28515625" style="568" customWidth="1"/>
    <col min="9228" max="9472" width="9.140625" style="568"/>
    <col min="9473" max="9473" width="6.42578125" style="568" customWidth="1"/>
    <col min="9474" max="9474" width="11.28515625" style="568" customWidth="1"/>
    <col min="9475" max="9475" width="5.28515625" style="568" customWidth="1"/>
    <col min="9476" max="9476" width="10.5703125" style="568" customWidth="1"/>
    <col min="9477" max="9477" width="13.42578125" style="568" customWidth="1"/>
    <col min="9478" max="9478" width="23.5703125" style="568" bestFit="1" customWidth="1"/>
    <col min="9479" max="9479" width="9.140625" style="568"/>
    <col min="9480" max="9480" width="10.85546875" style="568" bestFit="1" customWidth="1"/>
    <col min="9481" max="9481" width="4.42578125" style="568" customWidth="1"/>
    <col min="9482" max="9482" width="12.5703125" style="568" bestFit="1" customWidth="1"/>
    <col min="9483" max="9483" width="7.28515625" style="568" customWidth="1"/>
    <col min="9484" max="9728" width="9.140625" style="568"/>
    <col min="9729" max="9729" width="6.42578125" style="568" customWidth="1"/>
    <col min="9730" max="9730" width="11.28515625" style="568" customWidth="1"/>
    <col min="9731" max="9731" width="5.28515625" style="568" customWidth="1"/>
    <col min="9732" max="9732" width="10.5703125" style="568" customWidth="1"/>
    <col min="9733" max="9733" width="13.42578125" style="568" customWidth="1"/>
    <col min="9734" max="9734" width="23.5703125" style="568" bestFit="1" customWidth="1"/>
    <col min="9735" max="9735" width="9.140625" style="568"/>
    <col min="9736" max="9736" width="10.85546875" style="568" bestFit="1" customWidth="1"/>
    <col min="9737" max="9737" width="4.42578125" style="568" customWidth="1"/>
    <col min="9738" max="9738" width="12.5703125" style="568" bestFit="1" customWidth="1"/>
    <col min="9739" max="9739" width="7.28515625" style="568" customWidth="1"/>
    <col min="9740" max="9984" width="9.140625" style="568"/>
    <col min="9985" max="9985" width="6.42578125" style="568" customWidth="1"/>
    <col min="9986" max="9986" width="11.28515625" style="568" customWidth="1"/>
    <col min="9987" max="9987" width="5.28515625" style="568" customWidth="1"/>
    <col min="9988" max="9988" width="10.5703125" style="568" customWidth="1"/>
    <col min="9989" max="9989" width="13.42578125" style="568" customWidth="1"/>
    <col min="9990" max="9990" width="23.5703125" style="568" bestFit="1" customWidth="1"/>
    <col min="9991" max="9991" width="9.140625" style="568"/>
    <col min="9992" max="9992" width="10.85546875" style="568" bestFit="1" customWidth="1"/>
    <col min="9993" max="9993" width="4.42578125" style="568" customWidth="1"/>
    <col min="9994" max="9994" width="12.5703125" style="568" bestFit="1" customWidth="1"/>
    <col min="9995" max="9995" width="7.28515625" style="568" customWidth="1"/>
    <col min="9996" max="10240" width="9.140625" style="568"/>
    <col min="10241" max="10241" width="6.42578125" style="568" customWidth="1"/>
    <col min="10242" max="10242" width="11.28515625" style="568" customWidth="1"/>
    <col min="10243" max="10243" width="5.28515625" style="568" customWidth="1"/>
    <col min="10244" max="10244" width="10.5703125" style="568" customWidth="1"/>
    <col min="10245" max="10245" width="13.42578125" style="568" customWidth="1"/>
    <col min="10246" max="10246" width="23.5703125" style="568" bestFit="1" customWidth="1"/>
    <col min="10247" max="10247" width="9.140625" style="568"/>
    <col min="10248" max="10248" width="10.85546875" style="568" bestFit="1" customWidth="1"/>
    <col min="10249" max="10249" width="4.42578125" style="568" customWidth="1"/>
    <col min="10250" max="10250" width="12.5703125" style="568" bestFit="1" customWidth="1"/>
    <col min="10251" max="10251" width="7.28515625" style="568" customWidth="1"/>
    <col min="10252" max="10496" width="9.140625" style="568"/>
    <col min="10497" max="10497" width="6.42578125" style="568" customWidth="1"/>
    <col min="10498" max="10498" width="11.28515625" style="568" customWidth="1"/>
    <col min="10499" max="10499" width="5.28515625" style="568" customWidth="1"/>
    <col min="10500" max="10500" width="10.5703125" style="568" customWidth="1"/>
    <col min="10501" max="10501" width="13.42578125" style="568" customWidth="1"/>
    <col min="10502" max="10502" width="23.5703125" style="568" bestFit="1" customWidth="1"/>
    <col min="10503" max="10503" width="9.140625" style="568"/>
    <col min="10504" max="10504" width="10.85546875" style="568" bestFit="1" customWidth="1"/>
    <col min="10505" max="10505" width="4.42578125" style="568" customWidth="1"/>
    <col min="10506" max="10506" width="12.5703125" style="568" bestFit="1" customWidth="1"/>
    <col min="10507" max="10507" width="7.28515625" style="568" customWidth="1"/>
    <col min="10508" max="10752" width="9.140625" style="568"/>
    <col min="10753" max="10753" width="6.42578125" style="568" customWidth="1"/>
    <col min="10754" max="10754" width="11.28515625" style="568" customWidth="1"/>
    <col min="10755" max="10755" width="5.28515625" style="568" customWidth="1"/>
    <col min="10756" max="10756" width="10.5703125" style="568" customWidth="1"/>
    <col min="10757" max="10757" width="13.42578125" style="568" customWidth="1"/>
    <col min="10758" max="10758" width="23.5703125" style="568" bestFit="1" customWidth="1"/>
    <col min="10759" max="10759" width="9.140625" style="568"/>
    <col min="10760" max="10760" width="10.85546875" style="568" bestFit="1" customWidth="1"/>
    <col min="10761" max="10761" width="4.42578125" style="568" customWidth="1"/>
    <col min="10762" max="10762" width="12.5703125" style="568" bestFit="1" customWidth="1"/>
    <col min="10763" max="10763" width="7.28515625" style="568" customWidth="1"/>
    <col min="10764" max="11008" width="9.140625" style="568"/>
    <col min="11009" max="11009" width="6.42578125" style="568" customWidth="1"/>
    <col min="11010" max="11010" width="11.28515625" style="568" customWidth="1"/>
    <col min="11011" max="11011" width="5.28515625" style="568" customWidth="1"/>
    <col min="11012" max="11012" width="10.5703125" style="568" customWidth="1"/>
    <col min="11013" max="11013" width="13.42578125" style="568" customWidth="1"/>
    <col min="11014" max="11014" width="23.5703125" style="568" bestFit="1" customWidth="1"/>
    <col min="11015" max="11015" width="9.140625" style="568"/>
    <col min="11016" max="11016" width="10.85546875" style="568" bestFit="1" customWidth="1"/>
    <col min="11017" max="11017" width="4.42578125" style="568" customWidth="1"/>
    <col min="11018" max="11018" width="12.5703125" style="568" bestFit="1" customWidth="1"/>
    <col min="11019" max="11019" width="7.28515625" style="568" customWidth="1"/>
    <col min="11020" max="11264" width="9.140625" style="568"/>
    <col min="11265" max="11265" width="6.42578125" style="568" customWidth="1"/>
    <col min="11266" max="11266" width="11.28515625" style="568" customWidth="1"/>
    <col min="11267" max="11267" width="5.28515625" style="568" customWidth="1"/>
    <col min="11268" max="11268" width="10.5703125" style="568" customWidth="1"/>
    <col min="11269" max="11269" width="13.42578125" style="568" customWidth="1"/>
    <col min="11270" max="11270" width="23.5703125" style="568" bestFit="1" customWidth="1"/>
    <col min="11271" max="11271" width="9.140625" style="568"/>
    <col min="11272" max="11272" width="10.85546875" style="568" bestFit="1" customWidth="1"/>
    <col min="11273" max="11273" width="4.42578125" style="568" customWidth="1"/>
    <col min="11274" max="11274" width="12.5703125" style="568" bestFit="1" customWidth="1"/>
    <col min="11275" max="11275" width="7.28515625" style="568" customWidth="1"/>
    <col min="11276" max="11520" width="9.140625" style="568"/>
    <col min="11521" max="11521" width="6.42578125" style="568" customWidth="1"/>
    <col min="11522" max="11522" width="11.28515625" style="568" customWidth="1"/>
    <col min="11523" max="11523" width="5.28515625" style="568" customWidth="1"/>
    <col min="11524" max="11524" width="10.5703125" style="568" customWidth="1"/>
    <col min="11525" max="11525" width="13.42578125" style="568" customWidth="1"/>
    <col min="11526" max="11526" width="23.5703125" style="568" bestFit="1" customWidth="1"/>
    <col min="11527" max="11527" width="9.140625" style="568"/>
    <col min="11528" max="11528" width="10.85546875" style="568" bestFit="1" customWidth="1"/>
    <col min="11529" max="11529" width="4.42578125" style="568" customWidth="1"/>
    <col min="11530" max="11530" width="12.5703125" style="568" bestFit="1" customWidth="1"/>
    <col min="11531" max="11531" width="7.28515625" style="568" customWidth="1"/>
    <col min="11532" max="11776" width="9.140625" style="568"/>
    <col min="11777" max="11777" width="6.42578125" style="568" customWidth="1"/>
    <col min="11778" max="11778" width="11.28515625" style="568" customWidth="1"/>
    <col min="11779" max="11779" width="5.28515625" style="568" customWidth="1"/>
    <col min="11780" max="11780" width="10.5703125" style="568" customWidth="1"/>
    <col min="11781" max="11781" width="13.42578125" style="568" customWidth="1"/>
    <col min="11782" max="11782" width="23.5703125" style="568" bestFit="1" customWidth="1"/>
    <col min="11783" max="11783" width="9.140625" style="568"/>
    <col min="11784" max="11784" width="10.85546875" style="568" bestFit="1" customWidth="1"/>
    <col min="11785" max="11785" width="4.42578125" style="568" customWidth="1"/>
    <col min="11786" max="11786" width="12.5703125" style="568" bestFit="1" customWidth="1"/>
    <col min="11787" max="11787" width="7.28515625" style="568" customWidth="1"/>
    <col min="11788" max="12032" width="9.140625" style="568"/>
    <col min="12033" max="12033" width="6.42578125" style="568" customWidth="1"/>
    <col min="12034" max="12034" width="11.28515625" style="568" customWidth="1"/>
    <col min="12035" max="12035" width="5.28515625" style="568" customWidth="1"/>
    <col min="12036" max="12036" width="10.5703125" style="568" customWidth="1"/>
    <col min="12037" max="12037" width="13.42578125" style="568" customWidth="1"/>
    <col min="12038" max="12038" width="23.5703125" style="568" bestFit="1" customWidth="1"/>
    <col min="12039" max="12039" width="9.140625" style="568"/>
    <col min="12040" max="12040" width="10.85546875" style="568" bestFit="1" customWidth="1"/>
    <col min="12041" max="12041" width="4.42578125" style="568" customWidth="1"/>
    <col min="12042" max="12042" width="12.5703125" style="568" bestFit="1" customWidth="1"/>
    <col min="12043" max="12043" width="7.28515625" style="568" customWidth="1"/>
    <col min="12044" max="12288" width="9.140625" style="568"/>
    <col min="12289" max="12289" width="6.42578125" style="568" customWidth="1"/>
    <col min="12290" max="12290" width="11.28515625" style="568" customWidth="1"/>
    <col min="12291" max="12291" width="5.28515625" style="568" customWidth="1"/>
    <col min="12292" max="12292" width="10.5703125" style="568" customWidth="1"/>
    <col min="12293" max="12293" width="13.42578125" style="568" customWidth="1"/>
    <col min="12294" max="12294" width="23.5703125" style="568" bestFit="1" customWidth="1"/>
    <col min="12295" max="12295" width="9.140625" style="568"/>
    <col min="12296" max="12296" width="10.85546875" style="568" bestFit="1" customWidth="1"/>
    <col min="12297" max="12297" width="4.42578125" style="568" customWidth="1"/>
    <col min="12298" max="12298" width="12.5703125" style="568" bestFit="1" customWidth="1"/>
    <col min="12299" max="12299" width="7.28515625" style="568" customWidth="1"/>
    <col min="12300" max="12544" width="9.140625" style="568"/>
    <col min="12545" max="12545" width="6.42578125" style="568" customWidth="1"/>
    <col min="12546" max="12546" width="11.28515625" style="568" customWidth="1"/>
    <col min="12547" max="12547" width="5.28515625" style="568" customWidth="1"/>
    <col min="12548" max="12548" width="10.5703125" style="568" customWidth="1"/>
    <col min="12549" max="12549" width="13.42578125" style="568" customWidth="1"/>
    <col min="12550" max="12550" width="23.5703125" style="568" bestFit="1" customWidth="1"/>
    <col min="12551" max="12551" width="9.140625" style="568"/>
    <col min="12552" max="12552" width="10.85546875" style="568" bestFit="1" customWidth="1"/>
    <col min="12553" max="12553" width="4.42578125" style="568" customWidth="1"/>
    <col min="12554" max="12554" width="12.5703125" style="568" bestFit="1" customWidth="1"/>
    <col min="12555" max="12555" width="7.28515625" style="568" customWidth="1"/>
    <col min="12556" max="12800" width="9.140625" style="568"/>
    <col min="12801" max="12801" width="6.42578125" style="568" customWidth="1"/>
    <col min="12802" max="12802" width="11.28515625" style="568" customWidth="1"/>
    <col min="12803" max="12803" width="5.28515625" style="568" customWidth="1"/>
    <col min="12804" max="12804" width="10.5703125" style="568" customWidth="1"/>
    <col min="12805" max="12805" width="13.42578125" style="568" customWidth="1"/>
    <col min="12806" max="12806" width="23.5703125" style="568" bestFit="1" customWidth="1"/>
    <col min="12807" max="12807" width="9.140625" style="568"/>
    <col min="12808" max="12808" width="10.85546875" style="568" bestFit="1" customWidth="1"/>
    <col min="12809" max="12809" width="4.42578125" style="568" customWidth="1"/>
    <col min="12810" max="12810" width="12.5703125" style="568" bestFit="1" customWidth="1"/>
    <col min="12811" max="12811" width="7.28515625" style="568" customWidth="1"/>
    <col min="12812" max="13056" width="9.140625" style="568"/>
    <col min="13057" max="13057" width="6.42578125" style="568" customWidth="1"/>
    <col min="13058" max="13058" width="11.28515625" style="568" customWidth="1"/>
    <col min="13059" max="13059" width="5.28515625" style="568" customWidth="1"/>
    <col min="13060" max="13060" width="10.5703125" style="568" customWidth="1"/>
    <col min="13061" max="13061" width="13.42578125" style="568" customWidth="1"/>
    <col min="13062" max="13062" width="23.5703125" style="568" bestFit="1" customWidth="1"/>
    <col min="13063" max="13063" width="9.140625" style="568"/>
    <col min="13064" max="13064" width="10.85546875" style="568" bestFit="1" customWidth="1"/>
    <col min="13065" max="13065" width="4.42578125" style="568" customWidth="1"/>
    <col min="13066" max="13066" width="12.5703125" style="568" bestFit="1" customWidth="1"/>
    <col min="13067" max="13067" width="7.28515625" style="568" customWidth="1"/>
    <col min="13068" max="13312" width="9.140625" style="568"/>
    <col min="13313" max="13313" width="6.42578125" style="568" customWidth="1"/>
    <col min="13314" max="13314" width="11.28515625" style="568" customWidth="1"/>
    <col min="13315" max="13315" width="5.28515625" style="568" customWidth="1"/>
    <col min="13316" max="13316" width="10.5703125" style="568" customWidth="1"/>
    <col min="13317" max="13317" width="13.42578125" style="568" customWidth="1"/>
    <col min="13318" max="13318" width="23.5703125" style="568" bestFit="1" customWidth="1"/>
    <col min="13319" max="13319" width="9.140625" style="568"/>
    <col min="13320" max="13320" width="10.85546875" style="568" bestFit="1" customWidth="1"/>
    <col min="13321" max="13321" width="4.42578125" style="568" customWidth="1"/>
    <col min="13322" max="13322" width="12.5703125" style="568" bestFit="1" customWidth="1"/>
    <col min="13323" max="13323" width="7.28515625" style="568" customWidth="1"/>
    <col min="13324" max="13568" width="9.140625" style="568"/>
    <col min="13569" max="13569" width="6.42578125" style="568" customWidth="1"/>
    <col min="13570" max="13570" width="11.28515625" style="568" customWidth="1"/>
    <col min="13571" max="13571" width="5.28515625" style="568" customWidth="1"/>
    <col min="13572" max="13572" width="10.5703125" style="568" customWidth="1"/>
    <col min="13573" max="13573" width="13.42578125" style="568" customWidth="1"/>
    <col min="13574" max="13574" width="23.5703125" style="568" bestFit="1" customWidth="1"/>
    <col min="13575" max="13575" width="9.140625" style="568"/>
    <col min="13576" max="13576" width="10.85546875" style="568" bestFit="1" customWidth="1"/>
    <col min="13577" max="13577" width="4.42578125" style="568" customWidth="1"/>
    <col min="13578" max="13578" width="12.5703125" style="568" bestFit="1" customWidth="1"/>
    <col min="13579" max="13579" width="7.28515625" style="568" customWidth="1"/>
    <col min="13580" max="13824" width="9.140625" style="568"/>
    <col min="13825" max="13825" width="6.42578125" style="568" customWidth="1"/>
    <col min="13826" max="13826" width="11.28515625" style="568" customWidth="1"/>
    <col min="13827" max="13827" width="5.28515625" style="568" customWidth="1"/>
    <col min="13828" max="13828" width="10.5703125" style="568" customWidth="1"/>
    <col min="13829" max="13829" width="13.42578125" style="568" customWidth="1"/>
    <col min="13830" max="13830" width="23.5703125" style="568" bestFit="1" customWidth="1"/>
    <col min="13831" max="13831" width="9.140625" style="568"/>
    <col min="13832" max="13832" width="10.85546875" style="568" bestFit="1" customWidth="1"/>
    <col min="13833" max="13833" width="4.42578125" style="568" customWidth="1"/>
    <col min="13834" max="13834" width="12.5703125" style="568" bestFit="1" customWidth="1"/>
    <col min="13835" max="13835" width="7.28515625" style="568" customWidth="1"/>
    <col min="13836" max="14080" width="9.140625" style="568"/>
    <col min="14081" max="14081" width="6.42578125" style="568" customWidth="1"/>
    <col min="14082" max="14082" width="11.28515625" style="568" customWidth="1"/>
    <col min="14083" max="14083" width="5.28515625" style="568" customWidth="1"/>
    <col min="14084" max="14084" width="10.5703125" style="568" customWidth="1"/>
    <col min="14085" max="14085" width="13.42578125" style="568" customWidth="1"/>
    <col min="14086" max="14086" width="23.5703125" style="568" bestFit="1" customWidth="1"/>
    <col min="14087" max="14087" width="9.140625" style="568"/>
    <col min="14088" max="14088" width="10.85546875" style="568" bestFit="1" customWidth="1"/>
    <col min="14089" max="14089" width="4.42578125" style="568" customWidth="1"/>
    <col min="14090" max="14090" width="12.5703125" style="568" bestFit="1" customWidth="1"/>
    <col min="14091" max="14091" width="7.28515625" style="568" customWidth="1"/>
    <col min="14092" max="14336" width="9.140625" style="568"/>
    <col min="14337" max="14337" width="6.42578125" style="568" customWidth="1"/>
    <col min="14338" max="14338" width="11.28515625" style="568" customWidth="1"/>
    <col min="14339" max="14339" width="5.28515625" style="568" customWidth="1"/>
    <col min="14340" max="14340" width="10.5703125" style="568" customWidth="1"/>
    <col min="14341" max="14341" width="13.42578125" style="568" customWidth="1"/>
    <col min="14342" max="14342" width="23.5703125" style="568" bestFit="1" customWidth="1"/>
    <col min="14343" max="14343" width="9.140625" style="568"/>
    <col min="14344" max="14344" width="10.85546875" style="568" bestFit="1" customWidth="1"/>
    <col min="14345" max="14345" width="4.42578125" style="568" customWidth="1"/>
    <col min="14346" max="14346" width="12.5703125" style="568" bestFit="1" customWidth="1"/>
    <col min="14347" max="14347" width="7.28515625" style="568" customWidth="1"/>
    <col min="14348" max="14592" width="9.140625" style="568"/>
    <col min="14593" max="14593" width="6.42578125" style="568" customWidth="1"/>
    <col min="14594" max="14594" width="11.28515625" style="568" customWidth="1"/>
    <col min="14595" max="14595" width="5.28515625" style="568" customWidth="1"/>
    <col min="14596" max="14596" width="10.5703125" style="568" customWidth="1"/>
    <col min="14597" max="14597" width="13.42578125" style="568" customWidth="1"/>
    <col min="14598" max="14598" width="23.5703125" style="568" bestFit="1" customWidth="1"/>
    <col min="14599" max="14599" width="9.140625" style="568"/>
    <col min="14600" max="14600" width="10.85546875" style="568" bestFit="1" customWidth="1"/>
    <col min="14601" max="14601" width="4.42578125" style="568" customWidth="1"/>
    <col min="14602" max="14602" width="12.5703125" style="568" bestFit="1" customWidth="1"/>
    <col min="14603" max="14603" width="7.28515625" style="568" customWidth="1"/>
    <col min="14604" max="14848" width="9.140625" style="568"/>
    <col min="14849" max="14849" width="6.42578125" style="568" customWidth="1"/>
    <col min="14850" max="14850" width="11.28515625" style="568" customWidth="1"/>
    <col min="14851" max="14851" width="5.28515625" style="568" customWidth="1"/>
    <col min="14852" max="14852" width="10.5703125" style="568" customWidth="1"/>
    <col min="14853" max="14853" width="13.42578125" style="568" customWidth="1"/>
    <col min="14854" max="14854" width="23.5703125" style="568" bestFit="1" customWidth="1"/>
    <col min="14855" max="14855" width="9.140625" style="568"/>
    <col min="14856" max="14856" width="10.85546875" style="568" bestFit="1" customWidth="1"/>
    <col min="14857" max="14857" width="4.42578125" style="568" customWidth="1"/>
    <col min="14858" max="14858" width="12.5703125" style="568" bestFit="1" customWidth="1"/>
    <col min="14859" max="14859" width="7.28515625" style="568" customWidth="1"/>
    <col min="14860" max="15104" width="9.140625" style="568"/>
    <col min="15105" max="15105" width="6.42578125" style="568" customWidth="1"/>
    <col min="15106" max="15106" width="11.28515625" style="568" customWidth="1"/>
    <col min="15107" max="15107" width="5.28515625" style="568" customWidth="1"/>
    <col min="15108" max="15108" width="10.5703125" style="568" customWidth="1"/>
    <col min="15109" max="15109" width="13.42578125" style="568" customWidth="1"/>
    <col min="15110" max="15110" width="23.5703125" style="568" bestFit="1" customWidth="1"/>
    <col min="15111" max="15111" width="9.140625" style="568"/>
    <col min="15112" max="15112" width="10.85546875" style="568" bestFit="1" customWidth="1"/>
    <col min="15113" max="15113" width="4.42578125" style="568" customWidth="1"/>
    <col min="15114" max="15114" width="12.5703125" style="568" bestFit="1" customWidth="1"/>
    <col min="15115" max="15115" width="7.28515625" style="568" customWidth="1"/>
    <col min="15116" max="15360" width="9.140625" style="568"/>
    <col min="15361" max="15361" width="6.42578125" style="568" customWidth="1"/>
    <col min="15362" max="15362" width="11.28515625" style="568" customWidth="1"/>
    <col min="15363" max="15363" width="5.28515625" style="568" customWidth="1"/>
    <col min="15364" max="15364" width="10.5703125" style="568" customWidth="1"/>
    <col min="15365" max="15365" width="13.42578125" style="568" customWidth="1"/>
    <col min="15366" max="15366" width="23.5703125" style="568" bestFit="1" customWidth="1"/>
    <col min="15367" max="15367" width="9.140625" style="568"/>
    <col min="15368" max="15368" width="10.85546875" style="568" bestFit="1" customWidth="1"/>
    <col min="15369" max="15369" width="4.42578125" style="568" customWidth="1"/>
    <col min="15370" max="15370" width="12.5703125" style="568" bestFit="1" customWidth="1"/>
    <col min="15371" max="15371" width="7.28515625" style="568" customWidth="1"/>
    <col min="15372" max="15616" width="9.140625" style="568"/>
    <col min="15617" max="15617" width="6.42578125" style="568" customWidth="1"/>
    <col min="15618" max="15618" width="11.28515625" style="568" customWidth="1"/>
    <col min="15619" max="15619" width="5.28515625" style="568" customWidth="1"/>
    <col min="15620" max="15620" width="10.5703125" style="568" customWidth="1"/>
    <col min="15621" max="15621" width="13.42578125" style="568" customWidth="1"/>
    <col min="15622" max="15622" width="23.5703125" style="568" bestFit="1" customWidth="1"/>
    <col min="15623" max="15623" width="9.140625" style="568"/>
    <col min="15624" max="15624" width="10.85546875" style="568" bestFit="1" customWidth="1"/>
    <col min="15625" max="15625" width="4.42578125" style="568" customWidth="1"/>
    <col min="15626" max="15626" width="12.5703125" style="568" bestFit="1" customWidth="1"/>
    <col min="15627" max="15627" width="7.28515625" style="568" customWidth="1"/>
    <col min="15628" max="15872" width="9.140625" style="568"/>
    <col min="15873" max="15873" width="6.42578125" style="568" customWidth="1"/>
    <col min="15874" max="15874" width="11.28515625" style="568" customWidth="1"/>
    <col min="15875" max="15875" width="5.28515625" style="568" customWidth="1"/>
    <col min="15876" max="15876" width="10.5703125" style="568" customWidth="1"/>
    <col min="15877" max="15877" width="13.42578125" style="568" customWidth="1"/>
    <col min="15878" max="15878" width="23.5703125" style="568" bestFit="1" customWidth="1"/>
    <col min="15879" max="15879" width="9.140625" style="568"/>
    <col min="15880" max="15880" width="10.85546875" style="568" bestFit="1" customWidth="1"/>
    <col min="15881" max="15881" width="4.42578125" style="568" customWidth="1"/>
    <col min="15882" max="15882" width="12.5703125" style="568" bestFit="1" customWidth="1"/>
    <col min="15883" max="15883" width="7.28515625" style="568" customWidth="1"/>
    <col min="15884" max="16128" width="9.140625" style="568"/>
    <col min="16129" max="16129" width="6.42578125" style="568" customWidth="1"/>
    <col min="16130" max="16130" width="11.28515625" style="568" customWidth="1"/>
    <col min="16131" max="16131" width="5.28515625" style="568" customWidth="1"/>
    <col min="16132" max="16132" width="10.5703125" style="568" customWidth="1"/>
    <col min="16133" max="16133" width="13.42578125" style="568" customWidth="1"/>
    <col min="16134" max="16134" width="23.5703125" style="568" bestFit="1" customWidth="1"/>
    <col min="16135" max="16135" width="9.140625" style="568"/>
    <col min="16136" max="16136" width="10.85546875" style="568" bestFit="1" customWidth="1"/>
    <col min="16137" max="16137" width="4.42578125" style="568" customWidth="1"/>
    <col min="16138" max="16138" width="12.5703125" style="568" bestFit="1" customWidth="1"/>
    <col min="16139" max="16139" width="7.28515625" style="568" customWidth="1"/>
    <col min="16140" max="16384" width="9.140625" style="568"/>
  </cols>
  <sheetData>
    <row r="1" spans="1:11">
      <c r="I1" s="163" t="s">
        <v>214</v>
      </c>
      <c r="J1" s="13"/>
      <c r="K1" s="13"/>
    </row>
    <row r="2" spans="1:11">
      <c r="A2" s="164" t="s">
        <v>143</v>
      </c>
      <c r="B2" s="3"/>
      <c r="I2" s="164" t="s">
        <v>143</v>
      </c>
      <c r="J2" s="3"/>
      <c r="K2" s="3"/>
    </row>
    <row r="3" spans="1:11">
      <c r="A3" s="350" t="s">
        <v>5137</v>
      </c>
      <c r="B3" s="350" t="s">
        <v>215</v>
      </c>
      <c r="C3" s="350" t="s">
        <v>216</v>
      </c>
      <c r="D3" s="351"/>
      <c r="E3" s="351"/>
      <c r="F3" s="432" t="s">
        <v>218</v>
      </c>
      <c r="G3" s="433"/>
      <c r="H3" s="432" t="s">
        <v>219</v>
      </c>
      <c r="I3" s="433"/>
      <c r="J3" s="432" t="s">
        <v>1893</v>
      </c>
      <c r="K3" s="433"/>
    </row>
    <row r="4" spans="1:11">
      <c r="A4" s="572" t="s">
        <v>5552</v>
      </c>
      <c r="B4" s="300" t="s">
        <v>221</v>
      </c>
      <c r="C4" s="300" t="s">
        <v>222</v>
      </c>
      <c r="D4" s="301"/>
      <c r="E4" s="301"/>
      <c r="F4" s="302" t="s">
        <v>6908</v>
      </c>
      <c r="G4" s="303"/>
      <c r="H4" s="302" t="s">
        <v>6909</v>
      </c>
      <c r="I4" s="303"/>
      <c r="J4" s="316">
        <v>12950664.810000001</v>
      </c>
      <c r="K4" s="249" t="e">
        <f>VLOOKUP(B4,'De x Para (2)'!A:C,3,0)</f>
        <v>#N/A</v>
      </c>
    </row>
    <row r="5" spans="1:11">
      <c r="A5" s="572" t="s">
        <v>5551</v>
      </c>
      <c r="B5" s="300" t="s">
        <v>227</v>
      </c>
      <c r="C5" s="164" t="s">
        <v>143</v>
      </c>
      <c r="D5" s="300" t="s">
        <v>228</v>
      </c>
      <c r="E5" s="301"/>
      <c r="F5" s="302" t="s">
        <v>6910</v>
      </c>
      <c r="G5" s="303"/>
      <c r="H5" s="302" t="s">
        <v>6911</v>
      </c>
      <c r="I5" s="303"/>
      <c r="J5" s="316">
        <v>12937472.619999999</v>
      </c>
      <c r="K5" s="249">
        <f>VLOOKUP(B5,'De x Para (2)'!A:C,3,0)</f>
        <v>0</v>
      </c>
    </row>
    <row r="6" spans="1:11">
      <c r="A6" s="572" t="s">
        <v>5550</v>
      </c>
      <c r="B6" s="300" t="s">
        <v>232</v>
      </c>
      <c r="C6" s="164" t="s">
        <v>143</v>
      </c>
      <c r="D6" s="300" t="s">
        <v>233</v>
      </c>
      <c r="E6" s="301"/>
      <c r="F6" s="302" t="s">
        <v>6912</v>
      </c>
      <c r="G6" s="303"/>
      <c r="H6" s="302" t="s">
        <v>6913</v>
      </c>
      <c r="I6" s="303"/>
      <c r="J6" s="316">
        <v>13141617</v>
      </c>
      <c r="K6" s="249">
        <f>VLOOKUP(B6,'De x Para (2)'!A:C,3,0)</f>
        <v>0</v>
      </c>
    </row>
    <row r="7" spans="1:11">
      <c r="A7" s="572" t="s">
        <v>5549</v>
      </c>
      <c r="B7" s="300" t="s">
        <v>238</v>
      </c>
      <c r="C7" s="164" t="s">
        <v>143</v>
      </c>
      <c r="D7" s="300" t="s">
        <v>233</v>
      </c>
      <c r="E7" s="301"/>
      <c r="F7" s="302" t="s">
        <v>6912</v>
      </c>
      <c r="G7" s="303"/>
      <c r="H7" s="302" t="s">
        <v>6913</v>
      </c>
      <c r="I7" s="303"/>
      <c r="J7" s="316">
        <v>13141617</v>
      </c>
      <c r="K7" s="249">
        <f>VLOOKUP(B7,'De x Para (2)'!A:C,3,0)</f>
        <v>0</v>
      </c>
    </row>
    <row r="8" spans="1:11">
      <c r="A8" s="572" t="s">
        <v>5547</v>
      </c>
      <c r="B8" s="300" t="s">
        <v>239</v>
      </c>
      <c r="C8" s="164" t="s">
        <v>143</v>
      </c>
      <c r="D8" s="300" t="s">
        <v>240</v>
      </c>
      <c r="E8" s="301"/>
      <c r="F8" s="302" t="s">
        <v>6914</v>
      </c>
      <c r="G8" s="303"/>
      <c r="H8" s="302" t="s">
        <v>6914</v>
      </c>
      <c r="I8" s="303"/>
      <c r="J8" s="302">
        <v>0</v>
      </c>
      <c r="K8" s="249">
        <f>VLOOKUP(B8,'De x Para (2)'!A:C,3,0)</f>
        <v>0</v>
      </c>
    </row>
    <row r="9" spans="1:11">
      <c r="A9" s="574" t="s">
        <v>5545</v>
      </c>
      <c r="B9" s="182" t="s">
        <v>246</v>
      </c>
      <c r="C9" s="164" t="s">
        <v>143</v>
      </c>
      <c r="D9" s="182" t="s">
        <v>4708</v>
      </c>
      <c r="E9" s="24"/>
      <c r="F9" s="575" t="s">
        <v>6914</v>
      </c>
      <c r="G9" s="576"/>
      <c r="H9" s="575" t="s">
        <v>6914</v>
      </c>
      <c r="I9" s="576"/>
      <c r="J9" s="575">
        <v>0</v>
      </c>
      <c r="K9" s="249">
        <f>VLOOKUP(B9,'De x Para (2)'!A:C,3,0)</f>
        <v>0</v>
      </c>
    </row>
    <row r="10" spans="1:11">
      <c r="A10" s="524" t="s">
        <v>143</v>
      </c>
      <c r="B10" s="561" t="s">
        <v>143</v>
      </c>
      <c r="C10" s="164" t="s">
        <v>143</v>
      </c>
      <c r="D10" s="561" t="s">
        <v>143</v>
      </c>
      <c r="E10" s="578"/>
      <c r="F10" s="578"/>
      <c r="G10" s="578"/>
      <c r="H10" s="578"/>
      <c r="I10" s="578"/>
      <c r="J10" s="578"/>
      <c r="K10" s="249" t="e">
        <f>VLOOKUP(B10,'De x Para (2)'!A:C,3,0)</f>
        <v>#N/A</v>
      </c>
    </row>
    <row r="11" spans="1:11">
      <c r="A11" s="572" t="s">
        <v>5544</v>
      </c>
      <c r="B11" s="300" t="s">
        <v>249</v>
      </c>
      <c r="C11" s="164" t="s">
        <v>143</v>
      </c>
      <c r="D11" s="300" t="s">
        <v>250</v>
      </c>
      <c r="E11" s="301"/>
      <c r="F11" s="302" t="s">
        <v>6915</v>
      </c>
      <c r="G11" s="303"/>
      <c r="H11" s="302" t="s">
        <v>6916</v>
      </c>
      <c r="I11" s="303"/>
      <c r="J11" s="316">
        <v>8552.1200000000008</v>
      </c>
      <c r="K11" s="249">
        <f>VLOOKUP(B11,'De x Para (2)'!A:C,3,0)</f>
        <v>0</v>
      </c>
    </row>
    <row r="12" spans="1:11">
      <c r="A12" s="574" t="s">
        <v>5542</v>
      </c>
      <c r="B12" s="182" t="s">
        <v>5541</v>
      </c>
      <c r="C12" s="164" t="s">
        <v>143</v>
      </c>
      <c r="D12" s="182" t="s">
        <v>5540</v>
      </c>
      <c r="E12" s="24"/>
      <c r="F12" s="575" t="s">
        <v>6917</v>
      </c>
      <c r="G12" s="576"/>
      <c r="H12" s="575" t="s">
        <v>6918</v>
      </c>
      <c r="I12" s="576"/>
      <c r="J12" s="575">
        <v>-253.94</v>
      </c>
      <c r="K12" s="249" t="e">
        <f>VLOOKUP(B12,'De x Para (2)'!A:C,3,0)</f>
        <v>#N/A</v>
      </c>
    </row>
    <row r="13" spans="1:11">
      <c r="A13" s="574" t="s">
        <v>5538</v>
      </c>
      <c r="B13" s="182" t="s">
        <v>5537</v>
      </c>
      <c r="C13" s="164" t="s">
        <v>143</v>
      </c>
      <c r="D13" s="182" t="s">
        <v>5536</v>
      </c>
      <c r="E13" s="24"/>
      <c r="F13" s="575" t="s">
        <v>6919</v>
      </c>
      <c r="G13" s="576"/>
      <c r="H13" s="575" t="s">
        <v>6920</v>
      </c>
      <c r="I13" s="576"/>
      <c r="J13" s="595">
        <v>59905.7</v>
      </c>
      <c r="K13" s="249" t="e">
        <f>VLOOKUP(B13,'De x Para (2)'!A:C,3,0)</f>
        <v>#N/A</v>
      </c>
    </row>
    <row r="14" spans="1:11">
      <c r="A14" s="574" t="s">
        <v>5571</v>
      </c>
      <c r="B14" s="182" t="s">
        <v>5572</v>
      </c>
      <c r="C14" s="164" t="s">
        <v>143</v>
      </c>
      <c r="D14" s="182" t="s">
        <v>6030</v>
      </c>
      <c r="E14" s="24"/>
      <c r="F14" s="575" t="s">
        <v>6921</v>
      </c>
      <c r="G14" s="576"/>
      <c r="H14" s="575" t="s">
        <v>6922</v>
      </c>
      <c r="I14" s="576"/>
      <c r="J14" s="595">
        <v>-43831.87</v>
      </c>
      <c r="K14" s="249" t="e">
        <f>VLOOKUP(B14,'De x Para (2)'!A:C,3,0)</f>
        <v>#N/A</v>
      </c>
    </row>
    <row r="15" spans="1:11">
      <c r="A15" s="574" t="s">
        <v>5534</v>
      </c>
      <c r="B15" s="182" t="s">
        <v>5533</v>
      </c>
      <c r="C15" s="164" t="s">
        <v>143</v>
      </c>
      <c r="D15" s="182" t="s">
        <v>5532</v>
      </c>
      <c r="E15" s="24"/>
      <c r="F15" s="575" t="s">
        <v>6923</v>
      </c>
      <c r="G15" s="576"/>
      <c r="H15" s="575" t="s">
        <v>6924</v>
      </c>
      <c r="I15" s="576"/>
      <c r="J15" s="595">
        <v>-7267.77</v>
      </c>
      <c r="K15" s="249" t="e">
        <f>VLOOKUP(B15,'De x Para (2)'!A:C,3,0)</f>
        <v>#N/A</v>
      </c>
    </row>
    <row r="16" spans="1:11">
      <c r="A16" s="524" t="s">
        <v>143</v>
      </c>
      <c r="B16" s="561" t="s">
        <v>143</v>
      </c>
      <c r="C16" s="164" t="s">
        <v>143</v>
      </c>
      <c r="D16" s="561" t="s">
        <v>143</v>
      </c>
      <c r="E16" s="578"/>
      <c r="F16" s="578"/>
      <c r="G16" s="578"/>
      <c r="H16" s="578"/>
      <c r="I16" s="578"/>
      <c r="J16" s="578"/>
      <c r="K16" s="249" t="e">
        <f>VLOOKUP(B16,'De x Para (2)'!A:C,3,0)</f>
        <v>#N/A</v>
      </c>
    </row>
    <row r="17" spans="1:11">
      <c r="A17" s="572" t="s">
        <v>5530</v>
      </c>
      <c r="B17" s="300" t="s">
        <v>287</v>
      </c>
      <c r="C17" s="164" t="s">
        <v>143</v>
      </c>
      <c r="D17" s="300" t="s">
        <v>288</v>
      </c>
      <c r="E17" s="301"/>
      <c r="F17" s="302" t="s">
        <v>6925</v>
      </c>
      <c r="G17" s="303"/>
      <c r="H17" s="302" t="s">
        <v>6926</v>
      </c>
      <c r="I17" s="303"/>
      <c r="J17" s="316">
        <v>8834354.3900000006</v>
      </c>
      <c r="K17" s="249">
        <f>VLOOKUP(B17,'De x Para (2)'!A:C,3,0)</f>
        <v>0</v>
      </c>
    </row>
    <row r="18" spans="1:11">
      <c r="A18" s="574" t="s">
        <v>5528</v>
      </c>
      <c r="B18" s="182" t="s">
        <v>5527</v>
      </c>
      <c r="C18" s="164" t="s">
        <v>143</v>
      </c>
      <c r="D18" s="182" t="s">
        <v>5526</v>
      </c>
      <c r="E18" s="24"/>
      <c r="F18" s="575" t="s">
        <v>6927</v>
      </c>
      <c r="G18" s="576"/>
      <c r="H18" s="575" t="s">
        <v>6928</v>
      </c>
      <c r="I18" s="576"/>
      <c r="J18" s="595">
        <v>7855362.0099999998</v>
      </c>
      <c r="K18" s="249" t="e">
        <f>VLOOKUP(B18,'De x Para (2)'!A:C,3,0)</f>
        <v>#N/A</v>
      </c>
    </row>
    <row r="19" spans="1:11">
      <c r="A19" s="574" t="s">
        <v>5520</v>
      </c>
      <c r="B19" s="182" t="s">
        <v>5519</v>
      </c>
      <c r="C19" s="164" t="s">
        <v>143</v>
      </c>
      <c r="D19" s="182" t="s">
        <v>5518</v>
      </c>
      <c r="E19" s="24"/>
      <c r="F19" s="575" t="s">
        <v>6929</v>
      </c>
      <c r="G19" s="576"/>
      <c r="H19" s="575" t="s">
        <v>245</v>
      </c>
      <c r="I19" s="576"/>
      <c r="J19" s="575">
        <v>495.53</v>
      </c>
      <c r="K19" s="249" t="e">
        <f>VLOOKUP(B19,'De x Para (2)'!A:C,3,0)</f>
        <v>#N/A</v>
      </c>
    </row>
    <row r="20" spans="1:11">
      <c r="A20" s="574" t="s">
        <v>5516</v>
      </c>
      <c r="B20" s="182" t="s">
        <v>5515</v>
      </c>
      <c r="C20" s="164" t="s">
        <v>143</v>
      </c>
      <c r="D20" s="182" t="s">
        <v>5514</v>
      </c>
      <c r="E20" s="24"/>
      <c r="F20" s="575" t="s">
        <v>6930</v>
      </c>
      <c r="G20" s="576"/>
      <c r="H20" s="575" t="s">
        <v>6931</v>
      </c>
      <c r="I20" s="576"/>
      <c r="J20" s="595">
        <v>109576.22</v>
      </c>
      <c r="K20" s="249" t="e">
        <f>VLOOKUP(B20,'De x Para (2)'!A:C,3,0)</f>
        <v>#N/A</v>
      </c>
    </row>
    <row r="21" spans="1:11">
      <c r="A21" s="574" t="s">
        <v>5592</v>
      </c>
      <c r="B21" s="182" t="s">
        <v>5593</v>
      </c>
      <c r="C21" s="164" t="s">
        <v>143</v>
      </c>
      <c r="D21" s="182" t="s">
        <v>5594</v>
      </c>
      <c r="E21" s="24"/>
      <c r="F21" s="575" t="s">
        <v>6932</v>
      </c>
      <c r="G21" s="576"/>
      <c r="H21" s="575" t="s">
        <v>6933</v>
      </c>
      <c r="I21" s="576"/>
      <c r="J21" s="595">
        <v>239630.59</v>
      </c>
      <c r="K21" s="249" t="e">
        <f>VLOOKUP(B21,'De x Para (2)'!A:C,3,0)</f>
        <v>#N/A</v>
      </c>
    </row>
    <row r="22" spans="1:11">
      <c r="A22" s="574" t="s">
        <v>6046</v>
      </c>
      <c r="B22" s="182" t="s">
        <v>6047</v>
      </c>
      <c r="C22" s="164" t="s">
        <v>143</v>
      </c>
      <c r="D22" s="182" t="s">
        <v>6048</v>
      </c>
      <c r="E22" s="24"/>
      <c r="F22" s="575" t="s">
        <v>6934</v>
      </c>
      <c r="G22" s="576"/>
      <c r="H22" s="575" t="s">
        <v>6935</v>
      </c>
      <c r="I22" s="576"/>
      <c r="J22" s="595">
        <v>629290.04</v>
      </c>
      <c r="K22" s="249" t="e">
        <f>VLOOKUP(B22,'De x Para (2)'!A:C,3,0)</f>
        <v>#N/A</v>
      </c>
    </row>
    <row r="23" spans="1:11">
      <c r="A23" s="524" t="s">
        <v>143</v>
      </c>
      <c r="B23" s="561" t="s">
        <v>143</v>
      </c>
      <c r="C23" s="164" t="s">
        <v>143</v>
      </c>
      <c r="D23" s="561" t="s">
        <v>143</v>
      </c>
      <c r="E23" s="578"/>
      <c r="F23" s="578"/>
      <c r="G23" s="578"/>
      <c r="H23" s="578"/>
      <c r="I23" s="578"/>
      <c r="J23" s="578"/>
      <c r="K23" s="249" t="e">
        <f>VLOOKUP(B23,'De x Para (2)'!A:C,3,0)</f>
        <v>#N/A</v>
      </c>
    </row>
    <row r="24" spans="1:11">
      <c r="A24" s="572" t="s">
        <v>5512</v>
      </c>
      <c r="B24" s="300" t="s">
        <v>343</v>
      </c>
      <c r="C24" s="164" t="s">
        <v>143</v>
      </c>
      <c r="D24" s="300" t="s">
        <v>344</v>
      </c>
      <c r="E24" s="301"/>
      <c r="F24" s="302" t="s">
        <v>6936</v>
      </c>
      <c r="G24" s="303"/>
      <c r="H24" s="302" t="s">
        <v>6937</v>
      </c>
      <c r="I24" s="303"/>
      <c r="J24" s="316">
        <v>4298710.49</v>
      </c>
      <c r="K24" s="249">
        <f>VLOOKUP(B24,'De x Para (2)'!A:C,3,0)</f>
        <v>0</v>
      </c>
    </row>
    <row r="25" spans="1:11">
      <c r="A25" s="574" t="s">
        <v>5510</v>
      </c>
      <c r="B25" s="182" t="s">
        <v>4685</v>
      </c>
      <c r="C25" s="164" t="s">
        <v>143</v>
      </c>
      <c r="D25" s="182" t="s">
        <v>4686</v>
      </c>
      <c r="E25" s="24"/>
      <c r="F25" s="575" t="s">
        <v>6938</v>
      </c>
      <c r="G25" s="576"/>
      <c r="H25" s="575" t="s">
        <v>245</v>
      </c>
      <c r="I25" s="576"/>
      <c r="J25" s="595">
        <v>1107748.19</v>
      </c>
      <c r="K25" s="249">
        <f>VLOOKUP(B25,'De x Para (2)'!A:C,3,0)</f>
        <v>0</v>
      </c>
    </row>
    <row r="26" spans="1:11">
      <c r="A26" s="574" t="s">
        <v>5509</v>
      </c>
      <c r="B26" s="182" t="s">
        <v>4737</v>
      </c>
      <c r="C26" s="164" t="s">
        <v>143</v>
      </c>
      <c r="D26" s="182" t="s">
        <v>4738</v>
      </c>
      <c r="E26" s="24"/>
      <c r="F26" s="575" t="s">
        <v>6939</v>
      </c>
      <c r="G26" s="576"/>
      <c r="H26" s="575" t="s">
        <v>245</v>
      </c>
      <c r="I26" s="576"/>
      <c r="J26" s="575">
        <v>42.79</v>
      </c>
      <c r="K26" s="249">
        <f>VLOOKUP(B26,'De x Para (2)'!A:C,3,0)</f>
        <v>0</v>
      </c>
    </row>
    <row r="27" spans="1:11">
      <c r="A27" s="574" t="s">
        <v>5507</v>
      </c>
      <c r="B27" s="182" t="s">
        <v>4739</v>
      </c>
      <c r="C27" s="164" t="s">
        <v>143</v>
      </c>
      <c r="D27" s="182" t="s">
        <v>4740</v>
      </c>
      <c r="E27" s="24"/>
      <c r="F27" s="575" t="s">
        <v>6940</v>
      </c>
      <c r="G27" s="576"/>
      <c r="H27" s="575" t="s">
        <v>245</v>
      </c>
      <c r="I27" s="576"/>
      <c r="J27" s="595">
        <v>2116.31</v>
      </c>
      <c r="K27" s="249">
        <f>VLOOKUP(B27,'De x Para (2)'!A:C,3,0)</f>
        <v>0</v>
      </c>
    </row>
    <row r="28" spans="1:11">
      <c r="A28" s="574" t="s">
        <v>5505</v>
      </c>
      <c r="B28" s="182" t="s">
        <v>4818</v>
      </c>
      <c r="C28" s="164" t="s">
        <v>143</v>
      </c>
      <c r="D28" s="182" t="s">
        <v>4819</v>
      </c>
      <c r="E28" s="24"/>
      <c r="F28" s="575" t="s">
        <v>6941</v>
      </c>
      <c r="G28" s="576"/>
      <c r="H28" s="575" t="s">
        <v>6942</v>
      </c>
      <c r="I28" s="576"/>
      <c r="J28" s="595">
        <v>470374.36</v>
      </c>
      <c r="K28" s="249">
        <f>VLOOKUP(B28,'De x Para (2)'!A:C,3,0)</f>
        <v>0</v>
      </c>
    </row>
    <row r="29" spans="1:11">
      <c r="A29" s="574" t="s">
        <v>5504</v>
      </c>
      <c r="B29" s="182" t="s">
        <v>5503</v>
      </c>
      <c r="C29" s="164" t="s">
        <v>143</v>
      </c>
      <c r="D29" s="182" t="s">
        <v>5502</v>
      </c>
      <c r="E29" s="24"/>
      <c r="F29" s="575" t="s">
        <v>6943</v>
      </c>
      <c r="G29" s="576"/>
      <c r="H29" s="575" t="s">
        <v>6944</v>
      </c>
      <c r="I29" s="576"/>
      <c r="J29" s="595">
        <v>2718428.84</v>
      </c>
      <c r="K29" s="249" t="e">
        <f>VLOOKUP(B29,'De x Para (2)'!A:C,3,0)</f>
        <v>#N/A</v>
      </c>
    </row>
    <row r="30" spans="1:11">
      <c r="A30" s="524" t="s">
        <v>143</v>
      </c>
      <c r="B30" s="561" t="s">
        <v>143</v>
      </c>
      <c r="C30" s="164" t="s">
        <v>143</v>
      </c>
      <c r="D30" s="561" t="s">
        <v>143</v>
      </c>
      <c r="E30" s="578"/>
      <c r="F30" s="578"/>
      <c r="G30" s="578"/>
      <c r="H30" s="578"/>
      <c r="I30" s="578"/>
      <c r="J30" s="578"/>
      <c r="K30" s="249" t="e">
        <f>VLOOKUP(B30,'De x Para (2)'!A:C,3,0)</f>
        <v>#N/A</v>
      </c>
    </row>
    <row r="31" spans="1:11">
      <c r="A31" s="572" t="s">
        <v>5501</v>
      </c>
      <c r="B31" s="300" t="s">
        <v>351</v>
      </c>
      <c r="C31" s="164" t="s">
        <v>143</v>
      </c>
      <c r="D31" s="300" t="s">
        <v>283</v>
      </c>
      <c r="E31" s="301"/>
      <c r="F31" s="302" t="s">
        <v>6945</v>
      </c>
      <c r="G31" s="303"/>
      <c r="H31" s="302" t="s">
        <v>6945</v>
      </c>
      <c r="I31" s="303"/>
      <c r="J31" s="302">
        <v>0</v>
      </c>
      <c r="K31" s="249">
        <f>VLOOKUP(B31,'De x Para (2)'!A:C,3,0)</f>
        <v>0</v>
      </c>
    </row>
    <row r="32" spans="1:11">
      <c r="A32" s="574" t="s">
        <v>6946</v>
      </c>
      <c r="B32" s="182" t="s">
        <v>4687</v>
      </c>
      <c r="C32" s="164" t="s">
        <v>143</v>
      </c>
      <c r="D32" s="182" t="s">
        <v>4688</v>
      </c>
      <c r="E32" s="24"/>
      <c r="F32" s="575" t="s">
        <v>6947</v>
      </c>
      <c r="G32" s="576"/>
      <c r="H32" s="575" t="s">
        <v>6947</v>
      </c>
      <c r="I32" s="576"/>
      <c r="J32" s="575">
        <v>0</v>
      </c>
      <c r="K32" s="249">
        <f>VLOOKUP(B32,'De x Para (2)'!A:C,3,0)</f>
        <v>0</v>
      </c>
    </row>
    <row r="33" spans="1:11">
      <c r="A33" s="574" t="s">
        <v>5500</v>
      </c>
      <c r="B33" s="182" t="s">
        <v>4792</v>
      </c>
      <c r="C33" s="164" t="s">
        <v>143</v>
      </c>
      <c r="D33" s="182" t="s">
        <v>4793</v>
      </c>
      <c r="E33" s="24"/>
      <c r="F33" s="575" t="s">
        <v>6948</v>
      </c>
      <c r="G33" s="576"/>
      <c r="H33" s="575" t="s">
        <v>6948</v>
      </c>
      <c r="I33" s="576"/>
      <c r="J33" s="575">
        <v>0</v>
      </c>
      <c r="K33" s="249">
        <f>VLOOKUP(B33,'De x Para (2)'!A:C,3,0)</f>
        <v>0</v>
      </c>
    </row>
    <row r="34" spans="1:11">
      <c r="A34" s="574" t="s">
        <v>5499</v>
      </c>
      <c r="B34" s="182" t="s">
        <v>5498</v>
      </c>
      <c r="C34" s="164" t="s">
        <v>143</v>
      </c>
      <c r="D34" s="182" t="s">
        <v>5497</v>
      </c>
      <c r="E34" s="24"/>
      <c r="F34" s="575" t="s">
        <v>6949</v>
      </c>
      <c r="G34" s="576"/>
      <c r="H34" s="575" t="s">
        <v>6949</v>
      </c>
      <c r="I34" s="576"/>
      <c r="J34" s="575">
        <v>0</v>
      </c>
      <c r="K34" s="249" t="e">
        <f>VLOOKUP(B34,'De x Para (2)'!A:C,3,0)</f>
        <v>#N/A</v>
      </c>
    </row>
    <row r="35" spans="1:11">
      <c r="A35" s="524" t="s">
        <v>143</v>
      </c>
      <c r="B35" s="561" t="s">
        <v>143</v>
      </c>
      <c r="C35" s="164" t="s">
        <v>143</v>
      </c>
      <c r="D35" s="561" t="s">
        <v>143</v>
      </c>
      <c r="E35" s="578"/>
      <c r="F35" s="578"/>
      <c r="G35" s="578"/>
      <c r="H35" s="578"/>
      <c r="I35" s="578"/>
      <c r="J35" s="578"/>
      <c r="K35" s="249" t="e">
        <f>VLOOKUP(B35,'De x Para (2)'!A:C,3,0)</f>
        <v>#N/A</v>
      </c>
    </row>
    <row r="36" spans="1:11">
      <c r="A36" s="572" t="s">
        <v>5496</v>
      </c>
      <c r="B36" s="300" t="s">
        <v>357</v>
      </c>
      <c r="C36" s="164" t="s">
        <v>143</v>
      </c>
      <c r="D36" s="300" t="s">
        <v>358</v>
      </c>
      <c r="E36" s="301"/>
      <c r="F36" s="302" t="s">
        <v>6950</v>
      </c>
      <c r="G36" s="303"/>
      <c r="H36" s="302" t="s">
        <v>6951</v>
      </c>
      <c r="I36" s="303"/>
      <c r="J36" s="316">
        <v>-204144.38</v>
      </c>
      <c r="K36" s="249">
        <f>VLOOKUP(B36,'De x Para (2)'!A:C,3,0)</f>
        <v>0</v>
      </c>
    </row>
    <row r="37" spans="1:11">
      <c r="A37" s="572" t="s">
        <v>5494</v>
      </c>
      <c r="B37" s="300" t="s">
        <v>363</v>
      </c>
      <c r="C37" s="164" t="s">
        <v>143</v>
      </c>
      <c r="D37" s="300" t="s">
        <v>364</v>
      </c>
      <c r="E37" s="301"/>
      <c r="F37" s="302" t="s">
        <v>6952</v>
      </c>
      <c r="G37" s="303"/>
      <c r="H37" s="302" t="s">
        <v>6953</v>
      </c>
      <c r="I37" s="303"/>
      <c r="J37" s="316">
        <v>-68083.86</v>
      </c>
      <c r="K37" s="249">
        <f>VLOOKUP(B37,'De x Para (2)'!A:C,3,0)</f>
        <v>0</v>
      </c>
    </row>
    <row r="38" spans="1:11">
      <c r="A38" s="572" t="s">
        <v>5493</v>
      </c>
      <c r="B38" s="300" t="s">
        <v>369</v>
      </c>
      <c r="C38" s="164" t="s">
        <v>143</v>
      </c>
      <c r="D38" s="300" t="s">
        <v>370</v>
      </c>
      <c r="E38" s="301"/>
      <c r="F38" s="302" t="s">
        <v>6952</v>
      </c>
      <c r="G38" s="303"/>
      <c r="H38" s="302" t="s">
        <v>6953</v>
      </c>
      <c r="I38" s="303"/>
      <c r="J38" s="316">
        <v>-68083.86</v>
      </c>
      <c r="K38" s="249">
        <f>VLOOKUP(B38,'De x Para (2)'!A:C,3,0)</f>
        <v>0</v>
      </c>
    </row>
    <row r="39" spans="1:11">
      <c r="A39" s="574" t="s">
        <v>5492</v>
      </c>
      <c r="B39" s="182" t="s">
        <v>375</v>
      </c>
      <c r="C39" s="164" t="s">
        <v>143</v>
      </c>
      <c r="D39" s="182" t="s">
        <v>376</v>
      </c>
      <c r="E39" s="24"/>
      <c r="F39" s="575" t="s">
        <v>6954</v>
      </c>
      <c r="G39" s="576"/>
      <c r="H39" s="575" t="s">
        <v>6955</v>
      </c>
      <c r="I39" s="576"/>
      <c r="J39" s="595">
        <v>-68043.649999999994</v>
      </c>
      <c r="K39" s="249">
        <f>VLOOKUP(B39,'De x Para (2)'!A:C,3,0)</f>
        <v>0</v>
      </c>
    </row>
    <row r="40" spans="1:11">
      <c r="A40" s="574" t="s">
        <v>6066</v>
      </c>
      <c r="B40" s="182" t="s">
        <v>381</v>
      </c>
      <c r="C40" s="164" t="s">
        <v>143</v>
      </c>
      <c r="D40" s="182" t="s">
        <v>382</v>
      </c>
      <c r="E40" s="24"/>
      <c r="F40" s="575" t="s">
        <v>6956</v>
      </c>
      <c r="G40" s="576"/>
      <c r="H40" s="575" t="s">
        <v>6957</v>
      </c>
      <c r="I40" s="576"/>
      <c r="J40" s="595">
        <v>-39458.339999999997</v>
      </c>
      <c r="K40" s="249">
        <f>VLOOKUP(B40,'De x Para (2)'!A:C,3,0)</f>
        <v>0</v>
      </c>
    </row>
    <row r="41" spans="1:11">
      <c r="A41" s="574" t="s">
        <v>6862</v>
      </c>
      <c r="B41" s="182" t="s">
        <v>387</v>
      </c>
      <c r="C41" s="164" t="s">
        <v>143</v>
      </c>
      <c r="D41" s="182" t="s">
        <v>388</v>
      </c>
      <c r="E41" s="24"/>
      <c r="F41" s="575" t="s">
        <v>6958</v>
      </c>
      <c r="G41" s="576"/>
      <c r="H41" s="575" t="s">
        <v>6959</v>
      </c>
      <c r="I41" s="576"/>
      <c r="J41" s="595">
        <v>17054.63</v>
      </c>
      <c r="K41" s="249">
        <f>VLOOKUP(B41,'De x Para (2)'!A:C,3,0)</f>
        <v>0</v>
      </c>
    </row>
    <row r="42" spans="1:11">
      <c r="A42" s="574" t="s">
        <v>6960</v>
      </c>
      <c r="B42" s="182" t="s">
        <v>394</v>
      </c>
      <c r="C42" s="164" t="s">
        <v>143</v>
      </c>
      <c r="D42" s="182" t="s">
        <v>395</v>
      </c>
      <c r="E42" s="24"/>
      <c r="F42" s="575" t="s">
        <v>6961</v>
      </c>
      <c r="G42" s="576"/>
      <c r="H42" s="575" t="s">
        <v>245</v>
      </c>
      <c r="I42" s="576"/>
      <c r="J42" s="595">
        <v>22363.5</v>
      </c>
      <c r="K42" s="249" t="e">
        <f>VLOOKUP(B42,'De x Para (2)'!A:C,3,0)</f>
        <v>#N/A</v>
      </c>
    </row>
    <row r="43" spans="1:11">
      <c r="A43" s="524" t="s">
        <v>143</v>
      </c>
      <c r="B43" s="561" t="s">
        <v>143</v>
      </c>
      <c r="C43" s="164" t="s">
        <v>143</v>
      </c>
      <c r="D43" s="561" t="s">
        <v>143</v>
      </c>
      <c r="E43" s="578"/>
      <c r="F43" s="578"/>
      <c r="G43" s="578"/>
      <c r="H43" s="578"/>
      <c r="I43" s="578"/>
      <c r="J43" s="578"/>
      <c r="K43" s="249" t="e">
        <f>VLOOKUP(B43,'De x Para (2)'!A:C,3,0)</f>
        <v>#N/A</v>
      </c>
    </row>
    <row r="44" spans="1:11">
      <c r="A44" s="572" t="s">
        <v>5490</v>
      </c>
      <c r="B44" s="300" t="s">
        <v>397</v>
      </c>
      <c r="C44" s="164" t="s">
        <v>143</v>
      </c>
      <c r="D44" s="300" t="s">
        <v>398</v>
      </c>
      <c r="E44" s="301"/>
      <c r="F44" s="302" t="s">
        <v>6962</v>
      </c>
      <c r="G44" s="303"/>
      <c r="H44" s="302" t="s">
        <v>6963</v>
      </c>
      <c r="I44" s="303"/>
      <c r="J44" s="316">
        <v>-127415.92</v>
      </c>
      <c r="K44" s="249">
        <f>VLOOKUP(B44,'De x Para (2)'!A:C,3,0)</f>
        <v>0</v>
      </c>
    </row>
    <row r="45" spans="1:11">
      <c r="A45" s="572" t="s">
        <v>5489</v>
      </c>
      <c r="B45" s="300" t="s">
        <v>403</v>
      </c>
      <c r="C45" s="164" t="s">
        <v>143</v>
      </c>
      <c r="D45" s="300" t="s">
        <v>404</v>
      </c>
      <c r="E45" s="301"/>
      <c r="F45" s="302" t="s">
        <v>6962</v>
      </c>
      <c r="G45" s="303"/>
      <c r="H45" s="302" t="s">
        <v>6963</v>
      </c>
      <c r="I45" s="303"/>
      <c r="J45" s="316">
        <v>-127415.92</v>
      </c>
      <c r="K45" s="249">
        <f>VLOOKUP(B45,'De x Para (2)'!A:C,3,0)</f>
        <v>0</v>
      </c>
    </row>
    <row r="46" spans="1:11">
      <c r="A46" s="574" t="s">
        <v>5487</v>
      </c>
      <c r="B46" s="182" t="s">
        <v>405</v>
      </c>
      <c r="C46" s="164" t="s">
        <v>143</v>
      </c>
      <c r="D46" s="182" t="s">
        <v>406</v>
      </c>
      <c r="E46" s="24"/>
      <c r="F46" s="575" t="s">
        <v>6964</v>
      </c>
      <c r="G46" s="576"/>
      <c r="H46" s="575" t="s">
        <v>6964</v>
      </c>
      <c r="I46" s="576"/>
      <c r="J46" s="575">
        <v>0</v>
      </c>
      <c r="K46" s="249">
        <f>VLOOKUP(B46,'De x Para (2)'!A:C,3,0)</f>
        <v>0</v>
      </c>
    </row>
    <row r="47" spans="1:11">
      <c r="A47" s="574" t="s">
        <v>5486</v>
      </c>
      <c r="B47" s="182" t="s">
        <v>408</v>
      </c>
      <c r="C47" s="164" t="s">
        <v>143</v>
      </c>
      <c r="D47" s="182" t="s">
        <v>409</v>
      </c>
      <c r="E47" s="24"/>
      <c r="F47" s="575" t="s">
        <v>6965</v>
      </c>
      <c r="G47" s="576"/>
      <c r="H47" s="575" t="s">
        <v>6966</v>
      </c>
      <c r="I47" s="576"/>
      <c r="J47" s="595">
        <v>13815.42</v>
      </c>
      <c r="K47" s="249">
        <f>VLOOKUP(B47,'De x Para (2)'!A:C,3,0)</f>
        <v>0</v>
      </c>
    </row>
    <row r="48" spans="1:11">
      <c r="A48" s="574" t="s">
        <v>5484</v>
      </c>
      <c r="B48" s="182" t="s">
        <v>414</v>
      </c>
      <c r="C48" s="164" t="s">
        <v>143</v>
      </c>
      <c r="D48" s="182" t="s">
        <v>415</v>
      </c>
      <c r="E48" s="24"/>
      <c r="F48" s="575" t="s">
        <v>245</v>
      </c>
      <c r="G48" s="576"/>
      <c r="H48" s="575" t="s">
        <v>6967</v>
      </c>
      <c r="I48" s="576"/>
      <c r="J48" s="595">
        <v>-141368.89000000001</v>
      </c>
      <c r="K48" s="249">
        <f>VLOOKUP(B48,'De x Para (2)'!A:C,3,0)</f>
        <v>0</v>
      </c>
    </row>
    <row r="49" spans="1:11">
      <c r="A49" s="574" t="s">
        <v>5482</v>
      </c>
      <c r="B49" s="182" t="s">
        <v>1874</v>
      </c>
      <c r="C49" s="164" t="s">
        <v>143</v>
      </c>
      <c r="D49" s="182" t="s">
        <v>1875</v>
      </c>
      <c r="E49" s="24"/>
      <c r="F49" s="575" t="s">
        <v>6968</v>
      </c>
      <c r="G49" s="576"/>
      <c r="H49" s="575" t="s">
        <v>6968</v>
      </c>
      <c r="I49" s="576"/>
      <c r="J49" s="575">
        <v>0</v>
      </c>
      <c r="K49" s="249">
        <f>VLOOKUP(B49,'De x Para (2)'!A:C,3,0)</f>
        <v>0</v>
      </c>
    </row>
    <row r="50" spans="1:11">
      <c r="A50" s="574" t="s">
        <v>6854</v>
      </c>
      <c r="B50" s="182" t="s">
        <v>420</v>
      </c>
      <c r="C50" s="164" t="s">
        <v>143</v>
      </c>
      <c r="D50" s="182" t="s">
        <v>421</v>
      </c>
      <c r="E50" s="24"/>
      <c r="F50" s="575" t="s">
        <v>6969</v>
      </c>
      <c r="G50" s="576"/>
      <c r="H50" s="575" t="s">
        <v>245</v>
      </c>
      <c r="I50" s="576"/>
      <c r="J50" s="575">
        <v>137.55000000000001</v>
      </c>
      <c r="K50" s="249">
        <f>VLOOKUP(B50,'De x Para (2)'!A:C,3,0)</f>
        <v>0</v>
      </c>
    </row>
    <row r="51" spans="1:11">
      <c r="A51" s="524" t="s">
        <v>143</v>
      </c>
      <c r="B51" s="561" t="s">
        <v>143</v>
      </c>
      <c r="C51" s="164" t="s">
        <v>143</v>
      </c>
      <c r="D51" s="561" t="s">
        <v>143</v>
      </c>
      <c r="E51" s="578"/>
      <c r="F51" s="578"/>
      <c r="G51" s="578"/>
      <c r="H51" s="578"/>
      <c r="I51" s="578"/>
      <c r="J51" s="578"/>
      <c r="K51" s="249" t="e">
        <f>VLOOKUP(B51,'De x Para (2)'!A:C,3,0)</f>
        <v>#N/A</v>
      </c>
    </row>
    <row r="52" spans="1:11">
      <c r="A52" s="572" t="s">
        <v>5481</v>
      </c>
      <c r="B52" s="300" t="s">
        <v>430</v>
      </c>
      <c r="C52" s="164" t="s">
        <v>143</v>
      </c>
      <c r="D52" s="300" t="s">
        <v>431</v>
      </c>
      <c r="E52" s="301"/>
      <c r="F52" s="302" t="s">
        <v>245</v>
      </c>
      <c r="G52" s="303"/>
      <c r="H52" s="302" t="s">
        <v>6970</v>
      </c>
      <c r="I52" s="303"/>
      <c r="J52" s="316">
        <v>-8644.6</v>
      </c>
      <c r="K52" s="249">
        <f>VLOOKUP(B52,'De x Para (2)'!A:C,3,0)</f>
        <v>0</v>
      </c>
    </row>
    <row r="53" spans="1:11">
      <c r="A53" s="572" t="s">
        <v>5480</v>
      </c>
      <c r="B53" s="300" t="s">
        <v>435</v>
      </c>
      <c r="C53" s="164" t="s">
        <v>143</v>
      </c>
      <c r="D53" s="300" t="s">
        <v>431</v>
      </c>
      <c r="E53" s="301"/>
      <c r="F53" s="302" t="s">
        <v>245</v>
      </c>
      <c r="G53" s="303"/>
      <c r="H53" s="302" t="s">
        <v>6970</v>
      </c>
      <c r="I53" s="303"/>
      <c r="J53" s="316">
        <v>-8644.6</v>
      </c>
      <c r="K53" s="249">
        <f>VLOOKUP(B53,'De x Para (2)'!A:C,3,0)</f>
        <v>0</v>
      </c>
    </row>
    <row r="54" spans="1:11">
      <c r="A54" s="574" t="s">
        <v>5479</v>
      </c>
      <c r="B54" s="182" t="s">
        <v>436</v>
      </c>
      <c r="C54" s="164" t="s">
        <v>143</v>
      </c>
      <c r="D54" s="182" t="s">
        <v>437</v>
      </c>
      <c r="E54" s="24"/>
      <c r="F54" s="575" t="s">
        <v>245</v>
      </c>
      <c r="G54" s="576"/>
      <c r="H54" s="575" t="s">
        <v>6970</v>
      </c>
      <c r="I54" s="576"/>
      <c r="J54" s="595">
        <v>-8644.6</v>
      </c>
      <c r="K54" s="249">
        <f>VLOOKUP(B54,'De x Para (2)'!A:C,3,0)</f>
        <v>0</v>
      </c>
    </row>
    <row r="55" spans="1:11">
      <c r="A55" s="524" t="s">
        <v>143</v>
      </c>
      <c r="B55" s="561" t="s">
        <v>143</v>
      </c>
      <c r="C55" s="164" t="s">
        <v>143</v>
      </c>
      <c r="D55" s="561" t="s">
        <v>143</v>
      </c>
      <c r="E55" s="578"/>
      <c r="F55" s="578"/>
      <c r="G55" s="578"/>
      <c r="H55" s="578"/>
      <c r="I55" s="578"/>
      <c r="J55" s="578"/>
      <c r="K55" s="249" t="e">
        <f>VLOOKUP(B55,'De x Para (2)'!A:C,3,0)</f>
        <v>#N/A</v>
      </c>
    </row>
    <row r="56" spans="1:11">
      <c r="A56" s="572" t="s">
        <v>5477</v>
      </c>
      <c r="B56" s="300" t="s">
        <v>438</v>
      </c>
      <c r="C56" s="164" t="s">
        <v>143</v>
      </c>
      <c r="D56" s="300" t="s">
        <v>439</v>
      </c>
      <c r="E56" s="301"/>
      <c r="F56" s="302" t="s">
        <v>6971</v>
      </c>
      <c r="G56" s="303"/>
      <c r="H56" s="302" t="s">
        <v>6972</v>
      </c>
      <c r="I56" s="303"/>
      <c r="J56" s="316">
        <v>13192.19</v>
      </c>
      <c r="K56" s="249">
        <f>VLOOKUP(B56,'De x Para (2)'!A:C,3,0)</f>
        <v>0</v>
      </c>
    </row>
    <row r="57" spans="1:11">
      <c r="A57" s="572" t="s">
        <v>5476</v>
      </c>
      <c r="B57" s="300" t="s">
        <v>443</v>
      </c>
      <c r="C57" s="164" t="s">
        <v>143</v>
      </c>
      <c r="D57" s="300" t="s">
        <v>444</v>
      </c>
      <c r="E57" s="301"/>
      <c r="F57" s="302" t="s">
        <v>6971</v>
      </c>
      <c r="G57" s="303"/>
      <c r="H57" s="302" t="s">
        <v>6972</v>
      </c>
      <c r="I57" s="303"/>
      <c r="J57" s="316">
        <v>13192.19</v>
      </c>
      <c r="K57" s="249">
        <f>VLOOKUP(B57,'De x Para (2)'!A:C,3,0)</f>
        <v>0</v>
      </c>
    </row>
    <row r="58" spans="1:11">
      <c r="A58" s="572" t="s">
        <v>5475</v>
      </c>
      <c r="B58" s="300" t="s">
        <v>445</v>
      </c>
      <c r="C58" s="164" t="s">
        <v>143</v>
      </c>
      <c r="D58" s="300" t="s">
        <v>446</v>
      </c>
      <c r="E58" s="301"/>
      <c r="F58" s="302" t="s">
        <v>6971</v>
      </c>
      <c r="G58" s="303"/>
      <c r="H58" s="302" t="s">
        <v>245</v>
      </c>
      <c r="I58" s="303"/>
      <c r="J58" s="316">
        <v>32191.24</v>
      </c>
      <c r="K58" s="249">
        <f>VLOOKUP(B58,'De x Para (2)'!A:C,3,0)</f>
        <v>0</v>
      </c>
    </row>
    <row r="59" spans="1:11">
      <c r="A59" s="572" t="s">
        <v>5474</v>
      </c>
      <c r="B59" s="300" t="s">
        <v>448</v>
      </c>
      <c r="C59" s="164" t="s">
        <v>143</v>
      </c>
      <c r="D59" s="300" t="s">
        <v>449</v>
      </c>
      <c r="E59" s="301"/>
      <c r="F59" s="302" t="s">
        <v>6971</v>
      </c>
      <c r="G59" s="303"/>
      <c r="H59" s="302" t="s">
        <v>245</v>
      </c>
      <c r="I59" s="303"/>
      <c r="J59" s="316">
        <v>32191.24</v>
      </c>
      <c r="K59" s="249">
        <f>VLOOKUP(B59,'De x Para (2)'!A:C,3,0)</f>
        <v>0</v>
      </c>
    </row>
    <row r="60" spans="1:11">
      <c r="A60" s="574" t="s">
        <v>5472</v>
      </c>
      <c r="B60" s="182" t="s">
        <v>450</v>
      </c>
      <c r="C60" s="164" t="s">
        <v>143</v>
      </c>
      <c r="D60" s="182" t="s">
        <v>451</v>
      </c>
      <c r="E60" s="24"/>
      <c r="F60" s="575" t="s">
        <v>6971</v>
      </c>
      <c r="G60" s="576"/>
      <c r="H60" s="575" t="s">
        <v>245</v>
      </c>
      <c r="I60" s="576"/>
      <c r="J60" s="595">
        <v>32191.24</v>
      </c>
      <c r="K60" s="249" t="str">
        <f>VLOOKUP(B60,'De x Para (2)'!A:C,3,0)</f>
        <v>16.1</v>
      </c>
    </row>
    <row r="61" spans="1:11">
      <c r="A61" s="524" t="s">
        <v>143</v>
      </c>
      <c r="B61" s="561" t="s">
        <v>143</v>
      </c>
      <c r="C61" s="164" t="s">
        <v>143</v>
      </c>
      <c r="D61" s="561" t="s">
        <v>143</v>
      </c>
      <c r="E61" s="578"/>
      <c r="F61" s="578"/>
      <c r="G61" s="578"/>
      <c r="H61" s="578"/>
      <c r="I61" s="578"/>
      <c r="J61" s="578"/>
      <c r="K61" s="249" t="e">
        <f>VLOOKUP(B61,'De x Para (2)'!A:C,3,0)</f>
        <v>#N/A</v>
      </c>
    </row>
    <row r="62" spans="1:11">
      <c r="A62" s="572" t="s">
        <v>5462</v>
      </c>
      <c r="B62" s="300" t="s">
        <v>467</v>
      </c>
      <c r="C62" s="164" t="s">
        <v>143</v>
      </c>
      <c r="D62" s="300" t="s">
        <v>468</v>
      </c>
      <c r="E62" s="301"/>
      <c r="F62" s="302" t="s">
        <v>245</v>
      </c>
      <c r="G62" s="303"/>
      <c r="H62" s="302" t="s">
        <v>6972</v>
      </c>
      <c r="I62" s="303"/>
      <c r="J62" s="316">
        <v>-18999.05</v>
      </c>
      <c r="K62" s="249">
        <f>VLOOKUP(B62,'De x Para (2)'!A:C,3,0)</f>
        <v>0</v>
      </c>
    </row>
    <row r="63" spans="1:11">
      <c r="A63" s="572" t="s">
        <v>5461</v>
      </c>
      <c r="B63" s="300" t="s">
        <v>471</v>
      </c>
      <c r="C63" s="164" t="s">
        <v>143</v>
      </c>
      <c r="D63" s="300" t="s">
        <v>472</v>
      </c>
      <c r="E63" s="301"/>
      <c r="F63" s="302" t="s">
        <v>245</v>
      </c>
      <c r="G63" s="303"/>
      <c r="H63" s="302" t="s">
        <v>6972</v>
      </c>
      <c r="I63" s="303"/>
      <c r="J63" s="316">
        <v>-18999.05</v>
      </c>
      <c r="K63" s="249">
        <f>VLOOKUP(B63,'De x Para (2)'!A:C,3,0)</f>
        <v>0</v>
      </c>
    </row>
    <row r="64" spans="1:11">
      <c r="A64" s="574" t="s">
        <v>5458</v>
      </c>
      <c r="B64" s="182" t="s">
        <v>476</v>
      </c>
      <c r="C64" s="164" t="s">
        <v>143</v>
      </c>
      <c r="D64" s="182" t="s">
        <v>477</v>
      </c>
      <c r="E64" s="24"/>
      <c r="F64" s="575" t="s">
        <v>245</v>
      </c>
      <c r="G64" s="576"/>
      <c r="H64" s="575" t="s">
        <v>6973</v>
      </c>
      <c r="I64" s="576"/>
      <c r="J64" s="595">
        <v>-4475.8500000000004</v>
      </c>
      <c r="K64" s="249">
        <f>VLOOKUP(B64,'De x Para (2)'!A:C,3,0)</f>
        <v>0</v>
      </c>
    </row>
    <row r="65" spans="1:11">
      <c r="A65" s="574" t="s">
        <v>5456</v>
      </c>
      <c r="B65" s="182" t="s">
        <v>481</v>
      </c>
      <c r="C65" s="164" t="s">
        <v>143</v>
      </c>
      <c r="D65" s="182" t="s">
        <v>482</v>
      </c>
      <c r="E65" s="24"/>
      <c r="F65" s="575" t="s">
        <v>245</v>
      </c>
      <c r="G65" s="576"/>
      <c r="H65" s="575" t="s">
        <v>6974</v>
      </c>
      <c r="I65" s="576"/>
      <c r="J65" s="595">
        <v>-2138.8000000000002</v>
      </c>
      <c r="K65" s="249">
        <f>VLOOKUP(B65,'De x Para (2)'!A:C,3,0)</f>
        <v>0</v>
      </c>
    </row>
    <row r="66" spans="1:11">
      <c r="A66" s="574" t="s">
        <v>5454</v>
      </c>
      <c r="B66" s="182" t="s">
        <v>486</v>
      </c>
      <c r="C66" s="164" t="s">
        <v>143</v>
      </c>
      <c r="D66" s="182" t="s">
        <v>487</v>
      </c>
      <c r="E66" s="24"/>
      <c r="F66" s="575" t="s">
        <v>245</v>
      </c>
      <c r="G66" s="576"/>
      <c r="H66" s="575" t="s">
        <v>6975</v>
      </c>
      <c r="I66" s="576"/>
      <c r="J66" s="595">
        <v>-12292.82</v>
      </c>
      <c r="K66" s="249">
        <f>VLOOKUP(B66,'De x Para (2)'!A:C,3,0)</f>
        <v>0</v>
      </c>
    </row>
    <row r="67" spans="1:11">
      <c r="A67" s="574" t="s">
        <v>5452</v>
      </c>
      <c r="B67" s="182" t="s">
        <v>491</v>
      </c>
      <c r="C67" s="164" t="s">
        <v>143</v>
      </c>
      <c r="D67" s="182" t="s">
        <v>492</v>
      </c>
      <c r="E67" s="24"/>
      <c r="F67" s="575" t="s">
        <v>245</v>
      </c>
      <c r="G67" s="576"/>
      <c r="H67" s="575" t="s">
        <v>5635</v>
      </c>
      <c r="I67" s="576"/>
      <c r="J67" s="575">
        <v>-91.58</v>
      </c>
      <c r="K67" s="249">
        <f>VLOOKUP(B67,'De x Para (2)'!A:C,3,0)</f>
        <v>0</v>
      </c>
    </row>
    <row r="68" spans="1:11">
      <c r="A68" s="524" t="s">
        <v>143</v>
      </c>
      <c r="B68" s="561" t="s">
        <v>143</v>
      </c>
      <c r="C68" s="164" t="s">
        <v>143</v>
      </c>
      <c r="D68" s="561" t="s">
        <v>143</v>
      </c>
      <c r="E68" s="578"/>
      <c r="F68" s="578"/>
      <c r="G68" s="578"/>
      <c r="H68" s="578"/>
      <c r="I68" s="578"/>
      <c r="J68" s="578"/>
      <c r="K68" s="249" t="e">
        <f>VLOOKUP(B68,'De x Para (2)'!A:C,3,0)</f>
        <v>#N/A</v>
      </c>
    </row>
    <row r="69" spans="1:11">
      <c r="A69" s="572" t="s">
        <v>5448</v>
      </c>
      <c r="B69" s="300" t="s">
        <v>499</v>
      </c>
      <c r="C69" s="300" t="s">
        <v>500</v>
      </c>
      <c r="D69" s="301"/>
      <c r="E69" s="301"/>
      <c r="F69" s="302" t="s">
        <v>6976</v>
      </c>
      <c r="G69" s="303"/>
      <c r="H69" s="302" t="s">
        <v>6977</v>
      </c>
      <c r="I69" s="303"/>
      <c r="J69" s="316">
        <v>12950664.810000001</v>
      </c>
      <c r="K69" s="249" t="e">
        <f>VLOOKUP(B69,'De x Para (2)'!A:C,3,0)</f>
        <v>#N/A</v>
      </c>
    </row>
    <row r="70" spans="1:11">
      <c r="A70" s="572" t="s">
        <v>5447</v>
      </c>
      <c r="B70" s="300" t="s">
        <v>503</v>
      </c>
      <c r="C70" s="164" t="s">
        <v>143</v>
      </c>
      <c r="D70" s="300" t="s">
        <v>504</v>
      </c>
      <c r="E70" s="301"/>
      <c r="F70" s="302" t="s">
        <v>6978</v>
      </c>
      <c r="G70" s="303"/>
      <c r="H70" s="302" t="s">
        <v>6979</v>
      </c>
      <c r="I70" s="303"/>
      <c r="J70" s="316">
        <v>12956472.029999999</v>
      </c>
      <c r="K70" s="249">
        <f>VLOOKUP(B70,'De x Para (2)'!A:C,3,0)</f>
        <v>0</v>
      </c>
    </row>
    <row r="71" spans="1:11">
      <c r="A71" s="572" t="s">
        <v>5446</v>
      </c>
      <c r="B71" s="300" t="s">
        <v>506</v>
      </c>
      <c r="C71" s="164" t="s">
        <v>143</v>
      </c>
      <c r="D71" s="300" t="s">
        <v>507</v>
      </c>
      <c r="E71" s="301"/>
      <c r="F71" s="302" t="s">
        <v>6978</v>
      </c>
      <c r="G71" s="303"/>
      <c r="H71" s="302" t="s">
        <v>6979</v>
      </c>
      <c r="I71" s="303"/>
      <c r="J71" s="316">
        <v>12956472.029999999</v>
      </c>
      <c r="K71" s="249">
        <f>VLOOKUP(B71,'De x Para (2)'!A:C,3,0)</f>
        <v>0</v>
      </c>
    </row>
    <row r="72" spans="1:11">
      <c r="A72" s="572" t="s">
        <v>5444</v>
      </c>
      <c r="B72" s="300" t="s">
        <v>508</v>
      </c>
      <c r="C72" s="164" t="s">
        <v>143</v>
      </c>
      <c r="D72" s="300" t="s">
        <v>509</v>
      </c>
      <c r="E72" s="301"/>
      <c r="F72" s="302" t="s">
        <v>6980</v>
      </c>
      <c r="G72" s="303"/>
      <c r="H72" s="302" t="s">
        <v>6981</v>
      </c>
      <c r="I72" s="303"/>
      <c r="J72" s="316">
        <v>-320288.36</v>
      </c>
      <c r="K72" s="249">
        <f>VLOOKUP(B72,'De x Para (2)'!A:C,3,0)</f>
        <v>0</v>
      </c>
    </row>
    <row r="73" spans="1:11">
      <c r="A73" s="350" t="s">
        <v>5137</v>
      </c>
      <c r="B73" s="350" t="s">
        <v>215</v>
      </c>
      <c r="C73" s="350" t="s">
        <v>216</v>
      </c>
      <c r="D73" s="351"/>
      <c r="E73" s="351"/>
      <c r="F73" s="432" t="s">
        <v>218</v>
      </c>
      <c r="G73" s="433"/>
      <c r="H73" s="432" t="s">
        <v>219</v>
      </c>
      <c r="I73" s="433"/>
      <c r="J73" s="432" t="s">
        <v>1893</v>
      </c>
      <c r="K73" s="249">
        <f>VLOOKUP(B73,'De x Para (2)'!A:C,3,0)</f>
        <v>0</v>
      </c>
    </row>
    <row r="74" spans="1:11">
      <c r="A74" s="572" t="s">
        <v>5442</v>
      </c>
      <c r="B74" s="300" t="s">
        <v>514</v>
      </c>
      <c r="C74" s="164" t="s">
        <v>143</v>
      </c>
      <c r="D74" s="300" t="s">
        <v>509</v>
      </c>
      <c r="E74" s="301"/>
      <c r="F74" s="302" t="s">
        <v>6982</v>
      </c>
      <c r="G74" s="303"/>
      <c r="H74" s="302" t="s">
        <v>6983</v>
      </c>
      <c r="I74" s="303"/>
      <c r="J74" s="316">
        <v>5068.1000000000004</v>
      </c>
      <c r="K74" s="249">
        <f>VLOOKUP(B74,'De x Para (2)'!A:C,3,0)</f>
        <v>0</v>
      </c>
    </row>
    <row r="75" spans="1:11">
      <c r="A75" s="574" t="s">
        <v>5440</v>
      </c>
      <c r="B75" s="182" t="s">
        <v>519</v>
      </c>
      <c r="C75" s="164" t="s">
        <v>143</v>
      </c>
      <c r="D75" s="182" t="s">
        <v>520</v>
      </c>
      <c r="E75" s="24"/>
      <c r="F75" s="575" t="s">
        <v>6984</v>
      </c>
      <c r="G75" s="576"/>
      <c r="H75" s="575" t="s">
        <v>6984</v>
      </c>
      <c r="I75" s="576"/>
      <c r="J75" s="575">
        <v>0</v>
      </c>
      <c r="K75" s="249">
        <f>VLOOKUP(B75,'De x Para (2)'!A:C,3,0)</f>
        <v>0</v>
      </c>
    </row>
    <row r="76" spans="1:11">
      <c r="A76" s="574" t="s">
        <v>5648</v>
      </c>
      <c r="B76" s="182" t="s">
        <v>525</v>
      </c>
      <c r="C76" s="164" t="s">
        <v>143</v>
      </c>
      <c r="D76" s="182" t="s">
        <v>526</v>
      </c>
      <c r="E76" s="24"/>
      <c r="F76" s="575" t="s">
        <v>6985</v>
      </c>
      <c r="G76" s="576"/>
      <c r="H76" s="575" t="s">
        <v>6986</v>
      </c>
      <c r="I76" s="576"/>
      <c r="J76" s="595">
        <v>1512</v>
      </c>
      <c r="K76" s="249">
        <f>VLOOKUP(B76,'De x Para (2)'!A:C,3,0)</f>
        <v>0</v>
      </c>
    </row>
    <row r="77" spans="1:11">
      <c r="A77" s="574" t="s">
        <v>5436</v>
      </c>
      <c r="B77" s="182" t="s">
        <v>531</v>
      </c>
      <c r="C77" s="164" t="s">
        <v>143</v>
      </c>
      <c r="D77" s="182" t="s">
        <v>532</v>
      </c>
      <c r="E77" s="24"/>
      <c r="F77" s="575" t="s">
        <v>6987</v>
      </c>
      <c r="G77" s="576"/>
      <c r="H77" s="575" t="s">
        <v>6988</v>
      </c>
      <c r="I77" s="576"/>
      <c r="J77" s="595">
        <v>3556.1</v>
      </c>
      <c r="K77" s="249">
        <f>VLOOKUP(B77,'De x Para (2)'!A:C,3,0)</f>
        <v>0</v>
      </c>
    </row>
    <row r="78" spans="1:11">
      <c r="A78" s="574" t="s">
        <v>6989</v>
      </c>
      <c r="B78" s="182" t="s">
        <v>4691</v>
      </c>
      <c r="C78" s="164" t="s">
        <v>143</v>
      </c>
      <c r="D78" s="182" t="s">
        <v>4692</v>
      </c>
      <c r="E78" s="24"/>
      <c r="F78" s="575" t="s">
        <v>6990</v>
      </c>
      <c r="G78" s="576"/>
      <c r="H78" s="575" t="s">
        <v>6990</v>
      </c>
      <c r="I78" s="576"/>
      <c r="J78" s="575">
        <v>0</v>
      </c>
      <c r="K78" s="249">
        <f>VLOOKUP(B78,'De x Para (2)'!A:C,3,0)</f>
        <v>0</v>
      </c>
    </row>
    <row r="79" spans="1:11">
      <c r="A79" s="524" t="s">
        <v>143</v>
      </c>
      <c r="B79" s="561" t="s">
        <v>143</v>
      </c>
      <c r="C79" s="164" t="s">
        <v>143</v>
      </c>
      <c r="D79" s="561" t="s">
        <v>143</v>
      </c>
      <c r="E79" s="578"/>
      <c r="F79" s="578"/>
      <c r="G79" s="578"/>
      <c r="H79" s="578"/>
      <c r="I79" s="578"/>
      <c r="J79" s="578"/>
      <c r="K79" s="249" t="e">
        <f>VLOOKUP(B79,'De x Para (2)'!A:C,3,0)</f>
        <v>#N/A</v>
      </c>
    </row>
    <row r="80" spans="1:11">
      <c r="A80" s="572" t="s">
        <v>5434</v>
      </c>
      <c r="B80" s="300" t="s">
        <v>535</v>
      </c>
      <c r="C80" s="164" t="s">
        <v>143</v>
      </c>
      <c r="D80" s="300" t="s">
        <v>536</v>
      </c>
      <c r="E80" s="301"/>
      <c r="F80" s="302" t="s">
        <v>6991</v>
      </c>
      <c r="G80" s="303"/>
      <c r="H80" s="302" t="s">
        <v>6992</v>
      </c>
      <c r="I80" s="303"/>
      <c r="J80" s="316">
        <v>-325356.46000000002</v>
      </c>
      <c r="K80" s="249">
        <f>VLOOKUP(B80,'De x Para (2)'!A:C,3,0)</f>
        <v>0</v>
      </c>
    </row>
    <row r="81" spans="1:11">
      <c r="A81" s="574" t="s">
        <v>5432</v>
      </c>
      <c r="B81" s="182" t="s">
        <v>541</v>
      </c>
      <c r="C81" s="164" t="s">
        <v>143</v>
      </c>
      <c r="D81" s="182" t="s">
        <v>542</v>
      </c>
      <c r="E81" s="24"/>
      <c r="F81" s="575" t="s">
        <v>6993</v>
      </c>
      <c r="G81" s="576"/>
      <c r="H81" s="575" t="s">
        <v>6994</v>
      </c>
      <c r="I81" s="576"/>
      <c r="J81" s="595">
        <v>-248079.43</v>
      </c>
      <c r="K81" s="249">
        <f>VLOOKUP(B81,'De x Para (2)'!A:C,3,0)</f>
        <v>0</v>
      </c>
    </row>
    <row r="82" spans="1:11">
      <c r="A82" s="574" t="s">
        <v>5430</v>
      </c>
      <c r="B82" s="182" t="s">
        <v>547</v>
      </c>
      <c r="C82" s="164" t="s">
        <v>143</v>
      </c>
      <c r="D82" s="182" t="s">
        <v>548</v>
      </c>
      <c r="E82" s="24"/>
      <c r="F82" s="575" t="s">
        <v>6995</v>
      </c>
      <c r="G82" s="576"/>
      <c r="H82" s="575" t="s">
        <v>6996</v>
      </c>
      <c r="I82" s="576"/>
      <c r="J82" s="575">
        <v>715.58</v>
      </c>
      <c r="K82" s="249">
        <f>VLOOKUP(B82,'De x Para (2)'!A:C,3,0)</f>
        <v>0</v>
      </c>
    </row>
    <row r="83" spans="1:11">
      <c r="A83" s="574" t="s">
        <v>5428</v>
      </c>
      <c r="B83" s="182" t="s">
        <v>553</v>
      </c>
      <c r="C83" s="164" t="s">
        <v>143</v>
      </c>
      <c r="D83" s="182" t="s">
        <v>554</v>
      </c>
      <c r="E83" s="24"/>
      <c r="F83" s="575" t="s">
        <v>6997</v>
      </c>
      <c r="G83" s="576"/>
      <c r="H83" s="575" t="s">
        <v>6998</v>
      </c>
      <c r="I83" s="576"/>
      <c r="J83" s="595">
        <v>-9441.7000000000007</v>
      </c>
      <c r="K83" s="249">
        <f>VLOOKUP(B83,'De x Para (2)'!A:C,3,0)</f>
        <v>0</v>
      </c>
    </row>
    <row r="84" spans="1:11">
      <c r="A84" s="574" t="s">
        <v>5426</v>
      </c>
      <c r="B84" s="182" t="s">
        <v>559</v>
      </c>
      <c r="C84" s="164" t="s">
        <v>143</v>
      </c>
      <c r="D84" s="182" t="s">
        <v>560</v>
      </c>
      <c r="E84" s="24"/>
      <c r="F84" s="575" t="s">
        <v>6999</v>
      </c>
      <c r="G84" s="576"/>
      <c r="H84" s="575" t="s">
        <v>7000</v>
      </c>
      <c r="I84" s="576"/>
      <c r="J84" s="575">
        <v>57.24</v>
      </c>
      <c r="K84" s="249">
        <f>VLOOKUP(B84,'De x Para (2)'!A:C,3,0)</f>
        <v>0</v>
      </c>
    </row>
    <row r="85" spans="1:11">
      <c r="A85" s="574" t="s">
        <v>5424</v>
      </c>
      <c r="B85" s="182" t="s">
        <v>565</v>
      </c>
      <c r="C85" s="164" t="s">
        <v>143</v>
      </c>
      <c r="D85" s="182" t="s">
        <v>566</v>
      </c>
      <c r="E85" s="24"/>
      <c r="F85" s="575" t="s">
        <v>7001</v>
      </c>
      <c r="G85" s="576"/>
      <c r="H85" s="575" t="s">
        <v>7002</v>
      </c>
      <c r="I85" s="576"/>
      <c r="J85" s="595">
        <v>-1180.5999999999999</v>
      </c>
      <c r="K85" s="249">
        <f>VLOOKUP(B85,'De x Para (2)'!A:C,3,0)</f>
        <v>0</v>
      </c>
    </row>
    <row r="86" spans="1:11">
      <c r="A86" s="574" t="s">
        <v>5422</v>
      </c>
      <c r="B86" s="182" t="s">
        <v>571</v>
      </c>
      <c r="C86" s="164" t="s">
        <v>143</v>
      </c>
      <c r="D86" s="182" t="s">
        <v>572</v>
      </c>
      <c r="E86" s="24"/>
      <c r="F86" s="575" t="s">
        <v>7003</v>
      </c>
      <c r="G86" s="576"/>
      <c r="H86" s="575" t="s">
        <v>7004</v>
      </c>
      <c r="I86" s="576"/>
      <c r="J86" s="575">
        <v>7.15</v>
      </c>
      <c r="K86" s="249">
        <f>VLOOKUP(B86,'De x Para (2)'!A:C,3,0)</f>
        <v>0</v>
      </c>
    </row>
    <row r="87" spans="1:11">
      <c r="A87" s="574" t="s">
        <v>5420</v>
      </c>
      <c r="B87" s="182" t="s">
        <v>577</v>
      </c>
      <c r="C87" s="164" t="s">
        <v>143</v>
      </c>
      <c r="D87" s="182" t="s">
        <v>578</v>
      </c>
      <c r="E87" s="24"/>
      <c r="F87" s="575" t="s">
        <v>7005</v>
      </c>
      <c r="G87" s="576"/>
      <c r="H87" s="575" t="s">
        <v>7006</v>
      </c>
      <c r="I87" s="576"/>
      <c r="J87" s="595">
        <v>-67628.73</v>
      </c>
      <c r="K87" s="249">
        <f>VLOOKUP(B87,'De x Para (2)'!A:C,3,0)</f>
        <v>0</v>
      </c>
    </row>
    <row r="88" spans="1:11">
      <c r="A88" s="574" t="s">
        <v>5418</v>
      </c>
      <c r="B88" s="182" t="s">
        <v>583</v>
      </c>
      <c r="C88" s="164" t="s">
        <v>143</v>
      </c>
      <c r="D88" s="182" t="s">
        <v>584</v>
      </c>
      <c r="E88" s="24"/>
      <c r="F88" s="575" t="s">
        <v>7007</v>
      </c>
      <c r="G88" s="576"/>
      <c r="H88" s="575" t="s">
        <v>7008</v>
      </c>
      <c r="I88" s="576"/>
      <c r="J88" s="575">
        <v>194.03</v>
      </c>
      <c r="K88" s="249">
        <f>VLOOKUP(B88,'De x Para (2)'!A:C,3,0)</f>
        <v>0</v>
      </c>
    </row>
    <row r="89" spans="1:11">
      <c r="A89" s="524" t="s">
        <v>143</v>
      </c>
      <c r="B89" s="561" t="s">
        <v>143</v>
      </c>
      <c r="C89" s="164" t="s">
        <v>143</v>
      </c>
      <c r="D89" s="561" t="s">
        <v>143</v>
      </c>
      <c r="E89" s="578"/>
      <c r="F89" s="578"/>
      <c r="G89" s="578"/>
      <c r="H89" s="578"/>
      <c r="I89" s="578"/>
      <c r="J89" s="578"/>
      <c r="K89" s="249" t="e">
        <f>VLOOKUP(B89,'De x Para (2)'!A:C,3,0)</f>
        <v>#N/A</v>
      </c>
    </row>
    <row r="90" spans="1:11">
      <c r="A90" s="572" t="s">
        <v>5416</v>
      </c>
      <c r="B90" s="300" t="s">
        <v>589</v>
      </c>
      <c r="C90" s="164" t="s">
        <v>143</v>
      </c>
      <c r="D90" s="300" t="s">
        <v>590</v>
      </c>
      <c r="E90" s="301"/>
      <c r="F90" s="302" t="s">
        <v>7009</v>
      </c>
      <c r="G90" s="303"/>
      <c r="H90" s="302" t="s">
        <v>7010</v>
      </c>
      <c r="I90" s="303"/>
      <c r="J90" s="316">
        <v>-41639.43</v>
      </c>
      <c r="K90" s="249">
        <f>VLOOKUP(B90,'De x Para (2)'!A:C,3,0)</f>
        <v>0</v>
      </c>
    </row>
    <row r="91" spans="1:11">
      <c r="A91" s="572" t="s">
        <v>5415</v>
      </c>
      <c r="B91" s="300" t="s">
        <v>595</v>
      </c>
      <c r="C91" s="164" t="s">
        <v>143</v>
      </c>
      <c r="D91" s="300" t="s">
        <v>590</v>
      </c>
      <c r="E91" s="301"/>
      <c r="F91" s="302" t="s">
        <v>7009</v>
      </c>
      <c r="G91" s="303"/>
      <c r="H91" s="302" t="s">
        <v>7010</v>
      </c>
      <c r="I91" s="303"/>
      <c r="J91" s="316">
        <v>-41639.43</v>
      </c>
      <c r="K91" s="249">
        <f>VLOOKUP(B91,'De x Para (2)'!A:C,3,0)</f>
        <v>0</v>
      </c>
    </row>
    <row r="92" spans="1:11">
      <c r="A92" s="574" t="s">
        <v>5413</v>
      </c>
      <c r="B92" s="182" t="s">
        <v>596</v>
      </c>
      <c r="C92" s="164" t="s">
        <v>143</v>
      </c>
      <c r="D92" s="182" t="s">
        <v>597</v>
      </c>
      <c r="E92" s="24"/>
      <c r="F92" s="575" t="s">
        <v>7011</v>
      </c>
      <c r="G92" s="576"/>
      <c r="H92" s="575" t="s">
        <v>7012</v>
      </c>
      <c r="I92" s="576"/>
      <c r="J92" s="595">
        <v>-52446.74</v>
      </c>
      <c r="K92" s="249">
        <f>VLOOKUP(B92,'De x Para (2)'!A:C,3,0)</f>
        <v>0</v>
      </c>
    </row>
    <row r="93" spans="1:11">
      <c r="A93" s="574" t="s">
        <v>5410</v>
      </c>
      <c r="B93" s="182" t="s">
        <v>602</v>
      </c>
      <c r="C93" s="164" t="s">
        <v>143</v>
      </c>
      <c r="D93" s="182" t="s">
        <v>603</v>
      </c>
      <c r="E93" s="24"/>
      <c r="F93" s="575" t="s">
        <v>7013</v>
      </c>
      <c r="G93" s="576"/>
      <c r="H93" s="575" t="s">
        <v>7014</v>
      </c>
      <c r="I93" s="576"/>
      <c r="J93" s="595">
        <v>9543.35</v>
      </c>
      <c r="K93" s="249">
        <f>VLOOKUP(B93,'De x Para (2)'!A:C,3,0)</f>
        <v>0</v>
      </c>
    </row>
    <row r="94" spans="1:11">
      <c r="A94" s="574" t="s">
        <v>5408</v>
      </c>
      <c r="B94" s="182" t="s">
        <v>608</v>
      </c>
      <c r="C94" s="164" t="s">
        <v>143</v>
      </c>
      <c r="D94" s="182" t="s">
        <v>609</v>
      </c>
      <c r="E94" s="24"/>
      <c r="F94" s="575" t="s">
        <v>7015</v>
      </c>
      <c r="G94" s="576"/>
      <c r="H94" s="575" t="s">
        <v>7016</v>
      </c>
      <c r="I94" s="576"/>
      <c r="J94" s="595">
        <v>1263.96</v>
      </c>
      <c r="K94" s="249">
        <f>VLOOKUP(B94,'De x Para (2)'!A:C,3,0)</f>
        <v>0</v>
      </c>
    </row>
    <row r="95" spans="1:11">
      <c r="A95" s="524" t="s">
        <v>143</v>
      </c>
      <c r="B95" s="561" t="s">
        <v>143</v>
      </c>
      <c r="C95" s="164" t="s">
        <v>143</v>
      </c>
      <c r="D95" s="561" t="s">
        <v>143</v>
      </c>
      <c r="E95" s="578"/>
      <c r="F95" s="578"/>
      <c r="G95" s="578"/>
      <c r="H95" s="578"/>
      <c r="I95" s="578"/>
      <c r="J95" s="578"/>
      <c r="K95" s="249" t="e">
        <f>VLOOKUP(B95,'De x Para (2)'!A:C,3,0)</f>
        <v>#N/A</v>
      </c>
    </row>
    <row r="96" spans="1:11">
      <c r="A96" s="572" t="s">
        <v>5406</v>
      </c>
      <c r="B96" s="300" t="s">
        <v>614</v>
      </c>
      <c r="C96" s="164" t="s">
        <v>143</v>
      </c>
      <c r="D96" s="300" t="s">
        <v>615</v>
      </c>
      <c r="E96" s="301"/>
      <c r="F96" s="302" t="s">
        <v>7017</v>
      </c>
      <c r="G96" s="303"/>
      <c r="H96" s="302" t="s">
        <v>7018</v>
      </c>
      <c r="I96" s="303"/>
      <c r="J96" s="316">
        <v>26650.05</v>
      </c>
      <c r="K96" s="249">
        <f>VLOOKUP(B96,'De x Para (2)'!A:C,3,0)</f>
        <v>0</v>
      </c>
    </row>
    <row r="97" spans="1:11">
      <c r="A97" s="572" t="s">
        <v>5405</v>
      </c>
      <c r="B97" s="300" t="s">
        <v>620</v>
      </c>
      <c r="C97" s="164" t="s">
        <v>143</v>
      </c>
      <c r="D97" s="300" t="s">
        <v>615</v>
      </c>
      <c r="E97" s="301"/>
      <c r="F97" s="302" t="s">
        <v>7017</v>
      </c>
      <c r="G97" s="303"/>
      <c r="H97" s="302" t="s">
        <v>7018</v>
      </c>
      <c r="I97" s="303"/>
      <c r="J97" s="316">
        <v>26650.05</v>
      </c>
      <c r="K97" s="249">
        <f>VLOOKUP(B97,'De x Para (2)'!A:C,3,0)</f>
        <v>0</v>
      </c>
    </row>
    <row r="98" spans="1:11">
      <c r="A98" s="574" t="s">
        <v>5403</v>
      </c>
      <c r="B98" s="182" t="s">
        <v>621</v>
      </c>
      <c r="C98" s="164" t="s">
        <v>143</v>
      </c>
      <c r="D98" s="182" t="s">
        <v>622</v>
      </c>
      <c r="E98" s="24"/>
      <c r="F98" s="575" t="s">
        <v>7019</v>
      </c>
      <c r="G98" s="576"/>
      <c r="H98" s="575" t="s">
        <v>7020</v>
      </c>
      <c r="I98" s="576"/>
      <c r="J98" s="595">
        <v>1099.0899999999999</v>
      </c>
      <c r="K98" s="249">
        <f>VLOOKUP(B98,'De x Para (2)'!A:C,3,0)</f>
        <v>0</v>
      </c>
    </row>
    <row r="99" spans="1:11">
      <c r="A99" s="574" t="s">
        <v>5402</v>
      </c>
      <c r="B99" s="182" t="s">
        <v>627</v>
      </c>
      <c r="C99" s="164" t="s">
        <v>143</v>
      </c>
      <c r="D99" s="182" t="s">
        <v>628</v>
      </c>
      <c r="E99" s="24"/>
      <c r="F99" s="575" t="s">
        <v>6809</v>
      </c>
      <c r="G99" s="576"/>
      <c r="H99" s="575" t="s">
        <v>7021</v>
      </c>
      <c r="I99" s="576"/>
      <c r="J99" s="595">
        <v>25775.56</v>
      </c>
      <c r="K99" s="249">
        <f>VLOOKUP(B99,'De x Para (2)'!A:C,3,0)</f>
        <v>0</v>
      </c>
    </row>
    <row r="100" spans="1:11">
      <c r="A100" s="574" t="s">
        <v>5400</v>
      </c>
      <c r="B100" s="182" t="s">
        <v>633</v>
      </c>
      <c r="C100" s="164" t="s">
        <v>143</v>
      </c>
      <c r="D100" s="182" t="s">
        <v>634</v>
      </c>
      <c r="E100" s="24"/>
      <c r="F100" s="575" t="s">
        <v>7022</v>
      </c>
      <c r="G100" s="576"/>
      <c r="H100" s="575" t="s">
        <v>7023</v>
      </c>
      <c r="I100" s="576"/>
      <c r="J100" s="575">
        <v>-28.65</v>
      </c>
      <c r="K100" s="249">
        <f>VLOOKUP(B100,'De x Para (2)'!A:C,3,0)</f>
        <v>0</v>
      </c>
    </row>
    <row r="101" spans="1:11">
      <c r="A101" s="574" t="s">
        <v>5398</v>
      </c>
      <c r="B101" s="182" t="s">
        <v>639</v>
      </c>
      <c r="C101" s="164" t="s">
        <v>143</v>
      </c>
      <c r="D101" s="182" t="s">
        <v>640</v>
      </c>
      <c r="E101" s="24"/>
      <c r="F101" s="575" t="s">
        <v>7024</v>
      </c>
      <c r="G101" s="576"/>
      <c r="H101" s="575" t="s">
        <v>7025</v>
      </c>
      <c r="I101" s="576"/>
      <c r="J101" s="575">
        <v>-491.5</v>
      </c>
      <c r="K101" s="249">
        <f>VLOOKUP(B101,'De x Para (2)'!A:C,3,0)</f>
        <v>0</v>
      </c>
    </row>
    <row r="102" spans="1:11">
      <c r="A102" s="574" t="s">
        <v>5396</v>
      </c>
      <c r="B102" s="182" t="s">
        <v>645</v>
      </c>
      <c r="C102" s="164" t="s">
        <v>143</v>
      </c>
      <c r="D102" s="182" t="s">
        <v>646</v>
      </c>
      <c r="E102" s="24"/>
      <c r="F102" s="575" t="s">
        <v>7026</v>
      </c>
      <c r="G102" s="576"/>
      <c r="H102" s="575" t="s">
        <v>6127</v>
      </c>
      <c r="I102" s="576"/>
      <c r="J102" s="575">
        <v>-53.9</v>
      </c>
      <c r="K102" s="249">
        <f>VLOOKUP(B102,'De x Para (2)'!A:C,3,0)</f>
        <v>0</v>
      </c>
    </row>
    <row r="103" spans="1:11">
      <c r="A103" s="574" t="s">
        <v>5394</v>
      </c>
      <c r="B103" s="182" t="s">
        <v>651</v>
      </c>
      <c r="C103" s="164" t="s">
        <v>143</v>
      </c>
      <c r="D103" s="182" t="s">
        <v>652</v>
      </c>
      <c r="E103" s="24"/>
      <c r="F103" s="575" t="s">
        <v>7027</v>
      </c>
      <c r="G103" s="576"/>
      <c r="H103" s="575" t="s">
        <v>7028</v>
      </c>
      <c r="I103" s="576"/>
      <c r="J103" s="575">
        <v>349.45</v>
      </c>
      <c r="K103" s="249">
        <f>VLOOKUP(B103,'De x Para (2)'!A:C,3,0)</f>
        <v>0</v>
      </c>
    </row>
    <row r="104" spans="1:11">
      <c r="A104" s="524" t="s">
        <v>143</v>
      </c>
      <c r="B104" s="561" t="s">
        <v>143</v>
      </c>
      <c r="C104" s="164" t="s">
        <v>143</v>
      </c>
      <c r="D104" s="561" t="s">
        <v>143</v>
      </c>
      <c r="E104" s="578"/>
      <c r="F104" s="578"/>
      <c r="G104" s="578"/>
      <c r="H104" s="578"/>
      <c r="I104" s="578"/>
      <c r="J104" s="578"/>
      <c r="K104" s="249" t="e">
        <f>VLOOKUP(B104,'De x Para (2)'!A:C,3,0)</f>
        <v>#N/A</v>
      </c>
    </row>
    <row r="105" spans="1:11">
      <c r="A105" s="572" t="s">
        <v>5392</v>
      </c>
      <c r="B105" s="300" t="s">
        <v>657</v>
      </c>
      <c r="C105" s="164" t="s">
        <v>143</v>
      </c>
      <c r="D105" s="300" t="s">
        <v>658</v>
      </c>
      <c r="E105" s="301"/>
      <c r="F105" s="302" t="s">
        <v>7029</v>
      </c>
      <c r="G105" s="303"/>
      <c r="H105" s="302" t="s">
        <v>7030</v>
      </c>
      <c r="I105" s="303"/>
      <c r="J105" s="316">
        <v>48517.63</v>
      </c>
      <c r="K105" s="249">
        <f>VLOOKUP(B105,'De x Para (2)'!A:C,3,0)</f>
        <v>0</v>
      </c>
    </row>
    <row r="106" spans="1:11">
      <c r="A106" s="572" t="s">
        <v>5391</v>
      </c>
      <c r="B106" s="300" t="s">
        <v>663</v>
      </c>
      <c r="C106" s="164" t="s">
        <v>143</v>
      </c>
      <c r="D106" s="300" t="s">
        <v>658</v>
      </c>
      <c r="E106" s="301"/>
      <c r="F106" s="302" t="s">
        <v>7029</v>
      </c>
      <c r="G106" s="303"/>
      <c r="H106" s="302" t="s">
        <v>7030</v>
      </c>
      <c r="I106" s="303"/>
      <c r="J106" s="316">
        <v>48517.63</v>
      </c>
      <c r="K106" s="249">
        <f>VLOOKUP(B106,'De x Para (2)'!A:C,3,0)</f>
        <v>0</v>
      </c>
    </row>
    <row r="107" spans="1:11">
      <c r="A107" s="574" t="s">
        <v>5390</v>
      </c>
      <c r="B107" s="182" t="s">
        <v>664</v>
      </c>
      <c r="C107" s="164" t="s">
        <v>143</v>
      </c>
      <c r="D107" s="182" t="s">
        <v>665</v>
      </c>
      <c r="E107" s="24"/>
      <c r="F107" s="575" t="s">
        <v>7029</v>
      </c>
      <c r="G107" s="576"/>
      <c r="H107" s="575" t="s">
        <v>7030</v>
      </c>
      <c r="I107" s="576"/>
      <c r="J107" s="595">
        <v>48517.63</v>
      </c>
      <c r="K107" s="249">
        <f>VLOOKUP(B107,'De x Para (2)'!A:C,3,0)</f>
        <v>0</v>
      </c>
    </row>
    <row r="108" spans="1:11">
      <c r="A108" s="524" t="s">
        <v>143</v>
      </c>
      <c r="B108" s="561" t="s">
        <v>143</v>
      </c>
      <c r="C108" s="164" t="s">
        <v>143</v>
      </c>
      <c r="D108" s="561" t="s">
        <v>143</v>
      </c>
      <c r="E108" s="578"/>
      <c r="F108" s="578"/>
      <c r="G108" s="578"/>
      <c r="H108" s="578"/>
      <c r="I108" s="578"/>
      <c r="J108" s="578"/>
      <c r="K108" s="249" t="e">
        <f>VLOOKUP(B108,'De x Para (2)'!A:C,3,0)</f>
        <v>#N/A</v>
      </c>
    </row>
    <row r="109" spans="1:11">
      <c r="A109" s="572" t="s">
        <v>5388</v>
      </c>
      <c r="B109" s="300" t="s">
        <v>672</v>
      </c>
      <c r="C109" s="164" t="s">
        <v>143</v>
      </c>
      <c r="D109" s="300" t="s">
        <v>194</v>
      </c>
      <c r="E109" s="301"/>
      <c r="F109" s="302" t="s">
        <v>7031</v>
      </c>
      <c r="G109" s="303"/>
      <c r="H109" s="302" t="s">
        <v>7032</v>
      </c>
      <c r="I109" s="303"/>
      <c r="J109" s="316">
        <v>13243232.140000001</v>
      </c>
      <c r="K109" s="249">
        <f>VLOOKUP(B109,'De x Para (2)'!A:C,3,0)</f>
        <v>0</v>
      </c>
    </row>
    <row r="110" spans="1:11">
      <c r="A110" s="572" t="s">
        <v>5387</v>
      </c>
      <c r="B110" s="300" t="s">
        <v>677</v>
      </c>
      <c r="C110" s="164" t="s">
        <v>143</v>
      </c>
      <c r="D110" s="300" t="s">
        <v>194</v>
      </c>
      <c r="E110" s="301"/>
      <c r="F110" s="302" t="s">
        <v>7031</v>
      </c>
      <c r="G110" s="303"/>
      <c r="H110" s="302" t="s">
        <v>7032</v>
      </c>
      <c r="I110" s="303"/>
      <c r="J110" s="316">
        <v>13243232.140000001</v>
      </c>
      <c r="K110" s="249">
        <f>VLOOKUP(B110,'De x Para (2)'!A:C,3,0)</f>
        <v>0</v>
      </c>
    </row>
    <row r="111" spans="1:11">
      <c r="A111" s="574" t="s">
        <v>5385</v>
      </c>
      <c r="B111" s="182" t="s">
        <v>688</v>
      </c>
      <c r="C111" s="164" t="s">
        <v>143</v>
      </c>
      <c r="D111" s="182" t="s">
        <v>689</v>
      </c>
      <c r="E111" s="24"/>
      <c r="F111" s="575" t="s">
        <v>245</v>
      </c>
      <c r="G111" s="576"/>
      <c r="H111" s="575" t="s">
        <v>7033</v>
      </c>
      <c r="I111" s="576"/>
      <c r="J111" s="595">
        <v>2159.1</v>
      </c>
      <c r="K111" s="249">
        <f>VLOOKUP(B111,'De x Para (2)'!A:C,3,0)</f>
        <v>0</v>
      </c>
    </row>
    <row r="112" spans="1:11">
      <c r="A112" s="574" t="s">
        <v>5383</v>
      </c>
      <c r="B112" s="182" t="s">
        <v>4693</v>
      </c>
      <c r="C112" s="164" t="s">
        <v>143</v>
      </c>
      <c r="D112" s="182" t="s">
        <v>4694</v>
      </c>
      <c r="E112" s="24"/>
      <c r="F112" s="575" t="s">
        <v>245</v>
      </c>
      <c r="G112" s="576"/>
      <c r="H112" s="575" t="s">
        <v>6938</v>
      </c>
      <c r="I112" s="576"/>
      <c r="J112" s="595">
        <v>1107748.19</v>
      </c>
      <c r="K112" s="249">
        <f>VLOOKUP(B112,'De x Para (2)'!A:C,3,0)</f>
        <v>0</v>
      </c>
    </row>
    <row r="113" spans="1:11">
      <c r="A113" s="574" t="s">
        <v>5381</v>
      </c>
      <c r="B113" s="182" t="s">
        <v>4745</v>
      </c>
      <c r="C113" s="164" t="s">
        <v>143</v>
      </c>
      <c r="D113" s="182" t="s">
        <v>4746</v>
      </c>
      <c r="E113" s="24"/>
      <c r="F113" s="575" t="s">
        <v>7034</v>
      </c>
      <c r="G113" s="576"/>
      <c r="H113" s="575" t="s">
        <v>7035</v>
      </c>
      <c r="I113" s="576"/>
      <c r="J113" s="595">
        <v>3191940.83</v>
      </c>
      <c r="K113" s="249">
        <f>VLOOKUP(B113,'De x Para (2)'!A:C,3,0)</f>
        <v>0</v>
      </c>
    </row>
    <row r="114" spans="1:11">
      <c r="A114" s="574" t="s">
        <v>5379</v>
      </c>
      <c r="B114" s="182" t="s">
        <v>5378</v>
      </c>
      <c r="C114" s="164" t="s">
        <v>143</v>
      </c>
      <c r="D114" s="182" t="s">
        <v>5377</v>
      </c>
      <c r="E114" s="24"/>
      <c r="F114" s="575" t="s">
        <v>7036</v>
      </c>
      <c r="G114" s="576"/>
      <c r="H114" s="575" t="s">
        <v>7037</v>
      </c>
      <c r="I114" s="576"/>
      <c r="J114" s="595">
        <v>8941384.0199999996</v>
      </c>
      <c r="K114" s="249" t="e">
        <f>VLOOKUP(B114,'De x Para (2)'!A:C,3,0)</f>
        <v>#N/A</v>
      </c>
    </row>
    <row r="115" spans="1:11">
      <c r="A115" s="572" t="s">
        <v>143</v>
      </c>
      <c r="B115" s="300" t="s">
        <v>143</v>
      </c>
      <c r="C115" s="164" t="s">
        <v>143</v>
      </c>
      <c r="D115" s="300" t="s">
        <v>143</v>
      </c>
      <c r="E115" s="301"/>
      <c r="F115" s="301"/>
      <c r="G115" s="301"/>
      <c r="H115" s="301"/>
      <c r="I115" s="301"/>
      <c r="J115" s="301"/>
      <c r="K115" s="249"/>
    </row>
    <row r="116" spans="1:11">
      <c r="A116" s="572" t="s">
        <v>5375</v>
      </c>
      <c r="B116" s="300" t="s">
        <v>690</v>
      </c>
      <c r="C116" s="164" t="s">
        <v>143</v>
      </c>
      <c r="D116" s="300" t="s">
        <v>691</v>
      </c>
      <c r="E116" s="301"/>
      <c r="F116" s="302" t="s">
        <v>6612</v>
      </c>
      <c r="G116" s="303"/>
      <c r="H116" s="302" t="s">
        <v>7038</v>
      </c>
      <c r="I116" s="303"/>
      <c r="J116" s="316">
        <v>-5807.22</v>
      </c>
      <c r="K116" s="249">
        <f>VLOOKUP(B116,'De x Para (2)'!A:C,3,0)</f>
        <v>0</v>
      </c>
    </row>
    <row r="117" spans="1:11">
      <c r="A117" s="572" t="s">
        <v>5374</v>
      </c>
      <c r="B117" s="300" t="s">
        <v>692</v>
      </c>
      <c r="C117" s="164" t="s">
        <v>143</v>
      </c>
      <c r="D117" s="300" t="s">
        <v>693</v>
      </c>
      <c r="E117" s="301"/>
      <c r="F117" s="302" t="s">
        <v>6612</v>
      </c>
      <c r="G117" s="303"/>
      <c r="H117" s="302" t="s">
        <v>7038</v>
      </c>
      <c r="I117" s="303"/>
      <c r="J117" s="316">
        <v>-5807.22</v>
      </c>
      <c r="K117" s="249">
        <f>VLOOKUP(B117,'De x Para (2)'!A:C,3,0)</f>
        <v>0</v>
      </c>
    </row>
    <row r="118" spans="1:11">
      <c r="A118" s="572" t="s">
        <v>5373</v>
      </c>
      <c r="B118" s="300" t="s">
        <v>694</v>
      </c>
      <c r="C118" s="164" t="s">
        <v>143</v>
      </c>
      <c r="D118" s="300" t="s">
        <v>695</v>
      </c>
      <c r="E118" s="301"/>
      <c r="F118" s="302" t="s">
        <v>6612</v>
      </c>
      <c r="G118" s="303"/>
      <c r="H118" s="302" t="s">
        <v>7038</v>
      </c>
      <c r="I118" s="303"/>
      <c r="J118" s="316">
        <v>-5807.22</v>
      </c>
      <c r="K118" s="249">
        <f>VLOOKUP(B118,'De x Para (2)'!A:C,3,0)</f>
        <v>0</v>
      </c>
    </row>
    <row r="119" spans="1:11">
      <c r="A119" s="572" t="s">
        <v>5372</v>
      </c>
      <c r="B119" s="300" t="s">
        <v>696</v>
      </c>
      <c r="C119" s="164" t="s">
        <v>143</v>
      </c>
      <c r="D119" s="300" t="s">
        <v>695</v>
      </c>
      <c r="E119" s="301"/>
      <c r="F119" s="302" t="s">
        <v>6612</v>
      </c>
      <c r="G119" s="303"/>
      <c r="H119" s="302" t="s">
        <v>7038</v>
      </c>
      <c r="I119" s="303"/>
      <c r="J119" s="316">
        <v>-5807.22</v>
      </c>
      <c r="K119" s="249">
        <f>VLOOKUP(B119,'De x Para (2)'!A:C,3,0)</f>
        <v>0</v>
      </c>
    </row>
    <row r="120" spans="1:11">
      <c r="A120" s="574" t="s">
        <v>5371</v>
      </c>
      <c r="B120" s="182" t="s">
        <v>5370</v>
      </c>
      <c r="C120" s="164" t="s">
        <v>143</v>
      </c>
      <c r="D120" s="182" t="s">
        <v>5369</v>
      </c>
      <c r="E120" s="24"/>
      <c r="F120" s="575" t="s">
        <v>6612</v>
      </c>
      <c r="G120" s="576"/>
      <c r="H120" s="575" t="s">
        <v>7038</v>
      </c>
      <c r="I120" s="576"/>
      <c r="J120" s="595">
        <v>-5807.22</v>
      </c>
      <c r="K120" s="249" t="e">
        <f>VLOOKUP(B120,'De x Para (2)'!A:C,3,0)</f>
        <v>#N/A</v>
      </c>
    </row>
    <row r="121" spans="1:11">
      <c r="A121" s="572" t="s">
        <v>143</v>
      </c>
      <c r="B121" s="300" t="s">
        <v>143</v>
      </c>
      <c r="C121" s="164" t="s">
        <v>143</v>
      </c>
      <c r="D121" s="300" t="s">
        <v>143</v>
      </c>
      <c r="E121" s="301"/>
      <c r="F121" s="301"/>
      <c r="G121" s="301"/>
      <c r="H121" s="301"/>
      <c r="I121" s="301"/>
      <c r="J121" s="301"/>
      <c r="K121" s="249"/>
    </row>
    <row r="122" spans="1:11">
      <c r="A122" s="572" t="s">
        <v>5367</v>
      </c>
      <c r="B122" s="300" t="s">
        <v>699</v>
      </c>
      <c r="C122" s="300" t="s">
        <v>700</v>
      </c>
      <c r="D122" s="301"/>
      <c r="E122" s="301"/>
      <c r="F122" s="302" t="s">
        <v>7039</v>
      </c>
      <c r="G122" s="303"/>
      <c r="H122" s="302" t="s">
        <v>7040</v>
      </c>
      <c r="I122" s="303"/>
      <c r="J122" s="316">
        <v>1335891.71</v>
      </c>
      <c r="K122" s="249" t="e">
        <f>VLOOKUP(B122,'De x Para (2)'!A:C,3,0)</f>
        <v>#N/A</v>
      </c>
    </row>
    <row r="123" spans="1:11">
      <c r="A123" s="572" t="s">
        <v>5366</v>
      </c>
      <c r="B123" s="300" t="s">
        <v>705</v>
      </c>
      <c r="C123" s="164" t="s">
        <v>143</v>
      </c>
      <c r="D123" s="300" t="s">
        <v>706</v>
      </c>
      <c r="E123" s="301"/>
      <c r="F123" s="302" t="s">
        <v>7041</v>
      </c>
      <c r="G123" s="303"/>
      <c r="H123" s="302" t="s">
        <v>7042</v>
      </c>
      <c r="I123" s="303"/>
      <c r="J123" s="316">
        <v>772840.77</v>
      </c>
      <c r="K123" s="249">
        <f>VLOOKUP(B123,'De x Para (2)'!A:C,3,0)</f>
        <v>0</v>
      </c>
    </row>
    <row r="124" spans="1:11">
      <c r="A124" s="572" t="s">
        <v>5364</v>
      </c>
      <c r="B124" s="300" t="s">
        <v>711</v>
      </c>
      <c r="C124" s="164" t="s">
        <v>143</v>
      </c>
      <c r="D124" s="300" t="s">
        <v>712</v>
      </c>
      <c r="E124" s="301"/>
      <c r="F124" s="302" t="s">
        <v>7043</v>
      </c>
      <c r="G124" s="303"/>
      <c r="H124" s="302" t="s">
        <v>7044</v>
      </c>
      <c r="I124" s="303"/>
      <c r="J124" s="608">
        <v>634911.13</v>
      </c>
      <c r="K124" s="249">
        <f>VLOOKUP(B124,'De x Para (2)'!A:C,3,0)</f>
        <v>0</v>
      </c>
    </row>
    <row r="125" spans="1:11">
      <c r="A125" s="572" t="s">
        <v>5362</v>
      </c>
      <c r="B125" s="300" t="s">
        <v>716</v>
      </c>
      <c r="C125" s="164" t="s">
        <v>143</v>
      </c>
      <c r="D125" s="300" t="s">
        <v>717</v>
      </c>
      <c r="E125" s="301"/>
      <c r="F125" s="302" t="s">
        <v>7045</v>
      </c>
      <c r="G125" s="303"/>
      <c r="H125" s="302" t="s">
        <v>7046</v>
      </c>
      <c r="I125" s="303"/>
      <c r="J125" s="316">
        <v>43324.98</v>
      </c>
      <c r="K125" s="249">
        <f>VLOOKUP(B125,'De x Para (2)'!A:C,3,0)</f>
        <v>0</v>
      </c>
    </row>
    <row r="126" spans="1:11">
      <c r="A126" s="572" t="s">
        <v>5361</v>
      </c>
      <c r="B126" s="300" t="s">
        <v>722</v>
      </c>
      <c r="C126" s="164" t="s">
        <v>143</v>
      </c>
      <c r="D126" s="300" t="s">
        <v>723</v>
      </c>
      <c r="E126" s="301"/>
      <c r="F126" s="302" t="s">
        <v>7045</v>
      </c>
      <c r="G126" s="303"/>
      <c r="H126" s="302" t="s">
        <v>7046</v>
      </c>
      <c r="I126" s="303"/>
      <c r="J126" s="316">
        <v>43324.98</v>
      </c>
      <c r="K126" s="249">
        <f>VLOOKUP(B126,'De x Para (2)'!A:C,3,0)</f>
        <v>0</v>
      </c>
    </row>
    <row r="127" spans="1:11">
      <c r="A127" s="574" t="s">
        <v>5359</v>
      </c>
      <c r="B127" s="182" t="s">
        <v>728</v>
      </c>
      <c r="C127" s="164" t="s">
        <v>143</v>
      </c>
      <c r="D127" s="182" t="s">
        <v>729</v>
      </c>
      <c r="E127" s="24"/>
      <c r="F127" s="575" t="s">
        <v>7047</v>
      </c>
      <c r="G127" s="576"/>
      <c r="H127" s="575" t="s">
        <v>7048</v>
      </c>
      <c r="I127" s="576"/>
      <c r="J127" s="595">
        <v>26210.91</v>
      </c>
      <c r="K127" s="249" t="str">
        <f>VLOOKUP(B127,'De x Para (2)'!A:C,3,0)</f>
        <v>7.1.1.1</v>
      </c>
    </row>
    <row r="128" spans="1:11">
      <c r="A128" s="574" t="s">
        <v>5357</v>
      </c>
      <c r="B128" s="182" t="s">
        <v>734</v>
      </c>
      <c r="C128" s="164" t="s">
        <v>143</v>
      </c>
      <c r="D128" s="182" t="s">
        <v>735</v>
      </c>
      <c r="E128" s="24"/>
      <c r="F128" s="575" t="s">
        <v>7049</v>
      </c>
      <c r="G128" s="576"/>
      <c r="H128" s="575" t="s">
        <v>245</v>
      </c>
      <c r="I128" s="576"/>
      <c r="J128" s="595">
        <v>7109.31</v>
      </c>
      <c r="K128" s="249" t="str">
        <f>VLOOKUP(B128,'De x Para (2)'!A:C,3,0)</f>
        <v>7.1.1.1</v>
      </c>
    </row>
    <row r="129" spans="1:11">
      <c r="A129" s="574" t="s">
        <v>5354</v>
      </c>
      <c r="B129" s="182" t="s">
        <v>739</v>
      </c>
      <c r="C129" s="164" t="s">
        <v>143</v>
      </c>
      <c r="D129" s="182" t="s">
        <v>740</v>
      </c>
      <c r="E129" s="24"/>
      <c r="F129" s="575" t="s">
        <v>5353</v>
      </c>
      <c r="G129" s="576"/>
      <c r="H129" s="575" t="s">
        <v>245</v>
      </c>
      <c r="I129" s="576"/>
      <c r="J129" s="595">
        <v>2096.9</v>
      </c>
      <c r="K129" s="249" t="str">
        <f>VLOOKUP(B129,'De x Para (2)'!A:C,3,0)</f>
        <v>7.1.1.1</v>
      </c>
    </row>
    <row r="130" spans="1:11">
      <c r="A130" s="574" t="s">
        <v>5351</v>
      </c>
      <c r="B130" s="182" t="s">
        <v>744</v>
      </c>
      <c r="C130" s="164" t="s">
        <v>143</v>
      </c>
      <c r="D130" s="182" t="s">
        <v>745</v>
      </c>
      <c r="E130" s="24"/>
      <c r="F130" s="575" t="s">
        <v>5350</v>
      </c>
      <c r="G130" s="576"/>
      <c r="H130" s="575" t="s">
        <v>245</v>
      </c>
      <c r="I130" s="576"/>
      <c r="J130" s="575">
        <v>262.11</v>
      </c>
      <c r="K130" s="249" t="str">
        <f>VLOOKUP(B130,'De x Para (2)'!A:C,3,0)</f>
        <v>7.1.1.1</v>
      </c>
    </row>
    <row r="131" spans="1:11">
      <c r="A131" s="574" t="s">
        <v>5348</v>
      </c>
      <c r="B131" s="182" t="s">
        <v>750</v>
      </c>
      <c r="C131" s="164" t="s">
        <v>143</v>
      </c>
      <c r="D131" s="182" t="s">
        <v>751</v>
      </c>
      <c r="E131" s="24"/>
      <c r="F131" s="575" t="s">
        <v>7050</v>
      </c>
      <c r="G131" s="576"/>
      <c r="H131" s="575" t="s">
        <v>245</v>
      </c>
      <c r="I131" s="576"/>
      <c r="J131" s="575">
        <v>707.8</v>
      </c>
      <c r="K131" s="249" t="str">
        <f>VLOOKUP(B131,'De x Para (2)'!A:C,3,0)</f>
        <v>7.1.1.1</v>
      </c>
    </row>
    <row r="132" spans="1:11">
      <c r="A132" s="574" t="s">
        <v>5345</v>
      </c>
      <c r="B132" s="182" t="s">
        <v>758</v>
      </c>
      <c r="C132" s="164" t="s">
        <v>143</v>
      </c>
      <c r="D132" s="182" t="s">
        <v>542</v>
      </c>
      <c r="E132" s="24"/>
      <c r="F132" s="575" t="s">
        <v>7051</v>
      </c>
      <c r="G132" s="576"/>
      <c r="H132" s="575" t="s">
        <v>7052</v>
      </c>
      <c r="I132" s="576"/>
      <c r="J132" s="595">
        <v>2184.5500000000002</v>
      </c>
      <c r="K132" s="249" t="str">
        <f>VLOOKUP(B132,'De x Para (2)'!A:C,3,0)</f>
        <v>7.1.1.1</v>
      </c>
    </row>
    <row r="133" spans="1:11">
      <c r="A133" s="574" t="s">
        <v>5342</v>
      </c>
      <c r="B133" s="182" t="s">
        <v>763</v>
      </c>
      <c r="C133" s="164" t="s">
        <v>143</v>
      </c>
      <c r="D133" s="182" t="s">
        <v>764</v>
      </c>
      <c r="E133" s="24"/>
      <c r="F133" s="575" t="s">
        <v>6149</v>
      </c>
      <c r="G133" s="576"/>
      <c r="H133" s="575" t="s">
        <v>245</v>
      </c>
      <c r="I133" s="576"/>
      <c r="J133" s="595">
        <v>2912.36</v>
      </c>
      <c r="K133" s="249" t="str">
        <f>VLOOKUP(B133,'De x Para (2)'!A:C,3,0)</f>
        <v>7.1.1.1</v>
      </c>
    </row>
    <row r="134" spans="1:11">
      <c r="A134" s="574" t="s">
        <v>5340</v>
      </c>
      <c r="B134" s="182" t="s">
        <v>768</v>
      </c>
      <c r="C134" s="164" t="s">
        <v>143</v>
      </c>
      <c r="D134" s="182" t="s">
        <v>769</v>
      </c>
      <c r="E134" s="24"/>
      <c r="F134" s="575" t="s">
        <v>7053</v>
      </c>
      <c r="G134" s="576"/>
      <c r="H134" s="575" t="s">
        <v>245</v>
      </c>
      <c r="I134" s="576"/>
      <c r="J134" s="575">
        <v>174.75</v>
      </c>
      <c r="K134" s="249" t="str">
        <f>VLOOKUP(B134,'De x Para (2)'!A:C,3,0)</f>
        <v>7.1.1.1</v>
      </c>
    </row>
    <row r="135" spans="1:11">
      <c r="A135" s="574" t="s">
        <v>5337</v>
      </c>
      <c r="B135" s="182" t="s">
        <v>773</v>
      </c>
      <c r="C135" s="164" t="s">
        <v>143</v>
      </c>
      <c r="D135" s="182" t="s">
        <v>774</v>
      </c>
      <c r="E135" s="24"/>
      <c r="F135" s="575" t="s">
        <v>7054</v>
      </c>
      <c r="G135" s="576"/>
      <c r="H135" s="575" t="s">
        <v>245</v>
      </c>
      <c r="I135" s="576"/>
      <c r="J135" s="575">
        <v>232.98</v>
      </c>
      <c r="K135" s="249" t="str">
        <f>VLOOKUP(B135,'De x Para (2)'!A:C,3,0)</f>
        <v>7.1.1.1</v>
      </c>
    </row>
    <row r="136" spans="1:11">
      <c r="A136" s="574" t="s">
        <v>5334</v>
      </c>
      <c r="B136" s="182" t="s">
        <v>778</v>
      </c>
      <c r="C136" s="164" t="s">
        <v>143</v>
      </c>
      <c r="D136" s="182" t="s">
        <v>779</v>
      </c>
      <c r="E136" s="24"/>
      <c r="F136" s="575" t="s">
        <v>5333</v>
      </c>
      <c r="G136" s="576"/>
      <c r="H136" s="575" t="s">
        <v>761</v>
      </c>
      <c r="I136" s="576"/>
      <c r="J136" s="575">
        <v>21.83</v>
      </c>
      <c r="K136" s="249" t="str">
        <f>VLOOKUP(B136,'De x Para (2)'!A:C,3,0)</f>
        <v>7.1.1.1</v>
      </c>
    </row>
    <row r="137" spans="1:11">
      <c r="A137" s="574" t="s">
        <v>5331</v>
      </c>
      <c r="B137" s="182" t="s">
        <v>783</v>
      </c>
      <c r="C137" s="164" t="s">
        <v>143</v>
      </c>
      <c r="D137" s="182" t="s">
        <v>784</v>
      </c>
      <c r="E137" s="24"/>
      <c r="F137" s="575" t="s">
        <v>5330</v>
      </c>
      <c r="G137" s="576"/>
      <c r="H137" s="575" t="s">
        <v>245</v>
      </c>
      <c r="I137" s="576"/>
      <c r="J137" s="575">
        <v>29.12</v>
      </c>
      <c r="K137" s="249" t="str">
        <f>VLOOKUP(B137,'De x Para (2)'!A:C,3,0)</f>
        <v>7.1.1.1</v>
      </c>
    </row>
    <row r="138" spans="1:11">
      <c r="A138" s="574" t="s">
        <v>5328</v>
      </c>
      <c r="B138" s="182" t="s">
        <v>788</v>
      </c>
      <c r="C138" s="164" t="s">
        <v>143</v>
      </c>
      <c r="D138" s="182" t="s">
        <v>789</v>
      </c>
      <c r="E138" s="24"/>
      <c r="F138" s="575" t="s">
        <v>6151</v>
      </c>
      <c r="G138" s="576"/>
      <c r="H138" s="575" t="s">
        <v>792</v>
      </c>
      <c r="I138" s="576"/>
      <c r="J138" s="575">
        <v>592.42999999999995</v>
      </c>
      <c r="K138" s="249" t="str">
        <f>VLOOKUP(B138,'De x Para (2)'!A:C,3,0)</f>
        <v>7.1.1.1</v>
      </c>
    </row>
    <row r="139" spans="1:11">
      <c r="A139" s="574" t="s">
        <v>5326</v>
      </c>
      <c r="B139" s="182" t="s">
        <v>794</v>
      </c>
      <c r="C139" s="164" t="s">
        <v>143</v>
      </c>
      <c r="D139" s="182" t="s">
        <v>795</v>
      </c>
      <c r="E139" s="24"/>
      <c r="F139" s="575" t="s">
        <v>5325</v>
      </c>
      <c r="G139" s="576"/>
      <c r="H139" s="575" t="s">
        <v>245</v>
      </c>
      <c r="I139" s="576"/>
      <c r="J139" s="575">
        <v>789.93</v>
      </c>
      <c r="K139" s="249" t="str">
        <f>VLOOKUP(B139,'De x Para (2)'!A:C,3,0)</f>
        <v>7.1.1.1</v>
      </c>
    </row>
    <row r="140" spans="1:11">
      <c r="A140" s="524" t="s">
        <v>143</v>
      </c>
      <c r="B140" s="561" t="s">
        <v>143</v>
      </c>
      <c r="C140" s="164" t="s">
        <v>143</v>
      </c>
      <c r="D140" s="561" t="s">
        <v>143</v>
      </c>
      <c r="E140" s="578"/>
      <c r="F140" s="578"/>
      <c r="G140" s="578"/>
      <c r="H140" s="578"/>
      <c r="I140" s="578"/>
      <c r="J140" s="578"/>
      <c r="K140" s="249"/>
    </row>
    <row r="141" spans="1:11">
      <c r="A141" s="572" t="s">
        <v>5323</v>
      </c>
      <c r="B141" s="300" t="s">
        <v>847</v>
      </c>
      <c r="C141" s="164" t="s">
        <v>143</v>
      </c>
      <c r="D141" s="300" t="s">
        <v>848</v>
      </c>
      <c r="E141" s="301"/>
      <c r="F141" s="302" t="s">
        <v>7055</v>
      </c>
      <c r="G141" s="303"/>
      <c r="H141" s="302" t="s">
        <v>7056</v>
      </c>
      <c r="I141" s="303"/>
      <c r="J141" s="316">
        <v>582589.5</v>
      </c>
      <c r="K141" s="249">
        <f>VLOOKUP(B141,'De x Para (2)'!A:C,3,0)</f>
        <v>0</v>
      </c>
    </row>
    <row r="142" spans="1:11">
      <c r="A142" s="572" t="s">
        <v>5321</v>
      </c>
      <c r="B142" s="300" t="s">
        <v>853</v>
      </c>
      <c r="C142" s="164" t="s">
        <v>143</v>
      </c>
      <c r="D142" s="300" t="s">
        <v>723</v>
      </c>
      <c r="E142" s="301"/>
      <c r="F142" s="302" t="s">
        <v>7057</v>
      </c>
      <c r="G142" s="303"/>
      <c r="H142" s="302" t="s">
        <v>7058</v>
      </c>
      <c r="I142" s="303"/>
      <c r="J142" s="316">
        <v>203145.06</v>
      </c>
      <c r="K142" s="249">
        <f>VLOOKUP(B142,'De x Para (2)'!A:C,3,0)</f>
        <v>0</v>
      </c>
    </row>
    <row r="143" spans="1:11">
      <c r="A143" s="574" t="s">
        <v>5319</v>
      </c>
      <c r="B143" s="182" t="s">
        <v>858</v>
      </c>
      <c r="C143" s="164" t="s">
        <v>143</v>
      </c>
      <c r="D143" s="182" t="s">
        <v>859</v>
      </c>
      <c r="E143" s="24"/>
      <c r="F143" s="575" t="s">
        <v>7059</v>
      </c>
      <c r="G143" s="576"/>
      <c r="H143" s="575" t="s">
        <v>7060</v>
      </c>
      <c r="I143" s="576"/>
      <c r="J143" s="595">
        <v>48262.81</v>
      </c>
      <c r="K143" s="249" t="str">
        <f>VLOOKUP(B143,'De x Para (2)'!A:C,3,0)</f>
        <v>7.1.2.1</v>
      </c>
    </row>
    <row r="144" spans="1:11">
      <c r="A144" s="574" t="s">
        <v>6773</v>
      </c>
      <c r="B144" s="182" t="s">
        <v>864</v>
      </c>
      <c r="C144" s="164" t="s">
        <v>143</v>
      </c>
      <c r="D144" s="182" t="s">
        <v>865</v>
      </c>
      <c r="E144" s="24"/>
      <c r="F144" s="575" t="s">
        <v>7061</v>
      </c>
      <c r="G144" s="576"/>
      <c r="H144" s="575" t="s">
        <v>245</v>
      </c>
      <c r="I144" s="576"/>
      <c r="J144" s="595">
        <v>3081.04</v>
      </c>
      <c r="K144" s="249" t="str">
        <f>VLOOKUP(B144,'De x Para (2)'!A:C,3,0)</f>
        <v>7.1.2.1</v>
      </c>
    </row>
    <row r="145" spans="1:11">
      <c r="A145" s="574" t="s">
        <v>6771</v>
      </c>
      <c r="B145" s="182" t="s">
        <v>867</v>
      </c>
      <c r="C145" s="164" t="s">
        <v>143</v>
      </c>
      <c r="D145" s="182" t="s">
        <v>868</v>
      </c>
      <c r="E145" s="24"/>
      <c r="F145" s="575" t="s">
        <v>7062</v>
      </c>
      <c r="G145" s="576"/>
      <c r="H145" s="575" t="s">
        <v>7063</v>
      </c>
      <c r="I145" s="576"/>
      <c r="J145" s="575">
        <v>397.39</v>
      </c>
      <c r="K145" s="249" t="str">
        <f>VLOOKUP(B145,'De x Para (2)'!A:C,3,0)</f>
        <v>7.1.2.1</v>
      </c>
    </row>
    <row r="146" spans="1:11">
      <c r="A146" s="574" t="s">
        <v>6768</v>
      </c>
      <c r="B146" s="182" t="s">
        <v>870</v>
      </c>
      <c r="C146" s="164" t="s">
        <v>143</v>
      </c>
      <c r="D146" s="182" t="s">
        <v>871</v>
      </c>
      <c r="E146" s="24"/>
      <c r="F146" s="575" t="s">
        <v>7064</v>
      </c>
      <c r="G146" s="576"/>
      <c r="H146" s="575" t="s">
        <v>245</v>
      </c>
      <c r="I146" s="576"/>
      <c r="J146" s="595">
        <v>53418.6</v>
      </c>
      <c r="K146" s="249" t="str">
        <f>VLOOKUP(B146,'De x Para (2)'!A:C,3,0)</f>
        <v>7.1.2.1</v>
      </c>
    </row>
    <row r="147" spans="1:11">
      <c r="A147" s="574" t="s">
        <v>5313</v>
      </c>
      <c r="B147" s="182" t="s">
        <v>873</v>
      </c>
      <c r="C147" s="164" t="s">
        <v>143</v>
      </c>
      <c r="D147" s="182" t="s">
        <v>874</v>
      </c>
      <c r="E147" s="24"/>
      <c r="F147" s="575" t="s">
        <v>7065</v>
      </c>
      <c r="G147" s="576"/>
      <c r="H147" s="575" t="s">
        <v>7066</v>
      </c>
      <c r="I147" s="576"/>
      <c r="J147" s="595">
        <v>1008.42</v>
      </c>
      <c r="K147" s="249" t="str">
        <f>VLOOKUP(B147,'De x Para (2)'!A:C,3,0)</f>
        <v>7.1.2.1</v>
      </c>
    </row>
    <row r="148" spans="1:11">
      <c r="A148" s="574" t="s">
        <v>5311</v>
      </c>
      <c r="B148" s="182" t="s">
        <v>878</v>
      </c>
      <c r="C148" s="164" t="s">
        <v>143</v>
      </c>
      <c r="D148" s="182" t="s">
        <v>879</v>
      </c>
      <c r="E148" s="24"/>
      <c r="F148" s="575" t="s">
        <v>7067</v>
      </c>
      <c r="G148" s="576"/>
      <c r="H148" s="575" t="s">
        <v>245</v>
      </c>
      <c r="I148" s="576"/>
      <c r="J148" s="595">
        <v>72991.259999999995</v>
      </c>
      <c r="K148" s="249" t="str">
        <f>VLOOKUP(B148,'De x Para (2)'!A:C,3,0)</f>
        <v>7.1.2.1</v>
      </c>
    </row>
    <row r="149" spans="1:11">
      <c r="A149" s="574" t="s">
        <v>5309</v>
      </c>
      <c r="B149" s="182" t="s">
        <v>883</v>
      </c>
      <c r="C149" s="164" t="s">
        <v>143</v>
      </c>
      <c r="D149" s="182" t="s">
        <v>884</v>
      </c>
      <c r="E149" s="24"/>
      <c r="F149" s="575" t="s">
        <v>7068</v>
      </c>
      <c r="G149" s="576"/>
      <c r="H149" s="575" t="s">
        <v>245</v>
      </c>
      <c r="I149" s="576"/>
      <c r="J149" s="575">
        <v>546.85</v>
      </c>
      <c r="K149" s="249" t="str">
        <f>VLOOKUP(B149,'De x Para (2)'!A:C,3,0)</f>
        <v>7.1.2.1</v>
      </c>
    </row>
    <row r="150" spans="1:11">
      <c r="A150" s="574" t="s">
        <v>5307</v>
      </c>
      <c r="B150" s="182" t="s">
        <v>888</v>
      </c>
      <c r="C150" s="164" t="s">
        <v>143</v>
      </c>
      <c r="D150" s="182" t="s">
        <v>889</v>
      </c>
      <c r="E150" s="24"/>
      <c r="F150" s="575" t="s">
        <v>7069</v>
      </c>
      <c r="G150" s="576"/>
      <c r="H150" s="575" t="s">
        <v>7070</v>
      </c>
      <c r="I150" s="576"/>
      <c r="J150" s="595">
        <v>6206.78</v>
      </c>
      <c r="K150" s="249" t="str">
        <f>VLOOKUP(B150,'De x Para (2)'!A:C,3,0)</f>
        <v>7.1.2.1</v>
      </c>
    </row>
    <row r="151" spans="1:11">
      <c r="A151" s="574" t="s">
        <v>6761</v>
      </c>
      <c r="B151" s="182" t="s">
        <v>894</v>
      </c>
      <c r="C151" s="164" t="s">
        <v>143</v>
      </c>
      <c r="D151" s="182" t="s">
        <v>895</v>
      </c>
      <c r="E151" s="24"/>
      <c r="F151" s="575" t="s">
        <v>245</v>
      </c>
      <c r="G151" s="576"/>
      <c r="H151" s="575" t="s">
        <v>6760</v>
      </c>
      <c r="I151" s="576"/>
      <c r="J151" s="595">
        <v>-5654.3</v>
      </c>
      <c r="K151" s="249" t="str">
        <f>VLOOKUP(B151,'De x Para (2)'!A:C,3,0)</f>
        <v>7.1.2.1</v>
      </c>
    </row>
    <row r="152" spans="1:11">
      <c r="A152" s="574" t="s">
        <v>5305</v>
      </c>
      <c r="B152" s="182" t="s">
        <v>897</v>
      </c>
      <c r="C152" s="164" t="s">
        <v>143</v>
      </c>
      <c r="D152" s="182" t="s">
        <v>751</v>
      </c>
      <c r="E152" s="24"/>
      <c r="F152" s="575" t="s">
        <v>7071</v>
      </c>
      <c r="G152" s="576"/>
      <c r="H152" s="575" t="s">
        <v>7072</v>
      </c>
      <c r="I152" s="576"/>
      <c r="J152" s="595">
        <v>7985.03</v>
      </c>
      <c r="K152" s="249" t="str">
        <f>VLOOKUP(B152,'De x Para (2)'!A:C,3,0)</f>
        <v>7.1.2.1</v>
      </c>
    </row>
    <row r="153" spans="1:11">
      <c r="A153" s="574" t="s">
        <v>5303</v>
      </c>
      <c r="B153" s="182" t="s">
        <v>901</v>
      </c>
      <c r="C153" s="164" t="s">
        <v>143</v>
      </c>
      <c r="D153" s="182" t="s">
        <v>756</v>
      </c>
      <c r="E153" s="24"/>
      <c r="F153" s="575" t="s">
        <v>7073</v>
      </c>
      <c r="G153" s="576"/>
      <c r="H153" s="575" t="s">
        <v>7074</v>
      </c>
      <c r="I153" s="576"/>
      <c r="J153" s="595">
        <v>6988.2</v>
      </c>
      <c r="K153" s="249" t="str">
        <f>VLOOKUP(B153,'De x Para (2)'!A:C,3,0)</f>
        <v>7.1.2.1</v>
      </c>
    </row>
    <row r="154" spans="1:11">
      <c r="A154" s="574" t="s">
        <v>5301</v>
      </c>
      <c r="B154" s="182" t="s">
        <v>909</v>
      </c>
      <c r="C154" s="164" t="s">
        <v>143</v>
      </c>
      <c r="D154" s="182" t="s">
        <v>542</v>
      </c>
      <c r="E154" s="24"/>
      <c r="F154" s="575" t="s">
        <v>7075</v>
      </c>
      <c r="G154" s="576"/>
      <c r="H154" s="575" t="s">
        <v>7076</v>
      </c>
      <c r="I154" s="576"/>
      <c r="J154" s="595">
        <v>7775.6</v>
      </c>
      <c r="K154" s="249" t="str">
        <f>VLOOKUP(B154,'De x Para (2)'!A:C,3,0)</f>
        <v>7.1.2.1</v>
      </c>
    </row>
    <row r="155" spans="1:11">
      <c r="A155" s="574" t="s">
        <v>5299</v>
      </c>
      <c r="B155" s="182" t="s">
        <v>914</v>
      </c>
      <c r="C155" s="164" t="s">
        <v>143</v>
      </c>
      <c r="D155" s="182" t="s">
        <v>764</v>
      </c>
      <c r="E155" s="24"/>
      <c r="F155" s="575" t="s">
        <v>7077</v>
      </c>
      <c r="G155" s="576"/>
      <c r="H155" s="575" t="s">
        <v>245</v>
      </c>
      <c r="I155" s="576"/>
      <c r="J155" s="595">
        <v>6014.91</v>
      </c>
      <c r="K155" s="249" t="str">
        <f>VLOOKUP(B155,'De x Para (2)'!A:C,3,0)</f>
        <v>7.1.2.1</v>
      </c>
    </row>
    <row r="156" spans="1:11">
      <c r="A156" s="574" t="s">
        <v>5297</v>
      </c>
      <c r="B156" s="182" t="s">
        <v>918</v>
      </c>
      <c r="C156" s="164" t="s">
        <v>143</v>
      </c>
      <c r="D156" s="182" t="s">
        <v>769</v>
      </c>
      <c r="E156" s="24"/>
      <c r="F156" s="575" t="s">
        <v>7078</v>
      </c>
      <c r="G156" s="576"/>
      <c r="H156" s="575" t="s">
        <v>7079</v>
      </c>
      <c r="I156" s="576"/>
      <c r="J156" s="575">
        <v>353.79</v>
      </c>
      <c r="K156" s="249" t="str">
        <f>VLOOKUP(B156,'De x Para (2)'!A:C,3,0)</f>
        <v>7.1.2.1</v>
      </c>
    </row>
    <row r="157" spans="1:11">
      <c r="A157" s="574" t="s">
        <v>5295</v>
      </c>
      <c r="B157" s="182" t="s">
        <v>922</v>
      </c>
      <c r="C157" s="164" t="s">
        <v>143</v>
      </c>
      <c r="D157" s="182" t="s">
        <v>774</v>
      </c>
      <c r="E157" s="24"/>
      <c r="F157" s="575" t="s">
        <v>7080</v>
      </c>
      <c r="G157" s="576"/>
      <c r="H157" s="575" t="s">
        <v>7081</v>
      </c>
      <c r="I157" s="576"/>
      <c r="J157" s="595">
        <v>-1580.18</v>
      </c>
      <c r="K157" s="249" t="str">
        <f>VLOOKUP(B157,'De x Para (2)'!A:C,3,0)</f>
        <v>7.1.2.1</v>
      </c>
    </row>
    <row r="158" spans="1:11">
      <c r="A158" s="574" t="s">
        <v>5293</v>
      </c>
      <c r="B158" s="182" t="s">
        <v>927</v>
      </c>
      <c r="C158" s="164" t="s">
        <v>143</v>
      </c>
      <c r="D158" s="182" t="s">
        <v>779</v>
      </c>
      <c r="E158" s="24"/>
      <c r="F158" s="575" t="s">
        <v>7082</v>
      </c>
      <c r="G158" s="576"/>
      <c r="H158" s="575" t="s">
        <v>7083</v>
      </c>
      <c r="I158" s="576"/>
      <c r="J158" s="575">
        <v>44.06</v>
      </c>
      <c r="K158" s="249" t="str">
        <f>VLOOKUP(B158,'De x Para (2)'!A:C,3,0)</f>
        <v>7.1.2.1</v>
      </c>
    </row>
    <row r="159" spans="1:11">
      <c r="A159" s="574" t="s">
        <v>5291</v>
      </c>
      <c r="B159" s="182" t="s">
        <v>931</v>
      </c>
      <c r="C159" s="164" t="s">
        <v>143</v>
      </c>
      <c r="D159" s="182" t="s">
        <v>784</v>
      </c>
      <c r="E159" s="24"/>
      <c r="F159" s="575" t="s">
        <v>7084</v>
      </c>
      <c r="G159" s="576"/>
      <c r="H159" s="575" t="s">
        <v>7085</v>
      </c>
      <c r="I159" s="576"/>
      <c r="J159" s="575">
        <v>-197.53</v>
      </c>
      <c r="K159" s="249" t="str">
        <f>VLOOKUP(B159,'De x Para (2)'!A:C,3,0)</f>
        <v>7.1.2.1</v>
      </c>
    </row>
    <row r="160" spans="1:11">
      <c r="A160" s="574" t="s">
        <v>5289</v>
      </c>
      <c r="B160" s="182" t="s">
        <v>936</v>
      </c>
      <c r="C160" s="164" t="s">
        <v>143</v>
      </c>
      <c r="D160" s="182" t="s">
        <v>789</v>
      </c>
      <c r="E160" s="24"/>
      <c r="F160" s="575" t="s">
        <v>7086</v>
      </c>
      <c r="G160" s="576"/>
      <c r="H160" s="575" t="s">
        <v>7087</v>
      </c>
      <c r="I160" s="576"/>
      <c r="J160" s="575">
        <v>859.88</v>
      </c>
      <c r="K160" s="249" t="str">
        <f>VLOOKUP(B160,'De x Para (2)'!A:C,3,0)</f>
        <v>7.1.2.1</v>
      </c>
    </row>
    <row r="161" spans="1:11">
      <c r="A161" s="574" t="s">
        <v>5287</v>
      </c>
      <c r="B161" s="182" t="s">
        <v>940</v>
      </c>
      <c r="C161" s="164" t="s">
        <v>143</v>
      </c>
      <c r="D161" s="182" t="s">
        <v>795</v>
      </c>
      <c r="E161" s="24"/>
      <c r="F161" s="575" t="s">
        <v>7088</v>
      </c>
      <c r="G161" s="576"/>
      <c r="H161" s="575" t="s">
        <v>7089</v>
      </c>
      <c r="I161" s="576"/>
      <c r="J161" s="595">
        <v>-5357.55</v>
      </c>
      <c r="K161" s="249" t="str">
        <f>VLOOKUP(B161,'De x Para (2)'!A:C,3,0)</f>
        <v>7.1.2.1</v>
      </c>
    </row>
    <row r="162" spans="1:11">
      <c r="A162" s="524" t="s">
        <v>143</v>
      </c>
      <c r="B162" s="561" t="s">
        <v>143</v>
      </c>
      <c r="C162" s="164" t="s">
        <v>143</v>
      </c>
      <c r="D162" s="561" t="s">
        <v>143</v>
      </c>
      <c r="E162" s="578"/>
      <c r="F162" s="578"/>
      <c r="G162" s="578"/>
      <c r="H162" s="578"/>
      <c r="I162" s="578"/>
      <c r="J162" s="578"/>
      <c r="K162" s="249"/>
    </row>
    <row r="163" spans="1:11">
      <c r="A163" s="572" t="s">
        <v>5285</v>
      </c>
      <c r="B163" s="300" t="s">
        <v>945</v>
      </c>
      <c r="C163" s="164" t="s">
        <v>143</v>
      </c>
      <c r="D163" s="300" t="s">
        <v>800</v>
      </c>
      <c r="E163" s="301"/>
      <c r="F163" s="302" t="s">
        <v>7090</v>
      </c>
      <c r="G163" s="303"/>
      <c r="H163" s="302" t="s">
        <v>7091</v>
      </c>
      <c r="I163" s="303"/>
      <c r="J163" s="316">
        <v>379444.44</v>
      </c>
      <c r="K163" s="249">
        <f>VLOOKUP(B163,'De x Para (2)'!A:C,3,0)</f>
        <v>0</v>
      </c>
    </row>
    <row r="164" spans="1:11">
      <c r="A164" s="574" t="s">
        <v>5283</v>
      </c>
      <c r="B164" s="182" t="s">
        <v>950</v>
      </c>
      <c r="C164" s="164" t="s">
        <v>143</v>
      </c>
      <c r="D164" s="182" t="s">
        <v>859</v>
      </c>
      <c r="E164" s="24"/>
      <c r="F164" s="575" t="s">
        <v>7092</v>
      </c>
      <c r="G164" s="576"/>
      <c r="H164" s="575" t="s">
        <v>7093</v>
      </c>
      <c r="I164" s="576"/>
      <c r="J164" s="595">
        <v>207520.15</v>
      </c>
      <c r="K164" s="249" t="str">
        <f>VLOOKUP(B164,'De x Para (2)'!A:C,3,0)</f>
        <v>7.1.2.2</v>
      </c>
    </row>
    <row r="165" spans="1:11">
      <c r="A165" s="574" t="s">
        <v>6184</v>
      </c>
      <c r="B165" s="182" t="s">
        <v>955</v>
      </c>
      <c r="C165" s="164" t="s">
        <v>143</v>
      </c>
      <c r="D165" s="182" t="s">
        <v>865</v>
      </c>
      <c r="E165" s="24"/>
      <c r="F165" s="575" t="s">
        <v>7094</v>
      </c>
      <c r="G165" s="576"/>
      <c r="H165" s="575" t="s">
        <v>245</v>
      </c>
      <c r="I165" s="576"/>
      <c r="J165" s="575">
        <v>236.21</v>
      </c>
      <c r="K165" s="249" t="str">
        <f>VLOOKUP(B165,'De x Para (2)'!A:C,3,0)</f>
        <v>7.1.2.2</v>
      </c>
    </row>
    <row r="166" spans="1:11">
      <c r="A166" s="574" t="s">
        <v>6186</v>
      </c>
      <c r="B166" s="182" t="s">
        <v>959</v>
      </c>
      <c r="C166" s="164" t="s">
        <v>143</v>
      </c>
      <c r="D166" s="182" t="s">
        <v>868</v>
      </c>
      <c r="E166" s="24"/>
      <c r="F166" s="575" t="s">
        <v>7095</v>
      </c>
      <c r="G166" s="576"/>
      <c r="H166" s="575" t="s">
        <v>7096</v>
      </c>
      <c r="I166" s="576"/>
      <c r="J166" s="575">
        <v>-896.49</v>
      </c>
      <c r="K166" s="249" t="str">
        <f>VLOOKUP(B166,'De x Para (2)'!A:C,3,0)</f>
        <v>7.1.2.2</v>
      </c>
    </row>
    <row r="167" spans="1:11">
      <c r="A167" s="574" t="s">
        <v>5281</v>
      </c>
      <c r="B167" s="182" t="s">
        <v>961</v>
      </c>
      <c r="C167" s="164" t="s">
        <v>143</v>
      </c>
      <c r="D167" s="182" t="s">
        <v>871</v>
      </c>
      <c r="E167" s="24"/>
      <c r="F167" s="575" t="s">
        <v>7097</v>
      </c>
      <c r="G167" s="576"/>
      <c r="H167" s="575" t="s">
        <v>245</v>
      </c>
      <c r="I167" s="576"/>
      <c r="J167" s="595">
        <v>3171.45</v>
      </c>
      <c r="K167" s="249" t="str">
        <f>VLOOKUP(B167,'De x Para (2)'!A:C,3,0)</f>
        <v>7.1.2.2</v>
      </c>
    </row>
    <row r="168" spans="1:11">
      <c r="A168" s="574" t="s">
        <v>5279</v>
      </c>
      <c r="B168" s="182" t="s">
        <v>965</v>
      </c>
      <c r="C168" s="164" t="s">
        <v>143</v>
      </c>
      <c r="D168" s="182" t="s">
        <v>966</v>
      </c>
      <c r="E168" s="24"/>
      <c r="F168" s="575" t="s">
        <v>7098</v>
      </c>
      <c r="G168" s="576"/>
      <c r="H168" s="575" t="s">
        <v>7099</v>
      </c>
      <c r="I168" s="576"/>
      <c r="J168" s="595">
        <v>17087.23</v>
      </c>
      <c r="K168" s="249" t="str">
        <f>VLOOKUP(B168,'De x Para (2)'!A:C,3,0)</f>
        <v>7.1.2.2</v>
      </c>
    </row>
    <row r="169" spans="1:11">
      <c r="A169" s="574" t="s">
        <v>5277</v>
      </c>
      <c r="B169" s="182" t="s">
        <v>970</v>
      </c>
      <c r="C169" s="164" t="s">
        <v>143</v>
      </c>
      <c r="D169" s="182" t="s">
        <v>971</v>
      </c>
      <c r="E169" s="24"/>
      <c r="F169" s="575" t="s">
        <v>7100</v>
      </c>
      <c r="G169" s="576"/>
      <c r="H169" s="575" t="s">
        <v>245</v>
      </c>
      <c r="I169" s="576"/>
      <c r="J169" s="595">
        <v>16751.439999999999</v>
      </c>
      <c r="K169" s="249" t="str">
        <f>VLOOKUP(B169,'De x Para (2)'!A:C,3,0)</f>
        <v>7.1.2.2</v>
      </c>
    </row>
    <row r="170" spans="1:11">
      <c r="A170" s="574" t="s">
        <v>5275</v>
      </c>
      <c r="B170" s="182" t="s">
        <v>975</v>
      </c>
      <c r="C170" s="164" t="s">
        <v>143</v>
      </c>
      <c r="D170" s="182" t="s">
        <v>976</v>
      </c>
      <c r="E170" s="24"/>
      <c r="F170" s="575" t="s">
        <v>7101</v>
      </c>
      <c r="G170" s="576"/>
      <c r="H170" s="575" t="s">
        <v>245</v>
      </c>
      <c r="I170" s="576"/>
      <c r="J170" s="595">
        <v>2079.0300000000002</v>
      </c>
      <c r="K170" s="249" t="str">
        <f>VLOOKUP(B170,'De x Para (2)'!A:C,3,0)</f>
        <v>7.1.2.2</v>
      </c>
    </row>
    <row r="171" spans="1:11">
      <c r="A171" s="574" t="s">
        <v>5273</v>
      </c>
      <c r="B171" s="182" t="s">
        <v>980</v>
      </c>
      <c r="C171" s="164" t="s">
        <v>143</v>
      </c>
      <c r="D171" s="182" t="s">
        <v>981</v>
      </c>
      <c r="E171" s="24"/>
      <c r="F171" s="575" t="s">
        <v>7102</v>
      </c>
      <c r="G171" s="576"/>
      <c r="H171" s="575" t="s">
        <v>7103</v>
      </c>
      <c r="I171" s="576"/>
      <c r="J171" s="595">
        <v>13618.47</v>
      </c>
      <c r="K171" s="249" t="str">
        <f>VLOOKUP(B171,'De x Para (2)'!A:C,3,0)</f>
        <v>7.1.2.2</v>
      </c>
    </row>
    <row r="172" spans="1:11">
      <c r="A172" s="574" t="s">
        <v>5271</v>
      </c>
      <c r="B172" s="182" t="s">
        <v>986</v>
      </c>
      <c r="C172" s="164" t="s">
        <v>143</v>
      </c>
      <c r="D172" s="182" t="s">
        <v>751</v>
      </c>
      <c r="E172" s="24"/>
      <c r="F172" s="575" t="s">
        <v>7104</v>
      </c>
      <c r="G172" s="576"/>
      <c r="H172" s="575" t="s">
        <v>6714</v>
      </c>
      <c r="I172" s="576"/>
      <c r="J172" s="595">
        <v>36995.85</v>
      </c>
      <c r="K172" s="249" t="str">
        <f>VLOOKUP(B172,'De x Para (2)'!A:C,3,0)</f>
        <v>7.1.2.2</v>
      </c>
    </row>
    <row r="173" spans="1:11">
      <c r="A173" s="574" t="s">
        <v>5269</v>
      </c>
      <c r="B173" s="182" t="s">
        <v>990</v>
      </c>
      <c r="C173" s="164" t="s">
        <v>143</v>
      </c>
      <c r="D173" s="182" t="s">
        <v>756</v>
      </c>
      <c r="E173" s="24"/>
      <c r="F173" s="575" t="s">
        <v>7105</v>
      </c>
      <c r="G173" s="576"/>
      <c r="H173" s="575" t="s">
        <v>7106</v>
      </c>
      <c r="I173" s="576"/>
      <c r="J173" s="595">
        <v>5680.66</v>
      </c>
      <c r="K173" s="249" t="str">
        <f>VLOOKUP(B173,'De x Para (2)'!A:C,3,0)</f>
        <v>7.1.2.2</v>
      </c>
    </row>
    <row r="174" spans="1:11">
      <c r="A174" s="574" t="s">
        <v>5267</v>
      </c>
      <c r="B174" s="182" t="s">
        <v>997</v>
      </c>
      <c r="C174" s="164" t="s">
        <v>143</v>
      </c>
      <c r="D174" s="182" t="s">
        <v>542</v>
      </c>
      <c r="E174" s="24"/>
      <c r="F174" s="575" t="s">
        <v>7107</v>
      </c>
      <c r="G174" s="576"/>
      <c r="H174" s="575" t="s">
        <v>245</v>
      </c>
      <c r="I174" s="576"/>
      <c r="J174" s="595">
        <v>29158.27</v>
      </c>
      <c r="K174" s="249" t="str">
        <f>VLOOKUP(B174,'De x Para (2)'!A:C,3,0)</f>
        <v>7.1.2.2</v>
      </c>
    </row>
    <row r="175" spans="1:11">
      <c r="A175" s="574" t="s">
        <v>5265</v>
      </c>
      <c r="B175" s="182" t="s">
        <v>1002</v>
      </c>
      <c r="C175" s="164" t="s">
        <v>143</v>
      </c>
      <c r="D175" s="182" t="s">
        <v>764</v>
      </c>
      <c r="E175" s="24"/>
      <c r="F175" s="575" t="s">
        <v>7108</v>
      </c>
      <c r="G175" s="576"/>
      <c r="H175" s="575" t="s">
        <v>7109</v>
      </c>
      <c r="I175" s="576"/>
      <c r="J175" s="595">
        <v>25769.040000000001</v>
      </c>
      <c r="K175" s="249" t="str">
        <f>VLOOKUP(B175,'De x Para (2)'!A:C,3,0)</f>
        <v>7.1.2.2</v>
      </c>
    </row>
    <row r="176" spans="1:11">
      <c r="A176" s="574" t="s">
        <v>5263</v>
      </c>
      <c r="B176" s="182" t="s">
        <v>1007</v>
      </c>
      <c r="C176" s="164" t="s">
        <v>143</v>
      </c>
      <c r="D176" s="182" t="s">
        <v>769</v>
      </c>
      <c r="E176" s="24"/>
      <c r="F176" s="575" t="s">
        <v>7110</v>
      </c>
      <c r="G176" s="576"/>
      <c r="H176" s="575" t="s">
        <v>245</v>
      </c>
      <c r="I176" s="576"/>
      <c r="J176" s="595">
        <v>1528.2</v>
      </c>
      <c r="K176" s="249" t="str">
        <f>VLOOKUP(B176,'De x Para (2)'!A:C,3,0)</f>
        <v>7.1.2.2</v>
      </c>
    </row>
    <row r="177" spans="1:11">
      <c r="A177" s="574" t="s">
        <v>5261</v>
      </c>
      <c r="B177" s="182" t="s">
        <v>1012</v>
      </c>
      <c r="C177" s="164" t="s">
        <v>143</v>
      </c>
      <c r="D177" s="182" t="s">
        <v>774</v>
      </c>
      <c r="E177" s="24"/>
      <c r="F177" s="575" t="s">
        <v>7111</v>
      </c>
      <c r="G177" s="576"/>
      <c r="H177" s="575" t="s">
        <v>7112</v>
      </c>
      <c r="I177" s="576"/>
      <c r="J177" s="595">
        <v>1646.1</v>
      </c>
      <c r="K177" s="249" t="str">
        <f>VLOOKUP(B177,'De x Para (2)'!A:C,3,0)</f>
        <v>7.1.2.2</v>
      </c>
    </row>
    <row r="178" spans="1:11">
      <c r="A178" s="574" t="s">
        <v>5259</v>
      </c>
      <c r="B178" s="182" t="s">
        <v>1017</v>
      </c>
      <c r="C178" s="164" t="s">
        <v>143</v>
      </c>
      <c r="D178" s="182" t="s">
        <v>779</v>
      </c>
      <c r="E178" s="24"/>
      <c r="F178" s="575" t="s">
        <v>7113</v>
      </c>
      <c r="G178" s="576"/>
      <c r="H178" s="575" t="s">
        <v>245</v>
      </c>
      <c r="I178" s="576"/>
      <c r="J178" s="575">
        <v>190.4</v>
      </c>
      <c r="K178" s="249" t="str">
        <f>VLOOKUP(B178,'De x Para (2)'!A:C,3,0)</f>
        <v>7.1.2.2</v>
      </c>
    </row>
    <row r="179" spans="1:11">
      <c r="A179" s="574" t="s">
        <v>5257</v>
      </c>
      <c r="B179" s="182" t="s">
        <v>1022</v>
      </c>
      <c r="C179" s="164" t="s">
        <v>143</v>
      </c>
      <c r="D179" s="182" t="s">
        <v>784</v>
      </c>
      <c r="E179" s="24"/>
      <c r="F179" s="575" t="s">
        <v>7114</v>
      </c>
      <c r="G179" s="576"/>
      <c r="H179" s="575" t="s">
        <v>7115</v>
      </c>
      <c r="I179" s="576"/>
      <c r="J179" s="575">
        <v>205.77</v>
      </c>
      <c r="K179" s="249" t="str">
        <f>VLOOKUP(B179,'De x Para (2)'!A:C,3,0)</f>
        <v>7.1.2.2</v>
      </c>
    </row>
    <row r="180" spans="1:11">
      <c r="A180" s="574" t="s">
        <v>5255</v>
      </c>
      <c r="B180" s="182" t="s">
        <v>1027</v>
      </c>
      <c r="C180" s="164" t="s">
        <v>143</v>
      </c>
      <c r="D180" s="182" t="s">
        <v>789</v>
      </c>
      <c r="E180" s="24"/>
      <c r="F180" s="575" t="s">
        <v>7116</v>
      </c>
      <c r="G180" s="576"/>
      <c r="H180" s="575" t="s">
        <v>245</v>
      </c>
      <c r="I180" s="576"/>
      <c r="J180" s="595">
        <v>5181.09</v>
      </c>
      <c r="K180" s="249" t="str">
        <f>VLOOKUP(B180,'De x Para (2)'!A:C,3,0)</f>
        <v>7.1.2.2</v>
      </c>
    </row>
    <row r="181" spans="1:11">
      <c r="A181" s="574" t="s">
        <v>5253</v>
      </c>
      <c r="B181" s="182" t="s">
        <v>1032</v>
      </c>
      <c r="C181" s="164" t="s">
        <v>143</v>
      </c>
      <c r="D181" s="182" t="s">
        <v>795</v>
      </c>
      <c r="E181" s="24"/>
      <c r="F181" s="575" t="s">
        <v>7117</v>
      </c>
      <c r="G181" s="576"/>
      <c r="H181" s="575" t="s">
        <v>7118</v>
      </c>
      <c r="I181" s="576"/>
      <c r="J181" s="595">
        <v>5581.01</v>
      </c>
      <c r="K181" s="249" t="str">
        <f>VLOOKUP(B181,'De x Para (2)'!A:C,3,0)</f>
        <v>7.1.2.2</v>
      </c>
    </row>
    <row r="182" spans="1:11">
      <c r="A182" s="574" t="s">
        <v>5836</v>
      </c>
      <c r="B182" s="182" t="s">
        <v>1037</v>
      </c>
      <c r="C182" s="164" t="s">
        <v>143</v>
      </c>
      <c r="D182" s="182" t="s">
        <v>1038</v>
      </c>
      <c r="E182" s="24"/>
      <c r="F182" s="575" t="s">
        <v>7119</v>
      </c>
      <c r="G182" s="576"/>
      <c r="H182" s="575" t="s">
        <v>245</v>
      </c>
      <c r="I182" s="576"/>
      <c r="J182" s="595">
        <v>7940.56</v>
      </c>
      <c r="K182" s="249" t="str">
        <f>VLOOKUP(B182,'De x Para (2)'!A:C,3,0)</f>
        <v>7.1.4.2</v>
      </c>
    </row>
    <row r="183" spans="1:11">
      <c r="A183" s="524" t="s">
        <v>143</v>
      </c>
      <c r="B183" s="561" t="s">
        <v>143</v>
      </c>
      <c r="C183" s="164" t="s">
        <v>143</v>
      </c>
      <c r="D183" s="561" t="s">
        <v>143</v>
      </c>
      <c r="E183" s="578"/>
      <c r="F183" s="578"/>
      <c r="G183" s="578"/>
      <c r="H183" s="578"/>
      <c r="I183" s="578"/>
      <c r="J183" s="578"/>
      <c r="K183" s="249"/>
    </row>
    <row r="184" spans="1:11">
      <c r="A184" s="572" t="s">
        <v>5839</v>
      </c>
      <c r="B184" s="300" t="s">
        <v>1040</v>
      </c>
      <c r="C184" s="164" t="s">
        <v>143</v>
      </c>
      <c r="D184" s="300" t="s">
        <v>1041</v>
      </c>
      <c r="E184" s="301"/>
      <c r="F184" s="302" t="s">
        <v>7120</v>
      </c>
      <c r="G184" s="303"/>
      <c r="H184" s="302" t="s">
        <v>245</v>
      </c>
      <c r="I184" s="303"/>
      <c r="J184" s="316">
        <v>8996.65</v>
      </c>
      <c r="K184" s="249">
        <f>VLOOKUP(B184,'De x Para (2)'!A:C,3,0)</f>
        <v>0</v>
      </c>
    </row>
    <row r="185" spans="1:11">
      <c r="A185" s="572" t="s">
        <v>5842</v>
      </c>
      <c r="B185" s="300" t="s">
        <v>1046</v>
      </c>
      <c r="C185" s="164" t="s">
        <v>143</v>
      </c>
      <c r="D185" s="300" t="s">
        <v>800</v>
      </c>
      <c r="E185" s="301"/>
      <c r="F185" s="302" t="s">
        <v>7120</v>
      </c>
      <c r="G185" s="303"/>
      <c r="H185" s="302" t="s">
        <v>245</v>
      </c>
      <c r="I185" s="303"/>
      <c r="J185" s="316">
        <v>8996.65</v>
      </c>
      <c r="K185" s="249">
        <f>VLOOKUP(B185,'De x Para (2)'!A:C,3,0)</f>
        <v>0</v>
      </c>
    </row>
    <row r="186" spans="1:11">
      <c r="A186" s="574" t="s">
        <v>5843</v>
      </c>
      <c r="B186" s="182" t="s">
        <v>1047</v>
      </c>
      <c r="C186" s="164" t="s">
        <v>143</v>
      </c>
      <c r="D186" s="182" t="s">
        <v>729</v>
      </c>
      <c r="E186" s="24"/>
      <c r="F186" s="575" t="s">
        <v>7121</v>
      </c>
      <c r="G186" s="576"/>
      <c r="H186" s="575" t="s">
        <v>245</v>
      </c>
      <c r="I186" s="576"/>
      <c r="J186" s="595">
        <v>2820</v>
      </c>
      <c r="K186" s="249" t="str">
        <f>VLOOKUP(B186,'De x Para (2)'!A:C,3,0)</f>
        <v>7.1.3.2</v>
      </c>
    </row>
    <row r="187" spans="1:11">
      <c r="A187" s="574" t="s">
        <v>5845</v>
      </c>
      <c r="B187" s="182" t="s">
        <v>1053</v>
      </c>
      <c r="C187" s="164" t="s">
        <v>143</v>
      </c>
      <c r="D187" s="182" t="s">
        <v>751</v>
      </c>
      <c r="E187" s="24"/>
      <c r="F187" s="575" t="s">
        <v>7122</v>
      </c>
      <c r="G187" s="576"/>
      <c r="H187" s="575" t="s">
        <v>245</v>
      </c>
      <c r="I187" s="576"/>
      <c r="J187" s="595">
        <v>3660.96</v>
      </c>
      <c r="K187" s="249" t="str">
        <f>VLOOKUP(B187,'De x Para (2)'!A:C,3,0)</f>
        <v>7.1.3.2</v>
      </c>
    </row>
    <row r="188" spans="1:11">
      <c r="A188" s="574" t="s">
        <v>5848</v>
      </c>
      <c r="B188" s="182" t="s">
        <v>1057</v>
      </c>
      <c r="C188" s="164" t="s">
        <v>143</v>
      </c>
      <c r="D188" s="182" t="s">
        <v>756</v>
      </c>
      <c r="E188" s="24"/>
      <c r="F188" s="575" t="s">
        <v>7123</v>
      </c>
      <c r="G188" s="576"/>
      <c r="H188" s="575" t="s">
        <v>245</v>
      </c>
      <c r="I188" s="576"/>
      <c r="J188" s="595">
        <v>2515.69</v>
      </c>
      <c r="K188" s="249" t="str">
        <f>VLOOKUP(B188,'De x Para (2)'!A:C,3,0)</f>
        <v>7.1.3.2</v>
      </c>
    </row>
    <row r="189" spans="1:11">
      <c r="A189" s="524" t="s">
        <v>143</v>
      </c>
      <c r="B189" s="561" t="s">
        <v>143</v>
      </c>
      <c r="C189" s="164" t="s">
        <v>143</v>
      </c>
      <c r="D189" s="561" t="s">
        <v>143</v>
      </c>
      <c r="E189" s="578"/>
      <c r="F189" s="578"/>
      <c r="G189" s="578"/>
      <c r="H189" s="578"/>
      <c r="I189" s="578"/>
      <c r="J189" s="578"/>
      <c r="K189" s="249"/>
    </row>
    <row r="190" spans="1:11">
      <c r="A190" s="572" t="s">
        <v>5251</v>
      </c>
      <c r="B190" s="300" t="s">
        <v>1061</v>
      </c>
      <c r="C190" s="164" t="s">
        <v>143</v>
      </c>
      <c r="D190" s="300" t="s">
        <v>1062</v>
      </c>
      <c r="E190" s="301"/>
      <c r="F190" s="302" t="s">
        <v>7124</v>
      </c>
      <c r="G190" s="303"/>
      <c r="H190" s="302" t="s">
        <v>6482</v>
      </c>
      <c r="I190" s="303"/>
      <c r="J190" s="316">
        <v>137929.64000000001</v>
      </c>
      <c r="K190" s="249">
        <f>VLOOKUP(B190,'De x Para (2)'!A:C,3,0)</f>
        <v>0</v>
      </c>
    </row>
    <row r="191" spans="1:11">
      <c r="A191" s="572" t="s">
        <v>5250</v>
      </c>
      <c r="B191" s="300" t="s">
        <v>1066</v>
      </c>
      <c r="C191" s="164" t="s">
        <v>143</v>
      </c>
      <c r="D191" s="300" t="s">
        <v>1062</v>
      </c>
      <c r="E191" s="301"/>
      <c r="F191" s="302" t="s">
        <v>7124</v>
      </c>
      <c r="G191" s="303"/>
      <c r="H191" s="302" t="s">
        <v>6482</v>
      </c>
      <c r="I191" s="303"/>
      <c r="J191" s="608">
        <v>137929.64000000001</v>
      </c>
      <c r="K191" s="249">
        <f>VLOOKUP(B191,'De x Para (2)'!A:C,3,0)</f>
        <v>0</v>
      </c>
    </row>
    <row r="192" spans="1:11">
      <c r="A192" s="572" t="s">
        <v>5249</v>
      </c>
      <c r="B192" s="300" t="s">
        <v>1067</v>
      </c>
      <c r="C192" s="164" t="s">
        <v>143</v>
      </c>
      <c r="D192" s="300" t="s">
        <v>1062</v>
      </c>
      <c r="E192" s="301"/>
      <c r="F192" s="302" t="s">
        <v>7124</v>
      </c>
      <c r="G192" s="303"/>
      <c r="H192" s="302" t="s">
        <v>6482</v>
      </c>
      <c r="I192" s="303"/>
      <c r="J192" s="316">
        <v>137929.64000000001</v>
      </c>
      <c r="K192" s="249">
        <f>VLOOKUP(B192,'De x Para (2)'!A:C,3,0)</f>
        <v>0</v>
      </c>
    </row>
    <row r="193" spans="1:11">
      <c r="A193" s="574" t="s">
        <v>5247</v>
      </c>
      <c r="B193" s="182" t="s">
        <v>1068</v>
      </c>
      <c r="C193" s="164" t="s">
        <v>143</v>
      </c>
      <c r="D193" s="182" t="s">
        <v>1069</v>
      </c>
      <c r="E193" s="24"/>
      <c r="F193" s="575" t="s">
        <v>7125</v>
      </c>
      <c r="G193" s="576"/>
      <c r="H193" s="575" t="s">
        <v>245</v>
      </c>
      <c r="I193" s="576"/>
      <c r="J193" s="595">
        <v>3249</v>
      </c>
      <c r="K193" s="249" t="str">
        <f>VLOOKUP(B193,'De x Para (2)'!A:C,3,0)</f>
        <v>8.6</v>
      </c>
    </row>
    <row r="194" spans="1:11">
      <c r="A194" s="574" t="s">
        <v>5244</v>
      </c>
      <c r="B194" s="182" t="s">
        <v>1073</v>
      </c>
      <c r="C194" s="164" t="s">
        <v>143</v>
      </c>
      <c r="D194" s="182" t="s">
        <v>1074</v>
      </c>
      <c r="E194" s="24"/>
      <c r="F194" s="575" t="s">
        <v>1076</v>
      </c>
      <c r="G194" s="576"/>
      <c r="H194" s="575" t="s">
        <v>245</v>
      </c>
      <c r="I194" s="576"/>
      <c r="J194" s="595">
        <v>6750</v>
      </c>
      <c r="K194" s="249" t="str">
        <f>VLOOKUP(B194,'De x Para (2)'!A:C,3,0)</f>
        <v>8.3</v>
      </c>
    </row>
    <row r="195" spans="1:11">
      <c r="A195" s="574" t="s">
        <v>5242</v>
      </c>
      <c r="B195" s="182" t="s">
        <v>1081</v>
      </c>
      <c r="C195" s="164" t="s">
        <v>143</v>
      </c>
      <c r="D195" s="182" t="s">
        <v>1082</v>
      </c>
      <c r="E195" s="24"/>
      <c r="F195" s="575" t="s">
        <v>6710</v>
      </c>
      <c r="G195" s="576"/>
      <c r="H195" s="575" t="s">
        <v>245</v>
      </c>
      <c r="I195" s="576"/>
      <c r="J195" s="595">
        <v>15685.55</v>
      </c>
      <c r="K195" s="249" t="str">
        <f>VLOOKUP(B195,'De x Para (2)'!A:C,3,0)</f>
        <v>8.2</v>
      </c>
    </row>
    <row r="196" spans="1:11">
      <c r="A196" s="574" t="s">
        <v>5240</v>
      </c>
      <c r="B196" s="182" t="s">
        <v>1086</v>
      </c>
      <c r="C196" s="164" t="s">
        <v>143</v>
      </c>
      <c r="D196" s="182" t="s">
        <v>1087</v>
      </c>
      <c r="E196" s="24"/>
      <c r="F196" s="575" t="s">
        <v>7126</v>
      </c>
      <c r="G196" s="576"/>
      <c r="H196" s="575" t="s">
        <v>245</v>
      </c>
      <c r="I196" s="576"/>
      <c r="J196" s="575">
        <v>160</v>
      </c>
      <c r="K196" s="249" t="str">
        <f>VLOOKUP(B196,'De x Para (2)'!A:C,3,0)</f>
        <v>8.8</v>
      </c>
    </row>
    <row r="197" spans="1:11">
      <c r="A197" s="574" t="s">
        <v>5238</v>
      </c>
      <c r="B197" s="182" t="s">
        <v>1091</v>
      </c>
      <c r="C197" s="164" t="s">
        <v>143</v>
      </c>
      <c r="D197" s="182" t="s">
        <v>1092</v>
      </c>
      <c r="E197" s="24"/>
      <c r="F197" s="575" t="s">
        <v>5237</v>
      </c>
      <c r="G197" s="576"/>
      <c r="H197" s="575" t="s">
        <v>761</v>
      </c>
      <c r="I197" s="576"/>
      <c r="J197" s="595">
        <v>38098.839999999997</v>
      </c>
      <c r="K197" s="249" t="str">
        <f>VLOOKUP(B197,'De x Para (2)'!A:C,3,0)</f>
        <v>8.1</v>
      </c>
    </row>
    <row r="198" spans="1:11">
      <c r="A198" s="574" t="s">
        <v>5235</v>
      </c>
      <c r="B198" s="182" t="s">
        <v>1096</v>
      </c>
      <c r="C198" s="164" t="s">
        <v>143</v>
      </c>
      <c r="D198" s="182" t="s">
        <v>1097</v>
      </c>
      <c r="E198" s="24"/>
      <c r="F198" s="575" t="s">
        <v>5861</v>
      </c>
      <c r="G198" s="576"/>
      <c r="H198" s="575" t="s">
        <v>761</v>
      </c>
      <c r="I198" s="576"/>
      <c r="J198" s="595">
        <v>22644.84</v>
      </c>
      <c r="K198" s="249" t="str">
        <f>VLOOKUP(B198,'De x Para (2)'!A:C,3,0)</f>
        <v>8.2</v>
      </c>
    </row>
    <row r="199" spans="1:11">
      <c r="A199" s="574" t="s">
        <v>5233</v>
      </c>
      <c r="B199" s="182" t="s">
        <v>1101</v>
      </c>
      <c r="C199" s="164" t="s">
        <v>143</v>
      </c>
      <c r="D199" s="182" t="s">
        <v>1102</v>
      </c>
      <c r="E199" s="24"/>
      <c r="F199" s="575" t="s">
        <v>5863</v>
      </c>
      <c r="G199" s="576"/>
      <c r="H199" s="575" t="s">
        <v>245</v>
      </c>
      <c r="I199" s="576"/>
      <c r="J199" s="595">
        <v>40056.65</v>
      </c>
      <c r="K199" s="249" t="str">
        <f>VLOOKUP(B199,'De x Para (2)'!A:C,3,0)</f>
        <v>8.2</v>
      </c>
    </row>
    <row r="200" spans="1:11">
      <c r="A200" s="574" t="s">
        <v>5231</v>
      </c>
      <c r="B200" s="182" t="s">
        <v>1106</v>
      </c>
      <c r="C200" s="164" t="s">
        <v>143</v>
      </c>
      <c r="D200" s="182" t="s">
        <v>1107</v>
      </c>
      <c r="E200" s="24"/>
      <c r="F200" s="575" t="s">
        <v>6218</v>
      </c>
      <c r="G200" s="576"/>
      <c r="H200" s="575" t="s">
        <v>245</v>
      </c>
      <c r="I200" s="576"/>
      <c r="J200" s="595">
        <v>2436</v>
      </c>
      <c r="K200" s="249" t="str">
        <f>VLOOKUP(B200,'De x Para (2)'!A:C,3,0)</f>
        <v>8.4</v>
      </c>
    </row>
    <row r="201" spans="1:11">
      <c r="A201" s="574" t="s">
        <v>5229</v>
      </c>
      <c r="B201" s="182" t="s">
        <v>1111</v>
      </c>
      <c r="C201" s="164" t="s">
        <v>143</v>
      </c>
      <c r="D201" s="182" t="s">
        <v>1112</v>
      </c>
      <c r="E201" s="24"/>
      <c r="F201" s="575" t="s">
        <v>7127</v>
      </c>
      <c r="G201" s="576"/>
      <c r="H201" s="575" t="s">
        <v>245</v>
      </c>
      <c r="I201" s="576"/>
      <c r="J201" s="595">
        <v>3080.01</v>
      </c>
      <c r="K201" s="249" t="str">
        <f>VLOOKUP(B201,'De x Para (2)'!A:C,3,0)</f>
        <v>8.5</v>
      </c>
    </row>
    <row r="202" spans="1:11">
      <c r="A202" s="574" t="s">
        <v>5227</v>
      </c>
      <c r="B202" s="182" t="s">
        <v>1121</v>
      </c>
      <c r="C202" s="164" t="s">
        <v>143</v>
      </c>
      <c r="D202" s="182" t="s">
        <v>1122</v>
      </c>
      <c r="E202" s="24"/>
      <c r="F202" s="575" t="s">
        <v>5867</v>
      </c>
      <c r="G202" s="576"/>
      <c r="H202" s="575" t="s">
        <v>245</v>
      </c>
      <c r="I202" s="576"/>
      <c r="J202" s="595">
        <v>1391.93</v>
      </c>
      <c r="K202" s="249" t="str">
        <f>VLOOKUP(B202,'De x Para (2)'!A:C,3,0)</f>
        <v>8.8</v>
      </c>
    </row>
    <row r="203" spans="1:11">
      <c r="A203" s="574" t="s">
        <v>6704</v>
      </c>
      <c r="B203" s="182" t="s">
        <v>1124</v>
      </c>
      <c r="C203" s="164" t="s">
        <v>143</v>
      </c>
      <c r="D203" s="182" t="s">
        <v>1125</v>
      </c>
      <c r="E203" s="24"/>
      <c r="F203" s="575" t="s">
        <v>7128</v>
      </c>
      <c r="G203" s="576"/>
      <c r="H203" s="575" t="s">
        <v>245</v>
      </c>
      <c r="I203" s="576"/>
      <c r="J203" s="575">
        <v>51</v>
      </c>
      <c r="K203" s="249" t="str">
        <f>VLOOKUP(B203,'De x Para (2)'!A:C,3,0)</f>
        <v>8.8</v>
      </c>
    </row>
    <row r="204" spans="1:11">
      <c r="A204" s="574" t="s">
        <v>5225</v>
      </c>
      <c r="B204" s="182" t="s">
        <v>1127</v>
      </c>
      <c r="C204" s="164" t="s">
        <v>143</v>
      </c>
      <c r="D204" s="182" t="s">
        <v>1128</v>
      </c>
      <c r="E204" s="24"/>
      <c r="F204" s="575" t="s">
        <v>6220</v>
      </c>
      <c r="G204" s="576"/>
      <c r="H204" s="575" t="s">
        <v>761</v>
      </c>
      <c r="I204" s="576"/>
      <c r="J204" s="595">
        <v>4325.82</v>
      </c>
      <c r="K204" s="249" t="str">
        <f>VLOOKUP(B204,'De x Para (2)'!A:C,3,0)</f>
        <v>8.2</v>
      </c>
    </row>
    <row r="205" spans="1:11">
      <c r="A205" s="524" t="s">
        <v>143</v>
      </c>
      <c r="B205" s="561" t="s">
        <v>143</v>
      </c>
      <c r="C205" s="164" t="s">
        <v>143</v>
      </c>
      <c r="D205" s="561" t="s">
        <v>143</v>
      </c>
      <c r="E205" s="578"/>
      <c r="F205" s="578"/>
      <c r="G205" s="578"/>
      <c r="H205" s="578"/>
      <c r="I205" s="578"/>
      <c r="J205" s="578"/>
      <c r="K205" s="249"/>
    </row>
    <row r="206" spans="1:11">
      <c r="A206" s="572" t="s">
        <v>5223</v>
      </c>
      <c r="B206" s="300" t="s">
        <v>1132</v>
      </c>
      <c r="C206" s="164" t="s">
        <v>143</v>
      </c>
      <c r="D206" s="300" t="s">
        <v>1133</v>
      </c>
      <c r="E206" s="301"/>
      <c r="F206" s="302" t="s">
        <v>7129</v>
      </c>
      <c r="G206" s="303"/>
      <c r="H206" s="302" t="s">
        <v>7130</v>
      </c>
      <c r="I206" s="303"/>
      <c r="J206" s="608">
        <v>99529.7</v>
      </c>
      <c r="K206" s="249">
        <f>VLOOKUP(B206,'De x Para (2)'!A:C,3,0)</f>
        <v>0</v>
      </c>
    </row>
    <row r="207" spans="1:11">
      <c r="A207" s="572" t="s">
        <v>5222</v>
      </c>
      <c r="B207" s="300" t="s">
        <v>1137</v>
      </c>
      <c r="C207" s="164" t="s">
        <v>143</v>
      </c>
      <c r="D207" s="300" t="s">
        <v>1133</v>
      </c>
      <c r="E207" s="301"/>
      <c r="F207" s="302" t="s">
        <v>7129</v>
      </c>
      <c r="G207" s="303"/>
      <c r="H207" s="302" t="s">
        <v>7130</v>
      </c>
      <c r="I207" s="303"/>
      <c r="J207" s="316">
        <v>99529.7</v>
      </c>
      <c r="K207" s="249">
        <f>VLOOKUP(B207,'De x Para (2)'!A:C,3,0)</f>
        <v>0</v>
      </c>
    </row>
    <row r="208" spans="1:11">
      <c r="A208" s="572" t="s">
        <v>5221</v>
      </c>
      <c r="B208" s="300" t="s">
        <v>1138</v>
      </c>
      <c r="C208" s="164" t="s">
        <v>143</v>
      </c>
      <c r="D208" s="300" t="s">
        <v>1133</v>
      </c>
      <c r="E208" s="301"/>
      <c r="F208" s="302" t="s">
        <v>7129</v>
      </c>
      <c r="G208" s="303"/>
      <c r="H208" s="302" t="s">
        <v>7130</v>
      </c>
      <c r="I208" s="303"/>
      <c r="J208" s="316">
        <v>99529.7</v>
      </c>
      <c r="K208" s="249">
        <f>VLOOKUP(B208,'De x Para (2)'!A:C,3,0)</f>
        <v>0</v>
      </c>
    </row>
    <row r="209" spans="1:11">
      <c r="A209" s="572" t="s">
        <v>5219</v>
      </c>
      <c r="B209" s="300" t="s">
        <v>1139</v>
      </c>
      <c r="C209" s="164" t="s">
        <v>143</v>
      </c>
      <c r="D209" s="300" t="s">
        <v>1140</v>
      </c>
      <c r="E209" s="301"/>
      <c r="F209" s="302" t="s">
        <v>7131</v>
      </c>
      <c r="G209" s="303"/>
      <c r="H209" s="302" t="s">
        <v>6961</v>
      </c>
      <c r="I209" s="303"/>
      <c r="J209" s="316">
        <v>41451.08</v>
      </c>
      <c r="K209" s="249">
        <f>VLOOKUP(B209,'De x Para (2)'!A:C,3,0)</f>
        <v>0</v>
      </c>
    </row>
    <row r="210" spans="1:11">
      <c r="A210" s="574" t="s">
        <v>5217</v>
      </c>
      <c r="B210" s="182" t="s">
        <v>1144</v>
      </c>
      <c r="C210" s="164" t="s">
        <v>143</v>
      </c>
      <c r="D210" s="182" t="s">
        <v>1145</v>
      </c>
      <c r="E210" s="24"/>
      <c r="F210" s="575" t="s">
        <v>7132</v>
      </c>
      <c r="G210" s="576"/>
      <c r="H210" s="575" t="s">
        <v>6961</v>
      </c>
      <c r="I210" s="576"/>
      <c r="J210" s="595">
        <v>37049.69</v>
      </c>
      <c r="K210" s="249" t="str">
        <f>VLOOKUP(B210,'De x Para (2)'!A:C,3,0)</f>
        <v>9.2.2</v>
      </c>
    </row>
    <row r="211" spans="1:11">
      <c r="A211" s="574" t="s">
        <v>5877</v>
      </c>
      <c r="B211" s="182" t="s">
        <v>1149</v>
      </c>
      <c r="C211" s="164" t="s">
        <v>143</v>
      </c>
      <c r="D211" s="182" t="s">
        <v>1150</v>
      </c>
      <c r="E211" s="24"/>
      <c r="F211" s="575" t="s">
        <v>5878</v>
      </c>
      <c r="G211" s="576"/>
      <c r="H211" s="575" t="s">
        <v>245</v>
      </c>
      <c r="I211" s="576"/>
      <c r="J211" s="575">
        <v>770.98</v>
      </c>
      <c r="K211" s="249" t="str">
        <f>VLOOKUP(B211,'De x Para (2)'!A:C,3,0)</f>
        <v>9.2.4</v>
      </c>
    </row>
    <row r="212" spans="1:11">
      <c r="A212" s="574" t="s">
        <v>5215</v>
      </c>
      <c r="B212" s="182" t="s">
        <v>1154</v>
      </c>
      <c r="C212" s="164" t="s">
        <v>143</v>
      </c>
      <c r="D212" s="182" t="s">
        <v>1155</v>
      </c>
      <c r="E212" s="24"/>
      <c r="F212" s="575" t="s">
        <v>7133</v>
      </c>
      <c r="G212" s="576"/>
      <c r="H212" s="575" t="s">
        <v>245</v>
      </c>
      <c r="I212" s="576"/>
      <c r="J212" s="595">
        <v>3630.41</v>
      </c>
      <c r="K212" s="249" t="str">
        <f>VLOOKUP(B212,'De x Para (2)'!A:C,3,0)</f>
        <v>9.2.5</v>
      </c>
    </row>
    <row r="213" spans="1:11">
      <c r="A213" s="524" t="s">
        <v>143</v>
      </c>
      <c r="B213" s="561" t="s">
        <v>143</v>
      </c>
      <c r="C213" s="164" t="s">
        <v>143</v>
      </c>
      <c r="D213" s="561" t="s">
        <v>143</v>
      </c>
      <c r="E213" s="578"/>
      <c r="F213" s="578"/>
      <c r="G213" s="578"/>
      <c r="H213" s="578"/>
      <c r="I213" s="578"/>
      <c r="J213" s="578"/>
      <c r="K213" s="249"/>
    </row>
    <row r="214" spans="1:11">
      <c r="A214" s="572" t="s">
        <v>7134</v>
      </c>
      <c r="B214" s="300" t="s">
        <v>1853</v>
      </c>
      <c r="C214" s="164" t="s">
        <v>143</v>
      </c>
      <c r="D214" s="300" t="s">
        <v>1854</v>
      </c>
      <c r="E214" s="301"/>
      <c r="F214" s="302" t="s">
        <v>7135</v>
      </c>
      <c r="G214" s="303"/>
      <c r="H214" s="302" t="s">
        <v>245</v>
      </c>
      <c r="I214" s="303"/>
      <c r="J214" s="316">
        <v>2334.34</v>
      </c>
      <c r="K214" s="249">
        <f>VLOOKUP(B214,'De x Para (2)'!A:C,3,0)</f>
        <v>0</v>
      </c>
    </row>
    <row r="215" spans="1:11">
      <c r="A215" s="574" t="s">
        <v>7136</v>
      </c>
      <c r="B215" s="182" t="s">
        <v>1855</v>
      </c>
      <c r="C215" s="164" t="s">
        <v>143</v>
      </c>
      <c r="D215" s="182" t="s">
        <v>1856</v>
      </c>
      <c r="E215" s="24"/>
      <c r="F215" s="575" t="s">
        <v>7135</v>
      </c>
      <c r="G215" s="576"/>
      <c r="H215" s="575" t="s">
        <v>245</v>
      </c>
      <c r="I215" s="576"/>
      <c r="J215" s="595">
        <v>2334.34</v>
      </c>
      <c r="K215" s="249" t="str">
        <f>VLOOKUP(B215,'De x Para (2)'!A:C,3,0)</f>
        <v>9.3</v>
      </c>
    </row>
    <row r="216" spans="1:11">
      <c r="A216" s="524" t="s">
        <v>143</v>
      </c>
      <c r="B216" s="561" t="s">
        <v>143</v>
      </c>
      <c r="C216" s="164" t="s">
        <v>143</v>
      </c>
      <c r="D216" s="561" t="s">
        <v>143</v>
      </c>
      <c r="E216" s="578"/>
      <c r="F216" s="578"/>
      <c r="G216" s="578"/>
      <c r="H216" s="578"/>
      <c r="I216" s="578"/>
      <c r="J216" s="578"/>
      <c r="K216" s="249"/>
    </row>
    <row r="217" spans="1:11">
      <c r="A217" s="572" t="s">
        <v>6499</v>
      </c>
      <c r="B217" s="300" t="s">
        <v>1159</v>
      </c>
      <c r="C217" s="164" t="s">
        <v>143</v>
      </c>
      <c r="D217" s="300" t="s">
        <v>1160</v>
      </c>
      <c r="E217" s="301"/>
      <c r="F217" s="302" t="s">
        <v>7137</v>
      </c>
      <c r="G217" s="303"/>
      <c r="H217" s="302" t="s">
        <v>245</v>
      </c>
      <c r="I217" s="303"/>
      <c r="J217" s="316">
        <v>3027.15</v>
      </c>
      <c r="K217" s="249">
        <f>VLOOKUP(B217,'De x Para (2)'!A:C,3,0)</f>
        <v>0</v>
      </c>
    </row>
    <row r="218" spans="1:11">
      <c r="A218" s="574" t="s">
        <v>6695</v>
      </c>
      <c r="B218" s="182" t="s">
        <v>1164</v>
      </c>
      <c r="C218" s="164" t="s">
        <v>143</v>
      </c>
      <c r="D218" s="182" t="s">
        <v>1165</v>
      </c>
      <c r="E218" s="24"/>
      <c r="F218" s="575" t="s">
        <v>7138</v>
      </c>
      <c r="G218" s="576"/>
      <c r="H218" s="575" t="s">
        <v>245</v>
      </c>
      <c r="I218" s="576"/>
      <c r="J218" s="575">
        <v>714.15</v>
      </c>
      <c r="K218" s="249" t="str">
        <f>VLOOKUP(B218,'De x Para (2)'!A:C,3,0)</f>
        <v>9.4</v>
      </c>
    </row>
    <row r="219" spans="1:11">
      <c r="A219" s="574" t="s">
        <v>6691</v>
      </c>
      <c r="B219" s="182" t="s">
        <v>1175</v>
      </c>
      <c r="C219" s="164" t="s">
        <v>143</v>
      </c>
      <c r="D219" s="182" t="s">
        <v>1176</v>
      </c>
      <c r="E219" s="24"/>
      <c r="F219" s="575" t="s">
        <v>7139</v>
      </c>
      <c r="G219" s="576"/>
      <c r="H219" s="575" t="s">
        <v>245</v>
      </c>
      <c r="I219" s="576"/>
      <c r="J219" s="595">
        <f>2313-650</f>
        <v>1663</v>
      </c>
      <c r="K219" s="249" t="str">
        <f>VLOOKUP(B219,'De x Para (2)'!A:C,3,0)</f>
        <v>9.4</v>
      </c>
    </row>
    <row r="220" spans="1:11">
      <c r="A220" s="524" t="s">
        <v>143</v>
      </c>
      <c r="B220" s="561" t="s">
        <v>143</v>
      </c>
      <c r="C220" s="164" t="s">
        <v>143</v>
      </c>
      <c r="D220" s="561" t="s">
        <v>143</v>
      </c>
      <c r="E220" s="578"/>
      <c r="F220" s="578"/>
      <c r="G220" s="578"/>
      <c r="H220" s="578"/>
      <c r="I220" s="578"/>
      <c r="J220" s="578"/>
      <c r="K220" s="249"/>
    </row>
    <row r="221" spans="1:11">
      <c r="A221" s="572" t="s">
        <v>5882</v>
      </c>
      <c r="B221" s="300" t="s">
        <v>1180</v>
      </c>
      <c r="C221" s="164" t="s">
        <v>143</v>
      </c>
      <c r="D221" s="300" t="s">
        <v>1181</v>
      </c>
      <c r="E221" s="301"/>
      <c r="F221" s="302" t="s">
        <v>7140</v>
      </c>
      <c r="G221" s="303"/>
      <c r="H221" s="302" t="s">
        <v>245</v>
      </c>
      <c r="I221" s="303"/>
      <c r="J221" s="316">
        <v>8240.07</v>
      </c>
      <c r="K221" s="249">
        <f>VLOOKUP(B221,'De x Para (2)'!A:C,3,0)</f>
        <v>0</v>
      </c>
    </row>
    <row r="222" spans="1:11">
      <c r="A222" s="574" t="s">
        <v>5888</v>
      </c>
      <c r="B222" s="182" t="s">
        <v>1190</v>
      </c>
      <c r="C222" s="164" t="s">
        <v>143</v>
      </c>
      <c r="D222" s="182" t="s">
        <v>1191</v>
      </c>
      <c r="E222" s="24"/>
      <c r="F222" s="575" t="s">
        <v>7141</v>
      </c>
      <c r="G222" s="576"/>
      <c r="H222" s="575" t="s">
        <v>245</v>
      </c>
      <c r="I222" s="576"/>
      <c r="J222" s="595">
        <v>3007.7</v>
      </c>
      <c r="K222" s="249" t="str">
        <f>VLOOKUP(B222,'De x Para (2)'!A:C,3,0)</f>
        <v>9.5</v>
      </c>
    </row>
    <row r="223" spans="1:11">
      <c r="A223" s="574" t="s">
        <v>5891</v>
      </c>
      <c r="B223" s="182" t="s">
        <v>1198</v>
      </c>
      <c r="C223" s="164" t="s">
        <v>143</v>
      </c>
      <c r="D223" s="182" t="s">
        <v>1199</v>
      </c>
      <c r="E223" s="24"/>
      <c r="F223" s="575" t="s">
        <v>7142</v>
      </c>
      <c r="G223" s="576"/>
      <c r="H223" s="575" t="s">
        <v>245</v>
      </c>
      <c r="I223" s="576"/>
      <c r="J223" s="595">
        <v>5232.37</v>
      </c>
      <c r="K223" s="249" t="str">
        <f>VLOOKUP(B223,'De x Para (2)'!A:C,3,0)</f>
        <v>9.5</v>
      </c>
    </row>
    <row r="224" spans="1:11">
      <c r="A224" s="524" t="s">
        <v>143</v>
      </c>
      <c r="B224" s="561" t="s">
        <v>143</v>
      </c>
      <c r="C224" s="164" t="s">
        <v>143</v>
      </c>
      <c r="D224" s="561" t="s">
        <v>143</v>
      </c>
      <c r="E224" s="578"/>
      <c r="F224" s="578"/>
      <c r="G224" s="578"/>
      <c r="H224" s="578"/>
      <c r="I224" s="578"/>
      <c r="J224" s="578"/>
      <c r="K224" s="249"/>
    </row>
    <row r="225" spans="1:11">
      <c r="A225" s="572" t="s">
        <v>5213</v>
      </c>
      <c r="B225" s="300" t="s">
        <v>1203</v>
      </c>
      <c r="C225" s="164" t="s">
        <v>143</v>
      </c>
      <c r="D225" s="300" t="s">
        <v>1204</v>
      </c>
      <c r="E225" s="301"/>
      <c r="F225" s="302" t="s">
        <v>7143</v>
      </c>
      <c r="G225" s="303"/>
      <c r="H225" s="302" t="s">
        <v>7144</v>
      </c>
      <c r="I225" s="303"/>
      <c r="J225" s="316">
        <v>19043.490000000002</v>
      </c>
      <c r="K225" s="249">
        <f>VLOOKUP(B225,'De x Para (2)'!A:C,3,0)</f>
        <v>0</v>
      </c>
    </row>
    <row r="226" spans="1:11">
      <c r="A226" s="574" t="s">
        <v>5211</v>
      </c>
      <c r="B226" s="182" t="s">
        <v>1208</v>
      </c>
      <c r="C226" s="164" t="s">
        <v>143</v>
      </c>
      <c r="D226" s="182" t="s">
        <v>1209</v>
      </c>
      <c r="E226" s="24"/>
      <c r="F226" s="575" t="s">
        <v>7145</v>
      </c>
      <c r="G226" s="576"/>
      <c r="H226" s="575" t="s">
        <v>245</v>
      </c>
      <c r="I226" s="576"/>
      <c r="J226" s="595">
        <v>1971.49</v>
      </c>
      <c r="K226" s="249" t="str">
        <f>VLOOKUP(B226,'De x Para (2)'!A:C,3,0)</f>
        <v>9.6</v>
      </c>
    </row>
    <row r="227" spans="1:11">
      <c r="A227" s="574" t="s">
        <v>5209</v>
      </c>
      <c r="B227" s="182" t="s">
        <v>1213</v>
      </c>
      <c r="C227" s="164" t="s">
        <v>143</v>
      </c>
      <c r="D227" s="182" t="s">
        <v>1214</v>
      </c>
      <c r="E227" s="24"/>
      <c r="F227" s="575" t="s">
        <v>7146</v>
      </c>
      <c r="G227" s="576"/>
      <c r="H227" s="575" t="s">
        <v>245</v>
      </c>
      <c r="I227" s="576"/>
      <c r="J227" s="595">
        <v>3505.21</v>
      </c>
      <c r="K227" s="249" t="str">
        <f>VLOOKUP(B227,'De x Para (2)'!A:C,3,0)</f>
        <v>9.6</v>
      </c>
    </row>
    <row r="228" spans="1:11">
      <c r="A228" s="574" t="s">
        <v>7147</v>
      </c>
      <c r="B228" s="182" t="s">
        <v>1859</v>
      </c>
      <c r="C228" s="164" t="s">
        <v>143</v>
      </c>
      <c r="D228" s="182" t="s">
        <v>1860</v>
      </c>
      <c r="E228" s="24"/>
      <c r="F228" s="575" t="s">
        <v>7148</v>
      </c>
      <c r="G228" s="576"/>
      <c r="H228" s="575" t="s">
        <v>245</v>
      </c>
      <c r="I228" s="576"/>
      <c r="J228" s="575">
        <v>22.3</v>
      </c>
      <c r="K228" s="249" t="str">
        <f>VLOOKUP(B228,'De x Para (2)'!A:C,3,0)</f>
        <v>9.6</v>
      </c>
    </row>
    <row r="229" spans="1:11">
      <c r="A229" s="574" t="s">
        <v>7149</v>
      </c>
      <c r="B229" s="182" t="s">
        <v>1223</v>
      </c>
      <c r="C229" s="164" t="s">
        <v>143</v>
      </c>
      <c r="D229" s="182" t="s">
        <v>1224</v>
      </c>
      <c r="E229" s="24"/>
      <c r="F229" s="575" t="s">
        <v>7150</v>
      </c>
      <c r="G229" s="576"/>
      <c r="H229" s="575" t="s">
        <v>245</v>
      </c>
      <c r="I229" s="576"/>
      <c r="J229" s="575">
        <v>30.94</v>
      </c>
      <c r="K229" s="249" t="str">
        <f>VLOOKUP(B229,'De x Para (2)'!A:C,3,0)</f>
        <v>9.6</v>
      </c>
    </row>
    <row r="230" spans="1:11">
      <c r="A230" s="574" t="s">
        <v>5205</v>
      </c>
      <c r="B230" s="182" t="s">
        <v>1230</v>
      </c>
      <c r="C230" s="164" t="s">
        <v>143</v>
      </c>
      <c r="D230" s="182" t="s">
        <v>1231</v>
      </c>
      <c r="E230" s="24"/>
      <c r="F230" s="575" t="s">
        <v>7020</v>
      </c>
      <c r="G230" s="576"/>
      <c r="H230" s="575" t="s">
        <v>7144</v>
      </c>
      <c r="I230" s="576"/>
      <c r="J230" s="595">
        <v>2087.19</v>
      </c>
      <c r="K230" s="249" t="str">
        <f>VLOOKUP(B230,'De x Para (2)'!A:C,3,0)</f>
        <v>9.6</v>
      </c>
    </row>
    <row r="231" spans="1:11">
      <c r="A231" s="574" t="s">
        <v>5203</v>
      </c>
      <c r="B231" s="182" t="s">
        <v>1235</v>
      </c>
      <c r="C231" s="164" t="s">
        <v>143</v>
      </c>
      <c r="D231" s="182" t="s">
        <v>1236</v>
      </c>
      <c r="E231" s="24"/>
      <c r="F231" s="575" t="s">
        <v>7151</v>
      </c>
      <c r="G231" s="576"/>
      <c r="H231" s="575" t="s">
        <v>245</v>
      </c>
      <c r="I231" s="576"/>
      <c r="J231" s="575">
        <v>996.75</v>
      </c>
      <c r="K231" s="249" t="str">
        <f>VLOOKUP(B231,'De x Para (2)'!A:C,3,0)</f>
        <v>9.6</v>
      </c>
    </row>
    <row r="232" spans="1:11">
      <c r="A232" s="574" t="s">
        <v>5201</v>
      </c>
      <c r="B232" s="182" t="s">
        <v>1240</v>
      </c>
      <c r="C232" s="164" t="s">
        <v>143</v>
      </c>
      <c r="D232" s="182" t="s">
        <v>1241</v>
      </c>
      <c r="E232" s="24"/>
      <c r="F232" s="575" t="s">
        <v>7152</v>
      </c>
      <c r="G232" s="576"/>
      <c r="H232" s="575" t="s">
        <v>245</v>
      </c>
      <c r="I232" s="576"/>
      <c r="J232" s="595">
        <v>10429.61</v>
      </c>
      <c r="K232" s="249" t="str">
        <f>VLOOKUP(B232,'De x Para (2)'!A:C,3,0)</f>
        <v>9.6</v>
      </c>
    </row>
    <row r="233" spans="1:11">
      <c r="A233" s="524" t="s">
        <v>143</v>
      </c>
      <c r="B233" s="561" t="s">
        <v>143</v>
      </c>
      <c r="C233" s="164" t="s">
        <v>143</v>
      </c>
      <c r="D233" s="561" t="s">
        <v>143</v>
      </c>
      <c r="E233" s="578"/>
      <c r="F233" s="578"/>
      <c r="G233" s="578"/>
      <c r="H233" s="578"/>
      <c r="I233" s="578"/>
      <c r="J233" s="578"/>
      <c r="K233" s="249"/>
    </row>
    <row r="234" spans="1:11">
      <c r="A234" s="572" t="s">
        <v>5199</v>
      </c>
      <c r="B234" s="300" t="s">
        <v>1245</v>
      </c>
      <c r="C234" s="164" t="s">
        <v>143</v>
      </c>
      <c r="D234" s="300" t="s">
        <v>1246</v>
      </c>
      <c r="E234" s="301"/>
      <c r="F234" s="302" t="s">
        <v>7153</v>
      </c>
      <c r="G234" s="303"/>
      <c r="H234" s="302" t="s">
        <v>245</v>
      </c>
      <c r="I234" s="303"/>
      <c r="J234" s="316">
        <v>11714.41</v>
      </c>
      <c r="K234" s="249">
        <f>VLOOKUP(B234,'De x Para (2)'!A:C,3,0)</f>
        <v>0</v>
      </c>
    </row>
    <row r="235" spans="1:11">
      <c r="A235" s="574" t="s">
        <v>6235</v>
      </c>
      <c r="B235" s="182" t="s">
        <v>1253</v>
      </c>
      <c r="C235" s="164" t="s">
        <v>143</v>
      </c>
      <c r="D235" s="182" t="s">
        <v>1254</v>
      </c>
      <c r="E235" s="24"/>
      <c r="F235" s="575" t="s">
        <v>7154</v>
      </c>
      <c r="G235" s="576"/>
      <c r="H235" s="575" t="s">
        <v>245</v>
      </c>
      <c r="I235" s="576"/>
      <c r="J235" s="575">
        <v>262.05</v>
      </c>
      <c r="K235" s="249" t="str">
        <f>VLOOKUP(B235,'De x Para (2)'!A:C,3,0)</f>
        <v>9.7</v>
      </c>
    </row>
    <row r="236" spans="1:11">
      <c r="A236" s="574" t="s">
        <v>7155</v>
      </c>
      <c r="B236" s="182" t="s">
        <v>1256</v>
      </c>
      <c r="C236" s="164" t="s">
        <v>143</v>
      </c>
      <c r="D236" s="182" t="s">
        <v>1257</v>
      </c>
      <c r="E236" s="24"/>
      <c r="F236" s="575" t="s">
        <v>6246</v>
      </c>
      <c r="G236" s="576"/>
      <c r="H236" s="575" t="s">
        <v>245</v>
      </c>
      <c r="I236" s="576"/>
      <c r="J236" s="575">
        <v>40</v>
      </c>
      <c r="K236" s="249" t="str">
        <f>VLOOKUP(B236,'De x Para (2)'!A:C,3,0)</f>
        <v>9.7</v>
      </c>
    </row>
    <row r="237" spans="1:11">
      <c r="A237" s="574" t="s">
        <v>6237</v>
      </c>
      <c r="B237" s="182" t="s">
        <v>1261</v>
      </c>
      <c r="C237" s="164" t="s">
        <v>143</v>
      </c>
      <c r="D237" s="182" t="s">
        <v>1262</v>
      </c>
      <c r="E237" s="24"/>
      <c r="F237" s="575" t="s">
        <v>7156</v>
      </c>
      <c r="G237" s="576"/>
      <c r="H237" s="575" t="s">
        <v>245</v>
      </c>
      <c r="I237" s="576"/>
      <c r="J237" s="575">
        <v>318.60000000000002</v>
      </c>
      <c r="K237" s="249" t="str">
        <f>VLOOKUP(B237,'De x Para (2)'!A:C,3,0)</f>
        <v>9.7</v>
      </c>
    </row>
    <row r="238" spans="1:11">
      <c r="A238" s="574" t="s">
        <v>6239</v>
      </c>
      <c r="B238" s="182" t="s">
        <v>1266</v>
      </c>
      <c r="C238" s="164" t="s">
        <v>143</v>
      </c>
      <c r="D238" s="182" t="s">
        <v>1267</v>
      </c>
      <c r="E238" s="24"/>
      <c r="F238" s="575" t="s">
        <v>7157</v>
      </c>
      <c r="G238" s="576"/>
      <c r="H238" s="575" t="s">
        <v>245</v>
      </c>
      <c r="I238" s="576"/>
      <c r="J238" s="575">
        <v>640.29999999999995</v>
      </c>
      <c r="K238" s="249" t="str">
        <f>VLOOKUP(B238,'De x Para (2)'!A:C,3,0)</f>
        <v>9.7</v>
      </c>
    </row>
    <row r="239" spans="1:11">
      <c r="A239" s="574" t="s">
        <v>6241</v>
      </c>
      <c r="B239" s="182" t="s">
        <v>1271</v>
      </c>
      <c r="C239" s="164" t="s">
        <v>143</v>
      </c>
      <c r="D239" s="182" t="s">
        <v>1272</v>
      </c>
      <c r="E239" s="24"/>
      <c r="F239" s="575" t="s">
        <v>7158</v>
      </c>
      <c r="G239" s="576"/>
      <c r="H239" s="575" t="s">
        <v>245</v>
      </c>
      <c r="I239" s="576"/>
      <c r="J239" s="575">
        <v>260</v>
      </c>
      <c r="K239" s="249" t="str">
        <f>VLOOKUP(B239,'De x Para (2)'!A:C,3,0)</f>
        <v>9.7</v>
      </c>
    </row>
    <row r="240" spans="1:11">
      <c r="A240" s="574" t="s">
        <v>6243</v>
      </c>
      <c r="B240" s="182" t="s">
        <v>1274</v>
      </c>
      <c r="C240" s="164" t="s">
        <v>143</v>
      </c>
      <c r="D240" s="182" t="s">
        <v>1275</v>
      </c>
      <c r="E240" s="24"/>
      <c r="F240" s="575" t="s">
        <v>7159</v>
      </c>
      <c r="G240" s="576"/>
      <c r="H240" s="575" t="s">
        <v>245</v>
      </c>
      <c r="I240" s="576"/>
      <c r="J240" s="575">
        <v>929.2</v>
      </c>
      <c r="K240" s="249" t="str">
        <f>VLOOKUP(B240,'De x Para (2)'!A:C,3,0)</f>
        <v>9.7</v>
      </c>
    </row>
    <row r="241" spans="1:11">
      <c r="A241" s="574" t="s">
        <v>6245</v>
      </c>
      <c r="B241" s="182" t="s">
        <v>1279</v>
      </c>
      <c r="C241" s="164" t="s">
        <v>143</v>
      </c>
      <c r="D241" s="182" t="s">
        <v>1280</v>
      </c>
      <c r="E241" s="24"/>
      <c r="F241" s="575" t="s">
        <v>7160</v>
      </c>
      <c r="G241" s="576"/>
      <c r="H241" s="575" t="s">
        <v>245</v>
      </c>
      <c r="I241" s="576"/>
      <c r="J241" s="595">
        <v>1900</v>
      </c>
      <c r="K241" s="249" t="str">
        <f>VLOOKUP(B241,'De x Para (2)'!A:C,3,0)</f>
        <v>9.7</v>
      </c>
    </row>
    <row r="242" spans="1:11">
      <c r="A242" s="574" t="s">
        <v>5907</v>
      </c>
      <c r="B242" s="182" t="s">
        <v>1282</v>
      </c>
      <c r="C242" s="164" t="s">
        <v>143</v>
      </c>
      <c r="D242" s="182" t="s">
        <v>1283</v>
      </c>
      <c r="E242" s="24"/>
      <c r="F242" s="575" t="s">
        <v>7161</v>
      </c>
      <c r="G242" s="576"/>
      <c r="H242" s="575" t="s">
        <v>245</v>
      </c>
      <c r="I242" s="576"/>
      <c r="J242" s="575">
        <v>570.91</v>
      </c>
      <c r="K242" s="249" t="str">
        <f>VLOOKUP(B242,'De x Para (2)'!A:C,3,0)</f>
        <v>9.7</v>
      </c>
    </row>
    <row r="243" spans="1:11">
      <c r="A243" s="574" t="s">
        <v>7162</v>
      </c>
      <c r="B243" s="182" t="s">
        <v>7163</v>
      </c>
      <c r="C243" s="164" t="s">
        <v>143</v>
      </c>
      <c r="D243" s="182" t="s">
        <v>7164</v>
      </c>
      <c r="E243" s="24"/>
      <c r="F243" s="575" t="s">
        <v>7165</v>
      </c>
      <c r="G243" s="576"/>
      <c r="H243" s="575" t="s">
        <v>245</v>
      </c>
      <c r="I243" s="576"/>
      <c r="J243" s="595">
        <v>4576</v>
      </c>
      <c r="K243" s="249" t="s">
        <v>108</v>
      </c>
    </row>
    <row r="244" spans="1:11">
      <c r="A244" s="574" t="s">
        <v>5197</v>
      </c>
      <c r="B244" s="182" t="s">
        <v>1290</v>
      </c>
      <c r="C244" s="164" t="s">
        <v>143</v>
      </c>
      <c r="D244" s="182" t="s">
        <v>1291</v>
      </c>
      <c r="E244" s="24"/>
      <c r="F244" s="575" t="s">
        <v>6521</v>
      </c>
      <c r="G244" s="576"/>
      <c r="H244" s="575" t="s">
        <v>245</v>
      </c>
      <c r="I244" s="576"/>
      <c r="J244" s="595">
        <v>1200</v>
      </c>
      <c r="K244" s="249" t="str">
        <f>VLOOKUP(B244,'De x Para (2)'!A:C,3,0)</f>
        <v>9.7</v>
      </c>
    </row>
    <row r="245" spans="1:11">
      <c r="A245" s="574" t="s">
        <v>5195</v>
      </c>
      <c r="B245" s="182" t="s">
        <v>1298</v>
      </c>
      <c r="C245" s="164" t="s">
        <v>143</v>
      </c>
      <c r="D245" s="182" t="s">
        <v>1299</v>
      </c>
      <c r="E245" s="24"/>
      <c r="F245" s="575" t="s">
        <v>5194</v>
      </c>
      <c r="G245" s="576"/>
      <c r="H245" s="575" t="s">
        <v>245</v>
      </c>
      <c r="I245" s="576"/>
      <c r="J245" s="595">
        <v>1017.35</v>
      </c>
      <c r="K245" s="249" t="str">
        <f>VLOOKUP(B245,'De x Para (2)'!A:C,3,0)</f>
        <v>9.7</v>
      </c>
    </row>
    <row r="246" spans="1:11">
      <c r="A246" s="524" t="s">
        <v>143</v>
      </c>
      <c r="B246" s="561" t="s">
        <v>143</v>
      </c>
      <c r="C246" s="164" t="s">
        <v>143</v>
      </c>
      <c r="D246" s="561" t="s">
        <v>143</v>
      </c>
      <c r="E246" s="578"/>
      <c r="F246" s="578"/>
      <c r="G246" s="578"/>
      <c r="H246" s="578"/>
      <c r="I246" s="578"/>
      <c r="J246" s="578"/>
      <c r="K246" s="249"/>
    </row>
    <row r="247" spans="1:11">
      <c r="A247" s="572" t="s">
        <v>7166</v>
      </c>
      <c r="B247" s="300" t="s">
        <v>1303</v>
      </c>
      <c r="C247" s="164" t="s">
        <v>143</v>
      </c>
      <c r="D247" s="300" t="s">
        <v>1304</v>
      </c>
      <c r="E247" s="301"/>
      <c r="F247" s="302" t="s">
        <v>7167</v>
      </c>
      <c r="G247" s="303"/>
      <c r="H247" s="302" t="s">
        <v>245</v>
      </c>
      <c r="I247" s="303"/>
      <c r="J247" s="316">
        <v>3150.8</v>
      </c>
      <c r="K247" s="249">
        <f>VLOOKUP(B247,'De x Para (2)'!A:C,3,0)</f>
        <v>0</v>
      </c>
    </row>
    <row r="248" spans="1:11">
      <c r="A248" s="574" t="s">
        <v>7168</v>
      </c>
      <c r="B248" s="182" t="s">
        <v>1306</v>
      </c>
      <c r="C248" s="164" t="s">
        <v>143</v>
      </c>
      <c r="D248" s="182" t="s">
        <v>1307</v>
      </c>
      <c r="E248" s="24"/>
      <c r="F248" s="575" t="s">
        <v>7167</v>
      </c>
      <c r="G248" s="576"/>
      <c r="H248" s="575" t="s">
        <v>245</v>
      </c>
      <c r="I248" s="576"/>
      <c r="J248" s="595">
        <v>3150.8</v>
      </c>
      <c r="K248" s="249" t="str">
        <f>VLOOKUP(B248,'De x Para (2)'!A:C,3,0)</f>
        <v>9.10</v>
      </c>
    </row>
    <row r="249" spans="1:11">
      <c r="A249" s="524" t="s">
        <v>143</v>
      </c>
      <c r="B249" s="561" t="s">
        <v>143</v>
      </c>
      <c r="C249" s="164" t="s">
        <v>143</v>
      </c>
      <c r="D249" s="561" t="s">
        <v>143</v>
      </c>
      <c r="E249" s="578"/>
      <c r="F249" s="578"/>
      <c r="G249" s="578"/>
      <c r="H249" s="578"/>
      <c r="I249" s="578"/>
      <c r="J249" s="578"/>
      <c r="K249" s="249"/>
    </row>
    <row r="250" spans="1:11">
      <c r="A250" s="572" t="s">
        <v>5189</v>
      </c>
      <c r="B250" s="300" t="s">
        <v>1315</v>
      </c>
      <c r="C250" s="164" t="s">
        <v>143</v>
      </c>
      <c r="D250" s="300" t="s">
        <v>1316</v>
      </c>
      <c r="E250" s="301"/>
      <c r="F250" s="302" t="s">
        <v>7169</v>
      </c>
      <c r="G250" s="303"/>
      <c r="H250" s="302" t="s">
        <v>245</v>
      </c>
      <c r="I250" s="303"/>
      <c r="J250" s="316">
        <v>10568.36</v>
      </c>
      <c r="K250" s="249">
        <f>VLOOKUP(B250,'De x Para (2)'!A:C,3,0)</f>
        <v>0</v>
      </c>
    </row>
    <row r="251" spans="1:11">
      <c r="A251" s="574" t="s">
        <v>5187</v>
      </c>
      <c r="B251" s="182" t="s">
        <v>1320</v>
      </c>
      <c r="C251" s="164" t="s">
        <v>143</v>
      </c>
      <c r="D251" s="182" t="s">
        <v>460</v>
      </c>
      <c r="E251" s="24"/>
      <c r="F251" s="575" t="s">
        <v>7170</v>
      </c>
      <c r="G251" s="576"/>
      <c r="H251" s="575" t="s">
        <v>245</v>
      </c>
      <c r="I251" s="576"/>
      <c r="J251" s="595">
        <v>2304.7600000000002</v>
      </c>
      <c r="K251" s="249" t="str">
        <f>VLOOKUP(B251,'De x Para (2)'!A:C,3,0)</f>
        <v>9.7</v>
      </c>
    </row>
    <row r="252" spans="1:11">
      <c r="A252" s="574" t="s">
        <v>5184</v>
      </c>
      <c r="B252" s="182" t="s">
        <v>1323</v>
      </c>
      <c r="C252" s="164" t="s">
        <v>143</v>
      </c>
      <c r="D252" s="182" t="s">
        <v>174</v>
      </c>
      <c r="E252" s="24"/>
      <c r="F252" s="575" t="s">
        <v>7171</v>
      </c>
      <c r="G252" s="576"/>
      <c r="H252" s="575" t="s">
        <v>245</v>
      </c>
      <c r="I252" s="576"/>
      <c r="J252" s="595">
        <v>8263.6</v>
      </c>
      <c r="K252" s="249" t="str">
        <f>VLOOKUP(B252,'De x Para (2)'!A:C,3,0)</f>
        <v>9.7</v>
      </c>
    </row>
    <row r="253" spans="1:11">
      <c r="A253" s="524" t="s">
        <v>143</v>
      </c>
      <c r="B253" s="561" t="s">
        <v>143</v>
      </c>
      <c r="C253" s="164" t="s">
        <v>143</v>
      </c>
      <c r="D253" s="561" t="s">
        <v>143</v>
      </c>
      <c r="E253" s="578"/>
      <c r="F253" s="578"/>
      <c r="G253" s="578"/>
      <c r="H253" s="578"/>
      <c r="I253" s="578"/>
      <c r="J253" s="578"/>
      <c r="K253" s="249"/>
    </row>
    <row r="254" spans="1:11">
      <c r="A254" s="572" t="s">
        <v>5182</v>
      </c>
      <c r="B254" s="300" t="s">
        <v>1325</v>
      </c>
      <c r="C254" s="164" t="s">
        <v>143</v>
      </c>
      <c r="D254" s="300" t="s">
        <v>1326</v>
      </c>
      <c r="E254" s="301"/>
      <c r="F254" s="302" t="s">
        <v>7172</v>
      </c>
      <c r="G254" s="303"/>
      <c r="H254" s="302" t="s">
        <v>245</v>
      </c>
      <c r="I254" s="303"/>
      <c r="J254" s="316">
        <v>87608.92</v>
      </c>
      <c r="K254" s="249">
        <f>VLOOKUP(B254,'De x Para (2)'!A:C,3,0)</f>
        <v>0</v>
      </c>
    </row>
    <row r="255" spans="1:11">
      <c r="A255" s="572" t="s">
        <v>5181</v>
      </c>
      <c r="B255" s="300" t="s">
        <v>1331</v>
      </c>
      <c r="C255" s="164" t="s">
        <v>143</v>
      </c>
      <c r="D255" s="300" t="s">
        <v>1326</v>
      </c>
      <c r="E255" s="301"/>
      <c r="F255" s="302" t="s">
        <v>7172</v>
      </c>
      <c r="G255" s="303"/>
      <c r="H255" s="302" t="s">
        <v>245</v>
      </c>
      <c r="I255" s="303"/>
      <c r="J255" s="608">
        <v>87608.92</v>
      </c>
      <c r="K255" s="249">
        <f>VLOOKUP(B255,'De x Para (2)'!A:C,3,0)</f>
        <v>0</v>
      </c>
    </row>
    <row r="256" spans="1:11">
      <c r="A256" s="572" t="s">
        <v>5180</v>
      </c>
      <c r="B256" s="300" t="s">
        <v>1332</v>
      </c>
      <c r="C256" s="164" t="s">
        <v>143</v>
      </c>
      <c r="D256" s="300" t="s">
        <v>1326</v>
      </c>
      <c r="E256" s="301"/>
      <c r="F256" s="302" t="s">
        <v>7172</v>
      </c>
      <c r="G256" s="303"/>
      <c r="H256" s="302" t="s">
        <v>245</v>
      </c>
      <c r="I256" s="303"/>
      <c r="J256" s="316">
        <v>87608.92</v>
      </c>
      <c r="K256" s="249">
        <f>VLOOKUP(B256,'De x Para (2)'!A:C,3,0)</f>
        <v>0</v>
      </c>
    </row>
    <row r="257" spans="1:11">
      <c r="A257" s="572" t="s">
        <v>5178</v>
      </c>
      <c r="B257" s="300" t="s">
        <v>1333</v>
      </c>
      <c r="C257" s="164" t="s">
        <v>143</v>
      </c>
      <c r="D257" s="300" t="s">
        <v>1334</v>
      </c>
      <c r="E257" s="301"/>
      <c r="F257" s="302" t="s">
        <v>7173</v>
      </c>
      <c r="G257" s="303"/>
      <c r="H257" s="302" t="s">
        <v>245</v>
      </c>
      <c r="I257" s="303"/>
      <c r="J257" s="316">
        <v>68487.59</v>
      </c>
      <c r="K257" s="249">
        <f>VLOOKUP(B257,'De x Para (2)'!A:C,3,0)</f>
        <v>0</v>
      </c>
    </row>
    <row r="258" spans="1:11">
      <c r="A258" s="574" t="s">
        <v>5176</v>
      </c>
      <c r="B258" s="182" t="s">
        <v>1339</v>
      </c>
      <c r="C258" s="164" t="s">
        <v>143</v>
      </c>
      <c r="D258" s="182" t="s">
        <v>1340</v>
      </c>
      <c r="E258" s="24"/>
      <c r="F258" s="575" t="s">
        <v>1342</v>
      </c>
      <c r="G258" s="576"/>
      <c r="H258" s="575" t="s">
        <v>245</v>
      </c>
      <c r="I258" s="576"/>
      <c r="J258" s="575">
        <v>490</v>
      </c>
      <c r="K258" s="249" t="str">
        <f>VLOOKUP(B258,'De x Para (2)'!A:C,3,0)</f>
        <v>10.1</v>
      </c>
    </row>
    <row r="259" spans="1:11">
      <c r="A259" s="574" t="s">
        <v>5175</v>
      </c>
      <c r="B259" s="182" t="s">
        <v>1344</v>
      </c>
      <c r="C259" s="164" t="s">
        <v>143</v>
      </c>
      <c r="D259" s="182" t="s">
        <v>1345</v>
      </c>
      <c r="E259" s="24"/>
      <c r="F259" s="575" t="s">
        <v>7174</v>
      </c>
      <c r="G259" s="576"/>
      <c r="H259" s="575" t="s">
        <v>245</v>
      </c>
      <c r="I259" s="576"/>
      <c r="J259" s="595">
        <v>22879.15</v>
      </c>
      <c r="K259" s="249" t="str">
        <f>VLOOKUP(B259,'De x Para (2)'!A:C,3,0)</f>
        <v>10.1</v>
      </c>
    </row>
    <row r="260" spans="1:11">
      <c r="A260" s="574" t="s">
        <v>5922</v>
      </c>
      <c r="B260" s="182" t="s">
        <v>1349</v>
      </c>
      <c r="C260" s="164" t="s">
        <v>143</v>
      </c>
      <c r="D260" s="182" t="s">
        <v>1350</v>
      </c>
      <c r="E260" s="24"/>
      <c r="F260" s="575" t="s">
        <v>7175</v>
      </c>
      <c r="G260" s="576"/>
      <c r="H260" s="575" t="s">
        <v>245</v>
      </c>
      <c r="I260" s="576"/>
      <c r="J260" s="595">
        <v>6164.93</v>
      </c>
      <c r="K260" s="249" t="str">
        <f>VLOOKUP(B260,'De x Para (2)'!A:C,3,0)</f>
        <v>10.1</v>
      </c>
    </row>
    <row r="261" spans="1:11">
      <c r="A261" s="574" t="s">
        <v>5925</v>
      </c>
      <c r="B261" s="182" t="s">
        <v>1354</v>
      </c>
      <c r="C261" s="164" t="s">
        <v>143</v>
      </c>
      <c r="D261" s="182" t="s">
        <v>1355</v>
      </c>
      <c r="E261" s="24"/>
      <c r="F261" s="575" t="s">
        <v>7176</v>
      </c>
      <c r="G261" s="576"/>
      <c r="H261" s="575" t="s">
        <v>245</v>
      </c>
      <c r="I261" s="576"/>
      <c r="J261" s="595">
        <v>16930</v>
      </c>
      <c r="K261" s="249" t="str">
        <f>VLOOKUP(B261,'De x Para (2)'!A:C,3,0)</f>
        <v>10.1</v>
      </c>
    </row>
    <row r="262" spans="1:11">
      <c r="A262" s="574" t="s">
        <v>7177</v>
      </c>
      <c r="B262" s="182" t="s">
        <v>1359</v>
      </c>
      <c r="C262" s="164" t="s">
        <v>143</v>
      </c>
      <c r="D262" s="182" t="s">
        <v>1360</v>
      </c>
      <c r="E262" s="24"/>
      <c r="F262" s="575" t="s">
        <v>7178</v>
      </c>
      <c r="G262" s="576"/>
      <c r="H262" s="575" t="s">
        <v>245</v>
      </c>
      <c r="I262" s="576"/>
      <c r="J262" s="595">
        <v>1780</v>
      </c>
      <c r="K262" s="249" t="str">
        <f>VLOOKUP(B262,'De x Para (2)'!A:C,3,0)</f>
        <v>10.1</v>
      </c>
    </row>
    <row r="263" spans="1:11">
      <c r="A263" s="574" t="s">
        <v>5931</v>
      </c>
      <c r="B263" s="182" t="s">
        <v>1365</v>
      </c>
      <c r="C263" s="164" t="s">
        <v>143</v>
      </c>
      <c r="D263" s="182" t="s">
        <v>1366</v>
      </c>
      <c r="E263" s="24"/>
      <c r="F263" s="575" t="s">
        <v>7179</v>
      </c>
      <c r="G263" s="576"/>
      <c r="H263" s="575" t="s">
        <v>245</v>
      </c>
      <c r="I263" s="576"/>
      <c r="J263" s="595">
        <v>8331.2199999999993</v>
      </c>
      <c r="K263" s="249" t="str">
        <f>VLOOKUP(B263,'De x Para (2)'!A:C,3,0)</f>
        <v>10.1</v>
      </c>
    </row>
    <row r="264" spans="1:11">
      <c r="A264" s="574" t="s">
        <v>5172</v>
      </c>
      <c r="B264" s="182" t="s">
        <v>1370</v>
      </c>
      <c r="C264" s="164" t="s">
        <v>143</v>
      </c>
      <c r="D264" s="182" t="s">
        <v>1371</v>
      </c>
      <c r="E264" s="24"/>
      <c r="F264" s="575" t="s">
        <v>7180</v>
      </c>
      <c r="G264" s="576"/>
      <c r="H264" s="575" t="s">
        <v>245</v>
      </c>
      <c r="I264" s="576"/>
      <c r="J264" s="595">
        <v>11131.29</v>
      </c>
      <c r="K264" s="249" t="str">
        <f>VLOOKUP(B264,'De x Para (2)'!A:C,3,0)</f>
        <v>10.1</v>
      </c>
    </row>
    <row r="265" spans="1:11">
      <c r="A265" s="574" t="s">
        <v>5935</v>
      </c>
      <c r="B265" s="182" t="s">
        <v>1375</v>
      </c>
      <c r="C265" s="164" t="s">
        <v>143</v>
      </c>
      <c r="D265" s="182" t="s">
        <v>1376</v>
      </c>
      <c r="E265" s="24"/>
      <c r="F265" s="575" t="s">
        <v>1378</v>
      </c>
      <c r="G265" s="576"/>
      <c r="H265" s="575" t="s">
        <v>245</v>
      </c>
      <c r="I265" s="576"/>
      <c r="J265" s="575">
        <v>781</v>
      </c>
      <c r="K265" s="249" t="str">
        <f>VLOOKUP(B265,'De x Para (2)'!A:C,3,0)</f>
        <v>10.1</v>
      </c>
    </row>
    <row r="266" spans="1:11">
      <c r="A266" s="524" t="s">
        <v>143</v>
      </c>
      <c r="B266" s="561" t="s">
        <v>143</v>
      </c>
      <c r="C266" s="164" t="s">
        <v>143</v>
      </c>
      <c r="D266" s="561" t="s">
        <v>143</v>
      </c>
      <c r="E266" s="578"/>
      <c r="F266" s="578"/>
      <c r="G266" s="578"/>
      <c r="H266" s="578"/>
      <c r="I266" s="578"/>
      <c r="J266" s="578"/>
      <c r="K266" s="249"/>
    </row>
    <row r="267" spans="1:11">
      <c r="A267" s="572" t="s">
        <v>6258</v>
      </c>
      <c r="B267" s="300" t="s">
        <v>1380</v>
      </c>
      <c r="C267" s="164" t="s">
        <v>143</v>
      </c>
      <c r="D267" s="300" t="s">
        <v>1381</v>
      </c>
      <c r="E267" s="301"/>
      <c r="F267" s="302" t="s">
        <v>2435</v>
      </c>
      <c r="G267" s="303"/>
      <c r="H267" s="302" t="s">
        <v>245</v>
      </c>
      <c r="I267" s="303"/>
      <c r="J267" s="316">
        <v>6000</v>
      </c>
      <c r="K267" s="249">
        <f>VLOOKUP(B267,'De x Para (2)'!A:C,3,0)</f>
        <v>0</v>
      </c>
    </row>
    <row r="268" spans="1:11">
      <c r="A268" s="574" t="s">
        <v>6260</v>
      </c>
      <c r="B268" s="182" t="s">
        <v>1384</v>
      </c>
      <c r="C268" s="164" t="s">
        <v>143</v>
      </c>
      <c r="D268" s="182" t="s">
        <v>1381</v>
      </c>
      <c r="E268" s="24"/>
      <c r="F268" s="575" t="s">
        <v>2435</v>
      </c>
      <c r="G268" s="576"/>
      <c r="H268" s="575" t="s">
        <v>245</v>
      </c>
      <c r="I268" s="576"/>
      <c r="J268" s="595">
        <v>6000</v>
      </c>
      <c r="K268" s="249" t="str">
        <f>VLOOKUP(B268,'De x Para (2)'!A:C,3,0)</f>
        <v>10.2</v>
      </c>
    </row>
    <row r="269" spans="1:11">
      <c r="A269" s="524" t="s">
        <v>143</v>
      </c>
      <c r="B269" s="561" t="s">
        <v>143</v>
      </c>
      <c r="C269" s="164" t="s">
        <v>143</v>
      </c>
      <c r="D269" s="561" t="s">
        <v>143</v>
      </c>
      <c r="E269" s="578"/>
      <c r="F269" s="578"/>
      <c r="G269" s="578"/>
      <c r="H269" s="578"/>
      <c r="I269" s="578"/>
      <c r="J269" s="578"/>
      <c r="K269" s="249"/>
    </row>
    <row r="270" spans="1:11">
      <c r="A270" s="572" t="s">
        <v>6532</v>
      </c>
      <c r="B270" s="300" t="s">
        <v>1385</v>
      </c>
      <c r="C270" s="164" t="s">
        <v>143</v>
      </c>
      <c r="D270" s="300" t="s">
        <v>1386</v>
      </c>
      <c r="E270" s="301"/>
      <c r="F270" s="302" t="s">
        <v>7181</v>
      </c>
      <c r="G270" s="303"/>
      <c r="H270" s="302" t="s">
        <v>245</v>
      </c>
      <c r="I270" s="303"/>
      <c r="J270" s="316">
        <v>6803.61</v>
      </c>
      <c r="K270" s="249">
        <f>VLOOKUP(B270,'De x Para (2)'!A:C,3,0)</f>
        <v>0</v>
      </c>
    </row>
    <row r="271" spans="1:11">
      <c r="A271" s="574" t="s">
        <v>7182</v>
      </c>
      <c r="B271" s="182" t="s">
        <v>1388</v>
      </c>
      <c r="C271" s="164" t="s">
        <v>143</v>
      </c>
      <c r="D271" s="182" t="s">
        <v>1389</v>
      </c>
      <c r="E271" s="24"/>
      <c r="F271" s="575" t="s">
        <v>7183</v>
      </c>
      <c r="G271" s="576"/>
      <c r="H271" s="575" t="s">
        <v>245</v>
      </c>
      <c r="I271" s="576"/>
      <c r="J271" s="595">
        <v>3756.82</v>
      </c>
      <c r="K271" s="249" t="str">
        <f>VLOOKUP(B271,'De x Para (2)'!A:C,3,0)</f>
        <v>10.2.1</v>
      </c>
    </row>
    <row r="272" spans="1:11">
      <c r="A272" s="574" t="s">
        <v>6534</v>
      </c>
      <c r="B272" s="182" t="s">
        <v>1391</v>
      </c>
      <c r="C272" s="164" t="s">
        <v>143</v>
      </c>
      <c r="D272" s="182" t="s">
        <v>1386</v>
      </c>
      <c r="E272" s="24"/>
      <c r="F272" s="575" t="s">
        <v>7184</v>
      </c>
      <c r="G272" s="576"/>
      <c r="H272" s="575" t="s">
        <v>245</v>
      </c>
      <c r="I272" s="576"/>
      <c r="J272" s="595">
        <v>3046.79</v>
      </c>
      <c r="K272" s="249" t="str">
        <f>VLOOKUP(B272,'De x Para (2)'!A:C,3,0)</f>
        <v>10.2.1</v>
      </c>
    </row>
    <row r="273" spans="1:11">
      <c r="A273" s="524" t="s">
        <v>143</v>
      </c>
      <c r="B273" s="561" t="s">
        <v>143</v>
      </c>
      <c r="C273" s="164" t="s">
        <v>143</v>
      </c>
      <c r="D273" s="561" t="s">
        <v>143</v>
      </c>
      <c r="E273" s="578"/>
      <c r="F273" s="578"/>
      <c r="G273" s="578"/>
      <c r="H273" s="578"/>
      <c r="I273" s="578"/>
      <c r="J273" s="578"/>
      <c r="K273" s="249"/>
    </row>
    <row r="274" spans="1:11">
      <c r="A274" s="572" t="s">
        <v>5169</v>
      </c>
      <c r="B274" s="300" t="s">
        <v>1393</v>
      </c>
      <c r="C274" s="164" t="s">
        <v>143</v>
      </c>
      <c r="D274" s="300" t="s">
        <v>1394</v>
      </c>
      <c r="E274" s="301"/>
      <c r="F274" s="302" t="s">
        <v>7185</v>
      </c>
      <c r="G274" s="303"/>
      <c r="H274" s="302" t="s">
        <v>245</v>
      </c>
      <c r="I274" s="303"/>
      <c r="J274" s="316">
        <v>6317.72</v>
      </c>
      <c r="K274" s="249">
        <f>VLOOKUP(B274,'De x Para (2)'!A:C,3,0)</f>
        <v>0</v>
      </c>
    </row>
    <row r="275" spans="1:11">
      <c r="A275" s="574" t="s">
        <v>5168</v>
      </c>
      <c r="B275" s="182" t="s">
        <v>1398</v>
      </c>
      <c r="C275" s="164" t="s">
        <v>143</v>
      </c>
      <c r="D275" s="182" t="s">
        <v>1399</v>
      </c>
      <c r="E275" s="24"/>
      <c r="F275" s="575" t="s">
        <v>7185</v>
      </c>
      <c r="G275" s="576"/>
      <c r="H275" s="575" t="s">
        <v>245</v>
      </c>
      <c r="I275" s="576"/>
      <c r="J275" s="595">
        <v>6317.72</v>
      </c>
      <c r="K275" s="249" t="str">
        <f>VLOOKUP(B275,'De x Para (2)'!A:C,3,0)</f>
        <v>10.3</v>
      </c>
    </row>
    <row r="276" spans="1:11">
      <c r="A276" s="524" t="s">
        <v>143</v>
      </c>
      <c r="B276" s="561" t="s">
        <v>143</v>
      </c>
      <c r="C276" s="164" t="s">
        <v>143</v>
      </c>
      <c r="D276" s="561" t="s">
        <v>143</v>
      </c>
      <c r="E276" s="578"/>
      <c r="F276" s="578"/>
      <c r="G276" s="578"/>
      <c r="H276" s="578"/>
      <c r="I276" s="578"/>
      <c r="J276" s="578"/>
      <c r="K276" s="249"/>
    </row>
    <row r="277" spans="1:11">
      <c r="A277" s="572" t="s">
        <v>5166</v>
      </c>
      <c r="B277" s="300" t="s">
        <v>1400</v>
      </c>
      <c r="C277" s="164" t="s">
        <v>143</v>
      </c>
      <c r="D277" s="300" t="s">
        <v>1401</v>
      </c>
      <c r="E277" s="301"/>
      <c r="F277" s="302" t="s">
        <v>7186</v>
      </c>
      <c r="G277" s="303"/>
      <c r="H277" s="302" t="s">
        <v>245</v>
      </c>
      <c r="I277" s="303"/>
      <c r="J277" s="608">
        <v>4139.49</v>
      </c>
      <c r="K277" s="249">
        <f>VLOOKUP(B277,'De x Para (2)'!A:C,3,0)</f>
        <v>0</v>
      </c>
    </row>
    <row r="278" spans="1:11">
      <c r="A278" s="572" t="s">
        <v>5165</v>
      </c>
      <c r="B278" s="300" t="s">
        <v>1405</v>
      </c>
      <c r="C278" s="164" t="s">
        <v>143</v>
      </c>
      <c r="D278" s="300" t="s">
        <v>1401</v>
      </c>
      <c r="E278" s="301"/>
      <c r="F278" s="302" t="s">
        <v>7186</v>
      </c>
      <c r="G278" s="303"/>
      <c r="H278" s="302" t="s">
        <v>245</v>
      </c>
      <c r="I278" s="303"/>
      <c r="J278" s="316">
        <v>4139.49</v>
      </c>
      <c r="K278" s="249">
        <f>VLOOKUP(B278,'De x Para (2)'!A:C,3,0)</f>
        <v>0</v>
      </c>
    </row>
    <row r="279" spans="1:11">
      <c r="A279" s="572" t="s">
        <v>5164</v>
      </c>
      <c r="B279" s="300" t="s">
        <v>1406</v>
      </c>
      <c r="C279" s="164" t="s">
        <v>143</v>
      </c>
      <c r="D279" s="300" t="s">
        <v>1401</v>
      </c>
      <c r="E279" s="301"/>
      <c r="F279" s="302" t="s">
        <v>7186</v>
      </c>
      <c r="G279" s="303"/>
      <c r="H279" s="302" t="s">
        <v>245</v>
      </c>
      <c r="I279" s="303"/>
      <c r="J279" s="316">
        <v>4139.49</v>
      </c>
      <c r="K279" s="249">
        <f>VLOOKUP(B279,'De x Para (2)'!A:C,3,0)</f>
        <v>0</v>
      </c>
    </row>
    <row r="280" spans="1:11">
      <c r="A280" s="572" t="s">
        <v>7187</v>
      </c>
      <c r="B280" s="300" t="s">
        <v>1407</v>
      </c>
      <c r="C280" s="164" t="s">
        <v>143</v>
      </c>
      <c r="D280" s="300" t="s">
        <v>1408</v>
      </c>
      <c r="E280" s="301"/>
      <c r="F280" s="302" t="s">
        <v>7188</v>
      </c>
      <c r="G280" s="303"/>
      <c r="H280" s="302" t="s">
        <v>245</v>
      </c>
      <c r="I280" s="303"/>
      <c r="J280" s="316">
        <v>2865</v>
      </c>
      <c r="K280" s="249">
        <f>VLOOKUP(B280,'De x Para (2)'!A:C,3,0)</f>
        <v>0</v>
      </c>
    </row>
    <row r="281" spans="1:11">
      <c r="A281" s="574" t="s">
        <v>7189</v>
      </c>
      <c r="B281" s="182" t="s">
        <v>2762</v>
      </c>
      <c r="C281" s="164" t="s">
        <v>143</v>
      </c>
      <c r="D281" s="182" t="s">
        <v>2763</v>
      </c>
      <c r="E281" s="24"/>
      <c r="F281" s="575" t="s">
        <v>7188</v>
      </c>
      <c r="G281" s="576"/>
      <c r="H281" s="575" t="s">
        <v>245</v>
      </c>
      <c r="I281" s="576"/>
      <c r="J281" s="595">
        <v>2865</v>
      </c>
      <c r="K281" s="249" t="str">
        <f>VLOOKUP(B281,'De x Para (2)'!A:C,3,0)</f>
        <v>11.1.4</v>
      </c>
    </row>
    <row r="282" spans="1:11">
      <c r="A282" s="524" t="s">
        <v>143</v>
      </c>
      <c r="B282" s="561" t="s">
        <v>143</v>
      </c>
      <c r="C282" s="164" t="s">
        <v>143</v>
      </c>
      <c r="D282" s="561" t="s">
        <v>143</v>
      </c>
      <c r="E282" s="578"/>
      <c r="F282" s="578"/>
      <c r="G282" s="578"/>
      <c r="H282" s="578"/>
      <c r="I282" s="578"/>
      <c r="J282" s="578"/>
      <c r="K282" s="249"/>
    </row>
    <row r="283" spans="1:11">
      <c r="A283" s="572" t="s">
        <v>5159</v>
      </c>
      <c r="B283" s="300" t="s">
        <v>1412</v>
      </c>
      <c r="C283" s="164" t="s">
        <v>143</v>
      </c>
      <c r="D283" s="300" t="s">
        <v>1413</v>
      </c>
      <c r="E283" s="301"/>
      <c r="F283" s="302" t="s">
        <v>1415</v>
      </c>
      <c r="G283" s="303"/>
      <c r="H283" s="302" t="s">
        <v>245</v>
      </c>
      <c r="I283" s="303"/>
      <c r="J283" s="316">
        <v>1274.49</v>
      </c>
      <c r="K283" s="249">
        <f>VLOOKUP(B283,'De x Para (2)'!A:C,3,0)</f>
        <v>0</v>
      </c>
    </row>
    <row r="284" spans="1:11">
      <c r="A284" s="574" t="s">
        <v>5158</v>
      </c>
      <c r="B284" s="182" t="s">
        <v>1417</v>
      </c>
      <c r="C284" s="164" t="s">
        <v>143</v>
      </c>
      <c r="D284" s="182" t="s">
        <v>1418</v>
      </c>
      <c r="E284" s="24"/>
      <c r="F284" s="575" t="s">
        <v>1415</v>
      </c>
      <c r="G284" s="576"/>
      <c r="H284" s="575" t="s">
        <v>245</v>
      </c>
      <c r="I284" s="576"/>
      <c r="J284" s="595">
        <v>1274.49</v>
      </c>
      <c r="K284" s="249" t="str">
        <f>VLOOKUP(B284,'De x Para (2)'!A:C,3,0)</f>
        <v>11.1.3</v>
      </c>
    </row>
    <row r="285" spans="1:11">
      <c r="A285" s="524" t="s">
        <v>143</v>
      </c>
      <c r="B285" s="561" t="s">
        <v>143</v>
      </c>
      <c r="C285" s="164" t="s">
        <v>143</v>
      </c>
      <c r="D285" s="561" t="s">
        <v>143</v>
      </c>
      <c r="E285" s="578"/>
      <c r="F285" s="578"/>
      <c r="G285" s="578"/>
      <c r="H285" s="578"/>
      <c r="I285" s="578"/>
      <c r="J285" s="578"/>
      <c r="K285" s="249"/>
    </row>
    <row r="286" spans="1:11">
      <c r="A286" s="572" t="s">
        <v>5157</v>
      </c>
      <c r="B286" s="300" t="s">
        <v>1426</v>
      </c>
      <c r="C286" s="164" t="s">
        <v>143</v>
      </c>
      <c r="D286" s="300" t="s">
        <v>1427</v>
      </c>
      <c r="E286" s="301"/>
      <c r="F286" s="302" t="s">
        <v>7190</v>
      </c>
      <c r="G286" s="303"/>
      <c r="H286" s="302" t="s">
        <v>245</v>
      </c>
      <c r="I286" s="303"/>
      <c r="J286" s="316">
        <v>38719.15</v>
      </c>
      <c r="K286" s="249">
        <f>VLOOKUP(B286,'De x Para (2)'!A:C,3,0)</f>
        <v>0</v>
      </c>
    </row>
    <row r="287" spans="1:11">
      <c r="A287" s="572" t="s">
        <v>5156</v>
      </c>
      <c r="B287" s="300" t="s">
        <v>1431</v>
      </c>
      <c r="C287" s="164" t="s">
        <v>143</v>
      </c>
      <c r="D287" s="300" t="s">
        <v>1427</v>
      </c>
      <c r="E287" s="301"/>
      <c r="F287" s="302" t="s">
        <v>7190</v>
      </c>
      <c r="G287" s="303"/>
      <c r="H287" s="302" t="s">
        <v>245</v>
      </c>
      <c r="I287" s="303"/>
      <c r="J287" s="608">
        <v>38719.15</v>
      </c>
      <c r="K287" s="249">
        <f>VLOOKUP(B287,'De x Para (2)'!A:C,3,0)</f>
        <v>0</v>
      </c>
    </row>
    <row r="288" spans="1:11">
      <c r="A288" s="572" t="s">
        <v>5155</v>
      </c>
      <c r="B288" s="300" t="s">
        <v>1432</v>
      </c>
      <c r="C288" s="164" t="s">
        <v>143</v>
      </c>
      <c r="D288" s="300" t="s">
        <v>1427</v>
      </c>
      <c r="E288" s="301"/>
      <c r="F288" s="302" t="s">
        <v>7190</v>
      </c>
      <c r="G288" s="303"/>
      <c r="H288" s="302" t="s">
        <v>245</v>
      </c>
      <c r="I288" s="303"/>
      <c r="J288" s="316">
        <v>38719.15</v>
      </c>
      <c r="K288" s="249">
        <f>VLOOKUP(B288,'De x Para (2)'!A:C,3,0)</f>
        <v>0</v>
      </c>
    </row>
    <row r="289" spans="1:11">
      <c r="A289" s="572" t="s">
        <v>5153</v>
      </c>
      <c r="B289" s="300" t="s">
        <v>1433</v>
      </c>
      <c r="C289" s="164" t="s">
        <v>143</v>
      </c>
      <c r="D289" s="300" t="s">
        <v>1434</v>
      </c>
      <c r="E289" s="301"/>
      <c r="F289" s="302" t="s">
        <v>7191</v>
      </c>
      <c r="G289" s="303"/>
      <c r="H289" s="302" t="s">
        <v>245</v>
      </c>
      <c r="I289" s="303"/>
      <c r="J289" s="316">
        <v>23827.86</v>
      </c>
      <c r="K289" s="249">
        <f>VLOOKUP(B289,'De x Para (2)'!A:C,3,0)</f>
        <v>0</v>
      </c>
    </row>
    <row r="290" spans="1:11">
      <c r="A290" s="574" t="s">
        <v>6264</v>
      </c>
      <c r="B290" s="182" t="s">
        <v>6265</v>
      </c>
      <c r="C290" s="164" t="s">
        <v>143</v>
      </c>
      <c r="D290" s="182" t="s">
        <v>1566</v>
      </c>
      <c r="E290" s="24"/>
      <c r="F290" s="575" t="s">
        <v>2143</v>
      </c>
      <c r="G290" s="576"/>
      <c r="H290" s="575" t="s">
        <v>245</v>
      </c>
      <c r="I290" s="576"/>
      <c r="J290" s="595">
        <v>8000</v>
      </c>
      <c r="K290" s="249" t="s">
        <v>133</v>
      </c>
    </row>
    <row r="291" spans="1:11">
      <c r="A291" s="574" t="s">
        <v>5151</v>
      </c>
      <c r="B291" s="182" t="s">
        <v>1436</v>
      </c>
      <c r="C291" s="164" t="s">
        <v>143</v>
      </c>
      <c r="D291" s="182" t="s">
        <v>1437</v>
      </c>
      <c r="E291" s="24"/>
      <c r="F291" s="575" t="s">
        <v>7192</v>
      </c>
      <c r="G291" s="576"/>
      <c r="H291" s="575" t="s">
        <v>245</v>
      </c>
      <c r="I291" s="576"/>
      <c r="J291" s="595">
        <v>14685</v>
      </c>
      <c r="K291" s="249" t="str">
        <f>VLOOKUP(B291,'De x Para (2)'!A:C,3,0)</f>
        <v>11.2.1.5</v>
      </c>
    </row>
    <row r="292" spans="1:11">
      <c r="A292" s="574" t="s">
        <v>5150</v>
      </c>
      <c r="B292" s="182" t="s">
        <v>5149</v>
      </c>
      <c r="C292" s="164" t="s">
        <v>143</v>
      </c>
      <c r="D292" s="182" t="s">
        <v>1889</v>
      </c>
      <c r="E292" s="24"/>
      <c r="F292" s="575" t="s">
        <v>7193</v>
      </c>
      <c r="G292" s="576"/>
      <c r="H292" s="575" t="s">
        <v>245</v>
      </c>
      <c r="I292" s="576"/>
      <c r="J292" s="595">
        <v>1142.8599999999999</v>
      </c>
      <c r="K292" s="249" t="str">
        <f>VLOOKUP(B292,'De x Para (2)'!A:C,3,0)</f>
        <v>11.2.1.5</v>
      </c>
    </row>
    <row r="293" spans="1:11">
      <c r="A293" s="524" t="s">
        <v>143</v>
      </c>
      <c r="B293" s="561" t="s">
        <v>143</v>
      </c>
      <c r="C293" s="164" t="s">
        <v>143</v>
      </c>
      <c r="D293" s="561" t="s">
        <v>143</v>
      </c>
      <c r="E293" s="578"/>
      <c r="F293" s="578"/>
      <c r="G293" s="578"/>
      <c r="H293" s="578"/>
      <c r="I293" s="578"/>
      <c r="J293" s="578"/>
      <c r="K293" s="249"/>
    </row>
    <row r="294" spans="1:11">
      <c r="A294" s="572" t="s">
        <v>5147</v>
      </c>
      <c r="B294" s="300" t="s">
        <v>1438</v>
      </c>
      <c r="C294" s="164" t="s">
        <v>143</v>
      </c>
      <c r="D294" s="300" t="s">
        <v>1439</v>
      </c>
      <c r="E294" s="301"/>
      <c r="F294" s="302" t="s">
        <v>7194</v>
      </c>
      <c r="G294" s="303"/>
      <c r="H294" s="302" t="s">
        <v>245</v>
      </c>
      <c r="I294" s="303"/>
      <c r="J294" s="316">
        <v>14891.29</v>
      </c>
      <c r="K294" s="249">
        <f>VLOOKUP(B294,'De x Para (2)'!A:C,3,0)</f>
        <v>0</v>
      </c>
    </row>
    <row r="295" spans="1:11">
      <c r="A295" s="574" t="s">
        <v>5146</v>
      </c>
      <c r="B295" s="182" t="s">
        <v>1443</v>
      </c>
      <c r="C295" s="164" t="s">
        <v>143</v>
      </c>
      <c r="D295" s="182" t="s">
        <v>1444</v>
      </c>
      <c r="E295" s="24"/>
      <c r="F295" s="575" t="s">
        <v>7195</v>
      </c>
      <c r="G295" s="576"/>
      <c r="H295" s="575" t="s">
        <v>245</v>
      </c>
      <c r="I295" s="576"/>
      <c r="J295" s="575">
        <v>899.9</v>
      </c>
      <c r="K295" s="249" t="str">
        <f>VLOOKUP(B295,'De x Para (2)'!A:C,3,0)</f>
        <v>11.2.1</v>
      </c>
    </row>
    <row r="296" spans="1:11">
      <c r="A296" s="574" t="s">
        <v>5952</v>
      </c>
      <c r="B296" s="182" t="s">
        <v>1448</v>
      </c>
      <c r="C296" s="164" t="s">
        <v>143</v>
      </c>
      <c r="D296" s="182" t="s">
        <v>1449</v>
      </c>
      <c r="E296" s="24"/>
      <c r="F296" s="575" t="s">
        <v>7196</v>
      </c>
      <c r="G296" s="576"/>
      <c r="H296" s="575" t="s">
        <v>245</v>
      </c>
      <c r="I296" s="576"/>
      <c r="J296" s="595">
        <v>13991.39</v>
      </c>
      <c r="K296" s="249" t="str">
        <f>VLOOKUP(B296,'De x Para (2)'!A:C,3,0)</f>
        <v>11.2.1</v>
      </c>
    </row>
    <row r="297" spans="1:11">
      <c r="A297" s="524" t="s">
        <v>143</v>
      </c>
      <c r="B297" s="561" t="s">
        <v>143</v>
      </c>
      <c r="C297" s="164" t="s">
        <v>143</v>
      </c>
      <c r="D297" s="561" t="s">
        <v>143</v>
      </c>
      <c r="E297" s="578"/>
      <c r="F297" s="578"/>
      <c r="G297" s="578"/>
      <c r="H297" s="578"/>
      <c r="I297" s="578"/>
      <c r="J297" s="578"/>
      <c r="K297" s="249"/>
    </row>
    <row r="298" spans="1:11">
      <c r="A298" s="572" t="s">
        <v>6268</v>
      </c>
      <c r="B298" s="300" t="s">
        <v>1477</v>
      </c>
      <c r="C298" s="164" t="s">
        <v>143</v>
      </c>
      <c r="D298" s="300" t="s">
        <v>1478</v>
      </c>
      <c r="E298" s="301"/>
      <c r="F298" s="302" t="s">
        <v>7197</v>
      </c>
      <c r="G298" s="303"/>
      <c r="H298" s="302" t="s">
        <v>245</v>
      </c>
      <c r="I298" s="303"/>
      <c r="J298" s="608">
        <v>12910</v>
      </c>
      <c r="K298" s="249">
        <f>VLOOKUP(B298,'De x Para (2)'!A:C,3,0)</f>
        <v>0</v>
      </c>
    </row>
    <row r="299" spans="1:11">
      <c r="A299" s="572" t="s">
        <v>6270</v>
      </c>
      <c r="B299" s="300" t="s">
        <v>1482</v>
      </c>
      <c r="C299" s="164" t="s">
        <v>143</v>
      </c>
      <c r="D299" s="300" t="s">
        <v>1483</v>
      </c>
      <c r="E299" s="301"/>
      <c r="F299" s="302" t="s">
        <v>7197</v>
      </c>
      <c r="G299" s="303"/>
      <c r="H299" s="302" t="s">
        <v>245</v>
      </c>
      <c r="I299" s="303"/>
      <c r="J299" s="316">
        <v>12910</v>
      </c>
      <c r="K299" s="249">
        <f>VLOOKUP(B299,'De x Para (2)'!A:C,3,0)</f>
        <v>0</v>
      </c>
    </row>
    <row r="300" spans="1:11">
      <c r="A300" s="572" t="s">
        <v>6271</v>
      </c>
      <c r="B300" s="300" t="s">
        <v>1484</v>
      </c>
      <c r="C300" s="164" t="s">
        <v>143</v>
      </c>
      <c r="D300" s="300" t="s">
        <v>1483</v>
      </c>
      <c r="E300" s="301"/>
      <c r="F300" s="302" t="s">
        <v>7197</v>
      </c>
      <c r="G300" s="303"/>
      <c r="H300" s="302" t="s">
        <v>245</v>
      </c>
      <c r="I300" s="303"/>
      <c r="J300" s="316">
        <v>12910</v>
      </c>
      <c r="K300" s="249">
        <f>VLOOKUP(B300,'De x Para (2)'!A:C,3,0)</f>
        <v>0</v>
      </c>
    </row>
    <row r="301" spans="1:11">
      <c r="A301" s="572" t="s">
        <v>6272</v>
      </c>
      <c r="B301" s="300" t="s">
        <v>1485</v>
      </c>
      <c r="C301" s="164" t="s">
        <v>143</v>
      </c>
      <c r="D301" s="300" t="s">
        <v>1486</v>
      </c>
      <c r="E301" s="301"/>
      <c r="F301" s="302" t="s">
        <v>7197</v>
      </c>
      <c r="G301" s="303"/>
      <c r="H301" s="302" t="s">
        <v>245</v>
      </c>
      <c r="I301" s="303"/>
      <c r="J301" s="316">
        <v>12910</v>
      </c>
      <c r="K301" s="249">
        <f>VLOOKUP(B301,'De x Para (2)'!A:C,3,0)</f>
        <v>0</v>
      </c>
    </row>
    <row r="302" spans="1:11">
      <c r="A302" s="574" t="s">
        <v>6644</v>
      </c>
      <c r="B302" s="182" t="s">
        <v>1490</v>
      </c>
      <c r="C302" s="164" t="s">
        <v>143</v>
      </c>
      <c r="D302" s="182" t="s">
        <v>1491</v>
      </c>
      <c r="E302" s="24"/>
      <c r="F302" s="575" t="s">
        <v>7197</v>
      </c>
      <c r="G302" s="576"/>
      <c r="H302" s="575" t="s">
        <v>245</v>
      </c>
      <c r="I302" s="576"/>
      <c r="J302" s="595">
        <v>12910</v>
      </c>
      <c r="K302" s="249" t="str">
        <f>VLOOKUP(B302,'De x Para (2)'!A:C,3,0)</f>
        <v>11.3.4</v>
      </c>
    </row>
    <row r="303" spans="1:11">
      <c r="A303" s="524" t="s">
        <v>143</v>
      </c>
      <c r="B303" s="561" t="s">
        <v>143</v>
      </c>
      <c r="C303" s="164" t="s">
        <v>143</v>
      </c>
      <c r="D303" s="561" t="s">
        <v>143</v>
      </c>
      <c r="E303" s="578"/>
      <c r="F303" s="578"/>
      <c r="G303" s="578"/>
      <c r="H303" s="578"/>
      <c r="I303" s="578"/>
      <c r="J303" s="578"/>
      <c r="K303" s="249"/>
    </row>
    <row r="304" spans="1:11">
      <c r="A304" s="572" t="s">
        <v>5144</v>
      </c>
      <c r="B304" s="300" t="s">
        <v>1500</v>
      </c>
      <c r="C304" s="164" t="s">
        <v>143</v>
      </c>
      <c r="D304" s="300" t="s">
        <v>1501</v>
      </c>
      <c r="E304" s="301"/>
      <c r="F304" s="302" t="s">
        <v>7198</v>
      </c>
      <c r="G304" s="303"/>
      <c r="H304" s="302" t="s">
        <v>245</v>
      </c>
      <c r="I304" s="303"/>
      <c r="J304" s="316">
        <v>5024.6000000000004</v>
      </c>
      <c r="K304" s="249">
        <f>VLOOKUP(B304,'De x Para (2)'!A:C,3,0)</f>
        <v>0</v>
      </c>
    </row>
    <row r="305" spans="1:13">
      <c r="A305" s="572" t="s">
        <v>5143</v>
      </c>
      <c r="B305" s="300" t="s">
        <v>1505</v>
      </c>
      <c r="C305" s="164" t="s">
        <v>143</v>
      </c>
      <c r="D305" s="300" t="s">
        <v>1501</v>
      </c>
      <c r="E305" s="301"/>
      <c r="F305" s="302" t="s">
        <v>7198</v>
      </c>
      <c r="G305" s="303"/>
      <c r="H305" s="302" t="s">
        <v>245</v>
      </c>
      <c r="I305" s="303"/>
      <c r="J305" s="316">
        <v>5024.6000000000004</v>
      </c>
      <c r="K305" s="249">
        <f>VLOOKUP(B305,'De x Para (2)'!A:C,3,0)</f>
        <v>0</v>
      </c>
    </row>
    <row r="306" spans="1:13">
      <c r="A306" s="572" t="s">
        <v>5142</v>
      </c>
      <c r="B306" s="300" t="s">
        <v>1506</v>
      </c>
      <c r="C306" s="164" t="s">
        <v>143</v>
      </c>
      <c r="D306" s="300" t="s">
        <v>1501</v>
      </c>
      <c r="E306" s="301"/>
      <c r="F306" s="302" t="s">
        <v>7198</v>
      </c>
      <c r="G306" s="303"/>
      <c r="H306" s="302" t="s">
        <v>245</v>
      </c>
      <c r="I306" s="303"/>
      <c r="J306" s="316">
        <v>5024.6000000000004</v>
      </c>
      <c r="K306" s="249">
        <f>VLOOKUP(B306,'De x Para (2)'!A:C,3,0)</f>
        <v>0</v>
      </c>
    </row>
    <row r="307" spans="1:13">
      <c r="A307" s="572" t="s">
        <v>7199</v>
      </c>
      <c r="B307" s="300" t="s">
        <v>1507</v>
      </c>
      <c r="C307" s="164" t="s">
        <v>143</v>
      </c>
      <c r="D307" s="300" t="s">
        <v>1508</v>
      </c>
      <c r="E307" s="301"/>
      <c r="F307" s="302" t="s">
        <v>6521</v>
      </c>
      <c r="G307" s="303"/>
      <c r="H307" s="302" t="s">
        <v>245</v>
      </c>
      <c r="I307" s="303"/>
      <c r="J307" s="316">
        <v>1200</v>
      </c>
      <c r="K307" s="249">
        <f>VLOOKUP(B307,'De x Para (2)'!A:C,3,0)</f>
        <v>0</v>
      </c>
    </row>
    <row r="308" spans="1:13">
      <c r="A308" s="574" t="s">
        <v>7200</v>
      </c>
      <c r="B308" s="182" t="s">
        <v>1511</v>
      </c>
      <c r="C308" s="164" t="s">
        <v>143</v>
      </c>
      <c r="D308" s="182" t="s">
        <v>1512</v>
      </c>
      <c r="E308" s="24"/>
      <c r="F308" s="575" t="s">
        <v>6521</v>
      </c>
      <c r="G308" s="576"/>
      <c r="H308" s="575" t="s">
        <v>245</v>
      </c>
      <c r="I308" s="576"/>
      <c r="J308" s="610">
        <v>1200</v>
      </c>
      <c r="K308" s="249" t="str">
        <f>VLOOKUP(B308,'De x Para (2)'!A:C,3,0)</f>
        <v>12.1</v>
      </c>
    </row>
    <row r="309" spans="1:13">
      <c r="A309" s="524" t="s">
        <v>143</v>
      </c>
      <c r="B309" s="561" t="s">
        <v>143</v>
      </c>
      <c r="C309" s="164" t="s">
        <v>143</v>
      </c>
      <c r="D309" s="561" t="s">
        <v>143</v>
      </c>
      <c r="E309" s="578"/>
      <c r="F309" s="578"/>
      <c r="G309" s="578"/>
      <c r="H309" s="578"/>
      <c r="I309" s="578"/>
      <c r="J309" s="578"/>
      <c r="K309" s="249"/>
    </row>
    <row r="310" spans="1:13">
      <c r="A310" s="572" t="s">
        <v>5141</v>
      </c>
      <c r="B310" s="300" t="s">
        <v>1513</v>
      </c>
      <c r="C310" s="164" t="s">
        <v>143</v>
      </c>
      <c r="D310" s="300" t="s">
        <v>1514</v>
      </c>
      <c r="E310" s="301"/>
      <c r="F310" s="302" t="s">
        <v>7201</v>
      </c>
      <c r="G310" s="303"/>
      <c r="H310" s="302" t="s">
        <v>245</v>
      </c>
      <c r="I310" s="303"/>
      <c r="J310" s="316">
        <v>3824.6</v>
      </c>
      <c r="K310" s="249">
        <f>VLOOKUP(B310,'De x Para (2)'!A:C,3,0)</f>
        <v>0</v>
      </c>
    </row>
    <row r="311" spans="1:13">
      <c r="A311" s="574" t="s">
        <v>5139</v>
      </c>
      <c r="B311" s="182" t="s">
        <v>3905</v>
      </c>
      <c r="C311" s="164" t="s">
        <v>143</v>
      </c>
      <c r="D311" s="182" t="s">
        <v>4155</v>
      </c>
      <c r="E311" s="24"/>
      <c r="F311" s="575" t="s">
        <v>7202</v>
      </c>
      <c r="G311" s="576"/>
      <c r="H311" s="575" t="s">
        <v>245</v>
      </c>
      <c r="I311" s="576"/>
      <c r="J311" s="611">
        <v>48.6</v>
      </c>
      <c r="K311" s="249" t="str">
        <f>VLOOKUP(B311,'De x Para (2)'!A:C,3,0)</f>
        <v>12.2</v>
      </c>
    </row>
    <row r="312" spans="1:13">
      <c r="A312" s="574" t="s">
        <v>5136</v>
      </c>
      <c r="B312" s="182" t="s">
        <v>1516</v>
      </c>
      <c r="C312" s="164" t="s">
        <v>143</v>
      </c>
      <c r="D312" s="182" t="s">
        <v>1517</v>
      </c>
      <c r="E312" s="24"/>
      <c r="F312" s="575" t="s">
        <v>7203</v>
      </c>
      <c r="G312" s="576"/>
      <c r="H312" s="575" t="s">
        <v>245</v>
      </c>
      <c r="I312" s="576"/>
      <c r="J312" s="610">
        <v>3776</v>
      </c>
      <c r="K312" s="249" t="str">
        <f>VLOOKUP(B312,'De x Para (2)'!A:C,3,0)</f>
        <v>12.2</v>
      </c>
    </row>
    <row r="313" spans="1:13">
      <c r="A313" s="524" t="s">
        <v>143</v>
      </c>
      <c r="B313" s="561" t="s">
        <v>143</v>
      </c>
      <c r="C313" s="164" t="s">
        <v>143</v>
      </c>
      <c r="D313" s="561" t="s">
        <v>143</v>
      </c>
      <c r="E313" s="578"/>
      <c r="F313" s="578"/>
      <c r="G313" s="578"/>
      <c r="H313" s="578"/>
      <c r="I313" s="578"/>
      <c r="J313" s="578"/>
      <c r="K313" s="249"/>
    </row>
    <row r="314" spans="1:13">
      <c r="A314" s="572" t="s">
        <v>5134</v>
      </c>
      <c r="B314" s="300" t="s">
        <v>3440</v>
      </c>
      <c r="C314" s="164" t="s">
        <v>143</v>
      </c>
      <c r="D314" s="300" t="s">
        <v>3217</v>
      </c>
      <c r="E314" s="301"/>
      <c r="F314" s="302" t="s">
        <v>7204</v>
      </c>
      <c r="G314" s="303"/>
      <c r="H314" s="302" t="s">
        <v>7205</v>
      </c>
      <c r="I314" s="303"/>
      <c r="J314" s="316">
        <v>34275.39</v>
      </c>
      <c r="K314" s="249">
        <f>VLOOKUP(B314,'De x Para (2)'!A:C,3,0)</f>
        <v>0</v>
      </c>
    </row>
    <row r="315" spans="1:13">
      <c r="A315" s="572" t="s">
        <v>5133</v>
      </c>
      <c r="B315" s="300" t="s">
        <v>4749</v>
      </c>
      <c r="C315" s="164" t="s">
        <v>143</v>
      </c>
      <c r="D315" s="300" t="s">
        <v>4750</v>
      </c>
      <c r="E315" s="301"/>
      <c r="F315" s="302" t="s">
        <v>7204</v>
      </c>
      <c r="G315" s="303"/>
      <c r="H315" s="302" t="s">
        <v>7205</v>
      </c>
      <c r="I315" s="303"/>
      <c r="J315" s="608">
        <f>34275.39+650+J335</f>
        <v>34103.089999999997</v>
      </c>
      <c r="K315" s="249">
        <f>VLOOKUP(B315,'De x Para (2)'!A:C,3,0)</f>
        <v>0</v>
      </c>
      <c r="M315" s="803">
        <f>J315-L386</f>
        <v>0</v>
      </c>
    </row>
    <row r="316" spans="1:13">
      <c r="A316" s="572" t="s">
        <v>5132</v>
      </c>
      <c r="B316" s="300" t="s">
        <v>4751</v>
      </c>
      <c r="C316" s="164" t="s">
        <v>143</v>
      </c>
      <c r="D316" s="300" t="s">
        <v>4750</v>
      </c>
      <c r="E316" s="301"/>
      <c r="F316" s="302" t="s">
        <v>7204</v>
      </c>
      <c r="G316" s="303"/>
      <c r="H316" s="302" t="s">
        <v>7205</v>
      </c>
      <c r="I316" s="303"/>
      <c r="J316" s="316">
        <v>34275.39</v>
      </c>
      <c r="K316" s="249">
        <f>VLOOKUP(B316,'De x Para (2)'!A:C,3,0)</f>
        <v>0</v>
      </c>
    </row>
    <row r="317" spans="1:13">
      <c r="A317" s="572" t="s">
        <v>5960</v>
      </c>
      <c r="B317" s="300" t="s">
        <v>4752</v>
      </c>
      <c r="C317" s="164" t="s">
        <v>143</v>
      </c>
      <c r="D317" s="300" t="s">
        <v>4750</v>
      </c>
      <c r="E317" s="301"/>
      <c r="F317" s="302" t="s">
        <v>7206</v>
      </c>
      <c r="G317" s="303"/>
      <c r="H317" s="302" t="s">
        <v>245</v>
      </c>
      <c r="I317" s="303"/>
      <c r="J317" s="316">
        <v>20913.68</v>
      </c>
      <c r="K317" s="249">
        <f>VLOOKUP(B317,'De x Para (2)'!A:C,3,0)</f>
        <v>0</v>
      </c>
    </row>
    <row r="318" spans="1:13">
      <c r="A318" s="574" t="s">
        <v>6281</v>
      </c>
      <c r="B318" s="182" t="s">
        <v>4775</v>
      </c>
      <c r="C318" s="164" t="s">
        <v>143</v>
      </c>
      <c r="D318" s="182" t="s">
        <v>1649</v>
      </c>
      <c r="E318" s="24"/>
      <c r="F318" s="575" t="s">
        <v>6637</v>
      </c>
      <c r="G318" s="576"/>
      <c r="H318" s="575" t="s">
        <v>245</v>
      </c>
      <c r="I318" s="576"/>
      <c r="J318" s="595">
        <v>6778</v>
      </c>
      <c r="K318" s="249" t="str">
        <f>VLOOKUP(B318,'De x Para (2)'!A:C,3,0)</f>
        <v>14.1.1</v>
      </c>
    </row>
    <row r="319" spans="1:13">
      <c r="A319" s="574" t="s">
        <v>7207</v>
      </c>
      <c r="B319" s="182" t="s">
        <v>4800</v>
      </c>
      <c r="C319" s="164" t="s">
        <v>143</v>
      </c>
      <c r="D319" s="182" t="s">
        <v>1644</v>
      </c>
      <c r="E319" s="24"/>
      <c r="F319" s="575" t="s">
        <v>7208</v>
      </c>
      <c r="G319" s="576"/>
      <c r="H319" s="575" t="s">
        <v>245</v>
      </c>
      <c r="I319" s="576"/>
      <c r="J319" s="575">
        <v>800</v>
      </c>
      <c r="K319" s="249" t="str">
        <f>VLOOKUP(B319,'De x Para (2)'!A:C,3,0)</f>
        <v>14.1.1</v>
      </c>
    </row>
    <row r="320" spans="1:13">
      <c r="A320" s="574" t="s">
        <v>6635</v>
      </c>
      <c r="B320" s="182" t="s">
        <v>4801</v>
      </c>
      <c r="C320" s="164" t="s">
        <v>143</v>
      </c>
      <c r="D320" s="182" t="s">
        <v>1663</v>
      </c>
      <c r="E320" s="24"/>
      <c r="F320" s="575" t="s">
        <v>761</v>
      </c>
      <c r="G320" s="576"/>
      <c r="H320" s="575" t="s">
        <v>245</v>
      </c>
      <c r="I320" s="576"/>
      <c r="J320" s="575">
        <v>0.01</v>
      </c>
      <c r="K320" s="249" t="str">
        <f>VLOOKUP(B320,'De x Para (2)'!A:C,3,0)</f>
        <v>14.1.1</v>
      </c>
    </row>
    <row r="321" spans="1:11">
      <c r="A321" s="574" t="s">
        <v>7209</v>
      </c>
      <c r="B321" s="182" t="s">
        <v>4827</v>
      </c>
      <c r="C321" s="164" t="s">
        <v>143</v>
      </c>
      <c r="D321" s="182" t="s">
        <v>1531</v>
      </c>
      <c r="E321" s="24"/>
      <c r="F321" s="575" t="s">
        <v>3174</v>
      </c>
      <c r="G321" s="576"/>
      <c r="H321" s="575" t="s">
        <v>245</v>
      </c>
      <c r="I321" s="576"/>
      <c r="J321" s="595">
        <v>1800</v>
      </c>
      <c r="K321" s="249" t="str">
        <f>VLOOKUP(B321,'De x Para (2)'!A:C,3,0)</f>
        <v>14.1.1</v>
      </c>
    </row>
    <row r="322" spans="1:11">
      <c r="A322" s="574" t="s">
        <v>7210</v>
      </c>
      <c r="B322" s="182" t="s">
        <v>7211</v>
      </c>
      <c r="C322" s="164" t="s">
        <v>143</v>
      </c>
      <c r="D322" s="182" t="s">
        <v>7212</v>
      </c>
      <c r="E322" s="24"/>
      <c r="F322" s="575" t="s">
        <v>5246</v>
      </c>
      <c r="G322" s="576"/>
      <c r="H322" s="575" t="s">
        <v>245</v>
      </c>
      <c r="I322" s="576"/>
      <c r="J322" s="595">
        <v>6498</v>
      </c>
      <c r="K322" s="249" t="s">
        <v>162</v>
      </c>
    </row>
    <row r="323" spans="1:11">
      <c r="A323" s="574" t="s">
        <v>7213</v>
      </c>
      <c r="B323" s="182" t="s">
        <v>7214</v>
      </c>
      <c r="C323" s="164" t="s">
        <v>143</v>
      </c>
      <c r="D323" s="182" t="s">
        <v>7215</v>
      </c>
      <c r="E323" s="24"/>
      <c r="F323" s="575" t="s">
        <v>7216</v>
      </c>
      <c r="G323" s="576"/>
      <c r="H323" s="575" t="s">
        <v>245</v>
      </c>
      <c r="I323" s="576"/>
      <c r="J323" s="575">
        <v>671</v>
      </c>
      <c r="K323" s="249" t="s">
        <v>162</v>
      </c>
    </row>
    <row r="324" spans="1:11">
      <c r="A324" s="574" t="s">
        <v>7217</v>
      </c>
      <c r="B324" s="182" t="s">
        <v>7218</v>
      </c>
      <c r="C324" s="164" t="s">
        <v>143</v>
      </c>
      <c r="D324" s="182" t="s">
        <v>1638</v>
      </c>
      <c r="E324" s="24"/>
      <c r="F324" s="575" t="s">
        <v>7219</v>
      </c>
      <c r="G324" s="576"/>
      <c r="H324" s="575" t="s">
        <v>245</v>
      </c>
      <c r="I324" s="576"/>
      <c r="J324" s="595">
        <v>4200</v>
      </c>
      <c r="K324" s="249" t="s">
        <v>162</v>
      </c>
    </row>
    <row r="325" spans="1:11">
      <c r="A325" s="574" t="s">
        <v>7220</v>
      </c>
      <c r="B325" s="182" t="s">
        <v>7221</v>
      </c>
      <c r="C325" s="164" t="s">
        <v>143</v>
      </c>
      <c r="D325" s="182" t="s">
        <v>1889</v>
      </c>
      <c r="E325" s="24"/>
      <c r="F325" s="575" t="s">
        <v>7222</v>
      </c>
      <c r="G325" s="576"/>
      <c r="H325" s="575" t="s">
        <v>245</v>
      </c>
      <c r="I325" s="576"/>
      <c r="J325" s="575">
        <v>166.67</v>
      </c>
      <c r="K325" s="249" t="s">
        <v>162</v>
      </c>
    </row>
    <row r="326" spans="1:11">
      <c r="A326" s="524" t="s">
        <v>143</v>
      </c>
      <c r="B326" s="561" t="s">
        <v>143</v>
      </c>
      <c r="C326" s="164" t="s">
        <v>143</v>
      </c>
      <c r="D326" s="561" t="s">
        <v>143</v>
      </c>
      <c r="E326" s="578"/>
      <c r="F326" s="578"/>
      <c r="G326" s="578"/>
      <c r="H326" s="578"/>
      <c r="I326" s="578"/>
      <c r="J326" s="578"/>
      <c r="K326" s="249"/>
    </row>
    <row r="327" spans="1:11">
      <c r="A327" s="572" t="s">
        <v>5131</v>
      </c>
      <c r="B327" s="300" t="s">
        <v>4836</v>
      </c>
      <c r="C327" s="164" t="s">
        <v>143</v>
      </c>
      <c r="D327" s="300" t="s">
        <v>4785</v>
      </c>
      <c r="E327" s="301"/>
      <c r="F327" s="302" t="s">
        <v>7223</v>
      </c>
      <c r="G327" s="303"/>
      <c r="H327" s="302" t="s">
        <v>245</v>
      </c>
      <c r="I327" s="303"/>
      <c r="J327" s="302">
        <v>830.87</v>
      </c>
      <c r="K327" s="249">
        <f>VLOOKUP(B327,'De x Para (2)'!A:C,3,0)</f>
        <v>0</v>
      </c>
    </row>
    <row r="328" spans="1:11">
      <c r="A328" s="574" t="s">
        <v>5130</v>
      </c>
      <c r="B328" s="182" t="s">
        <v>4837</v>
      </c>
      <c r="C328" s="164" t="s">
        <v>143</v>
      </c>
      <c r="D328" s="182" t="s">
        <v>1691</v>
      </c>
      <c r="E328" s="24"/>
      <c r="F328" s="575" t="s">
        <v>7224</v>
      </c>
      <c r="G328" s="576"/>
      <c r="H328" s="575" t="s">
        <v>245</v>
      </c>
      <c r="I328" s="576"/>
      <c r="J328" s="575">
        <v>44.56</v>
      </c>
      <c r="K328" s="249" t="str">
        <f>VLOOKUP(B328,'De x Para (2)'!A:C,3,0)</f>
        <v>14.1.2</v>
      </c>
    </row>
    <row r="329" spans="1:11">
      <c r="A329" s="574" t="s">
        <v>6553</v>
      </c>
      <c r="B329" s="182" t="s">
        <v>6554</v>
      </c>
      <c r="C329" s="164" t="s">
        <v>143</v>
      </c>
      <c r="D329" s="182" t="s">
        <v>6555</v>
      </c>
      <c r="E329" s="24"/>
      <c r="F329" s="575" t="s">
        <v>7225</v>
      </c>
      <c r="G329" s="576"/>
      <c r="H329" s="575" t="s">
        <v>245</v>
      </c>
      <c r="I329" s="576"/>
      <c r="J329" s="575">
        <v>786.31</v>
      </c>
      <c r="K329" s="249" t="s">
        <v>164</v>
      </c>
    </row>
    <row r="330" spans="1:11">
      <c r="A330" s="524" t="s">
        <v>143</v>
      </c>
      <c r="B330" s="561" t="s">
        <v>143</v>
      </c>
      <c r="C330" s="164" t="s">
        <v>143</v>
      </c>
      <c r="D330" s="561" t="s">
        <v>143</v>
      </c>
      <c r="E330" s="578"/>
      <c r="F330" s="578"/>
      <c r="G330" s="578"/>
      <c r="H330" s="578"/>
      <c r="I330" s="578"/>
      <c r="J330" s="578"/>
      <c r="K330" s="249"/>
    </row>
    <row r="331" spans="1:11">
      <c r="A331" s="572" t="s">
        <v>6557</v>
      </c>
      <c r="B331" s="300" t="s">
        <v>6558</v>
      </c>
      <c r="C331" s="164" t="s">
        <v>143</v>
      </c>
      <c r="D331" s="300" t="s">
        <v>1160</v>
      </c>
      <c r="E331" s="301"/>
      <c r="F331" s="302" t="s">
        <v>7226</v>
      </c>
      <c r="G331" s="303"/>
      <c r="H331" s="302" t="s">
        <v>245</v>
      </c>
      <c r="I331" s="303"/>
      <c r="J331" s="302">
        <v>857.17</v>
      </c>
      <c r="K331" s="249" t="e">
        <f>VLOOKUP(B331,'De x Para (2)'!A:C,3,0)</f>
        <v>#N/A</v>
      </c>
    </row>
    <row r="332" spans="1:11">
      <c r="A332" s="574" t="s">
        <v>6564</v>
      </c>
      <c r="B332" s="182" t="s">
        <v>6565</v>
      </c>
      <c r="C332" s="164" t="s">
        <v>143</v>
      </c>
      <c r="D332" s="182" t="s">
        <v>6566</v>
      </c>
      <c r="E332" s="24"/>
      <c r="F332" s="575" t="s">
        <v>7226</v>
      </c>
      <c r="G332" s="576"/>
      <c r="H332" s="575" t="s">
        <v>245</v>
      </c>
      <c r="I332" s="576"/>
      <c r="J332" s="575">
        <f>857.17+650</f>
        <v>1507.17</v>
      </c>
      <c r="K332" s="249" t="s">
        <v>162</v>
      </c>
    </row>
    <row r="333" spans="1:11">
      <c r="A333" s="524" t="s">
        <v>143</v>
      </c>
      <c r="B333" s="561" t="s">
        <v>143</v>
      </c>
      <c r="C333" s="164" t="s">
        <v>143</v>
      </c>
      <c r="D333" s="561" t="s">
        <v>143</v>
      </c>
      <c r="E333" s="578"/>
      <c r="F333" s="578"/>
      <c r="G333" s="578"/>
      <c r="H333" s="578"/>
      <c r="I333" s="578"/>
      <c r="J333" s="578"/>
      <c r="K333" s="249"/>
    </row>
    <row r="334" spans="1:11">
      <c r="A334" s="572" t="s">
        <v>6568</v>
      </c>
      <c r="B334" s="300" t="s">
        <v>6569</v>
      </c>
      <c r="C334" s="164" t="s">
        <v>143</v>
      </c>
      <c r="D334" s="300" t="s">
        <v>1854</v>
      </c>
      <c r="E334" s="301"/>
      <c r="F334" s="302" t="s">
        <v>7227</v>
      </c>
      <c r="G334" s="303"/>
      <c r="H334" s="302" t="s">
        <v>7205</v>
      </c>
      <c r="I334" s="303"/>
      <c r="J334" s="316">
        <v>4433.67</v>
      </c>
      <c r="K334" s="249" t="e">
        <f>VLOOKUP(B334,'De x Para (2)'!A:C,3,0)</f>
        <v>#N/A</v>
      </c>
    </row>
    <row r="335" spans="1:11">
      <c r="A335" s="574" t="s">
        <v>6571</v>
      </c>
      <c r="B335" s="182" t="s">
        <v>6572</v>
      </c>
      <c r="C335" s="164" t="s">
        <v>143</v>
      </c>
      <c r="D335" s="182" t="s">
        <v>6573</v>
      </c>
      <c r="E335" s="24"/>
      <c r="F335" s="575" t="s">
        <v>7205</v>
      </c>
      <c r="G335" s="576"/>
      <c r="H335" s="575" t="s">
        <v>7205</v>
      </c>
      <c r="I335" s="576"/>
      <c r="J335" s="575">
        <v>-822.3</v>
      </c>
      <c r="K335" s="249" t="s">
        <v>162</v>
      </c>
    </row>
    <row r="336" spans="1:11">
      <c r="A336" s="574" t="s">
        <v>6575</v>
      </c>
      <c r="B336" s="182" t="s">
        <v>6576</v>
      </c>
      <c r="C336" s="164" t="s">
        <v>143</v>
      </c>
      <c r="D336" s="182" t="s">
        <v>1858</v>
      </c>
      <c r="E336" s="24"/>
      <c r="F336" s="575" t="s">
        <v>7228</v>
      </c>
      <c r="G336" s="576"/>
      <c r="H336" s="575" t="s">
        <v>245</v>
      </c>
      <c r="I336" s="576"/>
      <c r="J336" s="595">
        <v>4433.67</v>
      </c>
      <c r="K336" s="249" t="s">
        <v>162</v>
      </c>
    </row>
    <row r="337" spans="1:11">
      <c r="A337" s="524" t="s">
        <v>143</v>
      </c>
      <c r="B337" s="561" t="s">
        <v>143</v>
      </c>
      <c r="C337" s="164" t="s">
        <v>143</v>
      </c>
      <c r="D337" s="561" t="s">
        <v>143</v>
      </c>
      <c r="E337" s="578"/>
      <c r="F337" s="578"/>
      <c r="G337" s="578"/>
      <c r="H337" s="578"/>
      <c r="I337" s="578"/>
      <c r="J337" s="578"/>
      <c r="K337" s="249"/>
    </row>
    <row r="338" spans="1:11">
      <c r="A338" s="572" t="s">
        <v>6577</v>
      </c>
      <c r="B338" s="300" t="s">
        <v>6578</v>
      </c>
      <c r="C338" s="164" t="s">
        <v>143</v>
      </c>
      <c r="D338" s="300" t="s">
        <v>6579</v>
      </c>
      <c r="E338" s="301"/>
      <c r="F338" s="302" t="s">
        <v>7229</v>
      </c>
      <c r="G338" s="303"/>
      <c r="H338" s="302" t="s">
        <v>245</v>
      </c>
      <c r="I338" s="303"/>
      <c r="J338" s="316">
        <v>6720</v>
      </c>
      <c r="K338" s="249" t="e">
        <f>VLOOKUP(B338,'De x Para (2)'!A:C,3,0)</f>
        <v>#N/A</v>
      </c>
    </row>
    <row r="339" spans="1:11">
      <c r="A339" s="574" t="s">
        <v>6581</v>
      </c>
      <c r="B339" s="182" t="s">
        <v>6582</v>
      </c>
      <c r="C339" s="164" t="s">
        <v>143</v>
      </c>
      <c r="D339" s="182" t="s">
        <v>1186</v>
      </c>
      <c r="E339" s="24"/>
      <c r="F339" s="575" t="s">
        <v>7229</v>
      </c>
      <c r="G339" s="576"/>
      <c r="H339" s="575" t="s">
        <v>245</v>
      </c>
      <c r="I339" s="576"/>
      <c r="J339" s="595">
        <v>6720</v>
      </c>
      <c r="K339" s="249" t="s">
        <v>162</v>
      </c>
    </row>
    <row r="340" spans="1:11">
      <c r="A340" s="524" t="s">
        <v>143</v>
      </c>
      <c r="B340" s="561" t="s">
        <v>143</v>
      </c>
      <c r="C340" s="164" t="s">
        <v>143</v>
      </c>
      <c r="D340" s="561" t="s">
        <v>143</v>
      </c>
      <c r="E340" s="578"/>
      <c r="F340" s="578"/>
      <c r="G340" s="578"/>
      <c r="H340" s="578"/>
      <c r="I340" s="578"/>
      <c r="J340" s="578"/>
      <c r="K340" s="249"/>
    </row>
    <row r="341" spans="1:11">
      <c r="A341" s="572" t="s">
        <v>7230</v>
      </c>
      <c r="B341" s="300" t="s">
        <v>7231</v>
      </c>
      <c r="C341" s="164" t="s">
        <v>143</v>
      </c>
      <c r="D341" s="300" t="s">
        <v>7232</v>
      </c>
      <c r="E341" s="301"/>
      <c r="F341" s="302" t="s">
        <v>7233</v>
      </c>
      <c r="G341" s="303"/>
      <c r="H341" s="302" t="s">
        <v>245</v>
      </c>
      <c r="I341" s="303"/>
      <c r="J341" s="302">
        <v>520</v>
      </c>
      <c r="K341" s="249" t="e">
        <f>VLOOKUP(B341,'De x Para (2)'!A:C,3,0)</f>
        <v>#N/A</v>
      </c>
    </row>
    <row r="342" spans="1:11">
      <c r="A342" s="574" t="s">
        <v>7234</v>
      </c>
      <c r="B342" s="182" t="s">
        <v>7235</v>
      </c>
      <c r="C342" s="164" t="s">
        <v>143</v>
      </c>
      <c r="D342" s="182" t="s">
        <v>966</v>
      </c>
      <c r="E342" s="24"/>
      <c r="F342" s="575" t="s">
        <v>7233</v>
      </c>
      <c r="G342" s="576"/>
      <c r="H342" s="575" t="s">
        <v>245</v>
      </c>
      <c r="I342" s="576"/>
      <c r="J342" s="575">
        <v>520</v>
      </c>
      <c r="K342" s="249" t="s">
        <v>162</v>
      </c>
    </row>
    <row r="343" spans="1:11">
      <c r="A343" s="524" t="s">
        <v>143</v>
      </c>
      <c r="B343" s="561" t="s">
        <v>143</v>
      </c>
      <c r="C343" s="164" t="s">
        <v>143</v>
      </c>
      <c r="D343" s="561" t="s">
        <v>143</v>
      </c>
      <c r="E343" s="578"/>
      <c r="F343" s="578"/>
      <c r="G343" s="578"/>
      <c r="H343" s="578"/>
      <c r="I343" s="578"/>
      <c r="J343" s="578"/>
      <c r="K343" s="249"/>
    </row>
    <row r="344" spans="1:11">
      <c r="A344" s="572" t="s">
        <v>5128</v>
      </c>
      <c r="B344" s="300" t="s">
        <v>1702</v>
      </c>
      <c r="C344" s="164" t="s">
        <v>143</v>
      </c>
      <c r="D344" s="300" t="s">
        <v>1703</v>
      </c>
      <c r="E344" s="301"/>
      <c r="F344" s="302" t="s">
        <v>7236</v>
      </c>
      <c r="G344" s="303"/>
      <c r="H344" s="302" t="s">
        <v>245</v>
      </c>
      <c r="I344" s="303"/>
      <c r="J344" s="316">
        <v>222275.33</v>
      </c>
      <c r="K344" s="249">
        <f>VLOOKUP(B344,'De x Para (2)'!A:C,3,0)</f>
        <v>0</v>
      </c>
    </row>
    <row r="345" spans="1:11">
      <c r="A345" s="572" t="s">
        <v>5127</v>
      </c>
      <c r="B345" s="300" t="s">
        <v>1706</v>
      </c>
      <c r="C345" s="164" t="s">
        <v>143</v>
      </c>
      <c r="D345" s="300" t="s">
        <v>1703</v>
      </c>
      <c r="E345" s="301"/>
      <c r="F345" s="302" t="s">
        <v>7236</v>
      </c>
      <c r="G345" s="303"/>
      <c r="H345" s="302" t="s">
        <v>245</v>
      </c>
      <c r="I345" s="303"/>
      <c r="J345" s="316">
        <v>222275.33</v>
      </c>
      <c r="K345" s="249">
        <f>VLOOKUP(B345,'De x Para (2)'!A:C,3,0)</f>
        <v>0</v>
      </c>
    </row>
    <row r="346" spans="1:11">
      <c r="A346" s="572" t="s">
        <v>5126</v>
      </c>
      <c r="B346" s="300" t="s">
        <v>1707</v>
      </c>
      <c r="C346" s="164" t="s">
        <v>143</v>
      </c>
      <c r="D346" s="300" t="s">
        <v>1703</v>
      </c>
      <c r="E346" s="301"/>
      <c r="F346" s="302" t="s">
        <v>7236</v>
      </c>
      <c r="G346" s="303"/>
      <c r="H346" s="302" t="s">
        <v>245</v>
      </c>
      <c r="I346" s="303"/>
      <c r="J346" s="316">
        <v>222275.33</v>
      </c>
      <c r="K346" s="249">
        <f>VLOOKUP(B346,'De x Para (2)'!A:C,3,0)</f>
        <v>0</v>
      </c>
    </row>
    <row r="347" spans="1:11">
      <c r="A347" s="572" t="s">
        <v>5125</v>
      </c>
      <c r="B347" s="300" t="s">
        <v>1708</v>
      </c>
      <c r="C347" s="164" t="s">
        <v>143</v>
      </c>
      <c r="D347" s="300" t="s">
        <v>1703</v>
      </c>
      <c r="E347" s="301"/>
      <c r="F347" s="302" t="s">
        <v>7236</v>
      </c>
      <c r="G347" s="303"/>
      <c r="H347" s="302" t="s">
        <v>245</v>
      </c>
      <c r="I347" s="303"/>
      <c r="J347" s="608">
        <v>222275.33</v>
      </c>
      <c r="K347" s="249">
        <f>VLOOKUP(B347,'De x Para (2)'!A:C,3,0)</f>
        <v>0</v>
      </c>
    </row>
    <row r="348" spans="1:11">
      <c r="A348" s="574" t="s">
        <v>5124</v>
      </c>
      <c r="B348" s="182" t="s">
        <v>1709</v>
      </c>
      <c r="C348" s="164" t="s">
        <v>143</v>
      </c>
      <c r="D348" s="182" t="s">
        <v>1710</v>
      </c>
      <c r="E348" s="24"/>
      <c r="F348" s="575" t="s">
        <v>6914</v>
      </c>
      <c r="G348" s="576"/>
      <c r="H348" s="575" t="s">
        <v>245</v>
      </c>
      <c r="I348" s="576"/>
      <c r="J348" s="595">
        <v>202386.92</v>
      </c>
      <c r="K348" s="249" t="str">
        <f>VLOOKUP(B348,'De x Para (2)'!A:C,3,0)</f>
        <v>11.5.9</v>
      </c>
    </row>
    <row r="349" spans="1:11">
      <c r="A349" s="574" t="s">
        <v>7237</v>
      </c>
      <c r="B349" s="182" t="s">
        <v>7238</v>
      </c>
      <c r="C349" s="164" t="s">
        <v>143</v>
      </c>
      <c r="D349" s="182" t="s">
        <v>7239</v>
      </c>
      <c r="E349" s="24"/>
      <c r="F349" s="575" t="s">
        <v>7240</v>
      </c>
      <c r="G349" s="576"/>
      <c r="H349" s="575" t="s">
        <v>245</v>
      </c>
      <c r="I349" s="576"/>
      <c r="J349" s="595">
        <v>22273.02</v>
      </c>
      <c r="K349" s="249" t="str">
        <f>VLOOKUP(B349,'De x Para (2)'!A:C,3,0)</f>
        <v>11.5.8</v>
      </c>
    </row>
    <row r="350" spans="1:11">
      <c r="A350" s="524" t="s">
        <v>143</v>
      </c>
      <c r="B350" s="561" t="s">
        <v>143</v>
      </c>
      <c r="C350" s="164" t="s">
        <v>143</v>
      </c>
      <c r="D350" s="561" t="s">
        <v>143</v>
      </c>
      <c r="E350" s="578"/>
      <c r="F350" s="578"/>
      <c r="G350" s="578"/>
      <c r="H350" s="578"/>
      <c r="I350" s="578"/>
      <c r="J350" s="578"/>
      <c r="K350" s="249"/>
    </row>
    <row r="351" spans="1:11">
      <c r="A351" s="572" t="s">
        <v>5123</v>
      </c>
      <c r="B351" s="300" t="s">
        <v>1711</v>
      </c>
      <c r="C351" s="164" t="s">
        <v>143</v>
      </c>
      <c r="D351" s="300" t="s">
        <v>1712</v>
      </c>
      <c r="E351" s="301"/>
      <c r="F351" s="302" t="s">
        <v>6972</v>
      </c>
      <c r="G351" s="303"/>
      <c r="H351" s="302" t="s">
        <v>245</v>
      </c>
      <c r="I351" s="303"/>
      <c r="J351" s="316">
        <v>18999.05</v>
      </c>
      <c r="K351" s="249">
        <f>VLOOKUP(B351,'De x Para (2)'!A:C,3,0)</f>
        <v>0</v>
      </c>
    </row>
    <row r="352" spans="1:11">
      <c r="A352" s="572" t="s">
        <v>5122</v>
      </c>
      <c r="B352" s="300" t="s">
        <v>1715</v>
      </c>
      <c r="C352" s="164" t="s">
        <v>143</v>
      </c>
      <c r="D352" s="300" t="s">
        <v>1712</v>
      </c>
      <c r="E352" s="301"/>
      <c r="F352" s="302" t="s">
        <v>6972</v>
      </c>
      <c r="G352" s="303"/>
      <c r="H352" s="302" t="s">
        <v>245</v>
      </c>
      <c r="I352" s="303"/>
      <c r="J352" s="316">
        <v>18999.05</v>
      </c>
      <c r="K352" s="249">
        <f>VLOOKUP(B352,'De x Para (2)'!A:C,3,0)</f>
        <v>0</v>
      </c>
    </row>
    <row r="353" spans="1:11">
      <c r="A353" s="572" t="s">
        <v>5121</v>
      </c>
      <c r="B353" s="300" t="s">
        <v>1716</v>
      </c>
      <c r="C353" s="164" t="s">
        <v>143</v>
      </c>
      <c r="D353" s="300" t="s">
        <v>1712</v>
      </c>
      <c r="E353" s="301"/>
      <c r="F353" s="302" t="s">
        <v>6972</v>
      </c>
      <c r="G353" s="303"/>
      <c r="H353" s="302" t="s">
        <v>245</v>
      </c>
      <c r="I353" s="303"/>
      <c r="J353" s="316">
        <v>18999.05</v>
      </c>
      <c r="K353" s="249">
        <f>VLOOKUP(B353,'De x Para (2)'!A:C,3,0)</f>
        <v>0</v>
      </c>
    </row>
    <row r="354" spans="1:11">
      <c r="A354" s="572" t="s">
        <v>5120</v>
      </c>
      <c r="B354" s="300" t="s">
        <v>1717</v>
      </c>
      <c r="C354" s="164" t="s">
        <v>143</v>
      </c>
      <c r="D354" s="300" t="s">
        <v>1712</v>
      </c>
      <c r="E354" s="301"/>
      <c r="F354" s="302" t="s">
        <v>6972</v>
      </c>
      <c r="G354" s="303"/>
      <c r="H354" s="302" t="s">
        <v>245</v>
      </c>
      <c r="I354" s="303"/>
      <c r="J354" s="608">
        <v>18999.05</v>
      </c>
      <c r="K354" s="249">
        <f>VLOOKUP(B354,'De x Para (2)'!A:C,3,0)</f>
        <v>0</v>
      </c>
    </row>
    <row r="355" spans="1:11">
      <c r="A355" s="574" t="s">
        <v>5118</v>
      </c>
      <c r="B355" s="182" t="s">
        <v>1718</v>
      </c>
      <c r="C355" s="164" t="s">
        <v>143</v>
      </c>
      <c r="D355" s="182" t="s">
        <v>1719</v>
      </c>
      <c r="E355" s="24"/>
      <c r="F355" s="575" t="s">
        <v>6972</v>
      </c>
      <c r="G355" s="576"/>
      <c r="H355" s="575" t="s">
        <v>245</v>
      </c>
      <c r="I355" s="576"/>
      <c r="J355" s="595">
        <v>18999.05</v>
      </c>
      <c r="K355" s="249" t="str">
        <f>VLOOKUP(B355,'De x Para (2)'!A:C,3,0)</f>
        <v>13.1</v>
      </c>
    </row>
    <row r="356" spans="1:11">
      <c r="A356" s="524" t="s">
        <v>143</v>
      </c>
      <c r="B356" s="561" t="s">
        <v>143</v>
      </c>
      <c r="C356" s="164" t="s">
        <v>143</v>
      </c>
      <c r="D356" s="561" t="s">
        <v>143</v>
      </c>
      <c r="E356" s="578"/>
      <c r="F356" s="578"/>
      <c r="G356" s="578"/>
      <c r="H356" s="578"/>
      <c r="I356" s="578"/>
      <c r="J356" s="578"/>
      <c r="K356" s="249"/>
    </row>
    <row r="357" spans="1:11">
      <c r="A357" s="572" t="s">
        <v>5115</v>
      </c>
      <c r="B357" s="300" t="s">
        <v>1734</v>
      </c>
      <c r="C357" s="164" t="s">
        <v>143</v>
      </c>
      <c r="D357" s="300" t="s">
        <v>1735</v>
      </c>
      <c r="E357" s="301"/>
      <c r="F357" s="302" t="s">
        <v>7241</v>
      </c>
      <c r="G357" s="303"/>
      <c r="H357" s="302" t="s">
        <v>245</v>
      </c>
      <c r="I357" s="303"/>
      <c r="J357" s="316">
        <v>39569.31</v>
      </c>
      <c r="K357" s="249">
        <f>VLOOKUP(B357,'De x Para (2)'!A:C,3,0)</f>
        <v>0</v>
      </c>
    </row>
    <row r="358" spans="1:11">
      <c r="A358" s="572" t="s">
        <v>5114</v>
      </c>
      <c r="B358" s="300" t="s">
        <v>1739</v>
      </c>
      <c r="C358" s="164" t="s">
        <v>143</v>
      </c>
      <c r="D358" s="300" t="s">
        <v>1740</v>
      </c>
      <c r="E358" s="301"/>
      <c r="F358" s="302" t="s">
        <v>7241</v>
      </c>
      <c r="G358" s="303"/>
      <c r="H358" s="302" t="s">
        <v>245</v>
      </c>
      <c r="I358" s="303"/>
      <c r="J358" s="316">
        <v>39569.31</v>
      </c>
      <c r="K358" s="249">
        <f>VLOOKUP(B358,'De x Para (2)'!A:C,3,0)</f>
        <v>0</v>
      </c>
    </row>
    <row r="359" spans="1:11">
      <c r="A359" s="572" t="s">
        <v>5113</v>
      </c>
      <c r="B359" s="300" t="s">
        <v>1741</v>
      </c>
      <c r="C359" s="164" t="s">
        <v>143</v>
      </c>
      <c r="D359" s="300" t="s">
        <v>1740</v>
      </c>
      <c r="E359" s="301"/>
      <c r="F359" s="302" t="s">
        <v>7241</v>
      </c>
      <c r="G359" s="303"/>
      <c r="H359" s="302" t="s">
        <v>245</v>
      </c>
      <c r="I359" s="303"/>
      <c r="J359" s="316">
        <v>39569.31</v>
      </c>
      <c r="K359" s="249">
        <f>VLOOKUP(B359,'De x Para (2)'!A:C,3,0)</f>
        <v>0</v>
      </c>
    </row>
    <row r="360" spans="1:11">
      <c r="A360" s="572" t="s">
        <v>5112</v>
      </c>
      <c r="B360" s="300" t="s">
        <v>1742</v>
      </c>
      <c r="C360" s="164" t="s">
        <v>143</v>
      </c>
      <c r="D360" s="300" t="s">
        <v>1740</v>
      </c>
      <c r="E360" s="301"/>
      <c r="F360" s="302" t="s">
        <v>7241</v>
      </c>
      <c r="G360" s="303"/>
      <c r="H360" s="302" t="s">
        <v>245</v>
      </c>
      <c r="I360" s="303"/>
      <c r="J360" s="316">
        <v>39569.31</v>
      </c>
      <c r="K360" s="249">
        <f>VLOOKUP(B360,'De x Para (2)'!A:C,3,0)</f>
        <v>0</v>
      </c>
    </row>
    <row r="361" spans="1:11">
      <c r="A361" s="574" t="s">
        <v>7242</v>
      </c>
      <c r="B361" s="182" t="s">
        <v>2827</v>
      </c>
      <c r="C361" s="164" t="s">
        <v>143</v>
      </c>
      <c r="D361" s="182" t="s">
        <v>2828</v>
      </c>
      <c r="E361" s="24"/>
      <c r="F361" s="575" t="s">
        <v>7243</v>
      </c>
      <c r="G361" s="576"/>
      <c r="H361" s="575" t="s">
        <v>245</v>
      </c>
      <c r="I361" s="576"/>
      <c r="J361" s="595">
        <v>35000</v>
      </c>
      <c r="K361" s="249" t="str">
        <f>VLOOKUP(B361,'De x Para (2)'!A:C,3,0)</f>
        <v>11.5.8</v>
      </c>
    </row>
    <row r="362" spans="1:11">
      <c r="A362" s="574" t="s">
        <v>5111</v>
      </c>
      <c r="B362" s="182" t="s">
        <v>1743</v>
      </c>
      <c r="C362" s="164" t="s">
        <v>143</v>
      </c>
      <c r="D362" s="182" t="s">
        <v>1744</v>
      </c>
      <c r="E362" s="24"/>
      <c r="F362" s="575" t="s">
        <v>6610</v>
      </c>
      <c r="G362" s="576"/>
      <c r="H362" s="575" t="s">
        <v>245</v>
      </c>
      <c r="I362" s="576"/>
      <c r="J362" s="575">
        <v>569.30999999999995</v>
      </c>
      <c r="K362" s="249" t="str">
        <f>VLOOKUP(B362,'De x Para (2)'!A:C,3,0)</f>
        <v>11.5.3</v>
      </c>
    </row>
    <row r="363" spans="1:11">
      <c r="A363" s="574" t="s">
        <v>7244</v>
      </c>
      <c r="B363" s="182" t="s">
        <v>3689</v>
      </c>
      <c r="C363" s="164" t="s">
        <v>143</v>
      </c>
      <c r="D363" s="182" t="s">
        <v>3690</v>
      </c>
      <c r="E363" s="24"/>
      <c r="F363" s="575" t="s">
        <v>1623</v>
      </c>
      <c r="G363" s="576"/>
      <c r="H363" s="575" t="s">
        <v>245</v>
      </c>
      <c r="I363" s="576"/>
      <c r="J363" s="595">
        <v>4000</v>
      </c>
      <c r="K363" s="249" t="str">
        <f>VLOOKUP(B363,'De x Para (2)'!A:C,3,0)</f>
        <v>11.5.2</v>
      </c>
    </row>
    <row r="364" spans="1:11">
      <c r="A364" s="524" t="s">
        <v>143</v>
      </c>
      <c r="B364" s="561" t="s">
        <v>143</v>
      </c>
      <c r="C364" s="164" t="s">
        <v>143</v>
      </c>
      <c r="D364" s="561" t="s">
        <v>143</v>
      </c>
      <c r="E364" s="578"/>
      <c r="F364" s="578"/>
      <c r="G364" s="578"/>
      <c r="H364" s="578"/>
      <c r="I364" s="578"/>
      <c r="J364" s="578"/>
      <c r="K364" s="249"/>
    </row>
    <row r="365" spans="1:11">
      <c r="A365" s="572" t="s">
        <v>5108</v>
      </c>
      <c r="B365" s="300" t="s">
        <v>1750</v>
      </c>
      <c r="C365" s="300" t="s">
        <v>1751</v>
      </c>
      <c r="D365" s="301"/>
      <c r="E365" s="301"/>
      <c r="F365" s="302" t="s">
        <v>7245</v>
      </c>
      <c r="G365" s="303"/>
      <c r="H365" s="302" t="s">
        <v>7246</v>
      </c>
      <c r="I365" s="303"/>
      <c r="J365" s="316">
        <v>1335891.71</v>
      </c>
      <c r="K365" s="249" t="e">
        <f>VLOOKUP(B365,'De x Para (2)'!A:C,3,0)</f>
        <v>#N/A</v>
      </c>
    </row>
    <row r="366" spans="1:11">
      <c r="A366" s="572" t="s">
        <v>5107</v>
      </c>
      <c r="B366" s="300" t="s">
        <v>1753</v>
      </c>
      <c r="C366" s="164" t="s">
        <v>143</v>
      </c>
      <c r="D366" s="300" t="s">
        <v>1751</v>
      </c>
      <c r="E366" s="301"/>
      <c r="F366" s="302" t="s">
        <v>7245</v>
      </c>
      <c r="G366" s="303"/>
      <c r="H366" s="302" t="s">
        <v>7246</v>
      </c>
      <c r="I366" s="303"/>
      <c r="J366" s="608">
        <v>1335891.71</v>
      </c>
      <c r="K366" s="249">
        <f>VLOOKUP(B366,'De x Para (2)'!A:C,3,0)</f>
        <v>0</v>
      </c>
    </row>
    <row r="367" spans="1:11">
      <c r="A367" s="572" t="s">
        <v>5106</v>
      </c>
      <c r="B367" s="300" t="s">
        <v>1754</v>
      </c>
      <c r="C367" s="164" t="s">
        <v>143</v>
      </c>
      <c r="D367" s="300" t="s">
        <v>1751</v>
      </c>
      <c r="E367" s="301"/>
      <c r="F367" s="302" t="s">
        <v>7245</v>
      </c>
      <c r="G367" s="303"/>
      <c r="H367" s="302" t="s">
        <v>7246</v>
      </c>
      <c r="I367" s="303"/>
      <c r="J367" s="316">
        <v>1335891.71</v>
      </c>
      <c r="K367" s="249">
        <f>VLOOKUP(B367,'De x Para (2)'!A:C,3,0)</f>
        <v>0</v>
      </c>
    </row>
    <row r="368" spans="1:11">
      <c r="A368" s="572" t="s">
        <v>5105</v>
      </c>
      <c r="B368" s="300" t="s">
        <v>1755</v>
      </c>
      <c r="C368" s="164" t="s">
        <v>143</v>
      </c>
      <c r="D368" s="300" t="s">
        <v>1756</v>
      </c>
      <c r="E368" s="301"/>
      <c r="F368" s="302" t="s">
        <v>245</v>
      </c>
      <c r="G368" s="303"/>
      <c r="H368" s="302" t="s">
        <v>7247</v>
      </c>
      <c r="I368" s="303"/>
      <c r="J368" s="316">
        <v>792222.2</v>
      </c>
      <c r="K368" s="249">
        <f>VLOOKUP(B368,'De x Para (2)'!A:C,3,0)</f>
        <v>0</v>
      </c>
    </row>
    <row r="369" spans="1:11">
      <c r="A369" s="572" t="s">
        <v>5104</v>
      </c>
      <c r="B369" s="300" t="s">
        <v>1759</v>
      </c>
      <c r="C369" s="164" t="s">
        <v>143</v>
      </c>
      <c r="D369" s="300" t="s">
        <v>1756</v>
      </c>
      <c r="E369" s="301"/>
      <c r="F369" s="302" t="s">
        <v>245</v>
      </c>
      <c r="G369" s="303"/>
      <c r="H369" s="302" t="s">
        <v>7247</v>
      </c>
      <c r="I369" s="303"/>
      <c r="J369" s="316">
        <v>792222.2</v>
      </c>
      <c r="K369" s="249">
        <f>VLOOKUP(B369,'De x Para (2)'!A:C,3,0)</f>
        <v>0</v>
      </c>
    </row>
    <row r="370" spans="1:11">
      <c r="A370" s="574" t="s">
        <v>5103</v>
      </c>
      <c r="B370" s="182" t="s">
        <v>1760</v>
      </c>
      <c r="C370" s="164" t="s">
        <v>143</v>
      </c>
      <c r="D370" s="182" t="s">
        <v>1761</v>
      </c>
      <c r="E370" s="24"/>
      <c r="F370" s="575" t="s">
        <v>245</v>
      </c>
      <c r="G370" s="576"/>
      <c r="H370" s="575" t="s">
        <v>7247</v>
      </c>
      <c r="I370" s="576"/>
      <c r="J370" s="595">
        <v>792222.2</v>
      </c>
      <c r="K370" s="249" t="str">
        <f>VLOOKUP(B370,'De x Para (2)'!A:C,3,0)</f>
        <v>4.1</v>
      </c>
    </row>
    <row r="371" spans="1:11">
      <c r="A371" s="524" t="s">
        <v>143</v>
      </c>
      <c r="B371" s="561" t="s">
        <v>143</v>
      </c>
      <c r="C371" s="164" t="s">
        <v>143</v>
      </c>
      <c r="D371" s="561" t="s">
        <v>143</v>
      </c>
      <c r="E371" s="578"/>
      <c r="F371" s="578"/>
      <c r="G371" s="578"/>
      <c r="H371" s="578"/>
      <c r="I371" s="578"/>
      <c r="J371" s="578"/>
      <c r="K371" s="249"/>
    </row>
    <row r="372" spans="1:11">
      <c r="A372" s="572" t="s">
        <v>5101</v>
      </c>
      <c r="B372" s="300" t="s">
        <v>1762</v>
      </c>
      <c r="C372" s="164" t="s">
        <v>143</v>
      </c>
      <c r="D372" s="300" t="s">
        <v>1763</v>
      </c>
      <c r="E372" s="301"/>
      <c r="F372" s="302" t="s">
        <v>7248</v>
      </c>
      <c r="G372" s="303"/>
      <c r="H372" s="302" t="s">
        <v>7249</v>
      </c>
      <c r="I372" s="303"/>
      <c r="J372" s="316">
        <v>433565.65</v>
      </c>
      <c r="K372" s="249">
        <f>VLOOKUP(B372,'De x Para (2)'!A:C,3,0)</f>
        <v>0</v>
      </c>
    </row>
    <row r="373" spans="1:11">
      <c r="A373" s="572" t="s">
        <v>5974</v>
      </c>
      <c r="B373" s="300" t="s">
        <v>1767</v>
      </c>
      <c r="C373" s="164" t="s">
        <v>143</v>
      </c>
      <c r="D373" s="300" t="s">
        <v>1768</v>
      </c>
      <c r="E373" s="301"/>
      <c r="F373" s="302" t="s">
        <v>245</v>
      </c>
      <c r="G373" s="303"/>
      <c r="H373" s="302" t="s">
        <v>7250</v>
      </c>
      <c r="I373" s="303"/>
      <c r="J373" s="316">
        <v>113391.37</v>
      </c>
      <c r="K373" s="249">
        <f>VLOOKUP(B373,'De x Para (2)'!A:C,3,0)</f>
        <v>0</v>
      </c>
    </row>
    <row r="374" spans="1:11">
      <c r="A374" s="574" t="s">
        <v>5976</v>
      </c>
      <c r="B374" s="182" t="s">
        <v>1772</v>
      </c>
      <c r="C374" s="164" t="s">
        <v>143</v>
      </c>
      <c r="D374" s="182" t="s">
        <v>1773</v>
      </c>
      <c r="E374" s="24"/>
      <c r="F374" s="575" t="s">
        <v>245</v>
      </c>
      <c r="G374" s="576"/>
      <c r="H374" s="575" t="s">
        <v>6958</v>
      </c>
      <c r="I374" s="576"/>
      <c r="J374" s="595">
        <v>104702.74</v>
      </c>
      <c r="K374" s="249" t="str">
        <f>VLOOKUP(B374,'De x Para (2)'!A:C,3,0)</f>
        <v>4.2.1</v>
      </c>
    </row>
    <row r="375" spans="1:11">
      <c r="A375" s="574" t="s">
        <v>6291</v>
      </c>
      <c r="B375" s="182" t="s">
        <v>1776</v>
      </c>
      <c r="C375" s="164" t="s">
        <v>143</v>
      </c>
      <c r="D375" s="182" t="s">
        <v>4626</v>
      </c>
      <c r="E375" s="24"/>
      <c r="F375" s="575" t="s">
        <v>245</v>
      </c>
      <c r="G375" s="576"/>
      <c r="H375" s="575" t="s">
        <v>7251</v>
      </c>
      <c r="I375" s="576"/>
      <c r="J375" s="595">
        <v>8688.6299999999992</v>
      </c>
      <c r="K375" s="249" t="str">
        <f>VLOOKUP(B375,'De x Para (2)'!A:C,3,0)</f>
        <v>4.2.1</v>
      </c>
    </row>
    <row r="376" spans="1:11">
      <c r="A376" s="524" t="s">
        <v>143</v>
      </c>
      <c r="B376" s="561" t="s">
        <v>143</v>
      </c>
      <c r="C376" s="164" t="s">
        <v>143</v>
      </c>
      <c r="D376" s="561" t="s">
        <v>143</v>
      </c>
      <c r="E376" s="578"/>
      <c r="F376" s="578"/>
      <c r="G376" s="578"/>
      <c r="H376" s="578"/>
      <c r="I376" s="578"/>
      <c r="J376" s="578"/>
      <c r="K376" s="249"/>
    </row>
    <row r="377" spans="1:11">
      <c r="A377" s="572" t="s">
        <v>5099</v>
      </c>
      <c r="B377" s="300" t="s">
        <v>1781</v>
      </c>
      <c r="C377" s="164" t="s">
        <v>143</v>
      </c>
      <c r="D377" s="300" t="s">
        <v>1782</v>
      </c>
      <c r="E377" s="301"/>
      <c r="F377" s="302" t="s">
        <v>7252</v>
      </c>
      <c r="G377" s="303"/>
      <c r="H377" s="302" t="s">
        <v>7253</v>
      </c>
      <c r="I377" s="303"/>
      <c r="J377" s="316">
        <v>101881.25</v>
      </c>
      <c r="K377" s="249">
        <f>VLOOKUP(B377,'De x Para (2)'!A:C,3,0)</f>
        <v>0</v>
      </c>
    </row>
    <row r="378" spans="1:11">
      <c r="A378" s="574" t="s">
        <v>5098</v>
      </c>
      <c r="B378" s="182" t="s">
        <v>1785</v>
      </c>
      <c r="C378" s="164" t="s">
        <v>143</v>
      </c>
      <c r="D378" s="182" t="s">
        <v>1786</v>
      </c>
      <c r="E378" s="24"/>
      <c r="F378" s="575" t="s">
        <v>7252</v>
      </c>
      <c r="G378" s="576"/>
      <c r="H378" s="575" t="s">
        <v>7253</v>
      </c>
      <c r="I378" s="576"/>
      <c r="J378" s="595">
        <v>101881.25</v>
      </c>
      <c r="K378" s="249" t="str">
        <f>VLOOKUP(B378,'De x Para (2)'!A:C,3,0)</f>
        <v>4.2.1</v>
      </c>
    </row>
    <row r="379" spans="1:11">
      <c r="A379" s="524" t="s">
        <v>143</v>
      </c>
      <c r="B379" s="561" t="s">
        <v>143</v>
      </c>
      <c r="C379" s="164" t="s">
        <v>143</v>
      </c>
      <c r="D379" s="561" t="s">
        <v>143</v>
      </c>
      <c r="E379" s="578"/>
      <c r="F379" s="578"/>
      <c r="G379" s="578"/>
      <c r="H379" s="578"/>
      <c r="I379" s="578"/>
      <c r="J379" s="578"/>
      <c r="K379" s="249"/>
    </row>
    <row r="380" spans="1:11">
      <c r="A380" s="572" t="s">
        <v>5096</v>
      </c>
      <c r="B380" s="300" t="s">
        <v>1787</v>
      </c>
      <c r="C380" s="164" t="s">
        <v>143</v>
      </c>
      <c r="D380" s="300" t="s">
        <v>3458</v>
      </c>
      <c r="E380" s="301"/>
      <c r="F380" s="302" t="s">
        <v>245</v>
      </c>
      <c r="G380" s="303"/>
      <c r="H380" s="302" t="s">
        <v>6914</v>
      </c>
      <c r="I380" s="303"/>
      <c r="J380" s="316">
        <v>200002.31</v>
      </c>
      <c r="K380" s="249">
        <f>VLOOKUP(B380,'De x Para (2)'!A:C,3,0)</f>
        <v>0</v>
      </c>
    </row>
    <row r="381" spans="1:11">
      <c r="A381" s="574" t="s">
        <v>5095</v>
      </c>
      <c r="B381" s="182" t="s">
        <v>1791</v>
      </c>
      <c r="C381" s="164" t="s">
        <v>143</v>
      </c>
      <c r="D381" s="182" t="s">
        <v>1792</v>
      </c>
      <c r="E381" s="24"/>
      <c r="F381" s="575" t="s">
        <v>245</v>
      </c>
      <c r="G381" s="576"/>
      <c r="H381" s="575" t="s">
        <v>6914</v>
      </c>
      <c r="I381" s="576"/>
      <c r="J381" s="595">
        <v>200002.31</v>
      </c>
      <c r="K381" s="249" t="str">
        <f>VLOOKUP(B381,'De x Para (2)'!A:C,3,0)</f>
        <v>4.2.3</v>
      </c>
    </row>
    <row r="382" spans="1:11">
      <c r="A382" s="524" t="s">
        <v>143</v>
      </c>
      <c r="B382" s="561" t="s">
        <v>143</v>
      </c>
      <c r="C382" s="164" t="s">
        <v>143</v>
      </c>
      <c r="D382" s="561" t="s">
        <v>143</v>
      </c>
      <c r="E382" s="578"/>
      <c r="F382" s="578"/>
      <c r="G382" s="578"/>
      <c r="H382" s="578"/>
      <c r="I382" s="578"/>
      <c r="J382" s="578"/>
      <c r="K382" s="249"/>
    </row>
    <row r="383" spans="1:11">
      <c r="A383" s="572" t="s">
        <v>5093</v>
      </c>
      <c r="B383" s="300" t="s">
        <v>1793</v>
      </c>
      <c r="C383" s="164" t="s">
        <v>143</v>
      </c>
      <c r="D383" s="300" t="s">
        <v>1794</v>
      </c>
      <c r="E383" s="301"/>
      <c r="F383" s="302" t="s">
        <v>7254</v>
      </c>
      <c r="G383" s="303"/>
      <c r="H383" s="302" t="s">
        <v>7034</v>
      </c>
      <c r="I383" s="303"/>
      <c r="J383" s="316">
        <v>18290.72</v>
      </c>
      <c r="K383" s="249">
        <f>VLOOKUP(B383,'De x Para (2)'!A:C,3,0)</f>
        <v>0</v>
      </c>
    </row>
    <row r="384" spans="1:11">
      <c r="A384" s="574" t="s">
        <v>5092</v>
      </c>
      <c r="B384" s="182" t="s">
        <v>1797</v>
      </c>
      <c r="C384" s="164" t="s">
        <v>143</v>
      </c>
      <c r="D384" s="182" t="s">
        <v>1798</v>
      </c>
      <c r="E384" s="24"/>
      <c r="F384" s="575" t="s">
        <v>7254</v>
      </c>
      <c r="G384" s="576"/>
      <c r="H384" s="575" t="s">
        <v>245</v>
      </c>
      <c r="I384" s="576"/>
      <c r="J384" s="595">
        <v>-3148.39</v>
      </c>
      <c r="K384" s="249" t="str">
        <f>VLOOKUP(B384,'De x Para (2)'!A:C,3,0)</f>
        <v>4.2.2</v>
      </c>
    </row>
    <row r="385" spans="1:12">
      <c r="A385" s="574" t="s">
        <v>5981</v>
      </c>
      <c r="B385" s="182" t="s">
        <v>4765</v>
      </c>
      <c r="C385" s="164" t="s">
        <v>143</v>
      </c>
      <c r="D385" s="182" t="s">
        <v>4766</v>
      </c>
      <c r="E385" s="24"/>
      <c r="F385" s="575" t="s">
        <v>245</v>
      </c>
      <c r="G385" s="576"/>
      <c r="H385" s="575" t="s">
        <v>7034</v>
      </c>
      <c r="I385" s="576"/>
      <c r="J385" s="595">
        <v>21439.11</v>
      </c>
      <c r="K385" s="249" t="str">
        <f>VLOOKUP(B385,'De x Para (2)'!A:C,3,0)</f>
        <v>4.2.2</v>
      </c>
    </row>
    <row r="386" spans="1:12">
      <c r="A386" s="524" t="s">
        <v>143</v>
      </c>
      <c r="B386" s="561" t="s">
        <v>143</v>
      </c>
      <c r="C386" s="164" t="s">
        <v>143</v>
      </c>
      <c r="D386" s="561" t="s">
        <v>143</v>
      </c>
      <c r="E386" s="578"/>
      <c r="F386" s="578"/>
      <c r="G386" s="578"/>
      <c r="H386" s="578"/>
      <c r="I386" s="578"/>
      <c r="J386" s="578"/>
      <c r="K386" s="249"/>
      <c r="L386" s="803">
        <f>J383+J390+J391</f>
        <v>34103.090000000004</v>
      </c>
    </row>
    <row r="387" spans="1:12">
      <c r="A387" s="572" t="s">
        <v>5090</v>
      </c>
      <c r="B387" s="300" t="s">
        <v>1804</v>
      </c>
      <c r="C387" s="164" t="s">
        <v>143</v>
      </c>
      <c r="D387" s="300" t="s">
        <v>1805</v>
      </c>
      <c r="E387" s="301"/>
      <c r="F387" s="302" t="s">
        <v>245</v>
      </c>
      <c r="G387" s="303"/>
      <c r="H387" s="302" t="s">
        <v>7255</v>
      </c>
      <c r="I387" s="303"/>
      <c r="J387" s="316">
        <v>52202.13</v>
      </c>
      <c r="K387" s="249">
        <f>VLOOKUP(B387,'De x Para (2)'!A:C,3,0)</f>
        <v>0</v>
      </c>
    </row>
    <row r="388" spans="1:12">
      <c r="A388" s="572" t="s">
        <v>5089</v>
      </c>
      <c r="B388" s="300" t="s">
        <v>1809</v>
      </c>
      <c r="C388" s="164" t="s">
        <v>143</v>
      </c>
      <c r="D388" s="300" t="s">
        <v>1805</v>
      </c>
      <c r="E388" s="301"/>
      <c r="F388" s="302" t="s">
        <v>245</v>
      </c>
      <c r="G388" s="303"/>
      <c r="H388" s="302" t="s">
        <v>7255</v>
      </c>
      <c r="I388" s="303"/>
      <c r="J388" s="316">
        <v>52202.13</v>
      </c>
      <c r="K388" s="249">
        <f>VLOOKUP(B388,'De x Para (2)'!A:C,3,0)</f>
        <v>0</v>
      </c>
    </row>
    <row r="389" spans="1:12">
      <c r="A389" s="574" t="s">
        <v>5087</v>
      </c>
      <c r="B389" s="182" t="s">
        <v>1810</v>
      </c>
      <c r="C389" s="164" t="s">
        <v>143</v>
      </c>
      <c r="D389" s="182" t="s">
        <v>1811</v>
      </c>
      <c r="E389" s="24"/>
      <c r="F389" s="575" t="s">
        <v>245</v>
      </c>
      <c r="G389" s="576"/>
      <c r="H389" s="575" t="s">
        <v>7256</v>
      </c>
      <c r="I389" s="576"/>
      <c r="J389" s="595">
        <v>36389.760000000002</v>
      </c>
      <c r="K389" s="249" t="s">
        <v>42</v>
      </c>
    </row>
    <row r="390" spans="1:12">
      <c r="A390" s="574" t="s">
        <v>5085</v>
      </c>
      <c r="B390" s="182" t="s">
        <v>1815</v>
      </c>
      <c r="C390" s="164" t="s">
        <v>143</v>
      </c>
      <c r="D390" s="182" t="s">
        <v>1816</v>
      </c>
      <c r="E390" s="24"/>
      <c r="F390" s="575" t="s">
        <v>245</v>
      </c>
      <c r="G390" s="576"/>
      <c r="H390" s="575" t="s">
        <v>7257</v>
      </c>
      <c r="I390" s="576"/>
      <c r="J390" s="595">
        <v>12663.98</v>
      </c>
      <c r="K390" s="249" t="str">
        <f>VLOOKUP(B390,'De x Para (2)'!A:C,3,0)</f>
        <v>4.2.2</v>
      </c>
    </row>
    <row r="391" spans="1:12">
      <c r="A391" s="574" t="s">
        <v>5083</v>
      </c>
      <c r="B391" s="182" t="s">
        <v>3468</v>
      </c>
      <c r="C391" s="164" t="s">
        <v>143</v>
      </c>
      <c r="D391" s="182" t="s">
        <v>3469</v>
      </c>
      <c r="E391" s="24"/>
      <c r="F391" s="575" t="s">
        <v>245</v>
      </c>
      <c r="G391" s="576"/>
      <c r="H391" s="575" t="s">
        <v>7254</v>
      </c>
      <c r="I391" s="576"/>
      <c r="J391" s="595">
        <v>3148.39</v>
      </c>
      <c r="K391" s="249" t="str">
        <f>VLOOKUP(B391,'De x Para (2)'!A:C,3,0)</f>
        <v>4.2.2</v>
      </c>
    </row>
    <row r="392" spans="1:12">
      <c r="A392" s="572" t="s">
        <v>143</v>
      </c>
      <c r="B392" s="300" t="s">
        <v>143</v>
      </c>
      <c r="C392" s="164" t="s">
        <v>143</v>
      </c>
      <c r="D392" s="300" t="s">
        <v>143</v>
      </c>
      <c r="E392" s="301"/>
      <c r="F392" s="301"/>
      <c r="G392" s="301"/>
      <c r="H392" s="301"/>
      <c r="I392" s="301"/>
      <c r="J392" s="301"/>
      <c r="K392" s="249"/>
    </row>
    <row r="393" spans="1:12">
      <c r="A393" s="572" t="s">
        <v>5989</v>
      </c>
      <c r="B393" s="300" t="s">
        <v>1822</v>
      </c>
      <c r="C393" s="164" t="s">
        <v>143</v>
      </c>
      <c r="D393" s="300" t="s">
        <v>1823</v>
      </c>
      <c r="E393" s="301"/>
      <c r="F393" s="302" t="s">
        <v>5824</v>
      </c>
      <c r="G393" s="303"/>
      <c r="H393" s="302" t="s">
        <v>7258</v>
      </c>
      <c r="I393" s="303"/>
      <c r="J393" s="302">
        <v>628.71</v>
      </c>
      <c r="K393" s="249">
        <f>VLOOKUP(B393,'De x Para (2)'!A:C,3,0)</f>
        <v>0</v>
      </c>
    </row>
    <row r="394" spans="1:12">
      <c r="A394" s="572" t="s">
        <v>5992</v>
      </c>
      <c r="B394" s="300" t="s">
        <v>1827</v>
      </c>
      <c r="C394" s="164" t="s">
        <v>143</v>
      </c>
      <c r="D394" s="300" t="s">
        <v>1823</v>
      </c>
      <c r="E394" s="301"/>
      <c r="F394" s="302" t="s">
        <v>5824</v>
      </c>
      <c r="G394" s="303"/>
      <c r="H394" s="302" t="s">
        <v>7258</v>
      </c>
      <c r="I394" s="303"/>
      <c r="J394" s="302">
        <v>628.71</v>
      </c>
      <c r="K394" s="249">
        <f>VLOOKUP(B394,'De x Para (2)'!A:C,3,0)</f>
        <v>0</v>
      </c>
    </row>
    <row r="395" spans="1:12">
      <c r="A395" s="574" t="s">
        <v>5993</v>
      </c>
      <c r="B395" s="182" t="s">
        <v>1828</v>
      </c>
      <c r="C395" s="164" t="s">
        <v>143</v>
      </c>
      <c r="D395" s="182" t="s">
        <v>3472</v>
      </c>
      <c r="E395" s="24"/>
      <c r="F395" s="575" t="s">
        <v>5824</v>
      </c>
      <c r="G395" s="576"/>
      <c r="H395" s="575" t="s">
        <v>7258</v>
      </c>
      <c r="I395" s="576"/>
      <c r="J395" s="575">
        <v>628.71</v>
      </c>
      <c r="K395" s="249" t="str">
        <f>VLOOKUP(B395,'De x Para (2)'!A:C,3,0)</f>
        <v>4.2.5</v>
      </c>
    </row>
    <row r="396" spans="1:12">
      <c r="A396" s="524" t="s">
        <v>143</v>
      </c>
      <c r="B396" s="561" t="s">
        <v>143</v>
      </c>
      <c r="C396" s="164" t="s">
        <v>143</v>
      </c>
      <c r="D396" s="561" t="s">
        <v>143</v>
      </c>
      <c r="E396" s="578"/>
      <c r="F396" s="578"/>
      <c r="G396" s="578"/>
      <c r="H396" s="578"/>
      <c r="I396" s="578"/>
      <c r="J396" s="578"/>
      <c r="K396" s="249"/>
    </row>
    <row r="397" spans="1:12">
      <c r="A397" s="572" t="s">
        <v>7259</v>
      </c>
      <c r="B397" s="300" t="s">
        <v>2853</v>
      </c>
      <c r="C397" s="164" t="s">
        <v>143</v>
      </c>
      <c r="D397" s="300" t="s">
        <v>2854</v>
      </c>
      <c r="E397" s="301"/>
      <c r="F397" s="302" t="s">
        <v>245</v>
      </c>
      <c r="G397" s="303"/>
      <c r="H397" s="302" t="s">
        <v>7260</v>
      </c>
      <c r="I397" s="303"/>
      <c r="J397" s="316">
        <v>57273.02</v>
      </c>
      <c r="K397" s="249">
        <f>VLOOKUP(B397,'De x Para (2)'!A:C,3,0)</f>
        <v>0</v>
      </c>
    </row>
    <row r="398" spans="1:12">
      <c r="A398" s="572" t="s">
        <v>7261</v>
      </c>
      <c r="B398" s="300" t="s">
        <v>2855</v>
      </c>
      <c r="C398" s="164" t="s">
        <v>143</v>
      </c>
      <c r="D398" s="300" t="s">
        <v>2856</v>
      </c>
      <c r="E398" s="301"/>
      <c r="F398" s="302" t="s">
        <v>245</v>
      </c>
      <c r="G398" s="303"/>
      <c r="H398" s="302" t="s">
        <v>7260</v>
      </c>
      <c r="I398" s="303"/>
      <c r="J398" s="316">
        <v>57273.02</v>
      </c>
      <c r="K398" s="249">
        <f>VLOOKUP(B398,'De x Para (2)'!A:C,3,0)</f>
        <v>0</v>
      </c>
    </row>
    <row r="399" spans="1:12">
      <c r="A399" s="574" t="s">
        <v>7262</v>
      </c>
      <c r="B399" s="182" t="s">
        <v>2857</v>
      </c>
      <c r="C399" s="164" t="s">
        <v>143</v>
      </c>
      <c r="D399" s="182" t="s">
        <v>2828</v>
      </c>
      <c r="E399" s="24"/>
      <c r="F399" s="575" t="s">
        <v>245</v>
      </c>
      <c r="G399" s="576"/>
      <c r="H399" s="575" t="s">
        <v>7260</v>
      </c>
      <c r="I399" s="576"/>
      <c r="J399" s="595">
        <v>57273.02</v>
      </c>
      <c r="K399" s="249" t="str">
        <f>VLOOKUP(B399,'De x Para (2)'!A:C,3,0)</f>
        <v>4.2.4</v>
      </c>
    </row>
    <row r="400" spans="1:12">
      <c r="A400" s="580"/>
      <c r="B400" s="581"/>
      <c r="C400" s="581"/>
      <c r="D400" s="581"/>
      <c r="E400" s="581"/>
      <c r="F400" s="581"/>
      <c r="G400" s="581"/>
      <c r="H400" s="581"/>
      <c r="I400" s="581"/>
      <c r="J400" s="581"/>
      <c r="K400" s="581"/>
    </row>
    <row r="401" spans="1:11">
      <c r="A401" s="583"/>
      <c r="B401" s="584"/>
      <c r="C401" s="584"/>
      <c r="D401" s="584"/>
      <c r="E401" s="584"/>
      <c r="F401" s="584"/>
      <c r="G401" s="584"/>
      <c r="H401" s="584"/>
      <c r="I401" s="584"/>
      <c r="J401" s="596"/>
      <c r="K401" s="586"/>
    </row>
    <row r="402" spans="1:11">
      <c r="A402" s="583"/>
      <c r="B402" s="584"/>
      <c r="C402" s="584"/>
      <c r="D402" s="584"/>
      <c r="E402" s="584"/>
      <c r="F402" s="584"/>
      <c r="G402" s="584"/>
      <c r="H402" s="584"/>
      <c r="I402" s="584"/>
      <c r="J402" s="596"/>
      <c r="K402" s="586"/>
    </row>
    <row r="403" spans="1:11">
      <c r="A403" s="583"/>
      <c r="B403" s="584"/>
      <c r="C403" s="584"/>
      <c r="D403" s="584"/>
      <c r="E403" s="584"/>
      <c r="F403" s="584"/>
      <c r="G403" s="584"/>
      <c r="H403" s="584"/>
      <c r="I403" s="584"/>
      <c r="J403" s="597"/>
      <c r="K403" s="586"/>
    </row>
    <row r="404" spans="1:11">
      <c r="A404" s="583"/>
      <c r="B404" s="584"/>
      <c r="C404" s="584"/>
      <c r="D404" s="584"/>
      <c r="E404" s="584"/>
      <c r="F404" s="584"/>
      <c r="G404" s="584"/>
      <c r="H404" s="584"/>
      <c r="I404" s="584"/>
      <c r="J404" s="596"/>
      <c r="K404" s="586"/>
    </row>
    <row r="405" spans="1:11">
      <c r="E405" s="586"/>
      <c r="F405" s="586"/>
    </row>
    <row r="406" spans="1:11">
      <c r="E406" s="586"/>
      <c r="F406" s="586"/>
    </row>
    <row r="407" spans="1:11">
      <c r="A407" s="164"/>
      <c r="B407" s="3"/>
      <c r="C407" s="3"/>
      <c r="D407" s="3"/>
      <c r="E407" s="3"/>
      <c r="F407" s="3"/>
      <c r="G407" s="3"/>
      <c r="H407" s="3"/>
      <c r="I407" s="3"/>
      <c r="J407" s="3"/>
      <c r="K407" s="3"/>
    </row>
    <row r="408" spans="1:11">
      <c r="A408" s="588"/>
      <c r="B408" s="589"/>
      <c r="C408" s="589"/>
      <c r="D408" s="589"/>
      <c r="E408" s="589"/>
      <c r="F408" s="589"/>
      <c r="G408" s="589"/>
      <c r="H408" s="589"/>
      <c r="I408" s="589"/>
      <c r="J408" s="589"/>
      <c r="K408" s="589"/>
    </row>
    <row r="409" spans="1:11">
      <c r="A409" s="591"/>
      <c r="B409" s="592"/>
      <c r="C409" s="592"/>
      <c r="D409" s="592"/>
      <c r="F409" s="593"/>
      <c r="G409" s="594"/>
      <c r="H409" s="594"/>
      <c r="I409" s="594"/>
      <c r="J409" s="594"/>
      <c r="K409" s="594"/>
    </row>
    <row r="410" spans="1:11">
      <c r="I410" s="593"/>
      <c r="J410" s="594"/>
      <c r="K410" s="593"/>
    </row>
  </sheetData>
  <autoFilter ref="A3:K399" xr:uid="{00000000-0009-0000-0000-00002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532"/>
  <sheetViews>
    <sheetView topLeftCell="A307" workbookViewId="0">
      <selection activeCell="G317" sqref="G317"/>
    </sheetView>
  </sheetViews>
  <sheetFormatPr defaultRowHeight="15"/>
  <cols>
    <col min="4" max="4" width="9.42578125" bestFit="1" customWidth="1"/>
    <col min="5" max="5" width="9" bestFit="1" customWidth="1"/>
    <col min="7" max="7" width="7.28515625" bestFit="1" customWidth="1"/>
    <col min="8" max="8" width="7.7109375" bestFit="1" customWidth="1"/>
    <col min="13" max="13" width="8.7109375" bestFit="1" customWidth="1"/>
    <col min="15" max="15" width="7" bestFit="1" customWidth="1"/>
  </cols>
  <sheetData>
    <row r="1" spans="1:15">
      <c r="A1" s="719"/>
      <c r="B1" s="719"/>
      <c r="C1" s="623" t="s">
        <v>143</v>
      </c>
      <c r="D1" s="624"/>
      <c r="E1" s="624"/>
      <c r="F1" s="624"/>
      <c r="G1" s="624"/>
      <c r="H1" s="624"/>
      <c r="I1" s="624"/>
      <c r="J1" s="624"/>
      <c r="K1" s="624"/>
      <c r="L1" s="624"/>
      <c r="M1" s="625" t="s">
        <v>214</v>
      </c>
      <c r="N1" s="626"/>
      <c r="O1" s="626"/>
    </row>
    <row r="2" spans="1:15" ht="22.5">
      <c r="A2" s="627" t="s">
        <v>5137</v>
      </c>
      <c r="B2" s="627" t="s">
        <v>215</v>
      </c>
      <c r="C2" s="627" t="s">
        <v>216</v>
      </c>
      <c r="D2" s="628"/>
      <c r="E2" s="628"/>
      <c r="F2" s="628"/>
      <c r="G2" s="629" t="s">
        <v>217</v>
      </c>
      <c r="H2" s="630"/>
      <c r="I2" s="630"/>
      <c r="J2" s="629" t="s">
        <v>218</v>
      </c>
      <c r="K2" s="630"/>
      <c r="L2" s="629" t="s">
        <v>219</v>
      </c>
      <c r="M2" s="630"/>
      <c r="N2" s="629" t="s">
        <v>220</v>
      </c>
      <c r="O2" s="630"/>
    </row>
    <row r="3" spans="1:15" ht="27">
      <c r="A3" s="663" t="s">
        <v>5552</v>
      </c>
      <c r="B3" s="664" t="s">
        <v>221</v>
      </c>
      <c r="C3" s="664" t="s">
        <v>222</v>
      </c>
      <c r="D3" s="665"/>
      <c r="E3" s="665"/>
      <c r="F3" s="665"/>
      <c r="G3" s="666" t="s">
        <v>248</v>
      </c>
      <c r="H3" s="667"/>
      <c r="I3" s="667"/>
      <c r="J3" s="666" t="s">
        <v>9016</v>
      </c>
      <c r="K3" s="667"/>
      <c r="L3" s="666" t="s">
        <v>9017</v>
      </c>
      <c r="M3" s="667"/>
      <c r="N3" s="666" t="s">
        <v>5555</v>
      </c>
      <c r="O3" s="667"/>
    </row>
    <row r="4" spans="1:15" ht="27">
      <c r="A4" s="663" t="s">
        <v>5551</v>
      </c>
      <c r="B4" s="664" t="s">
        <v>227</v>
      </c>
      <c r="C4" s="635" t="s">
        <v>143</v>
      </c>
      <c r="D4" s="664" t="s">
        <v>228</v>
      </c>
      <c r="E4" s="665"/>
      <c r="F4" s="665"/>
      <c r="G4" s="666" t="s">
        <v>248</v>
      </c>
      <c r="H4" s="667"/>
      <c r="I4" s="667"/>
      <c r="J4" s="666" t="s">
        <v>9018</v>
      </c>
      <c r="K4" s="667"/>
      <c r="L4" s="666" t="s">
        <v>9019</v>
      </c>
      <c r="M4" s="667"/>
      <c r="N4" s="666" t="s">
        <v>5558</v>
      </c>
      <c r="O4" s="667"/>
    </row>
    <row r="5" spans="1:15" ht="27">
      <c r="A5" s="663" t="s">
        <v>5550</v>
      </c>
      <c r="B5" s="664" t="s">
        <v>232</v>
      </c>
      <c r="C5" s="635" t="s">
        <v>143</v>
      </c>
      <c r="D5" s="664" t="s">
        <v>233</v>
      </c>
      <c r="E5" s="665"/>
      <c r="F5" s="665"/>
      <c r="G5" s="666" t="s">
        <v>248</v>
      </c>
      <c r="H5" s="667"/>
      <c r="I5" s="667"/>
      <c r="J5" s="666" t="s">
        <v>9020</v>
      </c>
      <c r="K5" s="667"/>
      <c r="L5" s="666" t="s">
        <v>9021</v>
      </c>
      <c r="M5" s="667"/>
      <c r="N5" s="666" t="s">
        <v>5561</v>
      </c>
      <c r="O5" s="667"/>
    </row>
    <row r="6" spans="1:15" ht="27">
      <c r="A6" s="663" t="s">
        <v>5549</v>
      </c>
      <c r="B6" s="664" t="s">
        <v>238</v>
      </c>
      <c r="C6" s="635" t="s">
        <v>143</v>
      </c>
      <c r="D6" s="664" t="s">
        <v>233</v>
      </c>
      <c r="E6" s="665"/>
      <c r="F6" s="665"/>
      <c r="G6" s="666" t="s">
        <v>248</v>
      </c>
      <c r="H6" s="667"/>
      <c r="I6" s="667"/>
      <c r="J6" s="666" t="s">
        <v>9020</v>
      </c>
      <c r="K6" s="667"/>
      <c r="L6" s="666" t="s">
        <v>9021</v>
      </c>
      <c r="M6" s="667"/>
      <c r="N6" s="666" t="s">
        <v>5561</v>
      </c>
      <c r="O6" s="667"/>
    </row>
    <row r="7" spans="1:15">
      <c r="A7" s="722" t="s">
        <v>5547</v>
      </c>
      <c r="B7" s="723" t="s">
        <v>239</v>
      </c>
      <c r="C7" s="635" t="s">
        <v>143</v>
      </c>
      <c r="D7" s="723" t="s">
        <v>240</v>
      </c>
      <c r="E7" s="724"/>
      <c r="F7" s="724"/>
      <c r="G7" s="725" t="s">
        <v>248</v>
      </c>
      <c r="H7" s="726"/>
      <c r="I7" s="726"/>
      <c r="J7" s="725" t="s">
        <v>9022</v>
      </c>
      <c r="K7" s="726"/>
      <c r="L7" s="725" t="s">
        <v>9023</v>
      </c>
      <c r="M7" s="726"/>
      <c r="N7" s="725" t="s">
        <v>2434</v>
      </c>
      <c r="O7" s="726"/>
    </row>
    <row r="8" spans="1:15" ht="18">
      <c r="A8" s="727" t="s">
        <v>5546</v>
      </c>
      <c r="B8" s="728" t="s">
        <v>243</v>
      </c>
      <c r="C8" s="635" t="s">
        <v>143</v>
      </c>
      <c r="D8" s="728" t="s">
        <v>244</v>
      </c>
      <c r="E8" s="729"/>
      <c r="F8" s="729"/>
      <c r="G8" s="730" t="s">
        <v>248</v>
      </c>
      <c r="H8" s="731"/>
      <c r="I8" s="731"/>
      <c r="J8" s="730" t="s">
        <v>8572</v>
      </c>
      <c r="K8" s="731"/>
      <c r="L8" s="730" t="s">
        <v>245</v>
      </c>
      <c r="M8" s="731"/>
      <c r="N8" s="730" t="s">
        <v>2434</v>
      </c>
      <c r="O8" s="731"/>
    </row>
    <row r="9" spans="1:15" ht="45">
      <c r="A9" s="727" t="s">
        <v>5545</v>
      </c>
      <c r="B9" s="728" t="s">
        <v>246</v>
      </c>
      <c r="C9" s="635" t="s">
        <v>143</v>
      </c>
      <c r="D9" s="728" t="s">
        <v>4708</v>
      </c>
      <c r="E9" s="729"/>
      <c r="F9" s="729"/>
      <c r="G9" s="730" t="s">
        <v>248</v>
      </c>
      <c r="H9" s="731"/>
      <c r="I9" s="731"/>
      <c r="J9" s="730" t="s">
        <v>9023</v>
      </c>
      <c r="K9" s="731"/>
      <c r="L9" s="730" t="s">
        <v>9023</v>
      </c>
      <c r="M9" s="731"/>
      <c r="N9" s="730" t="s">
        <v>248</v>
      </c>
      <c r="O9" s="731"/>
    </row>
    <row r="10" spans="1:15">
      <c r="A10" s="722" t="s">
        <v>143</v>
      </c>
      <c r="B10" s="723" t="s">
        <v>143</v>
      </c>
      <c r="C10" s="635" t="s">
        <v>143</v>
      </c>
      <c r="D10" s="723" t="s">
        <v>143</v>
      </c>
      <c r="E10" s="724"/>
      <c r="F10" s="724"/>
      <c r="G10" s="724"/>
      <c r="H10" s="724"/>
      <c r="I10" s="724"/>
      <c r="J10" s="724"/>
      <c r="K10" s="724"/>
      <c r="L10" s="724"/>
      <c r="M10" s="724"/>
      <c r="N10" s="724"/>
      <c r="O10" s="724"/>
    </row>
    <row r="11" spans="1:15" ht="36">
      <c r="A11" s="722" t="s">
        <v>5544</v>
      </c>
      <c r="B11" s="723" t="s">
        <v>249</v>
      </c>
      <c r="C11" s="635" t="s">
        <v>143</v>
      </c>
      <c r="D11" s="723" t="s">
        <v>250</v>
      </c>
      <c r="E11" s="724"/>
      <c r="F11" s="724"/>
      <c r="G11" s="725" t="s">
        <v>248</v>
      </c>
      <c r="H11" s="726"/>
      <c r="I11" s="726"/>
      <c r="J11" s="725" t="s">
        <v>9024</v>
      </c>
      <c r="K11" s="726"/>
      <c r="L11" s="725" t="s">
        <v>9025</v>
      </c>
      <c r="M11" s="726"/>
      <c r="N11" s="725" t="s">
        <v>5565</v>
      </c>
      <c r="O11" s="726"/>
    </row>
    <row r="12" spans="1:15" ht="18">
      <c r="A12" s="727" t="s">
        <v>5542</v>
      </c>
      <c r="B12" s="728" t="s">
        <v>5541</v>
      </c>
      <c r="C12" s="635" t="s">
        <v>143</v>
      </c>
      <c r="D12" s="728" t="s">
        <v>5540</v>
      </c>
      <c r="E12" s="729"/>
      <c r="F12" s="729"/>
      <c r="G12" s="730" t="s">
        <v>248</v>
      </c>
      <c r="H12" s="731"/>
      <c r="I12" s="731"/>
      <c r="J12" s="730" t="s">
        <v>8574</v>
      </c>
      <c r="K12" s="731"/>
      <c r="L12" s="730" t="s">
        <v>8574</v>
      </c>
      <c r="M12" s="731"/>
      <c r="N12" s="730" t="s">
        <v>248</v>
      </c>
      <c r="O12" s="731"/>
    </row>
    <row r="13" spans="1:15" ht="27">
      <c r="A13" s="727" t="s">
        <v>5538</v>
      </c>
      <c r="B13" s="728" t="s">
        <v>5537</v>
      </c>
      <c r="C13" s="635" t="s">
        <v>143</v>
      </c>
      <c r="D13" s="728" t="s">
        <v>5536</v>
      </c>
      <c r="E13" s="729"/>
      <c r="F13" s="729"/>
      <c r="G13" s="730" t="s">
        <v>248</v>
      </c>
      <c r="H13" s="731"/>
      <c r="I13" s="731"/>
      <c r="J13" s="730" t="s">
        <v>8575</v>
      </c>
      <c r="K13" s="731"/>
      <c r="L13" s="730" t="s">
        <v>8576</v>
      </c>
      <c r="M13" s="731"/>
      <c r="N13" s="730" t="s">
        <v>5570</v>
      </c>
      <c r="O13" s="731"/>
    </row>
    <row r="14" spans="1:15" ht="36">
      <c r="A14" s="727" t="s">
        <v>5571</v>
      </c>
      <c r="B14" s="728" t="s">
        <v>5572</v>
      </c>
      <c r="C14" s="635" t="s">
        <v>143</v>
      </c>
      <c r="D14" s="728" t="s">
        <v>6030</v>
      </c>
      <c r="E14" s="729"/>
      <c r="F14" s="729"/>
      <c r="G14" s="730" t="s">
        <v>248</v>
      </c>
      <c r="H14" s="731"/>
      <c r="I14" s="731"/>
      <c r="J14" s="730" t="s">
        <v>5574</v>
      </c>
      <c r="K14" s="731"/>
      <c r="L14" s="730" t="s">
        <v>245</v>
      </c>
      <c r="M14" s="731"/>
      <c r="N14" s="730" t="s">
        <v>5575</v>
      </c>
      <c r="O14" s="731"/>
    </row>
    <row r="15" spans="1:15" ht="27">
      <c r="A15" s="727" t="s">
        <v>5534</v>
      </c>
      <c r="B15" s="728" t="s">
        <v>5533</v>
      </c>
      <c r="C15" s="635" t="s">
        <v>143</v>
      </c>
      <c r="D15" s="728" t="s">
        <v>5532</v>
      </c>
      <c r="E15" s="729"/>
      <c r="F15" s="729"/>
      <c r="G15" s="730" t="s">
        <v>248</v>
      </c>
      <c r="H15" s="731"/>
      <c r="I15" s="731"/>
      <c r="J15" s="730" t="s">
        <v>8577</v>
      </c>
      <c r="K15" s="731"/>
      <c r="L15" s="730" t="s">
        <v>8578</v>
      </c>
      <c r="M15" s="731"/>
      <c r="N15" s="730" t="s">
        <v>5578</v>
      </c>
      <c r="O15" s="731"/>
    </row>
    <row r="16" spans="1:15">
      <c r="A16" s="722" t="s">
        <v>143</v>
      </c>
      <c r="B16" s="723" t="s">
        <v>143</v>
      </c>
      <c r="C16" s="635" t="s">
        <v>143</v>
      </c>
      <c r="D16" s="723" t="s">
        <v>143</v>
      </c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724"/>
    </row>
    <row r="17" spans="1:15" ht="54">
      <c r="A17" s="722" t="s">
        <v>5530</v>
      </c>
      <c r="B17" s="723" t="s">
        <v>287</v>
      </c>
      <c r="C17" s="635" t="s">
        <v>143</v>
      </c>
      <c r="D17" s="723" t="s">
        <v>288</v>
      </c>
      <c r="E17" s="724"/>
      <c r="F17" s="724"/>
      <c r="G17" s="725" t="s">
        <v>248</v>
      </c>
      <c r="H17" s="726"/>
      <c r="I17" s="726"/>
      <c r="J17" s="725" t="s">
        <v>9026</v>
      </c>
      <c r="K17" s="726"/>
      <c r="L17" s="725" t="s">
        <v>9027</v>
      </c>
      <c r="M17" s="726"/>
      <c r="N17" s="725" t="s">
        <v>9028</v>
      </c>
      <c r="O17" s="726"/>
    </row>
    <row r="18" spans="1:15" ht="27">
      <c r="A18" s="727" t="s">
        <v>5528</v>
      </c>
      <c r="B18" s="728" t="s">
        <v>5527</v>
      </c>
      <c r="C18" s="635" t="s">
        <v>143</v>
      </c>
      <c r="D18" s="728" t="s">
        <v>5526</v>
      </c>
      <c r="E18" s="729"/>
      <c r="F18" s="729"/>
      <c r="G18" s="730" t="s">
        <v>248</v>
      </c>
      <c r="H18" s="731"/>
      <c r="I18" s="731"/>
      <c r="J18" s="730" t="s">
        <v>8579</v>
      </c>
      <c r="K18" s="731"/>
      <c r="L18" s="730" t="s">
        <v>8580</v>
      </c>
      <c r="M18" s="731"/>
      <c r="N18" s="730" t="s">
        <v>5583</v>
      </c>
      <c r="O18" s="731"/>
    </row>
    <row r="19" spans="1:15" ht="36">
      <c r="A19" s="727" t="s">
        <v>5524</v>
      </c>
      <c r="B19" s="728" t="s">
        <v>5523</v>
      </c>
      <c r="C19" s="635" t="s">
        <v>143</v>
      </c>
      <c r="D19" s="728" t="s">
        <v>5522</v>
      </c>
      <c r="E19" s="729"/>
      <c r="F19" s="729"/>
      <c r="G19" s="730" t="s">
        <v>248</v>
      </c>
      <c r="H19" s="731"/>
      <c r="I19" s="731"/>
      <c r="J19" s="730" t="s">
        <v>8581</v>
      </c>
      <c r="K19" s="731"/>
      <c r="L19" s="730" t="s">
        <v>8582</v>
      </c>
      <c r="M19" s="731"/>
      <c r="N19" s="730" t="s">
        <v>5586</v>
      </c>
      <c r="O19" s="731"/>
    </row>
    <row r="20" spans="1:15" ht="45">
      <c r="A20" s="727" t="s">
        <v>5520</v>
      </c>
      <c r="B20" s="728" t="s">
        <v>5519</v>
      </c>
      <c r="C20" s="635" t="s">
        <v>143</v>
      </c>
      <c r="D20" s="728" t="s">
        <v>5518</v>
      </c>
      <c r="E20" s="729"/>
      <c r="F20" s="729"/>
      <c r="G20" s="730" t="s">
        <v>248</v>
      </c>
      <c r="H20" s="731"/>
      <c r="I20" s="731"/>
      <c r="J20" s="730" t="s">
        <v>8583</v>
      </c>
      <c r="K20" s="731"/>
      <c r="L20" s="730" t="s">
        <v>245</v>
      </c>
      <c r="M20" s="731"/>
      <c r="N20" s="730" t="s">
        <v>5588</v>
      </c>
      <c r="O20" s="731"/>
    </row>
    <row r="21" spans="1:15" ht="36">
      <c r="A21" s="727" t="s">
        <v>5516</v>
      </c>
      <c r="B21" s="728" t="s">
        <v>5515</v>
      </c>
      <c r="C21" s="635" t="s">
        <v>143</v>
      </c>
      <c r="D21" s="728" t="s">
        <v>5514</v>
      </c>
      <c r="E21" s="729"/>
      <c r="F21" s="729"/>
      <c r="G21" s="730" t="s">
        <v>248</v>
      </c>
      <c r="H21" s="731"/>
      <c r="I21" s="731"/>
      <c r="J21" s="730" t="s">
        <v>8584</v>
      </c>
      <c r="K21" s="731"/>
      <c r="L21" s="730" t="s">
        <v>8585</v>
      </c>
      <c r="M21" s="731"/>
      <c r="N21" s="730" t="s">
        <v>5591</v>
      </c>
      <c r="O21" s="731"/>
    </row>
    <row r="22" spans="1:15" ht="36">
      <c r="A22" s="727" t="s">
        <v>5592</v>
      </c>
      <c r="B22" s="728" t="s">
        <v>5593</v>
      </c>
      <c r="C22" s="635" t="s">
        <v>143</v>
      </c>
      <c r="D22" s="728" t="s">
        <v>5594</v>
      </c>
      <c r="E22" s="729"/>
      <c r="F22" s="729"/>
      <c r="G22" s="730" t="s">
        <v>248</v>
      </c>
      <c r="H22" s="731"/>
      <c r="I22" s="731"/>
      <c r="J22" s="730" t="s">
        <v>5595</v>
      </c>
      <c r="K22" s="731"/>
      <c r="L22" s="730" t="s">
        <v>5333</v>
      </c>
      <c r="M22" s="731"/>
      <c r="N22" s="730" t="s">
        <v>5596</v>
      </c>
      <c r="O22" s="731"/>
    </row>
    <row r="23" spans="1:15">
      <c r="A23" s="722" t="s">
        <v>143</v>
      </c>
      <c r="B23" s="723" t="s">
        <v>143</v>
      </c>
      <c r="C23" s="635" t="s">
        <v>143</v>
      </c>
      <c r="D23" s="723" t="s">
        <v>143</v>
      </c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</row>
    <row r="24" spans="1:15" ht="54">
      <c r="A24" s="722" t="s">
        <v>5512</v>
      </c>
      <c r="B24" s="723" t="s">
        <v>343</v>
      </c>
      <c r="C24" s="635" t="s">
        <v>143</v>
      </c>
      <c r="D24" s="723" t="s">
        <v>344</v>
      </c>
      <c r="E24" s="724"/>
      <c r="F24" s="724"/>
      <c r="G24" s="725" t="s">
        <v>248</v>
      </c>
      <c r="H24" s="726"/>
      <c r="I24" s="726"/>
      <c r="J24" s="725" t="s">
        <v>9029</v>
      </c>
      <c r="K24" s="726"/>
      <c r="L24" s="725" t="s">
        <v>9030</v>
      </c>
      <c r="M24" s="726"/>
      <c r="N24" s="725" t="s">
        <v>5599</v>
      </c>
      <c r="O24" s="726"/>
    </row>
    <row r="25" spans="1:15" ht="45">
      <c r="A25" s="727" t="s">
        <v>5510</v>
      </c>
      <c r="B25" s="728" t="s">
        <v>4685</v>
      </c>
      <c r="C25" s="635" t="s">
        <v>143</v>
      </c>
      <c r="D25" s="728" t="s">
        <v>4686</v>
      </c>
      <c r="E25" s="729"/>
      <c r="F25" s="729"/>
      <c r="G25" s="730" t="s">
        <v>248</v>
      </c>
      <c r="H25" s="731"/>
      <c r="I25" s="731"/>
      <c r="J25" s="730" t="s">
        <v>9031</v>
      </c>
      <c r="K25" s="731"/>
      <c r="L25" s="730" t="s">
        <v>245</v>
      </c>
      <c r="M25" s="731"/>
      <c r="N25" s="730" t="s">
        <v>5601</v>
      </c>
      <c r="O25" s="731"/>
    </row>
    <row r="26" spans="1:15" ht="54">
      <c r="A26" s="727" t="s">
        <v>5509</v>
      </c>
      <c r="B26" s="728" t="s">
        <v>4737</v>
      </c>
      <c r="C26" s="635" t="s">
        <v>143</v>
      </c>
      <c r="D26" s="728" t="s">
        <v>4738</v>
      </c>
      <c r="E26" s="729"/>
      <c r="F26" s="729"/>
      <c r="G26" s="730" t="s">
        <v>248</v>
      </c>
      <c r="H26" s="731"/>
      <c r="I26" s="731"/>
      <c r="J26" s="730" t="s">
        <v>9032</v>
      </c>
      <c r="K26" s="731"/>
      <c r="L26" s="730" t="s">
        <v>245</v>
      </c>
      <c r="M26" s="731"/>
      <c r="N26" s="730" t="s">
        <v>5603</v>
      </c>
      <c r="O26" s="731"/>
    </row>
    <row r="27" spans="1:15" ht="54">
      <c r="A27" s="727" t="s">
        <v>5507</v>
      </c>
      <c r="B27" s="728" t="s">
        <v>4739</v>
      </c>
      <c r="C27" s="635" t="s">
        <v>143</v>
      </c>
      <c r="D27" s="728" t="s">
        <v>4740</v>
      </c>
      <c r="E27" s="729"/>
      <c r="F27" s="729"/>
      <c r="G27" s="730" t="s">
        <v>248</v>
      </c>
      <c r="H27" s="731"/>
      <c r="I27" s="731"/>
      <c r="J27" s="730" t="s">
        <v>9033</v>
      </c>
      <c r="K27" s="731"/>
      <c r="L27" s="730" t="s">
        <v>245</v>
      </c>
      <c r="M27" s="731"/>
      <c r="N27" s="730" t="s">
        <v>5605</v>
      </c>
      <c r="O27" s="731"/>
    </row>
    <row r="28" spans="1:15" ht="45">
      <c r="A28" s="727" t="s">
        <v>5505</v>
      </c>
      <c r="B28" s="728" t="s">
        <v>4818</v>
      </c>
      <c r="C28" s="635" t="s">
        <v>143</v>
      </c>
      <c r="D28" s="728" t="s">
        <v>4819</v>
      </c>
      <c r="E28" s="729"/>
      <c r="F28" s="729"/>
      <c r="G28" s="730" t="s">
        <v>248</v>
      </c>
      <c r="H28" s="731"/>
      <c r="I28" s="731"/>
      <c r="J28" s="730" t="s">
        <v>9034</v>
      </c>
      <c r="K28" s="731"/>
      <c r="L28" s="730" t="s">
        <v>9034</v>
      </c>
      <c r="M28" s="731"/>
      <c r="N28" s="730" t="s">
        <v>248</v>
      </c>
      <c r="O28" s="731"/>
    </row>
    <row r="29" spans="1:15" ht="54">
      <c r="A29" s="727" t="s">
        <v>5504</v>
      </c>
      <c r="B29" s="728" t="s">
        <v>5503</v>
      </c>
      <c r="C29" s="635" t="s">
        <v>143</v>
      </c>
      <c r="D29" s="728" t="s">
        <v>5502</v>
      </c>
      <c r="E29" s="729"/>
      <c r="F29" s="729"/>
      <c r="G29" s="730" t="s">
        <v>248</v>
      </c>
      <c r="H29" s="731"/>
      <c r="I29" s="731"/>
      <c r="J29" s="730" t="s">
        <v>8586</v>
      </c>
      <c r="K29" s="731"/>
      <c r="L29" s="730" t="s">
        <v>5598</v>
      </c>
      <c r="M29" s="731"/>
      <c r="N29" s="730" t="s">
        <v>5607</v>
      </c>
      <c r="O29" s="731"/>
    </row>
    <row r="30" spans="1:15">
      <c r="A30" s="722" t="s">
        <v>143</v>
      </c>
      <c r="B30" s="723" t="s">
        <v>143</v>
      </c>
      <c r="C30" s="635" t="s">
        <v>143</v>
      </c>
      <c r="D30" s="723" t="s">
        <v>143</v>
      </c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</row>
    <row r="31" spans="1:15" ht="45">
      <c r="A31" s="722" t="s">
        <v>5501</v>
      </c>
      <c r="B31" s="723" t="s">
        <v>351</v>
      </c>
      <c r="C31" s="635" t="s">
        <v>143</v>
      </c>
      <c r="D31" s="723" t="s">
        <v>283</v>
      </c>
      <c r="E31" s="724"/>
      <c r="F31" s="724"/>
      <c r="G31" s="725" t="s">
        <v>248</v>
      </c>
      <c r="H31" s="726"/>
      <c r="I31" s="726"/>
      <c r="J31" s="725" t="s">
        <v>9035</v>
      </c>
      <c r="K31" s="726"/>
      <c r="L31" s="725" t="s">
        <v>9035</v>
      </c>
      <c r="M31" s="726"/>
      <c r="N31" s="725" t="s">
        <v>248</v>
      </c>
      <c r="O31" s="726"/>
    </row>
    <row r="32" spans="1:15" ht="36">
      <c r="A32" s="727" t="s">
        <v>5500</v>
      </c>
      <c r="B32" s="728" t="s">
        <v>4792</v>
      </c>
      <c r="C32" s="635" t="s">
        <v>143</v>
      </c>
      <c r="D32" s="728" t="s">
        <v>4793</v>
      </c>
      <c r="E32" s="729"/>
      <c r="F32" s="729"/>
      <c r="G32" s="730" t="s">
        <v>248</v>
      </c>
      <c r="H32" s="731"/>
      <c r="I32" s="731"/>
      <c r="J32" s="730" t="s">
        <v>9036</v>
      </c>
      <c r="K32" s="731"/>
      <c r="L32" s="730" t="s">
        <v>9036</v>
      </c>
      <c r="M32" s="731"/>
      <c r="N32" s="730" t="s">
        <v>248</v>
      </c>
      <c r="O32" s="731"/>
    </row>
    <row r="33" spans="1:15" ht="45">
      <c r="A33" s="727" t="s">
        <v>5499</v>
      </c>
      <c r="B33" s="728" t="s">
        <v>5498</v>
      </c>
      <c r="C33" s="635" t="s">
        <v>143</v>
      </c>
      <c r="D33" s="728" t="s">
        <v>5497</v>
      </c>
      <c r="E33" s="729"/>
      <c r="F33" s="729"/>
      <c r="G33" s="730" t="s">
        <v>248</v>
      </c>
      <c r="H33" s="731"/>
      <c r="I33" s="731"/>
      <c r="J33" s="730" t="s">
        <v>8587</v>
      </c>
      <c r="K33" s="731"/>
      <c r="L33" s="730" t="s">
        <v>8587</v>
      </c>
      <c r="M33" s="731"/>
      <c r="N33" s="730" t="s">
        <v>248</v>
      </c>
      <c r="O33" s="731"/>
    </row>
    <row r="34" spans="1:15">
      <c r="A34" s="722" t="s">
        <v>143</v>
      </c>
      <c r="B34" s="723" t="s">
        <v>143</v>
      </c>
      <c r="C34" s="635" t="s">
        <v>143</v>
      </c>
      <c r="D34" s="723" t="s">
        <v>143</v>
      </c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724"/>
    </row>
    <row r="35" spans="1:15" ht="36">
      <c r="A35" s="663" t="s">
        <v>5496</v>
      </c>
      <c r="B35" s="664" t="s">
        <v>357</v>
      </c>
      <c r="C35" s="635" t="s">
        <v>143</v>
      </c>
      <c r="D35" s="664" t="s">
        <v>358</v>
      </c>
      <c r="E35" s="665"/>
      <c r="F35" s="665"/>
      <c r="G35" s="666" t="s">
        <v>248</v>
      </c>
      <c r="H35" s="667"/>
      <c r="I35" s="667"/>
      <c r="J35" s="666" t="s">
        <v>9037</v>
      </c>
      <c r="K35" s="667"/>
      <c r="L35" s="666" t="s">
        <v>9038</v>
      </c>
      <c r="M35" s="667"/>
      <c r="N35" s="666" t="s">
        <v>5611</v>
      </c>
      <c r="O35" s="667"/>
    </row>
    <row r="36" spans="1:15" ht="18">
      <c r="A36" s="663" t="s">
        <v>5494</v>
      </c>
      <c r="B36" s="664" t="s">
        <v>363</v>
      </c>
      <c r="C36" s="635" t="s">
        <v>143</v>
      </c>
      <c r="D36" s="664" t="s">
        <v>364</v>
      </c>
      <c r="E36" s="665"/>
      <c r="F36" s="665"/>
      <c r="G36" s="666" t="s">
        <v>248</v>
      </c>
      <c r="H36" s="667"/>
      <c r="I36" s="667"/>
      <c r="J36" s="666" t="s">
        <v>9039</v>
      </c>
      <c r="K36" s="667"/>
      <c r="L36" s="666" t="s">
        <v>9040</v>
      </c>
      <c r="M36" s="667"/>
      <c r="N36" s="666" t="s">
        <v>5614</v>
      </c>
      <c r="O36" s="667"/>
    </row>
    <row r="37" spans="1:15" ht="18">
      <c r="A37" s="722" t="s">
        <v>5493</v>
      </c>
      <c r="B37" s="723" t="s">
        <v>369</v>
      </c>
      <c r="C37" s="635" t="s">
        <v>143</v>
      </c>
      <c r="D37" s="723" t="s">
        <v>370</v>
      </c>
      <c r="E37" s="724"/>
      <c r="F37" s="724"/>
      <c r="G37" s="725" t="s">
        <v>248</v>
      </c>
      <c r="H37" s="726"/>
      <c r="I37" s="726"/>
      <c r="J37" s="725" t="s">
        <v>9039</v>
      </c>
      <c r="K37" s="726"/>
      <c r="L37" s="725" t="s">
        <v>9040</v>
      </c>
      <c r="M37" s="726"/>
      <c r="N37" s="725" t="s">
        <v>5614</v>
      </c>
      <c r="O37" s="726"/>
    </row>
    <row r="38" spans="1:15" ht="27">
      <c r="A38" s="727" t="s">
        <v>5492</v>
      </c>
      <c r="B38" s="728" t="s">
        <v>375</v>
      </c>
      <c r="C38" s="635" t="s">
        <v>143</v>
      </c>
      <c r="D38" s="728" t="s">
        <v>376</v>
      </c>
      <c r="E38" s="729"/>
      <c r="F38" s="729"/>
      <c r="G38" s="730" t="s">
        <v>248</v>
      </c>
      <c r="H38" s="731"/>
      <c r="I38" s="731"/>
      <c r="J38" s="730" t="s">
        <v>9039</v>
      </c>
      <c r="K38" s="731"/>
      <c r="L38" s="730" t="s">
        <v>9040</v>
      </c>
      <c r="M38" s="731"/>
      <c r="N38" s="730" t="s">
        <v>5614</v>
      </c>
      <c r="O38" s="731"/>
    </row>
    <row r="39" spans="1:15">
      <c r="A39" s="722" t="s">
        <v>143</v>
      </c>
      <c r="B39" s="723" t="s">
        <v>143</v>
      </c>
      <c r="C39" s="635" t="s">
        <v>143</v>
      </c>
      <c r="D39" s="723" t="s">
        <v>143</v>
      </c>
      <c r="E39" s="724"/>
      <c r="F39" s="724"/>
      <c r="G39" s="724"/>
      <c r="H39" s="724"/>
      <c r="I39" s="724"/>
      <c r="J39" s="724"/>
      <c r="K39" s="724"/>
      <c r="L39" s="724"/>
      <c r="M39" s="724"/>
      <c r="N39" s="724"/>
      <c r="O39" s="724"/>
    </row>
    <row r="40" spans="1:15" ht="18">
      <c r="A40" s="663" t="s">
        <v>5490</v>
      </c>
      <c r="B40" s="664" t="s">
        <v>397</v>
      </c>
      <c r="C40" s="635" t="s">
        <v>143</v>
      </c>
      <c r="D40" s="664" t="s">
        <v>398</v>
      </c>
      <c r="E40" s="665"/>
      <c r="F40" s="665"/>
      <c r="G40" s="666" t="s">
        <v>248</v>
      </c>
      <c r="H40" s="667"/>
      <c r="I40" s="667"/>
      <c r="J40" s="666" t="s">
        <v>9041</v>
      </c>
      <c r="K40" s="667"/>
      <c r="L40" s="666" t="s">
        <v>9042</v>
      </c>
      <c r="M40" s="667"/>
      <c r="N40" s="666" t="s">
        <v>5617</v>
      </c>
      <c r="O40" s="667"/>
    </row>
    <row r="41" spans="1:15">
      <c r="A41" s="722" t="s">
        <v>5489</v>
      </c>
      <c r="B41" s="723" t="s">
        <v>403</v>
      </c>
      <c r="C41" s="635" t="s">
        <v>143</v>
      </c>
      <c r="D41" s="723" t="s">
        <v>404</v>
      </c>
      <c r="E41" s="724"/>
      <c r="F41" s="724"/>
      <c r="G41" s="725" t="s">
        <v>248</v>
      </c>
      <c r="H41" s="726"/>
      <c r="I41" s="726"/>
      <c r="J41" s="725" t="s">
        <v>9041</v>
      </c>
      <c r="K41" s="726"/>
      <c r="L41" s="725" t="s">
        <v>9042</v>
      </c>
      <c r="M41" s="726"/>
      <c r="N41" s="725" t="s">
        <v>5617</v>
      </c>
      <c r="O41" s="726"/>
    </row>
    <row r="42" spans="1:15" ht="27">
      <c r="A42" s="727" t="s">
        <v>5487</v>
      </c>
      <c r="B42" s="728" t="s">
        <v>405</v>
      </c>
      <c r="C42" s="635" t="s">
        <v>143</v>
      </c>
      <c r="D42" s="728" t="s">
        <v>406</v>
      </c>
      <c r="E42" s="729"/>
      <c r="F42" s="729"/>
      <c r="G42" s="730" t="s">
        <v>248</v>
      </c>
      <c r="H42" s="731"/>
      <c r="I42" s="731"/>
      <c r="J42" s="730" t="s">
        <v>9043</v>
      </c>
      <c r="K42" s="731"/>
      <c r="L42" s="730" t="s">
        <v>9043</v>
      </c>
      <c r="M42" s="731"/>
      <c r="N42" s="730" t="s">
        <v>248</v>
      </c>
      <c r="O42" s="731"/>
    </row>
    <row r="43" spans="1:15" ht="27">
      <c r="A43" s="727" t="s">
        <v>5486</v>
      </c>
      <c r="B43" s="728" t="s">
        <v>408</v>
      </c>
      <c r="C43" s="635" t="s">
        <v>143</v>
      </c>
      <c r="D43" s="728" t="s">
        <v>409</v>
      </c>
      <c r="E43" s="729"/>
      <c r="F43" s="729"/>
      <c r="G43" s="730" t="s">
        <v>248</v>
      </c>
      <c r="H43" s="731"/>
      <c r="I43" s="731"/>
      <c r="J43" s="730" t="s">
        <v>9044</v>
      </c>
      <c r="K43" s="731"/>
      <c r="L43" s="730" t="s">
        <v>9045</v>
      </c>
      <c r="M43" s="731"/>
      <c r="N43" s="730" t="s">
        <v>5621</v>
      </c>
      <c r="O43" s="731"/>
    </row>
    <row r="44" spans="1:15" ht="27">
      <c r="A44" s="727" t="s">
        <v>5484</v>
      </c>
      <c r="B44" s="728" t="s">
        <v>414</v>
      </c>
      <c r="C44" s="635" t="s">
        <v>143</v>
      </c>
      <c r="D44" s="728" t="s">
        <v>415</v>
      </c>
      <c r="E44" s="729"/>
      <c r="F44" s="729"/>
      <c r="G44" s="730" t="s">
        <v>248</v>
      </c>
      <c r="H44" s="731"/>
      <c r="I44" s="731"/>
      <c r="J44" s="730" t="s">
        <v>9046</v>
      </c>
      <c r="K44" s="731"/>
      <c r="L44" s="730" t="s">
        <v>9047</v>
      </c>
      <c r="M44" s="731"/>
      <c r="N44" s="730" t="s">
        <v>5483</v>
      </c>
      <c r="O44" s="731"/>
    </row>
    <row r="45" spans="1:15" ht="27">
      <c r="A45" s="727" t="s">
        <v>5482</v>
      </c>
      <c r="B45" s="728" t="s">
        <v>1874</v>
      </c>
      <c r="C45" s="635" t="s">
        <v>143</v>
      </c>
      <c r="D45" s="728" t="s">
        <v>1875</v>
      </c>
      <c r="E45" s="729"/>
      <c r="F45" s="729"/>
      <c r="G45" s="730" t="s">
        <v>248</v>
      </c>
      <c r="H45" s="731"/>
      <c r="I45" s="731"/>
      <c r="J45" s="730" t="s">
        <v>9048</v>
      </c>
      <c r="K45" s="731"/>
      <c r="L45" s="730" t="s">
        <v>9048</v>
      </c>
      <c r="M45" s="731"/>
      <c r="N45" s="730" t="s">
        <v>248</v>
      </c>
      <c r="O45" s="731"/>
    </row>
    <row r="46" spans="1:15">
      <c r="A46" s="722" t="s">
        <v>143</v>
      </c>
      <c r="B46" s="723" t="s">
        <v>143</v>
      </c>
      <c r="C46" s="635" t="s">
        <v>143</v>
      </c>
      <c r="D46" s="723" t="s">
        <v>143</v>
      </c>
      <c r="E46" s="724"/>
      <c r="F46" s="724"/>
      <c r="G46" s="724"/>
      <c r="H46" s="724"/>
      <c r="I46" s="724"/>
      <c r="J46" s="724"/>
      <c r="K46" s="724"/>
      <c r="L46" s="724"/>
      <c r="M46" s="724"/>
      <c r="N46" s="724"/>
      <c r="O46" s="724"/>
    </row>
    <row r="47" spans="1:15" ht="36">
      <c r="A47" s="663" t="s">
        <v>5481</v>
      </c>
      <c r="B47" s="664" t="s">
        <v>430</v>
      </c>
      <c r="C47" s="635" t="s">
        <v>143</v>
      </c>
      <c r="D47" s="664" t="s">
        <v>431</v>
      </c>
      <c r="E47" s="665"/>
      <c r="F47" s="665"/>
      <c r="G47" s="666" t="s">
        <v>248</v>
      </c>
      <c r="H47" s="667"/>
      <c r="I47" s="667"/>
      <c r="J47" s="666" t="s">
        <v>9049</v>
      </c>
      <c r="K47" s="667"/>
      <c r="L47" s="666" t="s">
        <v>9050</v>
      </c>
      <c r="M47" s="667"/>
      <c r="N47" s="666" t="s">
        <v>5623</v>
      </c>
      <c r="O47" s="667"/>
    </row>
    <row r="48" spans="1:15" ht="27">
      <c r="A48" s="722" t="s">
        <v>5480</v>
      </c>
      <c r="B48" s="723" t="s">
        <v>435</v>
      </c>
      <c r="C48" s="635" t="s">
        <v>143</v>
      </c>
      <c r="D48" s="723" t="s">
        <v>431</v>
      </c>
      <c r="E48" s="724"/>
      <c r="F48" s="724"/>
      <c r="G48" s="725" t="s">
        <v>248</v>
      </c>
      <c r="H48" s="726"/>
      <c r="I48" s="726"/>
      <c r="J48" s="725" t="s">
        <v>9049</v>
      </c>
      <c r="K48" s="726"/>
      <c r="L48" s="725" t="s">
        <v>9050</v>
      </c>
      <c r="M48" s="726"/>
      <c r="N48" s="725" t="s">
        <v>5623</v>
      </c>
      <c r="O48" s="726"/>
    </row>
    <row r="49" spans="1:15" ht="27">
      <c r="A49" s="727" t="s">
        <v>5479</v>
      </c>
      <c r="B49" s="728" t="s">
        <v>436</v>
      </c>
      <c r="C49" s="635" t="s">
        <v>143</v>
      </c>
      <c r="D49" s="728" t="s">
        <v>437</v>
      </c>
      <c r="E49" s="729"/>
      <c r="F49" s="729"/>
      <c r="G49" s="730" t="s">
        <v>248</v>
      </c>
      <c r="H49" s="731"/>
      <c r="I49" s="731"/>
      <c r="J49" s="730" t="s">
        <v>9049</v>
      </c>
      <c r="K49" s="731"/>
      <c r="L49" s="730" t="s">
        <v>9050</v>
      </c>
      <c r="M49" s="731"/>
      <c r="N49" s="730" t="s">
        <v>5623</v>
      </c>
      <c r="O49" s="731"/>
    </row>
    <row r="50" spans="1:15">
      <c r="A50" s="722" t="s">
        <v>143</v>
      </c>
      <c r="B50" s="723" t="s">
        <v>143</v>
      </c>
      <c r="C50" s="635" t="s">
        <v>143</v>
      </c>
      <c r="D50" s="723" t="s">
        <v>143</v>
      </c>
      <c r="E50" s="724"/>
      <c r="F50" s="724"/>
      <c r="G50" s="724"/>
      <c r="H50" s="724"/>
      <c r="I50" s="724"/>
      <c r="J50" s="724"/>
      <c r="K50" s="724"/>
      <c r="L50" s="724"/>
      <c r="M50" s="724"/>
      <c r="N50" s="724"/>
      <c r="O50" s="724"/>
    </row>
    <row r="51" spans="1:15" ht="36">
      <c r="A51" s="663" t="s">
        <v>5477</v>
      </c>
      <c r="B51" s="664" t="s">
        <v>438</v>
      </c>
      <c r="C51" s="635" t="s">
        <v>143</v>
      </c>
      <c r="D51" s="664" t="s">
        <v>439</v>
      </c>
      <c r="E51" s="665"/>
      <c r="F51" s="665"/>
      <c r="G51" s="666" t="s">
        <v>248</v>
      </c>
      <c r="H51" s="667"/>
      <c r="I51" s="667"/>
      <c r="J51" s="666" t="s">
        <v>9051</v>
      </c>
      <c r="K51" s="667"/>
      <c r="L51" s="666" t="s">
        <v>9052</v>
      </c>
      <c r="M51" s="667"/>
      <c r="N51" s="666" t="s">
        <v>5625</v>
      </c>
      <c r="O51" s="667"/>
    </row>
    <row r="52" spans="1:15" ht="27">
      <c r="A52" s="663" t="s">
        <v>5476</v>
      </c>
      <c r="B52" s="664" t="s">
        <v>443</v>
      </c>
      <c r="C52" s="635" t="s">
        <v>143</v>
      </c>
      <c r="D52" s="664" t="s">
        <v>444</v>
      </c>
      <c r="E52" s="665"/>
      <c r="F52" s="665"/>
      <c r="G52" s="666" t="s">
        <v>248</v>
      </c>
      <c r="H52" s="667"/>
      <c r="I52" s="667"/>
      <c r="J52" s="666" t="s">
        <v>9051</v>
      </c>
      <c r="K52" s="667"/>
      <c r="L52" s="666" t="s">
        <v>9052</v>
      </c>
      <c r="M52" s="667"/>
      <c r="N52" s="666" t="s">
        <v>5625</v>
      </c>
      <c r="O52" s="667"/>
    </row>
    <row r="53" spans="1:15" ht="54">
      <c r="A53" s="663" t="s">
        <v>5475</v>
      </c>
      <c r="B53" s="664" t="s">
        <v>445</v>
      </c>
      <c r="C53" s="635" t="s">
        <v>143</v>
      </c>
      <c r="D53" s="664" t="s">
        <v>446</v>
      </c>
      <c r="E53" s="665"/>
      <c r="F53" s="665"/>
      <c r="G53" s="666" t="s">
        <v>248</v>
      </c>
      <c r="H53" s="667"/>
      <c r="I53" s="667"/>
      <c r="J53" s="666" t="s">
        <v>9051</v>
      </c>
      <c r="K53" s="667"/>
      <c r="L53" s="666" t="s">
        <v>245</v>
      </c>
      <c r="M53" s="667"/>
      <c r="N53" s="666" t="s">
        <v>5626</v>
      </c>
      <c r="O53" s="667"/>
    </row>
    <row r="54" spans="1:15" ht="36">
      <c r="A54" s="722" t="s">
        <v>5474</v>
      </c>
      <c r="B54" s="723" t="s">
        <v>448</v>
      </c>
      <c r="C54" s="635" t="s">
        <v>143</v>
      </c>
      <c r="D54" s="723" t="s">
        <v>449</v>
      </c>
      <c r="E54" s="724"/>
      <c r="F54" s="724"/>
      <c r="G54" s="725" t="s">
        <v>248</v>
      </c>
      <c r="H54" s="726"/>
      <c r="I54" s="726"/>
      <c r="J54" s="725" t="s">
        <v>9051</v>
      </c>
      <c r="K54" s="726"/>
      <c r="L54" s="725" t="s">
        <v>245</v>
      </c>
      <c r="M54" s="726"/>
      <c r="N54" s="725" t="s">
        <v>5626</v>
      </c>
      <c r="O54" s="726"/>
    </row>
    <row r="55" spans="1:15" ht="27">
      <c r="A55" s="727" t="s">
        <v>5472</v>
      </c>
      <c r="B55" s="728" t="s">
        <v>450</v>
      </c>
      <c r="C55" s="635" t="s">
        <v>143</v>
      </c>
      <c r="D55" s="728" t="s">
        <v>451</v>
      </c>
      <c r="E55" s="729"/>
      <c r="F55" s="729"/>
      <c r="G55" s="730" t="s">
        <v>248</v>
      </c>
      <c r="H55" s="731"/>
      <c r="I55" s="731"/>
      <c r="J55" s="730" t="s">
        <v>8588</v>
      </c>
      <c r="K55" s="731"/>
      <c r="L55" s="730" t="s">
        <v>245</v>
      </c>
      <c r="M55" s="731"/>
      <c r="N55" s="730" t="s">
        <v>5471</v>
      </c>
      <c r="O55" s="731"/>
    </row>
    <row r="56" spans="1:15" ht="36">
      <c r="A56" s="727" t="s">
        <v>5470</v>
      </c>
      <c r="B56" s="728" t="s">
        <v>453</v>
      </c>
      <c r="C56" s="635" t="s">
        <v>143</v>
      </c>
      <c r="D56" s="728" t="s">
        <v>454</v>
      </c>
      <c r="E56" s="729"/>
      <c r="F56" s="729"/>
      <c r="G56" s="730" t="s">
        <v>248</v>
      </c>
      <c r="H56" s="731"/>
      <c r="I56" s="731"/>
      <c r="J56" s="730" t="s">
        <v>8589</v>
      </c>
      <c r="K56" s="731"/>
      <c r="L56" s="730" t="s">
        <v>245</v>
      </c>
      <c r="M56" s="731"/>
      <c r="N56" s="730" t="s">
        <v>5469</v>
      </c>
      <c r="O56" s="731"/>
    </row>
    <row r="57" spans="1:15" ht="18">
      <c r="A57" s="727" t="s">
        <v>5468</v>
      </c>
      <c r="B57" s="728" t="s">
        <v>456</v>
      </c>
      <c r="C57" s="635" t="s">
        <v>143</v>
      </c>
      <c r="D57" s="728" t="s">
        <v>457</v>
      </c>
      <c r="E57" s="729"/>
      <c r="F57" s="729"/>
      <c r="G57" s="730" t="s">
        <v>248</v>
      </c>
      <c r="H57" s="731"/>
      <c r="I57" s="731"/>
      <c r="J57" s="730" t="s">
        <v>8590</v>
      </c>
      <c r="K57" s="731"/>
      <c r="L57" s="730" t="s">
        <v>245</v>
      </c>
      <c r="M57" s="731"/>
      <c r="N57" s="730" t="s">
        <v>458</v>
      </c>
      <c r="O57" s="731"/>
    </row>
    <row r="58" spans="1:15" ht="18">
      <c r="A58" s="727" t="s">
        <v>5467</v>
      </c>
      <c r="B58" s="728" t="s">
        <v>459</v>
      </c>
      <c r="C58" s="635" t="s">
        <v>143</v>
      </c>
      <c r="D58" s="728" t="s">
        <v>460</v>
      </c>
      <c r="E58" s="729"/>
      <c r="F58" s="729"/>
      <c r="G58" s="730" t="s">
        <v>248</v>
      </c>
      <c r="H58" s="731"/>
      <c r="I58" s="731"/>
      <c r="J58" s="730" t="s">
        <v>9053</v>
      </c>
      <c r="K58" s="731"/>
      <c r="L58" s="730" t="s">
        <v>245</v>
      </c>
      <c r="M58" s="731"/>
      <c r="N58" s="730" t="s">
        <v>5627</v>
      </c>
      <c r="O58" s="731"/>
    </row>
    <row r="59" spans="1:15" ht="27">
      <c r="A59" s="727" t="s">
        <v>5465</v>
      </c>
      <c r="B59" s="728" t="s">
        <v>462</v>
      </c>
      <c r="C59" s="635" t="s">
        <v>143</v>
      </c>
      <c r="D59" s="728" t="s">
        <v>463</v>
      </c>
      <c r="E59" s="729"/>
      <c r="F59" s="729"/>
      <c r="G59" s="730" t="s">
        <v>248</v>
      </c>
      <c r="H59" s="731"/>
      <c r="I59" s="731"/>
      <c r="J59" s="730" t="s">
        <v>8591</v>
      </c>
      <c r="K59" s="731"/>
      <c r="L59" s="730" t="s">
        <v>245</v>
      </c>
      <c r="M59" s="731"/>
      <c r="N59" s="730" t="s">
        <v>5464</v>
      </c>
      <c r="O59" s="731"/>
    </row>
    <row r="60" spans="1:15" ht="18">
      <c r="A60" s="727" t="s">
        <v>5463</v>
      </c>
      <c r="B60" s="728" t="s">
        <v>465</v>
      </c>
      <c r="C60" s="635" t="s">
        <v>143</v>
      </c>
      <c r="D60" s="728" t="s">
        <v>174</v>
      </c>
      <c r="E60" s="729"/>
      <c r="F60" s="729"/>
      <c r="G60" s="730" t="s">
        <v>248</v>
      </c>
      <c r="H60" s="731"/>
      <c r="I60" s="731"/>
      <c r="J60" s="730" t="s">
        <v>8592</v>
      </c>
      <c r="K60" s="731"/>
      <c r="L60" s="730" t="s">
        <v>245</v>
      </c>
      <c r="M60" s="731"/>
      <c r="N60" s="730" t="s">
        <v>466</v>
      </c>
      <c r="O60" s="731"/>
    </row>
    <row r="61" spans="1:15">
      <c r="A61" s="722" t="s">
        <v>143</v>
      </c>
      <c r="B61" s="723" t="s">
        <v>143</v>
      </c>
      <c r="C61" s="635" t="s">
        <v>143</v>
      </c>
      <c r="D61" s="723" t="s">
        <v>143</v>
      </c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</row>
    <row r="62" spans="1:15" ht="54">
      <c r="A62" s="663" t="s">
        <v>5462</v>
      </c>
      <c r="B62" s="664" t="s">
        <v>467</v>
      </c>
      <c r="C62" s="635" t="s">
        <v>143</v>
      </c>
      <c r="D62" s="664" t="s">
        <v>468</v>
      </c>
      <c r="E62" s="665"/>
      <c r="F62" s="665"/>
      <c r="G62" s="666" t="s">
        <v>248</v>
      </c>
      <c r="H62" s="667"/>
      <c r="I62" s="667"/>
      <c r="J62" s="666" t="s">
        <v>245</v>
      </c>
      <c r="K62" s="667"/>
      <c r="L62" s="666" t="s">
        <v>9052</v>
      </c>
      <c r="M62" s="667"/>
      <c r="N62" s="666" t="s">
        <v>8593</v>
      </c>
      <c r="O62" s="667"/>
    </row>
    <row r="63" spans="1:15" ht="27">
      <c r="A63" s="722" t="s">
        <v>5461</v>
      </c>
      <c r="B63" s="723" t="s">
        <v>471</v>
      </c>
      <c r="C63" s="635" t="s">
        <v>143</v>
      </c>
      <c r="D63" s="723" t="s">
        <v>472</v>
      </c>
      <c r="E63" s="724"/>
      <c r="F63" s="724"/>
      <c r="G63" s="725" t="s">
        <v>248</v>
      </c>
      <c r="H63" s="726"/>
      <c r="I63" s="726"/>
      <c r="J63" s="725" t="s">
        <v>245</v>
      </c>
      <c r="K63" s="726"/>
      <c r="L63" s="725" t="s">
        <v>9052</v>
      </c>
      <c r="M63" s="726"/>
      <c r="N63" s="725" t="s">
        <v>8593</v>
      </c>
      <c r="O63" s="726"/>
    </row>
    <row r="64" spans="1:15" ht="22.5">
      <c r="A64" s="627" t="s">
        <v>5137</v>
      </c>
      <c r="B64" s="627" t="s">
        <v>215</v>
      </c>
      <c r="C64" s="627" t="s">
        <v>216</v>
      </c>
      <c r="D64" s="628"/>
      <c r="E64" s="628"/>
      <c r="F64" s="628"/>
      <c r="G64" s="629" t="s">
        <v>217</v>
      </c>
      <c r="H64" s="630"/>
      <c r="I64" s="630"/>
      <c r="J64" s="629" t="s">
        <v>218</v>
      </c>
      <c r="K64" s="630"/>
      <c r="L64" s="629" t="s">
        <v>219</v>
      </c>
      <c r="M64" s="630"/>
      <c r="N64" s="629" t="s">
        <v>220</v>
      </c>
      <c r="O64" s="630"/>
    </row>
    <row r="65" spans="1:15" ht="36">
      <c r="A65" s="727" t="s">
        <v>5459</v>
      </c>
      <c r="B65" s="728" t="s">
        <v>473</v>
      </c>
      <c r="C65" s="635" t="s">
        <v>143</v>
      </c>
      <c r="D65" s="728" t="s">
        <v>474</v>
      </c>
      <c r="E65" s="729"/>
      <c r="F65" s="729"/>
      <c r="G65" s="730" t="s">
        <v>248</v>
      </c>
      <c r="H65" s="731"/>
      <c r="I65" s="731"/>
      <c r="J65" s="730" t="s">
        <v>245</v>
      </c>
      <c r="K65" s="731"/>
      <c r="L65" s="730" t="s">
        <v>8590</v>
      </c>
      <c r="M65" s="731"/>
      <c r="N65" s="730" t="s">
        <v>8594</v>
      </c>
      <c r="O65" s="731"/>
    </row>
    <row r="66" spans="1:15" ht="45">
      <c r="A66" s="727" t="s">
        <v>5458</v>
      </c>
      <c r="B66" s="728" t="s">
        <v>476</v>
      </c>
      <c r="C66" s="635" t="s">
        <v>143</v>
      </c>
      <c r="D66" s="728" t="s">
        <v>477</v>
      </c>
      <c r="E66" s="729"/>
      <c r="F66" s="729"/>
      <c r="G66" s="730" t="s">
        <v>248</v>
      </c>
      <c r="H66" s="731"/>
      <c r="I66" s="731"/>
      <c r="J66" s="730" t="s">
        <v>245</v>
      </c>
      <c r="K66" s="731"/>
      <c r="L66" s="730" t="s">
        <v>9054</v>
      </c>
      <c r="M66" s="731"/>
      <c r="N66" s="730" t="s">
        <v>8595</v>
      </c>
      <c r="O66" s="731"/>
    </row>
    <row r="67" spans="1:15" ht="36">
      <c r="A67" s="727" t="s">
        <v>5456</v>
      </c>
      <c r="B67" s="728" t="s">
        <v>481</v>
      </c>
      <c r="C67" s="635" t="s">
        <v>143</v>
      </c>
      <c r="D67" s="728" t="s">
        <v>482</v>
      </c>
      <c r="E67" s="729"/>
      <c r="F67" s="729"/>
      <c r="G67" s="730" t="s">
        <v>248</v>
      </c>
      <c r="H67" s="731"/>
      <c r="I67" s="731"/>
      <c r="J67" s="730" t="s">
        <v>245</v>
      </c>
      <c r="K67" s="731"/>
      <c r="L67" s="730" t="s">
        <v>9055</v>
      </c>
      <c r="M67" s="731"/>
      <c r="N67" s="730" t="s">
        <v>8596</v>
      </c>
      <c r="O67" s="731"/>
    </row>
    <row r="68" spans="1:15" ht="45">
      <c r="A68" s="727" t="s">
        <v>5454</v>
      </c>
      <c r="B68" s="728" t="s">
        <v>486</v>
      </c>
      <c r="C68" s="635" t="s">
        <v>143</v>
      </c>
      <c r="D68" s="728" t="s">
        <v>487</v>
      </c>
      <c r="E68" s="729"/>
      <c r="F68" s="729"/>
      <c r="G68" s="730" t="s">
        <v>248</v>
      </c>
      <c r="H68" s="731"/>
      <c r="I68" s="731"/>
      <c r="J68" s="730" t="s">
        <v>245</v>
      </c>
      <c r="K68" s="731"/>
      <c r="L68" s="730" t="s">
        <v>9056</v>
      </c>
      <c r="M68" s="731"/>
      <c r="N68" s="730" t="s">
        <v>8597</v>
      </c>
      <c r="O68" s="731"/>
    </row>
    <row r="69" spans="1:15" ht="36">
      <c r="A69" s="727" t="s">
        <v>5452</v>
      </c>
      <c r="B69" s="728" t="s">
        <v>491</v>
      </c>
      <c r="C69" s="635" t="s">
        <v>143</v>
      </c>
      <c r="D69" s="728" t="s">
        <v>492</v>
      </c>
      <c r="E69" s="729"/>
      <c r="F69" s="729"/>
      <c r="G69" s="730" t="s">
        <v>248</v>
      </c>
      <c r="H69" s="731"/>
      <c r="I69" s="731"/>
      <c r="J69" s="730" t="s">
        <v>245</v>
      </c>
      <c r="K69" s="731"/>
      <c r="L69" s="730" t="s">
        <v>9057</v>
      </c>
      <c r="M69" s="731"/>
      <c r="N69" s="730" t="s">
        <v>8598</v>
      </c>
      <c r="O69" s="731"/>
    </row>
    <row r="70" spans="1:15" ht="27">
      <c r="A70" s="727" t="s">
        <v>5450</v>
      </c>
      <c r="B70" s="728" t="s">
        <v>494</v>
      </c>
      <c r="C70" s="635" t="s">
        <v>143</v>
      </c>
      <c r="D70" s="728" t="s">
        <v>495</v>
      </c>
      <c r="E70" s="729"/>
      <c r="F70" s="729"/>
      <c r="G70" s="730" t="s">
        <v>248</v>
      </c>
      <c r="H70" s="731"/>
      <c r="I70" s="731"/>
      <c r="J70" s="730" t="s">
        <v>245</v>
      </c>
      <c r="K70" s="731"/>
      <c r="L70" s="730" t="s">
        <v>8592</v>
      </c>
      <c r="M70" s="731"/>
      <c r="N70" s="730" t="s">
        <v>8599</v>
      </c>
      <c r="O70" s="731"/>
    </row>
    <row r="71" spans="1:15">
      <c r="A71" s="722" t="s">
        <v>143</v>
      </c>
      <c r="B71" s="723" t="s">
        <v>143</v>
      </c>
      <c r="C71" s="635" t="s">
        <v>143</v>
      </c>
      <c r="D71" s="723" t="s">
        <v>143</v>
      </c>
      <c r="E71" s="724"/>
      <c r="F71" s="724"/>
      <c r="G71" s="724"/>
      <c r="H71" s="724"/>
      <c r="I71" s="724"/>
      <c r="J71" s="724"/>
      <c r="K71" s="724"/>
      <c r="L71" s="724"/>
      <c r="M71" s="724"/>
      <c r="N71" s="724"/>
      <c r="O71" s="724"/>
    </row>
    <row r="72" spans="1:15" ht="27">
      <c r="A72" s="663" t="s">
        <v>5448</v>
      </c>
      <c r="B72" s="664" t="s">
        <v>499</v>
      </c>
      <c r="C72" s="664" t="s">
        <v>500</v>
      </c>
      <c r="D72" s="665"/>
      <c r="E72" s="665"/>
      <c r="F72" s="665"/>
      <c r="G72" s="666" t="s">
        <v>248</v>
      </c>
      <c r="H72" s="667"/>
      <c r="I72" s="667"/>
      <c r="J72" s="666" t="s">
        <v>9058</v>
      </c>
      <c r="K72" s="667"/>
      <c r="L72" s="666" t="s">
        <v>9059</v>
      </c>
      <c r="M72" s="667"/>
      <c r="N72" s="666" t="s">
        <v>5555</v>
      </c>
      <c r="O72" s="667"/>
    </row>
    <row r="73" spans="1:15" ht="27">
      <c r="A73" s="663" t="s">
        <v>5447</v>
      </c>
      <c r="B73" s="664" t="s">
        <v>503</v>
      </c>
      <c r="C73" s="635" t="s">
        <v>143</v>
      </c>
      <c r="D73" s="664" t="s">
        <v>504</v>
      </c>
      <c r="E73" s="665"/>
      <c r="F73" s="665"/>
      <c r="G73" s="666" t="s">
        <v>248</v>
      </c>
      <c r="H73" s="667"/>
      <c r="I73" s="667"/>
      <c r="J73" s="666" t="s">
        <v>9060</v>
      </c>
      <c r="K73" s="667"/>
      <c r="L73" s="666" t="s">
        <v>9061</v>
      </c>
      <c r="M73" s="667"/>
      <c r="N73" s="666" t="s">
        <v>5558</v>
      </c>
      <c r="O73" s="667"/>
    </row>
    <row r="74" spans="1:15" ht="27">
      <c r="A74" s="663" t="s">
        <v>5446</v>
      </c>
      <c r="B74" s="664" t="s">
        <v>506</v>
      </c>
      <c r="C74" s="635" t="s">
        <v>143</v>
      </c>
      <c r="D74" s="664" t="s">
        <v>507</v>
      </c>
      <c r="E74" s="665"/>
      <c r="F74" s="665"/>
      <c r="G74" s="666" t="s">
        <v>248</v>
      </c>
      <c r="H74" s="667"/>
      <c r="I74" s="667"/>
      <c r="J74" s="666" t="s">
        <v>9060</v>
      </c>
      <c r="K74" s="667"/>
      <c r="L74" s="666" t="s">
        <v>9061</v>
      </c>
      <c r="M74" s="667"/>
      <c r="N74" s="666" t="s">
        <v>5558</v>
      </c>
      <c r="O74" s="667"/>
    </row>
    <row r="75" spans="1:15" ht="36">
      <c r="A75" s="663" t="s">
        <v>5444</v>
      </c>
      <c r="B75" s="664" t="s">
        <v>508</v>
      </c>
      <c r="C75" s="635" t="s">
        <v>143</v>
      </c>
      <c r="D75" s="664" t="s">
        <v>509</v>
      </c>
      <c r="E75" s="665"/>
      <c r="F75" s="665"/>
      <c r="G75" s="666" t="s">
        <v>248</v>
      </c>
      <c r="H75" s="667"/>
      <c r="I75" s="667"/>
      <c r="J75" s="666" t="s">
        <v>9062</v>
      </c>
      <c r="K75" s="667"/>
      <c r="L75" s="666" t="s">
        <v>9063</v>
      </c>
      <c r="M75" s="667"/>
      <c r="N75" s="666" t="s">
        <v>5642</v>
      </c>
      <c r="O75" s="667"/>
    </row>
    <row r="76" spans="1:15" ht="36">
      <c r="A76" s="722" t="s">
        <v>5442</v>
      </c>
      <c r="B76" s="723" t="s">
        <v>514</v>
      </c>
      <c r="C76" s="635" t="s">
        <v>143</v>
      </c>
      <c r="D76" s="723" t="s">
        <v>509</v>
      </c>
      <c r="E76" s="724"/>
      <c r="F76" s="724"/>
      <c r="G76" s="725" t="s">
        <v>248</v>
      </c>
      <c r="H76" s="726"/>
      <c r="I76" s="726"/>
      <c r="J76" s="725" t="s">
        <v>9064</v>
      </c>
      <c r="K76" s="726"/>
      <c r="L76" s="725" t="s">
        <v>9065</v>
      </c>
      <c r="M76" s="726"/>
      <c r="N76" s="725" t="s">
        <v>5645</v>
      </c>
      <c r="O76" s="726"/>
    </row>
    <row r="77" spans="1:15" ht="18">
      <c r="A77" s="727" t="s">
        <v>5440</v>
      </c>
      <c r="B77" s="728" t="s">
        <v>519</v>
      </c>
      <c r="C77" s="635" t="s">
        <v>143</v>
      </c>
      <c r="D77" s="728" t="s">
        <v>520</v>
      </c>
      <c r="E77" s="729"/>
      <c r="F77" s="729"/>
      <c r="G77" s="730" t="s">
        <v>248</v>
      </c>
      <c r="H77" s="731"/>
      <c r="I77" s="731"/>
      <c r="J77" s="730" t="s">
        <v>9066</v>
      </c>
      <c r="K77" s="731"/>
      <c r="L77" s="730" t="s">
        <v>9066</v>
      </c>
      <c r="M77" s="731"/>
      <c r="N77" s="730" t="s">
        <v>248</v>
      </c>
      <c r="O77" s="731"/>
    </row>
    <row r="78" spans="1:15" ht="27">
      <c r="A78" s="727" t="s">
        <v>5438</v>
      </c>
      <c r="B78" s="728" t="s">
        <v>522</v>
      </c>
      <c r="C78" s="635" t="s">
        <v>143</v>
      </c>
      <c r="D78" s="728" t="s">
        <v>523</v>
      </c>
      <c r="E78" s="729"/>
      <c r="F78" s="729"/>
      <c r="G78" s="730" t="s">
        <v>248</v>
      </c>
      <c r="H78" s="731"/>
      <c r="I78" s="731"/>
      <c r="J78" s="730" t="s">
        <v>9067</v>
      </c>
      <c r="K78" s="731"/>
      <c r="L78" s="730" t="s">
        <v>9067</v>
      </c>
      <c r="M78" s="731"/>
      <c r="N78" s="730" t="s">
        <v>248</v>
      </c>
      <c r="O78" s="731"/>
    </row>
    <row r="79" spans="1:15" ht="18">
      <c r="A79" s="727" t="s">
        <v>5648</v>
      </c>
      <c r="B79" s="728" t="s">
        <v>525</v>
      </c>
      <c r="C79" s="635" t="s">
        <v>143</v>
      </c>
      <c r="D79" s="728" t="s">
        <v>526</v>
      </c>
      <c r="E79" s="729"/>
      <c r="F79" s="729"/>
      <c r="G79" s="730" t="s">
        <v>248</v>
      </c>
      <c r="H79" s="731"/>
      <c r="I79" s="731"/>
      <c r="J79" s="730" t="s">
        <v>527</v>
      </c>
      <c r="K79" s="731"/>
      <c r="L79" s="730" t="s">
        <v>527</v>
      </c>
      <c r="M79" s="731"/>
      <c r="N79" s="730" t="s">
        <v>248</v>
      </c>
      <c r="O79" s="731"/>
    </row>
    <row r="80" spans="1:15" ht="54">
      <c r="A80" s="727" t="s">
        <v>5436</v>
      </c>
      <c r="B80" s="728" t="s">
        <v>531</v>
      </c>
      <c r="C80" s="635" t="s">
        <v>143</v>
      </c>
      <c r="D80" s="728" t="s">
        <v>532</v>
      </c>
      <c r="E80" s="729"/>
      <c r="F80" s="729"/>
      <c r="G80" s="730" t="s">
        <v>248</v>
      </c>
      <c r="H80" s="731"/>
      <c r="I80" s="731"/>
      <c r="J80" s="730" t="s">
        <v>9068</v>
      </c>
      <c r="K80" s="731"/>
      <c r="L80" s="730" t="s">
        <v>9069</v>
      </c>
      <c r="M80" s="731"/>
      <c r="N80" s="730" t="s">
        <v>5645</v>
      </c>
      <c r="O80" s="731"/>
    </row>
    <row r="81" spans="1:15">
      <c r="A81" s="722" t="s">
        <v>143</v>
      </c>
      <c r="B81" s="723" t="s">
        <v>143</v>
      </c>
      <c r="C81" s="635" t="s">
        <v>143</v>
      </c>
      <c r="D81" s="723" t="s">
        <v>143</v>
      </c>
      <c r="E81" s="724"/>
      <c r="F81" s="724"/>
      <c r="G81" s="724"/>
      <c r="H81" s="724"/>
      <c r="I81" s="724"/>
      <c r="J81" s="724"/>
      <c r="K81" s="724"/>
      <c r="L81" s="724"/>
      <c r="M81" s="724"/>
      <c r="N81" s="724"/>
      <c r="O81" s="724"/>
    </row>
    <row r="82" spans="1:15" ht="27">
      <c r="A82" s="722" t="s">
        <v>5434</v>
      </c>
      <c r="B82" s="723" t="s">
        <v>535</v>
      </c>
      <c r="C82" s="635" t="s">
        <v>143</v>
      </c>
      <c r="D82" s="723" t="s">
        <v>536</v>
      </c>
      <c r="E82" s="724"/>
      <c r="F82" s="724"/>
      <c r="G82" s="725" t="s">
        <v>248</v>
      </c>
      <c r="H82" s="726"/>
      <c r="I82" s="726"/>
      <c r="J82" s="725" t="s">
        <v>9070</v>
      </c>
      <c r="K82" s="726"/>
      <c r="L82" s="725" t="s">
        <v>9071</v>
      </c>
      <c r="M82" s="726"/>
      <c r="N82" s="725" t="s">
        <v>5653</v>
      </c>
      <c r="O82" s="726"/>
    </row>
    <row r="83" spans="1:15" ht="27">
      <c r="A83" s="727" t="s">
        <v>5432</v>
      </c>
      <c r="B83" s="728" t="s">
        <v>541</v>
      </c>
      <c r="C83" s="635" t="s">
        <v>143</v>
      </c>
      <c r="D83" s="728" t="s">
        <v>542</v>
      </c>
      <c r="E83" s="729"/>
      <c r="F83" s="729"/>
      <c r="G83" s="730" t="s">
        <v>248</v>
      </c>
      <c r="H83" s="731"/>
      <c r="I83" s="731"/>
      <c r="J83" s="730" t="s">
        <v>9072</v>
      </c>
      <c r="K83" s="731"/>
      <c r="L83" s="730" t="s">
        <v>9073</v>
      </c>
      <c r="M83" s="731"/>
      <c r="N83" s="730" t="s">
        <v>5656</v>
      </c>
      <c r="O83" s="731"/>
    </row>
    <row r="84" spans="1:15" ht="27">
      <c r="A84" s="727" t="s">
        <v>5430</v>
      </c>
      <c r="B84" s="728" t="s">
        <v>547</v>
      </c>
      <c r="C84" s="635" t="s">
        <v>143</v>
      </c>
      <c r="D84" s="728" t="s">
        <v>548</v>
      </c>
      <c r="E84" s="729"/>
      <c r="F84" s="729"/>
      <c r="G84" s="730" t="s">
        <v>248</v>
      </c>
      <c r="H84" s="731"/>
      <c r="I84" s="731"/>
      <c r="J84" s="730" t="s">
        <v>9074</v>
      </c>
      <c r="K84" s="731"/>
      <c r="L84" s="730" t="s">
        <v>9075</v>
      </c>
      <c r="M84" s="731"/>
      <c r="N84" s="730" t="s">
        <v>5659</v>
      </c>
      <c r="O84" s="731"/>
    </row>
    <row r="85" spans="1:15" ht="27">
      <c r="A85" s="727" t="s">
        <v>5428</v>
      </c>
      <c r="B85" s="728" t="s">
        <v>553</v>
      </c>
      <c r="C85" s="635" t="s">
        <v>143</v>
      </c>
      <c r="D85" s="728" t="s">
        <v>554</v>
      </c>
      <c r="E85" s="729"/>
      <c r="F85" s="729"/>
      <c r="G85" s="730" t="s">
        <v>248</v>
      </c>
      <c r="H85" s="731"/>
      <c r="I85" s="731"/>
      <c r="J85" s="730" t="s">
        <v>9076</v>
      </c>
      <c r="K85" s="731"/>
      <c r="L85" s="730" t="s">
        <v>9077</v>
      </c>
      <c r="M85" s="731"/>
      <c r="N85" s="730" t="s">
        <v>5662</v>
      </c>
      <c r="O85" s="731"/>
    </row>
    <row r="86" spans="1:15" ht="27">
      <c r="A86" s="727" t="s">
        <v>5426</v>
      </c>
      <c r="B86" s="728" t="s">
        <v>559</v>
      </c>
      <c r="C86" s="635" t="s">
        <v>143</v>
      </c>
      <c r="D86" s="728" t="s">
        <v>560</v>
      </c>
      <c r="E86" s="729"/>
      <c r="F86" s="729"/>
      <c r="G86" s="730" t="s">
        <v>248</v>
      </c>
      <c r="H86" s="731"/>
      <c r="I86" s="731"/>
      <c r="J86" s="730" t="s">
        <v>9078</v>
      </c>
      <c r="K86" s="731"/>
      <c r="L86" s="730" t="s">
        <v>9079</v>
      </c>
      <c r="M86" s="731"/>
      <c r="N86" s="730" t="s">
        <v>5665</v>
      </c>
      <c r="O86" s="731"/>
    </row>
    <row r="87" spans="1:15" ht="27">
      <c r="A87" s="727" t="s">
        <v>5424</v>
      </c>
      <c r="B87" s="728" t="s">
        <v>565</v>
      </c>
      <c r="C87" s="635" t="s">
        <v>143</v>
      </c>
      <c r="D87" s="728" t="s">
        <v>566</v>
      </c>
      <c r="E87" s="729"/>
      <c r="F87" s="729"/>
      <c r="G87" s="730" t="s">
        <v>248</v>
      </c>
      <c r="H87" s="731"/>
      <c r="I87" s="731"/>
      <c r="J87" s="730" t="s">
        <v>9080</v>
      </c>
      <c r="K87" s="731"/>
      <c r="L87" s="730" t="s">
        <v>9081</v>
      </c>
      <c r="M87" s="731"/>
      <c r="N87" s="730" t="s">
        <v>5668</v>
      </c>
      <c r="O87" s="731"/>
    </row>
    <row r="88" spans="1:15" ht="27">
      <c r="A88" s="727" t="s">
        <v>5422</v>
      </c>
      <c r="B88" s="728" t="s">
        <v>571</v>
      </c>
      <c r="C88" s="635" t="s">
        <v>143</v>
      </c>
      <c r="D88" s="728" t="s">
        <v>572</v>
      </c>
      <c r="E88" s="729"/>
      <c r="F88" s="729"/>
      <c r="G88" s="730" t="s">
        <v>248</v>
      </c>
      <c r="H88" s="731"/>
      <c r="I88" s="731"/>
      <c r="J88" s="730" t="s">
        <v>9082</v>
      </c>
      <c r="K88" s="731"/>
      <c r="L88" s="730" t="s">
        <v>9083</v>
      </c>
      <c r="M88" s="731"/>
      <c r="N88" s="730" t="s">
        <v>5671</v>
      </c>
      <c r="O88" s="731"/>
    </row>
    <row r="89" spans="1:15" ht="27">
      <c r="A89" s="727" t="s">
        <v>5420</v>
      </c>
      <c r="B89" s="728" t="s">
        <v>577</v>
      </c>
      <c r="C89" s="635" t="s">
        <v>143</v>
      </c>
      <c r="D89" s="728" t="s">
        <v>578</v>
      </c>
      <c r="E89" s="729"/>
      <c r="F89" s="729"/>
      <c r="G89" s="730" t="s">
        <v>248</v>
      </c>
      <c r="H89" s="731"/>
      <c r="I89" s="731"/>
      <c r="J89" s="730" t="s">
        <v>9084</v>
      </c>
      <c r="K89" s="731"/>
      <c r="L89" s="730" t="s">
        <v>9085</v>
      </c>
      <c r="M89" s="731"/>
      <c r="N89" s="730" t="s">
        <v>5674</v>
      </c>
      <c r="O89" s="731"/>
    </row>
    <row r="90" spans="1:15" ht="36">
      <c r="A90" s="727" t="s">
        <v>5418</v>
      </c>
      <c r="B90" s="728" t="s">
        <v>583</v>
      </c>
      <c r="C90" s="635" t="s">
        <v>143</v>
      </c>
      <c r="D90" s="728" t="s">
        <v>584</v>
      </c>
      <c r="E90" s="729"/>
      <c r="F90" s="729"/>
      <c r="G90" s="730" t="s">
        <v>248</v>
      </c>
      <c r="H90" s="731"/>
      <c r="I90" s="731"/>
      <c r="J90" s="730" t="s">
        <v>9086</v>
      </c>
      <c r="K90" s="731"/>
      <c r="L90" s="730" t="s">
        <v>9087</v>
      </c>
      <c r="M90" s="731"/>
      <c r="N90" s="730" t="s">
        <v>5677</v>
      </c>
      <c r="O90" s="731"/>
    </row>
    <row r="91" spans="1:15">
      <c r="A91" s="722" t="s">
        <v>143</v>
      </c>
      <c r="B91" s="723" t="s">
        <v>143</v>
      </c>
      <c r="C91" s="635" t="s">
        <v>143</v>
      </c>
      <c r="D91" s="723" t="s">
        <v>143</v>
      </c>
      <c r="E91" s="724"/>
      <c r="F91" s="724"/>
      <c r="G91" s="724"/>
      <c r="H91" s="724"/>
      <c r="I91" s="724"/>
      <c r="J91" s="724"/>
      <c r="K91" s="724"/>
      <c r="L91" s="724"/>
      <c r="M91" s="724"/>
      <c r="N91" s="724"/>
      <c r="O91" s="724"/>
    </row>
    <row r="92" spans="1:15" ht="63">
      <c r="A92" s="663" t="s">
        <v>5416</v>
      </c>
      <c r="B92" s="664" t="s">
        <v>589</v>
      </c>
      <c r="C92" s="635" t="s">
        <v>143</v>
      </c>
      <c r="D92" s="664" t="s">
        <v>590</v>
      </c>
      <c r="E92" s="665"/>
      <c r="F92" s="665"/>
      <c r="G92" s="666" t="s">
        <v>248</v>
      </c>
      <c r="H92" s="667"/>
      <c r="I92" s="667"/>
      <c r="J92" s="666" t="s">
        <v>9088</v>
      </c>
      <c r="K92" s="667"/>
      <c r="L92" s="666" t="s">
        <v>9089</v>
      </c>
      <c r="M92" s="667"/>
      <c r="N92" s="666" t="s">
        <v>5680</v>
      </c>
      <c r="O92" s="667"/>
    </row>
    <row r="93" spans="1:15" ht="45">
      <c r="A93" s="722" t="s">
        <v>5415</v>
      </c>
      <c r="B93" s="723" t="s">
        <v>595</v>
      </c>
      <c r="C93" s="635" t="s">
        <v>143</v>
      </c>
      <c r="D93" s="723" t="s">
        <v>590</v>
      </c>
      <c r="E93" s="724"/>
      <c r="F93" s="724"/>
      <c r="G93" s="725" t="s">
        <v>248</v>
      </c>
      <c r="H93" s="726"/>
      <c r="I93" s="726"/>
      <c r="J93" s="725" t="s">
        <v>9088</v>
      </c>
      <c r="K93" s="726"/>
      <c r="L93" s="725" t="s">
        <v>9089</v>
      </c>
      <c r="M93" s="726"/>
      <c r="N93" s="725" t="s">
        <v>5680</v>
      </c>
      <c r="O93" s="726"/>
    </row>
    <row r="94" spans="1:15" ht="18">
      <c r="A94" s="727" t="s">
        <v>5413</v>
      </c>
      <c r="B94" s="728" t="s">
        <v>596</v>
      </c>
      <c r="C94" s="635" t="s">
        <v>143</v>
      </c>
      <c r="D94" s="728" t="s">
        <v>597</v>
      </c>
      <c r="E94" s="729"/>
      <c r="F94" s="729"/>
      <c r="G94" s="730" t="s">
        <v>248</v>
      </c>
      <c r="H94" s="731"/>
      <c r="I94" s="731"/>
      <c r="J94" s="730" t="s">
        <v>9090</v>
      </c>
      <c r="K94" s="731"/>
      <c r="L94" s="730" t="s">
        <v>9091</v>
      </c>
      <c r="M94" s="731"/>
      <c r="N94" s="730" t="s">
        <v>5682</v>
      </c>
      <c r="O94" s="731"/>
    </row>
    <row r="95" spans="1:15" ht="18">
      <c r="A95" s="727" t="s">
        <v>5410</v>
      </c>
      <c r="B95" s="728" t="s">
        <v>602</v>
      </c>
      <c r="C95" s="635" t="s">
        <v>143</v>
      </c>
      <c r="D95" s="728" t="s">
        <v>603</v>
      </c>
      <c r="E95" s="729"/>
      <c r="F95" s="729"/>
      <c r="G95" s="730" t="s">
        <v>248</v>
      </c>
      <c r="H95" s="731"/>
      <c r="I95" s="731"/>
      <c r="J95" s="730" t="s">
        <v>9092</v>
      </c>
      <c r="K95" s="731"/>
      <c r="L95" s="730" t="s">
        <v>9093</v>
      </c>
      <c r="M95" s="731"/>
      <c r="N95" s="730" t="s">
        <v>5685</v>
      </c>
      <c r="O95" s="731"/>
    </row>
    <row r="96" spans="1:15" ht="36">
      <c r="A96" s="727" t="s">
        <v>5408</v>
      </c>
      <c r="B96" s="728" t="s">
        <v>608</v>
      </c>
      <c r="C96" s="635" t="s">
        <v>143</v>
      </c>
      <c r="D96" s="728" t="s">
        <v>609</v>
      </c>
      <c r="E96" s="729"/>
      <c r="F96" s="729"/>
      <c r="G96" s="730" t="s">
        <v>248</v>
      </c>
      <c r="H96" s="731"/>
      <c r="I96" s="731"/>
      <c r="J96" s="730" t="s">
        <v>9094</v>
      </c>
      <c r="K96" s="731"/>
      <c r="L96" s="730" t="s">
        <v>9095</v>
      </c>
      <c r="M96" s="731"/>
      <c r="N96" s="730" t="s">
        <v>5688</v>
      </c>
      <c r="O96" s="731"/>
    </row>
    <row r="97" spans="1:15">
      <c r="A97" s="722" t="s">
        <v>143</v>
      </c>
      <c r="B97" s="723" t="s">
        <v>143</v>
      </c>
      <c r="C97" s="635" t="s">
        <v>143</v>
      </c>
      <c r="D97" s="723" t="s">
        <v>143</v>
      </c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</row>
    <row r="98" spans="1:15" ht="54">
      <c r="A98" s="663" t="s">
        <v>5406</v>
      </c>
      <c r="B98" s="664" t="s">
        <v>614</v>
      </c>
      <c r="C98" s="635" t="s">
        <v>143</v>
      </c>
      <c r="D98" s="664" t="s">
        <v>615</v>
      </c>
      <c r="E98" s="665"/>
      <c r="F98" s="665"/>
      <c r="G98" s="666" t="s">
        <v>248</v>
      </c>
      <c r="H98" s="667"/>
      <c r="I98" s="667"/>
      <c r="J98" s="666" t="s">
        <v>9096</v>
      </c>
      <c r="K98" s="667"/>
      <c r="L98" s="666" t="s">
        <v>9097</v>
      </c>
      <c r="M98" s="667"/>
      <c r="N98" s="666" t="s">
        <v>5691</v>
      </c>
      <c r="O98" s="667"/>
    </row>
    <row r="99" spans="1:15" ht="45">
      <c r="A99" s="722" t="s">
        <v>5405</v>
      </c>
      <c r="B99" s="723" t="s">
        <v>620</v>
      </c>
      <c r="C99" s="635" t="s">
        <v>143</v>
      </c>
      <c r="D99" s="723" t="s">
        <v>615</v>
      </c>
      <c r="E99" s="724"/>
      <c r="F99" s="724"/>
      <c r="G99" s="725" t="s">
        <v>248</v>
      </c>
      <c r="H99" s="726"/>
      <c r="I99" s="726"/>
      <c r="J99" s="725" t="s">
        <v>9096</v>
      </c>
      <c r="K99" s="726"/>
      <c r="L99" s="725" t="s">
        <v>9097</v>
      </c>
      <c r="M99" s="726"/>
      <c r="N99" s="725" t="s">
        <v>5691</v>
      </c>
      <c r="O99" s="726"/>
    </row>
    <row r="100" spans="1:15" ht="27">
      <c r="A100" s="727" t="s">
        <v>5403</v>
      </c>
      <c r="B100" s="728" t="s">
        <v>621</v>
      </c>
      <c r="C100" s="635" t="s">
        <v>143</v>
      </c>
      <c r="D100" s="728" t="s">
        <v>622</v>
      </c>
      <c r="E100" s="729"/>
      <c r="F100" s="729"/>
      <c r="G100" s="730" t="s">
        <v>248</v>
      </c>
      <c r="H100" s="731"/>
      <c r="I100" s="731"/>
      <c r="J100" s="730" t="s">
        <v>5692</v>
      </c>
      <c r="K100" s="731"/>
      <c r="L100" s="730" t="s">
        <v>9098</v>
      </c>
      <c r="M100" s="731"/>
      <c r="N100" s="730" t="s">
        <v>5694</v>
      </c>
      <c r="O100" s="731"/>
    </row>
    <row r="101" spans="1:15" ht="36">
      <c r="A101" s="727" t="s">
        <v>5402</v>
      </c>
      <c r="B101" s="728" t="s">
        <v>627</v>
      </c>
      <c r="C101" s="635" t="s">
        <v>143</v>
      </c>
      <c r="D101" s="728" t="s">
        <v>628</v>
      </c>
      <c r="E101" s="729"/>
      <c r="F101" s="729"/>
      <c r="G101" s="730" t="s">
        <v>248</v>
      </c>
      <c r="H101" s="731"/>
      <c r="I101" s="731"/>
      <c r="J101" s="730" t="s">
        <v>9099</v>
      </c>
      <c r="K101" s="731"/>
      <c r="L101" s="730" t="s">
        <v>9100</v>
      </c>
      <c r="M101" s="731"/>
      <c r="N101" s="730" t="s">
        <v>5697</v>
      </c>
      <c r="O101" s="731"/>
    </row>
    <row r="102" spans="1:15" ht="27">
      <c r="A102" s="727" t="s">
        <v>5400</v>
      </c>
      <c r="B102" s="728" t="s">
        <v>633</v>
      </c>
      <c r="C102" s="635" t="s">
        <v>143</v>
      </c>
      <c r="D102" s="728" t="s">
        <v>634</v>
      </c>
      <c r="E102" s="729"/>
      <c r="F102" s="729"/>
      <c r="G102" s="730" t="s">
        <v>248</v>
      </c>
      <c r="H102" s="731"/>
      <c r="I102" s="731"/>
      <c r="J102" s="730" t="s">
        <v>9101</v>
      </c>
      <c r="K102" s="731"/>
      <c r="L102" s="730" t="s">
        <v>9102</v>
      </c>
      <c r="M102" s="731"/>
      <c r="N102" s="730" t="s">
        <v>5700</v>
      </c>
      <c r="O102" s="731"/>
    </row>
    <row r="103" spans="1:15" ht="27">
      <c r="A103" s="727" t="s">
        <v>5398</v>
      </c>
      <c r="B103" s="728" t="s">
        <v>639</v>
      </c>
      <c r="C103" s="635" t="s">
        <v>143</v>
      </c>
      <c r="D103" s="728" t="s">
        <v>640</v>
      </c>
      <c r="E103" s="729"/>
      <c r="F103" s="729"/>
      <c r="G103" s="730" t="s">
        <v>248</v>
      </c>
      <c r="H103" s="731"/>
      <c r="I103" s="731"/>
      <c r="J103" s="730" t="s">
        <v>9103</v>
      </c>
      <c r="K103" s="731"/>
      <c r="L103" s="730" t="s">
        <v>9104</v>
      </c>
      <c r="M103" s="731"/>
      <c r="N103" s="730" t="s">
        <v>5703</v>
      </c>
      <c r="O103" s="731"/>
    </row>
    <row r="104" spans="1:15" ht="45">
      <c r="A104" s="727" t="s">
        <v>5396</v>
      </c>
      <c r="B104" s="728" t="s">
        <v>645</v>
      </c>
      <c r="C104" s="635" t="s">
        <v>143</v>
      </c>
      <c r="D104" s="728" t="s">
        <v>646</v>
      </c>
      <c r="E104" s="729"/>
      <c r="F104" s="729"/>
      <c r="G104" s="730" t="s">
        <v>248</v>
      </c>
      <c r="H104" s="731"/>
      <c r="I104" s="731"/>
      <c r="J104" s="730" t="s">
        <v>9105</v>
      </c>
      <c r="K104" s="731"/>
      <c r="L104" s="730" t="s">
        <v>9106</v>
      </c>
      <c r="M104" s="731"/>
      <c r="N104" s="730" t="s">
        <v>5706</v>
      </c>
      <c r="O104" s="731"/>
    </row>
    <row r="105" spans="1:15" ht="45">
      <c r="A105" s="727" t="s">
        <v>5394</v>
      </c>
      <c r="B105" s="728" t="s">
        <v>651</v>
      </c>
      <c r="C105" s="635" t="s">
        <v>143</v>
      </c>
      <c r="D105" s="728" t="s">
        <v>652</v>
      </c>
      <c r="E105" s="729"/>
      <c r="F105" s="729"/>
      <c r="G105" s="730" t="s">
        <v>248</v>
      </c>
      <c r="H105" s="731"/>
      <c r="I105" s="731"/>
      <c r="J105" s="730" t="s">
        <v>9107</v>
      </c>
      <c r="K105" s="731"/>
      <c r="L105" s="730" t="s">
        <v>9108</v>
      </c>
      <c r="M105" s="731"/>
      <c r="N105" s="730" t="s">
        <v>5709</v>
      </c>
      <c r="O105" s="731"/>
    </row>
    <row r="106" spans="1:15">
      <c r="A106" s="722" t="s">
        <v>143</v>
      </c>
      <c r="B106" s="723" t="s">
        <v>143</v>
      </c>
      <c r="C106" s="635" t="s">
        <v>143</v>
      </c>
      <c r="D106" s="723" t="s">
        <v>143</v>
      </c>
      <c r="E106" s="724"/>
      <c r="F106" s="724"/>
      <c r="G106" s="724"/>
      <c r="H106" s="724"/>
      <c r="I106" s="724"/>
      <c r="J106" s="724"/>
      <c r="K106" s="724"/>
      <c r="L106" s="724"/>
      <c r="M106" s="724"/>
      <c r="N106" s="724"/>
      <c r="O106" s="724"/>
    </row>
    <row r="107" spans="1:15" ht="27">
      <c r="A107" s="663" t="s">
        <v>5392</v>
      </c>
      <c r="B107" s="664" t="s">
        <v>657</v>
      </c>
      <c r="C107" s="635" t="s">
        <v>143</v>
      </c>
      <c r="D107" s="664" t="s">
        <v>658</v>
      </c>
      <c r="E107" s="665"/>
      <c r="F107" s="665"/>
      <c r="G107" s="666" t="s">
        <v>248</v>
      </c>
      <c r="H107" s="667"/>
      <c r="I107" s="667"/>
      <c r="J107" s="666" t="s">
        <v>9109</v>
      </c>
      <c r="K107" s="667"/>
      <c r="L107" s="666" t="s">
        <v>9110</v>
      </c>
      <c r="M107" s="667"/>
      <c r="N107" s="666" t="s">
        <v>5712</v>
      </c>
      <c r="O107" s="667"/>
    </row>
    <row r="108" spans="1:15" ht="27">
      <c r="A108" s="722" t="s">
        <v>5391</v>
      </c>
      <c r="B108" s="723" t="s">
        <v>663</v>
      </c>
      <c r="C108" s="635" t="s">
        <v>143</v>
      </c>
      <c r="D108" s="723" t="s">
        <v>658</v>
      </c>
      <c r="E108" s="724"/>
      <c r="F108" s="724"/>
      <c r="G108" s="725" t="s">
        <v>248</v>
      </c>
      <c r="H108" s="726"/>
      <c r="I108" s="726"/>
      <c r="J108" s="725" t="s">
        <v>9109</v>
      </c>
      <c r="K108" s="726"/>
      <c r="L108" s="725" t="s">
        <v>9110</v>
      </c>
      <c r="M108" s="726"/>
      <c r="N108" s="725" t="s">
        <v>5712</v>
      </c>
      <c r="O108" s="726"/>
    </row>
    <row r="109" spans="1:15" ht="27">
      <c r="A109" s="727" t="s">
        <v>5390</v>
      </c>
      <c r="B109" s="728" t="s">
        <v>664</v>
      </c>
      <c r="C109" s="635" t="s">
        <v>143</v>
      </c>
      <c r="D109" s="728" t="s">
        <v>665</v>
      </c>
      <c r="E109" s="729"/>
      <c r="F109" s="729"/>
      <c r="G109" s="730" t="s">
        <v>248</v>
      </c>
      <c r="H109" s="731"/>
      <c r="I109" s="731"/>
      <c r="J109" s="730" t="s">
        <v>9109</v>
      </c>
      <c r="K109" s="731"/>
      <c r="L109" s="730" t="s">
        <v>9110</v>
      </c>
      <c r="M109" s="731"/>
      <c r="N109" s="730" t="s">
        <v>5712</v>
      </c>
      <c r="O109" s="731"/>
    </row>
    <row r="110" spans="1:15">
      <c r="A110" s="722" t="s">
        <v>143</v>
      </c>
      <c r="B110" s="723" t="s">
        <v>143</v>
      </c>
      <c r="C110" s="635" t="s">
        <v>143</v>
      </c>
      <c r="D110" s="723" t="s">
        <v>143</v>
      </c>
      <c r="E110" s="724"/>
      <c r="F110" s="724"/>
      <c r="G110" s="724"/>
      <c r="H110" s="724"/>
      <c r="I110" s="724"/>
      <c r="J110" s="724"/>
      <c r="K110" s="724"/>
      <c r="L110" s="724"/>
      <c r="M110" s="724"/>
      <c r="N110" s="724"/>
      <c r="O110" s="724"/>
    </row>
    <row r="111" spans="1:15" ht="36">
      <c r="A111" s="663" t="s">
        <v>5388</v>
      </c>
      <c r="B111" s="664" t="s">
        <v>672</v>
      </c>
      <c r="C111" s="635" t="s">
        <v>143</v>
      </c>
      <c r="D111" s="664" t="s">
        <v>194</v>
      </c>
      <c r="E111" s="665"/>
      <c r="F111" s="665"/>
      <c r="G111" s="666" t="s">
        <v>248</v>
      </c>
      <c r="H111" s="667"/>
      <c r="I111" s="667"/>
      <c r="J111" s="666" t="s">
        <v>9111</v>
      </c>
      <c r="K111" s="667"/>
      <c r="L111" s="666" t="s">
        <v>9112</v>
      </c>
      <c r="M111" s="667"/>
      <c r="N111" s="666" t="s">
        <v>5715</v>
      </c>
      <c r="O111" s="667"/>
    </row>
    <row r="112" spans="1:15" ht="27">
      <c r="A112" s="722" t="s">
        <v>5387</v>
      </c>
      <c r="B112" s="723" t="s">
        <v>677</v>
      </c>
      <c r="C112" s="635" t="s">
        <v>143</v>
      </c>
      <c r="D112" s="723" t="s">
        <v>194</v>
      </c>
      <c r="E112" s="724"/>
      <c r="F112" s="724"/>
      <c r="G112" s="725" t="s">
        <v>248</v>
      </c>
      <c r="H112" s="726"/>
      <c r="I112" s="726"/>
      <c r="J112" s="725" t="s">
        <v>9111</v>
      </c>
      <c r="K112" s="726"/>
      <c r="L112" s="725" t="s">
        <v>9112</v>
      </c>
      <c r="M112" s="726"/>
      <c r="N112" s="725" t="s">
        <v>5715</v>
      </c>
      <c r="O112" s="726"/>
    </row>
    <row r="113" spans="1:15" ht="18">
      <c r="A113" s="727" t="s">
        <v>5385</v>
      </c>
      <c r="B113" s="728" t="s">
        <v>688</v>
      </c>
      <c r="C113" s="635" t="s">
        <v>143</v>
      </c>
      <c r="D113" s="728" t="s">
        <v>689</v>
      </c>
      <c r="E113" s="729"/>
      <c r="F113" s="729"/>
      <c r="G113" s="730" t="s">
        <v>248</v>
      </c>
      <c r="H113" s="731"/>
      <c r="I113" s="731"/>
      <c r="J113" s="730" t="s">
        <v>245</v>
      </c>
      <c r="K113" s="731"/>
      <c r="L113" s="730" t="s">
        <v>9113</v>
      </c>
      <c r="M113" s="731"/>
      <c r="N113" s="730" t="s">
        <v>5717</v>
      </c>
      <c r="O113" s="731"/>
    </row>
    <row r="114" spans="1:15" ht="18">
      <c r="A114" s="727" t="s">
        <v>5383</v>
      </c>
      <c r="B114" s="728" t="s">
        <v>4693</v>
      </c>
      <c r="C114" s="635" t="s">
        <v>143</v>
      </c>
      <c r="D114" s="728" t="s">
        <v>4694</v>
      </c>
      <c r="E114" s="729"/>
      <c r="F114" s="729"/>
      <c r="G114" s="730" t="s">
        <v>248</v>
      </c>
      <c r="H114" s="731"/>
      <c r="I114" s="731"/>
      <c r="J114" s="730" t="s">
        <v>245</v>
      </c>
      <c r="K114" s="731"/>
      <c r="L114" s="730" t="s">
        <v>9031</v>
      </c>
      <c r="M114" s="731"/>
      <c r="N114" s="730" t="s">
        <v>5601</v>
      </c>
      <c r="O114" s="731"/>
    </row>
    <row r="115" spans="1:15" ht="27">
      <c r="A115" s="727" t="s">
        <v>5381</v>
      </c>
      <c r="B115" s="728" t="s">
        <v>4745</v>
      </c>
      <c r="C115" s="635" t="s">
        <v>143</v>
      </c>
      <c r="D115" s="728" t="s">
        <v>4746</v>
      </c>
      <c r="E115" s="729"/>
      <c r="F115" s="729"/>
      <c r="G115" s="730" t="s">
        <v>248</v>
      </c>
      <c r="H115" s="731"/>
      <c r="I115" s="731"/>
      <c r="J115" s="730" t="s">
        <v>5718</v>
      </c>
      <c r="K115" s="731"/>
      <c r="L115" s="730" t="s">
        <v>9114</v>
      </c>
      <c r="M115" s="731"/>
      <c r="N115" s="730" t="s">
        <v>5607</v>
      </c>
      <c r="O115" s="731"/>
    </row>
    <row r="116" spans="1:15" ht="36">
      <c r="A116" s="727" t="s">
        <v>5379</v>
      </c>
      <c r="B116" s="728" t="s">
        <v>5378</v>
      </c>
      <c r="C116" s="635" t="s">
        <v>143</v>
      </c>
      <c r="D116" s="728" t="s">
        <v>5377</v>
      </c>
      <c r="E116" s="729"/>
      <c r="F116" s="729"/>
      <c r="G116" s="730" t="s">
        <v>248</v>
      </c>
      <c r="H116" s="731"/>
      <c r="I116" s="731"/>
      <c r="J116" s="730" t="s">
        <v>8600</v>
      </c>
      <c r="K116" s="731"/>
      <c r="L116" s="730" t="s">
        <v>8601</v>
      </c>
      <c r="M116" s="731"/>
      <c r="N116" s="730" t="s">
        <v>5721</v>
      </c>
      <c r="O116" s="731"/>
    </row>
    <row r="117" spans="1:15">
      <c r="A117" s="722" t="s">
        <v>143</v>
      </c>
      <c r="B117" s="723" t="s">
        <v>143</v>
      </c>
      <c r="C117" s="635" t="s">
        <v>143</v>
      </c>
      <c r="D117" s="723" t="s">
        <v>143</v>
      </c>
      <c r="E117" s="724"/>
      <c r="F117" s="724"/>
      <c r="G117" s="724"/>
      <c r="H117" s="724"/>
      <c r="I117" s="724"/>
      <c r="J117" s="724"/>
      <c r="K117" s="724"/>
      <c r="L117" s="724"/>
      <c r="M117" s="724"/>
      <c r="N117" s="724"/>
      <c r="O117" s="724"/>
    </row>
    <row r="118" spans="1:15" ht="36">
      <c r="A118" s="663" t="s">
        <v>5375</v>
      </c>
      <c r="B118" s="664" t="s">
        <v>690</v>
      </c>
      <c r="C118" s="635" t="s">
        <v>143</v>
      </c>
      <c r="D118" s="664" t="s">
        <v>691</v>
      </c>
      <c r="E118" s="665"/>
      <c r="F118" s="665"/>
      <c r="G118" s="666" t="s">
        <v>248</v>
      </c>
      <c r="H118" s="667"/>
      <c r="I118" s="667"/>
      <c r="J118" s="666" t="s">
        <v>8603</v>
      </c>
      <c r="K118" s="667"/>
      <c r="L118" s="666" t="s">
        <v>8602</v>
      </c>
      <c r="M118" s="667"/>
      <c r="N118" s="666" t="s">
        <v>5625</v>
      </c>
      <c r="O118" s="667"/>
    </row>
    <row r="119" spans="1:15" ht="27">
      <c r="A119" s="663" t="s">
        <v>5374</v>
      </c>
      <c r="B119" s="664" t="s">
        <v>692</v>
      </c>
      <c r="C119" s="635" t="s">
        <v>143</v>
      </c>
      <c r="D119" s="664" t="s">
        <v>693</v>
      </c>
      <c r="E119" s="665"/>
      <c r="F119" s="665"/>
      <c r="G119" s="666" t="s">
        <v>248</v>
      </c>
      <c r="H119" s="667"/>
      <c r="I119" s="667"/>
      <c r="J119" s="666" t="s">
        <v>8603</v>
      </c>
      <c r="K119" s="667"/>
      <c r="L119" s="666" t="s">
        <v>8602</v>
      </c>
      <c r="M119" s="667"/>
      <c r="N119" s="666" t="s">
        <v>5625</v>
      </c>
      <c r="O119" s="667"/>
    </row>
    <row r="120" spans="1:15" ht="36">
      <c r="A120" s="663" t="s">
        <v>5373</v>
      </c>
      <c r="B120" s="664" t="s">
        <v>694</v>
      </c>
      <c r="C120" s="635" t="s">
        <v>143</v>
      </c>
      <c r="D120" s="664" t="s">
        <v>695</v>
      </c>
      <c r="E120" s="665"/>
      <c r="F120" s="665"/>
      <c r="G120" s="666" t="s">
        <v>248</v>
      </c>
      <c r="H120" s="667"/>
      <c r="I120" s="667"/>
      <c r="J120" s="666" t="s">
        <v>8603</v>
      </c>
      <c r="K120" s="667"/>
      <c r="L120" s="666" t="s">
        <v>8602</v>
      </c>
      <c r="M120" s="667"/>
      <c r="N120" s="666" t="s">
        <v>5625</v>
      </c>
      <c r="O120" s="667"/>
    </row>
    <row r="121" spans="1:15" ht="36">
      <c r="A121" s="722" t="s">
        <v>5372</v>
      </c>
      <c r="B121" s="723" t="s">
        <v>696</v>
      </c>
      <c r="C121" s="635" t="s">
        <v>143</v>
      </c>
      <c r="D121" s="723" t="s">
        <v>695</v>
      </c>
      <c r="E121" s="724"/>
      <c r="F121" s="724"/>
      <c r="G121" s="725" t="s">
        <v>248</v>
      </c>
      <c r="H121" s="726"/>
      <c r="I121" s="726"/>
      <c r="J121" s="725" t="s">
        <v>8603</v>
      </c>
      <c r="K121" s="726"/>
      <c r="L121" s="725" t="s">
        <v>8602</v>
      </c>
      <c r="M121" s="726"/>
      <c r="N121" s="725" t="s">
        <v>5625</v>
      </c>
      <c r="O121" s="726"/>
    </row>
    <row r="122" spans="1:15" ht="36">
      <c r="A122" s="727" t="s">
        <v>5371</v>
      </c>
      <c r="B122" s="728" t="s">
        <v>5370</v>
      </c>
      <c r="C122" s="635" t="s">
        <v>143</v>
      </c>
      <c r="D122" s="728" t="s">
        <v>5369</v>
      </c>
      <c r="E122" s="729"/>
      <c r="F122" s="729"/>
      <c r="G122" s="730" t="s">
        <v>248</v>
      </c>
      <c r="H122" s="731"/>
      <c r="I122" s="731"/>
      <c r="J122" s="730" t="s">
        <v>8603</v>
      </c>
      <c r="K122" s="731"/>
      <c r="L122" s="730" t="s">
        <v>8602</v>
      </c>
      <c r="M122" s="731"/>
      <c r="N122" s="730" t="s">
        <v>5625</v>
      </c>
      <c r="O122" s="731"/>
    </row>
    <row r="123" spans="1:15">
      <c r="A123" s="722" t="s">
        <v>143</v>
      </c>
      <c r="B123" s="723" t="s">
        <v>143</v>
      </c>
      <c r="C123" s="635" t="s">
        <v>143</v>
      </c>
      <c r="D123" s="723" t="s">
        <v>143</v>
      </c>
      <c r="E123" s="724"/>
      <c r="F123" s="724"/>
      <c r="G123" s="724"/>
      <c r="H123" s="724"/>
      <c r="I123" s="724"/>
      <c r="J123" s="724"/>
      <c r="K123" s="724"/>
      <c r="L123" s="724"/>
      <c r="M123" s="724"/>
      <c r="N123" s="724"/>
      <c r="O123" s="724"/>
    </row>
    <row r="124" spans="1:15" ht="27">
      <c r="A124" s="663" t="s">
        <v>5367</v>
      </c>
      <c r="B124" s="664" t="s">
        <v>699</v>
      </c>
      <c r="C124" s="664" t="s">
        <v>700</v>
      </c>
      <c r="D124" s="665"/>
      <c r="E124" s="665"/>
      <c r="F124" s="665"/>
      <c r="G124" s="666" t="s">
        <v>248</v>
      </c>
      <c r="H124" s="667"/>
      <c r="I124" s="667"/>
      <c r="J124" s="666" t="s">
        <v>9115</v>
      </c>
      <c r="K124" s="667"/>
      <c r="L124" s="666" t="s">
        <v>9116</v>
      </c>
      <c r="M124" s="667"/>
      <c r="N124" s="666" t="s">
        <v>5725</v>
      </c>
      <c r="O124" s="667"/>
    </row>
    <row r="125" spans="1:15" ht="27">
      <c r="A125" s="663" t="s">
        <v>5366</v>
      </c>
      <c r="B125" s="664" t="s">
        <v>705</v>
      </c>
      <c r="C125" s="635" t="s">
        <v>143</v>
      </c>
      <c r="D125" s="664" t="s">
        <v>706</v>
      </c>
      <c r="E125" s="665"/>
      <c r="F125" s="665"/>
      <c r="G125" s="666" t="s">
        <v>248</v>
      </c>
      <c r="H125" s="667"/>
      <c r="I125" s="667"/>
      <c r="J125" s="666" t="s">
        <v>9117</v>
      </c>
      <c r="K125" s="667"/>
      <c r="L125" s="666" t="s">
        <v>9118</v>
      </c>
      <c r="M125" s="667"/>
      <c r="N125" s="666" t="s">
        <v>5728</v>
      </c>
      <c r="O125" s="667"/>
    </row>
    <row r="126" spans="1:15" ht="54">
      <c r="A126" s="663" t="s">
        <v>5364</v>
      </c>
      <c r="B126" s="664" t="s">
        <v>711</v>
      </c>
      <c r="C126" s="635" t="s">
        <v>143</v>
      </c>
      <c r="D126" s="664" t="s">
        <v>712</v>
      </c>
      <c r="E126" s="665"/>
      <c r="F126" s="665"/>
      <c r="G126" s="666" t="s">
        <v>248</v>
      </c>
      <c r="H126" s="667"/>
      <c r="I126" s="667"/>
      <c r="J126" s="666" t="s">
        <v>9119</v>
      </c>
      <c r="K126" s="667"/>
      <c r="L126" s="666" t="s">
        <v>9120</v>
      </c>
      <c r="M126" s="667"/>
      <c r="N126" s="666" t="s">
        <v>5731</v>
      </c>
      <c r="O126" s="667"/>
    </row>
    <row r="127" spans="1:15" ht="18">
      <c r="A127" s="663" t="s">
        <v>5362</v>
      </c>
      <c r="B127" s="664" t="s">
        <v>716</v>
      </c>
      <c r="C127" s="635" t="s">
        <v>143</v>
      </c>
      <c r="D127" s="664" t="s">
        <v>717</v>
      </c>
      <c r="E127" s="665"/>
      <c r="F127" s="665"/>
      <c r="G127" s="666" t="s">
        <v>248</v>
      </c>
      <c r="H127" s="667"/>
      <c r="I127" s="667"/>
      <c r="J127" s="666" t="s">
        <v>9121</v>
      </c>
      <c r="K127" s="667"/>
      <c r="L127" s="666" t="s">
        <v>9122</v>
      </c>
      <c r="M127" s="667"/>
      <c r="N127" s="666" t="s">
        <v>5734</v>
      </c>
      <c r="O127" s="667"/>
    </row>
    <row r="128" spans="1:15" ht="22.5">
      <c r="A128" s="627" t="s">
        <v>5137</v>
      </c>
      <c r="B128" s="627" t="s">
        <v>215</v>
      </c>
      <c r="C128" s="627" t="s">
        <v>216</v>
      </c>
      <c r="D128" s="628"/>
      <c r="E128" s="628"/>
      <c r="F128" s="628"/>
      <c r="G128" s="629" t="s">
        <v>217</v>
      </c>
      <c r="H128" s="630"/>
      <c r="I128" s="630"/>
      <c r="J128" s="629" t="s">
        <v>218</v>
      </c>
      <c r="K128" s="630"/>
      <c r="L128" s="629" t="s">
        <v>219</v>
      </c>
      <c r="M128" s="630"/>
      <c r="N128" s="629" t="s">
        <v>220</v>
      </c>
      <c r="O128" s="630"/>
    </row>
    <row r="129" spans="1:15">
      <c r="A129" s="722" t="s">
        <v>5361</v>
      </c>
      <c r="B129" s="723" t="s">
        <v>722</v>
      </c>
      <c r="C129" s="635" t="s">
        <v>143</v>
      </c>
      <c r="D129" s="723" t="s">
        <v>723</v>
      </c>
      <c r="E129" s="724"/>
      <c r="F129" s="724"/>
      <c r="G129" s="725" t="s">
        <v>248</v>
      </c>
      <c r="H129" s="726"/>
      <c r="I129" s="726"/>
      <c r="J129" s="725" t="s">
        <v>9121</v>
      </c>
      <c r="K129" s="726"/>
      <c r="L129" s="725" t="s">
        <v>9122</v>
      </c>
      <c r="M129" s="726"/>
      <c r="N129" s="725" t="s">
        <v>5734</v>
      </c>
      <c r="O129" s="726"/>
    </row>
    <row r="130" spans="1:15" ht="18">
      <c r="A130" s="727" t="s">
        <v>5359</v>
      </c>
      <c r="B130" s="728" t="s">
        <v>728</v>
      </c>
      <c r="C130" s="635" t="s">
        <v>143</v>
      </c>
      <c r="D130" s="728" t="s">
        <v>729</v>
      </c>
      <c r="E130" s="729"/>
      <c r="F130" s="729"/>
      <c r="G130" s="730" t="s">
        <v>248</v>
      </c>
      <c r="H130" s="731"/>
      <c r="I130" s="731"/>
      <c r="J130" s="730" t="s">
        <v>9123</v>
      </c>
      <c r="K130" s="731"/>
      <c r="L130" s="730" t="s">
        <v>7048</v>
      </c>
      <c r="M130" s="731"/>
      <c r="N130" s="730" t="s">
        <v>5737</v>
      </c>
      <c r="O130" s="731"/>
    </row>
    <row r="131" spans="1:15" ht="18">
      <c r="A131" s="727" t="s">
        <v>5357</v>
      </c>
      <c r="B131" s="728" t="s">
        <v>734</v>
      </c>
      <c r="C131" s="635" t="s">
        <v>143</v>
      </c>
      <c r="D131" s="728" t="s">
        <v>735</v>
      </c>
      <c r="E131" s="729"/>
      <c r="F131" s="729"/>
      <c r="G131" s="730" t="s">
        <v>248</v>
      </c>
      <c r="H131" s="731"/>
      <c r="I131" s="731"/>
      <c r="J131" s="730" t="s">
        <v>9124</v>
      </c>
      <c r="K131" s="731"/>
      <c r="L131" s="730" t="s">
        <v>245</v>
      </c>
      <c r="M131" s="731"/>
      <c r="N131" s="730" t="s">
        <v>5738</v>
      </c>
      <c r="O131" s="731"/>
    </row>
    <row r="132" spans="1:15" ht="18">
      <c r="A132" s="727" t="s">
        <v>5354</v>
      </c>
      <c r="B132" s="728" t="s">
        <v>739</v>
      </c>
      <c r="C132" s="635" t="s">
        <v>143</v>
      </c>
      <c r="D132" s="728" t="s">
        <v>740</v>
      </c>
      <c r="E132" s="729"/>
      <c r="F132" s="729"/>
      <c r="G132" s="730" t="s">
        <v>248</v>
      </c>
      <c r="H132" s="731"/>
      <c r="I132" s="731"/>
      <c r="J132" s="730" t="s">
        <v>9125</v>
      </c>
      <c r="K132" s="731"/>
      <c r="L132" s="730" t="s">
        <v>245</v>
      </c>
      <c r="M132" s="731"/>
      <c r="N132" s="730" t="s">
        <v>5739</v>
      </c>
      <c r="O132" s="731"/>
    </row>
    <row r="133" spans="1:15" ht="18">
      <c r="A133" s="727" t="s">
        <v>5351</v>
      </c>
      <c r="B133" s="728" t="s">
        <v>744</v>
      </c>
      <c r="C133" s="635" t="s">
        <v>143</v>
      </c>
      <c r="D133" s="728" t="s">
        <v>745</v>
      </c>
      <c r="E133" s="729"/>
      <c r="F133" s="729"/>
      <c r="G133" s="730" t="s">
        <v>248</v>
      </c>
      <c r="H133" s="731"/>
      <c r="I133" s="731"/>
      <c r="J133" s="730" t="s">
        <v>8571</v>
      </c>
      <c r="K133" s="731"/>
      <c r="L133" s="730" t="s">
        <v>245</v>
      </c>
      <c r="M133" s="731"/>
      <c r="N133" s="730" t="s">
        <v>5740</v>
      </c>
      <c r="O133" s="731"/>
    </row>
    <row r="134" spans="1:15" ht="36">
      <c r="A134" s="727" t="s">
        <v>5348</v>
      </c>
      <c r="B134" s="728" t="s">
        <v>750</v>
      </c>
      <c r="C134" s="635" t="s">
        <v>143</v>
      </c>
      <c r="D134" s="728" t="s">
        <v>751</v>
      </c>
      <c r="E134" s="729"/>
      <c r="F134" s="729"/>
      <c r="G134" s="730" t="s">
        <v>248</v>
      </c>
      <c r="H134" s="731"/>
      <c r="I134" s="731"/>
      <c r="J134" s="730" t="s">
        <v>9126</v>
      </c>
      <c r="K134" s="731"/>
      <c r="L134" s="730" t="s">
        <v>245</v>
      </c>
      <c r="M134" s="731"/>
      <c r="N134" s="730" t="s">
        <v>5741</v>
      </c>
      <c r="O134" s="731"/>
    </row>
    <row r="135" spans="1:15" ht="27">
      <c r="A135" s="727" t="s">
        <v>5345</v>
      </c>
      <c r="B135" s="728" t="s">
        <v>758</v>
      </c>
      <c r="C135" s="635" t="s">
        <v>143</v>
      </c>
      <c r="D135" s="728" t="s">
        <v>542</v>
      </c>
      <c r="E135" s="729"/>
      <c r="F135" s="729"/>
      <c r="G135" s="730" t="s">
        <v>248</v>
      </c>
      <c r="H135" s="731"/>
      <c r="I135" s="731"/>
      <c r="J135" s="730" t="s">
        <v>9127</v>
      </c>
      <c r="K135" s="731"/>
      <c r="L135" s="730" t="s">
        <v>245</v>
      </c>
      <c r="M135" s="731"/>
      <c r="N135" s="730" t="s">
        <v>5742</v>
      </c>
      <c r="O135" s="731"/>
    </row>
    <row r="136" spans="1:15" ht="27">
      <c r="A136" s="727" t="s">
        <v>5342</v>
      </c>
      <c r="B136" s="728" t="s">
        <v>763</v>
      </c>
      <c r="C136" s="635" t="s">
        <v>143</v>
      </c>
      <c r="D136" s="728" t="s">
        <v>764</v>
      </c>
      <c r="E136" s="729"/>
      <c r="F136" s="729"/>
      <c r="G136" s="730" t="s">
        <v>248</v>
      </c>
      <c r="H136" s="731"/>
      <c r="I136" s="731"/>
      <c r="J136" s="730" t="s">
        <v>9128</v>
      </c>
      <c r="K136" s="731"/>
      <c r="L136" s="730" t="s">
        <v>245</v>
      </c>
      <c r="M136" s="731"/>
      <c r="N136" s="730" t="s">
        <v>5744</v>
      </c>
      <c r="O136" s="731"/>
    </row>
    <row r="137" spans="1:15" ht="27">
      <c r="A137" s="727" t="s">
        <v>5340</v>
      </c>
      <c r="B137" s="728" t="s">
        <v>768</v>
      </c>
      <c r="C137" s="635" t="s">
        <v>143</v>
      </c>
      <c r="D137" s="728" t="s">
        <v>769</v>
      </c>
      <c r="E137" s="729"/>
      <c r="F137" s="729"/>
      <c r="G137" s="730" t="s">
        <v>248</v>
      </c>
      <c r="H137" s="731"/>
      <c r="I137" s="731"/>
      <c r="J137" s="730" t="s">
        <v>9129</v>
      </c>
      <c r="K137" s="731"/>
      <c r="L137" s="730" t="s">
        <v>245</v>
      </c>
      <c r="M137" s="731"/>
      <c r="N137" s="730" t="s">
        <v>5745</v>
      </c>
      <c r="O137" s="731"/>
    </row>
    <row r="138" spans="1:15" ht="36">
      <c r="A138" s="727" t="s">
        <v>5337</v>
      </c>
      <c r="B138" s="728" t="s">
        <v>773</v>
      </c>
      <c r="C138" s="635" t="s">
        <v>143</v>
      </c>
      <c r="D138" s="728" t="s">
        <v>774</v>
      </c>
      <c r="E138" s="729"/>
      <c r="F138" s="729"/>
      <c r="G138" s="730" t="s">
        <v>248</v>
      </c>
      <c r="H138" s="731"/>
      <c r="I138" s="731"/>
      <c r="J138" s="730" t="s">
        <v>9130</v>
      </c>
      <c r="K138" s="731"/>
      <c r="L138" s="730" t="s">
        <v>245</v>
      </c>
      <c r="M138" s="731"/>
      <c r="N138" s="730" t="s">
        <v>5746</v>
      </c>
      <c r="O138" s="731"/>
    </row>
    <row r="139" spans="1:15" ht="27">
      <c r="A139" s="727" t="s">
        <v>5334</v>
      </c>
      <c r="B139" s="728" t="s">
        <v>778</v>
      </c>
      <c r="C139" s="635" t="s">
        <v>143</v>
      </c>
      <c r="D139" s="728" t="s">
        <v>779</v>
      </c>
      <c r="E139" s="729"/>
      <c r="F139" s="729"/>
      <c r="G139" s="730" t="s">
        <v>248</v>
      </c>
      <c r="H139" s="731"/>
      <c r="I139" s="731"/>
      <c r="J139" s="730" t="s">
        <v>9131</v>
      </c>
      <c r="K139" s="731"/>
      <c r="L139" s="730" t="s">
        <v>245</v>
      </c>
      <c r="M139" s="731"/>
      <c r="N139" s="730" t="s">
        <v>5747</v>
      </c>
      <c r="O139" s="731"/>
    </row>
    <row r="140" spans="1:15" ht="27">
      <c r="A140" s="727" t="s">
        <v>5331</v>
      </c>
      <c r="B140" s="728" t="s">
        <v>783</v>
      </c>
      <c r="C140" s="635" t="s">
        <v>143</v>
      </c>
      <c r="D140" s="728" t="s">
        <v>784</v>
      </c>
      <c r="E140" s="729"/>
      <c r="F140" s="729"/>
      <c r="G140" s="730" t="s">
        <v>248</v>
      </c>
      <c r="H140" s="731"/>
      <c r="I140" s="731"/>
      <c r="J140" s="730" t="s">
        <v>9132</v>
      </c>
      <c r="K140" s="731"/>
      <c r="L140" s="730" t="s">
        <v>245</v>
      </c>
      <c r="M140" s="731"/>
      <c r="N140" s="730" t="s">
        <v>5748</v>
      </c>
      <c r="O140" s="731"/>
    </row>
    <row r="141" spans="1:15" ht="27">
      <c r="A141" s="727" t="s">
        <v>5328</v>
      </c>
      <c r="B141" s="728" t="s">
        <v>788</v>
      </c>
      <c r="C141" s="635" t="s">
        <v>143</v>
      </c>
      <c r="D141" s="728" t="s">
        <v>789</v>
      </c>
      <c r="E141" s="729"/>
      <c r="F141" s="729"/>
      <c r="G141" s="730" t="s">
        <v>248</v>
      </c>
      <c r="H141" s="731"/>
      <c r="I141" s="731"/>
      <c r="J141" s="730" t="s">
        <v>9133</v>
      </c>
      <c r="K141" s="731"/>
      <c r="L141" s="730" t="s">
        <v>761</v>
      </c>
      <c r="M141" s="731"/>
      <c r="N141" s="730" t="s">
        <v>5750</v>
      </c>
      <c r="O141" s="731"/>
    </row>
    <row r="142" spans="1:15" ht="27">
      <c r="A142" s="727" t="s">
        <v>5326</v>
      </c>
      <c r="B142" s="728" t="s">
        <v>794</v>
      </c>
      <c r="C142" s="635" t="s">
        <v>143</v>
      </c>
      <c r="D142" s="728" t="s">
        <v>795</v>
      </c>
      <c r="E142" s="729"/>
      <c r="F142" s="729"/>
      <c r="G142" s="730" t="s">
        <v>248</v>
      </c>
      <c r="H142" s="731"/>
      <c r="I142" s="731"/>
      <c r="J142" s="730" t="s">
        <v>9134</v>
      </c>
      <c r="K142" s="731"/>
      <c r="L142" s="730" t="s">
        <v>761</v>
      </c>
      <c r="M142" s="731"/>
      <c r="N142" s="730" t="s">
        <v>5751</v>
      </c>
      <c r="O142" s="731"/>
    </row>
    <row r="143" spans="1:15">
      <c r="A143" s="722" t="s">
        <v>143</v>
      </c>
      <c r="B143" s="723" t="s">
        <v>143</v>
      </c>
      <c r="C143" s="635" t="s">
        <v>143</v>
      </c>
      <c r="D143" s="723" t="s">
        <v>143</v>
      </c>
      <c r="E143" s="724"/>
      <c r="F143" s="724"/>
      <c r="G143" s="724"/>
      <c r="H143" s="724"/>
      <c r="I143" s="724"/>
      <c r="J143" s="724"/>
      <c r="K143" s="724"/>
      <c r="L143" s="724"/>
      <c r="M143" s="724"/>
      <c r="N143" s="724"/>
      <c r="O143" s="724"/>
    </row>
    <row r="144" spans="1:15" ht="27">
      <c r="A144" s="663" t="s">
        <v>5323</v>
      </c>
      <c r="B144" s="664" t="s">
        <v>847</v>
      </c>
      <c r="C144" s="635" t="s">
        <v>143</v>
      </c>
      <c r="D144" s="664" t="s">
        <v>848</v>
      </c>
      <c r="E144" s="665"/>
      <c r="F144" s="665"/>
      <c r="G144" s="666" t="s">
        <v>248</v>
      </c>
      <c r="H144" s="667"/>
      <c r="I144" s="667"/>
      <c r="J144" s="666" t="s">
        <v>9135</v>
      </c>
      <c r="K144" s="667"/>
      <c r="L144" s="666" t="s">
        <v>9136</v>
      </c>
      <c r="M144" s="667"/>
      <c r="N144" s="666" t="s">
        <v>5754</v>
      </c>
      <c r="O144" s="667"/>
    </row>
    <row r="145" spans="1:15">
      <c r="A145" s="722" t="s">
        <v>5321</v>
      </c>
      <c r="B145" s="723" t="s">
        <v>853</v>
      </c>
      <c r="C145" s="635" t="s">
        <v>143</v>
      </c>
      <c r="D145" s="723" t="s">
        <v>723</v>
      </c>
      <c r="E145" s="724"/>
      <c r="F145" s="724"/>
      <c r="G145" s="725" t="s">
        <v>248</v>
      </c>
      <c r="H145" s="726"/>
      <c r="I145" s="726"/>
      <c r="J145" s="725" t="s">
        <v>9137</v>
      </c>
      <c r="K145" s="726"/>
      <c r="L145" s="725" t="s">
        <v>9138</v>
      </c>
      <c r="M145" s="726"/>
      <c r="N145" s="725" t="s">
        <v>5757</v>
      </c>
      <c r="O145" s="726"/>
    </row>
    <row r="146" spans="1:15" ht="18">
      <c r="A146" s="727" t="s">
        <v>5319</v>
      </c>
      <c r="B146" s="728" t="s">
        <v>858</v>
      </c>
      <c r="C146" s="635" t="s">
        <v>143</v>
      </c>
      <c r="D146" s="728" t="s">
        <v>859</v>
      </c>
      <c r="E146" s="729"/>
      <c r="F146" s="729"/>
      <c r="G146" s="730" t="s">
        <v>248</v>
      </c>
      <c r="H146" s="731"/>
      <c r="I146" s="731"/>
      <c r="J146" s="730" t="s">
        <v>9139</v>
      </c>
      <c r="K146" s="731"/>
      <c r="L146" s="730" t="s">
        <v>9140</v>
      </c>
      <c r="M146" s="731"/>
      <c r="N146" s="730" t="s">
        <v>5760</v>
      </c>
      <c r="O146" s="731"/>
    </row>
    <row r="147" spans="1:15" ht="18">
      <c r="A147" s="727" t="s">
        <v>5317</v>
      </c>
      <c r="B147" s="728" t="s">
        <v>5316</v>
      </c>
      <c r="C147" s="635" t="s">
        <v>143</v>
      </c>
      <c r="D147" s="728" t="s">
        <v>5315</v>
      </c>
      <c r="E147" s="729"/>
      <c r="F147" s="729"/>
      <c r="G147" s="730" t="s">
        <v>248</v>
      </c>
      <c r="H147" s="731"/>
      <c r="I147" s="731"/>
      <c r="J147" s="730" t="s">
        <v>8606</v>
      </c>
      <c r="K147" s="731"/>
      <c r="L147" s="730" t="s">
        <v>245</v>
      </c>
      <c r="M147" s="731"/>
      <c r="N147" s="730" t="s">
        <v>5314</v>
      </c>
      <c r="O147" s="731"/>
    </row>
    <row r="148" spans="1:15" ht="18">
      <c r="A148" s="727" t="s">
        <v>5313</v>
      </c>
      <c r="B148" s="728" t="s">
        <v>873</v>
      </c>
      <c r="C148" s="635" t="s">
        <v>143</v>
      </c>
      <c r="D148" s="728" t="s">
        <v>874</v>
      </c>
      <c r="E148" s="729"/>
      <c r="F148" s="729"/>
      <c r="G148" s="730" t="s">
        <v>248</v>
      </c>
      <c r="H148" s="731"/>
      <c r="I148" s="731"/>
      <c r="J148" s="730" t="s">
        <v>9141</v>
      </c>
      <c r="K148" s="731"/>
      <c r="L148" s="730" t="s">
        <v>245</v>
      </c>
      <c r="M148" s="731"/>
      <c r="N148" s="730" t="s">
        <v>5762</v>
      </c>
      <c r="O148" s="731"/>
    </row>
    <row r="149" spans="1:15" ht="18">
      <c r="A149" s="727" t="s">
        <v>5311</v>
      </c>
      <c r="B149" s="728" t="s">
        <v>878</v>
      </c>
      <c r="C149" s="635" t="s">
        <v>143</v>
      </c>
      <c r="D149" s="728" t="s">
        <v>879</v>
      </c>
      <c r="E149" s="729"/>
      <c r="F149" s="729"/>
      <c r="G149" s="730" t="s">
        <v>248</v>
      </c>
      <c r="H149" s="731"/>
      <c r="I149" s="731"/>
      <c r="J149" s="730" t="s">
        <v>9142</v>
      </c>
      <c r="K149" s="731"/>
      <c r="L149" s="730" t="s">
        <v>245</v>
      </c>
      <c r="M149" s="731"/>
      <c r="N149" s="730" t="s">
        <v>5764</v>
      </c>
      <c r="O149" s="731"/>
    </row>
    <row r="150" spans="1:15" ht="18">
      <c r="A150" s="727" t="s">
        <v>5309</v>
      </c>
      <c r="B150" s="728" t="s">
        <v>883</v>
      </c>
      <c r="C150" s="635" t="s">
        <v>143</v>
      </c>
      <c r="D150" s="728" t="s">
        <v>884</v>
      </c>
      <c r="E150" s="729"/>
      <c r="F150" s="729"/>
      <c r="G150" s="730" t="s">
        <v>248</v>
      </c>
      <c r="H150" s="731"/>
      <c r="I150" s="731"/>
      <c r="J150" s="730" t="s">
        <v>9143</v>
      </c>
      <c r="K150" s="731"/>
      <c r="L150" s="730" t="s">
        <v>245</v>
      </c>
      <c r="M150" s="731"/>
      <c r="N150" s="730" t="s">
        <v>5766</v>
      </c>
      <c r="O150" s="731"/>
    </row>
    <row r="151" spans="1:15" ht="27">
      <c r="A151" s="727" t="s">
        <v>5307</v>
      </c>
      <c r="B151" s="728" t="s">
        <v>888</v>
      </c>
      <c r="C151" s="635" t="s">
        <v>143</v>
      </c>
      <c r="D151" s="728" t="s">
        <v>889</v>
      </c>
      <c r="E151" s="729"/>
      <c r="F151" s="729"/>
      <c r="G151" s="730" t="s">
        <v>248</v>
      </c>
      <c r="H151" s="731"/>
      <c r="I151" s="731"/>
      <c r="J151" s="730" t="s">
        <v>9144</v>
      </c>
      <c r="K151" s="731"/>
      <c r="L151" s="730" t="s">
        <v>9145</v>
      </c>
      <c r="M151" s="731"/>
      <c r="N151" s="730" t="s">
        <v>5769</v>
      </c>
      <c r="O151" s="731"/>
    </row>
    <row r="152" spans="1:15" ht="36">
      <c r="A152" s="727" t="s">
        <v>5305</v>
      </c>
      <c r="B152" s="728" t="s">
        <v>897</v>
      </c>
      <c r="C152" s="635" t="s">
        <v>143</v>
      </c>
      <c r="D152" s="728" t="s">
        <v>751</v>
      </c>
      <c r="E152" s="729"/>
      <c r="F152" s="729"/>
      <c r="G152" s="730" t="s">
        <v>248</v>
      </c>
      <c r="H152" s="731"/>
      <c r="I152" s="731"/>
      <c r="J152" s="730" t="s">
        <v>9146</v>
      </c>
      <c r="K152" s="731"/>
      <c r="L152" s="730" t="s">
        <v>245</v>
      </c>
      <c r="M152" s="731"/>
      <c r="N152" s="730" t="s">
        <v>5771</v>
      </c>
      <c r="O152" s="731"/>
    </row>
    <row r="153" spans="1:15" ht="27">
      <c r="A153" s="727" t="s">
        <v>5303</v>
      </c>
      <c r="B153" s="728" t="s">
        <v>901</v>
      </c>
      <c r="C153" s="635" t="s">
        <v>143</v>
      </c>
      <c r="D153" s="728" t="s">
        <v>756</v>
      </c>
      <c r="E153" s="729"/>
      <c r="F153" s="729"/>
      <c r="G153" s="730" t="s">
        <v>248</v>
      </c>
      <c r="H153" s="731"/>
      <c r="I153" s="731"/>
      <c r="J153" s="730" t="s">
        <v>9147</v>
      </c>
      <c r="K153" s="731"/>
      <c r="L153" s="730" t="s">
        <v>9148</v>
      </c>
      <c r="M153" s="731"/>
      <c r="N153" s="730" t="s">
        <v>5774</v>
      </c>
      <c r="O153" s="731"/>
    </row>
    <row r="154" spans="1:15" ht="27">
      <c r="A154" s="727" t="s">
        <v>5301</v>
      </c>
      <c r="B154" s="728" t="s">
        <v>909</v>
      </c>
      <c r="C154" s="635" t="s">
        <v>143</v>
      </c>
      <c r="D154" s="728" t="s">
        <v>542</v>
      </c>
      <c r="E154" s="729"/>
      <c r="F154" s="729"/>
      <c r="G154" s="730" t="s">
        <v>248</v>
      </c>
      <c r="H154" s="731"/>
      <c r="I154" s="731"/>
      <c r="J154" s="730" t="s">
        <v>9149</v>
      </c>
      <c r="K154" s="731"/>
      <c r="L154" s="730" t="s">
        <v>9150</v>
      </c>
      <c r="M154" s="731"/>
      <c r="N154" s="730" t="s">
        <v>5777</v>
      </c>
      <c r="O154" s="731"/>
    </row>
    <row r="155" spans="1:15" ht="27">
      <c r="A155" s="727" t="s">
        <v>5299</v>
      </c>
      <c r="B155" s="728" t="s">
        <v>914</v>
      </c>
      <c r="C155" s="635" t="s">
        <v>143</v>
      </c>
      <c r="D155" s="728" t="s">
        <v>764</v>
      </c>
      <c r="E155" s="729"/>
      <c r="F155" s="729"/>
      <c r="G155" s="730" t="s">
        <v>248</v>
      </c>
      <c r="H155" s="731"/>
      <c r="I155" s="731"/>
      <c r="J155" s="730" t="s">
        <v>9151</v>
      </c>
      <c r="K155" s="731"/>
      <c r="L155" s="730" t="s">
        <v>9152</v>
      </c>
      <c r="M155" s="731"/>
      <c r="N155" s="730" t="s">
        <v>5779</v>
      </c>
      <c r="O155" s="731"/>
    </row>
    <row r="156" spans="1:15" ht="27">
      <c r="A156" s="727" t="s">
        <v>5297</v>
      </c>
      <c r="B156" s="728" t="s">
        <v>918</v>
      </c>
      <c r="C156" s="635" t="s">
        <v>143</v>
      </c>
      <c r="D156" s="728" t="s">
        <v>769</v>
      </c>
      <c r="E156" s="729"/>
      <c r="F156" s="729"/>
      <c r="G156" s="730" t="s">
        <v>248</v>
      </c>
      <c r="H156" s="731"/>
      <c r="I156" s="731"/>
      <c r="J156" s="730" t="s">
        <v>9153</v>
      </c>
      <c r="K156" s="731"/>
      <c r="L156" s="730" t="s">
        <v>9154</v>
      </c>
      <c r="M156" s="731"/>
      <c r="N156" s="730" t="s">
        <v>5781</v>
      </c>
      <c r="O156" s="731"/>
    </row>
    <row r="157" spans="1:15" ht="36">
      <c r="A157" s="727" t="s">
        <v>5295</v>
      </c>
      <c r="B157" s="728" t="s">
        <v>922</v>
      </c>
      <c r="C157" s="635" t="s">
        <v>143</v>
      </c>
      <c r="D157" s="728" t="s">
        <v>774</v>
      </c>
      <c r="E157" s="729"/>
      <c r="F157" s="729"/>
      <c r="G157" s="730" t="s">
        <v>248</v>
      </c>
      <c r="H157" s="731"/>
      <c r="I157" s="731"/>
      <c r="J157" s="730" t="s">
        <v>9155</v>
      </c>
      <c r="K157" s="731"/>
      <c r="L157" s="730" t="s">
        <v>9156</v>
      </c>
      <c r="M157" s="731"/>
      <c r="N157" s="730" t="s">
        <v>5784</v>
      </c>
      <c r="O157" s="731"/>
    </row>
    <row r="158" spans="1:15" ht="27">
      <c r="A158" s="727" t="s">
        <v>5293</v>
      </c>
      <c r="B158" s="728" t="s">
        <v>927</v>
      </c>
      <c r="C158" s="635" t="s">
        <v>143</v>
      </c>
      <c r="D158" s="728" t="s">
        <v>779</v>
      </c>
      <c r="E158" s="729"/>
      <c r="F158" s="729"/>
      <c r="G158" s="730" t="s">
        <v>248</v>
      </c>
      <c r="H158" s="731"/>
      <c r="I158" s="731"/>
      <c r="J158" s="730" t="s">
        <v>9157</v>
      </c>
      <c r="K158" s="731"/>
      <c r="L158" s="730" t="s">
        <v>9158</v>
      </c>
      <c r="M158" s="731"/>
      <c r="N158" s="730" t="s">
        <v>5786</v>
      </c>
      <c r="O158" s="731"/>
    </row>
    <row r="159" spans="1:15" ht="27">
      <c r="A159" s="727" t="s">
        <v>5291</v>
      </c>
      <c r="B159" s="728" t="s">
        <v>931</v>
      </c>
      <c r="C159" s="635" t="s">
        <v>143</v>
      </c>
      <c r="D159" s="728" t="s">
        <v>784</v>
      </c>
      <c r="E159" s="729"/>
      <c r="F159" s="729"/>
      <c r="G159" s="730" t="s">
        <v>248</v>
      </c>
      <c r="H159" s="731"/>
      <c r="I159" s="731"/>
      <c r="J159" s="730" t="s">
        <v>9159</v>
      </c>
      <c r="K159" s="731"/>
      <c r="L159" s="730" t="s">
        <v>9160</v>
      </c>
      <c r="M159" s="731"/>
      <c r="N159" s="730" t="s">
        <v>5789</v>
      </c>
      <c r="O159" s="731"/>
    </row>
    <row r="160" spans="1:15" ht="27">
      <c r="A160" s="727" t="s">
        <v>5289</v>
      </c>
      <c r="B160" s="728" t="s">
        <v>936</v>
      </c>
      <c r="C160" s="635" t="s">
        <v>143</v>
      </c>
      <c r="D160" s="728" t="s">
        <v>789</v>
      </c>
      <c r="E160" s="729"/>
      <c r="F160" s="729"/>
      <c r="G160" s="730" t="s">
        <v>248</v>
      </c>
      <c r="H160" s="731"/>
      <c r="I160" s="731"/>
      <c r="J160" s="730" t="s">
        <v>9161</v>
      </c>
      <c r="K160" s="731"/>
      <c r="L160" s="730" t="s">
        <v>9162</v>
      </c>
      <c r="M160" s="731"/>
      <c r="N160" s="730" t="s">
        <v>5791</v>
      </c>
      <c r="O160" s="731"/>
    </row>
    <row r="161" spans="1:15" ht="27">
      <c r="A161" s="727" t="s">
        <v>5287</v>
      </c>
      <c r="B161" s="728" t="s">
        <v>940</v>
      </c>
      <c r="C161" s="635" t="s">
        <v>143</v>
      </c>
      <c r="D161" s="728" t="s">
        <v>795</v>
      </c>
      <c r="E161" s="729"/>
      <c r="F161" s="729"/>
      <c r="G161" s="730" t="s">
        <v>248</v>
      </c>
      <c r="H161" s="731"/>
      <c r="I161" s="731"/>
      <c r="J161" s="730" t="s">
        <v>9163</v>
      </c>
      <c r="K161" s="731"/>
      <c r="L161" s="730" t="s">
        <v>9164</v>
      </c>
      <c r="M161" s="731"/>
      <c r="N161" s="730" t="s">
        <v>5794</v>
      </c>
      <c r="O161" s="731"/>
    </row>
    <row r="162" spans="1:15">
      <c r="A162" s="722" t="s">
        <v>143</v>
      </c>
      <c r="B162" s="723" t="s">
        <v>143</v>
      </c>
      <c r="C162" s="635" t="s">
        <v>143</v>
      </c>
      <c r="D162" s="723" t="s">
        <v>143</v>
      </c>
      <c r="E162" s="724"/>
      <c r="F162" s="724"/>
      <c r="G162" s="724"/>
      <c r="H162" s="724"/>
      <c r="I162" s="724"/>
      <c r="J162" s="724"/>
      <c r="K162" s="724"/>
      <c r="L162" s="724"/>
      <c r="M162" s="724"/>
      <c r="N162" s="724"/>
      <c r="O162" s="724"/>
    </row>
    <row r="163" spans="1:15">
      <c r="A163" s="722" t="s">
        <v>5285</v>
      </c>
      <c r="B163" s="723" t="s">
        <v>945</v>
      </c>
      <c r="C163" s="635" t="s">
        <v>143</v>
      </c>
      <c r="D163" s="723" t="s">
        <v>800</v>
      </c>
      <c r="E163" s="724"/>
      <c r="F163" s="724"/>
      <c r="G163" s="725" t="s">
        <v>248</v>
      </c>
      <c r="H163" s="726"/>
      <c r="I163" s="726"/>
      <c r="J163" s="725" t="s">
        <v>9165</v>
      </c>
      <c r="K163" s="726"/>
      <c r="L163" s="725" t="s">
        <v>9166</v>
      </c>
      <c r="M163" s="726"/>
      <c r="N163" s="725" t="s">
        <v>5797</v>
      </c>
      <c r="O163" s="726"/>
    </row>
    <row r="164" spans="1:15" ht="18">
      <c r="A164" s="727" t="s">
        <v>5283</v>
      </c>
      <c r="B164" s="728" t="s">
        <v>950</v>
      </c>
      <c r="C164" s="635" t="s">
        <v>143</v>
      </c>
      <c r="D164" s="728" t="s">
        <v>859</v>
      </c>
      <c r="E164" s="729"/>
      <c r="F164" s="729"/>
      <c r="G164" s="730" t="s">
        <v>248</v>
      </c>
      <c r="H164" s="731"/>
      <c r="I164" s="731"/>
      <c r="J164" s="730" t="s">
        <v>9167</v>
      </c>
      <c r="K164" s="731"/>
      <c r="L164" s="730" t="s">
        <v>9168</v>
      </c>
      <c r="M164" s="731"/>
      <c r="N164" s="730" t="s">
        <v>5800</v>
      </c>
      <c r="O164" s="731"/>
    </row>
    <row r="165" spans="1:15" ht="18">
      <c r="A165" s="727" t="s">
        <v>5281</v>
      </c>
      <c r="B165" s="728" t="s">
        <v>961</v>
      </c>
      <c r="C165" s="635" t="s">
        <v>143</v>
      </c>
      <c r="D165" s="728" t="s">
        <v>871</v>
      </c>
      <c r="E165" s="729"/>
      <c r="F165" s="729"/>
      <c r="G165" s="730" t="s">
        <v>248</v>
      </c>
      <c r="H165" s="731"/>
      <c r="I165" s="731"/>
      <c r="J165" s="730" t="s">
        <v>9169</v>
      </c>
      <c r="K165" s="731"/>
      <c r="L165" s="730" t="s">
        <v>245</v>
      </c>
      <c r="M165" s="731"/>
      <c r="N165" s="730" t="s">
        <v>5280</v>
      </c>
      <c r="O165" s="731"/>
    </row>
    <row r="166" spans="1:15" ht="18">
      <c r="A166" s="727" t="s">
        <v>5279</v>
      </c>
      <c r="B166" s="728" t="s">
        <v>965</v>
      </c>
      <c r="C166" s="635" t="s">
        <v>143</v>
      </c>
      <c r="D166" s="728" t="s">
        <v>966</v>
      </c>
      <c r="E166" s="729"/>
      <c r="F166" s="729"/>
      <c r="G166" s="730" t="s">
        <v>248</v>
      </c>
      <c r="H166" s="731"/>
      <c r="I166" s="731"/>
      <c r="J166" s="730" t="s">
        <v>9170</v>
      </c>
      <c r="K166" s="731"/>
      <c r="L166" s="730" t="s">
        <v>245</v>
      </c>
      <c r="M166" s="731"/>
      <c r="N166" s="730" t="s">
        <v>5802</v>
      </c>
      <c r="O166" s="731"/>
    </row>
    <row r="167" spans="1:15" ht="18">
      <c r="A167" s="727" t="s">
        <v>5277</v>
      </c>
      <c r="B167" s="728" t="s">
        <v>970</v>
      </c>
      <c r="C167" s="635" t="s">
        <v>143</v>
      </c>
      <c r="D167" s="728" t="s">
        <v>971</v>
      </c>
      <c r="E167" s="729"/>
      <c r="F167" s="729"/>
      <c r="G167" s="730" t="s">
        <v>248</v>
      </c>
      <c r="H167" s="731"/>
      <c r="I167" s="731"/>
      <c r="J167" s="730" t="s">
        <v>9171</v>
      </c>
      <c r="K167" s="731"/>
      <c r="L167" s="730" t="s">
        <v>245</v>
      </c>
      <c r="M167" s="731"/>
      <c r="N167" s="730" t="s">
        <v>5804</v>
      </c>
      <c r="O167" s="731"/>
    </row>
    <row r="168" spans="1:15" ht="18">
      <c r="A168" s="727" t="s">
        <v>5275</v>
      </c>
      <c r="B168" s="728" t="s">
        <v>975</v>
      </c>
      <c r="C168" s="635" t="s">
        <v>143</v>
      </c>
      <c r="D168" s="728" t="s">
        <v>976</v>
      </c>
      <c r="E168" s="729"/>
      <c r="F168" s="729"/>
      <c r="G168" s="730" t="s">
        <v>248</v>
      </c>
      <c r="H168" s="731"/>
      <c r="I168" s="731"/>
      <c r="J168" s="730" t="s">
        <v>9172</v>
      </c>
      <c r="K168" s="731"/>
      <c r="L168" s="730" t="s">
        <v>245</v>
      </c>
      <c r="M168" s="731"/>
      <c r="N168" s="730" t="s">
        <v>5806</v>
      </c>
      <c r="O168" s="731"/>
    </row>
    <row r="169" spans="1:15" ht="27">
      <c r="A169" s="727" t="s">
        <v>5273</v>
      </c>
      <c r="B169" s="728" t="s">
        <v>980</v>
      </c>
      <c r="C169" s="635" t="s">
        <v>143</v>
      </c>
      <c r="D169" s="728" t="s">
        <v>981</v>
      </c>
      <c r="E169" s="729"/>
      <c r="F169" s="729"/>
      <c r="G169" s="730" t="s">
        <v>248</v>
      </c>
      <c r="H169" s="731"/>
      <c r="I169" s="731"/>
      <c r="J169" s="730" t="s">
        <v>9173</v>
      </c>
      <c r="K169" s="731"/>
      <c r="L169" s="730" t="s">
        <v>9174</v>
      </c>
      <c r="M169" s="731"/>
      <c r="N169" s="730" t="s">
        <v>5809</v>
      </c>
      <c r="O169" s="731"/>
    </row>
    <row r="170" spans="1:15" ht="36">
      <c r="A170" s="727" t="s">
        <v>5271</v>
      </c>
      <c r="B170" s="728" t="s">
        <v>986</v>
      </c>
      <c r="C170" s="635" t="s">
        <v>143</v>
      </c>
      <c r="D170" s="728" t="s">
        <v>751</v>
      </c>
      <c r="E170" s="729"/>
      <c r="F170" s="729"/>
      <c r="G170" s="730" t="s">
        <v>248</v>
      </c>
      <c r="H170" s="731"/>
      <c r="I170" s="731"/>
      <c r="J170" s="730" t="s">
        <v>9175</v>
      </c>
      <c r="K170" s="731"/>
      <c r="L170" s="730" t="s">
        <v>9176</v>
      </c>
      <c r="M170" s="731"/>
      <c r="N170" s="730" t="s">
        <v>5811</v>
      </c>
      <c r="O170" s="731"/>
    </row>
    <row r="171" spans="1:15" ht="27">
      <c r="A171" s="727" t="s">
        <v>5269</v>
      </c>
      <c r="B171" s="728" t="s">
        <v>990</v>
      </c>
      <c r="C171" s="635" t="s">
        <v>143</v>
      </c>
      <c r="D171" s="728" t="s">
        <v>756</v>
      </c>
      <c r="E171" s="729"/>
      <c r="F171" s="729"/>
      <c r="G171" s="730" t="s">
        <v>248</v>
      </c>
      <c r="H171" s="731"/>
      <c r="I171" s="731"/>
      <c r="J171" s="730" t="s">
        <v>9177</v>
      </c>
      <c r="K171" s="731"/>
      <c r="L171" s="730" t="s">
        <v>9178</v>
      </c>
      <c r="M171" s="731"/>
      <c r="N171" s="730" t="s">
        <v>5814</v>
      </c>
      <c r="O171" s="731"/>
    </row>
    <row r="172" spans="1:15" ht="27">
      <c r="A172" s="727" t="s">
        <v>5267</v>
      </c>
      <c r="B172" s="728" t="s">
        <v>997</v>
      </c>
      <c r="C172" s="635" t="s">
        <v>143</v>
      </c>
      <c r="D172" s="728" t="s">
        <v>542</v>
      </c>
      <c r="E172" s="729"/>
      <c r="F172" s="729"/>
      <c r="G172" s="730" t="s">
        <v>248</v>
      </c>
      <c r="H172" s="731"/>
      <c r="I172" s="731"/>
      <c r="J172" s="730" t="s">
        <v>9179</v>
      </c>
      <c r="K172" s="731"/>
      <c r="L172" s="730" t="s">
        <v>5816</v>
      </c>
      <c r="M172" s="731"/>
      <c r="N172" s="730" t="s">
        <v>5817</v>
      </c>
      <c r="O172" s="731"/>
    </row>
    <row r="173" spans="1:15" ht="27">
      <c r="A173" s="727" t="s">
        <v>5265</v>
      </c>
      <c r="B173" s="728" t="s">
        <v>1002</v>
      </c>
      <c r="C173" s="635" t="s">
        <v>143</v>
      </c>
      <c r="D173" s="728" t="s">
        <v>764</v>
      </c>
      <c r="E173" s="729"/>
      <c r="F173" s="729"/>
      <c r="G173" s="730" t="s">
        <v>248</v>
      </c>
      <c r="H173" s="731"/>
      <c r="I173" s="731"/>
      <c r="J173" s="730" t="s">
        <v>9180</v>
      </c>
      <c r="K173" s="731"/>
      <c r="L173" s="730" t="s">
        <v>9181</v>
      </c>
      <c r="M173" s="731"/>
      <c r="N173" s="730" t="s">
        <v>5820</v>
      </c>
      <c r="O173" s="731"/>
    </row>
    <row r="174" spans="1:15" ht="27">
      <c r="A174" s="727" t="s">
        <v>5263</v>
      </c>
      <c r="B174" s="728" t="s">
        <v>1007</v>
      </c>
      <c r="C174" s="635" t="s">
        <v>143</v>
      </c>
      <c r="D174" s="728" t="s">
        <v>769</v>
      </c>
      <c r="E174" s="729"/>
      <c r="F174" s="729"/>
      <c r="G174" s="730" t="s">
        <v>248</v>
      </c>
      <c r="H174" s="731"/>
      <c r="I174" s="731"/>
      <c r="J174" s="730" t="s">
        <v>9182</v>
      </c>
      <c r="K174" s="731"/>
      <c r="L174" s="730" t="s">
        <v>5660</v>
      </c>
      <c r="M174" s="731"/>
      <c r="N174" s="730" t="s">
        <v>5822</v>
      </c>
      <c r="O174" s="731"/>
    </row>
    <row r="175" spans="1:15" ht="36">
      <c r="A175" s="727" t="s">
        <v>5261</v>
      </c>
      <c r="B175" s="728" t="s">
        <v>1012</v>
      </c>
      <c r="C175" s="635" t="s">
        <v>143</v>
      </c>
      <c r="D175" s="728" t="s">
        <v>774</v>
      </c>
      <c r="E175" s="729"/>
      <c r="F175" s="729"/>
      <c r="G175" s="730" t="s">
        <v>248</v>
      </c>
      <c r="H175" s="731"/>
      <c r="I175" s="731"/>
      <c r="J175" s="730" t="s">
        <v>9183</v>
      </c>
      <c r="K175" s="731"/>
      <c r="L175" s="730" t="s">
        <v>9184</v>
      </c>
      <c r="M175" s="731"/>
      <c r="N175" s="730" t="s">
        <v>5825</v>
      </c>
      <c r="O175" s="731"/>
    </row>
    <row r="176" spans="1:15" ht="27">
      <c r="A176" s="727" t="s">
        <v>5259</v>
      </c>
      <c r="B176" s="728" t="s">
        <v>1017</v>
      </c>
      <c r="C176" s="635" t="s">
        <v>143</v>
      </c>
      <c r="D176" s="728" t="s">
        <v>779</v>
      </c>
      <c r="E176" s="729"/>
      <c r="F176" s="729"/>
      <c r="G176" s="730" t="s">
        <v>248</v>
      </c>
      <c r="H176" s="731"/>
      <c r="I176" s="731"/>
      <c r="J176" s="730" t="s">
        <v>9185</v>
      </c>
      <c r="K176" s="731"/>
      <c r="L176" s="730" t="s">
        <v>5666</v>
      </c>
      <c r="M176" s="731"/>
      <c r="N176" s="730" t="s">
        <v>5827</v>
      </c>
      <c r="O176" s="731"/>
    </row>
    <row r="177" spans="1:15" ht="27">
      <c r="A177" s="727" t="s">
        <v>5257</v>
      </c>
      <c r="B177" s="728" t="s">
        <v>1022</v>
      </c>
      <c r="C177" s="635" t="s">
        <v>143</v>
      </c>
      <c r="D177" s="728" t="s">
        <v>784</v>
      </c>
      <c r="E177" s="729"/>
      <c r="F177" s="729"/>
      <c r="G177" s="730" t="s">
        <v>248</v>
      </c>
      <c r="H177" s="731"/>
      <c r="I177" s="731"/>
      <c r="J177" s="730" t="s">
        <v>9186</v>
      </c>
      <c r="K177" s="731"/>
      <c r="L177" s="730" t="s">
        <v>9187</v>
      </c>
      <c r="M177" s="731"/>
      <c r="N177" s="730" t="s">
        <v>5830</v>
      </c>
      <c r="O177" s="731"/>
    </row>
    <row r="178" spans="1:15" ht="27">
      <c r="A178" s="727" t="s">
        <v>5255</v>
      </c>
      <c r="B178" s="728" t="s">
        <v>1027</v>
      </c>
      <c r="C178" s="635" t="s">
        <v>143</v>
      </c>
      <c r="D178" s="728" t="s">
        <v>789</v>
      </c>
      <c r="E178" s="729"/>
      <c r="F178" s="729"/>
      <c r="G178" s="730" t="s">
        <v>248</v>
      </c>
      <c r="H178" s="731"/>
      <c r="I178" s="731"/>
      <c r="J178" s="730" t="s">
        <v>9188</v>
      </c>
      <c r="K178" s="731"/>
      <c r="L178" s="730" t="s">
        <v>9189</v>
      </c>
      <c r="M178" s="731"/>
      <c r="N178" s="730" t="s">
        <v>5832</v>
      </c>
      <c r="O178" s="731"/>
    </row>
    <row r="179" spans="1:15" ht="27">
      <c r="A179" s="727" t="s">
        <v>5253</v>
      </c>
      <c r="B179" s="728" t="s">
        <v>1032</v>
      </c>
      <c r="C179" s="635" t="s">
        <v>143</v>
      </c>
      <c r="D179" s="728" t="s">
        <v>795</v>
      </c>
      <c r="E179" s="729"/>
      <c r="F179" s="729"/>
      <c r="G179" s="730" t="s">
        <v>248</v>
      </c>
      <c r="H179" s="731"/>
      <c r="I179" s="731"/>
      <c r="J179" s="730" t="s">
        <v>9190</v>
      </c>
      <c r="K179" s="731"/>
      <c r="L179" s="730" t="s">
        <v>9191</v>
      </c>
      <c r="M179" s="731"/>
      <c r="N179" s="730" t="s">
        <v>5835</v>
      </c>
      <c r="O179" s="731"/>
    </row>
    <row r="180" spans="1:15" ht="18">
      <c r="A180" s="727" t="s">
        <v>5836</v>
      </c>
      <c r="B180" s="728" t="s">
        <v>1037</v>
      </c>
      <c r="C180" s="635" t="s">
        <v>143</v>
      </c>
      <c r="D180" s="728" t="s">
        <v>1038</v>
      </c>
      <c r="E180" s="729"/>
      <c r="F180" s="729"/>
      <c r="G180" s="730" t="s">
        <v>248</v>
      </c>
      <c r="H180" s="731"/>
      <c r="I180" s="731"/>
      <c r="J180" s="730" t="s">
        <v>5837</v>
      </c>
      <c r="K180" s="731"/>
      <c r="L180" s="730" t="s">
        <v>245</v>
      </c>
      <c r="M180" s="731"/>
      <c r="N180" s="730" t="s">
        <v>5838</v>
      </c>
      <c r="O180" s="731"/>
    </row>
    <row r="181" spans="1:15">
      <c r="A181" s="722" t="s">
        <v>143</v>
      </c>
      <c r="B181" s="723" t="s">
        <v>143</v>
      </c>
      <c r="C181" s="635" t="s">
        <v>143</v>
      </c>
      <c r="D181" s="723" t="s">
        <v>143</v>
      </c>
      <c r="E181" s="724"/>
      <c r="F181" s="724"/>
      <c r="G181" s="724"/>
      <c r="H181" s="724"/>
      <c r="I181" s="724"/>
      <c r="J181" s="724"/>
      <c r="K181" s="724"/>
      <c r="L181" s="724"/>
      <c r="M181" s="724"/>
      <c r="N181" s="724"/>
      <c r="O181" s="724"/>
    </row>
    <row r="182" spans="1:15" ht="18">
      <c r="A182" s="663" t="s">
        <v>5839</v>
      </c>
      <c r="B182" s="664" t="s">
        <v>1040</v>
      </c>
      <c r="C182" s="635" t="s">
        <v>143</v>
      </c>
      <c r="D182" s="664" t="s">
        <v>1041</v>
      </c>
      <c r="E182" s="665"/>
      <c r="F182" s="665"/>
      <c r="G182" s="666" t="s">
        <v>248</v>
      </c>
      <c r="H182" s="667"/>
      <c r="I182" s="667"/>
      <c r="J182" s="666" t="s">
        <v>5840</v>
      </c>
      <c r="K182" s="667"/>
      <c r="L182" s="666" t="s">
        <v>245</v>
      </c>
      <c r="M182" s="667"/>
      <c r="N182" s="666" t="s">
        <v>5841</v>
      </c>
      <c r="O182" s="667"/>
    </row>
    <row r="183" spans="1:15">
      <c r="A183" s="722" t="s">
        <v>5842</v>
      </c>
      <c r="B183" s="723" t="s">
        <v>1046</v>
      </c>
      <c r="C183" s="635" t="s">
        <v>143</v>
      </c>
      <c r="D183" s="723" t="s">
        <v>800</v>
      </c>
      <c r="E183" s="724"/>
      <c r="F183" s="724"/>
      <c r="G183" s="725" t="s">
        <v>248</v>
      </c>
      <c r="H183" s="726"/>
      <c r="I183" s="726"/>
      <c r="J183" s="725" t="s">
        <v>5840</v>
      </c>
      <c r="K183" s="726"/>
      <c r="L183" s="725" t="s">
        <v>245</v>
      </c>
      <c r="M183" s="726"/>
      <c r="N183" s="725" t="s">
        <v>5841</v>
      </c>
      <c r="O183" s="726"/>
    </row>
    <row r="184" spans="1:15" ht="18">
      <c r="A184" s="727" t="s">
        <v>5843</v>
      </c>
      <c r="B184" s="728" t="s">
        <v>1047</v>
      </c>
      <c r="C184" s="635" t="s">
        <v>143</v>
      </c>
      <c r="D184" s="728" t="s">
        <v>729</v>
      </c>
      <c r="E184" s="729"/>
      <c r="F184" s="729"/>
      <c r="G184" s="730" t="s">
        <v>248</v>
      </c>
      <c r="H184" s="731"/>
      <c r="I184" s="731"/>
      <c r="J184" s="730" t="s">
        <v>2838</v>
      </c>
      <c r="K184" s="731"/>
      <c r="L184" s="730" t="s">
        <v>245</v>
      </c>
      <c r="M184" s="731"/>
      <c r="N184" s="730" t="s">
        <v>5844</v>
      </c>
      <c r="O184" s="731"/>
    </row>
    <row r="185" spans="1:15" ht="36">
      <c r="A185" s="727" t="s">
        <v>5845</v>
      </c>
      <c r="B185" s="728" t="s">
        <v>1053</v>
      </c>
      <c r="C185" s="635" t="s">
        <v>143</v>
      </c>
      <c r="D185" s="728" t="s">
        <v>751</v>
      </c>
      <c r="E185" s="729"/>
      <c r="F185" s="729"/>
      <c r="G185" s="730" t="s">
        <v>248</v>
      </c>
      <c r="H185" s="731"/>
      <c r="I185" s="731"/>
      <c r="J185" s="730" t="s">
        <v>5846</v>
      </c>
      <c r="K185" s="731"/>
      <c r="L185" s="730" t="s">
        <v>245</v>
      </c>
      <c r="M185" s="731"/>
      <c r="N185" s="730" t="s">
        <v>5847</v>
      </c>
      <c r="O185" s="731"/>
    </row>
    <row r="186" spans="1:15" ht="27">
      <c r="A186" s="727" t="s">
        <v>5848</v>
      </c>
      <c r="B186" s="728" t="s">
        <v>1057</v>
      </c>
      <c r="C186" s="635" t="s">
        <v>143</v>
      </c>
      <c r="D186" s="728" t="s">
        <v>756</v>
      </c>
      <c r="E186" s="729"/>
      <c r="F186" s="729"/>
      <c r="G186" s="730" t="s">
        <v>248</v>
      </c>
      <c r="H186" s="731"/>
      <c r="I186" s="731"/>
      <c r="J186" s="730" t="s">
        <v>5849</v>
      </c>
      <c r="K186" s="731"/>
      <c r="L186" s="730" t="s">
        <v>245</v>
      </c>
      <c r="M186" s="731"/>
      <c r="N186" s="730" t="s">
        <v>5850</v>
      </c>
      <c r="O186" s="731"/>
    </row>
    <row r="187" spans="1:15">
      <c r="A187" s="722" t="s">
        <v>143</v>
      </c>
      <c r="B187" s="723" t="s">
        <v>143</v>
      </c>
      <c r="C187" s="635" t="s">
        <v>143</v>
      </c>
      <c r="D187" s="723" t="s">
        <v>143</v>
      </c>
      <c r="E187" s="724"/>
      <c r="F187" s="724"/>
      <c r="G187" s="724"/>
      <c r="H187" s="724"/>
      <c r="I187" s="724"/>
      <c r="J187" s="724"/>
      <c r="K187" s="724"/>
      <c r="L187" s="724"/>
      <c r="M187" s="724"/>
      <c r="N187" s="724"/>
      <c r="O187" s="724"/>
    </row>
    <row r="188" spans="1:15" ht="27">
      <c r="A188" s="663" t="s">
        <v>5251</v>
      </c>
      <c r="B188" s="664" t="s">
        <v>1061</v>
      </c>
      <c r="C188" s="635" t="s">
        <v>143</v>
      </c>
      <c r="D188" s="664" t="s">
        <v>1062</v>
      </c>
      <c r="E188" s="665"/>
      <c r="F188" s="665"/>
      <c r="G188" s="666" t="s">
        <v>248</v>
      </c>
      <c r="H188" s="667"/>
      <c r="I188" s="667"/>
      <c r="J188" s="666" t="s">
        <v>9192</v>
      </c>
      <c r="K188" s="667"/>
      <c r="L188" s="666" t="s">
        <v>5852</v>
      </c>
      <c r="M188" s="667"/>
      <c r="N188" s="666" t="s">
        <v>5853</v>
      </c>
      <c r="O188" s="667"/>
    </row>
    <row r="189" spans="1:15" ht="27">
      <c r="A189" s="663" t="s">
        <v>5250</v>
      </c>
      <c r="B189" s="664" t="s">
        <v>1066</v>
      </c>
      <c r="C189" s="635" t="s">
        <v>143</v>
      </c>
      <c r="D189" s="664" t="s">
        <v>1062</v>
      </c>
      <c r="E189" s="665"/>
      <c r="F189" s="665"/>
      <c r="G189" s="666" t="s">
        <v>248</v>
      </c>
      <c r="H189" s="667"/>
      <c r="I189" s="667"/>
      <c r="J189" s="666" t="s">
        <v>9192</v>
      </c>
      <c r="K189" s="667"/>
      <c r="L189" s="666" t="s">
        <v>5852</v>
      </c>
      <c r="M189" s="667"/>
      <c r="N189" s="666" t="s">
        <v>5853</v>
      </c>
      <c r="O189" s="667"/>
    </row>
    <row r="190" spans="1:15" ht="27">
      <c r="A190" s="722" t="s">
        <v>5249</v>
      </c>
      <c r="B190" s="723" t="s">
        <v>1067</v>
      </c>
      <c r="C190" s="635" t="s">
        <v>143</v>
      </c>
      <c r="D190" s="723" t="s">
        <v>1062</v>
      </c>
      <c r="E190" s="724"/>
      <c r="F190" s="724"/>
      <c r="G190" s="725" t="s">
        <v>248</v>
      </c>
      <c r="H190" s="726"/>
      <c r="I190" s="726"/>
      <c r="J190" s="725" t="s">
        <v>9192</v>
      </c>
      <c r="K190" s="726"/>
      <c r="L190" s="725" t="s">
        <v>5852</v>
      </c>
      <c r="M190" s="726"/>
      <c r="N190" s="725" t="s">
        <v>5853</v>
      </c>
      <c r="O190" s="726"/>
    </row>
    <row r="191" spans="1:15" ht="18">
      <c r="A191" s="727" t="s">
        <v>5247</v>
      </c>
      <c r="B191" s="728" t="s">
        <v>1068</v>
      </c>
      <c r="C191" s="635" t="s">
        <v>143</v>
      </c>
      <c r="D191" s="728" t="s">
        <v>1069</v>
      </c>
      <c r="E191" s="729"/>
      <c r="F191" s="729"/>
      <c r="G191" s="730" t="s">
        <v>248</v>
      </c>
      <c r="H191" s="731"/>
      <c r="I191" s="731"/>
      <c r="J191" s="730" t="s">
        <v>9193</v>
      </c>
      <c r="K191" s="731"/>
      <c r="L191" s="730" t="s">
        <v>245</v>
      </c>
      <c r="M191" s="731"/>
      <c r="N191" s="730" t="s">
        <v>5854</v>
      </c>
      <c r="O191" s="731"/>
    </row>
    <row r="192" spans="1:15" ht="18">
      <c r="A192" s="727" t="s">
        <v>5244</v>
      </c>
      <c r="B192" s="728" t="s">
        <v>1073</v>
      </c>
      <c r="C192" s="635" t="s">
        <v>143</v>
      </c>
      <c r="D192" s="728" t="s">
        <v>1074</v>
      </c>
      <c r="E192" s="729"/>
      <c r="F192" s="729"/>
      <c r="G192" s="730" t="s">
        <v>248</v>
      </c>
      <c r="H192" s="731"/>
      <c r="I192" s="731"/>
      <c r="J192" s="730" t="s">
        <v>9194</v>
      </c>
      <c r="K192" s="731"/>
      <c r="L192" s="730" t="s">
        <v>245</v>
      </c>
      <c r="M192" s="731"/>
      <c r="N192" s="730" t="s">
        <v>5855</v>
      </c>
      <c r="O192" s="731"/>
    </row>
    <row r="193" spans="1:15" ht="18">
      <c r="A193" s="727" t="s">
        <v>5242</v>
      </c>
      <c r="B193" s="728" t="s">
        <v>1081</v>
      </c>
      <c r="C193" s="635" t="s">
        <v>143</v>
      </c>
      <c r="D193" s="728" t="s">
        <v>1082</v>
      </c>
      <c r="E193" s="729"/>
      <c r="F193" s="729"/>
      <c r="G193" s="730" t="s">
        <v>248</v>
      </c>
      <c r="H193" s="731"/>
      <c r="I193" s="731"/>
      <c r="J193" s="730" t="s">
        <v>9195</v>
      </c>
      <c r="K193" s="731"/>
      <c r="L193" s="730" t="s">
        <v>245</v>
      </c>
      <c r="M193" s="731"/>
      <c r="N193" s="730" t="s">
        <v>5857</v>
      </c>
      <c r="O193" s="731"/>
    </row>
    <row r="194" spans="1:15" ht="18">
      <c r="A194" s="727" t="s">
        <v>5240</v>
      </c>
      <c r="B194" s="728" t="s">
        <v>1086</v>
      </c>
      <c r="C194" s="635" t="s">
        <v>143</v>
      </c>
      <c r="D194" s="728" t="s">
        <v>1087</v>
      </c>
      <c r="E194" s="729"/>
      <c r="F194" s="729"/>
      <c r="G194" s="730" t="s">
        <v>248</v>
      </c>
      <c r="H194" s="731"/>
      <c r="I194" s="731"/>
      <c r="J194" s="730" t="s">
        <v>9196</v>
      </c>
      <c r="K194" s="731"/>
      <c r="L194" s="730" t="s">
        <v>245</v>
      </c>
      <c r="M194" s="731"/>
      <c r="N194" s="730" t="s">
        <v>5859</v>
      </c>
      <c r="O194" s="731"/>
    </row>
    <row r="195" spans="1:15" ht="18">
      <c r="A195" s="727" t="s">
        <v>5238</v>
      </c>
      <c r="B195" s="728" t="s">
        <v>1091</v>
      </c>
      <c r="C195" s="635" t="s">
        <v>143</v>
      </c>
      <c r="D195" s="728" t="s">
        <v>1092</v>
      </c>
      <c r="E195" s="729"/>
      <c r="F195" s="729"/>
      <c r="G195" s="730" t="s">
        <v>248</v>
      </c>
      <c r="H195" s="731"/>
      <c r="I195" s="731"/>
      <c r="J195" s="730" t="s">
        <v>9197</v>
      </c>
      <c r="K195" s="731"/>
      <c r="L195" s="730" t="s">
        <v>245</v>
      </c>
      <c r="M195" s="731"/>
      <c r="N195" s="730" t="s">
        <v>5860</v>
      </c>
      <c r="O195" s="731"/>
    </row>
    <row r="196" spans="1:15" ht="18">
      <c r="A196" s="727" t="s">
        <v>5235</v>
      </c>
      <c r="B196" s="728" t="s">
        <v>1096</v>
      </c>
      <c r="C196" s="635" t="s">
        <v>143</v>
      </c>
      <c r="D196" s="728" t="s">
        <v>1097</v>
      </c>
      <c r="E196" s="729"/>
      <c r="F196" s="729"/>
      <c r="G196" s="730" t="s">
        <v>248</v>
      </c>
      <c r="H196" s="731"/>
      <c r="I196" s="731"/>
      <c r="J196" s="730" t="s">
        <v>9198</v>
      </c>
      <c r="K196" s="731"/>
      <c r="L196" s="730" t="s">
        <v>245</v>
      </c>
      <c r="M196" s="731"/>
      <c r="N196" s="730" t="s">
        <v>5862</v>
      </c>
      <c r="O196" s="731"/>
    </row>
    <row r="197" spans="1:15" ht="18">
      <c r="A197" s="727" t="s">
        <v>5233</v>
      </c>
      <c r="B197" s="728" t="s">
        <v>1101</v>
      </c>
      <c r="C197" s="635" t="s">
        <v>143</v>
      </c>
      <c r="D197" s="728" t="s">
        <v>1102</v>
      </c>
      <c r="E197" s="729"/>
      <c r="F197" s="729"/>
      <c r="G197" s="730" t="s">
        <v>248</v>
      </c>
      <c r="H197" s="731"/>
      <c r="I197" s="731"/>
      <c r="J197" s="730" t="s">
        <v>9199</v>
      </c>
      <c r="K197" s="731"/>
      <c r="L197" s="730" t="s">
        <v>5852</v>
      </c>
      <c r="M197" s="731"/>
      <c r="N197" s="730" t="s">
        <v>5864</v>
      </c>
      <c r="O197" s="731"/>
    </row>
    <row r="198" spans="1:15" ht="36">
      <c r="A198" s="727" t="s">
        <v>5231</v>
      </c>
      <c r="B198" s="728" t="s">
        <v>1106</v>
      </c>
      <c r="C198" s="635" t="s">
        <v>143</v>
      </c>
      <c r="D198" s="728" t="s">
        <v>1107</v>
      </c>
      <c r="E198" s="729"/>
      <c r="F198" s="729"/>
      <c r="G198" s="730" t="s">
        <v>248</v>
      </c>
      <c r="H198" s="731"/>
      <c r="I198" s="731"/>
      <c r="J198" s="730" t="s">
        <v>9200</v>
      </c>
      <c r="K198" s="731"/>
      <c r="L198" s="730" t="s">
        <v>245</v>
      </c>
      <c r="M198" s="731"/>
      <c r="N198" s="730" t="s">
        <v>5866</v>
      </c>
      <c r="O198" s="731"/>
    </row>
    <row r="199" spans="1:15" ht="22.5">
      <c r="A199" s="627" t="s">
        <v>5137</v>
      </c>
      <c r="B199" s="627" t="s">
        <v>215</v>
      </c>
      <c r="C199" s="627" t="s">
        <v>216</v>
      </c>
      <c r="D199" s="628"/>
      <c r="E199" s="628"/>
      <c r="F199" s="628"/>
      <c r="G199" s="629" t="s">
        <v>217</v>
      </c>
      <c r="H199" s="630"/>
      <c r="I199" s="630"/>
      <c r="J199" s="629" t="s">
        <v>218</v>
      </c>
      <c r="K199" s="630"/>
      <c r="L199" s="629" t="s">
        <v>219</v>
      </c>
      <c r="M199" s="630"/>
      <c r="N199" s="629" t="s">
        <v>220</v>
      </c>
      <c r="O199" s="630"/>
    </row>
    <row r="200" spans="1:15" ht="18">
      <c r="A200" s="727" t="s">
        <v>5229</v>
      </c>
      <c r="B200" s="728" t="s">
        <v>1111</v>
      </c>
      <c r="C200" s="635" t="s">
        <v>143</v>
      </c>
      <c r="D200" s="728" t="s">
        <v>1112</v>
      </c>
      <c r="E200" s="729"/>
      <c r="F200" s="729"/>
      <c r="G200" s="730" t="s">
        <v>248</v>
      </c>
      <c r="H200" s="731"/>
      <c r="I200" s="731"/>
      <c r="J200" s="730" t="s">
        <v>9201</v>
      </c>
      <c r="K200" s="731"/>
      <c r="L200" s="730" t="s">
        <v>245</v>
      </c>
      <c r="M200" s="731"/>
      <c r="N200" s="730" t="s">
        <v>5228</v>
      </c>
      <c r="O200" s="731"/>
    </row>
    <row r="201" spans="1:15" ht="36">
      <c r="A201" s="727" t="s">
        <v>5227</v>
      </c>
      <c r="B201" s="728" t="s">
        <v>1121</v>
      </c>
      <c r="C201" s="635" t="s">
        <v>143</v>
      </c>
      <c r="D201" s="728" t="s">
        <v>1122</v>
      </c>
      <c r="E201" s="729"/>
      <c r="F201" s="729"/>
      <c r="G201" s="730" t="s">
        <v>248</v>
      </c>
      <c r="H201" s="731"/>
      <c r="I201" s="731"/>
      <c r="J201" s="730" t="s">
        <v>9202</v>
      </c>
      <c r="K201" s="731"/>
      <c r="L201" s="730" t="s">
        <v>245</v>
      </c>
      <c r="M201" s="731"/>
      <c r="N201" s="730" t="s">
        <v>5868</v>
      </c>
      <c r="O201" s="731"/>
    </row>
    <row r="202" spans="1:15" ht="27">
      <c r="A202" s="727" t="s">
        <v>5225</v>
      </c>
      <c r="B202" s="728" t="s">
        <v>1127</v>
      </c>
      <c r="C202" s="635" t="s">
        <v>143</v>
      </c>
      <c r="D202" s="728" t="s">
        <v>1128</v>
      </c>
      <c r="E202" s="729"/>
      <c r="F202" s="729"/>
      <c r="G202" s="730" t="s">
        <v>248</v>
      </c>
      <c r="H202" s="731"/>
      <c r="I202" s="731"/>
      <c r="J202" s="730" t="s">
        <v>9203</v>
      </c>
      <c r="K202" s="731"/>
      <c r="L202" s="730" t="s">
        <v>245</v>
      </c>
      <c r="M202" s="731"/>
      <c r="N202" s="730" t="s">
        <v>5870</v>
      </c>
      <c r="O202" s="731"/>
    </row>
    <row r="203" spans="1:15">
      <c r="A203" s="722" t="s">
        <v>143</v>
      </c>
      <c r="B203" s="723" t="s">
        <v>143</v>
      </c>
      <c r="C203" s="635" t="s">
        <v>143</v>
      </c>
      <c r="D203" s="723" t="s">
        <v>143</v>
      </c>
      <c r="E203" s="724"/>
      <c r="F203" s="724"/>
      <c r="G203" s="724"/>
      <c r="H203" s="724"/>
      <c r="I203" s="724"/>
      <c r="J203" s="724"/>
      <c r="K203" s="724"/>
      <c r="L203" s="724"/>
      <c r="M203" s="724"/>
      <c r="N203" s="724"/>
      <c r="O203" s="724"/>
    </row>
    <row r="204" spans="1:15" ht="27">
      <c r="A204" s="663" t="s">
        <v>5223</v>
      </c>
      <c r="B204" s="664" t="s">
        <v>1132</v>
      </c>
      <c r="C204" s="635" t="s">
        <v>143</v>
      </c>
      <c r="D204" s="664" t="s">
        <v>1133</v>
      </c>
      <c r="E204" s="665"/>
      <c r="F204" s="665"/>
      <c r="G204" s="666" t="s">
        <v>248</v>
      </c>
      <c r="H204" s="667"/>
      <c r="I204" s="667"/>
      <c r="J204" s="666" t="s">
        <v>9204</v>
      </c>
      <c r="K204" s="667"/>
      <c r="L204" s="666" t="s">
        <v>5186</v>
      </c>
      <c r="M204" s="667"/>
      <c r="N204" s="666" t="s">
        <v>5872</v>
      </c>
      <c r="O204" s="667"/>
    </row>
    <row r="205" spans="1:15" ht="27">
      <c r="A205" s="663" t="s">
        <v>5222</v>
      </c>
      <c r="B205" s="664" t="s">
        <v>1137</v>
      </c>
      <c r="C205" s="635" t="s">
        <v>143</v>
      </c>
      <c r="D205" s="664" t="s">
        <v>1133</v>
      </c>
      <c r="E205" s="665"/>
      <c r="F205" s="665"/>
      <c r="G205" s="666" t="s">
        <v>248</v>
      </c>
      <c r="H205" s="667"/>
      <c r="I205" s="667"/>
      <c r="J205" s="666" t="s">
        <v>9204</v>
      </c>
      <c r="K205" s="667"/>
      <c r="L205" s="666" t="s">
        <v>5186</v>
      </c>
      <c r="M205" s="667"/>
      <c r="N205" s="666" t="s">
        <v>5872</v>
      </c>
      <c r="O205" s="667"/>
    </row>
    <row r="206" spans="1:15" ht="27">
      <c r="A206" s="663" t="s">
        <v>5221</v>
      </c>
      <c r="B206" s="664" t="s">
        <v>1138</v>
      </c>
      <c r="C206" s="635" t="s">
        <v>143</v>
      </c>
      <c r="D206" s="664" t="s">
        <v>1133</v>
      </c>
      <c r="E206" s="665"/>
      <c r="F206" s="665"/>
      <c r="G206" s="666" t="s">
        <v>248</v>
      </c>
      <c r="H206" s="667"/>
      <c r="I206" s="667"/>
      <c r="J206" s="666" t="s">
        <v>9204</v>
      </c>
      <c r="K206" s="667"/>
      <c r="L206" s="666" t="s">
        <v>5186</v>
      </c>
      <c r="M206" s="667"/>
      <c r="N206" s="666" t="s">
        <v>5872</v>
      </c>
      <c r="O206" s="667"/>
    </row>
    <row r="207" spans="1:15" ht="36">
      <c r="A207" s="722" t="s">
        <v>5219</v>
      </c>
      <c r="B207" s="723" t="s">
        <v>1139</v>
      </c>
      <c r="C207" s="635" t="s">
        <v>143</v>
      </c>
      <c r="D207" s="723" t="s">
        <v>1140</v>
      </c>
      <c r="E207" s="724"/>
      <c r="F207" s="724"/>
      <c r="G207" s="725" t="s">
        <v>248</v>
      </c>
      <c r="H207" s="726"/>
      <c r="I207" s="726"/>
      <c r="J207" s="725" t="s">
        <v>9205</v>
      </c>
      <c r="K207" s="726"/>
      <c r="L207" s="725" t="s">
        <v>245</v>
      </c>
      <c r="M207" s="726"/>
      <c r="N207" s="725" t="s">
        <v>5874</v>
      </c>
      <c r="O207" s="726"/>
    </row>
    <row r="208" spans="1:15" ht="18">
      <c r="A208" s="727" t="s">
        <v>5217</v>
      </c>
      <c r="B208" s="728" t="s">
        <v>1144</v>
      </c>
      <c r="C208" s="635" t="s">
        <v>143</v>
      </c>
      <c r="D208" s="728" t="s">
        <v>1145</v>
      </c>
      <c r="E208" s="729"/>
      <c r="F208" s="729"/>
      <c r="G208" s="730" t="s">
        <v>248</v>
      </c>
      <c r="H208" s="731"/>
      <c r="I208" s="731"/>
      <c r="J208" s="730" t="s">
        <v>9206</v>
      </c>
      <c r="K208" s="731"/>
      <c r="L208" s="730" t="s">
        <v>245</v>
      </c>
      <c r="M208" s="731"/>
      <c r="N208" s="730" t="s">
        <v>5876</v>
      </c>
      <c r="O208" s="731"/>
    </row>
    <row r="209" spans="1:15" ht="18">
      <c r="A209" s="727" t="s">
        <v>5877</v>
      </c>
      <c r="B209" s="728" t="s">
        <v>1149</v>
      </c>
      <c r="C209" s="635" t="s">
        <v>143</v>
      </c>
      <c r="D209" s="728" t="s">
        <v>1150</v>
      </c>
      <c r="E209" s="729"/>
      <c r="F209" s="729"/>
      <c r="G209" s="730" t="s">
        <v>248</v>
      </c>
      <c r="H209" s="731"/>
      <c r="I209" s="731"/>
      <c r="J209" s="730" t="s">
        <v>5878</v>
      </c>
      <c r="K209" s="731"/>
      <c r="L209" s="730" t="s">
        <v>245</v>
      </c>
      <c r="M209" s="731"/>
      <c r="N209" s="730" t="s">
        <v>5879</v>
      </c>
      <c r="O209" s="731"/>
    </row>
    <row r="210" spans="1:15" ht="18">
      <c r="A210" s="727" t="s">
        <v>5215</v>
      </c>
      <c r="B210" s="728" t="s">
        <v>1154</v>
      </c>
      <c r="C210" s="635" t="s">
        <v>143</v>
      </c>
      <c r="D210" s="728" t="s">
        <v>1155</v>
      </c>
      <c r="E210" s="729"/>
      <c r="F210" s="729"/>
      <c r="G210" s="730" t="s">
        <v>248</v>
      </c>
      <c r="H210" s="731"/>
      <c r="I210" s="731"/>
      <c r="J210" s="730" t="s">
        <v>9207</v>
      </c>
      <c r="K210" s="731"/>
      <c r="L210" s="730" t="s">
        <v>245</v>
      </c>
      <c r="M210" s="731"/>
      <c r="N210" s="730" t="s">
        <v>5881</v>
      </c>
      <c r="O210" s="731"/>
    </row>
    <row r="211" spans="1:15">
      <c r="A211" s="722" t="s">
        <v>143</v>
      </c>
      <c r="B211" s="723" t="s">
        <v>143</v>
      </c>
      <c r="C211" s="635" t="s">
        <v>143</v>
      </c>
      <c r="D211" s="723" t="s">
        <v>143</v>
      </c>
      <c r="E211" s="724"/>
      <c r="F211" s="724"/>
      <c r="G211" s="724"/>
      <c r="H211" s="724"/>
      <c r="I211" s="724"/>
      <c r="J211" s="724"/>
      <c r="K211" s="724"/>
      <c r="L211" s="724"/>
      <c r="M211" s="724"/>
      <c r="N211" s="724"/>
      <c r="O211" s="724"/>
    </row>
    <row r="212" spans="1:15" ht="45">
      <c r="A212" s="722" t="s">
        <v>5882</v>
      </c>
      <c r="B212" s="723" t="s">
        <v>1180</v>
      </c>
      <c r="C212" s="635" t="s">
        <v>143</v>
      </c>
      <c r="D212" s="723" t="s">
        <v>1181</v>
      </c>
      <c r="E212" s="724"/>
      <c r="F212" s="724"/>
      <c r="G212" s="725" t="s">
        <v>248</v>
      </c>
      <c r="H212" s="726"/>
      <c r="I212" s="726"/>
      <c r="J212" s="725" t="s">
        <v>5883</v>
      </c>
      <c r="K212" s="726"/>
      <c r="L212" s="725" t="s">
        <v>245</v>
      </c>
      <c r="M212" s="726"/>
      <c r="N212" s="725" t="s">
        <v>5884</v>
      </c>
      <c r="O212" s="726"/>
    </row>
    <row r="213" spans="1:15" ht="18">
      <c r="A213" s="727" t="s">
        <v>5885</v>
      </c>
      <c r="B213" s="728" t="s">
        <v>1185</v>
      </c>
      <c r="C213" s="635" t="s">
        <v>143</v>
      </c>
      <c r="D213" s="728" t="s">
        <v>1186</v>
      </c>
      <c r="E213" s="729"/>
      <c r="F213" s="729"/>
      <c r="G213" s="730" t="s">
        <v>248</v>
      </c>
      <c r="H213" s="731"/>
      <c r="I213" s="731"/>
      <c r="J213" s="730" t="s">
        <v>5886</v>
      </c>
      <c r="K213" s="731"/>
      <c r="L213" s="730" t="s">
        <v>245</v>
      </c>
      <c r="M213" s="731"/>
      <c r="N213" s="730" t="s">
        <v>5887</v>
      </c>
      <c r="O213" s="731"/>
    </row>
    <row r="214" spans="1:15" ht="18">
      <c r="A214" s="727" t="s">
        <v>5888</v>
      </c>
      <c r="B214" s="728" t="s">
        <v>1190</v>
      </c>
      <c r="C214" s="635" t="s">
        <v>143</v>
      </c>
      <c r="D214" s="728" t="s">
        <v>1191</v>
      </c>
      <c r="E214" s="729"/>
      <c r="F214" s="729"/>
      <c r="G214" s="730" t="s">
        <v>248</v>
      </c>
      <c r="H214" s="731"/>
      <c r="I214" s="731"/>
      <c r="J214" s="730" t="s">
        <v>5889</v>
      </c>
      <c r="K214" s="731"/>
      <c r="L214" s="730" t="s">
        <v>245</v>
      </c>
      <c r="M214" s="731"/>
      <c r="N214" s="730" t="s">
        <v>5890</v>
      </c>
      <c r="O214" s="731"/>
    </row>
    <row r="215" spans="1:15" ht="27">
      <c r="A215" s="727" t="s">
        <v>5891</v>
      </c>
      <c r="B215" s="728" t="s">
        <v>1198</v>
      </c>
      <c r="C215" s="635" t="s">
        <v>143</v>
      </c>
      <c r="D215" s="728" t="s">
        <v>1199</v>
      </c>
      <c r="E215" s="729"/>
      <c r="F215" s="729"/>
      <c r="G215" s="730" t="s">
        <v>248</v>
      </c>
      <c r="H215" s="731"/>
      <c r="I215" s="731"/>
      <c r="J215" s="730" t="s">
        <v>5892</v>
      </c>
      <c r="K215" s="731"/>
      <c r="L215" s="730" t="s">
        <v>245</v>
      </c>
      <c r="M215" s="731"/>
      <c r="N215" s="730" t="s">
        <v>5893</v>
      </c>
      <c r="O215" s="731"/>
    </row>
    <row r="216" spans="1:15">
      <c r="A216" s="722" t="s">
        <v>143</v>
      </c>
      <c r="B216" s="723" t="s">
        <v>143</v>
      </c>
      <c r="C216" s="635" t="s">
        <v>143</v>
      </c>
      <c r="D216" s="723" t="s">
        <v>143</v>
      </c>
      <c r="E216" s="724"/>
      <c r="F216" s="724"/>
      <c r="G216" s="724"/>
      <c r="H216" s="724"/>
      <c r="I216" s="724"/>
      <c r="J216" s="724"/>
      <c r="K216" s="724"/>
      <c r="L216" s="724"/>
      <c r="M216" s="724"/>
      <c r="N216" s="724"/>
      <c r="O216" s="724"/>
    </row>
    <row r="217" spans="1:15" ht="45">
      <c r="A217" s="722" t="s">
        <v>5213</v>
      </c>
      <c r="B217" s="723" t="s">
        <v>1203</v>
      </c>
      <c r="C217" s="635" t="s">
        <v>143</v>
      </c>
      <c r="D217" s="723" t="s">
        <v>1204</v>
      </c>
      <c r="E217" s="724"/>
      <c r="F217" s="724"/>
      <c r="G217" s="725" t="s">
        <v>248</v>
      </c>
      <c r="H217" s="726"/>
      <c r="I217" s="726"/>
      <c r="J217" s="725" t="s">
        <v>9208</v>
      </c>
      <c r="K217" s="726"/>
      <c r="L217" s="725" t="s">
        <v>245</v>
      </c>
      <c r="M217" s="726"/>
      <c r="N217" s="725" t="s">
        <v>5895</v>
      </c>
      <c r="O217" s="726"/>
    </row>
    <row r="218" spans="1:15" ht="18">
      <c r="A218" s="727" t="s">
        <v>5211</v>
      </c>
      <c r="B218" s="728" t="s">
        <v>1208</v>
      </c>
      <c r="C218" s="635" t="s">
        <v>143</v>
      </c>
      <c r="D218" s="728" t="s">
        <v>1209</v>
      </c>
      <c r="E218" s="729"/>
      <c r="F218" s="729"/>
      <c r="G218" s="730" t="s">
        <v>248</v>
      </c>
      <c r="H218" s="731"/>
      <c r="I218" s="731"/>
      <c r="J218" s="730" t="s">
        <v>9209</v>
      </c>
      <c r="K218" s="731"/>
      <c r="L218" s="730" t="s">
        <v>245</v>
      </c>
      <c r="M218" s="731"/>
      <c r="N218" s="730" t="s">
        <v>5897</v>
      </c>
      <c r="O218" s="731"/>
    </row>
    <row r="219" spans="1:15" ht="27">
      <c r="A219" s="727" t="s">
        <v>5209</v>
      </c>
      <c r="B219" s="728" t="s">
        <v>1213</v>
      </c>
      <c r="C219" s="635" t="s">
        <v>143</v>
      </c>
      <c r="D219" s="728" t="s">
        <v>1214</v>
      </c>
      <c r="E219" s="729"/>
      <c r="F219" s="729"/>
      <c r="G219" s="730" t="s">
        <v>248</v>
      </c>
      <c r="H219" s="731"/>
      <c r="I219" s="731"/>
      <c r="J219" s="730" t="s">
        <v>9210</v>
      </c>
      <c r="K219" s="731"/>
      <c r="L219" s="730" t="s">
        <v>245</v>
      </c>
      <c r="M219" s="731"/>
      <c r="N219" s="730" t="s">
        <v>5899</v>
      </c>
      <c r="O219" s="731"/>
    </row>
    <row r="220" spans="1:15" ht="18">
      <c r="A220" s="727" t="s">
        <v>5207</v>
      </c>
      <c r="B220" s="728" t="s">
        <v>1218</v>
      </c>
      <c r="C220" s="635" t="s">
        <v>143</v>
      </c>
      <c r="D220" s="728" t="s">
        <v>1219</v>
      </c>
      <c r="E220" s="729"/>
      <c r="F220" s="729"/>
      <c r="G220" s="730" t="s">
        <v>248</v>
      </c>
      <c r="H220" s="731"/>
      <c r="I220" s="731"/>
      <c r="J220" s="730" t="s">
        <v>9211</v>
      </c>
      <c r="K220" s="731"/>
      <c r="L220" s="730" t="s">
        <v>245</v>
      </c>
      <c r="M220" s="731"/>
      <c r="N220" s="730" t="s">
        <v>5206</v>
      </c>
      <c r="O220" s="731"/>
    </row>
    <row r="221" spans="1:15" ht="36">
      <c r="A221" s="727" t="s">
        <v>5205</v>
      </c>
      <c r="B221" s="728" t="s">
        <v>1230</v>
      </c>
      <c r="C221" s="635" t="s">
        <v>143</v>
      </c>
      <c r="D221" s="728" t="s">
        <v>1231</v>
      </c>
      <c r="E221" s="729"/>
      <c r="F221" s="729"/>
      <c r="G221" s="730" t="s">
        <v>248</v>
      </c>
      <c r="H221" s="731"/>
      <c r="I221" s="731"/>
      <c r="J221" s="730" t="s">
        <v>9098</v>
      </c>
      <c r="K221" s="731"/>
      <c r="L221" s="730" t="s">
        <v>245</v>
      </c>
      <c r="M221" s="731"/>
      <c r="N221" s="730" t="s">
        <v>5900</v>
      </c>
      <c r="O221" s="731"/>
    </row>
    <row r="222" spans="1:15" ht="36">
      <c r="A222" s="727" t="s">
        <v>5203</v>
      </c>
      <c r="B222" s="728" t="s">
        <v>1235</v>
      </c>
      <c r="C222" s="635" t="s">
        <v>143</v>
      </c>
      <c r="D222" s="728" t="s">
        <v>1236</v>
      </c>
      <c r="E222" s="729"/>
      <c r="F222" s="729"/>
      <c r="G222" s="730" t="s">
        <v>248</v>
      </c>
      <c r="H222" s="731"/>
      <c r="I222" s="731"/>
      <c r="J222" s="730" t="s">
        <v>9212</v>
      </c>
      <c r="K222" s="731"/>
      <c r="L222" s="730" t="s">
        <v>245</v>
      </c>
      <c r="M222" s="731"/>
      <c r="N222" s="730" t="s">
        <v>5902</v>
      </c>
      <c r="O222" s="731"/>
    </row>
    <row r="223" spans="1:15" ht="36">
      <c r="A223" s="727" t="s">
        <v>5201</v>
      </c>
      <c r="B223" s="728" t="s">
        <v>1240</v>
      </c>
      <c r="C223" s="635" t="s">
        <v>143</v>
      </c>
      <c r="D223" s="728" t="s">
        <v>1241</v>
      </c>
      <c r="E223" s="729"/>
      <c r="F223" s="729"/>
      <c r="G223" s="730" t="s">
        <v>248</v>
      </c>
      <c r="H223" s="731"/>
      <c r="I223" s="731"/>
      <c r="J223" s="730" t="s">
        <v>9213</v>
      </c>
      <c r="K223" s="731"/>
      <c r="L223" s="730" t="s">
        <v>245</v>
      </c>
      <c r="M223" s="731"/>
      <c r="N223" s="730" t="s">
        <v>5904</v>
      </c>
      <c r="O223" s="731"/>
    </row>
    <row r="224" spans="1:15">
      <c r="A224" s="722" t="s">
        <v>143</v>
      </c>
      <c r="B224" s="723" t="s">
        <v>143</v>
      </c>
      <c r="C224" s="635" t="s">
        <v>143</v>
      </c>
      <c r="D224" s="723" t="s">
        <v>143</v>
      </c>
      <c r="E224" s="724"/>
      <c r="F224" s="724"/>
      <c r="G224" s="724"/>
      <c r="H224" s="724"/>
      <c r="I224" s="724"/>
      <c r="J224" s="724"/>
      <c r="K224" s="724"/>
      <c r="L224" s="724"/>
      <c r="M224" s="724"/>
      <c r="N224" s="724"/>
      <c r="O224" s="724"/>
    </row>
    <row r="225" spans="1:15" ht="45">
      <c r="A225" s="722" t="s">
        <v>5199</v>
      </c>
      <c r="B225" s="723" t="s">
        <v>1245</v>
      </c>
      <c r="C225" s="635" t="s">
        <v>143</v>
      </c>
      <c r="D225" s="723" t="s">
        <v>1246</v>
      </c>
      <c r="E225" s="724"/>
      <c r="F225" s="724"/>
      <c r="G225" s="725" t="s">
        <v>248</v>
      </c>
      <c r="H225" s="726"/>
      <c r="I225" s="726"/>
      <c r="J225" s="725" t="s">
        <v>9214</v>
      </c>
      <c r="K225" s="726"/>
      <c r="L225" s="725" t="s">
        <v>245</v>
      </c>
      <c r="M225" s="726"/>
      <c r="N225" s="725" t="s">
        <v>5906</v>
      </c>
      <c r="O225" s="726"/>
    </row>
    <row r="226" spans="1:15" ht="18">
      <c r="A226" s="727" t="s">
        <v>5907</v>
      </c>
      <c r="B226" s="728" t="s">
        <v>1282</v>
      </c>
      <c r="C226" s="635" t="s">
        <v>143</v>
      </c>
      <c r="D226" s="728" t="s">
        <v>1283</v>
      </c>
      <c r="E226" s="729"/>
      <c r="F226" s="729"/>
      <c r="G226" s="730" t="s">
        <v>248</v>
      </c>
      <c r="H226" s="731"/>
      <c r="I226" s="731"/>
      <c r="J226" s="730" t="s">
        <v>5908</v>
      </c>
      <c r="K226" s="731"/>
      <c r="L226" s="730" t="s">
        <v>245</v>
      </c>
      <c r="M226" s="731"/>
      <c r="N226" s="730" t="s">
        <v>5909</v>
      </c>
      <c r="O226" s="731"/>
    </row>
    <row r="227" spans="1:15" ht="18">
      <c r="A227" s="727" t="s">
        <v>5197</v>
      </c>
      <c r="B227" s="728" t="s">
        <v>1290</v>
      </c>
      <c r="C227" s="635" t="s">
        <v>143</v>
      </c>
      <c r="D227" s="728" t="s">
        <v>1291</v>
      </c>
      <c r="E227" s="729"/>
      <c r="F227" s="729"/>
      <c r="G227" s="730" t="s">
        <v>248</v>
      </c>
      <c r="H227" s="731"/>
      <c r="I227" s="731"/>
      <c r="J227" s="730" t="s">
        <v>8573</v>
      </c>
      <c r="K227" s="731"/>
      <c r="L227" s="730" t="s">
        <v>245</v>
      </c>
      <c r="M227" s="731"/>
      <c r="N227" s="730" t="s">
        <v>3633</v>
      </c>
      <c r="O227" s="731"/>
    </row>
    <row r="228" spans="1:15" ht="18">
      <c r="A228" s="727" t="s">
        <v>5195</v>
      </c>
      <c r="B228" s="728" t="s">
        <v>1298</v>
      </c>
      <c r="C228" s="635" t="s">
        <v>143</v>
      </c>
      <c r="D228" s="728" t="s">
        <v>1299</v>
      </c>
      <c r="E228" s="729"/>
      <c r="F228" s="729"/>
      <c r="G228" s="730" t="s">
        <v>248</v>
      </c>
      <c r="H228" s="731"/>
      <c r="I228" s="731"/>
      <c r="J228" s="730" t="s">
        <v>9215</v>
      </c>
      <c r="K228" s="731"/>
      <c r="L228" s="730" t="s">
        <v>245</v>
      </c>
      <c r="M228" s="731"/>
      <c r="N228" s="730" t="s">
        <v>5910</v>
      </c>
      <c r="O228" s="731"/>
    </row>
    <row r="229" spans="1:15">
      <c r="A229" s="722" t="s">
        <v>143</v>
      </c>
      <c r="B229" s="723" t="s">
        <v>143</v>
      </c>
      <c r="C229" s="635" t="s">
        <v>143</v>
      </c>
      <c r="D229" s="723" t="s">
        <v>143</v>
      </c>
      <c r="E229" s="724"/>
      <c r="F229" s="724"/>
      <c r="G229" s="724"/>
      <c r="H229" s="724"/>
      <c r="I229" s="724"/>
      <c r="J229" s="724"/>
      <c r="K229" s="724"/>
      <c r="L229" s="724"/>
      <c r="M229" s="724"/>
      <c r="N229" s="724"/>
      <c r="O229" s="724"/>
    </row>
    <row r="230" spans="1:15" ht="27">
      <c r="A230" s="722" t="s">
        <v>5192</v>
      </c>
      <c r="B230" s="723" t="s">
        <v>1308</v>
      </c>
      <c r="C230" s="635" t="s">
        <v>143</v>
      </c>
      <c r="D230" s="723" t="s">
        <v>1309</v>
      </c>
      <c r="E230" s="724"/>
      <c r="F230" s="724"/>
      <c r="G230" s="725" t="s">
        <v>248</v>
      </c>
      <c r="H230" s="726"/>
      <c r="I230" s="726"/>
      <c r="J230" s="725" t="s">
        <v>9216</v>
      </c>
      <c r="K230" s="726"/>
      <c r="L230" s="725" t="s">
        <v>245</v>
      </c>
      <c r="M230" s="726"/>
      <c r="N230" s="725" t="s">
        <v>5912</v>
      </c>
      <c r="O230" s="726"/>
    </row>
    <row r="231" spans="1:15" ht="36">
      <c r="A231" s="727" t="s">
        <v>5191</v>
      </c>
      <c r="B231" s="728" t="s">
        <v>1313</v>
      </c>
      <c r="C231" s="635" t="s">
        <v>143</v>
      </c>
      <c r="D231" s="728" t="s">
        <v>1314</v>
      </c>
      <c r="E231" s="729"/>
      <c r="F231" s="729"/>
      <c r="G231" s="730" t="s">
        <v>248</v>
      </c>
      <c r="H231" s="731"/>
      <c r="I231" s="731"/>
      <c r="J231" s="730" t="s">
        <v>9216</v>
      </c>
      <c r="K231" s="731"/>
      <c r="L231" s="730" t="s">
        <v>245</v>
      </c>
      <c r="M231" s="731"/>
      <c r="N231" s="730" t="s">
        <v>5912</v>
      </c>
      <c r="O231" s="731"/>
    </row>
    <row r="232" spans="1:15">
      <c r="A232" s="722" t="s">
        <v>143</v>
      </c>
      <c r="B232" s="723" t="s">
        <v>143</v>
      </c>
      <c r="C232" s="635" t="s">
        <v>143</v>
      </c>
      <c r="D232" s="723" t="s">
        <v>143</v>
      </c>
      <c r="E232" s="724"/>
      <c r="F232" s="724"/>
      <c r="G232" s="724"/>
      <c r="H232" s="724"/>
      <c r="I232" s="724"/>
      <c r="J232" s="724"/>
      <c r="K232" s="724"/>
      <c r="L232" s="724"/>
      <c r="M232" s="724"/>
      <c r="N232" s="724"/>
      <c r="O232" s="724"/>
    </row>
    <row r="233" spans="1:15" ht="18">
      <c r="A233" s="722" t="s">
        <v>5189</v>
      </c>
      <c r="B233" s="723" t="s">
        <v>1315</v>
      </c>
      <c r="C233" s="635" t="s">
        <v>143</v>
      </c>
      <c r="D233" s="723" t="s">
        <v>1316</v>
      </c>
      <c r="E233" s="724"/>
      <c r="F233" s="724"/>
      <c r="G233" s="725" t="s">
        <v>248</v>
      </c>
      <c r="H233" s="726"/>
      <c r="I233" s="726"/>
      <c r="J233" s="725" t="s">
        <v>9217</v>
      </c>
      <c r="K233" s="726"/>
      <c r="L233" s="725" t="s">
        <v>5186</v>
      </c>
      <c r="M233" s="726"/>
      <c r="N233" s="725" t="s">
        <v>5914</v>
      </c>
      <c r="O233" s="726"/>
    </row>
    <row r="234" spans="1:15" ht="18">
      <c r="A234" s="727" t="s">
        <v>5187</v>
      </c>
      <c r="B234" s="728" t="s">
        <v>1320</v>
      </c>
      <c r="C234" s="635" t="s">
        <v>143</v>
      </c>
      <c r="D234" s="728" t="s">
        <v>460</v>
      </c>
      <c r="E234" s="729"/>
      <c r="F234" s="729"/>
      <c r="G234" s="730" t="s">
        <v>248</v>
      </c>
      <c r="H234" s="731"/>
      <c r="I234" s="731"/>
      <c r="J234" s="730" t="s">
        <v>5186</v>
      </c>
      <c r="K234" s="731"/>
      <c r="L234" s="730" t="s">
        <v>5186</v>
      </c>
      <c r="M234" s="731"/>
      <c r="N234" s="730" t="s">
        <v>248</v>
      </c>
      <c r="O234" s="731"/>
    </row>
    <row r="235" spans="1:15" ht="18">
      <c r="A235" s="727" t="s">
        <v>5184</v>
      </c>
      <c r="B235" s="728" t="s">
        <v>1323</v>
      </c>
      <c r="C235" s="635" t="s">
        <v>143</v>
      </c>
      <c r="D235" s="728" t="s">
        <v>174</v>
      </c>
      <c r="E235" s="729"/>
      <c r="F235" s="729"/>
      <c r="G235" s="730" t="s">
        <v>248</v>
      </c>
      <c r="H235" s="731"/>
      <c r="I235" s="731"/>
      <c r="J235" s="730" t="s">
        <v>9218</v>
      </c>
      <c r="K235" s="731"/>
      <c r="L235" s="730" t="s">
        <v>245</v>
      </c>
      <c r="M235" s="731"/>
      <c r="N235" s="730" t="s">
        <v>5914</v>
      </c>
      <c r="O235" s="731"/>
    </row>
    <row r="236" spans="1:15">
      <c r="A236" s="722" t="s">
        <v>143</v>
      </c>
      <c r="B236" s="723" t="s">
        <v>143</v>
      </c>
      <c r="C236" s="635" t="s">
        <v>143</v>
      </c>
      <c r="D236" s="723" t="s">
        <v>143</v>
      </c>
      <c r="E236" s="724"/>
      <c r="F236" s="724"/>
      <c r="G236" s="724"/>
      <c r="H236" s="724"/>
      <c r="I236" s="724"/>
      <c r="J236" s="724"/>
      <c r="K236" s="724"/>
      <c r="L236" s="724"/>
      <c r="M236" s="724"/>
      <c r="N236" s="724"/>
      <c r="O236" s="724"/>
    </row>
    <row r="237" spans="1:15" ht="45">
      <c r="A237" s="663" t="s">
        <v>5182</v>
      </c>
      <c r="B237" s="664" t="s">
        <v>1325</v>
      </c>
      <c r="C237" s="635" t="s">
        <v>143</v>
      </c>
      <c r="D237" s="664" t="s">
        <v>1326</v>
      </c>
      <c r="E237" s="665"/>
      <c r="F237" s="665"/>
      <c r="G237" s="666" t="s">
        <v>248</v>
      </c>
      <c r="H237" s="667"/>
      <c r="I237" s="667"/>
      <c r="J237" s="666" t="s">
        <v>9219</v>
      </c>
      <c r="K237" s="667"/>
      <c r="L237" s="666" t="s">
        <v>245</v>
      </c>
      <c r="M237" s="667"/>
      <c r="N237" s="666" t="s">
        <v>5916</v>
      </c>
      <c r="O237" s="667"/>
    </row>
    <row r="238" spans="1:15" ht="45">
      <c r="A238" s="663" t="s">
        <v>5181</v>
      </c>
      <c r="B238" s="664" t="s">
        <v>1331</v>
      </c>
      <c r="C238" s="635" t="s">
        <v>143</v>
      </c>
      <c r="D238" s="664" t="s">
        <v>1326</v>
      </c>
      <c r="E238" s="665"/>
      <c r="F238" s="665"/>
      <c r="G238" s="666" t="s">
        <v>248</v>
      </c>
      <c r="H238" s="667"/>
      <c r="I238" s="667"/>
      <c r="J238" s="666" t="s">
        <v>9219</v>
      </c>
      <c r="K238" s="667"/>
      <c r="L238" s="666" t="s">
        <v>245</v>
      </c>
      <c r="M238" s="667"/>
      <c r="N238" s="666" t="s">
        <v>5916</v>
      </c>
      <c r="O238" s="667"/>
    </row>
    <row r="239" spans="1:15" ht="45">
      <c r="A239" s="663" t="s">
        <v>5180</v>
      </c>
      <c r="B239" s="664" t="s">
        <v>1332</v>
      </c>
      <c r="C239" s="635" t="s">
        <v>143</v>
      </c>
      <c r="D239" s="664" t="s">
        <v>1326</v>
      </c>
      <c r="E239" s="665"/>
      <c r="F239" s="665"/>
      <c r="G239" s="666" t="s">
        <v>248</v>
      </c>
      <c r="H239" s="667"/>
      <c r="I239" s="667"/>
      <c r="J239" s="666" t="s">
        <v>9219</v>
      </c>
      <c r="K239" s="667"/>
      <c r="L239" s="666" t="s">
        <v>245</v>
      </c>
      <c r="M239" s="667"/>
      <c r="N239" s="666" t="s">
        <v>5916</v>
      </c>
      <c r="O239" s="667"/>
    </row>
    <row r="240" spans="1:15" ht="54">
      <c r="A240" s="722" t="s">
        <v>5178</v>
      </c>
      <c r="B240" s="723" t="s">
        <v>1333</v>
      </c>
      <c r="C240" s="635" t="s">
        <v>143</v>
      </c>
      <c r="D240" s="723" t="s">
        <v>1334</v>
      </c>
      <c r="E240" s="724"/>
      <c r="F240" s="724"/>
      <c r="G240" s="725" t="s">
        <v>248</v>
      </c>
      <c r="H240" s="726"/>
      <c r="I240" s="726"/>
      <c r="J240" s="725" t="s">
        <v>9220</v>
      </c>
      <c r="K240" s="726"/>
      <c r="L240" s="725" t="s">
        <v>245</v>
      </c>
      <c r="M240" s="726"/>
      <c r="N240" s="725" t="s">
        <v>5918</v>
      </c>
      <c r="O240" s="726"/>
    </row>
    <row r="241" spans="1:15" ht="18">
      <c r="A241" s="727" t="s">
        <v>5176</v>
      </c>
      <c r="B241" s="728" t="s">
        <v>1339</v>
      </c>
      <c r="C241" s="635" t="s">
        <v>143</v>
      </c>
      <c r="D241" s="728" t="s">
        <v>1340</v>
      </c>
      <c r="E241" s="729"/>
      <c r="F241" s="729"/>
      <c r="G241" s="730" t="s">
        <v>248</v>
      </c>
      <c r="H241" s="731"/>
      <c r="I241" s="731"/>
      <c r="J241" s="730" t="s">
        <v>9221</v>
      </c>
      <c r="K241" s="731"/>
      <c r="L241" s="730" t="s">
        <v>245</v>
      </c>
      <c r="M241" s="731"/>
      <c r="N241" s="730" t="s">
        <v>5920</v>
      </c>
      <c r="O241" s="731"/>
    </row>
    <row r="242" spans="1:15" ht="27">
      <c r="A242" s="727" t="s">
        <v>5175</v>
      </c>
      <c r="B242" s="728" t="s">
        <v>1344</v>
      </c>
      <c r="C242" s="635" t="s">
        <v>143</v>
      </c>
      <c r="D242" s="728" t="s">
        <v>1345</v>
      </c>
      <c r="E242" s="729"/>
      <c r="F242" s="729"/>
      <c r="G242" s="730" t="s">
        <v>248</v>
      </c>
      <c r="H242" s="731"/>
      <c r="I242" s="731"/>
      <c r="J242" s="730" t="s">
        <v>9222</v>
      </c>
      <c r="K242" s="731"/>
      <c r="L242" s="730" t="s">
        <v>245</v>
      </c>
      <c r="M242" s="731"/>
      <c r="N242" s="730" t="s">
        <v>5921</v>
      </c>
      <c r="O242" s="731"/>
    </row>
    <row r="243" spans="1:15" ht="18">
      <c r="A243" s="727" t="s">
        <v>5922</v>
      </c>
      <c r="B243" s="728" t="s">
        <v>1349</v>
      </c>
      <c r="C243" s="635" t="s">
        <v>143</v>
      </c>
      <c r="D243" s="728" t="s">
        <v>1350</v>
      </c>
      <c r="E243" s="729"/>
      <c r="F243" s="729"/>
      <c r="G243" s="730" t="s">
        <v>248</v>
      </c>
      <c r="H243" s="731"/>
      <c r="I243" s="731"/>
      <c r="J243" s="730" t="s">
        <v>5923</v>
      </c>
      <c r="K243" s="731"/>
      <c r="L243" s="730" t="s">
        <v>245</v>
      </c>
      <c r="M243" s="731"/>
      <c r="N243" s="730" t="s">
        <v>5924</v>
      </c>
      <c r="O243" s="731"/>
    </row>
    <row r="244" spans="1:15" ht="36">
      <c r="A244" s="727" t="s">
        <v>5925</v>
      </c>
      <c r="B244" s="728" t="s">
        <v>1354</v>
      </c>
      <c r="C244" s="635" t="s">
        <v>143</v>
      </c>
      <c r="D244" s="728" t="s">
        <v>1355</v>
      </c>
      <c r="E244" s="729"/>
      <c r="F244" s="729"/>
      <c r="G244" s="730" t="s">
        <v>248</v>
      </c>
      <c r="H244" s="731"/>
      <c r="I244" s="731"/>
      <c r="J244" s="730" t="s">
        <v>5926</v>
      </c>
      <c r="K244" s="731"/>
      <c r="L244" s="730" t="s">
        <v>245</v>
      </c>
      <c r="M244" s="731"/>
      <c r="N244" s="730" t="s">
        <v>5927</v>
      </c>
      <c r="O244" s="731"/>
    </row>
    <row r="245" spans="1:15" ht="27">
      <c r="A245" s="727" t="s">
        <v>5928</v>
      </c>
      <c r="B245" s="728" t="s">
        <v>3886</v>
      </c>
      <c r="C245" s="635" t="s">
        <v>143</v>
      </c>
      <c r="D245" s="728" t="s">
        <v>3887</v>
      </c>
      <c r="E245" s="729"/>
      <c r="F245" s="729"/>
      <c r="G245" s="730" t="s">
        <v>248</v>
      </c>
      <c r="H245" s="731"/>
      <c r="I245" s="731"/>
      <c r="J245" s="730" t="s">
        <v>5929</v>
      </c>
      <c r="K245" s="731"/>
      <c r="L245" s="730" t="s">
        <v>245</v>
      </c>
      <c r="M245" s="731"/>
      <c r="N245" s="730" t="s">
        <v>5930</v>
      </c>
      <c r="O245" s="731"/>
    </row>
    <row r="246" spans="1:15" ht="36">
      <c r="A246" s="727" t="s">
        <v>5931</v>
      </c>
      <c r="B246" s="728" t="s">
        <v>1365</v>
      </c>
      <c r="C246" s="635" t="s">
        <v>143</v>
      </c>
      <c r="D246" s="728" t="s">
        <v>1366</v>
      </c>
      <c r="E246" s="729"/>
      <c r="F246" s="729"/>
      <c r="G246" s="730" t="s">
        <v>248</v>
      </c>
      <c r="H246" s="731"/>
      <c r="I246" s="731"/>
      <c r="J246" s="730" t="s">
        <v>5932</v>
      </c>
      <c r="K246" s="731"/>
      <c r="L246" s="730" t="s">
        <v>245</v>
      </c>
      <c r="M246" s="731"/>
      <c r="N246" s="730" t="s">
        <v>5933</v>
      </c>
      <c r="O246" s="731"/>
    </row>
    <row r="247" spans="1:15" ht="36">
      <c r="A247" s="727" t="s">
        <v>5172</v>
      </c>
      <c r="B247" s="728" t="s">
        <v>1370</v>
      </c>
      <c r="C247" s="635" t="s">
        <v>143</v>
      </c>
      <c r="D247" s="728" t="s">
        <v>1371</v>
      </c>
      <c r="E247" s="729"/>
      <c r="F247" s="729"/>
      <c r="G247" s="730" t="s">
        <v>248</v>
      </c>
      <c r="H247" s="731"/>
      <c r="I247" s="731"/>
      <c r="J247" s="730" t="s">
        <v>9223</v>
      </c>
      <c r="K247" s="731"/>
      <c r="L247" s="730" t="s">
        <v>245</v>
      </c>
      <c r="M247" s="731"/>
      <c r="N247" s="730" t="s">
        <v>5934</v>
      </c>
      <c r="O247" s="731"/>
    </row>
    <row r="248" spans="1:15" ht="27">
      <c r="A248" s="727" t="s">
        <v>5935</v>
      </c>
      <c r="B248" s="728" t="s">
        <v>1375</v>
      </c>
      <c r="C248" s="635" t="s">
        <v>143</v>
      </c>
      <c r="D248" s="728" t="s">
        <v>1376</v>
      </c>
      <c r="E248" s="729"/>
      <c r="F248" s="729"/>
      <c r="G248" s="730" t="s">
        <v>248</v>
      </c>
      <c r="H248" s="731"/>
      <c r="I248" s="731"/>
      <c r="J248" s="730" t="s">
        <v>1378</v>
      </c>
      <c r="K248" s="731"/>
      <c r="L248" s="730" t="s">
        <v>245</v>
      </c>
      <c r="M248" s="731"/>
      <c r="N248" s="730" t="s">
        <v>3645</v>
      </c>
      <c r="O248" s="731"/>
    </row>
    <row r="249" spans="1:15">
      <c r="A249" s="722" t="s">
        <v>143</v>
      </c>
      <c r="B249" s="723" t="s">
        <v>143</v>
      </c>
      <c r="C249" s="635" t="s">
        <v>143</v>
      </c>
      <c r="D249" s="723" t="s">
        <v>143</v>
      </c>
      <c r="E249" s="724"/>
      <c r="F249" s="724"/>
      <c r="G249" s="724"/>
      <c r="H249" s="724"/>
      <c r="I249" s="724"/>
      <c r="J249" s="724"/>
      <c r="K249" s="724"/>
      <c r="L249" s="724"/>
      <c r="M249" s="724"/>
      <c r="N249" s="724"/>
      <c r="O249" s="724"/>
    </row>
    <row r="250" spans="1:15" ht="36">
      <c r="A250" s="722" t="s">
        <v>5169</v>
      </c>
      <c r="B250" s="723" t="s">
        <v>1393</v>
      </c>
      <c r="C250" s="635" t="s">
        <v>143</v>
      </c>
      <c r="D250" s="723" t="s">
        <v>1394</v>
      </c>
      <c r="E250" s="724"/>
      <c r="F250" s="724"/>
      <c r="G250" s="725" t="s">
        <v>248</v>
      </c>
      <c r="H250" s="726"/>
      <c r="I250" s="726"/>
      <c r="J250" s="725" t="s">
        <v>9224</v>
      </c>
      <c r="K250" s="726"/>
      <c r="L250" s="725" t="s">
        <v>245</v>
      </c>
      <c r="M250" s="726"/>
      <c r="N250" s="725" t="s">
        <v>5937</v>
      </c>
      <c r="O250" s="726"/>
    </row>
    <row r="251" spans="1:15" ht="36">
      <c r="A251" s="727" t="s">
        <v>5168</v>
      </c>
      <c r="B251" s="728" t="s">
        <v>1398</v>
      </c>
      <c r="C251" s="635" t="s">
        <v>143</v>
      </c>
      <c r="D251" s="728" t="s">
        <v>1399</v>
      </c>
      <c r="E251" s="729"/>
      <c r="F251" s="729"/>
      <c r="G251" s="730" t="s">
        <v>248</v>
      </c>
      <c r="H251" s="731"/>
      <c r="I251" s="731"/>
      <c r="J251" s="730" t="s">
        <v>9224</v>
      </c>
      <c r="K251" s="731"/>
      <c r="L251" s="730" t="s">
        <v>245</v>
      </c>
      <c r="M251" s="731"/>
      <c r="N251" s="730" t="s">
        <v>5937</v>
      </c>
      <c r="O251" s="731"/>
    </row>
    <row r="252" spans="1:15">
      <c r="A252" s="722" t="s">
        <v>143</v>
      </c>
      <c r="B252" s="723" t="s">
        <v>143</v>
      </c>
      <c r="C252" s="635" t="s">
        <v>143</v>
      </c>
      <c r="D252" s="723" t="s">
        <v>143</v>
      </c>
      <c r="E252" s="724"/>
      <c r="F252" s="724"/>
      <c r="G252" s="724"/>
      <c r="H252" s="724"/>
      <c r="I252" s="724"/>
      <c r="J252" s="724"/>
      <c r="K252" s="724"/>
      <c r="L252" s="724"/>
      <c r="M252" s="724"/>
      <c r="N252" s="724"/>
      <c r="O252" s="724"/>
    </row>
    <row r="253" spans="1:15" ht="54">
      <c r="A253" s="663" t="s">
        <v>5166</v>
      </c>
      <c r="B253" s="664" t="s">
        <v>1400</v>
      </c>
      <c r="C253" s="635" t="s">
        <v>143</v>
      </c>
      <c r="D253" s="664" t="s">
        <v>1401</v>
      </c>
      <c r="E253" s="665"/>
      <c r="F253" s="665"/>
      <c r="G253" s="666" t="s">
        <v>248</v>
      </c>
      <c r="H253" s="667"/>
      <c r="I253" s="667"/>
      <c r="J253" s="666" t="s">
        <v>9225</v>
      </c>
      <c r="K253" s="667"/>
      <c r="L253" s="666" t="s">
        <v>245</v>
      </c>
      <c r="M253" s="667"/>
      <c r="N253" s="666" t="s">
        <v>5938</v>
      </c>
      <c r="O253" s="667"/>
    </row>
    <row r="254" spans="1:15" ht="54">
      <c r="A254" s="663" t="s">
        <v>5165</v>
      </c>
      <c r="B254" s="664" t="s">
        <v>1405</v>
      </c>
      <c r="C254" s="635" t="s">
        <v>143</v>
      </c>
      <c r="D254" s="664" t="s">
        <v>1401</v>
      </c>
      <c r="E254" s="665"/>
      <c r="F254" s="665"/>
      <c r="G254" s="666" t="s">
        <v>248</v>
      </c>
      <c r="H254" s="667"/>
      <c r="I254" s="667"/>
      <c r="J254" s="666" t="s">
        <v>9225</v>
      </c>
      <c r="K254" s="667"/>
      <c r="L254" s="666" t="s">
        <v>245</v>
      </c>
      <c r="M254" s="667"/>
      <c r="N254" s="666" t="s">
        <v>5938</v>
      </c>
      <c r="O254" s="667"/>
    </row>
    <row r="255" spans="1:15" ht="54">
      <c r="A255" s="663" t="s">
        <v>5164</v>
      </c>
      <c r="B255" s="664" t="s">
        <v>1406</v>
      </c>
      <c r="C255" s="635" t="s">
        <v>143</v>
      </c>
      <c r="D255" s="664" t="s">
        <v>1401</v>
      </c>
      <c r="E255" s="665"/>
      <c r="F255" s="665"/>
      <c r="G255" s="666" t="s">
        <v>248</v>
      </c>
      <c r="H255" s="667"/>
      <c r="I255" s="667"/>
      <c r="J255" s="666" t="s">
        <v>9225</v>
      </c>
      <c r="K255" s="667"/>
      <c r="L255" s="666" t="s">
        <v>245</v>
      </c>
      <c r="M255" s="667"/>
      <c r="N255" s="666" t="s">
        <v>5938</v>
      </c>
      <c r="O255" s="667"/>
    </row>
    <row r="256" spans="1:15">
      <c r="A256" s="722" t="s">
        <v>5162</v>
      </c>
      <c r="B256" s="723" t="s">
        <v>4675</v>
      </c>
      <c r="C256" s="635" t="s">
        <v>143</v>
      </c>
      <c r="D256" s="723" t="s">
        <v>1889</v>
      </c>
      <c r="E256" s="724"/>
      <c r="F256" s="724"/>
      <c r="G256" s="725" t="s">
        <v>248</v>
      </c>
      <c r="H256" s="726"/>
      <c r="I256" s="726"/>
      <c r="J256" s="725" t="s">
        <v>1293</v>
      </c>
      <c r="K256" s="726"/>
      <c r="L256" s="725" t="s">
        <v>245</v>
      </c>
      <c r="M256" s="726"/>
      <c r="N256" s="725" t="s">
        <v>1584</v>
      </c>
      <c r="O256" s="726"/>
    </row>
    <row r="257" spans="1:15" ht="18">
      <c r="A257" s="727" t="s">
        <v>5161</v>
      </c>
      <c r="B257" s="728" t="s">
        <v>4677</v>
      </c>
      <c r="C257" s="635" t="s">
        <v>143</v>
      </c>
      <c r="D257" s="728" t="s">
        <v>1889</v>
      </c>
      <c r="E257" s="729"/>
      <c r="F257" s="729"/>
      <c r="G257" s="730" t="s">
        <v>248</v>
      </c>
      <c r="H257" s="731"/>
      <c r="I257" s="731"/>
      <c r="J257" s="730" t="s">
        <v>1293</v>
      </c>
      <c r="K257" s="731"/>
      <c r="L257" s="730" t="s">
        <v>245</v>
      </c>
      <c r="M257" s="731"/>
      <c r="N257" s="730" t="s">
        <v>1584</v>
      </c>
      <c r="O257" s="731"/>
    </row>
    <row r="258" spans="1:15">
      <c r="A258" s="722" t="s">
        <v>143</v>
      </c>
      <c r="B258" s="723" t="s">
        <v>143</v>
      </c>
      <c r="C258" s="635" t="s">
        <v>143</v>
      </c>
      <c r="D258" s="723" t="s">
        <v>143</v>
      </c>
      <c r="E258" s="724"/>
      <c r="F258" s="724"/>
      <c r="G258" s="724"/>
      <c r="H258" s="724"/>
      <c r="I258" s="724"/>
      <c r="J258" s="724"/>
      <c r="K258" s="724"/>
      <c r="L258" s="724"/>
      <c r="M258" s="724"/>
      <c r="N258" s="724"/>
      <c r="O258" s="724"/>
    </row>
    <row r="259" spans="1:15" ht="18">
      <c r="A259" s="722" t="s">
        <v>5159</v>
      </c>
      <c r="B259" s="723" t="s">
        <v>1412</v>
      </c>
      <c r="C259" s="635" t="s">
        <v>143</v>
      </c>
      <c r="D259" s="723" t="s">
        <v>1413</v>
      </c>
      <c r="E259" s="724"/>
      <c r="F259" s="724"/>
      <c r="G259" s="725" t="s">
        <v>248</v>
      </c>
      <c r="H259" s="726"/>
      <c r="I259" s="726"/>
      <c r="J259" s="725" t="s">
        <v>9226</v>
      </c>
      <c r="K259" s="726"/>
      <c r="L259" s="725" t="s">
        <v>245</v>
      </c>
      <c r="M259" s="726"/>
      <c r="N259" s="725" t="s">
        <v>3651</v>
      </c>
      <c r="O259" s="726"/>
    </row>
    <row r="260" spans="1:15" ht="18">
      <c r="A260" s="727" t="s">
        <v>5158</v>
      </c>
      <c r="B260" s="728" t="s">
        <v>1417</v>
      </c>
      <c r="C260" s="635" t="s">
        <v>143</v>
      </c>
      <c r="D260" s="728" t="s">
        <v>1418</v>
      </c>
      <c r="E260" s="729"/>
      <c r="F260" s="729"/>
      <c r="G260" s="730" t="s">
        <v>248</v>
      </c>
      <c r="H260" s="731"/>
      <c r="I260" s="731"/>
      <c r="J260" s="730" t="s">
        <v>9226</v>
      </c>
      <c r="K260" s="731"/>
      <c r="L260" s="730" t="s">
        <v>245</v>
      </c>
      <c r="M260" s="731"/>
      <c r="N260" s="730" t="s">
        <v>3651</v>
      </c>
      <c r="O260" s="731"/>
    </row>
    <row r="261" spans="1:15">
      <c r="A261" s="722" t="s">
        <v>143</v>
      </c>
      <c r="B261" s="723" t="s">
        <v>143</v>
      </c>
      <c r="C261" s="635" t="s">
        <v>143</v>
      </c>
      <c r="D261" s="723" t="s">
        <v>143</v>
      </c>
      <c r="E261" s="724"/>
      <c r="F261" s="724"/>
      <c r="G261" s="724"/>
      <c r="H261" s="724"/>
      <c r="I261" s="724"/>
      <c r="J261" s="724"/>
      <c r="K261" s="724"/>
      <c r="L261" s="724"/>
      <c r="M261" s="724"/>
      <c r="N261" s="724"/>
      <c r="O261" s="724"/>
    </row>
    <row r="262" spans="1:15" ht="54">
      <c r="A262" s="663" t="s">
        <v>5157</v>
      </c>
      <c r="B262" s="664" t="s">
        <v>1426</v>
      </c>
      <c r="C262" s="635" t="s">
        <v>143</v>
      </c>
      <c r="D262" s="664" t="s">
        <v>1427</v>
      </c>
      <c r="E262" s="665"/>
      <c r="F262" s="665"/>
      <c r="G262" s="666" t="s">
        <v>248</v>
      </c>
      <c r="H262" s="667"/>
      <c r="I262" s="667"/>
      <c r="J262" s="666" t="s">
        <v>9227</v>
      </c>
      <c r="K262" s="667"/>
      <c r="L262" s="666" t="s">
        <v>245</v>
      </c>
      <c r="M262" s="667"/>
      <c r="N262" s="666" t="s">
        <v>5940</v>
      </c>
      <c r="O262" s="667"/>
    </row>
    <row r="263" spans="1:15" ht="54">
      <c r="A263" s="663" t="s">
        <v>5156</v>
      </c>
      <c r="B263" s="664" t="s">
        <v>1431</v>
      </c>
      <c r="C263" s="635" t="s">
        <v>143</v>
      </c>
      <c r="D263" s="664" t="s">
        <v>1427</v>
      </c>
      <c r="E263" s="665"/>
      <c r="F263" s="665"/>
      <c r="G263" s="666" t="s">
        <v>248</v>
      </c>
      <c r="H263" s="667"/>
      <c r="I263" s="667"/>
      <c r="J263" s="666" t="s">
        <v>9227</v>
      </c>
      <c r="K263" s="667"/>
      <c r="L263" s="666" t="s">
        <v>245</v>
      </c>
      <c r="M263" s="667"/>
      <c r="N263" s="666" t="s">
        <v>5940</v>
      </c>
      <c r="O263" s="667"/>
    </row>
    <row r="264" spans="1:15" ht="22.5">
      <c r="A264" s="627" t="s">
        <v>5137</v>
      </c>
      <c r="B264" s="627" t="s">
        <v>215</v>
      </c>
      <c r="C264" s="627" t="s">
        <v>216</v>
      </c>
      <c r="D264" s="628"/>
      <c r="E264" s="628"/>
      <c r="F264" s="628"/>
      <c r="G264" s="629" t="s">
        <v>217</v>
      </c>
      <c r="H264" s="630"/>
      <c r="I264" s="630"/>
      <c r="J264" s="629" t="s">
        <v>218</v>
      </c>
      <c r="K264" s="630"/>
      <c r="L264" s="629" t="s">
        <v>219</v>
      </c>
      <c r="M264" s="630"/>
      <c r="N264" s="629" t="s">
        <v>220</v>
      </c>
      <c r="O264" s="630"/>
    </row>
    <row r="265" spans="1:15" ht="54">
      <c r="A265" s="663" t="s">
        <v>5155</v>
      </c>
      <c r="B265" s="664" t="s">
        <v>1432</v>
      </c>
      <c r="C265" s="635" t="s">
        <v>143</v>
      </c>
      <c r="D265" s="664" t="s">
        <v>1427</v>
      </c>
      <c r="E265" s="665"/>
      <c r="F265" s="665"/>
      <c r="G265" s="666" t="s">
        <v>248</v>
      </c>
      <c r="H265" s="667"/>
      <c r="I265" s="667"/>
      <c r="J265" s="666" t="s">
        <v>9227</v>
      </c>
      <c r="K265" s="667"/>
      <c r="L265" s="666" t="s">
        <v>245</v>
      </c>
      <c r="M265" s="667"/>
      <c r="N265" s="666" t="s">
        <v>5940</v>
      </c>
      <c r="O265" s="667"/>
    </row>
    <row r="266" spans="1:15" ht="27">
      <c r="A266" s="722" t="s">
        <v>5153</v>
      </c>
      <c r="B266" s="723" t="s">
        <v>1433</v>
      </c>
      <c r="C266" s="635" t="s">
        <v>143</v>
      </c>
      <c r="D266" s="723" t="s">
        <v>1434</v>
      </c>
      <c r="E266" s="724"/>
      <c r="F266" s="724"/>
      <c r="G266" s="725" t="s">
        <v>248</v>
      </c>
      <c r="H266" s="726"/>
      <c r="I266" s="726"/>
      <c r="J266" s="725" t="s">
        <v>8612</v>
      </c>
      <c r="K266" s="726"/>
      <c r="L266" s="725" t="s">
        <v>245</v>
      </c>
      <c r="M266" s="726"/>
      <c r="N266" s="725" t="s">
        <v>5942</v>
      </c>
      <c r="O266" s="726"/>
    </row>
    <row r="267" spans="1:15" ht="18">
      <c r="A267" s="727" t="s">
        <v>5151</v>
      </c>
      <c r="B267" s="728" t="s">
        <v>1436</v>
      </c>
      <c r="C267" s="635" t="s">
        <v>143</v>
      </c>
      <c r="D267" s="728" t="s">
        <v>1437</v>
      </c>
      <c r="E267" s="729"/>
      <c r="F267" s="729"/>
      <c r="G267" s="730" t="s">
        <v>248</v>
      </c>
      <c r="H267" s="731"/>
      <c r="I267" s="731"/>
      <c r="J267" s="730" t="s">
        <v>3012</v>
      </c>
      <c r="K267" s="731"/>
      <c r="L267" s="730" t="s">
        <v>245</v>
      </c>
      <c r="M267" s="731"/>
      <c r="N267" s="730" t="s">
        <v>5943</v>
      </c>
      <c r="O267" s="731"/>
    </row>
    <row r="268" spans="1:15" ht="18">
      <c r="A268" s="727" t="s">
        <v>5150</v>
      </c>
      <c r="B268" s="728" t="s">
        <v>5149</v>
      </c>
      <c r="C268" s="635" t="s">
        <v>143</v>
      </c>
      <c r="D268" s="728" t="s">
        <v>1889</v>
      </c>
      <c r="E268" s="729"/>
      <c r="F268" s="729"/>
      <c r="G268" s="730" t="s">
        <v>248</v>
      </c>
      <c r="H268" s="731"/>
      <c r="I268" s="731"/>
      <c r="J268" s="730" t="s">
        <v>8613</v>
      </c>
      <c r="K268" s="731"/>
      <c r="L268" s="730" t="s">
        <v>245</v>
      </c>
      <c r="M268" s="731"/>
      <c r="N268" s="730" t="s">
        <v>5945</v>
      </c>
      <c r="O268" s="731"/>
    </row>
    <row r="269" spans="1:15">
      <c r="A269" s="722" t="s">
        <v>143</v>
      </c>
      <c r="B269" s="723" t="s">
        <v>143</v>
      </c>
      <c r="C269" s="635" t="s">
        <v>143</v>
      </c>
      <c r="D269" s="723" t="s">
        <v>143</v>
      </c>
      <c r="E269" s="724"/>
      <c r="F269" s="724"/>
      <c r="G269" s="724"/>
      <c r="H269" s="724"/>
      <c r="I269" s="724"/>
      <c r="J269" s="724"/>
      <c r="K269" s="724"/>
      <c r="L269" s="724"/>
      <c r="M269" s="724"/>
      <c r="N269" s="724"/>
      <c r="O269" s="724"/>
    </row>
    <row r="270" spans="1:15" ht="45">
      <c r="A270" s="722" t="s">
        <v>5147</v>
      </c>
      <c r="B270" s="723" t="s">
        <v>1438</v>
      </c>
      <c r="C270" s="635" t="s">
        <v>143</v>
      </c>
      <c r="D270" s="723" t="s">
        <v>1439</v>
      </c>
      <c r="E270" s="724"/>
      <c r="F270" s="724"/>
      <c r="G270" s="725" t="s">
        <v>248</v>
      </c>
      <c r="H270" s="726"/>
      <c r="I270" s="726"/>
      <c r="J270" s="725" t="s">
        <v>9228</v>
      </c>
      <c r="K270" s="726"/>
      <c r="L270" s="725" t="s">
        <v>245</v>
      </c>
      <c r="M270" s="726"/>
      <c r="N270" s="725" t="s">
        <v>5947</v>
      </c>
      <c r="O270" s="726"/>
    </row>
    <row r="271" spans="1:15" ht="36">
      <c r="A271" s="727" t="s">
        <v>5146</v>
      </c>
      <c r="B271" s="728" t="s">
        <v>1443</v>
      </c>
      <c r="C271" s="635" t="s">
        <v>143</v>
      </c>
      <c r="D271" s="728" t="s">
        <v>1444</v>
      </c>
      <c r="E271" s="729"/>
      <c r="F271" s="729"/>
      <c r="G271" s="730" t="s">
        <v>248</v>
      </c>
      <c r="H271" s="731"/>
      <c r="I271" s="731"/>
      <c r="J271" s="730" t="s">
        <v>6521</v>
      </c>
      <c r="K271" s="731"/>
      <c r="L271" s="730" t="s">
        <v>245</v>
      </c>
      <c r="M271" s="731"/>
      <c r="N271" s="730" t="s">
        <v>5145</v>
      </c>
      <c r="O271" s="731"/>
    </row>
    <row r="272" spans="1:15" ht="18">
      <c r="A272" s="727" t="s">
        <v>5948</v>
      </c>
      <c r="B272" s="728" t="s">
        <v>5949</v>
      </c>
      <c r="C272" s="635" t="s">
        <v>143</v>
      </c>
      <c r="D272" s="728" t="s">
        <v>5950</v>
      </c>
      <c r="E272" s="729"/>
      <c r="F272" s="729"/>
      <c r="G272" s="730" t="s">
        <v>248</v>
      </c>
      <c r="H272" s="731"/>
      <c r="I272" s="731"/>
      <c r="J272" s="730" t="s">
        <v>3134</v>
      </c>
      <c r="K272" s="731"/>
      <c r="L272" s="730" t="s">
        <v>245</v>
      </c>
      <c r="M272" s="731"/>
      <c r="N272" s="730" t="s">
        <v>5951</v>
      </c>
      <c r="O272" s="731"/>
    </row>
    <row r="273" spans="1:15" ht="36">
      <c r="A273" s="727" t="s">
        <v>5952</v>
      </c>
      <c r="B273" s="728" t="s">
        <v>1448</v>
      </c>
      <c r="C273" s="635" t="s">
        <v>143</v>
      </c>
      <c r="D273" s="728" t="s">
        <v>1449</v>
      </c>
      <c r="E273" s="729"/>
      <c r="F273" s="729"/>
      <c r="G273" s="730" t="s">
        <v>248</v>
      </c>
      <c r="H273" s="731"/>
      <c r="I273" s="731"/>
      <c r="J273" s="730" t="s">
        <v>5953</v>
      </c>
      <c r="K273" s="731"/>
      <c r="L273" s="730" t="s">
        <v>245</v>
      </c>
      <c r="M273" s="731"/>
      <c r="N273" s="730" t="s">
        <v>5954</v>
      </c>
      <c r="O273" s="731"/>
    </row>
    <row r="274" spans="1:15">
      <c r="A274" s="722" t="s">
        <v>143</v>
      </c>
      <c r="B274" s="723" t="s">
        <v>143</v>
      </c>
      <c r="C274" s="635" t="s">
        <v>143</v>
      </c>
      <c r="D274" s="723" t="s">
        <v>143</v>
      </c>
      <c r="E274" s="724"/>
      <c r="F274" s="724"/>
      <c r="G274" s="724"/>
      <c r="H274" s="724"/>
      <c r="I274" s="724"/>
      <c r="J274" s="724"/>
      <c r="K274" s="724"/>
      <c r="L274" s="724"/>
      <c r="M274" s="724"/>
      <c r="N274" s="724"/>
      <c r="O274" s="724"/>
    </row>
    <row r="275" spans="1:15" ht="36">
      <c r="A275" s="663" t="s">
        <v>5144</v>
      </c>
      <c r="B275" s="664" t="s">
        <v>1500</v>
      </c>
      <c r="C275" s="635" t="s">
        <v>143</v>
      </c>
      <c r="D275" s="664" t="s">
        <v>1501</v>
      </c>
      <c r="E275" s="665"/>
      <c r="F275" s="665"/>
      <c r="G275" s="666" t="s">
        <v>248</v>
      </c>
      <c r="H275" s="667"/>
      <c r="I275" s="667"/>
      <c r="J275" s="666" t="s">
        <v>9229</v>
      </c>
      <c r="K275" s="667"/>
      <c r="L275" s="666" t="s">
        <v>5956</v>
      </c>
      <c r="M275" s="667"/>
      <c r="N275" s="666" t="s">
        <v>5957</v>
      </c>
      <c r="O275" s="667"/>
    </row>
    <row r="276" spans="1:15" ht="36">
      <c r="A276" s="663" t="s">
        <v>5143</v>
      </c>
      <c r="B276" s="664" t="s">
        <v>1505</v>
      </c>
      <c r="C276" s="635" t="s">
        <v>143</v>
      </c>
      <c r="D276" s="664" t="s">
        <v>1501</v>
      </c>
      <c r="E276" s="665"/>
      <c r="F276" s="665"/>
      <c r="G276" s="666" t="s">
        <v>248</v>
      </c>
      <c r="H276" s="667"/>
      <c r="I276" s="667"/>
      <c r="J276" s="666" t="s">
        <v>9229</v>
      </c>
      <c r="K276" s="667"/>
      <c r="L276" s="666" t="s">
        <v>5956</v>
      </c>
      <c r="M276" s="667"/>
      <c r="N276" s="666" t="s">
        <v>5957</v>
      </c>
      <c r="O276" s="667"/>
    </row>
    <row r="277" spans="1:15" ht="36">
      <c r="A277" s="663" t="s">
        <v>5142</v>
      </c>
      <c r="B277" s="664" t="s">
        <v>1506</v>
      </c>
      <c r="C277" s="635" t="s">
        <v>143</v>
      </c>
      <c r="D277" s="664" t="s">
        <v>1501</v>
      </c>
      <c r="E277" s="665"/>
      <c r="F277" s="665"/>
      <c r="G277" s="666" t="s">
        <v>248</v>
      </c>
      <c r="H277" s="667"/>
      <c r="I277" s="667"/>
      <c r="J277" s="666" t="s">
        <v>9229</v>
      </c>
      <c r="K277" s="667"/>
      <c r="L277" s="666" t="s">
        <v>5956</v>
      </c>
      <c r="M277" s="667"/>
      <c r="N277" s="666" t="s">
        <v>5957</v>
      </c>
      <c r="O277" s="667"/>
    </row>
    <row r="278" spans="1:15" ht="45">
      <c r="A278" s="722" t="s">
        <v>5141</v>
      </c>
      <c r="B278" s="723" t="s">
        <v>1513</v>
      </c>
      <c r="C278" s="635" t="s">
        <v>143</v>
      </c>
      <c r="D278" s="723" t="s">
        <v>1514</v>
      </c>
      <c r="E278" s="724"/>
      <c r="F278" s="724"/>
      <c r="G278" s="725" t="s">
        <v>248</v>
      </c>
      <c r="H278" s="726"/>
      <c r="I278" s="726"/>
      <c r="J278" s="725" t="s">
        <v>9229</v>
      </c>
      <c r="K278" s="726"/>
      <c r="L278" s="725" t="s">
        <v>5956</v>
      </c>
      <c r="M278" s="726"/>
      <c r="N278" s="725" t="s">
        <v>5957</v>
      </c>
      <c r="O278" s="726"/>
    </row>
    <row r="279" spans="1:15" ht="27">
      <c r="A279" s="727" t="s">
        <v>5139</v>
      </c>
      <c r="B279" s="728" t="s">
        <v>3905</v>
      </c>
      <c r="C279" s="635" t="s">
        <v>143</v>
      </c>
      <c r="D279" s="728" t="s">
        <v>4155</v>
      </c>
      <c r="E279" s="729"/>
      <c r="F279" s="729"/>
      <c r="G279" s="730" t="s">
        <v>248</v>
      </c>
      <c r="H279" s="731"/>
      <c r="I279" s="731"/>
      <c r="J279" s="730" t="s">
        <v>9230</v>
      </c>
      <c r="K279" s="731"/>
      <c r="L279" s="730" t="s">
        <v>5956</v>
      </c>
      <c r="M279" s="731"/>
      <c r="N279" s="730" t="s">
        <v>5958</v>
      </c>
      <c r="O279" s="731"/>
    </row>
    <row r="280" spans="1:15" ht="45">
      <c r="A280" s="727" t="s">
        <v>5136</v>
      </c>
      <c r="B280" s="728" t="s">
        <v>1516</v>
      </c>
      <c r="C280" s="635" t="s">
        <v>143</v>
      </c>
      <c r="D280" s="728" t="s">
        <v>1517</v>
      </c>
      <c r="E280" s="729"/>
      <c r="F280" s="729"/>
      <c r="G280" s="730" t="s">
        <v>248</v>
      </c>
      <c r="H280" s="731"/>
      <c r="I280" s="731"/>
      <c r="J280" s="730" t="s">
        <v>8614</v>
      </c>
      <c r="K280" s="731"/>
      <c r="L280" s="730" t="s">
        <v>245</v>
      </c>
      <c r="M280" s="731"/>
      <c r="N280" s="730" t="s">
        <v>5135</v>
      </c>
      <c r="O280" s="731"/>
    </row>
    <row r="281" spans="1:15">
      <c r="A281" s="722" t="s">
        <v>143</v>
      </c>
      <c r="B281" s="723" t="s">
        <v>143</v>
      </c>
      <c r="C281" s="635" t="s">
        <v>143</v>
      </c>
      <c r="D281" s="723" t="s">
        <v>143</v>
      </c>
      <c r="E281" s="724"/>
      <c r="F281" s="724"/>
      <c r="G281" s="724"/>
      <c r="H281" s="724"/>
      <c r="I281" s="724"/>
      <c r="J281" s="724"/>
      <c r="K281" s="724"/>
      <c r="L281" s="724"/>
      <c r="M281" s="724"/>
      <c r="N281" s="724"/>
      <c r="O281" s="724"/>
    </row>
    <row r="282" spans="1:15" ht="27">
      <c r="A282" s="663" t="s">
        <v>5134</v>
      </c>
      <c r="B282" s="664" t="s">
        <v>3440</v>
      </c>
      <c r="C282" s="635" t="s">
        <v>143</v>
      </c>
      <c r="D282" s="664" t="s">
        <v>3217</v>
      </c>
      <c r="E282" s="665"/>
      <c r="F282" s="665"/>
      <c r="G282" s="666" t="s">
        <v>248</v>
      </c>
      <c r="H282" s="667"/>
      <c r="I282" s="667"/>
      <c r="J282" s="666" t="s">
        <v>9231</v>
      </c>
      <c r="K282" s="667"/>
      <c r="L282" s="666" t="s">
        <v>245</v>
      </c>
      <c r="M282" s="667"/>
      <c r="N282" s="666" t="s">
        <v>5959</v>
      </c>
      <c r="O282" s="667"/>
    </row>
    <row r="283" spans="1:15" ht="45">
      <c r="A283" s="663" t="s">
        <v>5133</v>
      </c>
      <c r="B283" s="664" t="s">
        <v>4749</v>
      </c>
      <c r="C283" s="635" t="s">
        <v>143</v>
      </c>
      <c r="D283" s="664" t="s">
        <v>4750</v>
      </c>
      <c r="E283" s="665"/>
      <c r="F283" s="665"/>
      <c r="G283" s="666" t="s">
        <v>248</v>
      </c>
      <c r="H283" s="667"/>
      <c r="I283" s="667"/>
      <c r="J283" s="666" t="s">
        <v>9231</v>
      </c>
      <c r="K283" s="667"/>
      <c r="L283" s="666" t="s">
        <v>245</v>
      </c>
      <c r="M283" s="667"/>
      <c r="N283" s="666" t="s">
        <v>5959</v>
      </c>
      <c r="O283" s="667"/>
    </row>
    <row r="284" spans="1:15" ht="45">
      <c r="A284" s="663" t="s">
        <v>5132</v>
      </c>
      <c r="B284" s="664" t="s">
        <v>4751</v>
      </c>
      <c r="C284" s="635" t="s">
        <v>143</v>
      </c>
      <c r="D284" s="664" t="s">
        <v>4750</v>
      </c>
      <c r="E284" s="665"/>
      <c r="F284" s="665"/>
      <c r="G284" s="666" t="s">
        <v>248</v>
      </c>
      <c r="H284" s="667"/>
      <c r="I284" s="667"/>
      <c r="J284" s="666" t="s">
        <v>9231</v>
      </c>
      <c r="K284" s="667"/>
      <c r="L284" s="666" t="s">
        <v>245</v>
      </c>
      <c r="M284" s="667"/>
      <c r="N284" s="666" t="s">
        <v>5959</v>
      </c>
      <c r="O284" s="667"/>
    </row>
    <row r="285" spans="1:15" ht="36">
      <c r="A285" s="722" t="s">
        <v>5960</v>
      </c>
      <c r="B285" s="723" t="s">
        <v>4752</v>
      </c>
      <c r="C285" s="635" t="s">
        <v>143</v>
      </c>
      <c r="D285" s="723" t="s">
        <v>4750</v>
      </c>
      <c r="E285" s="724"/>
      <c r="F285" s="724"/>
      <c r="G285" s="725" t="s">
        <v>248</v>
      </c>
      <c r="H285" s="726"/>
      <c r="I285" s="726"/>
      <c r="J285" s="725" t="s">
        <v>5608</v>
      </c>
      <c r="K285" s="726"/>
      <c r="L285" s="725" t="s">
        <v>245</v>
      </c>
      <c r="M285" s="726"/>
      <c r="N285" s="725" t="s">
        <v>5961</v>
      </c>
      <c r="O285" s="726"/>
    </row>
    <row r="286" spans="1:15" ht="27">
      <c r="A286" s="727" t="s">
        <v>5962</v>
      </c>
      <c r="B286" s="728" t="s">
        <v>4828</v>
      </c>
      <c r="C286" s="635" t="s">
        <v>143</v>
      </c>
      <c r="D286" s="728" t="s">
        <v>4829</v>
      </c>
      <c r="E286" s="729"/>
      <c r="F286" s="729"/>
      <c r="G286" s="730" t="s">
        <v>248</v>
      </c>
      <c r="H286" s="731"/>
      <c r="I286" s="731"/>
      <c r="J286" s="730" t="s">
        <v>5608</v>
      </c>
      <c r="K286" s="731"/>
      <c r="L286" s="730" t="s">
        <v>245</v>
      </c>
      <c r="M286" s="731"/>
      <c r="N286" s="730" t="s">
        <v>5961</v>
      </c>
      <c r="O286" s="731"/>
    </row>
    <row r="287" spans="1:15">
      <c r="A287" s="722" t="s">
        <v>143</v>
      </c>
      <c r="B287" s="723" t="s">
        <v>143</v>
      </c>
      <c r="C287" s="635" t="s">
        <v>143</v>
      </c>
      <c r="D287" s="723" t="s">
        <v>143</v>
      </c>
      <c r="E287" s="724"/>
      <c r="F287" s="724"/>
      <c r="G287" s="724"/>
      <c r="H287" s="724"/>
      <c r="I287" s="724"/>
      <c r="J287" s="724"/>
      <c r="K287" s="724"/>
      <c r="L287" s="724"/>
      <c r="M287" s="724"/>
      <c r="N287" s="724"/>
      <c r="O287" s="724"/>
    </row>
    <row r="288" spans="1:15" ht="36">
      <c r="A288" s="722" t="s">
        <v>5131</v>
      </c>
      <c r="B288" s="723" t="s">
        <v>4836</v>
      </c>
      <c r="C288" s="635" t="s">
        <v>143</v>
      </c>
      <c r="D288" s="723" t="s">
        <v>4785</v>
      </c>
      <c r="E288" s="724"/>
      <c r="F288" s="724"/>
      <c r="G288" s="725" t="s">
        <v>248</v>
      </c>
      <c r="H288" s="726"/>
      <c r="I288" s="726"/>
      <c r="J288" s="725" t="s">
        <v>9232</v>
      </c>
      <c r="K288" s="726"/>
      <c r="L288" s="725" t="s">
        <v>245</v>
      </c>
      <c r="M288" s="726"/>
      <c r="N288" s="725" t="s">
        <v>5964</v>
      </c>
      <c r="O288" s="726"/>
    </row>
    <row r="289" spans="1:15" ht="18">
      <c r="A289" s="727" t="s">
        <v>5130</v>
      </c>
      <c r="B289" s="728" t="s">
        <v>4837</v>
      </c>
      <c r="C289" s="635" t="s">
        <v>143</v>
      </c>
      <c r="D289" s="728" t="s">
        <v>1691</v>
      </c>
      <c r="E289" s="729"/>
      <c r="F289" s="729"/>
      <c r="G289" s="730" t="s">
        <v>248</v>
      </c>
      <c r="H289" s="731"/>
      <c r="I289" s="731"/>
      <c r="J289" s="730" t="s">
        <v>9232</v>
      </c>
      <c r="K289" s="731"/>
      <c r="L289" s="730" t="s">
        <v>245</v>
      </c>
      <c r="M289" s="731"/>
      <c r="N289" s="730" t="s">
        <v>5964</v>
      </c>
      <c r="O289" s="731"/>
    </row>
    <row r="290" spans="1:15">
      <c r="A290" s="722" t="s">
        <v>143</v>
      </c>
      <c r="B290" s="723" t="s">
        <v>143</v>
      </c>
      <c r="C290" s="635" t="s">
        <v>143</v>
      </c>
      <c r="D290" s="723" t="s">
        <v>143</v>
      </c>
      <c r="E290" s="724"/>
      <c r="F290" s="724"/>
      <c r="G290" s="724"/>
      <c r="H290" s="724"/>
      <c r="I290" s="724"/>
      <c r="J290" s="724"/>
      <c r="K290" s="724"/>
      <c r="L290" s="724"/>
      <c r="M290" s="724"/>
      <c r="N290" s="724"/>
      <c r="O290" s="724"/>
    </row>
    <row r="291" spans="1:15" ht="54">
      <c r="A291" s="663" t="s">
        <v>5128</v>
      </c>
      <c r="B291" s="664" t="s">
        <v>1702</v>
      </c>
      <c r="C291" s="635" t="s">
        <v>143</v>
      </c>
      <c r="D291" s="664" t="s">
        <v>1703</v>
      </c>
      <c r="E291" s="665"/>
      <c r="F291" s="665"/>
      <c r="G291" s="666" t="s">
        <v>248</v>
      </c>
      <c r="H291" s="667"/>
      <c r="I291" s="667"/>
      <c r="J291" s="666" t="s">
        <v>9023</v>
      </c>
      <c r="K291" s="667"/>
      <c r="L291" s="666" t="s">
        <v>245</v>
      </c>
      <c r="M291" s="667"/>
      <c r="N291" s="666" t="s">
        <v>5965</v>
      </c>
      <c r="O291" s="667"/>
    </row>
    <row r="292" spans="1:15" ht="54">
      <c r="A292" s="663" t="s">
        <v>5127</v>
      </c>
      <c r="B292" s="664" t="s">
        <v>1706</v>
      </c>
      <c r="C292" s="635" t="s">
        <v>143</v>
      </c>
      <c r="D292" s="664" t="s">
        <v>1703</v>
      </c>
      <c r="E292" s="665"/>
      <c r="F292" s="665"/>
      <c r="G292" s="666" t="s">
        <v>248</v>
      </c>
      <c r="H292" s="667"/>
      <c r="I292" s="667"/>
      <c r="J292" s="666" t="s">
        <v>9023</v>
      </c>
      <c r="K292" s="667"/>
      <c r="L292" s="666" t="s">
        <v>245</v>
      </c>
      <c r="M292" s="667"/>
      <c r="N292" s="666" t="s">
        <v>5965</v>
      </c>
      <c r="O292" s="667"/>
    </row>
    <row r="293" spans="1:15" ht="54">
      <c r="A293" s="663" t="s">
        <v>5126</v>
      </c>
      <c r="B293" s="664" t="s">
        <v>1707</v>
      </c>
      <c r="C293" s="635" t="s">
        <v>143</v>
      </c>
      <c r="D293" s="664" t="s">
        <v>1703</v>
      </c>
      <c r="E293" s="665"/>
      <c r="F293" s="665"/>
      <c r="G293" s="666" t="s">
        <v>248</v>
      </c>
      <c r="H293" s="667"/>
      <c r="I293" s="667"/>
      <c r="J293" s="666" t="s">
        <v>9023</v>
      </c>
      <c r="K293" s="667"/>
      <c r="L293" s="666" t="s">
        <v>245</v>
      </c>
      <c r="M293" s="667"/>
      <c r="N293" s="666" t="s">
        <v>5965</v>
      </c>
      <c r="O293" s="667"/>
    </row>
    <row r="294" spans="1:15" ht="45">
      <c r="A294" s="722" t="s">
        <v>5125</v>
      </c>
      <c r="B294" s="723" t="s">
        <v>1708</v>
      </c>
      <c r="C294" s="635" t="s">
        <v>143</v>
      </c>
      <c r="D294" s="723" t="s">
        <v>1703</v>
      </c>
      <c r="E294" s="724"/>
      <c r="F294" s="724"/>
      <c r="G294" s="725" t="s">
        <v>248</v>
      </c>
      <c r="H294" s="726"/>
      <c r="I294" s="726"/>
      <c r="J294" s="725" t="s">
        <v>9023</v>
      </c>
      <c r="K294" s="726"/>
      <c r="L294" s="725" t="s">
        <v>245</v>
      </c>
      <c r="M294" s="726"/>
      <c r="N294" s="725" t="s">
        <v>5965</v>
      </c>
      <c r="O294" s="726"/>
    </row>
    <row r="295" spans="1:15" ht="18">
      <c r="A295" s="727" t="s">
        <v>5124</v>
      </c>
      <c r="B295" s="728" t="s">
        <v>1709</v>
      </c>
      <c r="C295" s="635" t="s">
        <v>143</v>
      </c>
      <c r="D295" s="728" t="s">
        <v>1710</v>
      </c>
      <c r="E295" s="729"/>
      <c r="F295" s="729"/>
      <c r="G295" s="730" t="s">
        <v>248</v>
      </c>
      <c r="H295" s="731"/>
      <c r="I295" s="731"/>
      <c r="J295" s="730" t="s">
        <v>9023</v>
      </c>
      <c r="K295" s="731"/>
      <c r="L295" s="730" t="s">
        <v>245</v>
      </c>
      <c r="M295" s="731"/>
      <c r="N295" s="730" t="s">
        <v>5965</v>
      </c>
      <c r="O295" s="731"/>
    </row>
    <row r="296" spans="1:15">
      <c r="A296" s="722" t="s">
        <v>143</v>
      </c>
      <c r="B296" s="723" t="s">
        <v>143</v>
      </c>
      <c r="C296" s="635" t="s">
        <v>143</v>
      </c>
      <c r="D296" s="723" t="s">
        <v>143</v>
      </c>
      <c r="E296" s="724"/>
      <c r="F296" s="724"/>
      <c r="G296" s="724"/>
      <c r="H296" s="724"/>
      <c r="I296" s="724"/>
      <c r="J296" s="724"/>
      <c r="K296" s="724"/>
      <c r="L296" s="724"/>
      <c r="M296" s="724"/>
      <c r="N296" s="724"/>
      <c r="O296" s="724"/>
    </row>
    <row r="297" spans="1:15" ht="36">
      <c r="A297" s="663" t="s">
        <v>5123</v>
      </c>
      <c r="B297" s="664" t="s">
        <v>1711</v>
      </c>
      <c r="C297" s="635" t="s">
        <v>143</v>
      </c>
      <c r="D297" s="664" t="s">
        <v>1712</v>
      </c>
      <c r="E297" s="665"/>
      <c r="F297" s="665"/>
      <c r="G297" s="666" t="s">
        <v>248</v>
      </c>
      <c r="H297" s="667"/>
      <c r="I297" s="667"/>
      <c r="J297" s="666" t="s">
        <v>9233</v>
      </c>
      <c r="K297" s="667"/>
      <c r="L297" s="666" t="s">
        <v>245</v>
      </c>
      <c r="M297" s="667"/>
      <c r="N297" s="666" t="s">
        <v>5966</v>
      </c>
      <c r="O297" s="667"/>
    </row>
    <row r="298" spans="1:15" ht="36">
      <c r="A298" s="663" t="s">
        <v>5122</v>
      </c>
      <c r="B298" s="664" t="s">
        <v>1715</v>
      </c>
      <c r="C298" s="635" t="s">
        <v>143</v>
      </c>
      <c r="D298" s="664" t="s">
        <v>1712</v>
      </c>
      <c r="E298" s="665"/>
      <c r="F298" s="665"/>
      <c r="G298" s="666" t="s">
        <v>248</v>
      </c>
      <c r="H298" s="667"/>
      <c r="I298" s="667"/>
      <c r="J298" s="666" t="s">
        <v>9233</v>
      </c>
      <c r="K298" s="667"/>
      <c r="L298" s="666" t="s">
        <v>245</v>
      </c>
      <c r="M298" s="667"/>
      <c r="N298" s="666" t="s">
        <v>5966</v>
      </c>
      <c r="O298" s="667"/>
    </row>
    <row r="299" spans="1:15" ht="36">
      <c r="A299" s="663" t="s">
        <v>5121</v>
      </c>
      <c r="B299" s="664" t="s">
        <v>1716</v>
      </c>
      <c r="C299" s="635" t="s">
        <v>143</v>
      </c>
      <c r="D299" s="664" t="s">
        <v>1712</v>
      </c>
      <c r="E299" s="665"/>
      <c r="F299" s="665"/>
      <c r="G299" s="666" t="s">
        <v>248</v>
      </c>
      <c r="H299" s="667"/>
      <c r="I299" s="667"/>
      <c r="J299" s="666" t="s">
        <v>9233</v>
      </c>
      <c r="K299" s="667"/>
      <c r="L299" s="666" t="s">
        <v>245</v>
      </c>
      <c r="M299" s="667"/>
      <c r="N299" s="666" t="s">
        <v>5966</v>
      </c>
      <c r="O299" s="667"/>
    </row>
    <row r="300" spans="1:15" ht="36">
      <c r="A300" s="722" t="s">
        <v>5120</v>
      </c>
      <c r="B300" s="723" t="s">
        <v>1717</v>
      </c>
      <c r="C300" s="635" t="s">
        <v>143</v>
      </c>
      <c r="D300" s="723" t="s">
        <v>1712</v>
      </c>
      <c r="E300" s="724"/>
      <c r="F300" s="724"/>
      <c r="G300" s="725" t="s">
        <v>248</v>
      </c>
      <c r="H300" s="726"/>
      <c r="I300" s="726"/>
      <c r="J300" s="725" t="s">
        <v>9233</v>
      </c>
      <c r="K300" s="726"/>
      <c r="L300" s="725" t="s">
        <v>245</v>
      </c>
      <c r="M300" s="726"/>
      <c r="N300" s="725" t="s">
        <v>5966</v>
      </c>
      <c r="O300" s="726"/>
    </row>
    <row r="301" spans="1:15" ht="18">
      <c r="A301" s="727" t="s">
        <v>5118</v>
      </c>
      <c r="B301" s="728" t="s">
        <v>1718</v>
      </c>
      <c r="C301" s="635" t="s">
        <v>143</v>
      </c>
      <c r="D301" s="728" t="s">
        <v>1719</v>
      </c>
      <c r="E301" s="729"/>
      <c r="F301" s="729"/>
      <c r="G301" s="730" t="s">
        <v>248</v>
      </c>
      <c r="H301" s="731"/>
      <c r="I301" s="731"/>
      <c r="J301" s="730" t="s">
        <v>9234</v>
      </c>
      <c r="K301" s="731"/>
      <c r="L301" s="730" t="s">
        <v>245</v>
      </c>
      <c r="M301" s="731"/>
      <c r="N301" s="730" t="s">
        <v>5967</v>
      </c>
      <c r="O301" s="731"/>
    </row>
    <row r="302" spans="1:15" ht="18">
      <c r="A302" s="727" t="s">
        <v>5116</v>
      </c>
      <c r="B302" s="728" t="s">
        <v>1723</v>
      </c>
      <c r="C302" s="635" t="s">
        <v>143</v>
      </c>
      <c r="D302" s="728" t="s">
        <v>1724</v>
      </c>
      <c r="E302" s="729"/>
      <c r="F302" s="729"/>
      <c r="G302" s="730" t="s">
        <v>248</v>
      </c>
      <c r="H302" s="731"/>
      <c r="I302" s="731"/>
      <c r="J302" s="730" t="s">
        <v>761</v>
      </c>
      <c r="K302" s="731"/>
      <c r="L302" s="730" t="s">
        <v>245</v>
      </c>
      <c r="M302" s="731"/>
      <c r="N302" s="730" t="s">
        <v>281</v>
      </c>
      <c r="O302" s="731"/>
    </row>
    <row r="303" spans="1:15">
      <c r="A303" s="663" t="s">
        <v>143</v>
      </c>
      <c r="B303" s="664" t="s">
        <v>143</v>
      </c>
      <c r="C303" s="635" t="s">
        <v>143</v>
      </c>
      <c r="D303" s="664" t="s">
        <v>143</v>
      </c>
      <c r="E303" s="665"/>
      <c r="F303" s="665"/>
      <c r="G303" s="665"/>
      <c r="H303" s="665"/>
      <c r="I303" s="665"/>
      <c r="J303" s="665"/>
      <c r="K303" s="665"/>
      <c r="L303" s="665"/>
      <c r="M303" s="665"/>
      <c r="N303" s="665"/>
      <c r="O303" s="665"/>
    </row>
    <row r="304" spans="1:15" ht="45">
      <c r="A304" s="663" t="s">
        <v>5115</v>
      </c>
      <c r="B304" s="664" t="s">
        <v>1734</v>
      </c>
      <c r="C304" s="635" t="s">
        <v>143</v>
      </c>
      <c r="D304" s="664" t="s">
        <v>8475</v>
      </c>
      <c r="E304" s="665"/>
      <c r="F304" s="665"/>
      <c r="G304" s="666" t="s">
        <v>248</v>
      </c>
      <c r="H304" s="667"/>
      <c r="I304" s="667"/>
      <c r="J304" s="666" t="s">
        <v>9235</v>
      </c>
      <c r="K304" s="667"/>
      <c r="L304" s="666" t="s">
        <v>245</v>
      </c>
      <c r="M304" s="667"/>
      <c r="N304" s="666" t="s">
        <v>5968</v>
      </c>
      <c r="O304" s="667"/>
    </row>
    <row r="305" spans="1:15" ht="36">
      <c r="A305" s="663" t="s">
        <v>5114</v>
      </c>
      <c r="B305" s="664" t="s">
        <v>1739</v>
      </c>
      <c r="C305" s="635" t="s">
        <v>143</v>
      </c>
      <c r="D305" s="664" t="s">
        <v>1740</v>
      </c>
      <c r="E305" s="665"/>
      <c r="F305" s="665"/>
      <c r="G305" s="666" t="s">
        <v>248</v>
      </c>
      <c r="H305" s="667"/>
      <c r="I305" s="667"/>
      <c r="J305" s="666" t="s">
        <v>9235</v>
      </c>
      <c r="K305" s="667"/>
      <c r="L305" s="666" t="s">
        <v>245</v>
      </c>
      <c r="M305" s="667"/>
      <c r="N305" s="666" t="s">
        <v>5968</v>
      </c>
      <c r="O305" s="667"/>
    </row>
    <row r="306" spans="1:15" ht="36">
      <c r="A306" s="663" t="s">
        <v>5113</v>
      </c>
      <c r="B306" s="664" t="s">
        <v>1741</v>
      </c>
      <c r="C306" s="635" t="s">
        <v>143</v>
      </c>
      <c r="D306" s="664" t="s">
        <v>1740</v>
      </c>
      <c r="E306" s="665"/>
      <c r="F306" s="665"/>
      <c r="G306" s="666" t="s">
        <v>248</v>
      </c>
      <c r="H306" s="667"/>
      <c r="I306" s="667"/>
      <c r="J306" s="666" t="s">
        <v>9235</v>
      </c>
      <c r="K306" s="667"/>
      <c r="L306" s="666" t="s">
        <v>245</v>
      </c>
      <c r="M306" s="667"/>
      <c r="N306" s="666" t="s">
        <v>5968</v>
      </c>
      <c r="O306" s="667"/>
    </row>
    <row r="307" spans="1:15" ht="36">
      <c r="A307" s="722" t="s">
        <v>5112</v>
      </c>
      <c r="B307" s="723" t="s">
        <v>1742</v>
      </c>
      <c r="C307" s="635" t="s">
        <v>143</v>
      </c>
      <c r="D307" s="723" t="s">
        <v>1740</v>
      </c>
      <c r="E307" s="724"/>
      <c r="F307" s="724"/>
      <c r="G307" s="725" t="s">
        <v>248</v>
      </c>
      <c r="H307" s="726"/>
      <c r="I307" s="726"/>
      <c r="J307" s="725" t="s">
        <v>9235</v>
      </c>
      <c r="K307" s="726"/>
      <c r="L307" s="725" t="s">
        <v>245</v>
      </c>
      <c r="M307" s="726"/>
      <c r="N307" s="725" t="s">
        <v>5968</v>
      </c>
      <c r="O307" s="726"/>
    </row>
    <row r="308" spans="1:15" ht="54">
      <c r="A308" s="727" t="s">
        <v>5111</v>
      </c>
      <c r="B308" s="728" t="s">
        <v>1743</v>
      </c>
      <c r="C308" s="635" t="s">
        <v>143</v>
      </c>
      <c r="D308" s="728" t="s">
        <v>1744</v>
      </c>
      <c r="E308" s="729"/>
      <c r="F308" s="729"/>
      <c r="G308" s="730" t="s">
        <v>248</v>
      </c>
      <c r="H308" s="731"/>
      <c r="I308" s="731"/>
      <c r="J308" s="730" t="s">
        <v>9235</v>
      </c>
      <c r="K308" s="731"/>
      <c r="L308" s="730" t="s">
        <v>245</v>
      </c>
      <c r="M308" s="731"/>
      <c r="N308" s="730" t="s">
        <v>5968</v>
      </c>
      <c r="O308" s="731"/>
    </row>
    <row r="309" spans="1:15">
      <c r="A309" s="722" t="s">
        <v>143</v>
      </c>
      <c r="B309" s="723" t="s">
        <v>143</v>
      </c>
      <c r="C309" s="635" t="s">
        <v>143</v>
      </c>
      <c r="D309" s="723" t="s">
        <v>143</v>
      </c>
      <c r="E309" s="724"/>
      <c r="F309" s="724"/>
      <c r="G309" s="724"/>
      <c r="H309" s="724"/>
      <c r="I309" s="724"/>
      <c r="J309" s="724"/>
      <c r="K309" s="724"/>
      <c r="L309" s="724"/>
      <c r="M309" s="724"/>
      <c r="N309" s="724"/>
      <c r="O309" s="724"/>
    </row>
    <row r="310" spans="1:15" ht="27">
      <c r="A310" s="663" t="s">
        <v>5108</v>
      </c>
      <c r="B310" s="664" t="s">
        <v>1750</v>
      </c>
      <c r="C310" s="664" t="s">
        <v>1751</v>
      </c>
      <c r="D310" s="665"/>
      <c r="E310" s="665"/>
      <c r="F310" s="665"/>
      <c r="G310" s="666" t="s">
        <v>248</v>
      </c>
      <c r="H310" s="667"/>
      <c r="I310" s="667"/>
      <c r="J310" s="666" t="s">
        <v>9236</v>
      </c>
      <c r="K310" s="667"/>
      <c r="L310" s="666" t="s">
        <v>9237</v>
      </c>
      <c r="M310" s="667"/>
      <c r="N310" s="666" t="s">
        <v>5725</v>
      </c>
      <c r="O310" s="667"/>
    </row>
    <row r="311" spans="1:15" ht="27">
      <c r="A311" s="663" t="s">
        <v>5107</v>
      </c>
      <c r="B311" s="664" t="s">
        <v>1753</v>
      </c>
      <c r="C311" s="635" t="s">
        <v>143</v>
      </c>
      <c r="D311" s="664" t="s">
        <v>1751</v>
      </c>
      <c r="E311" s="665"/>
      <c r="F311" s="665"/>
      <c r="G311" s="666" t="s">
        <v>248</v>
      </c>
      <c r="H311" s="667"/>
      <c r="I311" s="667"/>
      <c r="J311" s="666" t="s">
        <v>9236</v>
      </c>
      <c r="K311" s="667"/>
      <c r="L311" s="666" t="s">
        <v>9237</v>
      </c>
      <c r="M311" s="667"/>
      <c r="N311" s="666" t="s">
        <v>5725</v>
      </c>
      <c r="O311" s="667"/>
    </row>
    <row r="312" spans="1:15" ht="27">
      <c r="A312" s="663" t="s">
        <v>5106</v>
      </c>
      <c r="B312" s="664" t="s">
        <v>1754</v>
      </c>
      <c r="C312" s="635" t="s">
        <v>143</v>
      </c>
      <c r="D312" s="664" t="s">
        <v>1751</v>
      </c>
      <c r="E312" s="665"/>
      <c r="F312" s="665"/>
      <c r="G312" s="666" t="s">
        <v>248</v>
      </c>
      <c r="H312" s="667"/>
      <c r="I312" s="667"/>
      <c r="J312" s="666" t="s">
        <v>9236</v>
      </c>
      <c r="K312" s="667"/>
      <c r="L312" s="666" t="s">
        <v>9237</v>
      </c>
      <c r="M312" s="667"/>
      <c r="N312" s="666" t="s">
        <v>5725</v>
      </c>
      <c r="O312" s="667"/>
    </row>
    <row r="313" spans="1:15" ht="27">
      <c r="A313" s="663" t="s">
        <v>5105</v>
      </c>
      <c r="B313" s="664" t="s">
        <v>1755</v>
      </c>
      <c r="C313" s="635" t="s">
        <v>143</v>
      </c>
      <c r="D313" s="664" t="s">
        <v>1756</v>
      </c>
      <c r="E313" s="665"/>
      <c r="F313" s="665"/>
      <c r="G313" s="666" t="s">
        <v>248</v>
      </c>
      <c r="H313" s="667"/>
      <c r="I313" s="667"/>
      <c r="J313" s="666" t="s">
        <v>245</v>
      </c>
      <c r="K313" s="667"/>
      <c r="L313" s="666" t="s">
        <v>9238</v>
      </c>
      <c r="M313" s="667"/>
      <c r="N313" s="666" t="s">
        <v>5971</v>
      </c>
      <c r="O313" s="667"/>
    </row>
    <row r="314" spans="1:15" ht="27">
      <c r="A314" s="722" t="s">
        <v>5104</v>
      </c>
      <c r="B314" s="723" t="s">
        <v>1759</v>
      </c>
      <c r="C314" s="635" t="s">
        <v>143</v>
      </c>
      <c r="D314" s="723" t="s">
        <v>1756</v>
      </c>
      <c r="E314" s="724"/>
      <c r="F314" s="724"/>
      <c r="G314" s="725" t="s">
        <v>248</v>
      </c>
      <c r="H314" s="726"/>
      <c r="I314" s="726"/>
      <c r="J314" s="725" t="s">
        <v>245</v>
      </c>
      <c r="K314" s="726"/>
      <c r="L314" s="725" t="s">
        <v>9238</v>
      </c>
      <c r="M314" s="726"/>
      <c r="N314" s="725" t="s">
        <v>5971</v>
      </c>
      <c r="O314" s="726"/>
    </row>
    <row r="315" spans="1:15" ht="27">
      <c r="A315" s="727" t="s">
        <v>5103</v>
      </c>
      <c r="B315" s="728" t="s">
        <v>1760</v>
      </c>
      <c r="C315" s="635" t="s">
        <v>143</v>
      </c>
      <c r="D315" s="728" t="s">
        <v>1761</v>
      </c>
      <c r="E315" s="729"/>
      <c r="F315" s="729"/>
      <c r="G315" s="730" t="s">
        <v>248</v>
      </c>
      <c r="H315" s="731"/>
      <c r="I315" s="731"/>
      <c r="J315" s="730" t="s">
        <v>245</v>
      </c>
      <c r="K315" s="731"/>
      <c r="L315" s="730" t="s">
        <v>9238</v>
      </c>
      <c r="M315" s="731"/>
      <c r="N315" s="730" t="s">
        <v>5971</v>
      </c>
      <c r="O315" s="731"/>
    </row>
    <row r="316" spans="1:15">
      <c r="A316" s="722" t="s">
        <v>143</v>
      </c>
      <c r="B316" s="723" t="s">
        <v>143</v>
      </c>
      <c r="C316" s="635" t="s">
        <v>143</v>
      </c>
      <c r="D316" s="723" t="s">
        <v>143</v>
      </c>
      <c r="E316" s="724"/>
      <c r="F316" s="724"/>
      <c r="G316" s="724"/>
      <c r="H316" s="724"/>
      <c r="I316" s="724"/>
      <c r="J316" s="724"/>
      <c r="K316" s="724"/>
      <c r="L316" s="724"/>
      <c r="M316" s="724"/>
      <c r="N316" s="724"/>
      <c r="O316" s="724"/>
    </row>
    <row r="317" spans="1:15" ht="36">
      <c r="A317" s="663" t="s">
        <v>5101</v>
      </c>
      <c r="B317" s="664" t="s">
        <v>1762</v>
      </c>
      <c r="C317" s="635" t="s">
        <v>143</v>
      </c>
      <c r="D317" s="664" t="s">
        <v>1763</v>
      </c>
      <c r="E317" s="665"/>
      <c r="F317" s="665"/>
      <c r="G317" s="666" t="s">
        <v>248</v>
      </c>
      <c r="H317" s="667"/>
      <c r="I317" s="667"/>
      <c r="J317" s="666" t="s">
        <v>9236</v>
      </c>
      <c r="K317" s="667"/>
      <c r="L317" s="666" t="s">
        <v>9239</v>
      </c>
      <c r="M317" s="667"/>
      <c r="N317" s="666" t="s">
        <v>5973</v>
      </c>
      <c r="O317" s="667"/>
    </row>
    <row r="318" spans="1:15" ht="27">
      <c r="A318" s="722" t="s">
        <v>5974</v>
      </c>
      <c r="B318" s="723" t="s">
        <v>1767</v>
      </c>
      <c r="C318" s="635" t="s">
        <v>143</v>
      </c>
      <c r="D318" s="723" t="s">
        <v>1768</v>
      </c>
      <c r="E318" s="724"/>
      <c r="F318" s="724"/>
      <c r="G318" s="725" t="s">
        <v>248</v>
      </c>
      <c r="H318" s="726"/>
      <c r="I318" s="726"/>
      <c r="J318" s="725" t="s">
        <v>245</v>
      </c>
      <c r="K318" s="726"/>
      <c r="L318" s="725" t="s">
        <v>808</v>
      </c>
      <c r="M318" s="726"/>
      <c r="N318" s="725" t="s">
        <v>5975</v>
      </c>
      <c r="O318" s="726"/>
    </row>
    <row r="319" spans="1:15" ht="18">
      <c r="A319" s="727" t="s">
        <v>5976</v>
      </c>
      <c r="B319" s="728" t="s">
        <v>1772</v>
      </c>
      <c r="C319" s="635" t="s">
        <v>143</v>
      </c>
      <c r="D319" s="728" t="s">
        <v>1773</v>
      </c>
      <c r="E319" s="729"/>
      <c r="F319" s="729"/>
      <c r="G319" s="730" t="s">
        <v>248</v>
      </c>
      <c r="H319" s="731"/>
      <c r="I319" s="731"/>
      <c r="J319" s="730" t="s">
        <v>245</v>
      </c>
      <c r="K319" s="731"/>
      <c r="L319" s="730" t="s">
        <v>808</v>
      </c>
      <c r="M319" s="731"/>
      <c r="N319" s="730" t="s">
        <v>5975</v>
      </c>
      <c r="O319" s="731"/>
    </row>
    <row r="320" spans="1:15">
      <c r="A320" s="722" t="s">
        <v>143</v>
      </c>
      <c r="B320" s="723" t="s">
        <v>143</v>
      </c>
      <c r="C320" s="635" t="s">
        <v>143</v>
      </c>
      <c r="D320" s="723" t="s">
        <v>143</v>
      </c>
      <c r="E320" s="724"/>
      <c r="F320" s="724"/>
      <c r="G320" s="724"/>
      <c r="H320" s="724"/>
      <c r="I320" s="724"/>
      <c r="J320" s="724"/>
      <c r="K320" s="724"/>
      <c r="L320" s="724"/>
      <c r="M320" s="724"/>
      <c r="N320" s="724"/>
      <c r="O320" s="724"/>
    </row>
    <row r="321" spans="1:15" ht="18">
      <c r="A321" s="722" t="s">
        <v>5099</v>
      </c>
      <c r="B321" s="723" t="s">
        <v>1781</v>
      </c>
      <c r="C321" s="635" t="s">
        <v>143</v>
      </c>
      <c r="D321" s="723" t="s">
        <v>1782</v>
      </c>
      <c r="E321" s="724"/>
      <c r="F321" s="724"/>
      <c r="G321" s="725" t="s">
        <v>248</v>
      </c>
      <c r="H321" s="726"/>
      <c r="I321" s="726"/>
      <c r="J321" s="725" t="s">
        <v>245</v>
      </c>
      <c r="K321" s="726"/>
      <c r="L321" s="725" t="s">
        <v>9240</v>
      </c>
      <c r="M321" s="726"/>
      <c r="N321" s="725" t="s">
        <v>5978</v>
      </c>
      <c r="O321" s="726"/>
    </row>
    <row r="322" spans="1:15" ht="18">
      <c r="A322" s="727" t="s">
        <v>5098</v>
      </c>
      <c r="B322" s="728" t="s">
        <v>1785</v>
      </c>
      <c r="C322" s="635" t="s">
        <v>143</v>
      </c>
      <c r="D322" s="728" t="s">
        <v>1786</v>
      </c>
      <c r="E322" s="729"/>
      <c r="F322" s="729"/>
      <c r="G322" s="730" t="s">
        <v>248</v>
      </c>
      <c r="H322" s="731"/>
      <c r="I322" s="731"/>
      <c r="J322" s="730" t="s">
        <v>245</v>
      </c>
      <c r="K322" s="731"/>
      <c r="L322" s="730" t="s">
        <v>9240</v>
      </c>
      <c r="M322" s="731"/>
      <c r="N322" s="730" t="s">
        <v>5978</v>
      </c>
      <c r="O322" s="731"/>
    </row>
    <row r="323" spans="1:15">
      <c r="A323" s="722" t="s">
        <v>143</v>
      </c>
      <c r="B323" s="723" t="s">
        <v>143</v>
      </c>
      <c r="C323" s="635" t="s">
        <v>143</v>
      </c>
      <c r="D323" s="723" t="s">
        <v>143</v>
      </c>
      <c r="E323" s="724"/>
      <c r="F323" s="724"/>
      <c r="G323" s="724"/>
      <c r="H323" s="724"/>
      <c r="I323" s="724"/>
      <c r="J323" s="724"/>
      <c r="K323" s="724"/>
      <c r="L323" s="724"/>
      <c r="M323" s="724"/>
      <c r="N323" s="724"/>
      <c r="O323" s="724"/>
    </row>
    <row r="324" spans="1:15" ht="36">
      <c r="A324" s="722" t="s">
        <v>5096</v>
      </c>
      <c r="B324" s="723" t="s">
        <v>1787</v>
      </c>
      <c r="C324" s="635" t="s">
        <v>143</v>
      </c>
      <c r="D324" s="723" t="s">
        <v>3458</v>
      </c>
      <c r="E324" s="724"/>
      <c r="F324" s="724"/>
      <c r="G324" s="725" t="s">
        <v>248</v>
      </c>
      <c r="H324" s="726"/>
      <c r="I324" s="726"/>
      <c r="J324" s="725" t="s">
        <v>245</v>
      </c>
      <c r="K324" s="726"/>
      <c r="L324" s="725" t="s">
        <v>9023</v>
      </c>
      <c r="M324" s="726"/>
      <c r="N324" s="725" t="s">
        <v>5965</v>
      </c>
      <c r="O324" s="726"/>
    </row>
    <row r="325" spans="1:15" ht="18">
      <c r="A325" s="727" t="s">
        <v>5095</v>
      </c>
      <c r="B325" s="728" t="s">
        <v>1791</v>
      </c>
      <c r="C325" s="635" t="s">
        <v>143</v>
      </c>
      <c r="D325" s="728" t="s">
        <v>1792</v>
      </c>
      <c r="E325" s="729"/>
      <c r="F325" s="729"/>
      <c r="G325" s="730" t="s">
        <v>248</v>
      </c>
      <c r="H325" s="731"/>
      <c r="I325" s="731"/>
      <c r="J325" s="730" t="s">
        <v>245</v>
      </c>
      <c r="K325" s="731"/>
      <c r="L325" s="730" t="s">
        <v>9023</v>
      </c>
      <c r="M325" s="731"/>
      <c r="N325" s="730" t="s">
        <v>5965</v>
      </c>
      <c r="O325" s="731"/>
    </row>
    <row r="326" spans="1:15">
      <c r="A326" s="722" t="s">
        <v>143</v>
      </c>
      <c r="B326" s="723" t="s">
        <v>143</v>
      </c>
      <c r="C326" s="635" t="s">
        <v>143</v>
      </c>
      <c r="D326" s="723" t="s">
        <v>143</v>
      </c>
      <c r="E326" s="724"/>
      <c r="F326" s="724"/>
      <c r="G326" s="724"/>
      <c r="H326" s="724"/>
      <c r="I326" s="724"/>
      <c r="J326" s="724"/>
      <c r="K326" s="724"/>
      <c r="L326" s="724"/>
      <c r="M326" s="724"/>
      <c r="N326" s="724"/>
      <c r="O326" s="724"/>
    </row>
    <row r="327" spans="1:15" ht="45">
      <c r="A327" s="722" t="s">
        <v>5093</v>
      </c>
      <c r="B327" s="723" t="s">
        <v>1793</v>
      </c>
      <c r="C327" s="635" t="s">
        <v>143</v>
      </c>
      <c r="D327" s="723" t="s">
        <v>1794</v>
      </c>
      <c r="E327" s="724"/>
      <c r="F327" s="724"/>
      <c r="G327" s="725" t="s">
        <v>248</v>
      </c>
      <c r="H327" s="726"/>
      <c r="I327" s="726"/>
      <c r="J327" s="725" t="s">
        <v>9236</v>
      </c>
      <c r="K327" s="726"/>
      <c r="L327" s="725" t="s">
        <v>5718</v>
      </c>
      <c r="M327" s="726"/>
      <c r="N327" s="725" t="s">
        <v>9241</v>
      </c>
      <c r="O327" s="726"/>
    </row>
    <row r="328" spans="1:15" ht="45">
      <c r="A328" s="727" t="s">
        <v>5092</v>
      </c>
      <c r="B328" s="728" t="s">
        <v>1797</v>
      </c>
      <c r="C328" s="635" t="s">
        <v>143</v>
      </c>
      <c r="D328" s="728" t="s">
        <v>1798</v>
      </c>
      <c r="E328" s="729"/>
      <c r="F328" s="729"/>
      <c r="G328" s="730" t="s">
        <v>248</v>
      </c>
      <c r="H328" s="731"/>
      <c r="I328" s="731"/>
      <c r="J328" s="730" t="s">
        <v>9236</v>
      </c>
      <c r="K328" s="731"/>
      <c r="L328" s="730" t="s">
        <v>245</v>
      </c>
      <c r="M328" s="731"/>
      <c r="N328" s="730" t="s">
        <v>9242</v>
      </c>
      <c r="O328" s="731"/>
    </row>
    <row r="329" spans="1:15" ht="27">
      <c r="A329" s="727" t="s">
        <v>5981</v>
      </c>
      <c r="B329" s="728" t="s">
        <v>4765</v>
      </c>
      <c r="C329" s="635" t="s">
        <v>143</v>
      </c>
      <c r="D329" s="728" t="s">
        <v>4766</v>
      </c>
      <c r="E329" s="729"/>
      <c r="F329" s="729"/>
      <c r="G329" s="730" t="s">
        <v>248</v>
      </c>
      <c r="H329" s="731"/>
      <c r="I329" s="731"/>
      <c r="J329" s="730" t="s">
        <v>245</v>
      </c>
      <c r="K329" s="731"/>
      <c r="L329" s="730" t="s">
        <v>5718</v>
      </c>
      <c r="M329" s="731"/>
      <c r="N329" s="730" t="s">
        <v>5982</v>
      </c>
      <c r="O329" s="731"/>
    </row>
    <row r="330" spans="1:15" ht="22.5">
      <c r="A330" s="627" t="s">
        <v>5137</v>
      </c>
      <c r="B330" s="627" t="s">
        <v>215</v>
      </c>
      <c r="C330" s="627" t="s">
        <v>216</v>
      </c>
      <c r="D330" s="628"/>
      <c r="E330" s="628"/>
      <c r="F330" s="628"/>
      <c r="G330" s="629" t="s">
        <v>217</v>
      </c>
      <c r="H330" s="630"/>
      <c r="I330" s="630"/>
      <c r="J330" s="629" t="s">
        <v>218</v>
      </c>
      <c r="K330" s="630"/>
      <c r="L330" s="629" t="s">
        <v>219</v>
      </c>
      <c r="M330" s="630"/>
      <c r="N330" s="629" t="s">
        <v>220</v>
      </c>
      <c r="O330" s="630"/>
    </row>
    <row r="331" spans="1:15">
      <c r="A331" s="722" t="s">
        <v>143</v>
      </c>
      <c r="B331" s="723" t="s">
        <v>143</v>
      </c>
      <c r="C331" s="635" t="s">
        <v>143</v>
      </c>
      <c r="D331" s="723" t="s">
        <v>143</v>
      </c>
      <c r="E331" s="724"/>
      <c r="F331" s="724"/>
      <c r="G331" s="724"/>
      <c r="H331" s="724"/>
      <c r="I331" s="724"/>
      <c r="J331" s="724"/>
      <c r="K331" s="724"/>
      <c r="L331" s="724"/>
      <c r="M331" s="724"/>
      <c r="N331" s="724"/>
      <c r="O331" s="724"/>
    </row>
    <row r="332" spans="1:15" ht="27">
      <c r="A332" s="663" t="s">
        <v>5090</v>
      </c>
      <c r="B332" s="664" t="s">
        <v>1804</v>
      </c>
      <c r="C332" s="635" t="s">
        <v>143</v>
      </c>
      <c r="D332" s="664" t="s">
        <v>1805</v>
      </c>
      <c r="E332" s="665"/>
      <c r="F332" s="665"/>
      <c r="G332" s="666" t="s">
        <v>248</v>
      </c>
      <c r="H332" s="667"/>
      <c r="I332" s="667"/>
      <c r="J332" s="666" t="s">
        <v>245</v>
      </c>
      <c r="K332" s="667"/>
      <c r="L332" s="666" t="s">
        <v>9243</v>
      </c>
      <c r="M332" s="667"/>
      <c r="N332" s="666" t="s">
        <v>5984</v>
      </c>
      <c r="O332" s="667"/>
    </row>
    <row r="333" spans="1:15" ht="18">
      <c r="A333" s="722" t="s">
        <v>5089</v>
      </c>
      <c r="B333" s="723" t="s">
        <v>1809</v>
      </c>
      <c r="C333" s="635" t="s">
        <v>143</v>
      </c>
      <c r="D333" s="723" t="s">
        <v>1805</v>
      </c>
      <c r="E333" s="724"/>
      <c r="F333" s="724"/>
      <c r="G333" s="725" t="s">
        <v>248</v>
      </c>
      <c r="H333" s="726"/>
      <c r="I333" s="726"/>
      <c r="J333" s="725" t="s">
        <v>245</v>
      </c>
      <c r="K333" s="726"/>
      <c r="L333" s="725" t="s">
        <v>9243</v>
      </c>
      <c r="M333" s="726"/>
      <c r="N333" s="725" t="s">
        <v>5984</v>
      </c>
      <c r="O333" s="726"/>
    </row>
    <row r="334" spans="1:15" ht="27">
      <c r="A334" s="727" t="s">
        <v>5087</v>
      </c>
      <c r="B334" s="728" t="s">
        <v>1810</v>
      </c>
      <c r="C334" s="635" t="s">
        <v>143</v>
      </c>
      <c r="D334" s="728" t="s">
        <v>1811</v>
      </c>
      <c r="E334" s="729"/>
      <c r="F334" s="729"/>
      <c r="G334" s="730" t="s">
        <v>248</v>
      </c>
      <c r="H334" s="731"/>
      <c r="I334" s="731"/>
      <c r="J334" s="730" t="s">
        <v>245</v>
      </c>
      <c r="K334" s="731"/>
      <c r="L334" s="730" t="s">
        <v>9244</v>
      </c>
      <c r="M334" s="731"/>
      <c r="N334" s="730" t="s">
        <v>5986</v>
      </c>
      <c r="O334" s="731"/>
    </row>
    <row r="335" spans="1:15" ht="18">
      <c r="A335" s="727" t="s">
        <v>5085</v>
      </c>
      <c r="B335" s="728" t="s">
        <v>1815</v>
      </c>
      <c r="C335" s="635" t="s">
        <v>143</v>
      </c>
      <c r="D335" s="728" t="s">
        <v>1816</v>
      </c>
      <c r="E335" s="729"/>
      <c r="F335" s="729"/>
      <c r="G335" s="730" t="s">
        <v>248</v>
      </c>
      <c r="H335" s="731"/>
      <c r="I335" s="731"/>
      <c r="J335" s="730" t="s">
        <v>245</v>
      </c>
      <c r="K335" s="731"/>
      <c r="L335" s="730" t="s">
        <v>9245</v>
      </c>
      <c r="M335" s="731"/>
      <c r="N335" s="730" t="s">
        <v>5987</v>
      </c>
      <c r="O335" s="731"/>
    </row>
    <row r="336" spans="1:15" ht="18">
      <c r="A336" s="727" t="s">
        <v>5083</v>
      </c>
      <c r="B336" s="728" t="s">
        <v>3468</v>
      </c>
      <c r="C336" s="635" t="s">
        <v>143</v>
      </c>
      <c r="D336" s="728" t="s">
        <v>3469</v>
      </c>
      <c r="E336" s="729"/>
      <c r="F336" s="729"/>
      <c r="G336" s="730" t="s">
        <v>248</v>
      </c>
      <c r="H336" s="731"/>
      <c r="I336" s="731"/>
      <c r="J336" s="730" t="s">
        <v>245</v>
      </c>
      <c r="K336" s="731"/>
      <c r="L336" s="730" t="s">
        <v>9246</v>
      </c>
      <c r="M336" s="731"/>
      <c r="N336" s="730" t="s">
        <v>5988</v>
      </c>
      <c r="O336" s="731"/>
    </row>
    <row r="337" spans="1:15">
      <c r="A337" s="722" t="s">
        <v>143</v>
      </c>
      <c r="B337" s="723" t="s">
        <v>143</v>
      </c>
      <c r="C337" s="635" t="s">
        <v>143</v>
      </c>
      <c r="D337" s="723" t="s">
        <v>143</v>
      </c>
      <c r="E337" s="724"/>
      <c r="F337" s="724"/>
      <c r="G337" s="724"/>
      <c r="H337" s="724"/>
      <c r="I337" s="724"/>
      <c r="J337" s="724"/>
      <c r="K337" s="724"/>
      <c r="L337" s="724"/>
      <c r="M337" s="724"/>
      <c r="N337" s="724"/>
      <c r="O337" s="724"/>
    </row>
    <row r="338" spans="1:15" ht="27">
      <c r="A338" s="663" t="s">
        <v>5989</v>
      </c>
      <c r="B338" s="664" t="s">
        <v>1822</v>
      </c>
      <c r="C338" s="635" t="s">
        <v>143</v>
      </c>
      <c r="D338" s="664" t="s">
        <v>1823</v>
      </c>
      <c r="E338" s="665"/>
      <c r="F338" s="665"/>
      <c r="G338" s="666" t="s">
        <v>248</v>
      </c>
      <c r="H338" s="667"/>
      <c r="I338" s="667"/>
      <c r="J338" s="666" t="s">
        <v>245</v>
      </c>
      <c r="K338" s="667"/>
      <c r="L338" s="666" t="s">
        <v>5990</v>
      </c>
      <c r="M338" s="667"/>
      <c r="N338" s="666" t="s">
        <v>5991</v>
      </c>
      <c r="O338" s="667"/>
    </row>
    <row r="339" spans="1:15" ht="18">
      <c r="A339" s="722" t="s">
        <v>5992</v>
      </c>
      <c r="B339" s="723" t="s">
        <v>1827</v>
      </c>
      <c r="C339" s="635" t="s">
        <v>143</v>
      </c>
      <c r="D339" s="723" t="s">
        <v>1823</v>
      </c>
      <c r="E339" s="724"/>
      <c r="F339" s="724"/>
      <c r="G339" s="725" t="s">
        <v>248</v>
      </c>
      <c r="H339" s="726"/>
      <c r="I339" s="726"/>
      <c r="J339" s="725" t="s">
        <v>245</v>
      </c>
      <c r="K339" s="726"/>
      <c r="L339" s="725" t="s">
        <v>5990</v>
      </c>
      <c r="M339" s="726"/>
      <c r="N339" s="725" t="s">
        <v>5991</v>
      </c>
      <c r="O339" s="726"/>
    </row>
    <row r="340" spans="1:15" ht="27">
      <c r="A340" s="727" t="s">
        <v>5993</v>
      </c>
      <c r="B340" s="728" t="s">
        <v>1828</v>
      </c>
      <c r="C340" s="635" t="s">
        <v>143</v>
      </c>
      <c r="D340" s="728" t="s">
        <v>3472</v>
      </c>
      <c r="E340" s="729"/>
      <c r="F340" s="729"/>
      <c r="G340" s="730" t="s">
        <v>248</v>
      </c>
      <c r="H340" s="731"/>
      <c r="I340" s="731"/>
      <c r="J340" s="730" t="s">
        <v>245</v>
      </c>
      <c r="K340" s="731"/>
      <c r="L340" s="730" t="s">
        <v>5990</v>
      </c>
      <c r="M340" s="731"/>
      <c r="N340" s="730" t="s">
        <v>5991</v>
      </c>
      <c r="O340" s="731"/>
    </row>
    <row r="341" spans="1:15">
      <c r="A341" s="732" t="s">
        <v>1835</v>
      </c>
      <c r="B341" s="733"/>
      <c r="C341" s="733"/>
      <c r="D341" s="733"/>
      <c r="E341" s="733"/>
      <c r="F341" s="733"/>
      <c r="G341" s="733"/>
      <c r="H341" s="733"/>
      <c r="I341" s="733"/>
      <c r="J341" s="733"/>
      <c r="K341" s="733"/>
      <c r="L341" s="733"/>
      <c r="M341" s="733"/>
      <c r="N341" s="733"/>
      <c r="O341" s="733"/>
    </row>
    <row r="342" spans="1:15" ht="18">
      <c r="A342" s="734" t="s">
        <v>222</v>
      </c>
      <c r="B342" s="735"/>
      <c r="C342" s="735"/>
      <c r="D342" s="735"/>
      <c r="E342" s="736" t="s">
        <v>5555</v>
      </c>
      <c r="F342" s="719"/>
      <c r="G342" s="719"/>
      <c r="H342" s="734" t="s">
        <v>500</v>
      </c>
      <c r="I342" s="735"/>
      <c r="J342" s="735"/>
      <c r="K342" s="735"/>
      <c r="L342" s="735"/>
      <c r="M342" s="735"/>
      <c r="N342" s="736" t="s">
        <v>5555</v>
      </c>
      <c r="O342" s="737"/>
    </row>
    <row r="343" spans="1:15" ht="18">
      <c r="A343" s="734" t="s">
        <v>700</v>
      </c>
      <c r="B343" s="735"/>
      <c r="C343" s="735"/>
      <c r="D343" s="735"/>
      <c r="E343" s="736" t="s">
        <v>5725</v>
      </c>
      <c r="F343" s="719"/>
      <c r="G343" s="719"/>
      <c r="H343" s="734" t="s">
        <v>1751</v>
      </c>
      <c r="I343" s="735"/>
      <c r="J343" s="735"/>
      <c r="K343" s="735"/>
      <c r="L343" s="735"/>
      <c r="M343" s="735"/>
      <c r="N343" s="736" t="s">
        <v>5725</v>
      </c>
      <c r="O343" s="737"/>
    </row>
    <row r="344" spans="1:15">
      <c r="A344" s="734" t="s">
        <v>143</v>
      </c>
      <c r="B344" s="735"/>
      <c r="C344" s="735"/>
      <c r="D344" s="735"/>
      <c r="E344" s="736" t="s">
        <v>143</v>
      </c>
      <c r="F344" s="719"/>
      <c r="G344" s="719"/>
      <c r="H344" s="734" t="s">
        <v>143</v>
      </c>
      <c r="I344" s="735"/>
      <c r="J344" s="735"/>
      <c r="K344" s="735"/>
      <c r="L344" s="735"/>
      <c r="M344" s="735"/>
      <c r="N344" s="736" t="s">
        <v>143</v>
      </c>
      <c r="O344" s="737"/>
    </row>
    <row r="345" spans="1:15" ht="18">
      <c r="A345" s="734" t="s">
        <v>1836</v>
      </c>
      <c r="B345" s="735"/>
      <c r="C345" s="735"/>
      <c r="D345" s="735"/>
      <c r="E345" s="736" t="s">
        <v>9247</v>
      </c>
      <c r="F345" s="719"/>
      <c r="G345" s="719"/>
      <c r="H345" s="734" t="s">
        <v>1838</v>
      </c>
      <c r="I345" s="735"/>
      <c r="J345" s="735"/>
      <c r="K345" s="735"/>
      <c r="L345" s="735"/>
      <c r="M345" s="735"/>
      <c r="N345" s="736" t="s">
        <v>9247</v>
      </c>
      <c r="O345" s="737"/>
    </row>
    <row r="346" spans="1:15" ht="27">
      <c r="A346" s="719"/>
      <c r="B346" s="719"/>
      <c r="C346" s="719"/>
      <c r="D346" s="719"/>
      <c r="E346" s="734" t="s">
        <v>1839</v>
      </c>
      <c r="F346" s="735"/>
      <c r="G346" s="735"/>
      <c r="H346" s="736" t="s">
        <v>248</v>
      </c>
      <c r="I346" s="737"/>
      <c r="J346" s="737"/>
      <c r="K346" s="719"/>
      <c r="L346" s="719"/>
      <c r="M346" s="719"/>
      <c r="N346" s="719"/>
      <c r="O346" s="719"/>
    </row>
    <row r="347" spans="1:15" ht="18">
      <c r="A347" s="719"/>
      <c r="B347" s="719"/>
      <c r="C347" s="719"/>
      <c r="D347" s="719"/>
      <c r="E347" s="734" t="s">
        <v>1840</v>
      </c>
      <c r="F347" s="735"/>
      <c r="G347" s="735"/>
      <c r="H347" s="736" t="s">
        <v>248</v>
      </c>
      <c r="I347" s="737"/>
      <c r="J347" s="737"/>
      <c r="K347" s="719"/>
      <c r="L347" s="719"/>
      <c r="M347" s="719"/>
      <c r="N347" s="719"/>
      <c r="O347" s="719"/>
    </row>
    <row r="348" spans="1:15">
      <c r="A348" s="738" t="s">
        <v>143</v>
      </c>
      <c r="B348" s="739"/>
      <c r="C348" s="739"/>
      <c r="D348" s="739"/>
      <c r="E348" s="739"/>
      <c r="F348" s="739"/>
      <c r="G348" s="739"/>
      <c r="H348" s="739"/>
      <c r="I348" s="739"/>
      <c r="J348" s="739"/>
      <c r="K348" s="739"/>
      <c r="L348" s="739"/>
      <c r="M348" s="739"/>
      <c r="N348" s="739"/>
      <c r="O348" s="739"/>
    </row>
    <row r="349" spans="1:15">
      <c r="A349" s="635" t="s">
        <v>143</v>
      </c>
      <c r="B349" s="657"/>
      <c r="C349" s="657"/>
      <c r="D349" s="657"/>
      <c r="E349" s="657"/>
      <c r="F349" s="657"/>
      <c r="G349" s="657"/>
      <c r="H349" s="657"/>
      <c r="I349" s="657"/>
      <c r="J349" s="657"/>
      <c r="K349" s="657"/>
      <c r="L349" s="657"/>
      <c r="M349" s="657"/>
      <c r="N349" s="657"/>
      <c r="O349" s="657"/>
    </row>
    <row r="350" spans="1:15" ht="225">
      <c r="A350" s="721" t="s">
        <v>8565</v>
      </c>
      <c r="B350" s="720"/>
      <c r="C350" s="720"/>
      <c r="D350" s="720"/>
      <c r="E350" s="720"/>
      <c r="F350" s="720"/>
      <c r="G350" s="720"/>
      <c r="H350" s="720"/>
      <c r="I350" s="720"/>
      <c r="J350" s="720"/>
      <c r="K350" s="720"/>
      <c r="L350" s="720"/>
      <c r="M350" s="720"/>
      <c r="N350" s="720"/>
      <c r="O350" s="720"/>
    </row>
    <row r="351" spans="1:15" ht="38.25">
      <c r="A351" s="740" t="s">
        <v>2175</v>
      </c>
      <c r="B351" s="741"/>
      <c r="C351" s="741"/>
      <c r="D351" s="741"/>
      <c r="E351" s="741"/>
      <c r="F351" s="741"/>
      <c r="G351" s="741"/>
      <c r="H351" s="741"/>
      <c r="I351" s="742" t="s">
        <v>143</v>
      </c>
      <c r="J351" s="743"/>
      <c r="K351" s="743"/>
      <c r="L351" s="743"/>
      <c r="M351" s="743"/>
      <c r="N351" s="743"/>
      <c r="O351" s="743"/>
    </row>
    <row r="352" spans="1:15">
      <c r="A352" s="719"/>
      <c r="B352" s="719"/>
      <c r="C352" s="719"/>
      <c r="D352" s="719"/>
      <c r="E352" s="719"/>
      <c r="F352" s="719"/>
      <c r="G352" s="719"/>
      <c r="H352" s="719"/>
      <c r="I352" s="719"/>
      <c r="J352" s="719"/>
      <c r="K352" s="719"/>
      <c r="L352" s="719"/>
      <c r="M352" s="744" t="s">
        <v>7478</v>
      </c>
      <c r="N352" s="745"/>
      <c r="O352" s="744" t="s">
        <v>9248</v>
      </c>
    </row>
    <row r="353" spans="1:15">
      <c r="A353" s="668"/>
      <c r="B353" s="669"/>
      <c r="C353" s="635"/>
      <c r="D353" s="669"/>
      <c r="E353" s="670"/>
      <c r="F353" s="670"/>
      <c r="G353" s="671"/>
      <c r="H353" s="672"/>
      <c r="I353" s="672"/>
      <c r="J353" s="671"/>
      <c r="K353" s="672"/>
      <c r="L353" s="671"/>
      <c r="M353" s="672"/>
      <c r="N353" s="671"/>
      <c r="O353" s="672"/>
    </row>
    <row r="354" spans="1:15">
      <c r="A354" s="673"/>
      <c r="B354" s="674"/>
      <c r="C354" s="635"/>
      <c r="D354" s="674"/>
      <c r="E354" s="675"/>
      <c r="F354" s="675"/>
      <c r="G354" s="676"/>
      <c r="H354" s="677"/>
      <c r="I354" s="677"/>
      <c r="J354" s="676"/>
      <c r="K354" s="677"/>
      <c r="L354" s="676"/>
      <c r="M354" s="677"/>
      <c r="N354" s="676"/>
      <c r="O354" s="677"/>
    </row>
    <row r="355" spans="1:15">
      <c r="A355" s="673"/>
      <c r="B355" s="674"/>
      <c r="C355" s="635"/>
      <c r="D355" s="674"/>
      <c r="E355" s="675"/>
      <c r="F355" s="675"/>
      <c r="G355" s="676"/>
      <c r="H355" s="677"/>
      <c r="I355" s="677"/>
      <c r="J355" s="676"/>
      <c r="K355" s="677"/>
      <c r="L355" s="676"/>
      <c r="M355" s="677"/>
      <c r="N355" s="676"/>
      <c r="O355" s="677"/>
    </row>
    <row r="356" spans="1:15">
      <c r="A356" s="673"/>
      <c r="B356" s="674"/>
      <c r="C356" s="635"/>
      <c r="D356" s="674"/>
      <c r="E356" s="675"/>
      <c r="F356" s="675"/>
      <c r="G356" s="676"/>
      <c r="H356" s="677"/>
      <c r="I356" s="677"/>
      <c r="J356" s="676"/>
      <c r="K356" s="677"/>
      <c r="L356" s="676"/>
      <c r="M356" s="677"/>
      <c r="N356" s="676"/>
      <c r="O356" s="677"/>
    </row>
    <row r="357" spans="1:15">
      <c r="A357" s="668"/>
      <c r="B357" s="669"/>
      <c r="C357" s="635"/>
      <c r="D357" s="669"/>
      <c r="E357" s="670"/>
      <c r="F357" s="670"/>
      <c r="G357" s="670"/>
      <c r="H357" s="670"/>
      <c r="I357" s="670"/>
      <c r="J357" s="670"/>
      <c r="K357" s="670"/>
      <c r="L357" s="670"/>
      <c r="M357" s="670"/>
      <c r="N357" s="670"/>
      <c r="O357" s="670"/>
    </row>
    <row r="358" spans="1:15">
      <c r="A358" s="668"/>
      <c r="B358" s="669"/>
      <c r="C358" s="635"/>
      <c r="D358" s="669"/>
      <c r="E358" s="670"/>
      <c r="F358" s="670"/>
      <c r="G358" s="671"/>
      <c r="H358" s="672"/>
      <c r="I358" s="672"/>
      <c r="J358" s="671"/>
      <c r="K358" s="672"/>
      <c r="L358" s="671"/>
      <c r="M358" s="672"/>
      <c r="N358" s="671"/>
      <c r="O358" s="672"/>
    </row>
    <row r="359" spans="1:15">
      <c r="A359" s="673"/>
      <c r="B359" s="674"/>
      <c r="C359" s="635"/>
      <c r="D359" s="674"/>
      <c r="E359" s="675"/>
      <c r="F359" s="675"/>
      <c r="G359" s="676"/>
      <c r="H359" s="677"/>
      <c r="I359" s="677"/>
      <c r="J359" s="676"/>
      <c r="K359" s="677"/>
      <c r="L359" s="676"/>
      <c r="M359" s="677"/>
      <c r="N359" s="676"/>
      <c r="O359" s="677"/>
    </row>
    <row r="360" spans="1:15">
      <c r="A360" s="668"/>
      <c r="B360" s="669"/>
      <c r="C360" s="635"/>
      <c r="D360" s="669"/>
      <c r="E360" s="670"/>
      <c r="F360" s="670"/>
      <c r="G360" s="670"/>
      <c r="H360" s="670"/>
      <c r="I360" s="670"/>
      <c r="J360" s="670"/>
      <c r="K360" s="670"/>
      <c r="L360" s="670"/>
      <c r="M360" s="670"/>
      <c r="N360" s="670"/>
      <c r="O360" s="670"/>
    </row>
    <row r="361" spans="1:15">
      <c r="A361" s="668"/>
      <c r="B361" s="669"/>
      <c r="C361" s="635"/>
      <c r="D361" s="669"/>
      <c r="E361" s="670"/>
      <c r="F361" s="670"/>
      <c r="G361" s="671"/>
      <c r="H361" s="672"/>
      <c r="I361" s="672"/>
      <c r="J361" s="671"/>
      <c r="K361" s="672"/>
      <c r="L361" s="671"/>
      <c r="M361" s="672"/>
      <c r="N361" s="671"/>
      <c r="O361" s="672"/>
    </row>
    <row r="362" spans="1:15">
      <c r="A362" s="673"/>
      <c r="B362" s="674"/>
      <c r="C362" s="635"/>
      <c r="D362" s="674"/>
      <c r="E362" s="675"/>
      <c r="F362" s="675"/>
      <c r="G362" s="676"/>
      <c r="H362" s="677"/>
      <c r="I362" s="677"/>
      <c r="J362" s="676"/>
      <c r="K362" s="677"/>
      <c r="L362" s="676"/>
      <c r="M362" s="677"/>
      <c r="N362" s="676"/>
      <c r="O362" s="677"/>
    </row>
    <row r="363" spans="1:15">
      <c r="A363" s="673"/>
      <c r="B363" s="674"/>
      <c r="C363" s="635"/>
      <c r="D363" s="674"/>
      <c r="E363" s="675"/>
      <c r="F363" s="675"/>
      <c r="G363" s="676"/>
      <c r="H363" s="677"/>
      <c r="I363" s="677"/>
      <c r="J363" s="676"/>
      <c r="K363" s="677"/>
      <c r="L363" s="676"/>
      <c r="M363" s="677"/>
      <c r="N363" s="676"/>
      <c r="O363" s="677"/>
    </row>
    <row r="364" spans="1:15">
      <c r="A364" s="663"/>
      <c r="B364" s="664"/>
      <c r="C364" s="635"/>
      <c r="D364" s="664"/>
      <c r="E364" s="665"/>
      <c r="F364" s="665"/>
      <c r="G364" s="665"/>
      <c r="H364" s="665"/>
      <c r="I364" s="665"/>
      <c r="J364" s="665"/>
      <c r="K364" s="665"/>
      <c r="L364" s="665"/>
      <c r="M364" s="665"/>
      <c r="N364" s="665"/>
      <c r="O364" s="665"/>
    </row>
    <row r="365" spans="1:15">
      <c r="A365" s="663"/>
      <c r="B365" s="664"/>
      <c r="C365" s="635"/>
      <c r="D365" s="664"/>
      <c r="E365" s="665"/>
      <c r="F365" s="665"/>
      <c r="G365" s="666"/>
      <c r="H365" s="667"/>
      <c r="I365" s="667"/>
      <c r="J365" s="666"/>
      <c r="K365" s="667"/>
      <c r="L365" s="666"/>
      <c r="M365" s="667"/>
      <c r="N365" s="666"/>
      <c r="O365" s="667"/>
    </row>
    <row r="366" spans="1:15">
      <c r="A366" s="663"/>
      <c r="B366" s="664"/>
      <c r="C366" s="635"/>
      <c r="D366" s="664"/>
      <c r="E366" s="665"/>
      <c r="F366" s="665"/>
      <c r="G366" s="666"/>
      <c r="H366" s="667"/>
      <c r="I366" s="667"/>
      <c r="J366" s="666"/>
      <c r="K366" s="667"/>
      <c r="L366" s="666"/>
      <c r="M366" s="667"/>
      <c r="N366" s="666"/>
      <c r="O366" s="667"/>
    </row>
    <row r="367" spans="1:15">
      <c r="A367" s="663"/>
      <c r="B367" s="664"/>
      <c r="C367" s="635"/>
      <c r="D367" s="664"/>
      <c r="E367" s="665"/>
      <c r="F367" s="665"/>
      <c r="G367" s="666"/>
      <c r="H367" s="667"/>
      <c r="I367" s="667"/>
      <c r="J367" s="666"/>
      <c r="K367" s="667"/>
      <c r="L367" s="666"/>
      <c r="M367" s="667"/>
      <c r="N367" s="666"/>
      <c r="O367" s="667"/>
    </row>
    <row r="368" spans="1:15">
      <c r="A368" s="668"/>
      <c r="B368" s="669"/>
      <c r="C368" s="635"/>
      <c r="D368" s="669"/>
      <c r="E368" s="670"/>
      <c r="F368" s="670"/>
      <c r="G368" s="671"/>
      <c r="H368" s="672"/>
      <c r="I368" s="672"/>
      <c r="J368" s="671"/>
      <c r="K368" s="672"/>
      <c r="L368" s="671"/>
      <c r="M368" s="672"/>
      <c r="N368" s="671"/>
      <c r="O368" s="672"/>
    </row>
    <row r="369" spans="1:15">
      <c r="A369" s="673"/>
      <c r="B369" s="674"/>
      <c r="C369" s="635"/>
      <c r="D369" s="674"/>
      <c r="E369" s="675"/>
      <c r="F369" s="675"/>
      <c r="G369" s="676"/>
      <c r="H369" s="677"/>
      <c r="I369" s="677"/>
      <c r="J369" s="676"/>
      <c r="K369" s="677"/>
      <c r="L369" s="676"/>
      <c r="M369" s="677"/>
      <c r="N369" s="676"/>
      <c r="O369" s="677"/>
    </row>
    <row r="370" spans="1:15">
      <c r="A370" s="673"/>
      <c r="B370" s="674"/>
      <c r="C370" s="635"/>
      <c r="D370" s="674"/>
      <c r="E370" s="675"/>
      <c r="F370" s="675"/>
      <c r="G370" s="676"/>
      <c r="H370" s="677"/>
      <c r="I370" s="677"/>
      <c r="J370" s="676"/>
      <c r="K370" s="677"/>
      <c r="L370" s="676"/>
      <c r="M370" s="677"/>
      <c r="N370" s="676"/>
      <c r="O370" s="677"/>
    </row>
    <row r="371" spans="1:15">
      <c r="A371" s="673"/>
      <c r="B371" s="674"/>
      <c r="C371" s="635"/>
      <c r="D371" s="674"/>
      <c r="E371" s="675"/>
      <c r="F371" s="675"/>
      <c r="G371" s="676"/>
      <c r="H371" s="677"/>
      <c r="I371" s="677"/>
      <c r="J371" s="676"/>
      <c r="K371" s="677"/>
      <c r="L371" s="676"/>
      <c r="M371" s="677"/>
      <c r="N371" s="676"/>
      <c r="O371" s="677"/>
    </row>
    <row r="372" spans="1:15">
      <c r="A372" s="668"/>
      <c r="B372" s="669"/>
      <c r="C372" s="635"/>
      <c r="D372" s="669"/>
      <c r="E372" s="670"/>
      <c r="F372" s="670"/>
      <c r="G372" s="670"/>
      <c r="H372" s="670"/>
      <c r="I372" s="670"/>
      <c r="J372" s="670"/>
      <c r="K372" s="670"/>
      <c r="L372" s="670"/>
      <c r="M372" s="670"/>
      <c r="N372" s="670"/>
      <c r="O372" s="670"/>
    </row>
    <row r="373" spans="1:15">
      <c r="A373" s="663"/>
      <c r="B373" s="664"/>
      <c r="C373" s="635"/>
      <c r="D373" s="664"/>
      <c r="E373" s="665"/>
      <c r="F373" s="665"/>
      <c r="G373" s="666"/>
      <c r="H373" s="667"/>
      <c r="I373" s="667"/>
      <c r="J373" s="666"/>
      <c r="K373" s="667"/>
      <c r="L373" s="666"/>
      <c r="M373" s="667"/>
      <c r="N373" s="666"/>
      <c r="O373" s="667"/>
    </row>
    <row r="374" spans="1:15">
      <c r="A374" s="663"/>
      <c r="B374" s="664"/>
      <c r="C374" s="635"/>
      <c r="D374" s="664"/>
      <c r="E374" s="665"/>
      <c r="F374" s="665"/>
      <c r="G374" s="666"/>
      <c r="H374" s="667"/>
      <c r="I374" s="667"/>
      <c r="J374" s="666"/>
      <c r="K374" s="667"/>
      <c r="L374" s="666"/>
      <c r="M374" s="667"/>
      <c r="N374" s="666"/>
      <c r="O374" s="667"/>
    </row>
    <row r="375" spans="1:15">
      <c r="A375" s="663"/>
      <c r="B375" s="664"/>
      <c r="C375" s="635"/>
      <c r="D375" s="664"/>
      <c r="E375" s="665"/>
      <c r="F375" s="665"/>
      <c r="G375" s="666"/>
      <c r="H375" s="667"/>
      <c r="I375" s="667"/>
      <c r="J375" s="666"/>
      <c r="K375" s="667"/>
      <c r="L375" s="666"/>
      <c r="M375" s="667"/>
      <c r="N375" s="666"/>
      <c r="O375" s="667"/>
    </row>
    <row r="376" spans="1:15">
      <c r="A376" s="668"/>
      <c r="B376" s="669"/>
      <c r="C376" s="635"/>
      <c r="D376" s="669"/>
      <c r="E376" s="670"/>
      <c r="F376" s="670"/>
      <c r="G376" s="671"/>
      <c r="H376" s="672"/>
      <c r="I376" s="672"/>
      <c r="J376" s="671"/>
      <c r="K376" s="672"/>
      <c r="L376" s="671"/>
      <c r="M376" s="672"/>
      <c r="N376" s="671"/>
      <c r="O376" s="672"/>
    </row>
    <row r="377" spans="1:15">
      <c r="A377" s="673"/>
      <c r="B377" s="674"/>
      <c r="C377" s="635"/>
      <c r="D377" s="674"/>
      <c r="E377" s="675"/>
      <c r="F377" s="675"/>
      <c r="G377" s="676"/>
      <c r="H377" s="677"/>
      <c r="I377" s="677"/>
      <c r="J377" s="676"/>
      <c r="K377" s="677"/>
      <c r="L377" s="676"/>
      <c r="M377" s="677"/>
      <c r="N377" s="676"/>
      <c r="O377" s="677"/>
    </row>
    <row r="378" spans="1:15">
      <c r="A378" s="673"/>
      <c r="B378" s="674"/>
      <c r="C378" s="635"/>
      <c r="D378" s="674"/>
      <c r="E378" s="675"/>
      <c r="F378" s="675"/>
      <c r="G378" s="676"/>
      <c r="H378" s="677"/>
      <c r="I378" s="677"/>
      <c r="J378" s="676"/>
      <c r="K378" s="677"/>
      <c r="L378" s="676"/>
      <c r="M378" s="677"/>
      <c r="N378" s="676"/>
      <c r="O378" s="677"/>
    </row>
    <row r="379" spans="1:15">
      <c r="A379" s="668"/>
      <c r="B379" s="669"/>
      <c r="C379" s="635"/>
      <c r="D379" s="669"/>
      <c r="E379" s="670"/>
      <c r="F379" s="670"/>
      <c r="G379" s="670"/>
      <c r="H379" s="670"/>
      <c r="I379" s="670"/>
      <c r="J379" s="670"/>
      <c r="K379" s="670"/>
      <c r="L379" s="670"/>
      <c r="M379" s="670"/>
      <c r="N379" s="670"/>
      <c r="O379" s="670"/>
    </row>
    <row r="380" spans="1:15">
      <c r="A380" s="668"/>
      <c r="B380" s="669"/>
      <c r="C380" s="635"/>
      <c r="D380" s="669"/>
      <c r="E380" s="670"/>
      <c r="F380" s="670"/>
      <c r="G380" s="671"/>
      <c r="H380" s="672"/>
      <c r="I380" s="672"/>
      <c r="J380" s="671"/>
      <c r="K380" s="672"/>
      <c r="L380" s="671"/>
      <c r="M380" s="672"/>
      <c r="N380" s="671"/>
      <c r="O380" s="672"/>
    </row>
    <row r="381" spans="1:15">
      <c r="A381" s="673"/>
      <c r="B381" s="674"/>
      <c r="C381" s="635"/>
      <c r="D381" s="674"/>
      <c r="E381" s="675"/>
      <c r="F381" s="675"/>
      <c r="G381" s="676"/>
      <c r="H381" s="677"/>
      <c r="I381" s="677"/>
      <c r="J381" s="676"/>
      <c r="K381" s="677"/>
      <c r="L381" s="676"/>
      <c r="M381" s="677"/>
      <c r="N381" s="676"/>
      <c r="O381" s="677"/>
    </row>
    <row r="382" spans="1:15">
      <c r="A382" s="673"/>
      <c r="B382" s="674"/>
      <c r="C382" s="635"/>
      <c r="D382" s="674"/>
      <c r="E382" s="675"/>
      <c r="F382" s="675"/>
      <c r="G382" s="676"/>
      <c r="H382" s="677"/>
      <c r="I382" s="677"/>
      <c r="J382" s="676"/>
      <c r="K382" s="677"/>
      <c r="L382" s="676"/>
      <c r="M382" s="677"/>
      <c r="N382" s="676"/>
      <c r="O382" s="677"/>
    </row>
    <row r="383" spans="1:15">
      <c r="A383" s="668"/>
      <c r="B383" s="669"/>
      <c r="C383" s="635"/>
      <c r="D383" s="669"/>
      <c r="E383" s="670"/>
      <c r="F383" s="670"/>
      <c r="G383" s="670"/>
      <c r="H383" s="670"/>
      <c r="I383" s="670"/>
      <c r="J383" s="670"/>
      <c r="K383" s="670"/>
      <c r="L383" s="670"/>
      <c r="M383" s="670"/>
      <c r="N383" s="670"/>
      <c r="O383" s="670"/>
    </row>
    <row r="384" spans="1:15">
      <c r="A384" s="663"/>
      <c r="B384" s="664"/>
      <c r="C384" s="635"/>
      <c r="D384" s="664"/>
      <c r="E384" s="665"/>
      <c r="F384" s="665"/>
      <c r="G384" s="666"/>
      <c r="H384" s="667"/>
      <c r="I384" s="667"/>
      <c r="J384" s="666"/>
      <c r="K384" s="667"/>
      <c r="L384" s="666"/>
      <c r="M384" s="667"/>
      <c r="N384" s="666"/>
      <c r="O384" s="667"/>
    </row>
    <row r="385" spans="1:15">
      <c r="A385" s="627"/>
      <c r="B385" s="627"/>
      <c r="C385" s="627"/>
      <c r="D385" s="628"/>
      <c r="E385" s="628"/>
      <c r="F385" s="628"/>
      <c r="G385" s="629"/>
      <c r="H385" s="630"/>
      <c r="I385" s="630"/>
      <c r="J385" s="629"/>
      <c r="K385" s="630"/>
      <c r="L385" s="629"/>
      <c r="M385" s="630"/>
      <c r="N385" s="629"/>
      <c r="O385" s="630"/>
    </row>
    <row r="386" spans="1:15">
      <c r="A386" s="663"/>
      <c r="B386" s="664"/>
      <c r="C386" s="635"/>
      <c r="D386" s="664"/>
      <c r="E386" s="665"/>
      <c r="F386" s="665"/>
      <c r="G386" s="666"/>
      <c r="H386" s="667"/>
      <c r="I386" s="667"/>
      <c r="J386" s="666"/>
      <c r="K386" s="667"/>
      <c r="L386" s="666"/>
      <c r="M386" s="667"/>
      <c r="N386" s="666"/>
      <c r="O386" s="667"/>
    </row>
    <row r="387" spans="1:15">
      <c r="A387" s="663"/>
      <c r="B387" s="664"/>
      <c r="C387" s="635"/>
      <c r="D387" s="664"/>
      <c r="E387" s="665"/>
      <c r="F387" s="665"/>
      <c r="G387" s="666"/>
      <c r="H387" s="667"/>
      <c r="I387" s="667"/>
      <c r="J387" s="666"/>
      <c r="K387" s="667"/>
      <c r="L387" s="666"/>
      <c r="M387" s="667"/>
      <c r="N387" s="666"/>
      <c r="O387" s="667"/>
    </row>
    <row r="388" spans="1:15">
      <c r="A388" s="668"/>
      <c r="B388" s="669"/>
      <c r="C388" s="635"/>
      <c r="D388" s="669"/>
      <c r="E388" s="670"/>
      <c r="F388" s="670"/>
      <c r="G388" s="671"/>
      <c r="H388" s="672"/>
      <c r="I388" s="672"/>
      <c r="J388" s="671"/>
      <c r="K388" s="672"/>
      <c r="L388" s="671"/>
      <c r="M388" s="672"/>
      <c r="N388" s="671"/>
      <c r="O388" s="672"/>
    </row>
    <row r="389" spans="1:15">
      <c r="A389" s="673"/>
      <c r="B389" s="674"/>
      <c r="C389" s="635"/>
      <c r="D389" s="674"/>
      <c r="E389" s="675"/>
      <c r="F389" s="675"/>
      <c r="G389" s="676"/>
      <c r="H389" s="677"/>
      <c r="I389" s="677"/>
      <c r="J389" s="676"/>
      <c r="K389" s="677"/>
      <c r="L389" s="676"/>
      <c r="M389" s="677"/>
      <c r="N389" s="676"/>
      <c r="O389" s="677"/>
    </row>
    <row r="390" spans="1:15">
      <c r="A390" s="673"/>
      <c r="B390" s="674"/>
      <c r="C390" s="635"/>
      <c r="D390" s="674"/>
      <c r="E390" s="675"/>
      <c r="F390" s="675"/>
      <c r="G390" s="676"/>
      <c r="H390" s="677"/>
      <c r="I390" s="677"/>
      <c r="J390" s="676"/>
      <c r="K390" s="677"/>
      <c r="L390" s="676"/>
      <c r="M390" s="677"/>
      <c r="N390" s="676"/>
      <c r="O390" s="677"/>
    </row>
    <row r="391" spans="1:15">
      <c r="A391" s="673"/>
      <c r="B391" s="674"/>
      <c r="C391" s="635"/>
      <c r="D391" s="674"/>
      <c r="E391" s="675"/>
      <c r="F391" s="675"/>
      <c r="G391" s="676"/>
      <c r="H391" s="677"/>
      <c r="I391" s="677"/>
      <c r="J391" s="676"/>
      <c r="K391" s="677"/>
      <c r="L391" s="676"/>
      <c r="M391" s="677"/>
      <c r="N391" s="676"/>
      <c r="O391" s="677"/>
    </row>
    <row r="392" spans="1:15">
      <c r="A392" s="673"/>
      <c r="B392" s="674"/>
      <c r="C392" s="635"/>
      <c r="D392" s="674"/>
      <c r="E392" s="675"/>
      <c r="F392" s="675"/>
      <c r="G392" s="676"/>
      <c r="H392" s="677"/>
      <c r="I392" s="677"/>
      <c r="J392" s="676"/>
      <c r="K392" s="677"/>
      <c r="L392" s="676"/>
      <c r="M392" s="677"/>
      <c r="N392" s="676"/>
      <c r="O392" s="677"/>
    </row>
    <row r="393" spans="1:15">
      <c r="A393" s="673"/>
      <c r="B393" s="674"/>
      <c r="C393" s="635"/>
      <c r="D393" s="674"/>
      <c r="E393" s="675"/>
      <c r="F393" s="675"/>
      <c r="G393" s="676"/>
      <c r="H393" s="677"/>
      <c r="I393" s="677"/>
      <c r="J393" s="676"/>
      <c r="K393" s="677"/>
      <c r="L393" s="676"/>
      <c r="M393" s="677"/>
      <c r="N393" s="676"/>
      <c r="O393" s="677"/>
    </row>
    <row r="394" spans="1:15">
      <c r="A394" s="673"/>
      <c r="B394" s="674"/>
      <c r="C394" s="635"/>
      <c r="D394" s="674"/>
      <c r="E394" s="675"/>
      <c r="F394" s="675"/>
      <c r="G394" s="676"/>
      <c r="H394" s="677"/>
      <c r="I394" s="677"/>
      <c r="J394" s="676"/>
      <c r="K394" s="677"/>
      <c r="L394" s="676"/>
      <c r="M394" s="677"/>
      <c r="N394" s="676"/>
      <c r="O394" s="677"/>
    </row>
    <row r="395" spans="1:15">
      <c r="A395" s="668"/>
      <c r="B395" s="669"/>
      <c r="C395" s="635"/>
      <c r="D395" s="669"/>
      <c r="E395" s="670"/>
      <c r="F395" s="670"/>
      <c r="G395" s="670"/>
      <c r="H395" s="670"/>
      <c r="I395" s="670"/>
      <c r="J395" s="670"/>
      <c r="K395" s="670"/>
      <c r="L395" s="670"/>
      <c r="M395" s="670"/>
      <c r="N395" s="670"/>
      <c r="O395" s="670"/>
    </row>
    <row r="396" spans="1:15">
      <c r="A396" s="663"/>
      <c r="B396" s="664"/>
      <c r="C396" s="635"/>
      <c r="D396" s="664"/>
      <c r="E396" s="665"/>
      <c r="F396" s="665"/>
      <c r="G396" s="666"/>
      <c r="H396" s="667"/>
      <c r="I396" s="667"/>
      <c r="J396" s="666"/>
      <c r="K396" s="667"/>
      <c r="L396" s="666"/>
      <c r="M396" s="667"/>
      <c r="N396" s="666"/>
      <c r="O396" s="667"/>
    </row>
    <row r="397" spans="1:15">
      <c r="A397" s="668"/>
      <c r="B397" s="669"/>
      <c r="C397" s="635"/>
      <c r="D397" s="669"/>
      <c r="E397" s="670"/>
      <c r="F397" s="670"/>
      <c r="G397" s="671"/>
      <c r="H397" s="672"/>
      <c r="I397" s="672"/>
      <c r="J397" s="671"/>
      <c r="K397" s="672"/>
      <c r="L397" s="671"/>
      <c r="M397" s="672"/>
      <c r="N397" s="671"/>
      <c r="O397" s="672"/>
    </row>
    <row r="398" spans="1:15">
      <c r="A398" s="673"/>
      <c r="B398" s="674"/>
      <c r="C398" s="635"/>
      <c r="D398" s="674"/>
      <c r="E398" s="675"/>
      <c r="F398" s="675"/>
      <c r="G398" s="676"/>
      <c r="H398" s="677"/>
      <c r="I398" s="677"/>
      <c r="J398" s="676"/>
      <c r="K398" s="677"/>
      <c r="L398" s="676"/>
      <c r="M398" s="677"/>
      <c r="N398" s="676"/>
      <c r="O398" s="677"/>
    </row>
    <row r="399" spans="1:15">
      <c r="A399" s="668"/>
      <c r="B399" s="669"/>
      <c r="C399" s="635"/>
      <c r="D399" s="669"/>
      <c r="E399" s="670"/>
      <c r="F399" s="670"/>
      <c r="G399" s="670"/>
      <c r="H399" s="670"/>
      <c r="I399" s="670"/>
      <c r="J399" s="670"/>
      <c r="K399" s="670"/>
      <c r="L399" s="670"/>
      <c r="M399" s="670"/>
      <c r="N399" s="670"/>
      <c r="O399" s="670"/>
    </row>
    <row r="400" spans="1:15">
      <c r="A400" s="663"/>
      <c r="B400" s="664"/>
      <c r="C400" s="635"/>
      <c r="D400" s="664"/>
      <c r="E400" s="665"/>
      <c r="F400" s="665"/>
      <c r="G400" s="666"/>
      <c r="H400" s="667"/>
      <c r="I400" s="667"/>
      <c r="J400" s="666"/>
      <c r="K400" s="667"/>
      <c r="L400" s="666"/>
      <c r="M400" s="667"/>
      <c r="N400" s="666"/>
      <c r="O400" s="667"/>
    </row>
    <row r="401" spans="1:15">
      <c r="A401" s="663"/>
      <c r="B401" s="664"/>
      <c r="C401" s="635"/>
      <c r="D401" s="664"/>
      <c r="E401" s="665"/>
      <c r="F401" s="665"/>
      <c r="G401" s="666"/>
      <c r="H401" s="667"/>
      <c r="I401" s="667"/>
      <c r="J401" s="666"/>
      <c r="K401" s="667"/>
      <c r="L401" s="666"/>
      <c r="M401" s="667"/>
      <c r="N401" s="666"/>
      <c r="O401" s="667"/>
    </row>
    <row r="402" spans="1:15">
      <c r="A402" s="668"/>
      <c r="B402" s="669"/>
      <c r="C402" s="635"/>
      <c r="D402" s="669"/>
      <c r="E402" s="670"/>
      <c r="F402" s="670"/>
      <c r="G402" s="671"/>
      <c r="H402" s="672"/>
      <c r="I402" s="672"/>
      <c r="J402" s="671"/>
      <c r="K402" s="672"/>
      <c r="L402" s="671"/>
      <c r="M402" s="672"/>
      <c r="N402" s="671"/>
      <c r="O402" s="672"/>
    </row>
    <row r="403" spans="1:15">
      <c r="A403" s="673"/>
      <c r="B403" s="674"/>
      <c r="C403" s="635"/>
      <c r="D403" s="674"/>
      <c r="E403" s="675"/>
      <c r="F403" s="675"/>
      <c r="G403" s="676"/>
      <c r="H403" s="677"/>
      <c r="I403" s="677"/>
      <c r="J403" s="676"/>
      <c r="K403" s="677"/>
      <c r="L403" s="676"/>
      <c r="M403" s="677"/>
      <c r="N403" s="676"/>
      <c r="O403" s="677"/>
    </row>
    <row r="404" spans="1:15">
      <c r="A404" s="673"/>
      <c r="B404" s="674"/>
      <c r="C404" s="635"/>
      <c r="D404" s="674"/>
      <c r="E404" s="675"/>
      <c r="F404" s="675"/>
      <c r="G404" s="676"/>
      <c r="H404" s="677"/>
      <c r="I404" s="677"/>
      <c r="J404" s="676"/>
      <c r="K404" s="677"/>
      <c r="L404" s="676"/>
      <c r="M404" s="677"/>
      <c r="N404" s="676"/>
      <c r="O404" s="677"/>
    </row>
    <row r="405" spans="1:15">
      <c r="A405" s="673"/>
      <c r="B405" s="674"/>
      <c r="C405" s="635"/>
      <c r="D405" s="674"/>
      <c r="E405" s="675"/>
      <c r="F405" s="675"/>
      <c r="G405" s="676"/>
      <c r="H405" s="677"/>
      <c r="I405" s="677"/>
      <c r="J405" s="676"/>
      <c r="K405" s="677"/>
      <c r="L405" s="676"/>
      <c r="M405" s="677"/>
      <c r="N405" s="676"/>
      <c r="O405" s="677"/>
    </row>
    <row r="406" spans="1:15">
      <c r="A406" s="673"/>
      <c r="B406" s="674"/>
      <c r="C406" s="635"/>
      <c r="D406" s="674"/>
      <c r="E406" s="675"/>
      <c r="F406" s="675"/>
      <c r="G406" s="676"/>
      <c r="H406" s="677"/>
      <c r="I406" s="677"/>
      <c r="J406" s="676"/>
      <c r="K406" s="677"/>
      <c r="L406" s="676"/>
      <c r="M406" s="677"/>
      <c r="N406" s="676"/>
      <c r="O406" s="677"/>
    </row>
    <row r="407" spans="1:15">
      <c r="A407" s="673"/>
      <c r="B407" s="674"/>
      <c r="C407" s="635"/>
      <c r="D407" s="674"/>
      <c r="E407" s="675"/>
      <c r="F407" s="675"/>
      <c r="G407" s="676"/>
      <c r="H407" s="677"/>
      <c r="I407" s="677"/>
      <c r="J407" s="676"/>
      <c r="K407" s="677"/>
      <c r="L407" s="676"/>
      <c r="M407" s="677"/>
      <c r="N407" s="676"/>
      <c r="O407" s="677"/>
    </row>
    <row r="408" spans="1:15">
      <c r="A408" s="673"/>
      <c r="B408" s="674"/>
      <c r="C408" s="635"/>
      <c r="D408" s="674"/>
      <c r="E408" s="675"/>
      <c r="F408" s="675"/>
      <c r="G408" s="676"/>
      <c r="H408" s="677"/>
      <c r="I408" s="677"/>
      <c r="J408" s="676"/>
      <c r="K408" s="677"/>
      <c r="L408" s="676"/>
      <c r="M408" s="677"/>
      <c r="N408" s="676"/>
      <c r="O408" s="677"/>
    </row>
    <row r="409" spans="1:15">
      <c r="A409" s="673"/>
      <c r="B409" s="674"/>
      <c r="C409" s="635"/>
      <c r="D409" s="674"/>
      <c r="E409" s="675"/>
      <c r="F409" s="675"/>
      <c r="G409" s="676"/>
      <c r="H409" s="677"/>
      <c r="I409" s="677"/>
      <c r="J409" s="676"/>
      <c r="K409" s="677"/>
      <c r="L409" s="676"/>
      <c r="M409" s="677"/>
      <c r="N409" s="676"/>
      <c r="O409" s="677"/>
    </row>
    <row r="410" spans="1:15">
      <c r="A410" s="673"/>
      <c r="B410" s="674"/>
      <c r="C410" s="635"/>
      <c r="D410" s="674"/>
      <c r="E410" s="675"/>
      <c r="F410" s="675"/>
      <c r="G410" s="676"/>
      <c r="H410" s="677"/>
      <c r="I410" s="677"/>
      <c r="J410" s="676"/>
      <c r="K410" s="677"/>
      <c r="L410" s="676"/>
      <c r="M410" s="677"/>
      <c r="N410" s="676"/>
      <c r="O410" s="677"/>
    </row>
    <row r="411" spans="1:15">
      <c r="A411" s="673"/>
      <c r="B411" s="674"/>
      <c r="C411" s="635"/>
      <c r="D411" s="674"/>
      <c r="E411" s="675"/>
      <c r="F411" s="675"/>
      <c r="G411" s="676"/>
      <c r="H411" s="677"/>
      <c r="I411" s="677"/>
      <c r="J411" s="676"/>
      <c r="K411" s="677"/>
      <c r="L411" s="676"/>
      <c r="M411" s="677"/>
      <c r="N411" s="676"/>
      <c r="O411" s="677"/>
    </row>
    <row r="412" spans="1:15">
      <c r="A412" s="673"/>
      <c r="B412" s="674"/>
      <c r="C412" s="635"/>
      <c r="D412" s="674"/>
      <c r="E412" s="675"/>
      <c r="F412" s="675"/>
      <c r="G412" s="676"/>
      <c r="H412" s="677"/>
      <c r="I412" s="677"/>
      <c r="J412" s="676"/>
      <c r="K412" s="677"/>
      <c r="L412" s="676"/>
      <c r="M412" s="677"/>
      <c r="N412" s="676"/>
      <c r="O412" s="677"/>
    </row>
    <row r="413" spans="1:15">
      <c r="A413" s="673"/>
      <c r="B413" s="674"/>
      <c r="C413" s="635"/>
      <c r="D413" s="674"/>
      <c r="E413" s="675"/>
      <c r="F413" s="675"/>
      <c r="G413" s="676"/>
      <c r="H413" s="677"/>
      <c r="I413" s="677"/>
      <c r="J413" s="676"/>
      <c r="K413" s="677"/>
      <c r="L413" s="676"/>
      <c r="M413" s="677"/>
      <c r="N413" s="676"/>
      <c r="O413" s="677"/>
    </row>
    <row r="414" spans="1:15">
      <c r="A414" s="673"/>
      <c r="B414" s="674"/>
      <c r="C414" s="635"/>
      <c r="D414" s="674"/>
      <c r="E414" s="675"/>
      <c r="F414" s="675"/>
      <c r="G414" s="676"/>
      <c r="H414" s="677"/>
      <c r="I414" s="677"/>
      <c r="J414" s="676"/>
      <c r="K414" s="677"/>
      <c r="L414" s="676"/>
      <c r="M414" s="677"/>
      <c r="N414" s="676"/>
      <c r="O414" s="677"/>
    </row>
    <row r="415" spans="1:15">
      <c r="A415" s="673"/>
      <c r="B415" s="674"/>
      <c r="C415" s="635"/>
      <c r="D415" s="674"/>
      <c r="E415" s="675"/>
      <c r="F415" s="675"/>
      <c r="G415" s="676"/>
      <c r="H415" s="677"/>
      <c r="I415" s="677"/>
      <c r="J415" s="676"/>
      <c r="K415" s="677"/>
      <c r="L415" s="676"/>
      <c r="M415" s="677"/>
      <c r="N415" s="676"/>
      <c r="O415" s="677"/>
    </row>
    <row r="416" spans="1:15">
      <c r="A416" s="673"/>
      <c r="B416" s="674"/>
      <c r="C416" s="635"/>
      <c r="D416" s="674"/>
      <c r="E416" s="675"/>
      <c r="F416" s="675"/>
      <c r="G416" s="676"/>
      <c r="H416" s="677"/>
      <c r="I416" s="677"/>
      <c r="J416" s="676"/>
      <c r="K416" s="677"/>
      <c r="L416" s="676"/>
      <c r="M416" s="677"/>
      <c r="N416" s="676"/>
      <c r="O416" s="677"/>
    </row>
    <row r="417" spans="1:15">
      <c r="A417" s="673"/>
      <c r="B417" s="674"/>
      <c r="C417" s="635"/>
      <c r="D417" s="674"/>
      <c r="E417" s="675"/>
      <c r="F417" s="675"/>
      <c r="G417" s="676"/>
      <c r="H417" s="677"/>
      <c r="I417" s="677"/>
      <c r="J417" s="676"/>
      <c r="K417" s="677"/>
      <c r="L417" s="676"/>
      <c r="M417" s="677"/>
      <c r="N417" s="676"/>
      <c r="O417" s="677"/>
    </row>
    <row r="418" spans="1:15">
      <c r="A418" s="673"/>
      <c r="B418" s="674"/>
      <c r="C418" s="635"/>
      <c r="D418" s="674"/>
      <c r="E418" s="675"/>
      <c r="F418" s="675"/>
      <c r="G418" s="676"/>
      <c r="H418" s="677"/>
      <c r="I418" s="677"/>
      <c r="J418" s="676"/>
      <c r="K418" s="677"/>
      <c r="L418" s="676"/>
      <c r="M418" s="677"/>
      <c r="N418" s="676"/>
      <c r="O418" s="677"/>
    </row>
    <row r="419" spans="1:15">
      <c r="A419" s="673"/>
      <c r="B419" s="674"/>
      <c r="C419" s="635"/>
      <c r="D419" s="674"/>
      <c r="E419" s="675"/>
      <c r="F419" s="675"/>
      <c r="G419" s="676"/>
      <c r="H419" s="677"/>
      <c r="I419" s="677"/>
      <c r="J419" s="676"/>
      <c r="K419" s="677"/>
      <c r="L419" s="676"/>
      <c r="M419" s="677"/>
      <c r="N419" s="676"/>
      <c r="O419" s="677"/>
    </row>
    <row r="420" spans="1:15">
      <c r="A420" s="668"/>
      <c r="B420" s="669"/>
      <c r="C420" s="635"/>
      <c r="D420" s="669"/>
      <c r="E420" s="670"/>
      <c r="F420" s="670"/>
      <c r="G420" s="670"/>
      <c r="H420" s="670"/>
      <c r="I420" s="670"/>
      <c r="J420" s="670"/>
      <c r="K420" s="670"/>
      <c r="L420" s="670"/>
      <c r="M420" s="670"/>
      <c r="N420" s="670"/>
      <c r="O420" s="670"/>
    </row>
    <row r="421" spans="1:15">
      <c r="A421" s="668"/>
      <c r="B421" s="669"/>
      <c r="C421" s="635"/>
      <c r="D421" s="669"/>
      <c r="E421" s="670"/>
      <c r="F421" s="670"/>
      <c r="G421" s="671"/>
      <c r="H421" s="672"/>
      <c r="I421" s="672"/>
      <c r="J421" s="671"/>
      <c r="K421" s="672"/>
      <c r="L421" s="671"/>
      <c r="M421" s="672"/>
      <c r="N421" s="671"/>
      <c r="O421" s="672"/>
    </row>
    <row r="422" spans="1:15">
      <c r="A422" s="673"/>
      <c r="B422" s="674"/>
      <c r="C422" s="635"/>
      <c r="D422" s="674"/>
      <c r="E422" s="675"/>
      <c r="F422" s="675"/>
      <c r="G422" s="676"/>
      <c r="H422" s="677"/>
      <c r="I422" s="677"/>
      <c r="J422" s="676"/>
      <c r="K422" s="677"/>
      <c r="L422" s="676"/>
      <c r="M422" s="677"/>
      <c r="N422" s="676"/>
      <c r="O422" s="677"/>
    </row>
    <row r="423" spans="1:15">
      <c r="A423" s="668"/>
      <c r="B423" s="669"/>
      <c r="C423" s="635"/>
      <c r="D423" s="669"/>
      <c r="E423" s="670"/>
      <c r="F423" s="670"/>
      <c r="G423" s="670"/>
      <c r="H423" s="670"/>
      <c r="I423" s="670"/>
      <c r="J423" s="670"/>
      <c r="K423" s="670"/>
      <c r="L423" s="670"/>
      <c r="M423" s="670"/>
      <c r="N423" s="670"/>
      <c r="O423" s="670"/>
    </row>
    <row r="424" spans="1:15">
      <c r="A424" s="663"/>
      <c r="B424" s="664"/>
      <c r="C424" s="635"/>
      <c r="D424" s="664"/>
      <c r="E424" s="665"/>
      <c r="F424" s="665"/>
      <c r="G424" s="666"/>
      <c r="H424" s="667"/>
      <c r="I424" s="667"/>
      <c r="J424" s="666"/>
      <c r="K424" s="667"/>
      <c r="L424" s="666"/>
      <c r="M424" s="667"/>
      <c r="N424" s="666"/>
      <c r="O424" s="667"/>
    </row>
    <row r="425" spans="1:15">
      <c r="A425" s="663"/>
      <c r="B425" s="664"/>
      <c r="C425" s="635"/>
      <c r="D425" s="664"/>
      <c r="E425" s="665"/>
      <c r="F425" s="665"/>
      <c r="G425" s="666"/>
      <c r="H425" s="667"/>
      <c r="I425" s="667"/>
      <c r="J425" s="666"/>
      <c r="K425" s="667"/>
      <c r="L425" s="666"/>
      <c r="M425" s="667"/>
      <c r="N425" s="666"/>
      <c r="O425" s="667"/>
    </row>
    <row r="426" spans="1:15">
      <c r="A426" s="673"/>
      <c r="B426" s="674"/>
      <c r="C426" s="635"/>
      <c r="D426" s="674"/>
      <c r="E426" s="675"/>
      <c r="F426" s="675"/>
      <c r="G426" s="676"/>
      <c r="H426" s="677"/>
      <c r="I426" s="677"/>
      <c r="J426" s="676"/>
      <c r="K426" s="677"/>
      <c r="L426" s="676"/>
      <c r="M426" s="677"/>
      <c r="N426" s="676"/>
      <c r="O426" s="677"/>
    </row>
    <row r="427" spans="1:15">
      <c r="A427" s="663"/>
      <c r="B427" s="664"/>
      <c r="C427" s="635"/>
      <c r="D427" s="664"/>
      <c r="E427" s="665"/>
      <c r="F427" s="665"/>
      <c r="G427" s="665"/>
      <c r="H427" s="665"/>
      <c r="I427" s="665"/>
      <c r="J427" s="665"/>
      <c r="K427" s="665"/>
      <c r="L427" s="665"/>
      <c r="M427" s="665"/>
      <c r="N427" s="665"/>
      <c r="O427" s="665"/>
    </row>
    <row r="428" spans="1:15">
      <c r="A428" s="663"/>
      <c r="B428" s="664"/>
      <c r="C428" s="635"/>
      <c r="D428" s="664"/>
      <c r="E428" s="665"/>
      <c r="F428" s="665"/>
      <c r="G428" s="666"/>
      <c r="H428" s="667"/>
      <c r="I428" s="667"/>
      <c r="J428" s="666"/>
      <c r="K428" s="667"/>
      <c r="L428" s="666"/>
      <c r="M428" s="667"/>
      <c r="N428" s="666"/>
      <c r="O428" s="667"/>
    </row>
    <row r="429" spans="1:15">
      <c r="A429" s="663"/>
      <c r="B429" s="664"/>
      <c r="C429" s="635"/>
      <c r="D429" s="664"/>
      <c r="E429" s="665"/>
      <c r="F429" s="665"/>
      <c r="G429" s="666"/>
      <c r="H429" s="667"/>
      <c r="I429" s="667"/>
      <c r="J429" s="666"/>
      <c r="K429" s="667"/>
      <c r="L429" s="666"/>
      <c r="M429" s="667"/>
      <c r="N429" s="666"/>
      <c r="O429" s="667"/>
    </row>
    <row r="430" spans="1:15">
      <c r="A430" s="673"/>
      <c r="B430" s="674"/>
      <c r="C430" s="635"/>
      <c r="D430" s="674"/>
      <c r="E430" s="675"/>
      <c r="F430" s="675"/>
      <c r="G430" s="676"/>
      <c r="H430" s="677"/>
      <c r="I430" s="677"/>
      <c r="J430" s="676"/>
      <c r="K430" s="677"/>
      <c r="L430" s="676"/>
      <c r="M430" s="677"/>
      <c r="N430" s="676"/>
      <c r="O430" s="677"/>
    </row>
    <row r="431" spans="1:15">
      <c r="A431" s="673"/>
      <c r="B431" s="674"/>
      <c r="C431" s="635"/>
      <c r="D431" s="674"/>
      <c r="E431" s="675"/>
      <c r="F431" s="675"/>
      <c r="G431" s="676"/>
      <c r="H431" s="677"/>
      <c r="I431" s="677"/>
      <c r="J431" s="676"/>
      <c r="K431" s="677"/>
      <c r="L431" s="676"/>
      <c r="M431" s="677"/>
      <c r="N431" s="676"/>
      <c r="O431" s="677"/>
    </row>
    <row r="432" spans="1:15">
      <c r="A432" s="673"/>
      <c r="B432" s="674"/>
      <c r="C432" s="635"/>
      <c r="D432" s="674"/>
      <c r="E432" s="675"/>
      <c r="F432" s="675"/>
      <c r="G432" s="676"/>
      <c r="H432" s="677"/>
      <c r="I432" s="677"/>
      <c r="J432" s="676"/>
      <c r="K432" s="677"/>
      <c r="L432" s="676"/>
      <c r="M432" s="677"/>
      <c r="N432" s="676"/>
      <c r="O432" s="677"/>
    </row>
    <row r="433" spans="1:15">
      <c r="A433" s="673"/>
      <c r="B433" s="674"/>
      <c r="C433" s="635"/>
      <c r="D433" s="674"/>
      <c r="E433" s="675"/>
      <c r="F433" s="675"/>
      <c r="G433" s="676"/>
      <c r="H433" s="677"/>
      <c r="I433" s="677"/>
      <c r="J433" s="676"/>
      <c r="K433" s="677"/>
      <c r="L433" s="676"/>
      <c r="M433" s="677"/>
      <c r="N433" s="676"/>
      <c r="O433" s="677"/>
    </row>
    <row r="434" spans="1:15">
      <c r="A434" s="673"/>
      <c r="B434" s="674"/>
      <c r="C434" s="635"/>
      <c r="D434" s="674"/>
      <c r="E434" s="675"/>
      <c r="F434" s="675"/>
      <c r="G434" s="676"/>
      <c r="H434" s="677"/>
      <c r="I434" s="677"/>
      <c r="J434" s="676"/>
      <c r="K434" s="677"/>
      <c r="L434" s="676"/>
      <c r="M434" s="677"/>
      <c r="N434" s="676"/>
      <c r="O434" s="677"/>
    </row>
    <row r="435" spans="1:15">
      <c r="A435" s="673"/>
      <c r="B435" s="674"/>
      <c r="C435" s="635"/>
      <c r="D435" s="674"/>
      <c r="E435" s="675"/>
      <c r="F435" s="675"/>
      <c r="G435" s="676"/>
      <c r="H435" s="677"/>
      <c r="I435" s="677"/>
      <c r="J435" s="676"/>
      <c r="K435" s="677"/>
      <c r="L435" s="676"/>
      <c r="M435" s="677"/>
      <c r="N435" s="676"/>
      <c r="O435" s="677"/>
    </row>
    <row r="436" spans="1:15">
      <c r="A436" s="668"/>
      <c r="B436" s="669"/>
      <c r="C436" s="635"/>
      <c r="D436" s="669"/>
      <c r="E436" s="670"/>
      <c r="F436" s="670"/>
      <c r="G436" s="670"/>
      <c r="H436" s="670"/>
      <c r="I436" s="670"/>
      <c r="J436" s="670"/>
      <c r="K436" s="670"/>
      <c r="L436" s="670"/>
      <c r="M436" s="670"/>
      <c r="N436" s="670"/>
      <c r="O436" s="670"/>
    </row>
    <row r="437" spans="1:15">
      <c r="A437" s="663"/>
      <c r="B437" s="664"/>
      <c r="C437" s="635"/>
      <c r="D437" s="664"/>
      <c r="E437" s="665"/>
      <c r="F437" s="665"/>
      <c r="G437" s="666"/>
      <c r="H437" s="667"/>
      <c r="I437" s="667"/>
      <c r="J437" s="666"/>
      <c r="K437" s="667"/>
      <c r="L437" s="666"/>
      <c r="M437" s="667"/>
      <c r="N437" s="666"/>
      <c r="O437" s="667"/>
    </row>
    <row r="438" spans="1:15">
      <c r="A438" s="673"/>
      <c r="B438" s="674"/>
      <c r="C438" s="635"/>
      <c r="D438" s="674"/>
      <c r="E438" s="675"/>
      <c r="F438" s="675"/>
      <c r="G438" s="676"/>
      <c r="H438" s="677"/>
      <c r="I438" s="677"/>
      <c r="J438" s="676"/>
      <c r="K438" s="677"/>
      <c r="L438" s="676"/>
      <c r="M438" s="677"/>
      <c r="N438" s="676"/>
      <c r="O438" s="677"/>
    </row>
    <row r="439" spans="1:15">
      <c r="A439" s="673"/>
      <c r="B439" s="674"/>
      <c r="C439" s="635"/>
      <c r="D439" s="674"/>
      <c r="E439" s="675"/>
      <c r="F439" s="675"/>
      <c r="G439" s="676"/>
      <c r="H439" s="677"/>
      <c r="I439" s="677"/>
      <c r="J439" s="676"/>
      <c r="K439" s="677"/>
      <c r="L439" s="676"/>
      <c r="M439" s="677"/>
      <c r="N439" s="676"/>
      <c r="O439" s="677"/>
    </row>
    <row r="440" spans="1:15">
      <c r="A440" s="668"/>
      <c r="B440" s="669"/>
      <c r="C440" s="635"/>
      <c r="D440" s="669"/>
      <c r="E440" s="670"/>
      <c r="F440" s="670"/>
      <c r="G440" s="670"/>
      <c r="H440" s="670"/>
      <c r="I440" s="670"/>
      <c r="J440" s="670"/>
      <c r="K440" s="670"/>
      <c r="L440" s="670"/>
      <c r="M440" s="670"/>
      <c r="N440" s="670"/>
      <c r="O440" s="670"/>
    </row>
    <row r="441" spans="1:15">
      <c r="A441" s="663"/>
      <c r="B441" s="664"/>
      <c r="C441" s="635"/>
      <c r="D441" s="664"/>
      <c r="E441" s="665"/>
      <c r="F441" s="665"/>
      <c r="G441" s="666"/>
      <c r="H441" s="667"/>
      <c r="I441" s="667"/>
      <c r="J441" s="666"/>
      <c r="K441" s="667"/>
      <c r="L441" s="666"/>
      <c r="M441" s="667"/>
      <c r="N441" s="666"/>
      <c r="O441" s="667"/>
    </row>
    <row r="442" spans="1:15">
      <c r="A442" s="663"/>
      <c r="B442" s="664"/>
      <c r="C442" s="635"/>
      <c r="D442" s="664"/>
      <c r="E442" s="665"/>
      <c r="F442" s="665"/>
      <c r="G442" s="666"/>
      <c r="H442" s="667"/>
      <c r="I442" s="667"/>
      <c r="J442" s="666"/>
      <c r="K442" s="667"/>
      <c r="L442" s="666"/>
      <c r="M442" s="667"/>
      <c r="N442" s="666"/>
      <c r="O442" s="667"/>
    </row>
    <row r="443" spans="1:15">
      <c r="A443" s="668"/>
      <c r="B443" s="669"/>
      <c r="C443" s="635"/>
      <c r="D443" s="669"/>
      <c r="E443" s="670"/>
      <c r="F443" s="670"/>
      <c r="G443" s="671"/>
      <c r="H443" s="672"/>
      <c r="I443" s="672"/>
      <c r="J443" s="671"/>
      <c r="K443" s="672"/>
      <c r="L443" s="671"/>
      <c r="M443" s="672"/>
      <c r="N443" s="671"/>
      <c r="O443" s="672"/>
    </row>
    <row r="444" spans="1:15">
      <c r="A444" s="673"/>
      <c r="B444" s="674"/>
      <c r="C444" s="635"/>
      <c r="D444" s="674"/>
      <c r="E444" s="675"/>
      <c r="F444" s="675"/>
      <c r="G444" s="676"/>
      <c r="H444" s="677"/>
      <c r="I444" s="677"/>
      <c r="J444" s="676"/>
      <c r="K444" s="677"/>
      <c r="L444" s="676"/>
      <c r="M444" s="677"/>
      <c r="N444" s="676"/>
      <c r="O444" s="677"/>
    </row>
    <row r="445" spans="1:15">
      <c r="A445" s="673"/>
      <c r="B445" s="674"/>
      <c r="C445" s="635"/>
      <c r="D445" s="674"/>
      <c r="E445" s="675"/>
      <c r="F445" s="675"/>
      <c r="G445" s="676"/>
      <c r="H445" s="677"/>
      <c r="I445" s="677"/>
      <c r="J445" s="676"/>
      <c r="K445" s="677"/>
      <c r="L445" s="676"/>
      <c r="M445" s="677"/>
      <c r="N445" s="676"/>
      <c r="O445" s="677"/>
    </row>
    <row r="446" spans="1:15">
      <c r="A446" s="673"/>
      <c r="B446" s="674"/>
      <c r="C446" s="635"/>
      <c r="D446" s="674"/>
      <c r="E446" s="675"/>
      <c r="F446" s="675"/>
      <c r="G446" s="676"/>
      <c r="H446" s="677"/>
      <c r="I446" s="677"/>
      <c r="J446" s="676"/>
      <c r="K446" s="677"/>
      <c r="L446" s="676"/>
      <c r="M446" s="677"/>
      <c r="N446" s="676"/>
      <c r="O446" s="677"/>
    </row>
    <row r="447" spans="1:15">
      <c r="A447" s="673"/>
      <c r="B447" s="674"/>
      <c r="C447" s="635"/>
      <c r="D447" s="674"/>
      <c r="E447" s="675"/>
      <c r="F447" s="675"/>
      <c r="G447" s="676"/>
      <c r="H447" s="677"/>
      <c r="I447" s="677"/>
      <c r="J447" s="676"/>
      <c r="K447" s="677"/>
      <c r="L447" s="676"/>
      <c r="M447" s="677"/>
      <c r="N447" s="676"/>
      <c r="O447" s="677"/>
    </row>
    <row r="448" spans="1:15">
      <c r="A448" s="673"/>
      <c r="B448" s="674"/>
      <c r="C448" s="635"/>
      <c r="D448" s="674"/>
      <c r="E448" s="675"/>
      <c r="F448" s="675"/>
      <c r="G448" s="676"/>
      <c r="H448" s="677"/>
      <c r="I448" s="677"/>
      <c r="J448" s="676"/>
      <c r="K448" s="677"/>
      <c r="L448" s="676"/>
      <c r="M448" s="677"/>
      <c r="N448" s="676"/>
      <c r="O448" s="677"/>
    </row>
    <row r="449" spans="1:15">
      <c r="A449" s="673"/>
      <c r="B449" s="674"/>
      <c r="C449" s="635"/>
      <c r="D449" s="674"/>
      <c r="E449" s="675"/>
      <c r="F449" s="675"/>
      <c r="G449" s="676"/>
      <c r="H449" s="677"/>
      <c r="I449" s="677"/>
      <c r="J449" s="676"/>
      <c r="K449" s="677"/>
      <c r="L449" s="676"/>
      <c r="M449" s="677"/>
      <c r="N449" s="676"/>
      <c r="O449" s="677"/>
    </row>
    <row r="450" spans="1:15">
      <c r="A450" s="673"/>
      <c r="B450" s="674"/>
      <c r="C450" s="635"/>
      <c r="D450" s="674"/>
      <c r="E450" s="675"/>
      <c r="F450" s="675"/>
      <c r="G450" s="676"/>
      <c r="H450" s="677"/>
      <c r="I450" s="677"/>
      <c r="J450" s="676"/>
      <c r="K450" s="677"/>
      <c r="L450" s="676"/>
      <c r="M450" s="677"/>
      <c r="N450" s="676"/>
      <c r="O450" s="677"/>
    </row>
    <row r="451" spans="1:15">
      <c r="A451" s="668"/>
      <c r="B451" s="669"/>
      <c r="C451" s="635"/>
      <c r="D451" s="669"/>
      <c r="E451" s="670"/>
      <c r="F451" s="670"/>
      <c r="G451" s="670"/>
      <c r="H451" s="670"/>
      <c r="I451" s="670"/>
      <c r="J451" s="670"/>
      <c r="K451" s="670"/>
      <c r="L451" s="670"/>
      <c r="M451" s="670"/>
      <c r="N451" s="670"/>
      <c r="O451" s="670"/>
    </row>
    <row r="452" spans="1:15">
      <c r="A452" s="668"/>
      <c r="B452" s="669"/>
      <c r="C452" s="635"/>
      <c r="D452" s="669"/>
      <c r="E452" s="670"/>
      <c r="F452" s="670"/>
      <c r="G452" s="671"/>
      <c r="H452" s="672"/>
      <c r="I452" s="672"/>
      <c r="J452" s="671"/>
      <c r="K452" s="672"/>
      <c r="L452" s="671"/>
      <c r="M452" s="672"/>
      <c r="N452" s="671"/>
      <c r="O452" s="672"/>
    </row>
    <row r="453" spans="1:15">
      <c r="A453" s="673"/>
      <c r="B453" s="674"/>
      <c r="C453" s="635"/>
      <c r="D453" s="674"/>
      <c r="E453" s="675"/>
      <c r="F453" s="675"/>
      <c r="G453" s="676"/>
      <c r="H453" s="677"/>
      <c r="I453" s="677"/>
      <c r="J453" s="676"/>
      <c r="K453" s="677"/>
      <c r="L453" s="676"/>
      <c r="M453" s="677"/>
      <c r="N453" s="676"/>
      <c r="O453" s="677"/>
    </row>
    <row r="454" spans="1:15">
      <c r="A454" s="673"/>
      <c r="B454" s="674"/>
      <c r="C454" s="635"/>
      <c r="D454" s="674"/>
      <c r="E454" s="675"/>
      <c r="F454" s="675"/>
      <c r="G454" s="676"/>
      <c r="H454" s="677"/>
      <c r="I454" s="677"/>
      <c r="J454" s="676"/>
      <c r="K454" s="677"/>
      <c r="L454" s="676"/>
      <c r="M454" s="677"/>
      <c r="N454" s="676"/>
      <c r="O454" s="677"/>
    </row>
    <row r="455" spans="1:15">
      <c r="A455" s="627"/>
      <c r="B455" s="627"/>
      <c r="C455" s="627"/>
      <c r="D455" s="628"/>
      <c r="E455" s="628"/>
      <c r="F455" s="628"/>
      <c r="G455" s="629"/>
      <c r="H455" s="630"/>
      <c r="I455" s="630"/>
      <c r="J455" s="629"/>
      <c r="K455" s="630"/>
      <c r="L455" s="629"/>
      <c r="M455" s="630"/>
      <c r="N455" s="629"/>
      <c r="O455" s="630"/>
    </row>
    <row r="456" spans="1:15">
      <c r="A456" s="663"/>
      <c r="B456" s="664"/>
      <c r="C456" s="635"/>
      <c r="D456" s="664"/>
      <c r="E456" s="665"/>
      <c r="F456" s="665"/>
      <c r="G456" s="665"/>
      <c r="H456" s="665"/>
      <c r="I456" s="665"/>
      <c r="J456" s="665"/>
      <c r="K456" s="665"/>
      <c r="L456" s="665"/>
      <c r="M456" s="665"/>
      <c r="N456" s="665"/>
      <c r="O456" s="665"/>
    </row>
    <row r="457" spans="1:15">
      <c r="A457" s="663"/>
      <c r="B457" s="664"/>
      <c r="C457" s="635"/>
      <c r="D457" s="664"/>
      <c r="E457" s="665"/>
      <c r="F457" s="665"/>
      <c r="G457" s="666"/>
      <c r="H457" s="667"/>
      <c r="I457" s="667"/>
      <c r="J457" s="666"/>
      <c r="K457" s="667"/>
      <c r="L457" s="666"/>
      <c r="M457" s="667"/>
      <c r="N457" s="666"/>
      <c r="O457" s="667"/>
    </row>
    <row r="458" spans="1:15">
      <c r="A458" s="663"/>
      <c r="B458" s="664"/>
      <c r="C458" s="635"/>
      <c r="D458" s="664"/>
      <c r="E458" s="665"/>
      <c r="F458" s="665"/>
      <c r="G458" s="666"/>
      <c r="H458" s="667"/>
      <c r="I458" s="667"/>
      <c r="J458" s="666"/>
      <c r="K458" s="667"/>
      <c r="L458" s="666"/>
      <c r="M458" s="667"/>
      <c r="N458" s="666"/>
      <c r="O458" s="667"/>
    </row>
    <row r="459" spans="1:15">
      <c r="A459" s="663"/>
      <c r="B459" s="664"/>
      <c r="C459" s="635"/>
      <c r="D459" s="664"/>
      <c r="E459" s="665"/>
      <c r="F459" s="665"/>
      <c r="G459" s="666"/>
      <c r="H459" s="667"/>
      <c r="I459" s="667"/>
      <c r="J459" s="666"/>
      <c r="K459" s="667"/>
      <c r="L459" s="666"/>
      <c r="M459" s="667"/>
      <c r="N459" s="666"/>
      <c r="O459" s="667"/>
    </row>
    <row r="460" spans="1:15">
      <c r="A460" s="668"/>
      <c r="B460" s="669"/>
      <c r="C460" s="635"/>
      <c r="D460" s="669"/>
      <c r="E460" s="670"/>
      <c r="F460" s="670"/>
      <c r="G460" s="671"/>
      <c r="H460" s="672"/>
      <c r="I460" s="672"/>
      <c r="J460" s="671"/>
      <c r="K460" s="672"/>
      <c r="L460" s="671"/>
      <c r="M460" s="672"/>
      <c r="N460" s="671"/>
      <c r="O460" s="672"/>
    </row>
    <row r="461" spans="1:15">
      <c r="A461" s="673"/>
      <c r="B461" s="674"/>
      <c r="C461" s="635"/>
      <c r="D461" s="674"/>
      <c r="E461" s="675"/>
      <c r="F461" s="675"/>
      <c r="G461" s="676"/>
      <c r="H461" s="677"/>
      <c r="I461" s="677"/>
      <c r="J461" s="676"/>
      <c r="K461" s="677"/>
      <c r="L461" s="676"/>
      <c r="M461" s="677"/>
      <c r="N461" s="676"/>
      <c r="O461" s="677"/>
    </row>
    <row r="462" spans="1:15">
      <c r="A462" s="673"/>
      <c r="B462" s="674"/>
      <c r="C462" s="635"/>
      <c r="D462" s="674"/>
      <c r="E462" s="675"/>
      <c r="F462" s="675"/>
      <c r="G462" s="676"/>
      <c r="H462" s="677"/>
      <c r="I462" s="677"/>
      <c r="J462" s="676"/>
      <c r="K462" s="677"/>
      <c r="L462" s="676"/>
      <c r="M462" s="677"/>
      <c r="N462" s="676"/>
      <c r="O462" s="677"/>
    </row>
    <row r="463" spans="1:15">
      <c r="A463" s="668"/>
      <c r="B463" s="669"/>
      <c r="C463" s="635"/>
      <c r="D463" s="669"/>
      <c r="E463" s="670"/>
      <c r="F463" s="670"/>
      <c r="G463" s="670"/>
      <c r="H463" s="670"/>
      <c r="I463" s="670"/>
      <c r="J463" s="670"/>
      <c r="K463" s="670"/>
      <c r="L463" s="670"/>
      <c r="M463" s="670"/>
      <c r="N463" s="670"/>
      <c r="O463" s="670"/>
    </row>
    <row r="464" spans="1:15">
      <c r="A464" s="663"/>
      <c r="B464" s="664"/>
      <c r="C464" s="635"/>
      <c r="D464" s="664"/>
      <c r="E464" s="665"/>
      <c r="F464" s="665"/>
      <c r="G464" s="666"/>
      <c r="H464" s="667"/>
      <c r="I464" s="667"/>
      <c r="J464" s="666"/>
      <c r="K464" s="667"/>
      <c r="L464" s="666"/>
      <c r="M464" s="667"/>
      <c r="N464" s="666"/>
      <c r="O464" s="667"/>
    </row>
    <row r="465" spans="1:15">
      <c r="A465" s="663"/>
      <c r="B465" s="664"/>
      <c r="C465" s="635"/>
      <c r="D465" s="664"/>
      <c r="E465" s="665"/>
      <c r="F465" s="665"/>
      <c r="G465" s="666"/>
      <c r="H465" s="667"/>
      <c r="I465" s="667"/>
      <c r="J465" s="666"/>
      <c r="K465" s="667"/>
      <c r="L465" s="666"/>
      <c r="M465" s="667"/>
      <c r="N465" s="666"/>
      <c r="O465" s="667"/>
    </row>
    <row r="466" spans="1:15">
      <c r="A466" s="663"/>
      <c r="B466" s="664"/>
      <c r="C466" s="635"/>
      <c r="D466" s="664"/>
      <c r="E466" s="665"/>
      <c r="F466" s="665"/>
      <c r="G466" s="666"/>
      <c r="H466" s="667"/>
      <c r="I466" s="667"/>
      <c r="J466" s="666"/>
      <c r="K466" s="667"/>
      <c r="L466" s="666"/>
      <c r="M466" s="667"/>
      <c r="N466" s="666"/>
      <c r="O466" s="667"/>
    </row>
    <row r="467" spans="1:15">
      <c r="A467" s="668"/>
      <c r="B467" s="669"/>
      <c r="C467" s="635"/>
      <c r="D467" s="669"/>
      <c r="E467" s="670"/>
      <c r="F467" s="670"/>
      <c r="G467" s="671"/>
      <c r="H467" s="672"/>
      <c r="I467" s="672"/>
      <c r="J467" s="671"/>
      <c r="K467" s="672"/>
      <c r="L467" s="671"/>
      <c r="M467" s="672"/>
      <c r="N467" s="671"/>
      <c r="O467" s="672"/>
    </row>
    <row r="468" spans="1:15">
      <c r="A468" s="673"/>
      <c r="B468" s="674"/>
      <c r="C468" s="635"/>
      <c r="D468" s="674"/>
      <c r="E468" s="675"/>
      <c r="F468" s="675"/>
      <c r="G468" s="676"/>
      <c r="H468" s="677"/>
      <c r="I468" s="677"/>
      <c r="J468" s="676"/>
      <c r="K468" s="677"/>
      <c r="L468" s="676"/>
      <c r="M468" s="677"/>
      <c r="N468" s="676"/>
      <c r="O468" s="677"/>
    </row>
    <row r="469" spans="1:15">
      <c r="A469" s="673"/>
      <c r="B469" s="674"/>
      <c r="C469" s="635"/>
      <c r="D469" s="674"/>
      <c r="E469" s="675"/>
      <c r="F469" s="675"/>
      <c r="G469" s="676"/>
      <c r="H469" s="677"/>
      <c r="I469" s="677"/>
      <c r="J469" s="676"/>
      <c r="K469" s="677"/>
      <c r="L469" s="676"/>
      <c r="M469" s="677"/>
      <c r="N469" s="676"/>
      <c r="O469" s="677"/>
    </row>
    <row r="470" spans="1:15">
      <c r="A470" s="663"/>
      <c r="B470" s="664"/>
      <c r="C470" s="635"/>
      <c r="D470" s="664"/>
      <c r="E470" s="665"/>
      <c r="F470" s="665"/>
      <c r="G470" s="665"/>
      <c r="H470" s="665"/>
      <c r="I470" s="665"/>
      <c r="J470" s="665"/>
      <c r="K470" s="665"/>
      <c r="L470" s="665"/>
      <c r="M470" s="665"/>
      <c r="N470" s="665"/>
      <c r="O470" s="665"/>
    </row>
    <row r="471" spans="1:15">
      <c r="A471" s="663"/>
      <c r="B471" s="664"/>
      <c r="C471" s="635"/>
      <c r="D471" s="664"/>
      <c r="E471" s="665"/>
      <c r="F471" s="665"/>
      <c r="G471" s="666"/>
      <c r="H471" s="667"/>
      <c r="I471" s="667"/>
      <c r="J471" s="666"/>
      <c r="K471" s="667"/>
      <c r="L471" s="666"/>
      <c r="M471" s="667"/>
      <c r="N471" s="666"/>
      <c r="O471" s="667"/>
    </row>
    <row r="472" spans="1:15">
      <c r="A472" s="663"/>
      <c r="B472" s="664"/>
      <c r="C472" s="635"/>
      <c r="D472" s="664"/>
      <c r="E472" s="665"/>
      <c r="F472" s="665"/>
      <c r="G472" s="666"/>
      <c r="H472" s="667"/>
      <c r="I472" s="667"/>
      <c r="J472" s="666"/>
      <c r="K472" s="667"/>
      <c r="L472" s="666"/>
      <c r="M472" s="667"/>
      <c r="N472" s="666"/>
      <c r="O472" s="667"/>
    </row>
    <row r="473" spans="1:15">
      <c r="A473" s="663"/>
      <c r="B473" s="664"/>
      <c r="C473" s="635"/>
      <c r="D473" s="664"/>
      <c r="E473" s="665"/>
      <c r="F473" s="665"/>
      <c r="G473" s="666"/>
      <c r="H473" s="667"/>
      <c r="I473" s="667"/>
      <c r="J473" s="666"/>
      <c r="K473" s="667"/>
      <c r="L473" s="666"/>
      <c r="M473" s="667"/>
      <c r="N473" s="666"/>
      <c r="O473" s="667"/>
    </row>
    <row r="474" spans="1:15">
      <c r="A474" s="668"/>
      <c r="B474" s="669"/>
      <c r="C474" s="635"/>
      <c r="D474" s="669"/>
      <c r="E474" s="670"/>
      <c r="F474" s="670"/>
      <c r="G474" s="671"/>
      <c r="H474" s="672"/>
      <c r="I474" s="672"/>
      <c r="J474" s="671"/>
      <c r="K474" s="672"/>
      <c r="L474" s="671"/>
      <c r="M474" s="672"/>
      <c r="N474" s="671"/>
      <c r="O474" s="672"/>
    </row>
    <row r="475" spans="1:15">
      <c r="A475" s="673"/>
      <c r="B475" s="674"/>
      <c r="C475" s="635"/>
      <c r="D475" s="674"/>
      <c r="E475" s="675"/>
      <c r="F475" s="675"/>
      <c r="G475" s="676"/>
      <c r="H475" s="677"/>
      <c r="I475" s="677"/>
      <c r="J475" s="676"/>
      <c r="K475" s="677"/>
      <c r="L475" s="676"/>
      <c r="M475" s="677"/>
      <c r="N475" s="676"/>
      <c r="O475" s="677"/>
    </row>
    <row r="476" spans="1:15">
      <c r="A476" s="673"/>
      <c r="B476" s="674"/>
      <c r="C476" s="635"/>
      <c r="D476" s="674"/>
      <c r="E476" s="675"/>
      <c r="F476" s="675"/>
      <c r="G476" s="676"/>
      <c r="H476" s="677"/>
      <c r="I476" s="677"/>
      <c r="J476" s="676"/>
      <c r="K476" s="677"/>
      <c r="L476" s="676"/>
      <c r="M476" s="677"/>
      <c r="N476" s="676"/>
      <c r="O476" s="677"/>
    </row>
    <row r="477" spans="1:15">
      <c r="A477" s="673"/>
      <c r="B477" s="674"/>
      <c r="C477" s="635"/>
      <c r="D477" s="674"/>
      <c r="E477" s="675"/>
      <c r="F477" s="675"/>
      <c r="G477" s="676"/>
      <c r="H477" s="677"/>
      <c r="I477" s="677"/>
      <c r="J477" s="676"/>
      <c r="K477" s="677"/>
      <c r="L477" s="676"/>
      <c r="M477" s="677"/>
      <c r="N477" s="676"/>
      <c r="O477" s="677"/>
    </row>
    <row r="478" spans="1:15">
      <c r="A478" s="668"/>
      <c r="B478" s="669"/>
      <c r="C478" s="635"/>
      <c r="D478" s="669"/>
      <c r="E478" s="670"/>
      <c r="F478" s="670"/>
      <c r="G478" s="670"/>
      <c r="H478" s="670"/>
      <c r="I478" s="670"/>
      <c r="J478" s="670"/>
      <c r="K478" s="670"/>
      <c r="L478" s="670"/>
      <c r="M478" s="670"/>
      <c r="N478" s="670"/>
      <c r="O478" s="670"/>
    </row>
    <row r="479" spans="1:15">
      <c r="A479" s="663"/>
      <c r="B479" s="664"/>
      <c r="C479" s="664"/>
      <c r="D479" s="665"/>
      <c r="E479" s="665"/>
      <c r="F479" s="665"/>
      <c r="G479" s="666"/>
      <c r="H479" s="667"/>
      <c r="I479" s="667"/>
      <c r="J479" s="666"/>
      <c r="K479" s="667"/>
      <c r="L479" s="666"/>
      <c r="M479" s="667"/>
      <c r="N479" s="666"/>
      <c r="O479" s="667"/>
    </row>
    <row r="480" spans="1:15">
      <c r="A480" s="663"/>
      <c r="B480" s="664"/>
      <c r="C480" s="635"/>
      <c r="D480" s="664"/>
      <c r="E480" s="665"/>
      <c r="F480" s="665"/>
      <c r="G480" s="666"/>
      <c r="H480" s="667"/>
      <c r="I480" s="667"/>
      <c r="J480" s="666"/>
      <c r="K480" s="667"/>
      <c r="L480" s="666"/>
      <c r="M480" s="667"/>
      <c r="N480" s="666"/>
      <c r="O480" s="667"/>
    </row>
    <row r="481" spans="1:15">
      <c r="A481" s="663"/>
      <c r="B481" s="664"/>
      <c r="C481" s="635"/>
      <c r="D481" s="664"/>
      <c r="E481" s="665"/>
      <c r="F481" s="665"/>
      <c r="G481" s="666"/>
      <c r="H481" s="667"/>
      <c r="I481" s="667"/>
      <c r="J481" s="666"/>
      <c r="K481" s="667"/>
      <c r="L481" s="666"/>
      <c r="M481" s="667"/>
      <c r="N481" s="666"/>
      <c r="O481" s="667"/>
    </row>
    <row r="482" spans="1:15">
      <c r="A482" s="663"/>
      <c r="B482" s="664"/>
      <c r="C482" s="635"/>
      <c r="D482" s="664"/>
      <c r="E482" s="665"/>
      <c r="F482" s="665"/>
      <c r="G482" s="666"/>
      <c r="H482" s="667"/>
      <c r="I482" s="667"/>
      <c r="J482" s="666"/>
      <c r="K482" s="667"/>
      <c r="L482" s="666"/>
      <c r="M482" s="667"/>
      <c r="N482" s="666"/>
      <c r="O482" s="667"/>
    </row>
    <row r="483" spans="1:15">
      <c r="A483" s="668"/>
      <c r="B483" s="669"/>
      <c r="C483" s="635"/>
      <c r="D483" s="669"/>
      <c r="E483" s="670"/>
      <c r="F483" s="670"/>
      <c r="G483" s="671"/>
      <c r="H483" s="672"/>
      <c r="I483" s="672"/>
      <c r="J483" s="671"/>
      <c r="K483" s="672"/>
      <c r="L483" s="671"/>
      <c r="M483" s="672"/>
      <c r="N483" s="671"/>
      <c r="O483" s="672"/>
    </row>
    <row r="484" spans="1:15">
      <c r="A484" s="673"/>
      <c r="B484" s="674"/>
      <c r="C484" s="635"/>
      <c r="D484" s="674"/>
      <c r="E484" s="675"/>
      <c r="F484" s="675"/>
      <c r="G484" s="676"/>
      <c r="H484" s="677"/>
      <c r="I484" s="677"/>
      <c r="J484" s="676"/>
      <c r="K484" s="677"/>
      <c r="L484" s="676"/>
      <c r="M484" s="677"/>
      <c r="N484" s="676"/>
      <c r="O484" s="677"/>
    </row>
    <row r="485" spans="1:15">
      <c r="A485" s="673"/>
      <c r="B485" s="674"/>
      <c r="C485" s="635"/>
      <c r="D485" s="674"/>
      <c r="E485" s="675"/>
      <c r="F485" s="675"/>
      <c r="G485" s="676"/>
      <c r="H485" s="677"/>
      <c r="I485" s="677"/>
      <c r="J485" s="676"/>
      <c r="K485" s="677"/>
      <c r="L485" s="676"/>
      <c r="M485" s="677"/>
      <c r="N485" s="676"/>
      <c r="O485" s="677"/>
    </row>
    <row r="486" spans="1:15">
      <c r="A486" s="668"/>
      <c r="B486" s="669"/>
      <c r="C486" s="635"/>
      <c r="D486" s="669"/>
      <c r="E486" s="670"/>
      <c r="F486" s="670"/>
      <c r="G486" s="670"/>
      <c r="H486" s="670"/>
      <c r="I486" s="670"/>
      <c r="J486" s="670"/>
      <c r="K486" s="670"/>
      <c r="L486" s="670"/>
      <c r="M486" s="670"/>
      <c r="N486" s="670"/>
      <c r="O486" s="670"/>
    </row>
    <row r="487" spans="1:15">
      <c r="A487" s="663"/>
      <c r="B487" s="664"/>
      <c r="C487" s="635"/>
      <c r="D487" s="664"/>
      <c r="E487" s="665"/>
      <c r="F487" s="665"/>
      <c r="G487" s="666"/>
      <c r="H487" s="667"/>
      <c r="I487" s="667"/>
      <c r="J487" s="666"/>
      <c r="K487" s="667"/>
      <c r="L487" s="666"/>
      <c r="M487" s="667"/>
      <c r="N487" s="666"/>
      <c r="O487" s="667"/>
    </row>
    <row r="488" spans="1:15">
      <c r="A488" s="668"/>
      <c r="B488" s="669"/>
      <c r="C488" s="635"/>
      <c r="D488" s="669"/>
      <c r="E488" s="670"/>
      <c r="F488" s="670"/>
      <c r="G488" s="671"/>
      <c r="H488" s="672"/>
      <c r="I488" s="672"/>
      <c r="J488" s="671"/>
      <c r="K488" s="672"/>
      <c r="L488" s="671"/>
      <c r="M488" s="672"/>
      <c r="N488" s="671"/>
      <c r="O488" s="672"/>
    </row>
    <row r="489" spans="1:15">
      <c r="A489" s="673"/>
      <c r="B489" s="674"/>
      <c r="C489" s="635"/>
      <c r="D489" s="674"/>
      <c r="E489" s="675"/>
      <c r="F489" s="675"/>
      <c r="G489" s="676"/>
      <c r="H489" s="677"/>
      <c r="I489" s="677"/>
      <c r="J489" s="676"/>
      <c r="K489" s="677"/>
      <c r="L489" s="676"/>
      <c r="M489" s="677"/>
      <c r="N489" s="676"/>
      <c r="O489" s="677"/>
    </row>
    <row r="490" spans="1:15">
      <c r="A490" s="673"/>
      <c r="B490" s="674"/>
      <c r="C490" s="635"/>
      <c r="D490" s="674"/>
      <c r="E490" s="675"/>
      <c r="F490" s="675"/>
      <c r="G490" s="676"/>
      <c r="H490" s="677"/>
      <c r="I490" s="677"/>
      <c r="J490" s="676"/>
      <c r="K490" s="677"/>
      <c r="L490" s="676"/>
      <c r="M490" s="677"/>
      <c r="N490" s="676"/>
      <c r="O490" s="677"/>
    </row>
    <row r="491" spans="1:15">
      <c r="A491" s="668"/>
      <c r="B491" s="669"/>
      <c r="C491" s="635"/>
      <c r="D491" s="669"/>
      <c r="E491" s="670"/>
      <c r="F491" s="670"/>
      <c r="G491" s="670"/>
      <c r="H491" s="670"/>
      <c r="I491" s="670"/>
      <c r="J491" s="670"/>
      <c r="K491" s="670"/>
      <c r="L491" s="670"/>
      <c r="M491" s="670"/>
      <c r="N491" s="670"/>
      <c r="O491" s="670"/>
    </row>
    <row r="492" spans="1:15">
      <c r="A492" s="668"/>
      <c r="B492" s="669"/>
      <c r="C492" s="635"/>
      <c r="D492" s="669"/>
      <c r="E492" s="670"/>
      <c r="F492" s="670"/>
      <c r="G492" s="671"/>
      <c r="H492" s="672"/>
      <c r="I492" s="672"/>
      <c r="J492" s="671"/>
      <c r="K492" s="672"/>
      <c r="L492" s="671"/>
      <c r="M492" s="672"/>
      <c r="N492" s="671"/>
      <c r="O492" s="672"/>
    </row>
    <row r="493" spans="1:15">
      <c r="A493" s="673"/>
      <c r="B493" s="674"/>
      <c r="C493" s="635"/>
      <c r="D493" s="674"/>
      <c r="E493" s="675"/>
      <c r="F493" s="675"/>
      <c r="G493" s="676"/>
      <c r="H493" s="677"/>
      <c r="I493" s="677"/>
      <c r="J493" s="676"/>
      <c r="K493" s="677"/>
      <c r="L493" s="676"/>
      <c r="M493" s="677"/>
      <c r="N493" s="676"/>
      <c r="O493" s="677"/>
    </row>
    <row r="494" spans="1:15">
      <c r="A494" s="668"/>
      <c r="B494" s="669"/>
      <c r="C494" s="635"/>
      <c r="D494" s="669"/>
      <c r="E494" s="670"/>
      <c r="F494" s="670"/>
      <c r="G494" s="670"/>
      <c r="H494" s="670"/>
      <c r="I494" s="670"/>
      <c r="J494" s="670"/>
      <c r="K494" s="670"/>
      <c r="L494" s="670"/>
      <c r="M494" s="670"/>
      <c r="N494" s="670"/>
      <c r="O494" s="670"/>
    </row>
    <row r="495" spans="1:15">
      <c r="A495" s="668"/>
      <c r="B495" s="669"/>
      <c r="C495" s="635"/>
      <c r="D495" s="669"/>
      <c r="E495" s="670"/>
      <c r="F495" s="670"/>
      <c r="G495" s="671"/>
      <c r="H495" s="672"/>
      <c r="I495" s="672"/>
      <c r="J495" s="671"/>
      <c r="K495" s="672"/>
      <c r="L495" s="671"/>
      <c r="M495" s="672"/>
      <c r="N495" s="671"/>
      <c r="O495" s="672"/>
    </row>
    <row r="496" spans="1:15">
      <c r="A496" s="673"/>
      <c r="B496" s="674"/>
      <c r="C496" s="635"/>
      <c r="D496" s="674"/>
      <c r="E496" s="675"/>
      <c r="F496" s="675"/>
      <c r="G496" s="676"/>
      <c r="H496" s="677"/>
      <c r="I496" s="677"/>
      <c r="J496" s="676"/>
      <c r="K496" s="677"/>
      <c r="L496" s="676"/>
      <c r="M496" s="677"/>
      <c r="N496" s="676"/>
      <c r="O496" s="677"/>
    </row>
    <row r="497" spans="1:15">
      <c r="A497" s="668"/>
      <c r="B497" s="669"/>
      <c r="C497" s="635"/>
      <c r="D497" s="669"/>
      <c r="E497" s="670"/>
      <c r="F497" s="670"/>
      <c r="G497" s="670"/>
      <c r="H497" s="670"/>
      <c r="I497" s="670"/>
      <c r="J497" s="670"/>
      <c r="K497" s="670"/>
      <c r="L497" s="670"/>
      <c r="M497" s="670"/>
      <c r="N497" s="670"/>
      <c r="O497" s="670"/>
    </row>
    <row r="498" spans="1:15">
      <c r="A498" s="668"/>
      <c r="B498" s="669"/>
      <c r="C498" s="635"/>
      <c r="D498" s="669"/>
      <c r="E498" s="670"/>
      <c r="F498" s="670"/>
      <c r="G498" s="671"/>
      <c r="H498" s="672"/>
      <c r="I498" s="672"/>
      <c r="J498" s="671"/>
      <c r="K498" s="672"/>
      <c r="L498" s="671"/>
      <c r="M498" s="672"/>
      <c r="N498" s="671"/>
      <c r="O498" s="672"/>
    </row>
    <row r="499" spans="1:15">
      <c r="A499" s="673"/>
      <c r="B499" s="674"/>
      <c r="C499" s="635"/>
      <c r="D499" s="674"/>
      <c r="E499" s="675"/>
      <c r="F499" s="675"/>
      <c r="G499" s="676"/>
      <c r="H499" s="677"/>
      <c r="I499" s="677"/>
      <c r="J499" s="676"/>
      <c r="K499" s="677"/>
      <c r="L499" s="676"/>
      <c r="M499" s="677"/>
      <c r="N499" s="676"/>
      <c r="O499" s="677"/>
    </row>
    <row r="500" spans="1:15">
      <c r="A500" s="673"/>
      <c r="B500" s="674"/>
      <c r="C500" s="635"/>
      <c r="D500" s="674"/>
      <c r="E500" s="675"/>
      <c r="F500" s="675"/>
      <c r="G500" s="676"/>
      <c r="H500" s="677"/>
      <c r="I500" s="677"/>
      <c r="J500" s="676"/>
      <c r="K500" s="677"/>
      <c r="L500" s="676"/>
      <c r="M500" s="677"/>
      <c r="N500" s="676"/>
      <c r="O500" s="677"/>
    </row>
    <row r="501" spans="1:15">
      <c r="A501" s="673"/>
      <c r="B501" s="674"/>
      <c r="C501" s="635"/>
      <c r="D501" s="674"/>
      <c r="E501" s="675"/>
      <c r="F501" s="675"/>
      <c r="G501" s="676"/>
      <c r="H501" s="677"/>
      <c r="I501" s="677"/>
      <c r="J501" s="676"/>
      <c r="K501" s="677"/>
      <c r="L501" s="676"/>
      <c r="M501" s="677"/>
      <c r="N501" s="676"/>
      <c r="O501" s="677"/>
    </row>
    <row r="502" spans="1:15">
      <c r="A502" s="673"/>
      <c r="B502" s="674"/>
      <c r="C502" s="635"/>
      <c r="D502" s="674"/>
      <c r="E502" s="675"/>
      <c r="F502" s="675"/>
      <c r="G502" s="676"/>
      <c r="H502" s="677"/>
      <c r="I502" s="677"/>
      <c r="J502" s="676"/>
      <c r="K502" s="677"/>
      <c r="L502" s="676"/>
      <c r="M502" s="677"/>
      <c r="N502" s="676"/>
      <c r="O502" s="677"/>
    </row>
    <row r="503" spans="1:15">
      <c r="A503" s="673"/>
      <c r="B503" s="674"/>
      <c r="C503" s="635"/>
      <c r="D503" s="674"/>
      <c r="E503" s="675"/>
      <c r="F503" s="675"/>
      <c r="G503" s="676"/>
      <c r="H503" s="677"/>
      <c r="I503" s="677"/>
      <c r="J503" s="676"/>
      <c r="K503" s="677"/>
      <c r="L503" s="676"/>
      <c r="M503" s="677"/>
      <c r="N503" s="676"/>
      <c r="O503" s="677"/>
    </row>
    <row r="504" spans="1:15">
      <c r="A504" s="673"/>
      <c r="B504" s="674"/>
      <c r="C504" s="635"/>
      <c r="D504" s="674"/>
      <c r="E504" s="675"/>
      <c r="F504" s="675"/>
      <c r="G504" s="676"/>
      <c r="H504" s="677"/>
      <c r="I504" s="677"/>
      <c r="J504" s="676"/>
      <c r="K504" s="677"/>
      <c r="L504" s="676"/>
      <c r="M504" s="677"/>
      <c r="N504" s="676"/>
      <c r="O504" s="677"/>
    </row>
    <row r="505" spans="1:15">
      <c r="A505" s="668"/>
      <c r="B505" s="669"/>
      <c r="C505" s="635"/>
      <c r="D505" s="669"/>
      <c r="E505" s="670"/>
      <c r="F505" s="670"/>
      <c r="G505" s="670"/>
      <c r="H505" s="670"/>
      <c r="I505" s="670"/>
      <c r="J505" s="670"/>
      <c r="K505" s="670"/>
      <c r="L505" s="670"/>
      <c r="M505" s="670"/>
      <c r="N505" s="670"/>
      <c r="O505" s="670"/>
    </row>
    <row r="506" spans="1:15">
      <c r="A506" s="663"/>
      <c r="B506" s="664"/>
      <c r="C506" s="635"/>
      <c r="D506" s="664"/>
      <c r="E506" s="665"/>
      <c r="F506" s="665"/>
      <c r="G506" s="666"/>
      <c r="H506" s="667"/>
      <c r="I506" s="667"/>
      <c r="J506" s="666"/>
      <c r="K506" s="667"/>
      <c r="L506" s="666"/>
      <c r="M506" s="667"/>
      <c r="N506" s="666"/>
      <c r="O506" s="667"/>
    </row>
    <row r="507" spans="1:15">
      <c r="A507" s="668"/>
      <c r="B507" s="669"/>
      <c r="C507" s="635"/>
      <c r="D507" s="669"/>
      <c r="E507" s="670"/>
      <c r="F507" s="670"/>
      <c r="G507" s="671"/>
      <c r="H507" s="672"/>
      <c r="I507" s="672"/>
      <c r="J507" s="671"/>
      <c r="K507" s="672"/>
      <c r="L507" s="671"/>
      <c r="M507" s="672"/>
      <c r="N507" s="671"/>
      <c r="O507" s="672"/>
    </row>
    <row r="508" spans="1:15">
      <c r="A508" s="673"/>
      <c r="B508" s="674"/>
      <c r="C508" s="635"/>
      <c r="D508" s="674"/>
      <c r="E508" s="675"/>
      <c r="F508" s="675"/>
      <c r="G508" s="676"/>
      <c r="H508" s="677"/>
      <c r="I508" s="677"/>
      <c r="J508" s="676"/>
      <c r="K508" s="677"/>
      <c r="L508" s="676"/>
      <c r="M508" s="677"/>
      <c r="N508" s="676"/>
      <c r="O508" s="677"/>
    </row>
    <row r="509" spans="1:15">
      <c r="A509" s="673"/>
      <c r="B509" s="674"/>
      <c r="C509" s="635"/>
      <c r="D509" s="674"/>
      <c r="E509" s="675"/>
      <c r="F509" s="675"/>
      <c r="G509" s="676"/>
      <c r="H509" s="677"/>
      <c r="I509" s="677"/>
      <c r="J509" s="676"/>
      <c r="K509" s="677"/>
      <c r="L509" s="676"/>
      <c r="M509" s="677"/>
      <c r="N509" s="676"/>
      <c r="O509" s="677"/>
    </row>
    <row r="510" spans="1:15">
      <c r="A510" s="673"/>
      <c r="B510" s="674"/>
      <c r="C510" s="635"/>
      <c r="D510" s="674"/>
      <c r="E510" s="675"/>
      <c r="F510" s="675"/>
      <c r="G510" s="676"/>
      <c r="H510" s="677"/>
      <c r="I510" s="677"/>
      <c r="J510" s="676"/>
      <c r="K510" s="677"/>
      <c r="L510" s="676"/>
      <c r="M510" s="677"/>
      <c r="N510" s="676"/>
      <c r="O510" s="677"/>
    </row>
    <row r="511" spans="1:15">
      <c r="A511" s="673"/>
      <c r="B511" s="674"/>
      <c r="C511" s="635"/>
      <c r="D511" s="674"/>
      <c r="E511" s="675"/>
      <c r="F511" s="675"/>
      <c r="G511" s="676"/>
      <c r="H511" s="677"/>
      <c r="I511" s="677"/>
      <c r="J511" s="676"/>
      <c r="K511" s="677"/>
      <c r="L511" s="676"/>
      <c r="M511" s="677"/>
      <c r="N511" s="676"/>
      <c r="O511" s="677"/>
    </row>
    <row r="512" spans="1:15">
      <c r="A512" s="668"/>
      <c r="B512" s="669"/>
      <c r="C512" s="635"/>
      <c r="D512" s="669"/>
      <c r="E512" s="670"/>
      <c r="F512" s="670"/>
      <c r="G512" s="670"/>
      <c r="H512" s="670"/>
      <c r="I512" s="670"/>
      <c r="J512" s="670"/>
      <c r="K512" s="670"/>
      <c r="L512" s="670"/>
      <c r="M512" s="670"/>
      <c r="N512" s="670"/>
      <c r="O512" s="670"/>
    </row>
    <row r="513" spans="1:15">
      <c r="A513" s="663"/>
      <c r="B513" s="664"/>
      <c r="C513" s="635"/>
      <c r="D513" s="664"/>
      <c r="E513" s="665"/>
      <c r="F513" s="665"/>
      <c r="G513" s="666"/>
      <c r="H513" s="667"/>
      <c r="I513" s="667"/>
      <c r="J513" s="666"/>
      <c r="K513" s="667"/>
      <c r="L513" s="666"/>
      <c r="M513" s="667"/>
      <c r="N513" s="666"/>
      <c r="O513" s="667"/>
    </row>
    <row r="514" spans="1:15">
      <c r="A514" s="668"/>
      <c r="B514" s="669"/>
      <c r="C514" s="635"/>
      <c r="D514" s="669"/>
      <c r="E514" s="670"/>
      <c r="F514" s="670"/>
      <c r="G514" s="671"/>
      <c r="H514" s="672"/>
      <c r="I514" s="672"/>
      <c r="J514" s="671"/>
      <c r="K514" s="672"/>
      <c r="L514" s="671"/>
      <c r="M514" s="672"/>
      <c r="N514" s="671"/>
      <c r="O514" s="672"/>
    </row>
    <row r="515" spans="1:15">
      <c r="A515" s="673"/>
      <c r="B515" s="674"/>
      <c r="C515" s="635"/>
      <c r="D515" s="674"/>
      <c r="E515" s="675"/>
      <c r="F515" s="675"/>
      <c r="G515" s="676"/>
      <c r="H515" s="677"/>
      <c r="I515" s="677"/>
      <c r="J515" s="676"/>
      <c r="K515" s="677"/>
      <c r="L515" s="676"/>
      <c r="M515" s="677"/>
      <c r="N515" s="676"/>
      <c r="O515" s="677"/>
    </row>
    <row r="516" spans="1:15">
      <c r="A516" s="668"/>
      <c r="B516" s="669"/>
      <c r="C516" s="635"/>
      <c r="D516" s="669"/>
      <c r="E516" s="670"/>
      <c r="F516" s="670"/>
      <c r="G516" s="670"/>
      <c r="H516" s="670"/>
      <c r="I516" s="670"/>
      <c r="J516" s="670"/>
      <c r="K516" s="670"/>
      <c r="L516" s="670"/>
      <c r="M516" s="670"/>
      <c r="N516" s="670"/>
      <c r="O516" s="670"/>
    </row>
    <row r="517" spans="1:15">
      <c r="A517" s="663"/>
      <c r="B517" s="664"/>
      <c r="C517" s="635"/>
      <c r="D517" s="664"/>
      <c r="E517" s="665"/>
      <c r="F517" s="665"/>
      <c r="G517" s="666"/>
      <c r="H517" s="667"/>
      <c r="I517" s="667"/>
      <c r="J517" s="666"/>
      <c r="K517" s="667"/>
      <c r="L517" s="666"/>
      <c r="M517" s="667"/>
      <c r="N517" s="666"/>
      <c r="O517" s="667"/>
    </row>
    <row r="518" spans="1:15">
      <c r="A518" s="668"/>
      <c r="B518" s="669"/>
      <c r="C518" s="635"/>
      <c r="D518" s="669"/>
      <c r="E518" s="670"/>
      <c r="F518" s="670"/>
      <c r="G518" s="671"/>
      <c r="H518" s="672"/>
      <c r="I518" s="672"/>
      <c r="J518" s="671"/>
      <c r="K518" s="672"/>
      <c r="L518" s="671"/>
      <c r="M518" s="672"/>
      <c r="N518" s="671"/>
      <c r="O518" s="672"/>
    </row>
    <row r="519" spans="1:15">
      <c r="A519" s="673"/>
      <c r="B519" s="674"/>
      <c r="C519" s="635"/>
      <c r="D519" s="674"/>
      <c r="E519" s="675"/>
      <c r="F519" s="675"/>
      <c r="G519" s="676"/>
      <c r="H519" s="677"/>
      <c r="I519" s="677"/>
      <c r="J519" s="676"/>
      <c r="K519" s="677"/>
      <c r="L519" s="676"/>
      <c r="M519" s="677"/>
      <c r="N519" s="676"/>
      <c r="O519" s="677"/>
    </row>
    <row r="520" spans="1:15">
      <c r="A520" s="678"/>
      <c r="B520" s="679"/>
      <c r="C520" s="679"/>
      <c r="D520" s="679"/>
      <c r="E520" s="679"/>
      <c r="F520" s="679"/>
      <c r="G520" s="679"/>
      <c r="H520" s="679"/>
      <c r="I520" s="679"/>
      <c r="J520" s="679"/>
      <c r="K520" s="679"/>
      <c r="L520" s="679"/>
      <c r="M520" s="679"/>
      <c r="N520" s="679"/>
      <c r="O520" s="679"/>
    </row>
    <row r="521" spans="1:15">
      <c r="A521" s="680"/>
      <c r="B521" s="681"/>
      <c r="C521" s="681"/>
      <c r="D521" s="681"/>
      <c r="E521" s="682"/>
      <c r="F521" s="660"/>
      <c r="G521" s="660"/>
      <c r="H521" s="680"/>
      <c r="I521" s="681"/>
      <c r="J521" s="681"/>
      <c r="K521" s="681"/>
      <c r="L521" s="681"/>
      <c r="M521" s="681"/>
      <c r="N521" s="682"/>
      <c r="O521" s="683"/>
    </row>
    <row r="522" spans="1:15">
      <c r="A522" s="680"/>
      <c r="B522" s="681"/>
      <c r="C522" s="681"/>
      <c r="D522" s="681"/>
      <c r="E522" s="682"/>
      <c r="F522" s="660"/>
      <c r="G522" s="660"/>
      <c r="H522" s="680"/>
      <c r="I522" s="681"/>
      <c r="J522" s="681"/>
      <c r="K522" s="681"/>
      <c r="L522" s="681"/>
      <c r="M522" s="681"/>
      <c r="N522" s="682"/>
      <c r="O522" s="683"/>
    </row>
    <row r="523" spans="1:15">
      <c r="A523" s="680"/>
      <c r="B523" s="681"/>
      <c r="C523" s="681"/>
      <c r="D523" s="681"/>
      <c r="E523" s="682"/>
      <c r="F523" s="660"/>
      <c r="G523" s="660"/>
      <c r="H523" s="680"/>
      <c r="I523" s="681"/>
      <c r="J523" s="681"/>
      <c r="K523" s="681"/>
      <c r="L523" s="681"/>
      <c r="M523" s="681"/>
      <c r="N523" s="682"/>
      <c r="O523" s="683"/>
    </row>
    <row r="524" spans="1:15">
      <c r="A524" s="680"/>
      <c r="B524" s="681"/>
      <c r="C524" s="681"/>
      <c r="D524" s="681"/>
      <c r="E524" s="682"/>
      <c r="F524" s="660"/>
      <c r="G524" s="660"/>
      <c r="H524" s="680"/>
      <c r="I524" s="681"/>
      <c r="J524" s="681"/>
      <c r="K524" s="681"/>
      <c r="L524" s="681"/>
      <c r="M524" s="681"/>
      <c r="N524" s="682"/>
      <c r="O524" s="683"/>
    </row>
    <row r="525" spans="1:15">
      <c r="A525" s="660"/>
      <c r="B525" s="660"/>
      <c r="C525" s="660"/>
      <c r="D525" s="660"/>
      <c r="E525" s="680"/>
      <c r="F525" s="681"/>
      <c r="G525" s="681"/>
      <c r="H525" s="682"/>
      <c r="I525" s="683"/>
      <c r="J525" s="683"/>
      <c r="K525" s="660"/>
      <c r="L525" s="660"/>
      <c r="M525" s="660"/>
      <c r="N525" s="660"/>
      <c r="O525" s="660"/>
    </row>
    <row r="526" spans="1:15">
      <c r="A526" s="660"/>
      <c r="B526" s="660"/>
      <c r="C526" s="660"/>
      <c r="D526" s="660"/>
      <c r="E526" s="680"/>
      <c r="F526" s="681"/>
      <c r="G526" s="681"/>
      <c r="H526" s="682"/>
      <c r="I526" s="683"/>
      <c r="J526" s="683"/>
      <c r="K526" s="660"/>
      <c r="L526" s="660"/>
      <c r="M526" s="660"/>
      <c r="N526" s="660"/>
      <c r="O526" s="660"/>
    </row>
    <row r="527" spans="1:15">
      <c r="A527" s="684"/>
      <c r="B527" s="685"/>
      <c r="C527" s="685"/>
      <c r="D527" s="685"/>
      <c r="E527" s="685"/>
      <c r="F527" s="685"/>
      <c r="G527" s="685"/>
      <c r="H527" s="685"/>
      <c r="I527" s="685"/>
      <c r="J527" s="685"/>
      <c r="K527" s="685"/>
      <c r="L527" s="685"/>
      <c r="M527" s="685"/>
      <c r="N527" s="685"/>
      <c r="O527" s="685"/>
    </row>
    <row r="528" spans="1:15">
      <c r="A528" s="635"/>
      <c r="B528" s="657"/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</row>
    <row r="529" spans="1:15">
      <c r="A529" s="662"/>
      <c r="B529" s="661"/>
      <c r="C529" s="661"/>
      <c r="D529" s="661"/>
      <c r="E529" s="661"/>
      <c r="F529" s="661"/>
      <c r="G529" s="661"/>
      <c r="H529" s="661"/>
      <c r="I529" s="661"/>
      <c r="J529" s="661"/>
      <c r="K529" s="661"/>
      <c r="L529" s="661"/>
      <c r="M529" s="661"/>
      <c r="N529" s="661"/>
      <c r="O529" s="661"/>
    </row>
    <row r="530" spans="1:15">
      <c r="A530" s="686"/>
      <c r="B530" s="687"/>
      <c r="C530" s="687"/>
      <c r="D530" s="687"/>
      <c r="E530" s="687"/>
      <c r="F530" s="687"/>
      <c r="G530" s="687"/>
      <c r="H530" s="687"/>
      <c r="I530" s="688"/>
      <c r="J530" s="689"/>
      <c r="K530" s="689"/>
      <c r="L530" s="689"/>
      <c r="M530" s="689"/>
      <c r="N530" s="689"/>
      <c r="O530" s="689"/>
    </row>
    <row r="531" spans="1:15">
      <c r="A531" s="660"/>
      <c r="B531" s="660"/>
      <c r="C531" s="660"/>
      <c r="D531" s="660"/>
      <c r="E531" s="660"/>
      <c r="F531" s="660"/>
      <c r="G531" s="660"/>
      <c r="H531" s="660"/>
      <c r="I531" s="660"/>
      <c r="J531" s="660"/>
      <c r="K531" s="660"/>
      <c r="L531" s="660"/>
      <c r="M531" s="690"/>
      <c r="N531" s="691"/>
      <c r="O531" s="690"/>
    </row>
    <row r="532" spans="1:15">
      <c r="A532" s="660"/>
      <c r="B532" s="660"/>
      <c r="C532" s="660"/>
      <c r="D532" s="660"/>
      <c r="E532" s="660"/>
      <c r="F532" s="660"/>
      <c r="G532" s="660"/>
      <c r="H532" s="660"/>
      <c r="I532" s="660"/>
      <c r="J532" s="660"/>
      <c r="K532" s="660"/>
      <c r="L532" s="660"/>
      <c r="M532" s="660"/>
      <c r="N532" s="660"/>
      <c r="O532" s="660"/>
    </row>
  </sheetData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554"/>
  <sheetViews>
    <sheetView topLeftCell="A388" workbookViewId="0">
      <selection activeCell="A104" sqref="A1:XFD1048576"/>
    </sheetView>
  </sheetViews>
  <sheetFormatPr defaultRowHeight="15"/>
  <cols>
    <col min="4" max="4" width="9.28515625" bestFit="1" customWidth="1"/>
    <col min="5" max="5" width="9" bestFit="1" customWidth="1"/>
    <col min="8" max="8" width="7.7109375" bestFit="1" customWidth="1"/>
    <col min="13" max="13" width="8.7109375" bestFit="1" customWidth="1"/>
    <col min="14" max="14" width="18.7109375" customWidth="1"/>
    <col min="15" max="15" width="7" bestFit="1" customWidth="1"/>
  </cols>
  <sheetData>
    <row r="1" spans="1:15">
      <c r="A1" s="747"/>
      <c r="B1" s="747"/>
      <c r="C1" s="623" t="s">
        <v>143</v>
      </c>
      <c r="D1" s="624"/>
      <c r="E1" s="624"/>
      <c r="F1" s="624"/>
      <c r="G1" s="624"/>
      <c r="H1" s="624"/>
      <c r="I1" s="624"/>
      <c r="J1" s="624"/>
      <c r="K1" s="624"/>
      <c r="L1" s="624"/>
      <c r="M1" s="625" t="s">
        <v>214</v>
      </c>
      <c r="N1" s="626"/>
      <c r="O1" s="626"/>
    </row>
    <row r="2" spans="1:15" ht="22.5">
      <c r="A2" s="627" t="s">
        <v>5137</v>
      </c>
      <c r="B2" s="627" t="s">
        <v>215</v>
      </c>
      <c r="C2" s="627" t="s">
        <v>216</v>
      </c>
      <c r="D2" s="628"/>
      <c r="E2" s="628"/>
      <c r="F2" s="628"/>
      <c r="G2" s="629" t="s">
        <v>217</v>
      </c>
      <c r="H2" s="630"/>
      <c r="I2" s="630"/>
      <c r="J2" s="629" t="s">
        <v>218</v>
      </c>
      <c r="K2" s="630"/>
      <c r="L2" s="629" t="s">
        <v>219</v>
      </c>
      <c r="M2" s="630"/>
      <c r="N2" s="629" t="s">
        <v>220</v>
      </c>
      <c r="O2" s="630"/>
    </row>
    <row r="3" spans="1:15" ht="27">
      <c r="A3" s="663" t="s">
        <v>5552</v>
      </c>
      <c r="B3" s="664" t="s">
        <v>221</v>
      </c>
      <c r="C3" s="664" t="s">
        <v>222</v>
      </c>
      <c r="D3" s="665"/>
      <c r="E3" s="665"/>
      <c r="F3" s="665"/>
      <c r="G3" s="666" t="s">
        <v>5555</v>
      </c>
      <c r="H3" s="667"/>
      <c r="I3" s="667"/>
      <c r="J3" s="666" t="s">
        <v>9249</v>
      </c>
      <c r="K3" s="667"/>
      <c r="L3" s="666" t="s">
        <v>9250</v>
      </c>
      <c r="M3" s="667"/>
      <c r="N3" s="666" t="s">
        <v>8616</v>
      </c>
      <c r="O3" s="667"/>
    </row>
    <row r="4" spans="1:15" ht="27">
      <c r="A4" s="663" t="s">
        <v>5551</v>
      </c>
      <c r="B4" s="664" t="s">
        <v>227</v>
      </c>
      <c r="C4" s="635" t="s">
        <v>143</v>
      </c>
      <c r="D4" s="664" t="s">
        <v>228</v>
      </c>
      <c r="E4" s="665"/>
      <c r="F4" s="665"/>
      <c r="G4" s="666" t="s">
        <v>5558</v>
      </c>
      <c r="H4" s="667"/>
      <c r="I4" s="667"/>
      <c r="J4" s="666" t="s">
        <v>9251</v>
      </c>
      <c r="K4" s="667"/>
      <c r="L4" s="666" t="s">
        <v>9252</v>
      </c>
      <c r="M4" s="667"/>
      <c r="N4" s="666" t="s">
        <v>8617</v>
      </c>
      <c r="O4" s="667"/>
    </row>
    <row r="5" spans="1:15" ht="27">
      <c r="A5" s="663" t="s">
        <v>5550</v>
      </c>
      <c r="B5" s="664" t="s">
        <v>232</v>
      </c>
      <c r="C5" s="635" t="s">
        <v>143</v>
      </c>
      <c r="D5" s="664" t="s">
        <v>233</v>
      </c>
      <c r="E5" s="665"/>
      <c r="F5" s="665"/>
      <c r="G5" s="666" t="s">
        <v>5561</v>
      </c>
      <c r="H5" s="667"/>
      <c r="I5" s="667"/>
      <c r="J5" s="666" t="s">
        <v>9253</v>
      </c>
      <c r="K5" s="667"/>
      <c r="L5" s="666" t="s">
        <v>9254</v>
      </c>
      <c r="M5" s="667"/>
      <c r="N5" s="666" t="s">
        <v>8618</v>
      </c>
      <c r="O5" s="667"/>
    </row>
    <row r="6" spans="1:15" ht="27">
      <c r="A6" s="663" t="s">
        <v>5549</v>
      </c>
      <c r="B6" s="664" t="s">
        <v>238</v>
      </c>
      <c r="C6" s="635" t="s">
        <v>143</v>
      </c>
      <c r="D6" s="664" t="s">
        <v>233</v>
      </c>
      <c r="E6" s="665"/>
      <c r="F6" s="665"/>
      <c r="G6" s="666" t="s">
        <v>5561</v>
      </c>
      <c r="H6" s="667"/>
      <c r="I6" s="667"/>
      <c r="J6" s="666" t="s">
        <v>9253</v>
      </c>
      <c r="K6" s="667"/>
      <c r="L6" s="666" t="s">
        <v>9254</v>
      </c>
      <c r="M6" s="667"/>
      <c r="N6" s="666" t="s">
        <v>8618</v>
      </c>
      <c r="O6" s="667"/>
    </row>
    <row r="7" spans="1:15">
      <c r="A7" s="750" t="s">
        <v>5547</v>
      </c>
      <c r="B7" s="751" t="s">
        <v>239</v>
      </c>
      <c r="C7" s="635" t="s">
        <v>143</v>
      </c>
      <c r="D7" s="751" t="s">
        <v>240</v>
      </c>
      <c r="E7" s="752"/>
      <c r="F7" s="752"/>
      <c r="G7" s="753" t="s">
        <v>2434</v>
      </c>
      <c r="H7" s="754"/>
      <c r="I7" s="754"/>
      <c r="J7" s="753" t="s">
        <v>8619</v>
      </c>
      <c r="K7" s="754"/>
      <c r="L7" s="753" t="s">
        <v>8619</v>
      </c>
      <c r="M7" s="754"/>
      <c r="N7" s="753" t="s">
        <v>2434</v>
      </c>
      <c r="O7" s="754"/>
    </row>
    <row r="8" spans="1:15" ht="18">
      <c r="A8" s="755" t="s">
        <v>5546</v>
      </c>
      <c r="B8" s="756" t="s">
        <v>243</v>
      </c>
      <c r="C8" s="635" t="s">
        <v>143</v>
      </c>
      <c r="D8" s="756" t="s">
        <v>244</v>
      </c>
      <c r="E8" s="757"/>
      <c r="F8" s="757"/>
      <c r="G8" s="758" t="s">
        <v>2434</v>
      </c>
      <c r="H8" s="759"/>
      <c r="I8" s="759"/>
      <c r="J8" s="758" t="s">
        <v>245</v>
      </c>
      <c r="K8" s="759"/>
      <c r="L8" s="758" t="s">
        <v>245</v>
      </c>
      <c r="M8" s="759"/>
      <c r="N8" s="758" t="s">
        <v>2434</v>
      </c>
      <c r="O8" s="759"/>
    </row>
    <row r="9" spans="1:15" ht="45">
      <c r="A9" s="755" t="s">
        <v>5545</v>
      </c>
      <c r="B9" s="756" t="s">
        <v>246</v>
      </c>
      <c r="C9" s="635" t="s">
        <v>143</v>
      </c>
      <c r="D9" s="756" t="s">
        <v>4708</v>
      </c>
      <c r="E9" s="757"/>
      <c r="F9" s="757"/>
      <c r="G9" s="758" t="s">
        <v>248</v>
      </c>
      <c r="H9" s="759"/>
      <c r="I9" s="759"/>
      <c r="J9" s="758" t="s">
        <v>8619</v>
      </c>
      <c r="K9" s="759"/>
      <c r="L9" s="758" t="s">
        <v>8619</v>
      </c>
      <c r="M9" s="759"/>
      <c r="N9" s="758" t="s">
        <v>248</v>
      </c>
      <c r="O9" s="759"/>
    </row>
    <row r="10" spans="1:15">
      <c r="A10" s="750" t="s">
        <v>143</v>
      </c>
      <c r="B10" s="751" t="s">
        <v>143</v>
      </c>
      <c r="C10" s="635" t="s">
        <v>143</v>
      </c>
      <c r="D10" s="751" t="s">
        <v>143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</row>
    <row r="11" spans="1:15" ht="36">
      <c r="A11" s="750" t="s">
        <v>5544</v>
      </c>
      <c r="B11" s="751" t="s">
        <v>249</v>
      </c>
      <c r="C11" s="635" t="s">
        <v>143</v>
      </c>
      <c r="D11" s="751" t="s">
        <v>250</v>
      </c>
      <c r="E11" s="752"/>
      <c r="F11" s="752"/>
      <c r="G11" s="753" t="s">
        <v>5565</v>
      </c>
      <c r="H11" s="754"/>
      <c r="I11" s="754"/>
      <c r="J11" s="753" t="s">
        <v>9255</v>
      </c>
      <c r="K11" s="754"/>
      <c r="L11" s="753" t="s">
        <v>9256</v>
      </c>
      <c r="M11" s="754"/>
      <c r="N11" s="753" t="s">
        <v>8620</v>
      </c>
      <c r="O11" s="754"/>
    </row>
    <row r="12" spans="1:15" ht="27">
      <c r="A12" s="755" t="s">
        <v>5542</v>
      </c>
      <c r="B12" s="756" t="s">
        <v>5541</v>
      </c>
      <c r="C12" s="635" t="s">
        <v>143</v>
      </c>
      <c r="D12" s="756" t="s">
        <v>5540</v>
      </c>
      <c r="E12" s="757"/>
      <c r="F12" s="757"/>
      <c r="G12" s="758" t="s">
        <v>248</v>
      </c>
      <c r="H12" s="759"/>
      <c r="I12" s="759"/>
      <c r="J12" s="758" t="s">
        <v>8621</v>
      </c>
      <c r="K12" s="759"/>
      <c r="L12" s="758" t="s">
        <v>8622</v>
      </c>
      <c r="M12" s="759"/>
      <c r="N12" s="758" t="s">
        <v>8623</v>
      </c>
      <c r="O12" s="759"/>
    </row>
    <row r="13" spans="1:15" ht="36">
      <c r="A13" s="755" t="s">
        <v>5538</v>
      </c>
      <c r="B13" s="756" t="s">
        <v>5537</v>
      </c>
      <c r="C13" s="635" t="s">
        <v>143</v>
      </c>
      <c r="D13" s="756" t="s">
        <v>5536</v>
      </c>
      <c r="E13" s="757"/>
      <c r="F13" s="757"/>
      <c r="G13" s="758" t="s">
        <v>5570</v>
      </c>
      <c r="H13" s="759"/>
      <c r="I13" s="759"/>
      <c r="J13" s="758" t="s">
        <v>8624</v>
      </c>
      <c r="K13" s="759"/>
      <c r="L13" s="758" t="s">
        <v>8625</v>
      </c>
      <c r="M13" s="759"/>
      <c r="N13" s="758" t="s">
        <v>8626</v>
      </c>
      <c r="O13" s="759"/>
    </row>
    <row r="14" spans="1:15" ht="36">
      <c r="A14" s="755" t="s">
        <v>5571</v>
      </c>
      <c r="B14" s="756" t="s">
        <v>5572</v>
      </c>
      <c r="C14" s="635" t="s">
        <v>143</v>
      </c>
      <c r="D14" s="756" t="s">
        <v>6030</v>
      </c>
      <c r="E14" s="757"/>
      <c r="F14" s="757"/>
      <c r="G14" s="758" t="s">
        <v>5575</v>
      </c>
      <c r="H14" s="759"/>
      <c r="I14" s="759"/>
      <c r="J14" s="758" t="s">
        <v>8627</v>
      </c>
      <c r="K14" s="759"/>
      <c r="L14" s="758" t="s">
        <v>8628</v>
      </c>
      <c r="M14" s="759"/>
      <c r="N14" s="758" t="s">
        <v>8629</v>
      </c>
      <c r="O14" s="759"/>
    </row>
    <row r="15" spans="1:15" ht="27">
      <c r="A15" s="755" t="s">
        <v>5534</v>
      </c>
      <c r="B15" s="756" t="s">
        <v>5533</v>
      </c>
      <c r="C15" s="635" t="s">
        <v>143</v>
      </c>
      <c r="D15" s="756" t="s">
        <v>5532</v>
      </c>
      <c r="E15" s="757"/>
      <c r="F15" s="757"/>
      <c r="G15" s="758" t="s">
        <v>5578</v>
      </c>
      <c r="H15" s="759"/>
      <c r="I15" s="759"/>
      <c r="J15" s="758" t="s">
        <v>8630</v>
      </c>
      <c r="K15" s="759"/>
      <c r="L15" s="758" t="s">
        <v>8631</v>
      </c>
      <c r="M15" s="759"/>
      <c r="N15" s="758" t="s">
        <v>8632</v>
      </c>
      <c r="O15" s="759"/>
    </row>
    <row r="16" spans="1:15">
      <c r="A16" s="750" t="s">
        <v>143</v>
      </c>
      <c r="B16" s="751" t="s">
        <v>143</v>
      </c>
      <c r="C16" s="635" t="s">
        <v>143</v>
      </c>
      <c r="D16" s="751" t="s">
        <v>143</v>
      </c>
      <c r="E16" s="752"/>
      <c r="F16" s="752"/>
      <c r="G16" s="752"/>
      <c r="H16" s="752"/>
      <c r="I16" s="752"/>
      <c r="J16" s="752"/>
      <c r="K16" s="752"/>
      <c r="L16" s="752"/>
      <c r="M16" s="752"/>
      <c r="N16" s="752"/>
      <c r="O16" s="752"/>
    </row>
    <row r="17" spans="1:15" ht="54">
      <c r="A17" s="750" t="s">
        <v>5530</v>
      </c>
      <c r="B17" s="751" t="s">
        <v>287</v>
      </c>
      <c r="C17" s="635" t="s">
        <v>143</v>
      </c>
      <c r="D17" s="751" t="s">
        <v>288</v>
      </c>
      <c r="E17" s="752"/>
      <c r="F17" s="752"/>
      <c r="G17" s="753" t="s">
        <v>9028</v>
      </c>
      <c r="H17" s="754"/>
      <c r="I17" s="754"/>
      <c r="J17" s="753" t="s">
        <v>9257</v>
      </c>
      <c r="K17" s="754"/>
      <c r="L17" s="753" t="s">
        <v>9258</v>
      </c>
      <c r="M17" s="754"/>
      <c r="N17" s="753" t="s">
        <v>8633</v>
      </c>
      <c r="O17" s="754"/>
    </row>
    <row r="18" spans="1:15" ht="36">
      <c r="A18" s="755" t="s">
        <v>5528</v>
      </c>
      <c r="B18" s="756" t="s">
        <v>5527</v>
      </c>
      <c r="C18" s="635" t="s">
        <v>143</v>
      </c>
      <c r="D18" s="756" t="s">
        <v>5526</v>
      </c>
      <c r="E18" s="757"/>
      <c r="F18" s="757"/>
      <c r="G18" s="758" t="s">
        <v>5583</v>
      </c>
      <c r="H18" s="759"/>
      <c r="I18" s="759"/>
      <c r="J18" s="758" t="s">
        <v>8634</v>
      </c>
      <c r="K18" s="759"/>
      <c r="L18" s="758" t="s">
        <v>8635</v>
      </c>
      <c r="M18" s="759"/>
      <c r="N18" s="758" t="s">
        <v>8636</v>
      </c>
      <c r="O18" s="759"/>
    </row>
    <row r="19" spans="1:15" ht="45">
      <c r="A19" s="755" t="s">
        <v>5524</v>
      </c>
      <c r="B19" s="756" t="s">
        <v>5523</v>
      </c>
      <c r="C19" s="635" t="s">
        <v>143</v>
      </c>
      <c r="D19" s="756" t="s">
        <v>5522</v>
      </c>
      <c r="E19" s="757"/>
      <c r="F19" s="757"/>
      <c r="G19" s="758" t="s">
        <v>5586</v>
      </c>
      <c r="H19" s="759"/>
      <c r="I19" s="759"/>
      <c r="J19" s="758" t="s">
        <v>8637</v>
      </c>
      <c r="K19" s="759"/>
      <c r="L19" s="758" t="s">
        <v>8638</v>
      </c>
      <c r="M19" s="759"/>
      <c r="N19" s="758" t="s">
        <v>248</v>
      </c>
      <c r="O19" s="759"/>
    </row>
    <row r="20" spans="1:15" ht="54">
      <c r="A20" s="755" t="s">
        <v>5520</v>
      </c>
      <c r="B20" s="756" t="s">
        <v>5519</v>
      </c>
      <c r="C20" s="635" t="s">
        <v>143</v>
      </c>
      <c r="D20" s="756" t="s">
        <v>5518</v>
      </c>
      <c r="E20" s="757"/>
      <c r="F20" s="757"/>
      <c r="G20" s="758" t="s">
        <v>5588</v>
      </c>
      <c r="H20" s="759"/>
      <c r="I20" s="759"/>
      <c r="J20" s="758" t="s">
        <v>8639</v>
      </c>
      <c r="K20" s="759"/>
      <c r="L20" s="758" t="s">
        <v>6887</v>
      </c>
      <c r="M20" s="759"/>
      <c r="N20" s="758" t="s">
        <v>8640</v>
      </c>
      <c r="O20" s="759"/>
    </row>
    <row r="21" spans="1:15" ht="45">
      <c r="A21" s="755" t="s">
        <v>5516</v>
      </c>
      <c r="B21" s="756" t="s">
        <v>5515</v>
      </c>
      <c r="C21" s="635" t="s">
        <v>143</v>
      </c>
      <c r="D21" s="756" t="s">
        <v>5514</v>
      </c>
      <c r="E21" s="757"/>
      <c r="F21" s="757"/>
      <c r="G21" s="758" t="s">
        <v>5591</v>
      </c>
      <c r="H21" s="759"/>
      <c r="I21" s="759"/>
      <c r="J21" s="758" t="s">
        <v>8641</v>
      </c>
      <c r="K21" s="759"/>
      <c r="L21" s="758" t="s">
        <v>8642</v>
      </c>
      <c r="M21" s="759"/>
      <c r="N21" s="758" t="s">
        <v>8643</v>
      </c>
      <c r="O21" s="759"/>
    </row>
    <row r="22" spans="1:15" ht="45">
      <c r="A22" s="755" t="s">
        <v>5592</v>
      </c>
      <c r="B22" s="756" t="s">
        <v>5593</v>
      </c>
      <c r="C22" s="635" t="s">
        <v>143</v>
      </c>
      <c r="D22" s="756" t="s">
        <v>5594</v>
      </c>
      <c r="E22" s="757"/>
      <c r="F22" s="757"/>
      <c r="G22" s="758" t="s">
        <v>5596</v>
      </c>
      <c r="H22" s="759"/>
      <c r="I22" s="759"/>
      <c r="J22" s="758" t="s">
        <v>8644</v>
      </c>
      <c r="K22" s="759"/>
      <c r="L22" s="758" t="s">
        <v>8645</v>
      </c>
      <c r="M22" s="759"/>
      <c r="N22" s="758" t="s">
        <v>8646</v>
      </c>
      <c r="O22" s="759"/>
    </row>
    <row r="23" spans="1:15" ht="45">
      <c r="A23" s="755" t="s">
        <v>6046</v>
      </c>
      <c r="B23" s="756" t="s">
        <v>6047</v>
      </c>
      <c r="C23" s="635" t="s">
        <v>143</v>
      </c>
      <c r="D23" s="756" t="s">
        <v>6048</v>
      </c>
      <c r="E23" s="757"/>
      <c r="F23" s="757"/>
      <c r="G23" s="758" t="s">
        <v>248</v>
      </c>
      <c r="H23" s="759"/>
      <c r="I23" s="759"/>
      <c r="J23" s="758" t="s">
        <v>8647</v>
      </c>
      <c r="K23" s="759"/>
      <c r="L23" s="758" t="s">
        <v>8648</v>
      </c>
      <c r="M23" s="759"/>
      <c r="N23" s="758" t="s">
        <v>8649</v>
      </c>
      <c r="O23" s="759"/>
    </row>
    <row r="24" spans="1:15">
      <c r="A24" s="750" t="s">
        <v>143</v>
      </c>
      <c r="B24" s="751" t="s">
        <v>143</v>
      </c>
      <c r="C24" s="635" t="s">
        <v>143</v>
      </c>
      <c r="D24" s="751" t="s">
        <v>143</v>
      </c>
      <c r="E24" s="752"/>
      <c r="F24" s="752"/>
      <c r="G24" s="752"/>
      <c r="H24" s="752"/>
      <c r="I24" s="752"/>
      <c r="J24" s="752"/>
      <c r="K24" s="752"/>
      <c r="L24" s="752"/>
      <c r="M24" s="752"/>
      <c r="N24" s="752"/>
      <c r="O24" s="752"/>
    </row>
    <row r="25" spans="1:15" ht="54">
      <c r="A25" s="750" t="s">
        <v>5512</v>
      </c>
      <c r="B25" s="751" t="s">
        <v>343</v>
      </c>
      <c r="C25" s="635" t="s">
        <v>143</v>
      </c>
      <c r="D25" s="751" t="s">
        <v>344</v>
      </c>
      <c r="E25" s="752"/>
      <c r="F25" s="752"/>
      <c r="G25" s="753" t="s">
        <v>5599</v>
      </c>
      <c r="H25" s="754"/>
      <c r="I25" s="754"/>
      <c r="J25" s="753" t="s">
        <v>8650</v>
      </c>
      <c r="K25" s="754"/>
      <c r="L25" s="753" t="s">
        <v>8651</v>
      </c>
      <c r="M25" s="754"/>
      <c r="N25" s="753" t="s">
        <v>8652</v>
      </c>
      <c r="O25" s="754"/>
    </row>
    <row r="26" spans="1:15" ht="45">
      <c r="A26" s="755" t="s">
        <v>5510</v>
      </c>
      <c r="B26" s="756" t="s">
        <v>4685</v>
      </c>
      <c r="C26" s="635" t="s">
        <v>143</v>
      </c>
      <c r="D26" s="756" t="s">
        <v>4686</v>
      </c>
      <c r="E26" s="757"/>
      <c r="F26" s="757"/>
      <c r="G26" s="758" t="s">
        <v>5601</v>
      </c>
      <c r="H26" s="759"/>
      <c r="I26" s="759"/>
      <c r="J26" s="758" t="s">
        <v>8653</v>
      </c>
      <c r="K26" s="759"/>
      <c r="L26" s="758" t="s">
        <v>6877</v>
      </c>
      <c r="M26" s="759"/>
      <c r="N26" s="758" t="s">
        <v>8654</v>
      </c>
      <c r="O26" s="759"/>
    </row>
    <row r="27" spans="1:15" ht="54">
      <c r="A27" s="755" t="s">
        <v>5509</v>
      </c>
      <c r="B27" s="756" t="s">
        <v>4737</v>
      </c>
      <c r="C27" s="635" t="s">
        <v>143</v>
      </c>
      <c r="D27" s="756" t="s">
        <v>4738</v>
      </c>
      <c r="E27" s="757"/>
      <c r="F27" s="757"/>
      <c r="G27" s="758" t="s">
        <v>5603</v>
      </c>
      <c r="H27" s="759"/>
      <c r="I27" s="759"/>
      <c r="J27" s="758" t="s">
        <v>8655</v>
      </c>
      <c r="K27" s="759"/>
      <c r="L27" s="758" t="s">
        <v>6875</v>
      </c>
      <c r="M27" s="759"/>
      <c r="N27" s="758" t="s">
        <v>8656</v>
      </c>
      <c r="O27" s="759"/>
    </row>
    <row r="28" spans="1:15" ht="54">
      <c r="A28" s="755" t="s">
        <v>5507</v>
      </c>
      <c r="B28" s="756" t="s">
        <v>4739</v>
      </c>
      <c r="C28" s="635" t="s">
        <v>143</v>
      </c>
      <c r="D28" s="756" t="s">
        <v>4740</v>
      </c>
      <c r="E28" s="757"/>
      <c r="F28" s="757"/>
      <c r="G28" s="758" t="s">
        <v>5605</v>
      </c>
      <c r="H28" s="759"/>
      <c r="I28" s="759"/>
      <c r="J28" s="758" t="s">
        <v>8657</v>
      </c>
      <c r="K28" s="759"/>
      <c r="L28" s="758" t="s">
        <v>6873</v>
      </c>
      <c r="M28" s="759"/>
      <c r="N28" s="758" t="s">
        <v>8658</v>
      </c>
      <c r="O28" s="759"/>
    </row>
    <row r="29" spans="1:15" ht="54">
      <c r="A29" s="755" t="s">
        <v>5505</v>
      </c>
      <c r="B29" s="756" t="s">
        <v>4818</v>
      </c>
      <c r="C29" s="635" t="s">
        <v>143</v>
      </c>
      <c r="D29" s="756" t="s">
        <v>4819</v>
      </c>
      <c r="E29" s="757"/>
      <c r="F29" s="757"/>
      <c r="G29" s="758" t="s">
        <v>248</v>
      </c>
      <c r="H29" s="759"/>
      <c r="I29" s="759"/>
      <c r="J29" s="758" t="s">
        <v>8659</v>
      </c>
      <c r="K29" s="759"/>
      <c r="L29" s="758" t="s">
        <v>8660</v>
      </c>
      <c r="M29" s="759"/>
      <c r="N29" s="758" t="s">
        <v>8661</v>
      </c>
      <c r="O29" s="759"/>
    </row>
    <row r="30" spans="1:15" ht="54">
      <c r="A30" s="755" t="s">
        <v>5504</v>
      </c>
      <c r="B30" s="756" t="s">
        <v>5503</v>
      </c>
      <c r="C30" s="635" t="s">
        <v>143</v>
      </c>
      <c r="D30" s="756" t="s">
        <v>5502</v>
      </c>
      <c r="E30" s="757"/>
      <c r="F30" s="757"/>
      <c r="G30" s="758" t="s">
        <v>5607</v>
      </c>
      <c r="H30" s="759"/>
      <c r="I30" s="759"/>
      <c r="J30" s="758" t="s">
        <v>8662</v>
      </c>
      <c r="K30" s="759"/>
      <c r="L30" s="758" t="s">
        <v>8663</v>
      </c>
      <c r="M30" s="759"/>
      <c r="N30" s="758" t="s">
        <v>8664</v>
      </c>
      <c r="O30" s="759"/>
    </row>
    <row r="31" spans="1:15">
      <c r="A31" s="750" t="s">
        <v>143</v>
      </c>
      <c r="B31" s="751" t="s">
        <v>143</v>
      </c>
      <c r="C31" s="635" t="s">
        <v>143</v>
      </c>
      <c r="D31" s="751" t="s">
        <v>143</v>
      </c>
      <c r="E31" s="752"/>
      <c r="F31" s="752"/>
      <c r="G31" s="752"/>
      <c r="H31" s="752"/>
      <c r="I31" s="752"/>
      <c r="J31" s="752"/>
      <c r="K31" s="752"/>
      <c r="L31" s="752"/>
      <c r="M31" s="752"/>
      <c r="N31" s="752"/>
      <c r="O31" s="752"/>
    </row>
    <row r="32" spans="1:15" ht="45">
      <c r="A32" s="750" t="s">
        <v>5501</v>
      </c>
      <c r="B32" s="751" t="s">
        <v>351</v>
      </c>
      <c r="C32" s="635" t="s">
        <v>143</v>
      </c>
      <c r="D32" s="751" t="s">
        <v>283</v>
      </c>
      <c r="E32" s="752"/>
      <c r="F32" s="752"/>
      <c r="G32" s="753" t="s">
        <v>248</v>
      </c>
      <c r="H32" s="754"/>
      <c r="I32" s="754"/>
      <c r="J32" s="753" t="s">
        <v>8665</v>
      </c>
      <c r="K32" s="754"/>
      <c r="L32" s="753" t="s">
        <v>8665</v>
      </c>
      <c r="M32" s="754"/>
      <c r="N32" s="753" t="s">
        <v>248</v>
      </c>
      <c r="O32" s="754"/>
    </row>
    <row r="33" spans="1:15" ht="36">
      <c r="A33" s="755" t="s">
        <v>6946</v>
      </c>
      <c r="B33" s="756" t="s">
        <v>4687</v>
      </c>
      <c r="C33" s="635" t="s">
        <v>143</v>
      </c>
      <c r="D33" s="756" t="s">
        <v>4688</v>
      </c>
      <c r="E33" s="757"/>
      <c r="F33" s="757"/>
      <c r="G33" s="758" t="s">
        <v>248</v>
      </c>
      <c r="H33" s="759"/>
      <c r="I33" s="759"/>
      <c r="J33" s="758" t="s">
        <v>6947</v>
      </c>
      <c r="K33" s="759"/>
      <c r="L33" s="758" t="s">
        <v>6947</v>
      </c>
      <c r="M33" s="759"/>
      <c r="N33" s="758" t="s">
        <v>248</v>
      </c>
      <c r="O33" s="759"/>
    </row>
    <row r="34" spans="1:15" ht="36">
      <c r="A34" s="755" t="s">
        <v>5500</v>
      </c>
      <c r="B34" s="756" t="s">
        <v>4792</v>
      </c>
      <c r="C34" s="635" t="s">
        <v>143</v>
      </c>
      <c r="D34" s="756" t="s">
        <v>4793</v>
      </c>
      <c r="E34" s="757"/>
      <c r="F34" s="757"/>
      <c r="G34" s="758" t="s">
        <v>248</v>
      </c>
      <c r="H34" s="759"/>
      <c r="I34" s="759"/>
      <c r="J34" s="758" t="s">
        <v>8666</v>
      </c>
      <c r="K34" s="759"/>
      <c r="L34" s="758" t="s">
        <v>8666</v>
      </c>
      <c r="M34" s="759"/>
      <c r="N34" s="758" t="s">
        <v>248</v>
      </c>
      <c r="O34" s="759"/>
    </row>
    <row r="35" spans="1:15" ht="45">
      <c r="A35" s="755" t="s">
        <v>5499</v>
      </c>
      <c r="B35" s="756" t="s">
        <v>5498</v>
      </c>
      <c r="C35" s="635" t="s">
        <v>143</v>
      </c>
      <c r="D35" s="756" t="s">
        <v>5497</v>
      </c>
      <c r="E35" s="757"/>
      <c r="F35" s="757"/>
      <c r="G35" s="758" t="s">
        <v>248</v>
      </c>
      <c r="H35" s="759"/>
      <c r="I35" s="759"/>
      <c r="J35" s="758" t="s">
        <v>8667</v>
      </c>
      <c r="K35" s="759"/>
      <c r="L35" s="758" t="s">
        <v>8667</v>
      </c>
      <c r="M35" s="759"/>
      <c r="N35" s="758" t="s">
        <v>248</v>
      </c>
      <c r="O35" s="759"/>
    </row>
    <row r="36" spans="1:15">
      <c r="A36" s="750" t="s">
        <v>143</v>
      </c>
      <c r="B36" s="751" t="s">
        <v>143</v>
      </c>
      <c r="C36" s="635" t="s">
        <v>143</v>
      </c>
      <c r="D36" s="751" t="s">
        <v>143</v>
      </c>
      <c r="E36" s="752"/>
      <c r="F36" s="752"/>
      <c r="G36" s="752"/>
      <c r="H36" s="752"/>
      <c r="I36" s="752"/>
      <c r="J36" s="752"/>
      <c r="K36" s="752"/>
      <c r="L36" s="752"/>
      <c r="M36" s="752"/>
      <c r="N36" s="752"/>
      <c r="O36" s="752"/>
    </row>
    <row r="37" spans="1:15" ht="36">
      <c r="A37" s="663" t="s">
        <v>5496</v>
      </c>
      <c r="B37" s="664" t="s">
        <v>357</v>
      </c>
      <c r="C37" s="635" t="s">
        <v>143</v>
      </c>
      <c r="D37" s="664" t="s">
        <v>358</v>
      </c>
      <c r="E37" s="665"/>
      <c r="F37" s="665"/>
      <c r="G37" s="666" t="s">
        <v>5611</v>
      </c>
      <c r="H37" s="667"/>
      <c r="I37" s="667"/>
      <c r="J37" s="666" t="s">
        <v>9259</v>
      </c>
      <c r="K37" s="667"/>
      <c r="L37" s="666" t="s">
        <v>9260</v>
      </c>
      <c r="M37" s="667"/>
      <c r="N37" s="666" t="s">
        <v>8668</v>
      </c>
      <c r="O37" s="667"/>
    </row>
    <row r="38" spans="1:15" ht="18">
      <c r="A38" s="663" t="s">
        <v>5494</v>
      </c>
      <c r="B38" s="664" t="s">
        <v>363</v>
      </c>
      <c r="C38" s="635" t="s">
        <v>143</v>
      </c>
      <c r="D38" s="664" t="s">
        <v>364</v>
      </c>
      <c r="E38" s="665"/>
      <c r="F38" s="665"/>
      <c r="G38" s="666" t="s">
        <v>5614</v>
      </c>
      <c r="H38" s="667"/>
      <c r="I38" s="667"/>
      <c r="J38" s="666" t="s">
        <v>8669</v>
      </c>
      <c r="K38" s="667"/>
      <c r="L38" s="666" t="s">
        <v>8670</v>
      </c>
      <c r="M38" s="667"/>
      <c r="N38" s="666" t="s">
        <v>8671</v>
      </c>
      <c r="O38" s="667"/>
    </row>
    <row r="39" spans="1:15" ht="18">
      <c r="A39" s="750" t="s">
        <v>5493</v>
      </c>
      <c r="B39" s="751" t="s">
        <v>369</v>
      </c>
      <c r="C39" s="635" t="s">
        <v>143</v>
      </c>
      <c r="D39" s="751" t="s">
        <v>370</v>
      </c>
      <c r="E39" s="752"/>
      <c r="F39" s="752"/>
      <c r="G39" s="753" t="s">
        <v>5614</v>
      </c>
      <c r="H39" s="754"/>
      <c r="I39" s="754"/>
      <c r="J39" s="753" t="s">
        <v>8669</v>
      </c>
      <c r="K39" s="754"/>
      <c r="L39" s="753" t="s">
        <v>8670</v>
      </c>
      <c r="M39" s="754"/>
      <c r="N39" s="753" t="s">
        <v>8671</v>
      </c>
      <c r="O39" s="754"/>
    </row>
    <row r="40" spans="1:15" ht="27">
      <c r="A40" s="755" t="s">
        <v>5492</v>
      </c>
      <c r="B40" s="756" t="s">
        <v>375</v>
      </c>
      <c r="C40" s="635" t="s">
        <v>143</v>
      </c>
      <c r="D40" s="756" t="s">
        <v>376</v>
      </c>
      <c r="E40" s="757"/>
      <c r="F40" s="757"/>
      <c r="G40" s="758" t="s">
        <v>5614</v>
      </c>
      <c r="H40" s="759"/>
      <c r="I40" s="759"/>
      <c r="J40" s="758" t="s">
        <v>8672</v>
      </c>
      <c r="K40" s="759"/>
      <c r="L40" s="758" t="s">
        <v>8673</v>
      </c>
      <c r="M40" s="759"/>
      <c r="N40" s="758" t="s">
        <v>248</v>
      </c>
      <c r="O40" s="759"/>
    </row>
    <row r="41" spans="1:15" ht="18">
      <c r="A41" s="755" t="s">
        <v>6066</v>
      </c>
      <c r="B41" s="756" t="s">
        <v>381</v>
      </c>
      <c r="C41" s="635" t="s">
        <v>143</v>
      </c>
      <c r="D41" s="756" t="s">
        <v>382</v>
      </c>
      <c r="E41" s="757"/>
      <c r="F41" s="757"/>
      <c r="G41" s="758" t="s">
        <v>248</v>
      </c>
      <c r="H41" s="759"/>
      <c r="I41" s="759"/>
      <c r="J41" s="758" t="s">
        <v>8674</v>
      </c>
      <c r="K41" s="759"/>
      <c r="L41" s="758" t="s">
        <v>8675</v>
      </c>
      <c r="M41" s="759"/>
      <c r="N41" s="758" t="s">
        <v>8676</v>
      </c>
      <c r="O41" s="759"/>
    </row>
    <row r="42" spans="1:15" ht="18">
      <c r="A42" s="755" t="s">
        <v>6862</v>
      </c>
      <c r="B42" s="756" t="s">
        <v>387</v>
      </c>
      <c r="C42" s="635" t="s">
        <v>143</v>
      </c>
      <c r="D42" s="756" t="s">
        <v>388</v>
      </c>
      <c r="E42" s="757"/>
      <c r="F42" s="757"/>
      <c r="G42" s="758" t="s">
        <v>248</v>
      </c>
      <c r="H42" s="759"/>
      <c r="I42" s="759"/>
      <c r="J42" s="758" t="s">
        <v>8677</v>
      </c>
      <c r="K42" s="759"/>
      <c r="L42" s="758" t="s">
        <v>6959</v>
      </c>
      <c r="M42" s="759"/>
      <c r="N42" s="758" t="s">
        <v>8678</v>
      </c>
      <c r="O42" s="759"/>
    </row>
    <row r="43" spans="1:15" ht="27">
      <c r="A43" s="755" t="s">
        <v>6960</v>
      </c>
      <c r="B43" s="756" t="s">
        <v>394</v>
      </c>
      <c r="C43" s="635" t="s">
        <v>143</v>
      </c>
      <c r="D43" s="756" t="s">
        <v>395</v>
      </c>
      <c r="E43" s="757"/>
      <c r="F43" s="757"/>
      <c r="G43" s="758" t="s">
        <v>248</v>
      </c>
      <c r="H43" s="759"/>
      <c r="I43" s="759"/>
      <c r="J43" s="758" t="s">
        <v>6961</v>
      </c>
      <c r="K43" s="759"/>
      <c r="L43" s="758" t="s">
        <v>245</v>
      </c>
      <c r="M43" s="759"/>
      <c r="N43" s="758" t="s">
        <v>8679</v>
      </c>
      <c r="O43" s="759"/>
    </row>
    <row r="44" spans="1:15">
      <c r="A44" s="750" t="s">
        <v>143</v>
      </c>
      <c r="B44" s="751" t="s">
        <v>143</v>
      </c>
      <c r="C44" s="635" t="s">
        <v>143</v>
      </c>
      <c r="D44" s="751" t="s">
        <v>143</v>
      </c>
      <c r="E44" s="752"/>
      <c r="F44" s="752"/>
      <c r="G44" s="752"/>
      <c r="H44" s="752"/>
      <c r="I44" s="752"/>
      <c r="J44" s="752"/>
      <c r="K44" s="752"/>
      <c r="L44" s="752"/>
      <c r="M44" s="752"/>
      <c r="N44" s="752"/>
      <c r="O44" s="752"/>
    </row>
    <row r="45" spans="1:15" ht="18">
      <c r="A45" s="663" t="s">
        <v>5490</v>
      </c>
      <c r="B45" s="664" t="s">
        <v>397</v>
      </c>
      <c r="C45" s="635" t="s">
        <v>143</v>
      </c>
      <c r="D45" s="664" t="s">
        <v>398</v>
      </c>
      <c r="E45" s="665"/>
      <c r="F45" s="665"/>
      <c r="G45" s="666" t="s">
        <v>5617</v>
      </c>
      <c r="H45" s="667"/>
      <c r="I45" s="667"/>
      <c r="J45" s="666" t="s">
        <v>9261</v>
      </c>
      <c r="K45" s="667"/>
      <c r="L45" s="666" t="s">
        <v>9262</v>
      </c>
      <c r="M45" s="667"/>
      <c r="N45" s="666" t="s">
        <v>8680</v>
      </c>
      <c r="O45" s="667"/>
    </row>
    <row r="46" spans="1:15">
      <c r="A46" s="750" t="s">
        <v>5489</v>
      </c>
      <c r="B46" s="751" t="s">
        <v>403</v>
      </c>
      <c r="C46" s="635" t="s">
        <v>143</v>
      </c>
      <c r="D46" s="751" t="s">
        <v>404</v>
      </c>
      <c r="E46" s="752"/>
      <c r="F46" s="752"/>
      <c r="G46" s="753" t="s">
        <v>5617</v>
      </c>
      <c r="H46" s="754"/>
      <c r="I46" s="754"/>
      <c r="J46" s="753" t="s">
        <v>9261</v>
      </c>
      <c r="K46" s="754"/>
      <c r="L46" s="753" t="s">
        <v>9262</v>
      </c>
      <c r="M46" s="754"/>
      <c r="N46" s="753" t="s">
        <v>8680</v>
      </c>
      <c r="O46" s="754"/>
    </row>
    <row r="47" spans="1:15" ht="27">
      <c r="A47" s="755" t="s">
        <v>5487</v>
      </c>
      <c r="B47" s="756" t="s">
        <v>405</v>
      </c>
      <c r="C47" s="635" t="s">
        <v>143</v>
      </c>
      <c r="D47" s="756" t="s">
        <v>406</v>
      </c>
      <c r="E47" s="757"/>
      <c r="F47" s="757"/>
      <c r="G47" s="758" t="s">
        <v>248</v>
      </c>
      <c r="H47" s="759"/>
      <c r="I47" s="759"/>
      <c r="J47" s="758" t="s">
        <v>8681</v>
      </c>
      <c r="K47" s="759"/>
      <c r="L47" s="758" t="s">
        <v>8681</v>
      </c>
      <c r="M47" s="759"/>
      <c r="N47" s="758" t="s">
        <v>248</v>
      </c>
      <c r="O47" s="759"/>
    </row>
    <row r="48" spans="1:15" ht="27">
      <c r="A48" s="755" t="s">
        <v>5486</v>
      </c>
      <c r="B48" s="756" t="s">
        <v>408</v>
      </c>
      <c r="C48" s="635" t="s">
        <v>143</v>
      </c>
      <c r="D48" s="756" t="s">
        <v>409</v>
      </c>
      <c r="E48" s="757"/>
      <c r="F48" s="757"/>
      <c r="G48" s="758" t="s">
        <v>5621</v>
      </c>
      <c r="H48" s="759"/>
      <c r="I48" s="759"/>
      <c r="J48" s="758" t="s">
        <v>8682</v>
      </c>
      <c r="K48" s="759"/>
      <c r="L48" s="758" t="s">
        <v>8683</v>
      </c>
      <c r="M48" s="759"/>
      <c r="N48" s="758" t="s">
        <v>8684</v>
      </c>
      <c r="O48" s="759"/>
    </row>
    <row r="49" spans="1:15" ht="27">
      <c r="A49" s="755" t="s">
        <v>5484</v>
      </c>
      <c r="B49" s="756" t="s">
        <v>414</v>
      </c>
      <c r="C49" s="635" t="s">
        <v>143</v>
      </c>
      <c r="D49" s="756" t="s">
        <v>415</v>
      </c>
      <c r="E49" s="757"/>
      <c r="F49" s="757"/>
      <c r="G49" s="758" t="s">
        <v>5483</v>
      </c>
      <c r="H49" s="759"/>
      <c r="I49" s="759"/>
      <c r="J49" s="758" t="s">
        <v>6856</v>
      </c>
      <c r="K49" s="759"/>
      <c r="L49" s="758" t="s">
        <v>8685</v>
      </c>
      <c r="M49" s="759"/>
      <c r="N49" s="758" t="s">
        <v>248</v>
      </c>
      <c r="O49" s="759"/>
    </row>
    <row r="50" spans="1:15" ht="27">
      <c r="A50" s="755" t="s">
        <v>5482</v>
      </c>
      <c r="B50" s="756" t="s">
        <v>1874</v>
      </c>
      <c r="C50" s="635" t="s">
        <v>143</v>
      </c>
      <c r="D50" s="756" t="s">
        <v>1875</v>
      </c>
      <c r="E50" s="757"/>
      <c r="F50" s="757"/>
      <c r="G50" s="758" t="s">
        <v>248</v>
      </c>
      <c r="H50" s="759"/>
      <c r="I50" s="759"/>
      <c r="J50" s="758" t="s">
        <v>8686</v>
      </c>
      <c r="K50" s="759"/>
      <c r="L50" s="758" t="s">
        <v>8686</v>
      </c>
      <c r="M50" s="759"/>
      <c r="N50" s="758" t="s">
        <v>248</v>
      </c>
      <c r="O50" s="759"/>
    </row>
    <row r="51" spans="1:15" ht="36">
      <c r="A51" s="755" t="s">
        <v>6854</v>
      </c>
      <c r="B51" s="756" t="s">
        <v>420</v>
      </c>
      <c r="C51" s="635" t="s">
        <v>143</v>
      </c>
      <c r="D51" s="756" t="s">
        <v>421</v>
      </c>
      <c r="E51" s="757"/>
      <c r="F51" s="757"/>
      <c r="G51" s="758" t="s">
        <v>248</v>
      </c>
      <c r="H51" s="759"/>
      <c r="I51" s="759"/>
      <c r="J51" s="758" t="s">
        <v>9263</v>
      </c>
      <c r="K51" s="759"/>
      <c r="L51" s="758" t="s">
        <v>245</v>
      </c>
      <c r="M51" s="759"/>
      <c r="N51" s="758" t="s">
        <v>8687</v>
      </c>
      <c r="O51" s="759"/>
    </row>
    <row r="52" spans="1:15">
      <c r="A52" s="750" t="s">
        <v>143</v>
      </c>
      <c r="B52" s="751" t="s">
        <v>143</v>
      </c>
      <c r="C52" s="635" t="s">
        <v>143</v>
      </c>
      <c r="D52" s="751" t="s">
        <v>143</v>
      </c>
      <c r="E52" s="752"/>
      <c r="F52" s="752"/>
      <c r="G52" s="752"/>
      <c r="H52" s="752"/>
      <c r="I52" s="752"/>
      <c r="J52" s="752"/>
      <c r="K52" s="752"/>
      <c r="L52" s="752"/>
      <c r="M52" s="752"/>
      <c r="N52" s="752"/>
      <c r="O52" s="752"/>
    </row>
    <row r="53" spans="1:15" ht="36">
      <c r="A53" s="663" t="s">
        <v>5481</v>
      </c>
      <c r="B53" s="664" t="s">
        <v>430</v>
      </c>
      <c r="C53" s="635" t="s">
        <v>143</v>
      </c>
      <c r="D53" s="664" t="s">
        <v>431</v>
      </c>
      <c r="E53" s="665"/>
      <c r="F53" s="665"/>
      <c r="G53" s="666" t="s">
        <v>5623</v>
      </c>
      <c r="H53" s="667"/>
      <c r="I53" s="667"/>
      <c r="J53" s="666" t="s">
        <v>2760</v>
      </c>
      <c r="K53" s="667"/>
      <c r="L53" s="666" t="s">
        <v>8688</v>
      </c>
      <c r="M53" s="667"/>
      <c r="N53" s="666" t="s">
        <v>8689</v>
      </c>
      <c r="O53" s="667"/>
    </row>
    <row r="54" spans="1:15" ht="27">
      <c r="A54" s="750" t="s">
        <v>5480</v>
      </c>
      <c r="B54" s="751" t="s">
        <v>435</v>
      </c>
      <c r="C54" s="635" t="s">
        <v>143</v>
      </c>
      <c r="D54" s="751" t="s">
        <v>431</v>
      </c>
      <c r="E54" s="752"/>
      <c r="F54" s="752"/>
      <c r="G54" s="753" t="s">
        <v>5623</v>
      </c>
      <c r="H54" s="754"/>
      <c r="I54" s="754"/>
      <c r="J54" s="753" t="s">
        <v>2760</v>
      </c>
      <c r="K54" s="754"/>
      <c r="L54" s="753" t="s">
        <v>8688</v>
      </c>
      <c r="M54" s="754"/>
      <c r="N54" s="753" t="s">
        <v>8689</v>
      </c>
      <c r="O54" s="754"/>
    </row>
    <row r="55" spans="1:15" ht="36">
      <c r="A55" s="755" t="s">
        <v>5479</v>
      </c>
      <c r="B55" s="756" t="s">
        <v>436</v>
      </c>
      <c r="C55" s="635" t="s">
        <v>143</v>
      </c>
      <c r="D55" s="756" t="s">
        <v>437</v>
      </c>
      <c r="E55" s="757"/>
      <c r="F55" s="757"/>
      <c r="G55" s="758" t="s">
        <v>5623</v>
      </c>
      <c r="H55" s="759"/>
      <c r="I55" s="759"/>
      <c r="J55" s="758" t="s">
        <v>2760</v>
      </c>
      <c r="K55" s="759"/>
      <c r="L55" s="758" t="s">
        <v>8688</v>
      </c>
      <c r="M55" s="759"/>
      <c r="N55" s="758" t="s">
        <v>8689</v>
      </c>
      <c r="O55" s="759"/>
    </row>
    <row r="56" spans="1:15">
      <c r="A56" s="750" t="s">
        <v>143</v>
      </c>
      <c r="B56" s="751" t="s">
        <v>143</v>
      </c>
      <c r="C56" s="635" t="s">
        <v>143</v>
      </c>
      <c r="D56" s="751" t="s">
        <v>143</v>
      </c>
      <c r="E56" s="752"/>
      <c r="F56" s="752"/>
      <c r="G56" s="752"/>
      <c r="H56" s="752"/>
      <c r="I56" s="752"/>
      <c r="J56" s="752"/>
      <c r="K56" s="752"/>
      <c r="L56" s="752"/>
      <c r="M56" s="752"/>
      <c r="N56" s="752"/>
      <c r="O56" s="752"/>
    </row>
    <row r="57" spans="1:15" ht="36">
      <c r="A57" s="663" t="s">
        <v>5477</v>
      </c>
      <c r="B57" s="664" t="s">
        <v>438</v>
      </c>
      <c r="C57" s="635" t="s">
        <v>143</v>
      </c>
      <c r="D57" s="664" t="s">
        <v>439</v>
      </c>
      <c r="E57" s="665"/>
      <c r="F57" s="665"/>
      <c r="G57" s="666" t="s">
        <v>5625</v>
      </c>
      <c r="H57" s="667"/>
      <c r="I57" s="667"/>
      <c r="J57" s="666" t="s">
        <v>6971</v>
      </c>
      <c r="K57" s="667"/>
      <c r="L57" s="666" t="s">
        <v>8690</v>
      </c>
      <c r="M57" s="667"/>
      <c r="N57" s="666" t="s">
        <v>8691</v>
      </c>
      <c r="O57" s="667"/>
    </row>
    <row r="58" spans="1:15" ht="27">
      <c r="A58" s="663" t="s">
        <v>5476</v>
      </c>
      <c r="B58" s="664" t="s">
        <v>443</v>
      </c>
      <c r="C58" s="635" t="s">
        <v>143</v>
      </c>
      <c r="D58" s="664" t="s">
        <v>444</v>
      </c>
      <c r="E58" s="665"/>
      <c r="F58" s="665"/>
      <c r="G58" s="666" t="s">
        <v>5625</v>
      </c>
      <c r="H58" s="667"/>
      <c r="I58" s="667"/>
      <c r="J58" s="666" t="s">
        <v>6971</v>
      </c>
      <c r="K58" s="667"/>
      <c r="L58" s="666" t="s">
        <v>8690</v>
      </c>
      <c r="M58" s="667"/>
      <c r="N58" s="666" t="s">
        <v>8691</v>
      </c>
      <c r="O58" s="667"/>
    </row>
    <row r="59" spans="1:15" ht="54">
      <c r="A59" s="663" t="s">
        <v>5475</v>
      </c>
      <c r="B59" s="664" t="s">
        <v>445</v>
      </c>
      <c r="C59" s="635" t="s">
        <v>143</v>
      </c>
      <c r="D59" s="664" t="s">
        <v>446</v>
      </c>
      <c r="E59" s="665"/>
      <c r="F59" s="665"/>
      <c r="G59" s="666" t="s">
        <v>5626</v>
      </c>
      <c r="H59" s="667"/>
      <c r="I59" s="667"/>
      <c r="J59" s="666" t="s">
        <v>6971</v>
      </c>
      <c r="K59" s="667"/>
      <c r="L59" s="666" t="s">
        <v>245</v>
      </c>
      <c r="M59" s="667"/>
      <c r="N59" s="666" t="s">
        <v>8692</v>
      </c>
      <c r="O59" s="667"/>
    </row>
    <row r="60" spans="1:15" ht="36">
      <c r="A60" s="750" t="s">
        <v>5474</v>
      </c>
      <c r="B60" s="751" t="s">
        <v>448</v>
      </c>
      <c r="C60" s="635" t="s">
        <v>143</v>
      </c>
      <c r="D60" s="751" t="s">
        <v>449</v>
      </c>
      <c r="E60" s="752"/>
      <c r="F60" s="752"/>
      <c r="G60" s="753" t="s">
        <v>5626</v>
      </c>
      <c r="H60" s="754"/>
      <c r="I60" s="754"/>
      <c r="J60" s="753" t="s">
        <v>6971</v>
      </c>
      <c r="K60" s="754"/>
      <c r="L60" s="753" t="s">
        <v>245</v>
      </c>
      <c r="M60" s="754"/>
      <c r="N60" s="753" t="s">
        <v>8692</v>
      </c>
      <c r="O60" s="754"/>
    </row>
    <row r="61" spans="1:15" ht="27">
      <c r="A61" s="755" t="s">
        <v>5472</v>
      </c>
      <c r="B61" s="756" t="s">
        <v>450</v>
      </c>
      <c r="C61" s="635" t="s">
        <v>143</v>
      </c>
      <c r="D61" s="756" t="s">
        <v>451</v>
      </c>
      <c r="E61" s="757"/>
      <c r="F61" s="757"/>
      <c r="G61" s="758" t="s">
        <v>5471</v>
      </c>
      <c r="H61" s="759"/>
      <c r="I61" s="759"/>
      <c r="J61" s="758" t="s">
        <v>6971</v>
      </c>
      <c r="K61" s="759"/>
      <c r="L61" s="758" t="s">
        <v>245</v>
      </c>
      <c r="M61" s="759"/>
      <c r="N61" s="758" t="s">
        <v>8693</v>
      </c>
      <c r="O61" s="759"/>
    </row>
    <row r="62" spans="1:15" ht="36">
      <c r="A62" s="755" t="s">
        <v>5470</v>
      </c>
      <c r="B62" s="756" t="s">
        <v>453</v>
      </c>
      <c r="C62" s="635" t="s">
        <v>143</v>
      </c>
      <c r="D62" s="756" t="s">
        <v>454</v>
      </c>
      <c r="E62" s="757"/>
      <c r="F62" s="757"/>
      <c r="G62" s="758" t="s">
        <v>5469</v>
      </c>
      <c r="H62" s="759"/>
      <c r="I62" s="759"/>
      <c r="J62" s="758" t="s">
        <v>245</v>
      </c>
      <c r="K62" s="759"/>
      <c r="L62" s="758" t="s">
        <v>245</v>
      </c>
      <c r="M62" s="759"/>
      <c r="N62" s="758" t="s">
        <v>5469</v>
      </c>
      <c r="O62" s="759"/>
    </row>
    <row r="63" spans="1:15" ht="22.5">
      <c r="A63" s="627" t="s">
        <v>5137</v>
      </c>
      <c r="B63" s="627" t="s">
        <v>215</v>
      </c>
      <c r="C63" s="627" t="s">
        <v>216</v>
      </c>
      <c r="D63" s="628"/>
      <c r="E63" s="628"/>
      <c r="F63" s="628"/>
      <c r="G63" s="629" t="s">
        <v>217</v>
      </c>
      <c r="H63" s="630"/>
      <c r="I63" s="630"/>
      <c r="J63" s="629" t="s">
        <v>218</v>
      </c>
      <c r="K63" s="630"/>
      <c r="L63" s="629" t="s">
        <v>219</v>
      </c>
      <c r="M63" s="630"/>
      <c r="N63" s="629" t="s">
        <v>220</v>
      </c>
      <c r="O63" s="630"/>
    </row>
    <row r="64" spans="1:15" ht="18">
      <c r="A64" s="755" t="s">
        <v>5468</v>
      </c>
      <c r="B64" s="756" t="s">
        <v>456</v>
      </c>
      <c r="C64" s="635" t="s">
        <v>143</v>
      </c>
      <c r="D64" s="756" t="s">
        <v>457</v>
      </c>
      <c r="E64" s="757"/>
      <c r="F64" s="757"/>
      <c r="G64" s="758" t="s">
        <v>458</v>
      </c>
      <c r="H64" s="759"/>
      <c r="I64" s="759"/>
      <c r="J64" s="758" t="s">
        <v>245</v>
      </c>
      <c r="K64" s="759"/>
      <c r="L64" s="758" t="s">
        <v>245</v>
      </c>
      <c r="M64" s="759"/>
      <c r="N64" s="758" t="s">
        <v>458</v>
      </c>
      <c r="O64" s="759"/>
    </row>
    <row r="65" spans="1:15" ht="18">
      <c r="A65" s="755" t="s">
        <v>5467</v>
      </c>
      <c r="B65" s="756" t="s">
        <v>459</v>
      </c>
      <c r="C65" s="635" t="s">
        <v>143</v>
      </c>
      <c r="D65" s="756" t="s">
        <v>460</v>
      </c>
      <c r="E65" s="757"/>
      <c r="F65" s="757"/>
      <c r="G65" s="758" t="s">
        <v>5627</v>
      </c>
      <c r="H65" s="759"/>
      <c r="I65" s="759"/>
      <c r="J65" s="758" t="s">
        <v>245</v>
      </c>
      <c r="K65" s="759"/>
      <c r="L65" s="758" t="s">
        <v>245</v>
      </c>
      <c r="M65" s="759"/>
      <c r="N65" s="758" t="s">
        <v>5627</v>
      </c>
      <c r="O65" s="759"/>
    </row>
    <row r="66" spans="1:15" ht="36">
      <c r="A66" s="755" t="s">
        <v>5465</v>
      </c>
      <c r="B66" s="756" t="s">
        <v>462</v>
      </c>
      <c r="C66" s="635" t="s">
        <v>143</v>
      </c>
      <c r="D66" s="756" t="s">
        <v>463</v>
      </c>
      <c r="E66" s="757"/>
      <c r="F66" s="757"/>
      <c r="G66" s="758" t="s">
        <v>5464</v>
      </c>
      <c r="H66" s="759"/>
      <c r="I66" s="759"/>
      <c r="J66" s="758" t="s">
        <v>245</v>
      </c>
      <c r="K66" s="759"/>
      <c r="L66" s="758" t="s">
        <v>245</v>
      </c>
      <c r="M66" s="759"/>
      <c r="N66" s="758" t="s">
        <v>5464</v>
      </c>
      <c r="O66" s="759"/>
    </row>
    <row r="67" spans="1:15" ht="18">
      <c r="A67" s="755" t="s">
        <v>5463</v>
      </c>
      <c r="B67" s="756" t="s">
        <v>465</v>
      </c>
      <c r="C67" s="635" t="s">
        <v>143</v>
      </c>
      <c r="D67" s="756" t="s">
        <v>174</v>
      </c>
      <c r="E67" s="757"/>
      <c r="F67" s="757"/>
      <c r="G67" s="758" t="s">
        <v>466</v>
      </c>
      <c r="H67" s="759"/>
      <c r="I67" s="759"/>
      <c r="J67" s="758" t="s">
        <v>245</v>
      </c>
      <c r="K67" s="759"/>
      <c r="L67" s="758" t="s">
        <v>245</v>
      </c>
      <c r="M67" s="759"/>
      <c r="N67" s="758" t="s">
        <v>466</v>
      </c>
      <c r="O67" s="759"/>
    </row>
    <row r="68" spans="1:15">
      <c r="A68" s="750" t="s">
        <v>143</v>
      </c>
      <c r="B68" s="751" t="s">
        <v>143</v>
      </c>
      <c r="C68" s="635" t="s">
        <v>143</v>
      </c>
      <c r="D68" s="751" t="s">
        <v>143</v>
      </c>
      <c r="E68" s="752"/>
      <c r="F68" s="752"/>
      <c r="G68" s="752"/>
      <c r="H68" s="752"/>
      <c r="I68" s="752"/>
      <c r="J68" s="752"/>
      <c r="K68" s="752"/>
      <c r="L68" s="752"/>
      <c r="M68" s="752"/>
      <c r="N68" s="752"/>
      <c r="O68" s="752"/>
    </row>
    <row r="69" spans="1:15" ht="54">
      <c r="A69" s="663" t="s">
        <v>5462</v>
      </c>
      <c r="B69" s="664" t="s">
        <v>467</v>
      </c>
      <c r="C69" s="635" t="s">
        <v>143</v>
      </c>
      <c r="D69" s="664" t="s">
        <v>468</v>
      </c>
      <c r="E69" s="665"/>
      <c r="F69" s="665"/>
      <c r="G69" s="666" t="s">
        <v>8593</v>
      </c>
      <c r="H69" s="667"/>
      <c r="I69" s="667"/>
      <c r="J69" s="666" t="s">
        <v>245</v>
      </c>
      <c r="K69" s="667"/>
      <c r="L69" s="666" t="s">
        <v>8690</v>
      </c>
      <c r="M69" s="667"/>
      <c r="N69" s="666" t="s">
        <v>8694</v>
      </c>
      <c r="O69" s="667"/>
    </row>
    <row r="70" spans="1:15" ht="27">
      <c r="A70" s="750" t="s">
        <v>5461</v>
      </c>
      <c r="B70" s="751" t="s">
        <v>471</v>
      </c>
      <c r="C70" s="635" t="s">
        <v>143</v>
      </c>
      <c r="D70" s="751" t="s">
        <v>472</v>
      </c>
      <c r="E70" s="752"/>
      <c r="F70" s="752"/>
      <c r="G70" s="753" t="s">
        <v>8593</v>
      </c>
      <c r="H70" s="754"/>
      <c r="I70" s="754"/>
      <c r="J70" s="753" t="s">
        <v>245</v>
      </c>
      <c r="K70" s="754"/>
      <c r="L70" s="753" t="s">
        <v>8690</v>
      </c>
      <c r="M70" s="754"/>
      <c r="N70" s="753" t="s">
        <v>8694</v>
      </c>
      <c r="O70" s="754"/>
    </row>
    <row r="71" spans="1:15" ht="36">
      <c r="A71" s="755" t="s">
        <v>5459</v>
      </c>
      <c r="B71" s="756" t="s">
        <v>473</v>
      </c>
      <c r="C71" s="635" t="s">
        <v>143</v>
      </c>
      <c r="D71" s="756" t="s">
        <v>474</v>
      </c>
      <c r="E71" s="757"/>
      <c r="F71" s="757"/>
      <c r="G71" s="758" t="s">
        <v>8594</v>
      </c>
      <c r="H71" s="759"/>
      <c r="I71" s="759"/>
      <c r="J71" s="758" t="s">
        <v>245</v>
      </c>
      <c r="K71" s="759"/>
      <c r="L71" s="758" t="s">
        <v>245</v>
      </c>
      <c r="M71" s="759"/>
      <c r="N71" s="758" t="s">
        <v>8594</v>
      </c>
      <c r="O71" s="759"/>
    </row>
    <row r="72" spans="1:15" ht="54">
      <c r="A72" s="755" t="s">
        <v>5458</v>
      </c>
      <c r="B72" s="756" t="s">
        <v>476</v>
      </c>
      <c r="C72" s="635" t="s">
        <v>143</v>
      </c>
      <c r="D72" s="756" t="s">
        <v>477</v>
      </c>
      <c r="E72" s="757"/>
      <c r="F72" s="757"/>
      <c r="G72" s="758" t="s">
        <v>8595</v>
      </c>
      <c r="H72" s="759"/>
      <c r="I72" s="759"/>
      <c r="J72" s="758" t="s">
        <v>245</v>
      </c>
      <c r="K72" s="759"/>
      <c r="L72" s="758" t="s">
        <v>8695</v>
      </c>
      <c r="M72" s="759"/>
      <c r="N72" s="758" t="s">
        <v>8696</v>
      </c>
      <c r="O72" s="759"/>
    </row>
    <row r="73" spans="1:15" ht="36">
      <c r="A73" s="755" t="s">
        <v>5456</v>
      </c>
      <c r="B73" s="756" t="s">
        <v>481</v>
      </c>
      <c r="C73" s="635" t="s">
        <v>143</v>
      </c>
      <c r="D73" s="756" t="s">
        <v>482</v>
      </c>
      <c r="E73" s="757"/>
      <c r="F73" s="757"/>
      <c r="G73" s="758" t="s">
        <v>8596</v>
      </c>
      <c r="H73" s="759"/>
      <c r="I73" s="759"/>
      <c r="J73" s="758" t="s">
        <v>245</v>
      </c>
      <c r="K73" s="759"/>
      <c r="L73" s="758" t="s">
        <v>8697</v>
      </c>
      <c r="M73" s="759"/>
      <c r="N73" s="758" t="s">
        <v>8698</v>
      </c>
      <c r="O73" s="759"/>
    </row>
    <row r="74" spans="1:15" ht="45">
      <c r="A74" s="755" t="s">
        <v>5454</v>
      </c>
      <c r="B74" s="756" t="s">
        <v>486</v>
      </c>
      <c r="C74" s="635" t="s">
        <v>143</v>
      </c>
      <c r="D74" s="756" t="s">
        <v>487</v>
      </c>
      <c r="E74" s="757"/>
      <c r="F74" s="757"/>
      <c r="G74" s="758" t="s">
        <v>8597</v>
      </c>
      <c r="H74" s="759"/>
      <c r="I74" s="759"/>
      <c r="J74" s="758" t="s">
        <v>245</v>
      </c>
      <c r="K74" s="759"/>
      <c r="L74" s="758" t="s">
        <v>8699</v>
      </c>
      <c r="M74" s="759"/>
      <c r="N74" s="758" t="s">
        <v>8700</v>
      </c>
      <c r="O74" s="759"/>
    </row>
    <row r="75" spans="1:15" ht="45">
      <c r="A75" s="755" t="s">
        <v>5452</v>
      </c>
      <c r="B75" s="756" t="s">
        <v>491</v>
      </c>
      <c r="C75" s="635" t="s">
        <v>143</v>
      </c>
      <c r="D75" s="756" t="s">
        <v>492</v>
      </c>
      <c r="E75" s="757"/>
      <c r="F75" s="757"/>
      <c r="G75" s="758" t="s">
        <v>8598</v>
      </c>
      <c r="H75" s="759"/>
      <c r="I75" s="759"/>
      <c r="J75" s="758" t="s">
        <v>245</v>
      </c>
      <c r="K75" s="759"/>
      <c r="L75" s="758" t="s">
        <v>8701</v>
      </c>
      <c r="M75" s="759"/>
      <c r="N75" s="758" t="s">
        <v>8702</v>
      </c>
      <c r="O75" s="759"/>
    </row>
    <row r="76" spans="1:15" ht="27">
      <c r="A76" s="755" t="s">
        <v>5450</v>
      </c>
      <c r="B76" s="756" t="s">
        <v>494</v>
      </c>
      <c r="C76" s="635" t="s">
        <v>143</v>
      </c>
      <c r="D76" s="756" t="s">
        <v>495</v>
      </c>
      <c r="E76" s="757"/>
      <c r="F76" s="757"/>
      <c r="G76" s="758" t="s">
        <v>8599</v>
      </c>
      <c r="H76" s="759"/>
      <c r="I76" s="759"/>
      <c r="J76" s="758" t="s">
        <v>245</v>
      </c>
      <c r="K76" s="759"/>
      <c r="L76" s="758" t="s">
        <v>245</v>
      </c>
      <c r="M76" s="759"/>
      <c r="N76" s="758" t="s">
        <v>8599</v>
      </c>
      <c r="O76" s="759"/>
    </row>
    <row r="77" spans="1:15">
      <c r="A77" s="750" t="s">
        <v>143</v>
      </c>
      <c r="B77" s="751" t="s">
        <v>143</v>
      </c>
      <c r="C77" s="635" t="s">
        <v>143</v>
      </c>
      <c r="D77" s="751" t="s">
        <v>143</v>
      </c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</row>
    <row r="78" spans="1:15" ht="27">
      <c r="A78" s="663" t="s">
        <v>5448</v>
      </c>
      <c r="B78" s="664" t="s">
        <v>499</v>
      </c>
      <c r="C78" s="664" t="s">
        <v>500</v>
      </c>
      <c r="D78" s="665"/>
      <c r="E78" s="665"/>
      <c r="F78" s="665"/>
      <c r="G78" s="666" t="s">
        <v>5555</v>
      </c>
      <c r="H78" s="667"/>
      <c r="I78" s="667"/>
      <c r="J78" s="666" t="s">
        <v>9264</v>
      </c>
      <c r="K78" s="667"/>
      <c r="L78" s="666" t="s">
        <v>9265</v>
      </c>
      <c r="M78" s="667"/>
      <c r="N78" s="666" t="s">
        <v>8616</v>
      </c>
      <c r="O78" s="667"/>
    </row>
    <row r="79" spans="1:15" ht="27">
      <c r="A79" s="663" t="s">
        <v>5447</v>
      </c>
      <c r="B79" s="664" t="s">
        <v>503</v>
      </c>
      <c r="C79" s="635" t="s">
        <v>143</v>
      </c>
      <c r="D79" s="664" t="s">
        <v>504</v>
      </c>
      <c r="E79" s="665"/>
      <c r="F79" s="665"/>
      <c r="G79" s="666" t="s">
        <v>5558</v>
      </c>
      <c r="H79" s="667"/>
      <c r="I79" s="667"/>
      <c r="J79" s="666" t="s">
        <v>9266</v>
      </c>
      <c r="K79" s="667"/>
      <c r="L79" s="666" t="s">
        <v>9267</v>
      </c>
      <c r="M79" s="667"/>
      <c r="N79" s="666" t="s">
        <v>8617</v>
      </c>
      <c r="O79" s="667"/>
    </row>
    <row r="80" spans="1:15" ht="27">
      <c r="A80" s="663" t="s">
        <v>5446</v>
      </c>
      <c r="B80" s="664" t="s">
        <v>506</v>
      </c>
      <c r="C80" s="635" t="s">
        <v>143</v>
      </c>
      <c r="D80" s="664" t="s">
        <v>507</v>
      </c>
      <c r="E80" s="665"/>
      <c r="F80" s="665"/>
      <c r="G80" s="666" t="s">
        <v>5558</v>
      </c>
      <c r="H80" s="667"/>
      <c r="I80" s="667"/>
      <c r="J80" s="666" t="s">
        <v>9266</v>
      </c>
      <c r="K80" s="667"/>
      <c r="L80" s="666" t="s">
        <v>9267</v>
      </c>
      <c r="M80" s="667"/>
      <c r="N80" s="666" t="s">
        <v>8617</v>
      </c>
      <c r="O80" s="667"/>
    </row>
    <row r="81" spans="1:15" ht="36">
      <c r="A81" s="663" t="s">
        <v>5444</v>
      </c>
      <c r="B81" s="664" t="s">
        <v>508</v>
      </c>
      <c r="C81" s="635" t="s">
        <v>143</v>
      </c>
      <c r="D81" s="664" t="s">
        <v>509</v>
      </c>
      <c r="E81" s="665"/>
      <c r="F81" s="665"/>
      <c r="G81" s="666" t="s">
        <v>5642</v>
      </c>
      <c r="H81" s="667"/>
      <c r="I81" s="667"/>
      <c r="J81" s="666" t="s">
        <v>8703</v>
      </c>
      <c r="K81" s="667"/>
      <c r="L81" s="666" t="s">
        <v>8704</v>
      </c>
      <c r="M81" s="667"/>
      <c r="N81" s="666" t="s">
        <v>8705</v>
      </c>
      <c r="O81" s="667"/>
    </row>
    <row r="82" spans="1:15" ht="36">
      <c r="A82" s="750" t="s">
        <v>5442</v>
      </c>
      <c r="B82" s="751" t="s">
        <v>514</v>
      </c>
      <c r="C82" s="635" t="s">
        <v>143</v>
      </c>
      <c r="D82" s="751" t="s">
        <v>509</v>
      </c>
      <c r="E82" s="752"/>
      <c r="F82" s="752"/>
      <c r="G82" s="753" t="s">
        <v>5645</v>
      </c>
      <c r="H82" s="754"/>
      <c r="I82" s="754"/>
      <c r="J82" s="753" t="s">
        <v>8706</v>
      </c>
      <c r="K82" s="754"/>
      <c r="L82" s="753" t="s">
        <v>8707</v>
      </c>
      <c r="M82" s="754"/>
      <c r="N82" s="753" t="s">
        <v>8708</v>
      </c>
      <c r="O82" s="754"/>
    </row>
    <row r="83" spans="1:15" ht="18">
      <c r="A83" s="755" t="s">
        <v>5440</v>
      </c>
      <c r="B83" s="756" t="s">
        <v>519</v>
      </c>
      <c r="C83" s="635" t="s">
        <v>143</v>
      </c>
      <c r="D83" s="756" t="s">
        <v>520</v>
      </c>
      <c r="E83" s="757"/>
      <c r="F83" s="757"/>
      <c r="G83" s="758" t="s">
        <v>248</v>
      </c>
      <c r="H83" s="759"/>
      <c r="I83" s="759"/>
      <c r="J83" s="758" t="s">
        <v>8709</v>
      </c>
      <c r="K83" s="759"/>
      <c r="L83" s="758" t="s">
        <v>8709</v>
      </c>
      <c r="M83" s="759"/>
      <c r="N83" s="758" t="s">
        <v>248</v>
      </c>
      <c r="O83" s="759"/>
    </row>
    <row r="84" spans="1:15" ht="27">
      <c r="A84" s="755" t="s">
        <v>5438</v>
      </c>
      <c r="B84" s="756" t="s">
        <v>522</v>
      </c>
      <c r="C84" s="635" t="s">
        <v>143</v>
      </c>
      <c r="D84" s="756" t="s">
        <v>523</v>
      </c>
      <c r="E84" s="757"/>
      <c r="F84" s="757"/>
      <c r="G84" s="758" t="s">
        <v>248</v>
      </c>
      <c r="H84" s="759"/>
      <c r="I84" s="759"/>
      <c r="J84" s="758" t="s">
        <v>8710</v>
      </c>
      <c r="K84" s="759"/>
      <c r="L84" s="758" t="s">
        <v>8710</v>
      </c>
      <c r="M84" s="759"/>
      <c r="N84" s="758" t="s">
        <v>248</v>
      </c>
      <c r="O84" s="759"/>
    </row>
    <row r="85" spans="1:15" ht="18">
      <c r="A85" s="755" t="s">
        <v>5648</v>
      </c>
      <c r="B85" s="756" t="s">
        <v>525</v>
      </c>
      <c r="C85" s="635" t="s">
        <v>143</v>
      </c>
      <c r="D85" s="756" t="s">
        <v>526</v>
      </c>
      <c r="E85" s="757"/>
      <c r="F85" s="757"/>
      <c r="G85" s="758" t="s">
        <v>248</v>
      </c>
      <c r="H85" s="759"/>
      <c r="I85" s="759"/>
      <c r="J85" s="758" t="s">
        <v>8711</v>
      </c>
      <c r="K85" s="759"/>
      <c r="L85" s="758" t="s">
        <v>8712</v>
      </c>
      <c r="M85" s="759"/>
      <c r="N85" s="758" t="s">
        <v>8713</v>
      </c>
      <c r="O85" s="759"/>
    </row>
    <row r="86" spans="1:15" ht="54">
      <c r="A86" s="755" t="s">
        <v>5436</v>
      </c>
      <c r="B86" s="756" t="s">
        <v>531</v>
      </c>
      <c r="C86" s="635" t="s">
        <v>143</v>
      </c>
      <c r="D86" s="756" t="s">
        <v>532</v>
      </c>
      <c r="E86" s="757"/>
      <c r="F86" s="757"/>
      <c r="G86" s="758" t="s">
        <v>5645</v>
      </c>
      <c r="H86" s="759"/>
      <c r="I86" s="759"/>
      <c r="J86" s="758" t="s">
        <v>8714</v>
      </c>
      <c r="K86" s="759"/>
      <c r="L86" s="758" t="s">
        <v>8715</v>
      </c>
      <c r="M86" s="759"/>
      <c r="N86" s="758" t="s">
        <v>8716</v>
      </c>
      <c r="O86" s="759"/>
    </row>
    <row r="87" spans="1:15" ht="18">
      <c r="A87" s="755" t="s">
        <v>6989</v>
      </c>
      <c r="B87" s="756" t="s">
        <v>4691</v>
      </c>
      <c r="C87" s="635" t="s">
        <v>143</v>
      </c>
      <c r="D87" s="756" t="s">
        <v>4692</v>
      </c>
      <c r="E87" s="757"/>
      <c r="F87" s="757"/>
      <c r="G87" s="758" t="s">
        <v>248</v>
      </c>
      <c r="H87" s="759"/>
      <c r="I87" s="759"/>
      <c r="J87" s="758" t="s">
        <v>6990</v>
      </c>
      <c r="K87" s="759"/>
      <c r="L87" s="758" t="s">
        <v>6990</v>
      </c>
      <c r="M87" s="759"/>
      <c r="N87" s="758" t="s">
        <v>248</v>
      </c>
      <c r="O87" s="759"/>
    </row>
    <row r="88" spans="1:15" ht="18">
      <c r="A88" s="755" t="s">
        <v>6091</v>
      </c>
      <c r="B88" s="756" t="s">
        <v>3265</v>
      </c>
      <c r="C88" s="635" t="s">
        <v>143</v>
      </c>
      <c r="D88" s="756" t="s">
        <v>3266</v>
      </c>
      <c r="E88" s="757"/>
      <c r="F88" s="757"/>
      <c r="G88" s="758" t="s">
        <v>248</v>
      </c>
      <c r="H88" s="759"/>
      <c r="I88" s="759"/>
      <c r="J88" s="758" t="s">
        <v>8717</v>
      </c>
      <c r="K88" s="759"/>
      <c r="L88" s="758" t="s">
        <v>8717</v>
      </c>
      <c r="M88" s="759"/>
      <c r="N88" s="758" t="s">
        <v>248</v>
      </c>
      <c r="O88" s="759"/>
    </row>
    <row r="89" spans="1:15">
      <c r="A89" s="750" t="s">
        <v>143</v>
      </c>
      <c r="B89" s="751" t="s">
        <v>143</v>
      </c>
      <c r="C89" s="635" t="s">
        <v>143</v>
      </c>
      <c r="D89" s="751" t="s">
        <v>143</v>
      </c>
      <c r="E89" s="752"/>
      <c r="F89" s="752"/>
      <c r="G89" s="752"/>
      <c r="H89" s="752"/>
      <c r="I89" s="752"/>
      <c r="J89" s="752"/>
      <c r="K89" s="752"/>
      <c r="L89" s="752"/>
      <c r="M89" s="752"/>
      <c r="N89" s="752"/>
      <c r="O89" s="752"/>
    </row>
    <row r="90" spans="1:15" ht="27">
      <c r="A90" s="750" t="s">
        <v>5434</v>
      </c>
      <c r="B90" s="751" t="s">
        <v>535</v>
      </c>
      <c r="C90" s="635" t="s">
        <v>143</v>
      </c>
      <c r="D90" s="751" t="s">
        <v>536</v>
      </c>
      <c r="E90" s="752"/>
      <c r="F90" s="752"/>
      <c r="G90" s="753" t="s">
        <v>5653</v>
      </c>
      <c r="H90" s="754"/>
      <c r="I90" s="754"/>
      <c r="J90" s="753" t="s">
        <v>8718</v>
      </c>
      <c r="K90" s="754"/>
      <c r="L90" s="753" t="s">
        <v>8719</v>
      </c>
      <c r="M90" s="754"/>
      <c r="N90" s="753" t="s">
        <v>8720</v>
      </c>
      <c r="O90" s="754"/>
    </row>
    <row r="91" spans="1:15" ht="27">
      <c r="A91" s="755" t="s">
        <v>5432</v>
      </c>
      <c r="B91" s="756" t="s">
        <v>541</v>
      </c>
      <c r="C91" s="635" t="s">
        <v>143</v>
      </c>
      <c r="D91" s="756" t="s">
        <v>542</v>
      </c>
      <c r="E91" s="757"/>
      <c r="F91" s="757"/>
      <c r="G91" s="758" t="s">
        <v>5656</v>
      </c>
      <c r="H91" s="759"/>
      <c r="I91" s="759"/>
      <c r="J91" s="758" t="s">
        <v>8721</v>
      </c>
      <c r="K91" s="759"/>
      <c r="L91" s="758" t="s">
        <v>8722</v>
      </c>
      <c r="M91" s="759"/>
      <c r="N91" s="758" t="s">
        <v>248</v>
      </c>
      <c r="O91" s="759"/>
    </row>
    <row r="92" spans="1:15" ht="27">
      <c r="A92" s="755" t="s">
        <v>5430</v>
      </c>
      <c r="B92" s="756" t="s">
        <v>547</v>
      </c>
      <c r="C92" s="635" t="s">
        <v>143</v>
      </c>
      <c r="D92" s="756" t="s">
        <v>548</v>
      </c>
      <c r="E92" s="757"/>
      <c r="F92" s="757"/>
      <c r="G92" s="758" t="s">
        <v>5659</v>
      </c>
      <c r="H92" s="759"/>
      <c r="I92" s="759"/>
      <c r="J92" s="758" t="s">
        <v>8723</v>
      </c>
      <c r="K92" s="759"/>
      <c r="L92" s="758" t="s">
        <v>8724</v>
      </c>
      <c r="M92" s="759"/>
      <c r="N92" s="758" t="s">
        <v>8725</v>
      </c>
      <c r="O92" s="759"/>
    </row>
    <row r="93" spans="1:15" ht="27">
      <c r="A93" s="755" t="s">
        <v>5428</v>
      </c>
      <c r="B93" s="756" t="s">
        <v>553</v>
      </c>
      <c r="C93" s="635" t="s">
        <v>143</v>
      </c>
      <c r="D93" s="756" t="s">
        <v>554</v>
      </c>
      <c r="E93" s="757"/>
      <c r="F93" s="757"/>
      <c r="G93" s="758" t="s">
        <v>5662</v>
      </c>
      <c r="H93" s="759"/>
      <c r="I93" s="759"/>
      <c r="J93" s="758" t="s">
        <v>8726</v>
      </c>
      <c r="K93" s="759"/>
      <c r="L93" s="758" t="s">
        <v>8727</v>
      </c>
      <c r="M93" s="759"/>
      <c r="N93" s="758" t="s">
        <v>248</v>
      </c>
      <c r="O93" s="759"/>
    </row>
    <row r="94" spans="1:15" ht="27">
      <c r="A94" s="755" t="s">
        <v>5426</v>
      </c>
      <c r="B94" s="756" t="s">
        <v>559</v>
      </c>
      <c r="C94" s="635" t="s">
        <v>143</v>
      </c>
      <c r="D94" s="756" t="s">
        <v>560</v>
      </c>
      <c r="E94" s="757"/>
      <c r="F94" s="757"/>
      <c r="G94" s="758" t="s">
        <v>5665</v>
      </c>
      <c r="H94" s="759"/>
      <c r="I94" s="759"/>
      <c r="J94" s="758" t="s">
        <v>8728</v>
      </c>
      <c r="K94" s="759"/>
      <c r="L94" s="758" t="s">
        <v>8729</v>
      </c>
      <c r="M94" s="759"/>
      <c r="N94" s="758" t="s">
        <v>8730</v>
      </c>
      <c r="O94" s="759"/>
    </row>
    <row r="95" spans="1:15" ht="27">
      <c r="A95" s="755" t="s">
        <v>5424</v>
      </c>
      <c r="B95" s="756" t="s">
        <v>565</v>
      </c>
      <c r="C95" s="635" t="s">
        <v>143</v>
      </c>
      <c r="D95" s="756" t="s">
        <v>566</v>
      </c>
      <c r="E95" s="757"/>
      <c r="F95" s="757"/>
      <c r="G95" s="758" t="s">
        <v>5668</v>
      </c>
      <c r="H95" s="759"/>
      <c r="I95" s="759"/>
      <c r="J95" s="758" t="s">
        <v>8731</v>
      </c>
      <c r="K95" s="759"/>
      <c r="L95" s="758" t="s">
        <v>8732</v>
      </c>
      <c r="M95" s="759"/>
      <c r="N95" s="758" t="s">
        <v>248</v>
      </c>
      <c r="O95" s="759"/>
    </row>
    <row r="96" spans="1:15" ht="27">
      <c r="A96" s="755" t="s">
        <v>5422</v>
      </c>
      <c r="B96" s="756" t="s">
        <v>571</v>
      </c>
      <c r="C96" s="635" t="s">
        <v>143</v>
      </c>
      <c r="D96" s="756" t="s">
        <v>572</v>
      </c>
      <c r="E96" s="757"/>
      <c r="F96" s="757"/>
      <c r="G96" s="758" t="s">
        <v>5671</v>
      </c>
      <c r="H96" s="759"/>
      <c r="I96" s="759"/>
      <c r="J96" s="758" t="s">
        <v>8733</v>
      </c>
      <c r="K96" s="759"/>
      <c r="L96" s="758" t="s">
        <v>8734</v>
      </c>
      <c r="M96" s="759"/>
      <c r="N96" s="758" t="s">
        <v>8735</v>
      </c>
      <c r="O96" s="759"/>
    </row>
    <row r="97" spans="1:15" ht="27">
      <c r="A97" s="755" t="s">
        <v>5420</v>
      </c>
      <c r="B97" s="756" t="s">
        <v>577</v>
      </c>
      <c r="C97" s="635" t="s">
        <v>143</v>
      </c>
      <c r="D97" s="756" t="s">
        <v>578</v>
      </c>
      <c r="E97" s="757"/>
      <c r="F97" s="757"/>
      <c r="G97" s="758" t="s">
        <v>5674</v>
      </c>
      <c r="H97" s="759"/>
      <c r="I97" s="759"/>
      <c r="J97" s="758" t="s">
        <v>8736</v>
      </c>
      <c r="K97" s="759"/>
      <c r="L97" s="758" t="s">
        <v>8737</v>
      </c>
      <c r="M97" s="759"/>
      <c r="N97" s="758" t="s">
        <v>248</v>
      </c>
      <c r="O97" s="759"/>
    </row>
    <row r="98" spans="1:15" ht="36">
      <c r="A98" s="755" t="s">
        <v>5418</v>
      </c>
      <c r="B98" s="756" t="s">
        <v>583</v>
      </c>
      <c r="C98" s="635" t="s">
        <v>143</v>
      </c>
      <c r="D98" s="756" t="s">
        <v>584</v>
      </c>
      <c r="E98" s="757"/>
      <c r="F98" s="757"/>
      <c r="G98" s="758" t="s">
        <v>5677</v>
      </c>
      <c r="H98" s="759"/>
      <c r="I98" s="759"/>
      <c r="J98" s="758" t="s">
        <v>8738</v>
      </c>
      <c r="K98" s="759"/>
      <c r="L98" s="758" t="s">
        <v>8739</v>
      </c>
      <c r="M98" s="759"/>
      <c r="N98" s="758" t="s">
        <v>8740</v>
      </c>
      <c r="O98" s="759"/>
    </row>
    <row r="99" spans="1:15">
      <c r="A99" s="750" t="s">
        <v>143</v>
      </c>
      <c r="B99" s="751" t="s">
        <v>143</v>
      </c>
      <c r="C99" s="635" t="s">
        <v>143</v>
      </c>
      <c r="D99" s="751" t="s">
        <v>143</v>
      </c>
      <c r="E99" s="752"/>
      <c r="F99" s="752"/>
      <c r="G99" s="752"/>
      <c r="H99" s="752"/>
      <c r="I99" s="752"/>
      <c r="J99" s="752"/>
      <c r="K99" s="752"/>
      <c r="L99" s="752"/>
      <c r="M99" s="752"/>
      <c r="N99" s="752"/>
      <c r="O99" s="752"/>
    </row>
    <row r="100" spans="1:15" ht="63">
      <c r="A100" s="663" t="s">
        <v>5416</v>
      </c>
      <c r="B100" s="664" t="s">
        <v>589</v>
      </c>
      <c r="C100" s="635" t="s">
        <v>143</v>
      </c>
      <c r="D100" s="664" t="s">
        <v>590</v>
      </c>
      <c r="E100" s="665"/>
      <c r="F100" s="665"/>
      <c r="G100" s="666" t="s">
        <v>5680</v>
      </c>
      <c r="H100" s="667"/>
      <c r="I100" s="667"/>
      <c r="J100" s="666" t="s">
        <v>8741</v>
      </c>
      <c r="K100" s="667"/>
      <c r="L100" s="666" t="s">
        <v>8742</v>
      </c>
      <c r="M100" s="667"/>
      <c r="N100" s="666" t="s">
        <v>8743</v>
      </c>
      <c r="O100" s="667"/>
    </row>
    <row r="101" spans="1:15" ht="45">
      <c r="A101" s="750" t="s">
        <v>5415</v>
      </c>
      <c r="B101" s="751" t="s">
        <v>595</v>
      </c>
      <c r="C101" s="635" t="s">
        <v>143</v>
      </c>
      <c r="D101" s="751" t="s">
        <v>590</v>
      </c>
      <c r="E101" s="752"/>
      <c r="F101" s="752"/>
      <c r="G101" s="753" t="s">
        <v>5680</v>
      </c>
      <c r="H101" s="754"/>
      <c r="I101" s="754"/>
      <c r="J101" s="753" t="s">
        <v>8741</v>
      </c>
      <c r="K101" s="754"/>
      <c r="L101" s="753" t="s">
        <v>8742</v>
      </c>
      <c r="M101" s="754"/>
      <c r="N101" s="753" t="s">
        <v>8743</v>
      </c>
      <c r="O101" s="754"/>
    </row>
    <row r="102" spans="1:15" ht="18">
      <c r="A102" s="755" t="s">
        <v>5413</v>
      </c>
      <c r="B102" s="756" t="s">
        <v>596</v>
      </c>
      <c r="C102" s="635" t="s">
        <v>143</v>
      </c>
      <c r="D102" s="756" t="s">
        <v>597</v>
      </c>
      <c r="E102" s="757"/>
      <c r="F102" s="757"/>
      <c r="G102" s="758" t="s">
        <v>5682</v>
      </c>
      <c r="H102" s="759"/>
      <c r="I102" s="759"/>
      <c r="J102" s="758" t="s">
        <v>8744</v>
      </c>
      <c r="K102" s="759"/>
      <c r="L102" s="758" t="s">
        <v>8745</v>
      </c>
      <c r="M102" s="759"/>
      <c r="N102" s="758" t="s">
        <v>8746</v>
      </c>
      <c r="O102" s="759"/>
    </row>
    <row r="103" spans="1:15" ht="18">
      <c r="A103" s="755" t="s">
        <v>5410</v>
      </c>
      <c r="B103" s="756" t="s">
        <v>602</v>
      </c>
      <c r="C103" s="635" t="s">
        <v>143</v>
      </c>
      <c r="D103" s="756" t="s">
        <v>603</v>
      </c>
      <c r="E103" s="757"/>
      <c r="F103" s="757"/>
      <c r="G103" s="758" t="s">
        <v>5685</v>
      </c>
      <c r="H103" s="759"/>
      <c r="I103" s="759"/>
      <c r="J103" s="758" t="s">
        <v>8747</v>
      </c>
      <c r="K103" s="759"/>
      <c r="L103" s="758" t="s">
        <v>8748</v>
      </c>
      <c r="M103" s="759"/>
      <c r="N103" s="758" t="s">
        <v>8749</v>
      </c>
      <c r="O103" s="759"/>
    </row>
    <row r="104" spans="1:15" ht="36">
      <c r="A104" s="755" t="s">
        <v>5408</v>
      </c>
      <c r="B104" s="756" t="s">
        <v>608</v>
      </c>
      <c r="C104" s="635" t="s">
        <v>143</v>
      </c>
      <c r="D104" s="756" t="s">
        <v>609</v>
      </c>
      <c r="E104" s="757"/>
      <c r="F104" s="757"/>
      <c r="G104" s="758" t="s">
        <v>5688</v>
      </c>
      <c r="H104" s="759"/>
      <c r="I104" s="759"/>
      <c r="J104" s="758" t="s">
        <v>8750</v>
      </c>
      <c r="K104" s="759"/>
      <c r="L104" s="758" t="s">
        <v>8751</v>
      </c>
      <c r="M104" s="759"/>
      <c r="N104" s="758" t="s">
        <v>8752</v>
      </c>
      <c r="O104" s="759"/>
    </row>
    <row r="105" spans="1:15">
      <c r="A105" s="750" t="s">
        <v>143</v>
      </c>
      <c r="B105" s="751" t="s">
        <v>143</v>
      </c>
      <c r="C105" s="635" t="s">
        <v>143</v>
      </c>
      <c r="D105" s="751" t="s">
        <v>143</v>
      </c>
      <c r="E105" s="752"/>
      <c r="F105" s="752"/>
      <c r="G105" s="752"/>
      <c r="H105" s="752"/>
      <c r="I105" s="752"/>
      <c r="J105" s="752"/>
      <c r="K105" s="752"/>
      <c r="L105" s="752"/>
      <c r="M105" s="752"/>
      <c r="N105" s="752"/>
      <c r="O105" s="752"/>
    </row>
    <row r="106" spans="1:15" ht="54">
      <c r="A106" s="663" t="s">
        <v>5406</v>
      </c>
      <c r="B106" s="664" t="s">
        <v>614</v>
      </c>
      <c r="C106" s="635" t="s">
        <v>143</v>
      </c>
      <c r="D106" s="664" t="s">
        <v>615</v>
      </c>
      <c r="E106" s="665"/>
      <c r="F106" s="665"/>
      <c r="G106" s="666" t="s">
        <v>5691</v>
      </c>
      <c r="H106" s="667"/>
      <c r="I106" s="667"/>
      <c r="J106" s="666" t="s">
        <v>9268</v>
      </c>
      <c r="K106" s="667"/>
      <c r="L106" s="666" t="s">
        <v>8753</v>
      </c>
      <c r="M106" s="667"/>
      <c r="N106" s="666" t="s">
        <v>8754</v>
      </c>
      <c r="O106" s="667"/>
    </row>
    <row r="107" spans="1:15" ht="45">
      <c r="A107" s="750" t="s">
        <v>5405</v>
      </c>
      <c r="B107" s="751" t="s">
        <v>620</v>
      </c>
      <c r="C107" s="635" t="s">
        <v>143</v>
      </c>
      <c r="D107" s="751" t="s">
        <v>615</v>
      </c>
      <c r="E107" s="752"/>
      <c r="F107" s="752"/>
      <c r="G107" s="753" t="s">
        <v>5691</v>
      </c>
      <c r="H107" s="754"/>
      <c r="I107" s="754"/>
      <c r="J107" s="753" t="s">
        <v>9268</v>
      </c>
      <c r="K107" s="754"/>
      <c r="L107" s="753" t="s">
        <v>8753</v>
      </c>
      <c r="M107" s="754"/>
      <c r="N107" s="753" t="s">
        <v>8754</v>
      </c>
      <c r="O107" s="754"/>
    </row>
    <row r="108" spans="1:15" ht="36">
      <c r="A108" s="755" t="s">
        <v>5403</v>
      </c>
      <c r="B108" s="756" t="s">
        <v>621</v>
      </c>
      <c r="C108" s="635" t="s">
        <v>143</v>
      </c>
      <c r="D108" s="756" t="s">
        <v>622</v>
      </c>
      <c r="E108" s="757"/>
      <c r="F108" s="757"/>
      <c r="G108" s="758" t="s">
        <v>5694</v>
      </c>
      <c r="H108" s="759"/>
      <c r="I108" s="759"/>
      <c r="J108" s="758" t="s">
        <v>8755</v>
      </c>
      <c r="K108" s="759"/>
      <c r="L108" s="758" t="s">
        <v>8756</v>
      </c>
      <c r="M108" s="759"/>
      <c r="N108" s="758" t="s">
        <v>8757</v>
      </c>
      <c r="O108" s="759"/>
    </row>
    <row r="109" spans="1:15" ht="36">
      <c r="A109" s="755" t="s">
        <v>5402</v>
      </c>
      <c r="B109" s="756" t="s">
        <v>627</v>
      </c>
      <c r="C109" s="635" t="s">
        <v>143</v>
      </c>
      <c r="D109" s="756" t="s">
        <v>628</v>
      </c>
      <c r="E109" s="757"/>
      <c r="F109" s="757"/>
      <c r="G109" s="758" t="s">
        <v>5697</v>
      </c>
      <c r="H109" s="759"/>
      <c r="I109" s="759"/>
      <c r="J109" s="758" t="s">
        <v>8758</v>
      </c>
      <c r="K109" s="759"/>
      <c r="L109" s="758" t="s">
        <v>8759</v>
      </c>
      <c r="M109" s="759"/>
      <c r="N109" s="758" t="s">
        <v>8760</v>
      </c>
      <c r="O109" s="759"/>
    </row>
    <row r="110" spans="1:15" ht="27">
      <c r="A110" s="755" t="s">
        <v>6401</v>
      </c>
      <c r="B110" s="756" t="s">
        <v>1847</v>
      </c>
      <c r="C110" s="635" t="s">
        <v>143</v>
      </c>
      <c r="D110" s="756" t="s">
        <v>1848</v>
      </c>
      <c r="E110" s="757"/>
      <c r="F110" s="757"/>
      <c r="G110" s="758" t="s">
        <v>248</v>
      </c>
      <c r="H110" s="759"/>
      <c r="I110" s="759"/>
      <c r="J110" s="758" t="s">
        <v>6402</v>
      </c>
      <c r="K110" s="759"/>
      <c r="L110" s="758" t="s">
        <v>6402</v>
      </c>
      <c r="M110" s="759"/>
      <c r="N110" s="758" t="s">
        <v>248</v>
      </c>
      <c r="O110" s="759"/>
    </row>
    <row r="111" spans="1:15" ht="27">
      <c r="A111" s="755" t="s">
        <v>5400</v>
      </c>
      <c r="B111" s="756" t="s">
        <v>633</v>
      </c>
      <c r="C111" s="635" t="s">
        <v>143</v>
      </c>
      <c r="D111" s="756" t="s">
        <v>634</v>
      </c>
      <c r="E111" s="757"/>
      <c r="F111" s="757"/>
      <c r="G111" s="758" t="s">
        <v>5700</v>
      </c>
      <c r="H111" s="759"/>
      <c r="I111" s="759"/>
      <c r="J111" s="758" t="s">
        <v>8761</v>
      </c>
      <c r="K111" s="759"/>
      <c r="L111" s="758" t="s">
        <v>8762</v>
      </c>
      <c r="M111" s="759"/>
      <c r="N111" s="758" t="s">
        <v>8763</v>
      </c>
      <c r="O111" s="759"/>
    </row>
    <row r="112" spans="1:15" ht="27">
      <c r="A112" s="755" t="s">
        <v>5398</v>
      </c>
      <c r="B112" s="756" t="s">
        <v>639</v>
      </c>
      <c r="C112" s="635" t="s">
        <v>143</v>
      </c>
      <c r="D112" s="756" t="s">
        <v>640</v>
      </c>
      <c r="E112" s="757"/>
      <c r="F112" s="757"/>
      <c r="G112" s="758" t="s">
        <v>5703</v>
      </c>
      <c r="H112" s="759"/>
      <c r="I112" s="759"/>
      <c r="J112" s="758" t="s">
        <v>9269</v>
      </c>
      <c r="K112" s="759"/>
      <c r="L112" s="758" t="s">
        <v>8764</v>
      </c>
      <c r="M112" s="759"/>
      <c r="N112" s="758" t="s">
        <v>8765</v>
      </c>
      <c r="O112" s="759"/>
    </row>
    <row r="113" spans="1:15" ht="45">
      <c r="A113" s="755" t="s">
        <v>5396</v>
      </c>
      <c r="B113" s="756" t="s">
        <v>645</v>
      </c>
      <c r="C113" s="635" t="s">
        <v>143</v>
      </c>
      <c r="D113" s="756" t="s">
        <v>646</v>
      </c>
      <c r="E113" s="757"/>
      <c r="F113" s="757"/>
      <c r="G113" s="758" t="s">
        <v>5706</v>
      </c>
      <c r="H113" s="759"/>
      <c r="I113" s="759"/>
      <c r="J113" s="758" t="s">
        <v>8766</v>
      </c>
      <c r="K113" s="759"/>
      <c r="L113" s="758" t="s">
        <v>8766</v>
      </c>
      <c r="M113" s="759"/>
      <c r="N113" s="758" t="s">
        <v>5706</v>
      </c>
      <c r="O113" s="759"/>
    </row>
    <row r="114" spans="1:15" ht="45">
      <c r="A114" s="755" t="s">
        <v>5394</v>
      </c>
      <c r="B114" s="756" t="s">
        <v>651</v>
      </c>
      <c r="C114" s="635" t="s">
        <v>143</v>
      </c>
      <c r="D114" s="756" t="s">
        <v>652</v>
      </c>
      <c r="E114" s="757"/>
      <c r="F114" s="757"/>
      <c r="G114" s="758" t="s">
        <v>5709</v>
      </c>
      <c r="H114" s="759"/>
      <c r="I114" s="759"/>
      <c r="J114" s="758" t="s">
        <v>9270</v>
      </c>
      <c r="K114" s="759"/>
      <c r="L114" s="758" t="s">
        <v>8767</v>
      </c>
      <c r="M114" s="759"/>
      <c r="N114" s="758" t="s">
        <v>8768</v>
      </c>
      <c r="O114" s="759"/>
    </row>
    <row r="115" spans="1:15">
      <c r="A115" s="750" t="s">
        <v>143</v>
      </c>
      <c r="B115" s="751" t="s">
        <v>143</v>
      </c>
      <c r="C115" s="635" t="s">
        <v>143</v>
      </c>
      <c r="D115" s="751" t="s">
        <v>143</v>
      </c>
      <c r="E115" s="752"/>
      <c r="F115" s="752"/>
      <c r="G115" s="752"/>
      <c r="H115" s="752"/>
      <c r="I115" s="752"/>
      <c r="J115" s="752"/>
      <c r="K115" s="752"/>
      <c r="L115" s="752"/>
      <c r="M115" s="752"/>
      <c r="N115" s="752"/>
      <c r="O115" s="752"/>
    </row>
    <row r="116" spans="1:15" ht="27">
      <c r="A116" s="663" t="s">
        <v>5392</v>
      </c>
      <c r="B116" s="664" t="s">
        <v>657</v>
      </c>
      <c r="C116" s="635" t="s">
        <v>143</v>
      </c>
      <c r="D116" s="664" t="s">
        <v>658</v>
      </c>
      <c r="E116" s="665"/>
      <c r="F116" s="665"/>
      <c r="G116" s="666" t="s">
        <v>5712</v>
      </c>
      <c r="H116" s="667"/>
      <c r="I116" s="667"/>
      <c r="J116" s="666" t="s">
        <v>9271</v>
      </c>
      <c r="K116" s="667"/>
      <c r="L116" s="666" t="s">
        <v>8769</v>
      </c>
      <c r="M116" s="667"/>
      <c r="N116" s="666" t="s">
        <v>8770</v>
      </c>
      <c r="O116" s="667"/>
    </row>
    <row r="117" spans="1:15" ht="27">
      <c r="A117" s="750" t="s">
        <v>5391</v>
      </c>
      <c r="B117" s="751" t="s">
        <v>663</v>
      </c>
      <c r="C117" s="635" t="s">
        <v>143</v>
      </c>
      <c r="D117" s="751" t="s">
        <v>658</v>
      </c>
      <c r="E117" s="752"/>
      <c r="F117" s="752"/>
      <c r="G117" s="753" t="s">
        <v>5712</v>
      </c>
      <c r="H117" s="754"/>
      <c r="I117" s="754"/>
      <c r="J117" s="753" t="s">
        <v>9271</v>
      </c>
      <c r="K117" s="754"/>
      <c r="L117" s="753" t="s">
        <v>8769</v>
      </c>
      <c r="M117" s="754"/>
      <c r="N117" s="753" t="s">
        <v>8770</v>
      </c>
      <c r="O117" s="754"/>
    </row>
    <row r="118" spans="1:15" ht="27">
      <c r="A118" s="755" t="s">
        <v>5390</v>
      </c>
      <c r="B118" s="756" t="s">
        <v>664</v>
      </c>
      <c r="C118" s="635" t="s">
        <v>143</v>
      </c>
      <c r="D118" s="756" t="s">
        <v>665</v>
      </c>
      <c r="E118" s="757"/>
      <c r="F118" s="757"/>
      <c r="G118" s="758" t="s">
        <v>5712</v>
      </c>
      <c r="H118" s="759"/>
      <c r="I118" s="759"/>
      <c r="J118" s="758" t="s">
        <v>9272</v>
      </c>
      <c r="K118" s="759"/>
      <c r="L118" s="758" t="s">
        <v>8771</v>
      </c>
      <c r="M118" s="759"/>
      <c r="N118" s="758" t="s">
        <v>8770</v>
      </c>
      <c r="O118" s="759"/>
    </row>
    <row r="119" spans="1:15" ht="18">
      <c r="A119" s="755" t="s">
        <v>6799</v>
      </c>
      <c r="B119" s="756" t="s">
        <v>668</v>
      </c>
      <c r="C119" s="635" t="s">
        <v>143</v>
      </c>
      <c r="D119" s="756" t="s">
        <v>669</v>
      </c>
      <c r="E119" s="757"/>
      <c r="F119" s="757"/>
      <c r="G119" s="758" t="s">
        <v>248</v>
      </c>
      <c r="H119" s="759"/>
      <c r="I119" s="759"/>
      <c r="J119" s="758" t="s">
        <v>2760</v>
      </c>
      <c r="K119" s="759"/>
      <c r="L119" s="758" t="s">
        <v>2760</v>
      </c>
      <c r="M119" s="759"/>
      <c r="N119" s="758" t="s">
        <v>248</v>
      </c>
      <c r="O119" s="759"/>
    </row>
    <row r="120" spans="1:15">
      <c r="A120" s="750" t="s">
        <v>143</v>
      </c>
      <c r="B120" s="751" t="s">
        <v>143</v>
      </c>
      <c r="C120" s="635" t="s">
        <v>143</v>
      </c>
      <c r="D120" s="751" t="s">
        <v>143</v>
      </c>
      <c r="E120" s="752"/>
      <c r="F120" s="752"/>
      <c r="G120" s="752"/>
      <c r="H120" s="752"/>
      <c r="I120" s="752"/>
      <c r="J120" s="752"/>
      <c r="K120" s="752"/>
      <c r="L120" s="752"/>
      <c r="M120" s="752"/>
      <c r="N120" s="752"/>
      <c r="O120" s="752"/>
    </row>
    <row r="121" spans="1:15" ht="36">
      <c r="A121" s="663" t="s">
        <v>5388</v>
      </c>
      <c r="B121" s="664" t="s">
        <v>672</v>
      </c>
      <c r="C121" s="635" t="s">
        <v>143</v>
      </c>
      <c r="D121" s="664" t="s">
        <v>194</v>
      </c>
      <c r="E121" s="665"/>
      <c r="F121" s="665"/>
      <c r="G121" s="666" t="s">
        <v>5715</v>
      </c>
      <c r="H121" s="667"/>
      <c r="I121" s="667"/>
      <c r="J121" s="666" t="s">
        <v>9273</v>
      </c>
      <c r="K121" s="667"/>
      <c r="L121" s="666" t="s">
        <v>9274</v>
      </c>
      <c r="M121" s="667"/>
      <c r="N121" s="666" t="s">
        <v>8772</v>
      </c>
      <c r="O121" s="667"/>
    </row>
    <row r="122" spans="1:15" ht="27">
      <c r="A122" s="750" t="s">
        <v>5387</v>
      </c>
      <c r="B122" s="751" t="s">
        <v>677</v>
      </c>
      <c r="C122" s="635" t="s">
        <v>143</v>
      </c>
      <c r="D122" s="751" t="s">
        <v>194</v>
      </c>
      <c r="E122" s="752"/>
      <c r="F122" s="752"/>
      <c r="G122" s="753" t="s">
        <v>5715</v>
      </c>
      <c r="H122" s="754"/>
      <c r="I122" s="754"/>
      <c r="J122" s="753" t="s">
        <v>9273</v>
      </c>
      <c r="K122" s="754"/>
      <c r="L122" s="753" t="s">
        <v>9274</v>
      </c>
      <c r="M122" s="754"/>
      <c r="N122" s="753" t="s">
        <v>8772</v>
      </c>
      <c r="O122" s="754"/>
    </row>
    <row r="123" spans="1:15" ht="18">
      <c r="A123" s="755" t="s">
        <v>6135</v>
      </c>
      <c r="B123" s="756" t="s">
        <v>678</v>
      </c>
      <c r="C123" s="635" t="s">
        <v>143</v>
      </c>
      <c r="D123" s="756" t="s">
        <v>679</v>
      </c>
      <c r="E123" s="757"/>
      <c r="F123" s="757"/>
      <c r="G123" s="758" t="s">
        <v>248</v>
      </c>
      <c r="H123" s="759"/>
      <c r="I123" s="759"/>
      <c r="J123" s="758" t="s">
        <v>245</v>
      </c>
      <c r="K123" s="759"/>
      <c r="L123" s="758" t="s">
        <v>6136</v>
      </c>
      <c r="M123" s="759"/>
      <c r="N123" s="758" t="s">
        <v>8773</v>
      </c>
      <c r="O123" s="759"/>
    </row>
    <row r="124" spans="1:15" ht="18">
      <c r="A124" s="755" t="s">
        <v>5385</v>
      </c>
      <c r="B124" s="756" t="s">
        <v>688</v>
      </c>
      <c r="C124" s="635" t="s">
        <v>143</v>
      </c>
      <c r="D124" s="756" t="s">
        <v>689</v>
      </c>
      <c r="E124" s="757"/>
      <c r="F124" s="757"/>
      <c r="G124" s="758" t="s">
        <v>5717</v>
      </c>
      <c r="H124" s="759"/>
      <c r="I124" s="759"/>
      <c r="J124" s="758" t="s">
        <v>245</v>
      </c>
      <c r="K124" s="759"/>
      <c r="L124" s="758" t="s">
        <v>8774</v>
      </c>
      <c r="M124" s="759"/>
      <c r="N124" s="758" t="s">
        <v>8775</v>
      </c>
      <c r="O124" s="759"/>
    </row>
    <row r="125" spans="1:15" ht="18">
      <c r="A125" s="755" t="s">
        <v>5383</v>
      </c>
      <c r="B125" s="756" t="s">
        <v>4693</v>
      </c>
      <c r="C125" s="635" t="s">
        <v>143</v>
      </c>
      <c r="D125" s="756" t="s">
        <v>4694</v>
      </c>
      <c r="E125" s="757"/>
      <c r="F125" s="757"/>
      <c r="G125" s="758" t="s">
        <v>5601</v>
      </c>
      <c r="H125" s="759"/>
      <c r="I125" s="759"/>
      <c r="J125" s="758" t="s">
        <v>245</v>
      </c>
      <c r="K125" s="759"/>
      <c r="L125" s="758" t="s">
        <v>8776</v>
      </c>
      <c r="M125" s="759"/>
      <c r="N125" s="758" t="s">
        <v>8654</v>
      </c>
      <c r="O125" s="759"/>
    </row>
    <row r="126" spans="1:15" ht="27">
      <c r="A126" s="755" t="s">
        <v>5381</v>
      </c>
      <c r="B126" s="756" t="s">
        <v>4745</v>
      </c>
      <c r="C126" s="635" t="s">
        <v>143</v>
      </c>
      <c r="D126" s="756" t="s">
        <v>4746</v>
      </c>
      <c r="E126" s="757"/>
      <c r="F126" s="757"/>
      <c r="G126" s="758" t="s">
        <v>5607</v>
      </c>
      <c r="H126" s="759"/>
      <c r="I126" s="759"/>
      <c r="J126" s="758" t="s">
        <v>8777</v>
      </c>
      <c r="K126" s="759"/>
      <c r="L126" s="758" t="s">
        <v>9275</v>
      </c>
      <c r="M126" s="759"/>
      <c r="N126" s="758" t="s">
        <v>8778</v>
      </c>
      <c r="O126" s="759"/>
    </row>
    <row r="127" spans="1:15" ht="36">
      <c r="A127" s="755" t="s">
        <v>5379</v>
      </c>
      <c r="B127" s="756" t="s">
        <v>5378</v>
      </c>
      <c r="C127" s="635" t="s">
        <v>143</v>
      </c>
      <c r="D127" s="756" t="s">
        <v>5377</v>
      </c>
      <c r="E127" s="757"/>
      <c r="F127" s="757"/>
      <c r="G127" s="758" t="s">
        <v>5721</v>
      </c>
      <c r="H127" s="759"/>
      <c r="I127" s="759"/>
      <c r="J127" s="758" t="s">
        <v>8779</v>
      </c>
      <c r="K127" s="759"/>
      <c r="L127" s="758" t="s">
        <v>8780</v>
      </c>
      <c r="M127" s="759"/>
      <c r="N127" s="758" t="s">
        <v>8781</v>
      </c>
      <c r="O127" s="759"/>
    </row>
    <row r="128" spans="1:15" ht="22.5">
      <c r="A128" s="627" t="s">
        <v>5137</v>
      </c>
      <c r="B128" s="627" t="s">
        <v>215</v>
      </c>
      <c r="C128" s="627" t="s">
        <v>216</v>
      </c>
      <c r="D128" s="628"/>
      <c r="E128" s="628"/>
      <c r="F128" s="628"/>
      <c r="G128" s="629" t="s">
        <v>217</v>
      </c>
      <c r="H128" s="630"/>
      <c r="I128" s="630"/>
      <c r="J128" s="629" t="s">
        <v>218</v>
      </c>
      <c r="K128" s="630"/>
      <c r="L128" s="629" t="s">
        <v>219</v>
      </c>
      <c r="M128" s="630"/>
      <c r="N128" s="629" t="s">
        <v>220</v>
      </c>
      <c r="O128" s="630"/>
    </row>
    <row r="129" spans="1:15">
      <c r="A129" s="750" t="s">
        <v>143</v>
      </c>
      <c r="B129" s="751" t="s">
        <v>143</v>
      </c>
      <c r="C129" s="635" t="s">
        <v>143</v>
      </c>
      <c r="D129" s="751" t="s">
        <v>143</v>
      </c>
      <c r="E129" s="752"/>
      <c r="F129" s="752"/>
      <c r="G129" s="752"/>
      <c r="H129" s="752"/>
      <c r="I129" s="752"/>
      <c r="J129" s="752"/>
      <c r="K129" s="752"/>
      <c r="L129" s="752"/>
      <c r="M129" s="752"/>
      <c r="N129" s="752"/>
      <c r="O129" s="752"/>
    </row>
    <row r="130" spans="1:15" ht="36">
      <c r="A130" s="663" t="s">
        <v>5375</v>
      </c>
      <c r="B130" s="664" t="s">
        <v>690</v>
      </c>
      <c r="C130" s="635" t="s">
        <v>143</v>
      </c>
      <c r="D130" s="664" t="s">
        <v>691</v>
      </c>
      <c r="E130" s="665"/>
      <c r="F130" s="665"/>
      <c r="G130" s="666" t="s">
        <v>5625</v>
      </c>
      <c r="H130" s="667"/>
      <c r="I130" s="667"/>
      <c r="J130" s="666" t="s">
        <v>8782</v>
      </c>
      <c r="K130" s="667"/>
      <c r="L130" s="666" t="s">
        <v>7038</v>
      </c>
      <c r="M130" s="667"/>
      <c r="N130" s="666" t="s">
        <v>8691</v>
      </c>
      <c r="O130" s="667"/>
    </row>
    <row r="131" spans="1:15" ht="27">
      <c r="A131" s="663" t="s">
        <v>5374</v>
      </c>
      <c r="B131" s="664" t="s">
        <v>692</v>
      </c>
      <c r="C131" s="635" t="s">
        <v>143</v>
      </c>
      <c r="D131" s="664" t="s">
        <v>693</v>
      </c>
      <c r="E131" s="665"/>
      <c r="F131" s="665"/>
      <c r="G131" s="666" t="s">
        <v>5625</v>
      </c>
      <c r="H131" s="667"/>
      <c r="I131" s="667"/>
      <c r="J131" s="666" t="s">
        <v>8782</v>
      </c>
      <c r="K131" s="667"/>
      <c r="L131" s="666" t="s">
        <v>7038</v>
      </c>
      <c r="M131" s="667"/>
      <c r="N131" s="666" t="s">
        <v>8691</v>
      </c>
      <c r="O131" s="667"/>
    </row>
    <row r="132" spans="1:15" ht="36">
      <c r="A132" s="663" t="s">
        <v>5373</v>
      </c>
      <c r="B132" s="664" t="s">
        <v>694</v>
      </c>
      <c r="C132" s="635" t="s">
        <v>143</v>
      </c>
      <c r="D132" s="664" t="s">
        <v>695</v>
      </c>
      <c r="E132" s="665"/>
      <c r="F132" s="665"/>
      <c r="G132" s="666" t="s">
        <v>5625</v>
      </c>
      <c r="H132" s="667"/>
      <c r="I132" s="667"/>
      <c r="J132" s="666" t="s">
        <v>8782</v>
      </c>
      <c r="K132" s="667"/>
      <c r="L132" s="666" t="s">
        <v>7038</v>
      </c>
      <c r="M132" s="667"/>
      <c r="N132" s="666" t="s">
        <v>8691</v>
      </c>
      <c r="O132" s="667"/>
    </row>
    <row r="133" spans="1:15" ht="36">
      <c r="A133" s="750" t="s">
        <v>5372</v>
      </c>
      <c r="B133" s="751" t="s">
        <v>696</v>
      </c>
      <c r="C133" s="635" t="s">
        <v>143</v>
      </c>
      <c r="D133" s="751" t="s">
        <v>695</v>
      </c>
      <c r="E133" s="752"/>
      <c r="F133" s="752"/>
      <c r="G133" s="753" t="s">
        <v>5625</v>
      </c>
      <c r="H133" s="754"/>
      <c r="I133" s="754"/>
      <c r="J133" s="753" t="s">
        <v>8782</v>
      </c>
      <c r="K133" s="754"/>
      <c r="L133" s="753" t="s">
        <v>7038</v>
      </c>
      <c r="M133" s="754"/>
      <c r="N133" s="753" t="s">
        <v>8691</v>
      </c>
      <c r="O133" s="754"/>
    </row>
    <row r="134" spans="1:15" ht="36">
      <c r="A134" s="755" t="s">
        <v>5371</v>
      </c>
      <c r="B134" s="756" t="s">
        <v>5370</v>
      </c>
      <c r="C134" s="635" t="s">
        <v>143</v>
      </c>
      <c r="D134" s="756" t="s">
        <v>5369</v>
      </c>
      <c r="E134" s="757"/>
      <c r="F134" s="757"/>
      <c r="G134" s="758" t="s">
        <v>5625</v>
      </c>
      <c r="H134" s="759"/>
      <c r="I134" s="759"/>
      <c r="J134" s="758" t="s">
        <v>8782</v>
      </c>
      <c r="K134" s="759"/>
      <c r="L134" s="758" t="s">
        <v>7038</v>
      </c>
      <c r="M134" s="759"/>
      <c r="N134" s="758" t="s">
        <v>8691</v>
      </c>
      <c r="O134" s="759"/>
    </row>
    <row r="135" spans="1:15">
      <c r="A135" s="750" t="s">
        <v>143</v>
      </c>
      <c r="B135" s="751" t="s">
        <v>143</v>
      </c>
      <c r="C135" s="635" t="s">
        <v>143</v>
      </c>
      <c r="D135" s="751" t="s">
        <v>143</v>
      </c>
      <c r="E135" s="752"/>
      <c r="F135" s="752"/>
      <c r="G135" s="752"/>
      <c r="H135" s="752"/>
      <c r="I135" s="752"/>
      <c r="J135" s="752"/>
      <c r="K135" s="752"/>
      <c r="L135" s="752"/>
      <c r="M135" s="752"/>
      <c r="N135" s="752"/>
      <c r="O135" s="752"/>
    </row>
    <row r="136" spans="1:15" ht="27">
      <c r="A136" s="663" t="s">
        <v>5367</v>
      </c>
      <c r="B136" s="664" t="s">
        <v>699</v>
      </c>
      <c r="C136" s="664" t="s">
        <v>700</v>
      </c>
      <c r="D136" s="665"/>
      <c r="E136" s="665"/>
      <c r="F136" s="665"/>
      <c r="G136" s="666" t="s">
        <v>5725</v>
      </c>
      <c r="H136" s="667"/>
      <c r="I136" s="667"/>
      <c r="J136" s="666" t="s">
        <v>9276</v>
      </c>
      <c r="K136" s="667"/>
      <c r="L136" s="666" t="s">
        <v>8783</v>
      </c>
      <c r="M136" s="667"/>
      <c r="N136" s="666" t="s">
        <v>9277</v>
      </c>
      <c r="O136" s="667"/>
    </row>
    <row r="137" spans="1:15" ht="27">
      <c r="A137" s="663" t="s">
        <v>5366</v>
      </c>
      <c r="B137" s="664" t="s">
        <v>705</v>
      </c>
      <c r="C137" s="635" t="s">
        <v>143</v>
      </c>
      <c r="D137" s="664" t="s">
        <v>706</v>
      </c>
      <c r="E137" s="665"/>
      <c r="F137" s="665"/>
      <c r="G137" s="666" t="s">
        <v>5728</v>
      </c>
      <c r="H137" s="667"/>
      <c r="I137" s="667"/>
      <c r="J137" s="666" t="s">
        <v>8784</v>
      </c>
      <c r="K137" s="667"/>
      <c r="L137" s="666" t="s">
        <v>8785</v>
      </c>
      <c r="M137" s="667"/>
      <c r="N137" s="666" t="s">
        <v>9278</v>
      </c>
      <c r="O137" s="667"/>
    </row>
    <row r="138" spans="1:15" ht="63">
      <c r="A138" s="663" t="s">
        <v>5364</v>
      </c>
      <c r="B138" s="664" t="s">
        <v>711</v>
      </c>
      <c r="C138" s="635" t="s">
        <v>143</v>
      </c>
      <c r="D138" s="664" t="s">
        <v>712</v>
      </c>
      <c r="E138" s="665"/>
      <c r="F138" s="665"/>
      <c r="G138" s="666" t="s">
        <v>5731</v>
      </c>
      <c r="H138" s="667"/>
      <c r="I138" s="667"/>
      <c r="J138" s="666" t="s">
        <v>8786</v>
      </c>
      <c r="K138" s="667"/>
      <c r="L138" s="666" t="s">
        <v>8787</v>
      </c>
      <c r="M138" s="667"/>
      <c r="N138" s="666" t="s">
        <v>9279</v>
      </c>
      <c r="O138" s="667"/>
    </row>
    <row r="139" spans="1:15" ht="18">
      <c r="A139" s="663" t="s">
        <v>5362</v>
      </c>
      <c r="B139" s="664" t="s">
        <v>716</v>
      </c>
      <c r="C139" s="635" t="s">
        <v>143</v>
      </c>
      <c r="D139" s="664" t="s">
        <v>717</v>
      </c>
      <c r="E139" s="665"/>
      <c r="F139" s="665"/>
      <c r="G139" s="666" t="s">
        <v>5734</v>
      </c>
      <c r="H139" s="667"/>
      <c r="I139" s="667"/>
      <c r="J139" s="666" t="s">
        <v>8788</v>
      </c>
      <c r="K139" s="667"/>
      <c r="L139" s="666" t="s">
        <v>8789</v>
      </c>
      <c r="M139" s="667"/>
      <c r="N139" s="666" t="s">
        <v>9280</v>
      </c>
      <c r="O139" s="667"/>
    </row>
    <row r="140" spans="1:15">
      <c r="A140" s="750" t="s">
        <v>5361</v>
      </c>
      <c r="B140" s="751" t="s">
        <v>722</v>
      </c>
      <c r="C140" s="635" t="s">
        <v>143</v>
      </c>
      <c r="D140" s="751" t="s">
        <v>723</v>
      </c>
      <c r="E140" s="752"/>
      <c r="F140" s="752"/>
      <c r="G140" s="753" t="s">
        <v>5734</v>
      </c>
      <c r="H140" s="754"/>
      <c r="I140" s="754"/>
      <c r="J140" s="753" t="s">
        <v>8788</v>
      </c>
      <c r="K140" s="754"/>
      <c r="L140" s="753" t="s">
        <v>8789</v>
      </c>
      <c r="M140" s="754"/>
      <c r="N140" s="753" t="s">
        <v>9280</v>
      </c>
      <c r="O140" s="754"/>
    </row>
    <row r="141" spans="1:15" ht="18">
      <c r="A141" s="755" t="s">
        <v>5359</v>
      </c>
      <c r="B141" s="756" t="s">
        <v>728</v>
      </c>
      <c r="C141" s="635" t="s">
        <v>143</v>
      </c>
      <c r="D141" s="756" t="s">
        <v>729</v>
      </c>
      <c r="E141" s="757"/>
      <c r="F141" s="757"/>
      <c r="G141" s="758" t="s">
        <v>5737</v>
      </c>
      <c r="H141" s="759"/>
      <c r="I141" s="759"/>
      <c r="J141" s="758" t="s">
        <v>8790</v>
      </c>
      <c r="K141" s="759"/>
      <c r="L141" s="758" t="s">
        <v>8791</v>
      </c>
      <c r="M141" s="759"/>
      <c r="N141" s="758" t="s">
        <v>9281</v>
      </c>
      <c r="O141" s="759"/>
    </row>
    <row r="142" spans="1:15" ht="18">
      <c r="A142" s="755" t="s">
        <v>5357</v>
      </c>
      <c r="B142" s="756" t="s">
        <v>734</v>
      </c>
      <c r="C142" s="635" t="s">
        <v>143</v>
      </c>
      <c r="D142" s="756" t="s">
        <v>735</v>
      </c>
      <c r="E142" s="757"/>
      <c r="F142" s="757"/>
      <c r="G142" s="758" t="s">
        <v>5738</v>
      </c>
      <c r="H142" s="759"/>
      <c r="I142" s="759"/>
      <c r="J142" s="758" t="s">
        <v>8792</v>
      </c>
      <c r="K142" s="759"/>
      <c r="L142" s="758" t="s">
        <v>245</v>
      </c>
      <c r="M142" s="759"/>
      <c r="N142" s="758" t="s">
        <v>9282</v>
      </c>
      <c r="O142" s="759"/>
    </row>
    <row r="143" spans="1:15" ht="18">
      <c r="A143" s="755" t="s">
        <v>5354</v>
      </c>
      <c r="B143" s="756" t="s">
        <v>739</v>
      </c>
      <c r="C143" s="635" t="s">
        <v>143</v>
      </c>
      <c r="D143" s="756" t="s">
        <v>740</v>
      </c>
      <c r="E143" s="757"/>
      <c r="F143" s="757"/>
      <c r="G143" s="758" t="s">
        <v>5739</v>
      </c>
      <c r="H143" s="759"/>
      <c r="I143" s="759"/>
      <c r="J143" s="758" t="s">
        <v>8793</v>
      </c>
      <c r="K143" s="759"/>
      <c r="L143" s="758" t="s">
        <v>245</v>
      </c>
      <c r="M143" s="759"/>
      <c r="N143" s="758" t="s">
        <v>9283</v>
      </c>
      <c r="O143" s="759"/>
    </row>
    <row r="144" spans="1:15" ht="18">
      <c r="A144" s="755" t="s">
        <v>5351</v>
      </c>
      <c r="B144" s="756" t="s">
        <v>744</v>
      </c>
      <c r="C144" s="635" t="s">
        <v>143</v>
      </c>
      <c r="D144" s="756" t="s">
        <v>745</v>
      </c>
      <c r="E144" s="757"/>
      <c r="F144" s="757"/>
      <c r="G144" s="758" t="s">
        <v>5740</v>
      </c>
      <c r="H144" s="759"/>
      <c r="I144" s="759"/>
      <c r="J144" s="758" t="s">
        <v>8794</v>
      </c>
      <c r="K144" s="759"/>
      <c r="L144" s="758" t="s">
        <v>245</v>
      </c>
      <c r="M144" s="759"/>
      <c r="N144" s="758" t="s">
        <v>9284</v>
      </c>
      <c r="O144" s="759"/>
    </row>
    <row r="145" spans="1:15" ht="36">
      <c r="A145" s="755" t="s">
        <v>5348</v>
      </c>
      <c r="B145" s="756" t="s">
        <v>750</v>
      </c>
      <c r="C145" s="635" t="s">
        <v>143</v>
      </c>
      <c r="D145" s="756" t="s">
        <v>751</v>
      </c>
      <c r="E145" s="757"/>
      <c r="F145" s="757"/>
      <c r="G145" s="758" t="s">
        <v>5741</v>
      </c>
      <c r="H145" s="759"/>
      <c r="I145" s="759"/>
      <c r="J145" s="758" t="s">
        <v>8795</v>
      </c>
      <c r="K145" s="759"/>
      <c r="L145" s="758" t="s">
        <v>245</v>
      </c>
      <c r="M145" s="759"/>
      <c r="N145" s="758" t="s">
        <v>9285</v>
      </c>
      <c r="O145" s="759"/>
    </row>
    <row r="146" spans="1:15" ht="27">
      <c r="A146" s="755" t="s">
        <v>5345</v>
      </c>
      <c r="B146" s="756" t="s">
        <v>758</v>
      </c>
      <c r="C146" s="635" t="s">
        <v>143</v>
      </c>
      <c r="D146" s="756" t="s">
        <v>542</v>
      </c>
      <c r="E146" s="757"/>
      <c r="F146" s="757"/>
      <c r="G146" s="758" t="s">
        <v>5742</v>
      </c>
      <c r="H146" s="759"/>
      <c r="I146" s="759"/>
      <c r="J146" s="758" t="s">
        <v>8796</v>
      </c>
      <c r="K146" s="759"/>
      <c r="L146" s="758" t="s">
        <v>7052</v>
      </c>
      <c r="M146" s="759"/>
      <c r="N146" s="758" t="s">
        <v>9286</v>
      </c>
      <c r="O146" s="759"/>
    </row>
    <row r="147" spans="1:15" ht="27">
      <c r="A147" s="755" t="s">
        <v>5342</v>
      </c>
      <c r="B147" s="756" t="s">
        <v>763</v>
      </c>
      <c r="C147" s="635" t="s">
        <v>143</v>
      </c>
      <c r="D147" s="756" t="s">
        <v>764</v>
      </c>
      <c r="E147" s="757"/>
      <c r="F147" s="757"/>
      <c r="G147" s="758" t="s">
        <v>5744</v>
      </c>
      <c r="H147" s="759"/>
      <c r="I147" s="759"/>
      <c r="J147" s="758" t="s">
        <v>8797</v>
      </c>
      <c r="K147" s="759"/>
      <c r="L147" s="758" t="s">
        <v>761</v>
      </c>
      <c r="M147" s="759"/>
      <c r="N147" s="758" t="s">
        <v>8566</v>
      </c>
      <c r="O147" s="759"/>
    </row>
    <row r="148" spans="1:15" ht="27">
      <c r="A148" s="755" t="s">
        <v>5340</v>
      </c>
      <c r="B148" s="756" t="s">
        <v>768</v>
      </c>
      <c r="C148" s="635" t="s">
        <v>143</v>
      </c>
      <c r="D148" s="756" t="s">
        <v>769</v>
      </c>
      <c r="E148" s="757"/>
      <c r="F148" s="757"/>
      <c r="G148" s="758" t="s">
        <v>5745</v>
      </c>
      <c r="H148" s="759"/>
      <c r="I148" s="759"/>
      <c r="J148" s="758" t="s">
        <v>8567</v>
      </c>
      <c r="K148" s="759"/>
      <c r="L148" s="758" t="s">
        <v>245</v>
      </c>
      <c r="M148" s="759"/>
      <c r="N148" s="758" t="s">
        <v>9287</v>
      </c>
      <c r="O148" s="759"/>
    </row>
    <row r="149" spans="1:15" ht="36">
      <c r="A149" s="755" t="s">
        <v>5337</v>
      </c>
      <c r="B149" s="756" t="s">
        <v>773</v>
      </c>
      <c r="C149" s="635" t="s">
        <v>143</v>
      </c>
      <c r="D149" s="756" t="s">
        <v>774</v>
      </c>
      <c r="E149" s="757"/>
      <c r="F149" s="757"/>
      <c r="G149" s="758" t="s">
        <v>5746</v>
      </c>
      <c r="H149" s="759"/>
      <c r="I149" s="759"/>
      <c r="J149" s="758" t="s">
        <v>8568</v>
      </c>
      <c r="K149" s="759"/>
      <c r="L149" s="758" t="s">
        <v>8568</v>
      </c>
      <c r="M149" s="759"/>
      <c r="N149" s="758" t="s">
        <v>5746</v>
      </c>
      <c r="O149" s="759"/>
    </row>
    <row r="150" spans="1:15" ht="27">
      <c r="A150" s="755" t="s">
        <v>5334</v>
      </c>
      <c r="B150" s="756" t="s">
        <v>778</v>
      </c>
      <c r="C150" s="635" t="s">
        <v>143</v>
      </c>
      <c r="D150" s="756" t="s">
        <v>779</v>
      </c>
      <c r="E150" s="757"/>
      <c r="F150" s="757"/>
      <c r="G150" s="758" t="s">
        <v>5747</v>
      </c>
      <c r="H150" s="759"/>
      <c r="I150" s="759"/>
      <c r="J150" s="758" t="s">
        <v>8569</v>
      </c>
      <c r="K150" s="759"/>
      <c r="L150" s="758" t="s">
        <v>761</v>
      </c>
      <c r="M150" s="759"/>
      <c r="N150" s="758" t="s">
        <v>9288</v>
      </c>
      <c r="O150" s="759"/>
    </row>
    <row r="151" spans="1:15" ht="27">
      <c r="A151" s="755" t="s">
        <v>5331</v>
      </c>
      <c r="B151" s="756" t="s">
        <v>783</v>
      </c>
      <c r="C151" s="635" t="s">
        <v>143</v>
      </c>
      <c r="D151" s="756" t="s">
        <v>784</v>
      </c>
      <c r="E151" s="757"/>
      <c r="F151" s="757"/>
      <c r="G151" s="758" t="s">
        <v>5748</v>
      </c>
      <c r="H151" s="759"/>
      <c r="I151" s="759"/>
      <c r="J151" s="758" t="s">
        <v>8604</v>
      </c>
      <c r="K151" s="759"/>
      <c r="L151" s="758" t="s">
        <v>8604</v>
      </c>
      <c r="M151" s="759"/>
      <c r="N151" s="758" t="s">
        <v>5748</v>
      </c>
      <c r="O151" s="759"/>
    </row>
    <row r="152" spans="1:15" ht="27">
      <c r="A152" s="755" t="s">
        <v>5328</v>
      </c>
      <c r="B152" s="756" t="s">
        <v>788</v>
      </c>
      <c r="C152" s="635" t="s">
        <v>143</v>
      </c>
      <c r="D152" s="756" t="s">
        <v>789</v>
      </c>
      <c r="E152" s="757"/>
      <c r="F152" s="757"/>
      <c r="G152" s="758" t="s">
        <v>5750</v>
      </c>
      <c r="H152" s="759"/>
      <c r="I152" s="759"/>
      <c r="J152" s="758" t="s">
        <v>8798</v>
      </c>
      <c r="K152" s="759"/>
      <c r="L152" s="758" t="s">
        <v>792</v>
      </c>
      <c r="M152" s="759"/>
      <c r="N152" s="758" t="s">
        <v>9289</v>
      </c>
      <c r="O152" s="759"/>
    </row>
    <row r="153" spans="1:15" ht="27">
      <c r="A153" s="755" t="s">
        <v>5326</v>
      </c>
      <c r="B153" s="756" t="s">
        <v>794</v>
      </c>
      <c r="C153" s="635" t="s">
        <v>143</v>
      </c>
      <c r="D153" s="756" t="s">
        <v>795</v>
      </c>
      <c r="E153" s="757"/>
      <c r="F153" s="757"/>
      <c r="G153" s="758" t="s">
        <v>5751</v>
      </c>
      <c r="H153" s="759"/>
      <c r="I153" s="759"/>
      <c r="J153" s="758" t="s">
        <v>8605</v>
      </c>
      <c r="K153" s="759"/>
      <c r="L153" s="758" t="s">
        <v>8605</v>
      </c>
      <c r="M153" s="759"/>
      <c r="N153" s="758" t="s">
        <v>5751</v>
      </c>
      <c r="O153" s="759"/>
    </row>
    <row r="154" spans="1:15">
      <c r="A154" s="750" t="s">
        <v>143</v>
      </c>
      <c r="B154" s="751" t="s">
        <v>143</v>
      </c>
      <c r="C154" s="635" t="s">
        <v>143</v>
      </c>
      <c r="D154" s="751" t="s">
        <v>143</v>
      </c>
      <c r="E154" s="752"/>
      <c r="F154" s="752"/>
      <c r="G154" s="752"/>
      <c r="H154" s="752"/>
      <c r="I154" s="752"/>
      <c r="J154" s="752"/>
      <c r="K154" s="752"/>
      <c r="L154" s="752"/>
      <c r="M154" s="752"/>
      <c r="N154" s="752"/>
      <c r="O154" s="752"/>
    </row>
    <row r="155" spans="1:15" ht="27">
      <c r="A155" s="663" t="s">
        <v>5323</v>
      </c>
      <c r="B155" s="664" t="s">
        <v>847</v>
      </c>
      <c r="C155" s="635" t="s">
        <v>143</v>
      </c>
      <c r="D155" s="664" t="s">
        <v>848</v>
      </c>
      <c r="E155" s="665"/>
      <c r="F155" s="665"/>
      <c r="G155" s="666" t="s">
        <v>5754</v>
      </c>
      <c r="H155" s="667"/>
      <c r="I155" s="667"/>
      <c r="J155" s="666" t="s">
        <v>8799</v>
      </c>
      <c r="K155" s="667"/>
      <c r="L155" s="666" t="s">
        <v>8800</v>
      </c>
      <c r="M155" s="667"/>
      <c r="N155" s="666" t="s">
        <v>9290</v>
      </c>
      <c r="O155" s="667"/>
    </row>
    <row r="156" spans="1:15">
      <c r="A156" s="750" t="s">
        <v>5321</v>
      </c>
      <c r="B156" s="751" t="s">
        <v>853</v>
      </c>
      <c r="C156" s="635" t="s">
        <v>143</v>
      </c>
      <c r="D156" s="751" t="s">
        <v>723</v>
      </c>
      <c r="E156" s="752"/>
      <c r="F156" s="752"/>
      <c r="G156" s="753" t="s">
        <v>5757</v>
      </c>
      <c r="H156" s="754"/>
      <c r="I156" s="754"/>
      <c r="J156" s="753" t="s">
        <v>8801</v>
      </c>
      <c r="K156" s="754"/>
      <c r="L156" s="753" t="s">
        <v>8802</v>
      </c>
      <c r="M156" s="754"/>
      <c r="N156" s="753" t="s">
        <v>9291</v>
      </c>
      <c r="O156" s="754"/>
    </row>
    <row r="157" spans="1:15" ht="18">
      <c r="A157" s="755" t="s">
        <v>5319</v>
      </c>
      <c r="B157" s="756" t="s">
        <v>858</v>
      </c>
      <c r="C157" s="635" t="s">
        <v>143</v>
      </c>
      <c r="D157" s="756" t="s">
        <v>859</v>
      </c>
      <c r="E157" s="757"/>
      <c r="F157" s="757"/>
      <c r="G157" s="758" t="s">
        <v>5760</v>
      </c>
      <c r="H157" s="759"/>
      <c r="I157" s="759"/>
      <c r="J157" s="758" t="s">
        <v>8803</v>
      </c>
      <c r="K157" s="759"/>
      <c r="L157" s="758" t="s">
        <v>8804</v>
      </c>
      <c r="M157" s="759"/>
      <c r="N157" s="758" t="s">
        <v>9292</v>
      </c>
      <c r="O157" s="759"/>
    </row>
    <row r="158" spans="1:15" ht="18">
      <c r="A158" s="755" t="s">
        <v>6773</v>
      </c>
      <c r="B158" s="756" t="s">
        <v>864</v>
      </c>
      <c r="C158" s="635" t="s">
        <v>143</v>
      </c>
      <c r="D158" s="756" t="s">
        <v>865</v>
      </c>
      <c r="E158" s="757"/>
      <c r="F158" s="757"/>
      <c r="G158" s="758" t="s">
        <v>248</v>
      </c>
      <c r="H158" s="759"/>
      <c r="I158" s="759"/>
      <c r="J158" s="758" t="s">
        <v>8805</v>
      </c>
      <c r="K158" s="759"/>
      <c r="L158" s="758" t="s">
        <v>245</v>
      </c>
      <c r="M158" s="759"/>
      <c r="N158" s="758" t="s">
        <v>9293</v>
      </c>
      <c r="O158" s="759"/>
    </row>
    <row r="159" spans="1:15" ht="18">
      <c r="A159" s="755" t="s">
        <v>6771</v>
      </c>
      <c r="B159" s="756" t="s">
        <v>867</v>
      </c>
      <c r="C159" s="635" t="s">
        <v>143</v>
      </c>
      <c r="D159" s="756" t="s">
        <v>868</v>
      </c>
      <c r="E159" s="757"/>
      <c r="F159" s="757"/>
      <c r="G159" s="758" t="s">
        <v>248</v>
      </c>
      <c r="H159" s="759"/>
      <c r="I159" s="759"/>
      <c r="J159" s="758" t="s">
        <v>8806</v>
      </c>
      <c r="K159" s="759"/>
      <c r="L159" s="758" t="s">
        <v>8807</v>
      </c>
      <c r="M159" s="759"/>
      <c r="N159" s="758" t="s">
        <v>9294</v>
      </c>
      <c r="O159" s="759"/>
    </row>
    <row r="160" spans="1:15" ht="18">
      <c r="A160" s="755" t="s">
        <v>6768</v>
      </c>
      <c r="B160" s="756" t="s">
        <v>870</v>
      </c>
      <c r="C160" s="635" t="s">
        <v>143</v>
      </c>
      <c r="D160" s="756" t="s">
        <v>871</v>
      </c>
      <c r="E160" s="757"/>
      <c r="F160" s="757"/>
      <c r="G160" s="758" t="s">
        <v>248</v>
      </c>
      <c r="H160" s="759"/>
      <c r="I160" s="759"/>
      <c r="J160" s="758" t="s">
        <v>8808</v>
      </c>
      <c r="K160" s="759"/>
      <c r="L160" s="758" t="s">
        <v>245</v>
      </c>
      <c r="M160" s="759"/>
      <c r="N160" s="758" t="s">
        <v>8809</v>
      </c>
      <c r="O160" s="759"/>
    </row>
    <row r="161" spans="1:15" ht="27">
      <c r="A161" s="755" t="s">
        <v>5317</v>
      </c>
      <c r="B161" s="756" t="s">
        <v>5316</v>
      </c>
      <c r="C161" s="635" t="s">
        <v>143</v>
      </c>
      <c r="D161" s="756" t="s">
        <v>5315</v>
      </c>
      <c r="E161" s="757"/>
      <c r="F161" s="757"/>
      <c r="G161" s="758" t="s">
        <v>5314</v>
      </c>
      <c r="H161" s="759"/>
      <c r="I161" s="759"/>
      <c r="J161" s="758" t="s">
        <v>245</v>
      </c>
      <c r="K161" s="759"/>
      <c r="L161" s="758" t="s">
        <v>245</v>
      </c>
      <c r="M161" s="759"/>
      <c r="N161" s="758" t="s">
        <v>5314</v>
      </c>
      <c r="O161" s="759"/>
    </row>
    <row r="162" spans="1:15" ht="18">
      <c r="A162" s="755" t="s">
        <v>5313</v>
      </c>
      <c r="B162" s="756" t="s">
        <v>873</v>
      </c>
      <c r="C162" s="635" t="s">
        <v>143</v>
      </c>
      <c r="D162" s="756" t="s">
        <v>874</v>
      </c>
      <c r="E162" s="757"/>
      <c r="F162" s="757"/>
      <c r="G162" s="758" t="s">
        <v>5762</v>
      </c>
      <c r="H162" s="759"/>
      <c r="I162" s="759"/>
      <c r="J162" s="758" t="s">
        <v>8810</v>
      </c>
      <c r="K162" s="759"/>
      <c r="L162" s="758" t="s">
        <v>7066</v>
      </c>
      <c r="M162" s="759"/>
      <c r="N162" s="758" t="s">
        <v>9295</v>
      </c>
      <c r="O162" s="759"/>
    </row>
    <row r="163" spans="1:15" ht="18">
      <c r="A163" s="755" t="s">
        <v>5311</v>
      </c>
      <c r="B163" s="756" t="s">
        <v>878</v>
      </c>
      <c r="C163" s="635" t="s">
        <v>143</v>
      </c>
      <c r="D163" s="756" t="s">
        <v>879</v>
      </c>
      <c r="E163" s="757"/>
      <c r="F163" s="757"/>
      <c r="G163" s="758" t="s">
        <v>5764</v>
      </c>
      <c r="H163" s="759"/>
      <c r="I163" s="759"/>
      <c r="J163" s="758" t="s">
        <v>8811</v>
      </c>
      <c r="K163" s="759"/>
      <c r="L163" s="758" t="s">
        <v>245</v>
      </c>
      <c r="M163" s="759"/>
      <c r="N163" s="758" t="s">
        <v>9296</v>
      </c>
      <c r="O163" s="759"/>
    </row>
    <row r="164" spans="1:15" ht="18">
      <c r="A164" s="755" t="s">
        <v>5309</v>
      </c>
      <c r="B164" s="756" t="s">
        <v>883</v>
      </c>
      <c r="C164" s="635" t="s">
        <v>143</v>
      </c>
      <c r="D164" s="756" t="s">
        <v>884</v>
      </c>
      <c r="E164" s="757"/>
      <c r="F164" s="757"/>
      <c r="G164" s="758" t="s">
        <v>5766</v>
      </c>
      <c r="H164" s="759"/>
      <c r="I164" s="759"/>
      <c r="J164" s="758" t="s">
        <v>8812</v>
      </c>
      <c r="K164" s="759"/>
      <c r="L164" s="758" t="s">
        <v>245</v>
      </c>
      <c r="M164" s="759"/>
      <c r="N164" s="758" t="s">
        <v>9297</v>
      </c>
      <c r="O164" s="759"/>
    </row>
    <row r="165" spans="1:15" ht="27">
      <c r="A165" s="755" t="s">
        <v>5307</v>
      </c>
      <c r="B165" s="756" t="s">
        <v>888</v>
      </c>
      <c r="C165" s="635" t="s">
        <v>143</v>
      </c>
      <c r="D165" s="756" t="s">
        <v>889</v>
      </c>
      <c r="E165" s="757"/>
      <c r="F165" s="757"/>
      <c r="G165" s="758" t="s">
        <v>5769</v>
      </c>
      <c r="H165" s="759"/>
      <c r="I165" s="759"/>
      <c r="J165" s="758" t="s">
        <v>8813</v>
      </c>
      <c r="K165" s="759"/>
      <c r="L165" s="758" t="s">
        <v>8814</v>
      </c>
      <c r="M165" s="759"/>
      <c r="N165" s="758" t="s">
        <v>9298</v>
      </c>
      <c r="O165" s="759"/>
    </row>
    <row r="166" spans="1:15" ht="27">
      <c r="A166" s="755" t="s">
        <v>6761</v>
      </c>
      <c r="B166" s="756" t="s">
        <v>894</v>
      </c>
      <c r="C166" s="635" t="s">
        <v>143</v>
      </c>
      <c r="D166" s="756" t="s">
        <v>895</v>
      </c>
      <c r="E166" s="757"/>
      <c r="F166" s="757"/>
      <c r="G166" s="758" t="s">
        <v>248</v>
      </c>
      <c r="H166" s="759"/>
      <c r="I166" s="759"/>
      <c r="J166" s="758" t="s">
        <v>6760</v>
      </c>
      <c r="K166" s="759"/>
      <c r="L166" s="758" t="s">
        <v>6760</v>
      </c>
      <c r="M166" s="759"/>
      <c r="N166" s="758" t="s">
        <v>248</v>
      </c>
      <c r="O166" s="759"/>
    </row>
    <row r="167" spans="1:15" ht="36">
      <c r="A167" s="755" t="s">
        <v>5305</v>
      </c>
      <c r="B167" s="756" t="s">
        <v>897</v>
      </c>
      <c r="C167" s="635" t="s">
        <v>143</v>
      </c>
      <c r="D167" s="756" t="s">
        <v>751</v>
      </c>
      <c r="E167" s="757"/>
      <c r="F167" s="757"/>
      <c r="G167" s="758" t="s">
        <v>5771</v>
      </c>
      <c r="H167" s="759"/>
      <c r="I167" s="759"/>
      <c r="J167" s="758" t="s">
        <v>8815</v>
      </c>
      <c r="K167" s="759"/>
      <c r="L167" s="758" t="s">
        <v>8816</v>
      </c>
      <c r="M167" s="759"/>
      <c r="N167" s="758" t="s">
        <v>9299</v>
      </c>
      <c r="O167" s="759"/>
    </row>
    <row r="168" spans="1:15" ht="27">
      <c r="A168" s="755" t="s">
        <v>5303</v>
      </c>
      <c r="B168" s="756" t="s">
        <v>901</v>
      </c>
      <c r="C168" s="635" t="s">
        <v>143</v>
      </c>
      <c r="D168" s="756" t="s">
        <v>756</v>
      </c>
      <c r="E168" s="757"/>
      <c r="F168" s="757"/>
      <c r="G168" s="758" t="s">
        <v>5774</v>
      </c>
      <c r="H168" s="759"/>
      <c r="I168" s="759"/>
      <c r="J168" s="758" t="s">
        <v>8817</v>
      </c>
      <c r="K168" s="759"/>
      <c r="L168" s="758" t="s">
        <v>8818</v>
      </c>
      <c r="M168" s="759"/>
      <c r="N168" s="758" t="s">
        <v>9300</v>
      </c>
      <c r="O168" s="759"/>
    </row>
    <row r="169" spans="1:15" ht="27">
      <c r="A169" s="755" t="s">
        <v>5301</v>
      </c>
      <c r="B169" s="756" t="s">
        <v>909</v>
      </c>
      <c r="C169" s="635" t="s">
        <v>143</v>
      </c>
      <c r="D169" s="756" t="s">
        <v>542</v>
      </c>
      <c r="E169" s="757"/>
      <c r="F169" s="757"/>
      <c r="G169" s="758" t="s">
        <v>5777</v>
      </c>
      <c r="H169" s="759"/>
      <c r="I169" s="759"/>
      <c r="J169" s="758" t="s">
        <v>8819</v>
      </c>
      <c r="K169" s="759"/>
      <c r="L169" s="758" t="s">
        <v>8820</v>
      </c>
      <c r="M169" s="759"/>
      <c r="N169" s="758" t="s">
        <v>9301</v>
      </c>
      <c r="O169" s="759"/>
    </row>
    <row r="170" spans="1:15" ht="27">
      <c r="A170" s="755" t="s">
        <v>5299</v>
      </c>
      <c r="B170" s="756" t="s">
        <v>914</v>
      </c>
      <c r="C170" s="635" t="s">
        <v>143</v>
      </c>
      <c r="D170" s="756" t="s">
        <v>764</v>
      </c>
      <c r="E170" s="757"/>
      <c r="F170" s="757"/>
      <c r="G170" s="758" t="s">
        <v>5779</v>
      </c>
      <c r="H170" s="759"/>
      <c r="I170" s="759"/>
      <c r="J170" s="758" t="s">
        <v>8821</v>
      </c>
      <c r="K170" s="759"/>
      <c r="L170" s="758" t="s">
        <v>8822</v>
      </c>
      <c r="M170" s="759"/>
      <c r="N170" s="758" t="s">
        <v>9302</v>
      </c>
      <c r="O170" s="759"/>
    </row>
    <row r="171" spans="1:15" ht="27">
      <c r="A171" s="755" t="s">
        <v>5297</v>
      </c>
      <c r="B171" s="756" t="s">
        <v>918</v>
      </c>
      <c r="C171" s="635" t="s">
        <v>143</v>
      </c>
      <c r="D171" s="756" t="s">
        <v>769</v>
      </c>
      <c r="E171" s="757"/>
      <c r="F171" s="757"/>
      <c r="G171" s="758" t="s">
        <v>5781</v>
      </c>
      <c r="H171" s="759"/>
      <c r="I171" s="759"/>
      <c r="J171" s="758" t="s">
        <v>8823</v>
      </c>
      <c r="K171" s="759"/>
      <c r="L171" s="758" t="s">
        <v>8824</v>
      </c>
      <c r="M171" s="759"/>
      <c r="N171" s="758" t="s">
        <v>3529</v>
      </c>
      <c r="O171" s="759"/>
    </row>
    <row r="172" spans="1:15" ht="36">
      <c r="A172" s="755" t="s">
        <v>5295</v>
      </c>
      <c r="B172" s="756" t="s">
        <v>922</v>
      </c>
      <c r="C172" s="635" t="s">
        <v>143</v>
      </c>
      <c r="D172" s="756" t="s">
        <v>774</v>
      </c>
      <c r="E172" s="757"/>
      <c r="F172" s="757"/>
      <c r="G172" s="758" t="s">
        <v>5784</v>
      </c>
      <c r="H172" s="759"/>
      <c r="I172" s="759"/>
      <c r="J172" s="758" t="s">
        <v>8825</v>
      </c>
      <c r="K172" s="759"/>
      <c r="L172" s="758" t="s">
        <v>8826</v>
      </c>
      <c r="M172" s="759"/>
      <c r="N172" s="758" t="s">
        <v>9303</v>
      </c>
      <c r="O172" s="759"/>
    </row>
    <row r="173" spans="1:15" ht="27">
      <c r="A173" s="755" t="s">
        <v>5293</v>
      </c>
      <c r="B173" s="756" t="s">
        <v>927</v>
      </c>
      <c r="C173" s="635" t="s">
        <v>143</v>
      </c>
      <c r="D173" s="756" t="s">
        <v>779</v>
      </c>
      <c r="E173" s="757"/>
      <c r="F173" s="757"/>
      <c r="G173" s="758" t="s">
        <v>5786</v>
      </c>
      <c r="H173" s="759"/>
      <c r="I173" s="759"/>
      <c r="J173" s="758" t="s">
        <v>8827</v>
      </c>
      <c r="K173" s="759"/>
      <c r="L173" s="758" t="s">
        <v>8828</v>
      </c>
      <c r="M173" s="759"/>
      <c r="N173" s="758" t="s">
        <v>9304</v>
      </c>
      <c r="O173" s="759"/>
    </row>
    <row r="174" spans="1:15" ht="27">
      <c r="A174" s="755" t="s">
        <v>5291</v>
      </c>
      <c r="B174" s="756" t="s">
        <v>931</v>
      </c>
      <c r="C174" s="635" t="s">
        <v>143</v>
      </c>
      <c r="D174" s="756" t="s">
        <v>784</v>
      </c>
      <c r="E174" s="757"/>
      <c r="F174" s="757"/>
      <c r="G174" s="758" t="s">
        <v>5789</v>
      </c>
      <c r="H174" s="759"/>
      <c r="I174" s="759"/>
      <c r="J174" s="758" t="s">
        <v>8829</v>
      </c>
      <c r="K174" s="759"/>
      <c r="L174" s="758" t="s">
        <v>8830</v>
      </c>
      <c r="M174" s="759"/>
      <c r="N174" s="758" t="s">
        <v>9305</v>
      </c>
      <c r="O174" s="759"/>
    </row>
    <row r="175" spans="1:15" ht="27">
      <c r="A175" s="755" t="s">
        <v>5289</v>
      </c>
      <c r="B175" s="756" t="s">
        <v>936</v>
      </c>
      <c r="C175" s="635" t="s">
        <v>143</v>
      </c>
      <c r="D175" s="756" t="s">
        <v>789</v>
      </c>
      <c r="E175" s="757"/>
      <c r="F175" s="757"/>
      <c r="G175" s="758" t="s">
        <v>5791</v>
      </c>
      <c r="H175" s="759"/>
      <c r="I175" s="759"/>
      <c r="J175" s="758" t="s">
        <v>8831</v>
      </c>
      <c r="K175" s="759"/>
      <c r="L175" s="758" t="s">
        <v>8832</v>
      </c>
      <c r="M175" s="759"/>
      <c r="N175" s="758" t="s">
        <v>9306</v>
      </c>
      <c r="O175" s="759"/>
    </row>
    <row r="176" spans="1:15" ht="27">
      <c r="A176" s="755" t="s">
        <v>5287</v>
      </c>
      <c r="B176" s="756" t="s">
        <v>940</v>
      </c>
      <c r="C176" s="635" t="s">
        <v>143</v>
      </c>
      <c r="D176" s="756" t="s">
        <v>795</v>
      </c>
      <c r="E176" s="757"/>
      <c r="F176" s="757"/>
      <c r="G176" s="758" t="s">
        <v>5794</v>
      </c>
      <c r="H176" s="759"/>
      <c r="I176" s="759"/>
      <c r="J176" s="758" t="s">
        <v>8833</v>
      </c>
      <c r="K176" s="759"/>
      <c r="L176" s="758" t="s">
        <v>8834</v>
      </c>
      <c r="M176" s="759"/>
      <c r="N176" s="758" t="s">
        <v>9307</v>
      </c>
      <c r="O176" s="759"/>
    </row>
    <row r="177" spans="1:15">
      <c r="A177" s="750" t="s">
        <v>143</v>
      </c>
      <c r="B177" s="751" t="s">
        <v>143</v>
      </c>
      <c r="C177" s="635" t="s">
        <v>143</v>
      </c>
      <c r="D177" s="751" t="s">
        <v>143</v>
      </c>
      <c r="E177" s="752"/>
      <c r="F177" s="752"/>
      <c r="G177" s="752"/>
      <c r="H177" s="752"/>
      <c r="I177" s="752"/>
      <c r="J177" s="752"/>
      <c r="K177" s="752"/>
      <c r="L177" s="752"/>
      <c r="M177" s="752"/>
      <c r="N177" s="752"/>
      <c r="O177" s="752"/>
    </row>
    <row r="178" spans="1:15">
      <c r="A178" s="750" t="s">
        <v>5285</v>
      </c>
      <c r="B178" s="751" t="s">
        <v>945</v>
      </c>
      <c r="C178" s="635" t="s">
        <v>143</v>
      </c>
      <c r="D178" s="751" t="s">
        <v>800</v>
      </c>
      <c r="E178" s="752"/>
      <c r="F178" s="752"/>
      <c r="G178" s="753" t="s">
        <v>5797</v>
      </c>
      <c r="H178" s="754"/>
      <c r="I178" s="754"/>
      <c r="J178" s="753" t="s">
        <v>8835</v>
      </c>
      <c r="K178" s="754"/>
      <c r="L178" s="753" t="s">
        <v>8836</v>
      </c>
      <c r="M178" s="754"/>
      <c r="N178" s="753" t="s">
        <v>9308</v>
      </c>
      <c r="O178" s="754"/>
    </row>
    <row r="179" spans="1:15" ht="18">
      <c r="A179" s="755" t="s">
        <v>5283</v>
      </c>
      <c r="B179" s="756" t="s">
        <v>950</v>
      </c>
      <c r="C179" s="635" t="s">
        <v>143</v>
      </c>
      <c r="D179" s="756" t="s">
        <v>859</v>
      </c>
      <c r="E179" s="757"/>
      <c r="F179" s="757"/>
      <c r="G179" s="758" t="s">
        <v>5800</v>
      </c>
      <c r="H179" s="759"/>
      <c r="I179" s="759"/>
      <c r="J179" s="758" t="s">
        <v>8837</v>
      </c>
      <c r="K179" s="759"/>
      <c r="L179" s="758" t="s">
        <v>8838</v>
      </c>
      <c r="M179" s="759"/>
      <c r="N179" s="758" t="s">
        <v>9309</v>
      </c>
      <c r="O179" s="759"/>
    </row>
    <row r="180" spans="1:15" ht="18">
      <c r="A180" s="755" t="s">
        <v>6184</v>
      </c>
      <c r="B180" s="756" t="s">
        <v>955</v>
      </c>
      <c r="C180" s="635" t="s">
        <v>143</v>
      </c>
      <c r="D180" s="756" t="s">
        <v>865</v>
      </c>
      <c r="E180" s="757"/>
      <c r="F180" s="757"/>
      <c r="G180" s="758" t="s">
        <v>248</v>
      </c>
      <c r="H180" s="759"/>
      <c r="I180" s="759"/>
      <c r="J180" s="758" t="s">
        <v>8839</v>
      </c>
      <c r="K180" s="759"/>
      <c r="L180" s="758" t="s">
        <v>245</v>
      </c>
      <c r="M180" s="759"/>
      <c r="N180" s="758" t="s">
        <v>9310</v>
      </c>
      <c r="O180" s="759"/>
    </row>
    <row r="181" spans="1:15" ht="18">
      <c r="A181" s="755" t="s">
        <v>6186</v>
      </c>
      <c r="B181" s="756" t="s">
        <v>959</v>
      </c>
      <c r="C181" s="635" t="s">
        <v>143</v>
      </c>
      <c r="D181" s="756" t="s">
        <v>868</v>
      </c>
      <c r="E181" s="757"/>
      <c r="F181" s="757"/>
      <c r="G181" s="758" t="s">
        <v>248</v>
      </c>
      <c r="H181" s="759"/>
      <c r="I181" s="759"/>
      <c r="J181" s="758" t="s">
        <v>8840</v>
      </c>
      <c r="K181" s="759"/>
      <c r="L181" s="758" t="s">
        <v>8841</v>
      </c>
      <c r="M181" s="759"/>
      <c r="N181" s="758" t="s">
        <v>9311</v>
      </c>
      <c r="O181" s="759"/>
    </row>
    <row r="182" spans="1:15" ht="18">
      <c r="A182" s="755" t="s">
        <v>5281</v>
      </c>
      <c r="B182" s="756" t="s">
        <v>961</v>
      </c>
      <c r="C182" s="635" t="s">
        <v>143</v>
      </c>
      <c r="D182" s="756" t="s">
        <v>871</v>
      </c>
      <c r="E182" s="757"/>
      <c r="F182" s="757"/>
      <c r="G182" s="758" t="s">
        <v>5280</v>
      </c>
      <c r="H182" s="759"/>
      <c r="I182" s="759"/>
      <c r="J182" s="758" t="s">
        <v>8842</v>
      </c>
      <c r="K182" s="759"/>
      <c r="L182" s="758" t="s">
        <v>245</v>
      </c>
      <c r="M182" s="759"/>
      <c r="N182" s="758" t="s">
        <v>9312</v>
      </c>
      <c r="O182" s="759"/>
    </row>
    <row r="183" spans="1:15" ht="18">
      <c r="A183" s="755" t="s">
        <v>5279</v>
      </c>
      <c r="B183" s="756" t="s">
        <v>965</v>
      </c>
      <c r="C183" s="635" t="s">
        <v>143</v>
      </c>
      <c r="D183" s="756" t="s">
        <v>966</v>
      </c>
      <c r="E183" s="757"/>
      <c r="F183" s="757"/>
      <c r="G183" s="758" t="s">
        <v>5802</v>
      </c>
      <c r="H183" s="759"/>
      <c r="I183" s="759"/>
      <c r="J183" s="758" t="s">
        <v>8843</v>
      </c>
      <c r="K183" s="759"/>
      <c r="L183" s="758" t="s">
        <v>7099</v>
      </c>
      <c r="M183" s="759"/>
      <c r="N183" s="758" t="s">
        <v>9313</v>
      </c>
      <c r="O183" s="759"/>
    </row>
    <row r="184" spans="1:15" ht="18">
      <c r="A184" s="755" t="s">
        <v>5277</v>
      </c>
      <c r="B184" s="756" t="s">
        <v>970</v>
      </c>
      <c r="C184" s="635" t="s">
        <v>143</v>
      </c>
      <c r="D184" s="756" t="s">
        <v>971</v>
      </c>
      <c r="E184" s="757"/>
      <c r="F184" s="757"/>
      <c r="G184" s="758" t="s">
        <v>5804</v>
      </c>
      <c r="H184" s="759"/>
      <c r="I184" s="759"/>
      <c r="J184" s="758" t="s">
        <v>8844</v>
      </c>
      <c r="K184" s="759"/>
      <c r="L184" s="758" t="s">
        <v>245</v>
      </c>
      <c r="M184" s="759"/>
      <c r="N184" s="758" t="s">
        <v>9314</v>
      </c>
      <c r="O184" s="759"/>
    </row>
    <row r="185" spans="1:15" ht="18">
      <c r="A185" s="755" t="s">
        <v>5275</v>
      </c>
      <c r="B185" s="756" t="s">
        <v>975</v>
      </c>
      <c r="C185" s="635" t="s">
        <v>143</v>
      </c>
      <c r="D185" s="756" t="s">
        <v>976</v>
      </c>
      <c r="E185" s="757"/>
      <c r="F185" s="757"/>
      <c r="G185" s="758" t="s">
        <v>5806</v>
      </c>
      <c r="H185" s="759"/>
      <c r="I185" s="759"/>
      <c r="J185" s="758" t="s">
        <v>8845</v>
      </c>
      <c r="K185" s="759"/>
      <c r="L185" s="758" t="s">
        <v>245</v>
      </c>
      <c r="M185" s="759"/>
      <c r="N185" s="758" t="s">
        <v>9315</v>
      </c>
      <c r="O185" s="759"/>
    </row>
    <row r="186" spans="1:15" ht="27">
      <c r="A186" s="755" t="s">
        <v>5273</v>
      </c>
      <c r="B186" s="756" t="s">
        <v>980</v>
      </c>
      <c r="C186" s="635" t="s">
        <v>143</v>
      </c>
      <c r="D186" s="756" t="s">
        <v>981</v>
      </c>
      <c r="E186" s="757"/>
      <c r="F186" s="757"/>
      <c r="G186" s="758" t="s">
        <v>5809</v>
      </c>
      <c r="H186" s="759"/>
      <c r="I186" s="759"/>
      <c r="J186" s="758" t="s">
        <v>8846</v>
      </c>
      <c r="K186" s="759"/>
      <c r="L186" s="758" t="s">
        <v>8847</v>
      </c>
      <c r="M186" s="759"/>
      <c r="N186" s="758" t="s">
        <v>9316</v>
      </c>
      <c r="O186" s="759"/>
    </row>
    <row r="187" spans="1:15" ht="36">
      <c r="A187" s="755" t="s">
        <v>5271</v>
      </c>
      <c r="B187" s="756" t="s">
        <v>986</v>
      </c>
      <c r="C187" s="635" t="s">
        <v>143</v>
      </c>
      <c r="D187" s="756" t="s">
        <v>751</v>
      </c>
      <c r="E187" s="757"/>
      <c r="F187" s="757"/>
      <c r="G187" s="758" t="s">
        <v>5811</v>
      </c>
      <c r="H187" s="759"/>
      <c r="I187" s="759"/>
      <c r="J187" s="758" t="s">
        <v>8848</v>
      </c>
      <c r="K187" s="759"/>
      <c r="L187" s="758" t="s">
        <v>8849</v>
      </c>
      <c r="M187" s="759"/>
      <c r="N187" s="758" t="s">
        <v>9317</v>
      </c>
      <c r="O187" s="759"/>
    </row>
    <row r="188" spans="1:15" ht="27">
      <c r="A188" s="755" t="s">
        <v>5269</v>
      </c>
      <c r="B188" s="756" t="s">
        <v>990</v>
      </c>
      <c r="C188" s="635" t="s">
        <v>143</v>
      </c>
      <c r="D188" s="756" t="s">
        <v>756</v>
      </c>
      <c r="E188" s="757"/>
      <c r="F188" s="757"/>
      <c r="G188" s="758" t="s">
        <v>5814</v>
      </c>
      <c r="H188" s="759"/>
      <c r="I188" s="759"/>
      <c r="J188" s="758" t="s">
        <v>8850</v>
      </c>
      <c r="K188" s="759"/>
      <c r="L188" s="758" t="s">
        <v>8851</v>
      </c>
      <c r="M188" s="759"/>
      <c r="N188" s="758" t="s">
        <v>9318</v>
      </c>
      <c r="O188" s="759"/>
    </row>
    <row r="189" spans="1:15" ht="18">
      <c r="A189" s="755" t="s">
        <v>6199</v>
      </c>
      <c r="B189" s="756" t="s">
        <v>995</v>
      </c>
      <c r="C189" s="635" t="s">
        <v>143</v>
      </c>
      <c r="D189" s="756" t="s">
        <v>907</v>
      </c>
      <c r="E189" s="757"/>
      <c r="F189" s="757"/>
      <c r="G189" s="758" t="s">
        <v>248</v>
      </c>
      <c r="H189" s="759"/>
      <c r="I189" s="759"/>
      <c r="J189" s="758" t="s">
        <v>8852</v>
      </c>
      <c r="K189" s="759"/>
      <c r="L189" s="758" t="s">
        <v>245</v>
      </c>
      <c r="M189" s="759"/>
      <c r="N189" s="758" t="s">
        <v>9319</v>
      </c>
      <c r="O189" s="759"/>
    </row>
    <row r="190" spans="1:15" ht="27">
      <c r="A190" s="755" t="s">
        <v>5267</v>
      </c>
      <c r="B190" s="756" t="s">
        <v>997</v>
      </c>
      <c r="C190" s="635" t="s">
        <v>143</v>
      </c>
      <c r="D190" s="756" t="s">
        <v>542</v>
      </c>
      <c r="E190" s="757"/>
      <c r="F190" s="757"/>
      <c r="G190" s="758" t="s">
        <v>5817</v>
      </c>
      <c r="H190" s="759"/>
      <c r="I190" s="759"/>
      <c r="J190" s="758" t="s">
        <v>8853</v>
      </c>
      <c r="K190" s="759"/>
      <c r="L190" s="758" t="s">
        <v>761</v>
      </c>
      <c r="M190" s="759"/>
      <c r="N190" s="758" t="s">
        <v>9320</v>
      </c>
      <c r="O190" s="759"/>
    </row>
    <row r="191" spans="1:15" ht="27">
      <c r="A191" s="755" t="s">
        <v>5265</v>
      </c>
      <c r="B191" s="756" t="s">
        <v>1002</v>
      </c>
      <c r="C191" s="635" t="s">
        <v>143</v>
      </c>
      <c r="D191" s="756" t="s">
        <v>764</v>
      </c>
      <c r="E191" s="757"/>
      <c r="F191" s="757"/>
      <c r="G191" s="758" t="s">
        <v>5820</v>
      </c>
      <c r="H191" s="759"/>
      <c r="I191" s="759"/>
      <c r="J191" s="758" t="s">
        <v>8854</v>
      </c>
      <c r="K191" s="759"/>
      <c r="L191" s="758" t="s">
        <v>8855</v>
      </c>
      <c r="M191" s="759"/>
      <c r="N191" s="758" t="s">
        <v>9321</v>
      </c>
      <c r="O191" s="759"/>
    </row>
    <row r="192" spans="1:15" ht="27">
      <c r="A192" s="755" t="s">
        <v>5263</v>
      </c>
      <c r="B192" s="756" t="s">
        <v>1007</v>
      </c>
      <c r="C192" s="635" t="s">
        <v>143</v>
      </c>
      <c r="D192" s="756" t="s">
        <v>769</v>
      </c>
      <c r="E192" s="757"/>
      <c r="F192" s="757"/>
      <c r="G192" s="758" t="s">
        <v>5822</v>
      </c>
      <c r="H192" s="759"/>
      <c r="I192" s="759"/>
      <c r="J192" s="758" t="s">
        <v>8856</v>
      </c>
      <c r="K192" s="759"/>
      <c r="L192" s="758" t="s">
        <v>761</v>
      </c>
      <c r="M192" s="759"/>
      <c r="N192" s="758" t="s">
        <v>9322</v>
      </c>
      <c r="O192" s="759"/>
    </row>
    <row r="193" spans="1:15" ht="36">
      <c r="A193" s="755" t="s">
        <v>5261</v>
      </c>
      <c r="B193" s="756" t="s">
        <v>1012</v>
      </c>
      <c r="C193" s="635" t="s">
        <v>143</v>
      </c>
      <c r="D193" s="756" t="s">
        <v>774</v>
      </c>
      <c r="E193" s="757"/>
      <c r="F193" s="757"/>
      <c r="G193" s="758" t="s">
        <v>5825</v>
      </c>
      <c r="H193" s="759"/>
      <c r="I193" s="759"/>
      <c r="J193" s="758" t="s">
        <v>8857</v>
      </c>
      <c r="K193" s="759"/>
      <c r="L193" s="758" t="s">
        <v>8858</v>
      </c>
      <c r="M193" s="759"/>
      <c r="N193" s="758" t="s">
        <v>9323</v>
      </c>
      <c r="O193" s="759"/>
    </row>
    <row r="194" spans="1:15" ht="27">
      <c r="A194" s="755" t="s">
        <v>5259</v>
      </c>
      <c r="B194" s="756" t="s">
        <v>1017</v>
      </c>
      <c r="C194" s="635" t="s">
        <v>143</v>
      </c>
      <c r="D194" s="756" t="s">
        <v>779</v>
      </c>
      <c r="E194" s="757"/>
      <c r="F194" s="757"/>
      <c r="G194" s="758" t="s">
        <v>5827</v>
      </c>
      <c r="H194" s="759"/>
      <c r="I194" s="759"/>
      <c r="J194" s="758" t="s">
        <v>8859</v>
      </c>
      <c r="K194" s="759"/>
      <c r="L194" s="758" t="s">
        <v>296</v>
      </c>
      <c r="M194" s="759"/>
      <c r="N194" s="758" t="s">
        <v>9324</v>
      </c>
      <c r="O194" s="759"/>
    </row>
    <row r="195" spans="1:15" ht="27">
      <c r="A195" s="755" t="s">
        <v>5257</v>
      </c>
      <c r="B195" s="756" t="s">
        <v>1022</v>
      </c>
      <c r="C195" s="635" t="s">
        <v>143</v>
      </c>
      <c r="D195" s="756" t="s">
        <v>784</v>
      </c>
      <c r="E195" s="757"/>
      <c r="F195" s="757"/>
      <c r="G195" s="758" t="s">
        <v>5830</v>
      </c>
      <c r="H195" s="759"/>
      <c r="I195" s="759"/>
      <c r="J195" s="758" t="s">
        <v>8860</v>
      </c>
      <c r="K195" s="759"/>
      <c r="L195" s="758" t="s">
        <v>8861</v>
      </c>
      <c r="M195" s="759"/>
      <c r="N195" s="758" t="s">
        <v>9325</v>
      </c>
      <c r="O195" s="759"/>
    </row>
    <row r="196" spans="1:15" ht="27">
      <c r="A196" s="755" t="s">
        <v>5255</v>
      </c>
      <c r="B196" s="756" t="s">
        <v>1027</v>
      </c>
      <c r="C196" s="635" t="s">
        <v>143</v>
      </c>
      <c r="D196" s="756" t="s">
        <v>789</v>
      </c>
      <c r="E196" s="757"/>
      <c r="F196" s="757"/>
      <c r="G196" s="758" t="s">
        <v>5832</v>
      </c>
      <c r="H196" s="759"/>
      <c r="I196" s="759"/>
      <c r="J196" s="758" t="s">
        <v>8862</v>
      </c>
      <c r="K196" s="759"/>
      <c r="L196" s="758" t="s">
        <v>8570</v>
      </c>
      <c r="M196" s="759"/>
      <c r="N196" s="758" t="s">
        <v>9326</v>
      </c>
      <c r="O196" s="759"/>
    </row>
    <row r="197" spans="1:15" ht="27">
      <c r="A197" s="755" t="s">
        <v>5253</v>
      </c>
      <c r="B197" s="756" t="s">
        <v>1032</v>
      </c>
      <c r="C197" s="635" t="s">
        <v>143</v>
      </c>
      <c r="D197" s="756" t="s">
        <v>795</v>
      </c>
      <c r="E197" s="757"/>
      <c r="F197" s="757"/>
      <c r="G197" s="758" t="s">
        <v>5835</v>
      </c>
      <c r="H197" s="759"/>
      <c r="I197" s="759"/>
      <c r="J197" s="758" t="s">
        <v>8863</v>
      </c>
      <c r="K197" s="759"/>
      <c r="L197" s="758" t="s">
        <v>8864</v>
      </c>
      <c r="M197" s="759"/>
      <c r="N197" s="758" t="s">
        <v>9327</v>
      </c>
      <c r="O197" s="759"/>
    </row>
    <row r="198" spans="1:15" ht="22.5">
      <c r="A198" s="627" t="s">
        <v>5137</v>
      </c>
      <c r="B198" s="627" t="s">
        <v>215</v>
      </c>
      <c r="C198" s="627" t="s">
        <v>216</v>
      </c>
      <c r="D198" s="628"/>
      <c r="E198" s="628"/>
      <c r="F198" s="628"/>
      <c r="G198" s="629" t="s">
        <v>217</v>
      </c>
      <c r="H198" s="630"/>
      <c r="I198" s="630"/>
      <c r="J198" s="629" t="s">
        <v>218</v>
      </c>
      <c r="K198" s="630"/>
      <c r="L198" s="629" t="s">
        <v>219</v>
      </c>
      <c r="M198" s="630"/>
      <c r="N198" s="629" t="s">
        <v>220</v>
      </c>
      <c r="O198" s="630"/>
    </row>
    <row r="199" spans="1:15" ht="18">
      <c r="A199" s="755" t="s">
        <v>5836</v>
      </c>
      <c r="B199" s="756" t="s">
        <v>1037</v>
      </c>
      <c r="C199" s="635" t="s">
        <v>143</v>
      </c>
      <c r="D199" s="756" t="s">
        <v>1038</v>
      </c>
      <c r="E199" s="757"/>
      <c r="F199" s="757"/>
      <c r="G199" s="758" t="s">
        <v>5838</v>
      </c>
      <c r="H199" s="759"/>
      <c r="I199" s="759"/>
      <c r="J199" s="758" t="s">
        <v>8865</v>
      </c>
      <c r="K199" s="759"/>
      <c r="L199" s="758" t="s">
        <v>245</v>
      </c>
      <c r="M199" s="759"/>
      <c r="N199" s="758" t="s">
        <v>9328</v>
      </c>
      <c r="O199" s="759"/>
    </row>
    <row r="200" spans="1:15">
      <c r="A200" s="750" t="s">
        <v>143</v>
      </c>
      <c r="B200" s="751" t="s">
        <v>143</v>
      </c>
      <c r="C200" s="635" t="s">
        <v>143</v>
      </c>
      <c r="D200" s="751" t="s">
        <v>143</v>
      </c>
      <c r="E200" s="752"/>
      <c r="F200" s="752"/>
      <c r="G200" s="752"/>
      <c r="H200" s="752"/>
      <c r="I200" s="752"/>
      <c r="J200" s="752"/>
      <c r="K200" s="752"/>
      <c r="L200" s="752"/>
      <c r="M200" s="752"/>
      <c r="N200" s="752"/>
      <c r="O200" s="752"/>
    </row>
    <row r="201" spans="1:15" ht="18">
      <c r="A201" s="663" t="s">
        <v>5839</v>
      </c>
      <c r="B201" s="664" t="s">
        <v>1040</v>
      </c>
      <c r="C201" s="635" t="s">
        <v>143</v>
      </c>
      <c r="D201" s="664" t="s">
        <v>1041</v>
      </c>
      <c r="E201" s="665"/>
      <c r="F201" s="665"/>
      <c r="G201" s="666" t="s">
        <v>5841</v>
      </c>
      <c r="H201" s="667"/>
      <c r="I201" s="667"/>
      <c r="J201" s="666" t="s">
        <v>8866</v>
      </c>
      <c r="K201" s="667"/>
      <c r="L201" s="666" t="s">
        <v>245</v>
      </c>
      <c r="M201" s="667"/>
      <c r="N201" s="666" t="s">
        <v>9329</v>
      </c>
      <c r="O201" s="667"/>
    </row>
    <row r="202" spans="1:15">
      <c r="A202" s="750" t="s">
        <v>5842</v>
      </c>
      <c r="B202" s="751" t="s">
        <v>1046</v>
      </c>
      <c r="C202" s="635" t="s">
        <v>143</v>
      </c>
      <c r="D202" s="751" t="s">
        <v>800</v>
      </c>
      <c r="E202" s="752"/>
      <c r="F202" s="752"/>
      <c r="G202" s="753" t="s">
        <v>5841</v>
      </c>
      <c r="H202" s="754"/>
      <c r="I202" s="754"/>
      <c r="J202" s="753" t="s">
        <v>8866</v>
      </c>
      <c r="K202" s="754"/>
      <c r="L202" s="753" t="s">
        <v>245</v>
      </c>
      <c r="M202" s="754"/>
      <c r="N202" s="753" t="s">
        <v>9329</v>
      </c>
      <c r="O202" s="754"/>
    </row>
    <row r="203" spans="1:15" ht="18">
      <c r="A203" s="755" t="s">
        <v>5843</v>
      </c>
      <c r="B203" s="756" t="s">
        <v>1047</v>
      </c>
      <c r="C203" s="635" t="s">
        <v>143</v>
      </c>
      <c r="D203" s="756" t="s">
        <v>729</v>
      </c>
      <c r="E203" s="757"/>
      <c r="F203" s="757"/>
      <c r="G203" s="758" t="s">
        <v>5844</v>
      </c>
      <c r="H203" s="759"/>
      <c r="I203" s="759"/>
      <c r="J203" s="758" t="s">
        <v>8867</v>
      </c>
      <c r="K203" s="759"/>
      <c r="L203" s="758" t="s">
        <v>245</v>
      </c>
      <c r="M203" s="759"/>
      <c r="N203" s="758" t="s">
        <v>9330</v>
      </c>
      <c r="O203" s="759"/>
    </row>
    <row r="204" spans="1:15" ht="36">
      <c r="A204" s="755" t="s">
        <v>5845</v>
      </c>
      <c r="B204" s="756" t="s">
        <v>1053</v>
      </c>
      <c r="C204" s="635" t="s">
        <v>143</v>
      </c>
      <c r="D204" s="756" t="s">
        <v>751</v>
      </c>
      <c r="E204" s="757"/>
      <c r="F204" s="757"/>
      <c r="G204" s="758" t="s">
        <v>5847</v>
      </c>
      <c r="H204" s="759"/>
      <c r="I204" s="759"/>
      <c r="J204" s="758" t="s">
        <v>8868</v>
      </c>
      <c r="K204" s="759"/>
      <c r="L204" s="758" t="s">
        <v>245</v>
      </c>
      <c r="M204" s="759"/>
      <c r="N204" s="758" t="s">
        <v>9331</v>
      </c>
      <c r="O204" s="759"/>
    </row>
    <row r="205" spans="1:15" ht="27">
      <c r="A205" s="755" t="s">
        <v>5848</v>
      </c>
      <c r="B205" s="756" t="s">
        <v>1057</v>
      </c>
      <c r="C205" s="635" t="s">
        <v>143</v>
      </c>
      <c r="D205" s="756" t="s">
        <v>756</v>
      </c>
      <c r="E205" s="757"/>
      <c r="F205" s="757"/>
      <c r="G205" s="758" t="s">
        <v>5850</v>
      </c>
      <c r="H205" s="759"/>
      <c r="I205" s="759"/>
      <c r="J205" s="758" t="s">
        <v>8869</v>
      </c>
      <c r="K205" s="759"/>
      <c r="L205" s="758" t="s">
        <v>245</v>
      </c>
      <c r="M205" s="759"/>
      <c r="N205" s="758" t="s">
        <v>9332</v>
      </c>
      <c r="O205" s="759"/>
    </row>
    <row r="206" spans="1:15">
      <c r="A206" s="750" t="s">
        <v>143</v>
      </c>
      <c r="B206" s="751" t="s">
        <v>143</v>
      </c>
      <c r="C206" s="635" t="s">
        <v>143</v>
      </c>
      <c r="D206" s="751" t="s">
        <v>143</v>
      </c>
      <c r="E206" s="752"/>
      <c r="F206" s="752"/>
      <c r="G206" s="752"/>
      <c r="H206" s="752"/>
      <c r="I206" s="752"/>
      <c r="J206" s="752"/>
      <c r="K206" s="752"/>
      <c r="L206" s="752"/>
      <c r="M206" s="752"/>
      <c r="N206" s="752"/>
      <c r="O206" s="752"/>
    </row>
    <row r="207" spans="1:15" ht="27">
      <c r="A207" s="663" t="s">
        <v>5251</v>
      </c>
      <c r="B207" s="664" t="s">
        <v>1061</v>
      </c>
      <c r="C207" s="635" t="s">
        <v>143</v>
      </c>
      <c r="D207" s="664" t="s">
        <v>1062</v>
      </c>
      <c r="E207" s="665"/>
      <c r="F207" s="665"/>
      <c r="G207" s="666" t="s">
        <v>5853</v>
      </c>
      <c r="H207" s="667"/>
      <c r="I207" s="667"/>
      <c r="J207" s="666" t="s">
        <v>8870</v>
      </c>
      <c r="K207" s="667"/>
      <c r="L207" s="666" t="s">
        <v>7782</v>
      </c>
      <c r="M207" s="667"/>
      <c r="N207" s="666" t="s">
        <v>9333</v>
      </c>
      <c r="O207" s="667"/>
    </row>
    <row r="208" spans="1:15" ht="27">
      <c r="A208" s="663" t="s">
        <v>5250</v>
      </c>
      <c r="B208" s="664" t="s">
        <v>1066</v>
      </c>
      <c r="C208" s="635" t="s">
        <v>143</v>
      </c>
      <c r="D208" s="664" t="s">
        <v>1062</v>
      </c>
      <c r="E208" s="665"/>
      <c r="F208" s="665"/>
      <c r="G208" s="666" t="s">
        <v>5853</v>
      </c>
      <c r="H208" s="667"/>
      <c r="I208" s="667"/>
      <c r="J208" s="666" t="s">
        <v>8870</v>
      </c>
      <c r="K208" s="667"/>
      <c r="L208" s="666" t="s">
        <v>7782</v>
      </c>
      <c r="M208" s="667"/>
      <c r="N208" s="666" t="s">
        <v>9333</v>
      </c>
      <c r="O208" s="667"/>
    </row>
    <row r="209" spans="1:15" ht="27">
      <c r="A209" s="750" t="s">
        <v>5249</v>
      </c>
      <c r="B209" s="751" t="s">
        <v>1067</v>
      </c>
      <c r="C209" s="635" t="s">
        <v>143</v>
      </c>
      <c r="D209" s="751" t="s">
        <v>1062</v>
      </c>
      <c r="E209" s="752"/>
      <c r="F209" s="752"/>
      <c r="G209" s="753" t="s">
        <v>5853</v>
      </c>
      <c r="H209" s="754"/>
      <c r="I209" s="754"/>
      <c r="J209" s="753" t="s">
        <v>8870</v>
      </c>
      <c r="K209" s="754"/>
      <c r="L209" s="753" t="s">
        <v>7782</v>
      </c>
      <c r="M209" s="754"/>
      <c r="N209" s="753" t="s">
        <v>9333</v>
      </c>
      <c r="O209" s="754"/>
    </row>
    <row r="210" spans="1:15" ht="18">
      <c r="A210" s="755" t="s">
        <v>5247</v>
      </c>
      <c r="B210" s="756" t="s">
        <v>1068</v>
      </c>
      <c r="C210" s="635" t="s">
        <v>143</v>
      </c>
      <c r="D210" s="756" t="s">
        <v>1069</v>
      </c>
      <c r="E210" s="757"/>
      <c r="F210" s="757"/>
      <c r="G210" s="758" t="s">
        <v>5854</v>
      </c>
      <c r="H210" s="759"/>
      <c r="I210" s="759"/>
      <c r="J210" s="758" t="s">
        <v>8871</v>
      </c>
      <c r="K210" s="759"/>
      <c r="L210" s="758" t="s">
        <v>245</v>
      </c>
      <c r="M210" s="759"/>
      <c r="N210" s="758" t="s">
        <v>9334</v>
      </c>
      <c r="O210" s="759"/>
    </row>
    <row r="211" spans="1:15" ht="18">
      <c r="A211" s="755" t="s">
        <v>5244</v>
      </c>
      <c r="B211" s="756" t="s">
        <v>1073</v>
      </c>
      <c r="C211" s="635" t="s">
        <v>143</v>
      </c>
      <c r="D211" s="756" t="s">
        <v>1074</v>
      </c>
      <c r="E211" s="757"/>
      <c r="F211" s="757"/>
      <c r="G211" s="758" t="s">
        <v>5855</v>
      </c>
      <c r="H211" s="759"/>
      <c r="I211" s="759"/>
      <c r="J211" s="758" t="s">
        <v>8312</v>
      </c>
      <c r="K211" s="759"/>
      <c r="L211" s="758" t="s">
        <v>245</v>
      </c>
      <c r="M211" s="759"/>
      <c r="N211" s="758" t="s">
        <v>9335</v>
      </c>
      <c r="O211" s="759"/>
    </row>
    <row r="212" spans="1:15" ht="18">
      <c r="A212" s="755" t="s">
        <v>5242</v>
      </c>
      <c r="B212" s="756" t="s">
        <v>1081</v>
      </c>
      <c r="C212" s="635" t="s">
        <v>143</v>
      </c>
      <c r="D212" s="756" t="s">
        <v>1082</v>
      </c>
      <c r="E212" s="757"/>
      <c r="F212" s="757"/>
      <c r="G212" s="758" t="s">
        <v>5857</v>
      </c>
      <c r="H212" s="759"/>
      <c r="I212" s="759"/>
      <c r="J212" s="758" t="s">
        <v>8872</v>
      </c>
      <c r="K212" s="759"/>
      <c r="L212" s="758" t="s">
        <v>6482</v>
      </c>
      <c r="M212" s="759"/>
      <c r="N212" s="758" t="s">
        <v>9336</v>
      </c>
      <c r="O212" s="759"/>
    </row>
    <row r="213" spans="1:15" ht="18">
      <c r="A213" s="755" t="s">
        <v>5240</v>
      </c>
      <c r="B213" s="756" t="s">
        <v>1086</v>
      </c>
      <c r="C213" s="635" t="s">
        <v>143</v>
      </c>
      <c r="D213" s="756" t="s">
        <v>1087</v>
      </c>
      <c r="E213" s="757"/>
      <c r="F213" s="757"/>
      <c r="G213" s="758" t="s">
        <v>5859</v>
      </c>
      <c r="H213" s="759"/>
      <c r="I213" s="759"/>
      <c r="J213" s="758" t="s">
        <v>8873</v>
      </c>
      <c r="K213" s="759"/>
      <c r="L213" s="758" t="s">
        <v>245</v>
      </c>
      <c r="M213" s="759"/>
      <c r="N213" s="758" t="s">
        <v>9337</v>
      </c>
      <c r="O213" s="759"/>
    </row>
    <row r="214" spans="1:15" ht="18">
      <c r="A214" s="755" t="s">
        <v>5238</v>
      </c>
      <c r="B214" s="756" t="s">
        <v>1091</v>
      </c>
      <c r="C214" s="635" t="s">
        <v>143</v>
      </c>
      <c r="D214" s="756" t="s">
        <v>1092</v>
      </c>
      <c r="E214" s="757"/>
      <c r="F214" s="757"/>
      <c r="G214" s="758" t="s">
        <v>5860</v>
      </c>
      <c r="H214" s="759"/>
      <c r="I214" s="759"/>
      <c r="J214" s="758" t="s">
        <v>8607</v>
      </c>
      <c r="K214" s="759"/>
      <c r="L214" s="758" t="s">
        <v>761</v>
      </c>
      <c r="M214" s="759"/>
      <c r="N214" s="758" t="s">
        <v>9338</v>
      </c>
      <c r="O214" s="759"/>
    </row>
    <row r="215" spans="1:15" ht="18">
      <c r="A215" s="755" t="s">
        <v>5235</v>
      </c>
      <c r="B215" s="756" t="s">
        <v>1096</v>
      </c>
      <c r="C215" s="635" t="s">
        <v>143</v>
      </c>
      <c r="D215" s="756" t="s">
        <v>1097</v>
      </c>
      <c r="E215" s="757"/>
      <c r="F215" s="757"/>
      <c r="G215" s="758" t="s">
        <v>5862</v>
      </c>
      <c r="H215" s="759"/>
      <c r="I215" s="759"/>
      <c r="J215" s="758" t="s">
        <v>8874</v>
      </c>
      <c r="K215" s="759"/>
      <c r="L215" s="758" t="s">
        <v>8875</v>
      </c>
      <c r="M215" s="759"/>
      <c r="N215" s="758" t="s">
        <v>9339</v>
      </c>
      <c r="O215" s="759"/>
    </row>
    <row r="216" spans="1:15" ht="18">
      <c r="A216" s="755" t="s">
        <v>5233</v>
      </c>
      <c r="B216" s="756" t="s">
        <v>1101</v>
      </c>
      <c r="C216" s="635" t="s">
        <v>143</v>
      </c>
      <c r="D216" s="756" t="s">
        <v>1102</v>
      </c>
      <c r="E216" s="757"/>
      <c r="F216" s="757"/>
      <c r="G216" s="758" t="s">
        <v>5864</v>
      </c>
      <c r="H216" s="759"/>
      <c r="I216" s="759"/>
      <c r="J216" s="758" t="s">
        <v>8876</v>
      </c>
      <c r="K216" s="759"/>
      <c r="L216" s="758" t="s">
        <v>245</v>
      </c>
      <c r="M216" s="759"/>
      <c r="N216" s="758" t="s">
        <v>9340</v>
      </c>
      <c r="O216" s="759"/>
    </row>
    <row r="217" spans="1:15" ht="36">
      <c r="A217" s="755" t="s">
        <v>5231</v>
      </c>
      <c r="B217" s="756" t="s">
        <v>1106</v>
      </c>
      <c r="C217" s="635" t="s">
        <v>143</v>
      </c>
      <c r="D217" s="756" t="s">
        <v>1107</v>
      </c>
      <c r="E217" s="757"/>
      <c r="F217" s="757"/>
      <c r="G217" s="758" t="s">
        <v>5866</v>
      </c>
      <c r="H217" s="759"/>
      <c r="I217" s="759"/>
      <c r="J217" s="758" t="s">
        <v>8877</v>
      </c>
      <c r="K217" s="759"/>
      <c r="L217" s="758" t="s">
        <v>6706</v>
      </c>
      <c r="M217" s="759"/>
      <c r="N217" s="758" t="s">
        <v>9341</v>
      </c>
      <c r="O217" s="759"/>
    </row>
    <row r="218" spans="1:15" ht="18">
      <c r="A218" s="755" t="s">
        <v>5229</v>
      </c>
      <c r="B218" s="756" t="s">
        <v>1111</v>
      </c>
      <c r="C218" s="635" t="s">
        <v>143</v>
      </c>
      <c r="D218" s="756" t="s">
        <v>1112</v>
      </c>
      <c r="E218" s="757"/>
      <c r="F218" s="757"/>
      <c r="G218" s="758" t="s">
        <v>5228</v>
      </c>
      <c r="H218" s="759"/>
      <c r="I218" s="759"/>
      <c r="J218" s="758" t="s">
        <v>8878</v>
      </c>
      <c r="K218" s="759"/>
      <c r="L218" s="758" t="s">
        <v>245</v>
      </c>
      <c r="M218" s="759"/>
      <c r="N218" s="758" t="s">
        <v>9342</v>
      </c>
      <c r="O218" s="759"/>
    </row>
    <row r="219" spans="1:15" ht="36">
      <c r="A219" s="755" t="s">
        <v>5227</v>
      </c>
      <c r="B219" s="756" t="s">
        <v>1121</v>
      </c>
      <c r="C219" s="635" t="s">
        <v>143</v>
      </c>
      <c r="D219" s="756" t="s">
        <v>1122</v>
      </c>
      <c r="E219" s="757"/>
      <c r="F219" s="757"/>
      <c r="G219" s="758" t="s">
        <v>5868</v>
      </c>
      <c r="H219" s="759"/>
      <c r="I219" s="759"/>
      <c r="J219" s="758" t="s">
        <v>8608</v>
      </c>
      <c r="K219" s="759"/>
      <c r="L219" s="758" t="s">
        <v>245</v>
      </c>
      <c r="M219" s="759"/>
      <c r="N219" s="758" t="s">
        <v>9343</v>
      </c>
      <c r="O219" s="759"/>
    </row>
    <row r="220" spans="1:15" ht="18">
      <c r="A220" s="755" t="s">
        <v>6704</v>
      </c>
      <c r="B220" s="756" t="s">
        <v>1124</v>
      </c>
      <c r="C220" s="635" t="s">
        <v>143</v>
      </c>
      <c r="D220" s="756" t="s">
        <v>1125</v>
      </c>
      <c r="E220" s="757"/>
      <c r="F220" s="757"/>
      <c r="G220" s="758" t="s">
        <v>248</v>
      </c>
      <c r="H220" s="759"/>
      <c r="I220" s="759"/>
      <c r="J220" s="758" t="s">
        <v>8193</v>
      </c>
      <c r="K220" s="759"/>
      <c r="L220" s="758" t="s">
        <v>245</v>
      </c>
      <c r="M220" s="759"/>
      <c r="N220" s="758" t="s">
        <v>8191</v>
      </c>
      <c r="O220" s="759"/>
    </row>
    <row r="221" spans="1:15" ht="27">
      <c r="A221" s="755" t="s">
        <v>5225</v>
      </c>
      <c r="B221" s="756" t="s">
        <v>1127</v>
      </c>
      <c r="C221" s="635" t="s">
        <v>143</v>
      </c>
      <c r="D221" s="756" t="s">
        <v>1128</v>
      </c>
      <c r="E221" s="757"/>
      <c r="F221" s="757"/>
      <c r="G221" s="758" t="s">
        <v>5870</v>
      </c>
      <c r="H221" s="759"/>
      <c r="I221" s="759"/>
      <c r="J221" s="758" t="s">
        <v>8879</v>
      </c>
      <c r="K221" s="759"/>
      <c r="L221" s="758" t="s">
        <v>8880</v>
      </c>
      <c r="M221" s="759"/>
      <c r="N221" s="758" t="s">
        <v>9344</v>
      </c>
      <c r="O221" s="759"/>
    </row>
    <row r="222" spans="1:15">
      <c r="A222" s="750" t="s">
        <v>143</v>
      </c>
      <c r="B222" s="751" t="s">
        <v>143</v>
      </c>
      <c r="C222" s="635" t="s">
        <v>143</v>
      </c>
      <c r="D222" s="751" t="s">
        <v>143</v>
      </c>
      <c r="E222" s="752"/>
      <c r="F222" s="752"/>
      <c r="G222" s="752"/>
      <c r="H222" s="752"/>
      <c r="I222" s="752"/>
      <c r="J222" s="752"/>
      <c r="K222" s="752"/>
      <c r="L222" s="752"/>
      <c r="M222" s="752"/>
      <c r="N222" s="752"/>
      <c r="O222" s="752"/>
    </row>
    <row r="223" spans="1:15" ht="27">
      <c r="A223" s="663" t="s">
        <v>5223</v>
      </c>
      <c r="B223" s="664" t="s">
        <v>1132</v>
      </c>
      <c r="C223" s="635" t="s">
        <v>143</v>
      </c>
      <c r="D223" s="664" t="s">
        <v>1133</v>
      </c>
      <c r="E223" s="665"/>
      <c r="F223" s="665"/>
      <c r="G223" s="666" t="s">
        <v>5872</v>
      </c>
      <c r="H223" s="667"/>
      <c r="I223" s="667"/>
      <c r="J223" s="666" t="s">
        <v>9345</v>
      </c>
      <c r="K223" s="667"/>
      <c r="L223" s="666" t="s">
        <v>8881</v>
      </c>
      <c r="M223" s="667"/>
      <c r="N223" s="666" t="s">
        <v>9346</v>
      </c>
      <c r="O223" s="667"/>
    </row>
    <row r="224" spans="1:15" ht="27">
      <c r="A224" s="663" t="s">
        <v>5222</v>
      </c>
      <c r="B224" s="664" t="s">
        <v>1137</v>
      </c>
      <c r="C224" s="635" t="s">
        <v>143</v>
      </c>
      <c r="D224" s="664" t="s">
        <v>1133</v>
      </c>
      <c r="E224" s="665"/>
      <c r="F224" s="665"/>
      <c r="G224" s="666" t="s">
        <v>5872</v>
      </c>
      <c r="H224" s="667"/>
      <c r="I224" s="667"/>
      <c r="J224" s="666" t="s">
        <v>9345</v>
      </c>
      <c r="K224" s="667"/>
      <c r="L224" s="666" t="s">
        <v>8881</v>
      </c>
      <c r="M224" s="667"/>
      <c r="N224" s="666" t="s">
        <v>9346</v>
      </c>
      <c r="O224" s="667"/>
    </row>
    <row r="225" spans="1:15" ht="27">
      <c r="A225" s="663" t="s">
        <v>5221</v>
      </c>
      <c r="B225" s="664" t="s">
        <v>1138</v>
      </c>
      <c r="C225" s="635" t="s">
        <v>143</v>
      </c>
      <c r="D225" s="664" t="s">
        <v>1133</v>
      </c>
      <c r="E225" s="665"/>
      <c r="F225" s="665"/>
      <c r="G225" s="666" t="s">
        <v>5872</v>
      </c>
      <c r="H225" s="667"/>
      <c r="I225" s="667"/>
      <c r="J225" s="666" t="s">
        <v>9345</v>
      </c>
      <c r="K225" s="667"/>
      <c r="L225" s="666" t="s">
        <v>8881</v>
      </c>
      <c r="M225" s="667"/>
      <c r="N225" s="666" t="s">
        <v>9346</v>
      </c>
      <c r="O225" s="667"/>
    </row>
    <row r="226" spans="1:15" ht="36">
      <c r="A226" s="750" t="s">
        <v>5219</v>
      </c>
      <c r="B226" s="751" t="s">
        <v>1139</v>
      </c>
      <c r="C226" s="635" t="s">
        <v>143</v>
      </c>
      <c r="D226" s="751" t="s">
        <v>1140</v>
      </c>
      <c r="E226" s="752"/>
      <c r="F226" s="752"/>
      <c r="G226" s="753" t="s">
        <v>5874</v>
      </c>
      <c r="H226" s="754"/>
      <c r="I226" s="754"/>
      <c r="J226" s="753" t="s">
        <v>8882</v>
      </c>
      <c r="K226" s="754"/>
      <c r="L226" s="753" t="s">
        <v>6961</v>
      </c>
      <c r="M226" s="754"/>
      <c r="N226" s="753" t="s">
        <v>9347</v>
      </c>
      <c r="O226" s="754"/>
    </row>
    <row r="227" spans="1:15" ht="18">
      <c r="A227" s="755" t="s">
        <v>5217</v>
      </c>
      <c r="B227" s="756" t="s">
        <v>1144</v>
      </c>
      <c r="C227" s="635" t="s">
        <v>143</v>
      </c>
      <c r="D227" s="756" t="s">
        <v>1145</v>
      </c>
      <c r="E227" s="757"/>
      <c r="F227" s="757"/>
      <c r="G227" s="758" t="s">
        <v>5876</v>
      </c>
      <c r="H227" s="759"/>
      <c r="I227" s="759"/>
      <c r="J227" s="758" t="s">
        <v>8883</v>
      </c>
      <c r="K227" s="759"/>
      <c r="L227" s="758" t="s">
        <v>6961</v>
      </c>
      <c r="M227" s="759"/>
      <c r="N227" s="758" t="s">
        <v>9348</v>
      </c>
      <c r="O227" s="759"/>
    </row>
    <row r="228" spans="1:15" ht="18">
      <c r="A228" s="755" t="s">
        <v>5877</v>
      </c>
      <c r="B228" s="756" t="s">
        <v>1149</v>
      </c>
      <c r="C228" s="635" t="s">
        <v>143</v>
      </c>
      <c r="D228" s="756" t="s">
        <v>1150</v>
      </c>
      <c r="E228" s="757"/>
      <c r="F228" s="757"/>
      <c r="G228" s="758" t="s">
        <v>5879</v>
      </c>
      <c r="H228" s="759"/>
      <c r="I228" s="759"/>
      <c r="J228" s="758" t="s">
        <v>8884</v>
      </c>
      <c r="K228" s="759"/>
      <c r="L228" s="758" t="s">
        <v>245</v>
      </c>
      <c r="M228" s="759"/>
      <c r="N228" s="758" t="s">
        <v>9349</v>
      </c>
      <c r="O228" s="759"/>
    </row>
    <row r="229" spans="1:15" ht="18">
      <c r="A229" s="755" t="s">
        <v>5215</v>
      </c>
      <c r="B229" s="756" t="s">
        <v>1154</v>
      </c>
      <c r="C229" s="635" t="s">
        <v>143</v>
      </c>
      <c r="D229" s="756" t="s">
        <v>1155</v>
      </c>
      <c r="E229" s="757"/>
      <c r="F229" s="757"/>
      <c r="G229" s="758" t="s">
        <v>5881</v>
      </c>
      <c r="H229" s="759"/>
      <c r="I229" s="759"/>
      <c r="J229" s="758" t="s">
        <v>8885</v>
      </c>
      <c r="K229" s="759"/>
      <c r="L229" s="758" t="s">
        <v>245</v>
      </c>
      <c r="M229" s="759"/>
      <c r="N229" s="758" t="s">
        <v>9350</v>
      </c>
      <c r="O229" s="759"/>
    </row>
    <row r="230" spans="1:15">
      <c r="A230" s="750" t="s">
        <v>143</v>
      </c>
      <c r="B230" s="751" t="s">
        <v>143</v>
      </c>
      <c r="C230" s="635" t="s">
        <v>143</v>
      </c>
      <c r="D230" s="751" t="s">
        <v>143</v>
      </c>
      <c r="E230" s="752"/>
      <c r="F230" s="752"/>
      <c r="G230" s="752"/>
      <c r="H230" s="752"/>
      <c r="I230" s="752"/>
      <c r="J230" s="752"/>
      <c r="K230" s="752"/>
      <c r="L230" s="752"/>
      <c r="M230" s="752"/>
      <c r="N230" s="752"/>
      <c r="O230" s="752"/>
    </row>
    <row r="231" spans="1:15" ht="18">
      <c r="A231" s="750" t="s">
        <v>7134</v>
      </c>
      <c r="B231" s="751" t="s">
        <v>1853</v>
      </c>
      <c r="C231" s="635" t="s">
        <v>143</v>
      </c>
      <c r="D231" s="751" t="s">
        <v>1854</v>
      </c>
      <c r="E231" s="752"/>
      <c r="F231" s="752"/>
      <c r="G231" s="753" t="s">
        <v>248</v>
      </c>
      <c r="H231" s="754"/>
      <c r="I231" s="754"/>
      <c r="J231" s="753" t="s">
        <v>7135</v>
      </c>
      <c r="K231" s="754"/>
      <c r="L231" s="753" t="s">
        <v>245</v>
      </c>
      <c r="M231" s="754"/>
      <c r="N231" s="753" t="s">
        <v>9351</v>
      </c>
      <c r="O231" s="754"/>
    </row>
    <row r="232" spans="1:15" ht="18">
      <c r="A232" s="755" t="s">
        <v>7136</v>
      </c>
      <c r="B232" s="756" t="s">
        <v>1855</v>
      </c>
      <c r="C232" s="635" t="s">
        <v>143</v>
      </c>
      <c r="D232" s="756" t="s">
        <v>1856</v>
      </c>
      <c r="E232" s="757"/>
      <c r="F232" s="757"/>
      <c r="G232" s="758" t="s">
        <v>248</v>
      </c>
      <c r="H232" s="759"/>
      <c r="I232" s="759"/>
      <c r="J232" s="758" t="s">
        <v>7135</v>
      </c>
      <c r="K232" s="759"/>
      <c r="L232" s="758" t="s">
        <v>245</v>
      </c>
      <c r="M232" s="759"/>
      <c r="N232" s="758" t="s">
        <v>9351</v>
      </c>
      <c r="O232" s="759"/>
    </row>
    <row r="233" spans="1:15">
      <c r="A233" s="750" t="s">
        <v>143</v>
      </c>
      <c r="B233" s="751" t="s">
        <v>143</v>
      </c>
      <c r="C233" s="635" t="s">
        <v>143</v>
      </c>
      <c r="D233" s="751" t="s">
        <v>143</v>
      </c>
      <c r="E233" s="752"/>
      <c r="F233" s="752"/>
      <c r="G233" s="752"/>
      <c r="H233" s="752"/>
      <c r="I233" s="752"/>
      <c r="J233" s="752"/>
      <c r="K233" s="752"/>
      <c r="L233" s="752"/>
      <c r="M233" s="752"/>
      <c r="N233" s="752"/>
      <c r="O233" s="752"/>
    </row>
    <row r="234" spans="1:15" ht="18">
      <c r="A234" s="750" t="s">
        <v>6499</v>
      </c>
      <c r="B234" s="751" t="s">
        <v>1159</v>
      </c>
      <c r="C234" s="635" t="s">
        <v>143</v>
      </c>
      <c r="D234" s="751" t="s">
        <v>1160</v>
      </c>
      <c r="E234" s="752"/>
      <c r="F234" s="752"/>
      <c r="G234" s="753" t="s">
        <v>248</v>
      </c>
      <c r="H234" s="754"/>
      <c r="I234" s="754"/>
      <c r="J234" s="753" t="s">
        <v>8886</v>
      </c>
      <c r="K234" s="754"/>
      <c r="L234" s="753" t="s">
        <v>245</v>
      </c>
      <c r="M234" s="754"/>
      <c r="N234" s="753" t="s">
        <v>8887</v>
      </c>
      <c r="O234" s="754"/>
    </row>
    <row r="235" spans="1:15" ht="18">
      <c r="A235" s="755" t="s">
        <v>6695</v>
      </c>
      <c r="B235" s="756" t="s">
        <v>1164</v>
      </c>
      <c r="C235" s="635" t="s">
        <v>143</v>
      </c>
      <c r="D235" s="756" t="s">
        <v>1165</v>
      </c>
      <c r="E235" s="757"/>
      <c r="F235" s="757"/>
      <c r="G235" s="758" t="s">
        <v>248</v>
      </c>
      <c r="H235" s="759"/>
      <c r="I235" s="759"/>
      <c r="J235" s="758" t="s">
        <v>8888</v>
      </c>
      <c r="K235" s="759"/>
      <c r="L235" s="758" t="s">
        <v>245</v>
      </c>
      <c r="M235" s="759"/>
      <c r="N235" s="758" t="s">
        <v>8889</v>
      </c>
      <c r="O235" s="759"/>
    </row>
    <row r="236" spans="1:15" ht="18">
      <c r="A236" s="755" t="s">
        <v>6501</v>
      </c>
      <c r="B236" s="756" t="s">
        <v>1169</v>
      </c>
      <c r="C236" s="635" t="s">
        <v>143</v>
      </c>
      <c r="D236" s="756" t="s">
        <v>1170</v>
      </c>
      <c r="E236" s="757"/>
      <c r="F236" s="757"/>
      <c r="G236" s="758" t="s">
        <v>248</v>
      </c>
      <c r="H236" s="759"/>
      <c r="I236" s="759"/>
      <c r="J236" s="758" t="s">
        <v>8890</v>
      </c>
      <c r="K236" s="759"/>
      <c r="L236" s="758" t="s">
        <v>245</v>
      </c>
      <c r="M236" s="759"/>
      <c r="N236" s="758" t="s">
        <v>8891</v>
      </c>
      <c r="O236" s="759"/>
    </row>
    <row r="237" spans="1:15" ht="18">
      <c r="A237" s="755" t="s">
        <v>6503</v>
      </c>
      <c r="B237" s="756" t="s">
        <v>1172</v>
      </c>
      <c r="C237" s="635" t="s">
        <v>143</v>
      </c>
      <c r="D237" s="756" t="s">
        <v>1173</v>
      </c>
      <c r="E237" s="757"/>
      <c r="F237" s="757"/>
      <c r="G237" s="758" t="s">
        <v>248</v>
      </c>
      <c r="H237" s="759"/>
      <c r="I237" s="759"/>
      <c r="J237" s="758" t="s">
        <v>8892</v>
      </c>
      <c r="K237" s="759"/>
      <c r="L237" s="758" t="s">
        <v>245</v>
      </c>
      <c r="M237" s="759"/>
      <c r="N237" s="758" t="s">
        <v>8893</v>
      </c>
      <c r="O237" s="759"/>
    </row>
    <row r="238" spans="1:15" ht="18">
      <c r="A238" s="755" t="s">
        <v>6691</v>
      </c>
      <c r="B238" s="756" t="s">
        <v>1175</v>
      </c>
      <c r="C238" s="635" t="s">
        <v>143</v>
      </c>
      <c r="D238" s="756" t="s">
        <v>1176</v>
      </c>
      <c r="E238" s="757"/>
      <c r="F238" s="757"/>
      <c r="G238" s="758" t="s">
        <v>248</v>
      </c>
      <c r="H238" s="759"/>
      <c r="I238" s="759"/>
      <c r="J238" s="758" t="s">
        <v>8894</v>
      </c>
      <c r="K238" s="759"/>
      <c r="L238" s="758" t="s">
        <v>245</v>
      </c>
      <c r="M238" s="759"/>
      <c r="N238" s="758" t="s">
        <v>8895</v>
      </c>
      <c r="O238" s="759"/>
    </row>
    <row r="239" spans="1:15">
      <c r="A239" s="750" t="s">
        <v>143</v>
      </c>
      <c r="B239" s="751" t="s">
        <v>143</v>
      </c>
      <c r="C239" s="635" t="s">
        <v>143</v>
      </c>
      <c r="D239" s="751" t="s">
        <v>143</v>
      </c>
      <c r="E239" s="752"/>
      <c r="F239" s="752"/>
      <c r="G239" s="752"/>
      <c r="H239" s="752"/>
      <c r="I239" s="752"/>
      <c r="J239" s="752"/>
      <c r="K239" s="752"/>
      <c r="L239" s="752"/>
      <c r="M239" s="752"/>
      <c r="N239" s="752"/>
      <c r="O239" s="752"/>
    </row>
    <row r="240" spans="1:15" ht="45">
      <c r="A240" s="750" t="s">
        <v>5882</v>
      </c>
      <c r="B240" s="751" t="s">
        <v>1180</v>
      </c>
      <c r="C240" s="635" t="s">
        <v>143</v>
      </c>
      <c r="D240" s="751" t="s">
        <v>1181</v>
      </c>
      <c r="E240" s="752"/>
      <c r="F240" s="752"/>
      <c r="G240" s="753" t="s">
        <v>5884</v>
      </c>
      <c r="H240" s="754"/>
      <c r="I240" s="754"/>
      <c r="J240" s="753" t="s">
        <v>8896</v>
      </c>
      <c r="K240" s="754"/>
      <c r="L240" s="753" t="s">
        <v>245</v>
      </c>
      <c r="M240" s="754"/>
      <c r="N240" s="753" t="s">
        <v>9352</v>
      </c>
      <c r="O240" s="754"/>
    </row>
    <row r="241" spans="1:15" ht="18">
      <c r="A241" s="755" t="s">
        <v>5885</v>
      </c>
      <c r="B241" s="756" t="s">
        <v>1185</v>
      </c>
      <c r="C241" s="635" t="s">
        <v>143</v>
      </c>
      <c r="D241" s="756" t="s">
        <v>1186</v>
      </c>
      <c r="E241" s="757"/>
      <c r="F241" s="757"/>
      <c r="G241" s="758" t="s">
        <v>5887</v>
      </c>
      <c r="H241" s="759"/>
      <c r="I241" s="759"/>
      <c r="J241" s="758" t="s">
        <v>8897</v>
      </c>
      <c r="K241" s="759"/>
      <c r="L241" s="758" t="s">
        <v>245</v>
      </c>
      <c r="M241" s="759"/>
      <c r="N241" s="758" t="s">
        <v>9353</v>
      </c>
      <c r="O241" s="759"/>
    </row>
    <row r="242" spans="1:15" ht="18">
      <c r="A242" s="755" t="s">
        <v>5888</v>
      </c>
      <c r="B242" s="756" t="s">
        <v>1190</v>
      </c>
      <c r="C242" s="635" t="s">
        <v>143</v>
      </c>
      <c r="D242" s="756" t="s">
        <v>1191</v>
      </c>
      <c r="E242" s="757"/>
      <c r="F242" s="757"/>
      <c r="G242" s="758" t="s">
        <v>5890</v>
      </c>
      <c r="H242" s="759"/>
      <c r="I242" s="759"/>
      <c r="J242" s="758" t="s">
        <v>8898</v>
      </c>
      <c r="K242" s="759"/>
      <c r="L242" s="758" t="s">
        <v>245</v>
      </c>
      <c r="M242" s="759"/>
      <c r="N242" s="758" t="s">
        <v>9354</v>
      </c>
      <c r="O242" s="759"/>
    </row>
    <row r="243" spans="1:15" ht="27">
      <c r="A243" s="755" t="s">
        <v>5891</v>
      </c>
      <c r="B243" s="756" t="s">
        <v>1198</v>
      </c>
      <c r="C243" s="635" t="s">
        <v>143</v>
      </c>
      <c r="D243" s="756" t="s">
        <v>1199</v>
      </c>
      <c r="E243" s="757"/>
      <c r="F243" s="757"/>
      <c r="G243" s="758" t="s">
        <v>5893</v>
      </c>
      <c r="H243" s="759"/>
      <c r="I243" s="759"/>
      <c r="J243" s="758" t="s">
        <v>8899</v>
      </c>
      <c r="K243" s="759"/>
      <c r="L243" s="758" t="s">
        <v>245</v>
      </c>
      <c r="M243" s="759"/>
      <c r="N243" s="758" t="s">
        <v>9355</v>
      </c>
      <c r="O243" s="759"/>
    </row>
    <row r="244" spans="1:15">
      <c r="A244" s="750" t="s">
        <v>143</v>
      </c>
      <c r="B244" s="751" t="s">
        <v>143</v>
      </c>
      <c r="C244" s="635" t="s">
        <v>143</v>
      </c>
      <c r="D244" s="751" t="s">
        <v>143</v>
      </c>
      <c r="E244" s="752"/>
      <c r="F244" s="752"/>
      <c r="G244" s="752"/>
      <c r="H244" s="752"/>
      <c r="I244" s="752"/>
      <c r="J244" s="752"/>
      <c r="K244" s="752"/>
      <c r="L244" s="752"/>
      <c r="M244" s="752"/>
      <c r="N244" s="752"/>
      <c r="O244" s="752"/>
    </row>
    <row r="245" spans="1:15" ht="45">
      <c r="A245" s="750" t="s">
        <v>5213</v>
      </c>
      <c r="B245" s="751" t="s">
        <v>1203</v>
      </c>
      <c r="C245" s="635" t="s">
        <v>143</v>
      </c>
      <c r="D245" s="751" t="s">
        <v>1204</v>
      </c>
      <c r="E245" s="752"/>
      <c r="F245" s="752"/>
      <c r="G245" s="753" t="s">
        <v>5895</v>
      </c>
      <c r="H245" s="754"/>
      <c r="I245" s="754"/>
      <c r="J245" s="753" t="s">
        <v>9356</v>
      </c>
      <c r="K245" s="754"/>
      <c r="L245" s="753" t="s">
        <v>8900</v>
      </c>
      <c r="M245" s="754"/>
      <c r="N245" s="753" t="s">
        <v>9357</v>
      </c>
      <c r="O245" s="754"/>
    </row>
    <row r="246" spans="1:15" ht="18">
      <c r="A246" s="755" t="s">
        <v>5211</v>
      </c>
      <c r="B246" s="756" t="s">
        <v>1208</v>
      </c>
      <c r="C246" s="635" t="s">
        <v>143</v>
      </c>
      <c r="D246" s="756" t="s">
        <v>1209</v>
      </c>
      <c r="E246" s="757"/>
      <c r="F246" s="757"/>
      <c r="G246" s="758" t="s">
        <v>5897</v>
      </c>
      <c r="H246" s="759"/>
      <c r="I246" s="759"/>
      <c r="J246" s="758" t="s">
        <v>8901</v>
      </c>
      <c r="K246" s="759"/>
      <c r="L246" s="758" t="s">
        <v>245</v>
      </c>
      <c r="M246" s="759"/>
      <c r="N246" s="758" t="s">
        <v>9358</v>
      </c>
      <c r="O246" s="759"/>
    </row>
    <row r="247" spans="1:15" ht="27">
      <c r="A247" s="755" t="s">
        <v>5209</v>
      </c>
      <c r="B247" s="756" t="s">
        <v>1213</v>
      </c>
      <c r="C247" s="635" t="s">
        <v>143</v>
      </c>
      <c r="D247" s="756" t="s">
        <v>1214</v>
      </c>
      <c r="E247" s="757"/>
      <c r="F247" s="757"/>
      <c r="G247" s="758" t="s">
        <v>5899</v>
      </c>
      <c r="H247" s="759"/>
      <c r="I247" s="759"/>
      <c r="J247" s="758" t="s">
        <v>9359</v>
      </c>
      <c r="K247" s="759"/>
      <c r="L247" s="758" t="s">
        <v>6681</v>
      </c>
      <c r="M247" s="759"/>
      <c r="N247" s="758" t="s">
        <v>9360</v>
      </c>
      <c r="O247" s="759"/>
    </row>
    <row r="248" spans="1:15" ht="45">
      <c r="A248" s="755" t="s">
        <v>7147</v>
      </c>
      <c r="B248" s="756" t="s">
        <v>1859</v>
      </c>
      <c r="C248" s="635" t="s">
        <v>143</v>
      </c>
      <c r="D248" s="756" t="s">
        <v>1860</v>
      </c>
      <c r="E248" s="757"/>
      <c r="F248" s="757"/>
      <c r="G248" s="758" t="s">
        <v>248</v>
      </c>
      <c r="H248" s="759"/>
      <c r="I248" s="759"/>
      <c r="J248" s="758" t="s">
        <v>7148</v>
      </c>
      <c r="K248" s="759"/>
      <c r="L248" s="758" t="s">
        <v>245</v>
      </c>
      <c r="M248" s="759"/>
      <c r="N248" s="758" t="s">
        <v>8902</v>
      </c>
      <c r="O248" s="759"/>
    </row>
    <row r="249" spans="1:15" ht="18">
      <c r="A249" s="755" t="s">
        <v>5207</v>
      </c>
      <c r="B249" s="756" t="s">
        <v>1218</v>
      </c>
      <c r="C249" s="635" t="s">
        <v>143</v>
      </c>
      <c r="D249" s="756" t="s">
        <v>1219</v>
      </c>
      <c r="E249" s="757"/>
      <c r="F249" s="757"/>
      <c r="G249" s="758" t="s">
        <v>5206</v>
      </c>
      <c r="H249" s="759"/>
      <c r="I249" s="759"/>
      <c r="J249" s="758" t="s">
        <v>6232</v>
      </c>
      <c r="K249" s="759"/>
      <c r="L249" s="758" t="s">
        <v>245</v>
      </c>
      <c r="M249" s="759"/>
      <c r="N249" s="758" t="s">
        <v>9361</v>
      </c>
      <c r="O249" s="759"/>
    </row>
    <row r="250" spans="1:15" ht="27">
      <c r="A250" s="755" t="s">
        <v>7149</v>
      </c>
      <c r="B250" s="756" t="s">
        <v>1223</v>
      </c>
      <c r="C250" s="635" t="s">
        <v>143</v>
      </c>
      <c r="D250" s="756" t="s">
        <v>1224</v>
      </c>
      <c r="E250" s="757"/>
      <c r="F250" s="757"/>
      <c r="G250" s="758" t="s">
        <v>248</v>
      </c>
      <c r="H250" s="759"/>
      <c r="I250" s="759"/>
      <c r="J250" s="758" t="s">
        <v>7150</v>
      </c>
      <c r="K250" s="759"/>
      <c r="L250" s="758" t="s">
        <v>245</v>
      </c>
      <c r="M250" s="759"/>
      <c r="N250" s="758" t="s">
        <v>8903</v>
      </c>
      <c r="O250" s="759"/>
    </row>
    <row r="251" spans="1:15" ht="36">
      <c r="A251" s="755" t="s">
        <v>5205</v>
      </c>
      <c r="B251" s="756" t="s">
        <v>1230</v>
      </c>
      <c r="C251" s="635" t="s">
        <v>143</v>
      </c>
      <c r="D251" s="756" t="s">
        <v>1231</v>
      </c>
      <c r="E251" s="757"/>
      <c r="F251" s="757"/>
      <c r="G251" s="758" t="s">
        <v>5900</v>
      </c>
      <c r="H251" s="759"/>
      <c r="I251" s="759"/>
      <c r="J251" s="758" t="s">
        <v>8756</v>
      </c>
      <c r="K251" s="759"/>
      <c r="L251" s="758" t="s">
        <v>8904</v>
      </c>
      <c r="M251" s="759"/>
      <c r="N251" s="758" t="s">
        <v>9362</v>
      </c>
      <c r="O251" s="759"/>
    </row>
    <row r="252" spans="1:15" ht="36">
      <c r="A252" s="755" t="s">
        <v>5203</v>
      </c>
      <c r="B252" s="756" t="s">
        <v>1235</v>
      </c>
      <c r="C252" s="635" t="s">
        <v>143</v>
      </c>
      <c r="D252" s="756" t="s">
        <v>1236</v>
      </c>
      <c r="E252" s="757"/>
      <c r="F252" s="757"/>
      <c r="G252" s="758" t="s">
        <v>5902</v>
      </c>
      <c r="H252" s="759"/>
      <c r="I252" s="759"/>
      <c r="J252" s="758" t="s">
        <v>8905</v>
      </c>
      <c r="K252" s="759"/>
      <c r="L252" s="758" t="s">
        <v>245</v>
      </c>
      <c r="M252" s="759"/>
      <c r="N252" s="758" t="s">
        <v>9363</v>
      </c>
      <c r="O252" s="759"/>
    </row>
    <row r="253" spans="1:15" ht="36">
      <c r="A253" s="755" t="s">
        <v>5201</v>
      </c>
      <c r="B253" s="756" t="s">
        <v>1240</v>
      </c>
      <c r="C253" s="635" t="s">
        <v>143</v>
      </c>
      <c r="D253" s="756" t="s">
        <v>1241</v>
      </c>
      <c r="E253" s="757"/>
      <c r="F253" s="757"/>
      <c r="G253" s="758" t="s">
        <v>5904</v>
      </c>
      <c r="H253" s="759"/>
      <c r="I253" s="759"/>
      <c r="J253" s="758" t="s">
        <v>8906</v>
      </c>
      <c r="K253" s="759"/>
      <c r="L253" s="758" t="s">
        <v>245</v>
      </c>
      <c r="M253" s="759"/>
      <c r="N253" s="758" t="s">
        <v>9364</v>
      </c>
      <c r="O253" s="759"/>
    </row>
    <row r="254" spans="1:15" ht="45">
      <c r="A254" s="755" t="s">
        <v>8907</v>
      </c>
      <c r="B254" s="756" t="s">
        <v>8908</v>
      </c>
      <c r="C254" s="635" t="s">
        <v>143</v>
      </c>
      <c r="D254" s="756" t="s">
        <v>8909</v>
      </c>
      <c r="E254" s="757"/>
      <c r="F254" s="757"/>
      <c r="G254" s="758" t="s">
        <v>248</v>
      </c>
      <c r="H254" s="759"/>
      <c r="I254" s="759"/>
      <c r="J254" s="758" t="s">
        <v>8910</v>
      </c>
      <c r="K254" s="759"/>
      <c r="L254" s="758" t="s">
        <v>245</v>
      </c>
      <c r="M254" s="759"/>
      <c r="N254" s="758" t="s">
        <v>8911</v>
      </c>
      <c r="O254" s="759"/>
    </row>
    <row r="255" spans="1:15">
      <c r="A255" s="750" t="s">
        <v>143</v>
      </c>
      <c r="B255" s="751" t="s">
        <v>143</v>
      </c>
      <c r="C255" s="635" t="s">
        <v>143</v>
      </c>
      <c r="D255" s="751" t="s">
        <v>143</v>
      </c>
      <c r="E255" s="752"/>
      <c r="F255" s="752"/>
      <c r="G255" s="752"/>
      <c r="H255" s="752"/>
      <c r="I255" s="752"/>
      <c r="J255" s="752"/>
      <c r="K255" s="752"/>
      <c r="L255" s="752"/>
      <c r="M255" s="752"/>
      <c r="N255" s="752"/>
      <c r="O255" s="752"/>
    </row>
    <row r="256" spans="1:15" ht="45">
      <c r="A256" s="750" t="s">
        <v>5199</v>
      </c>
      <c r="B256" s="751" t="s">
        <v>1245</v>
      </c>
      <c r="C256" s="635" t="s">
        <v>143</v>
      </c>
      <c r="D256" s="751" t="s">
        <v>1246</v>
      </c>
      <c r="E256" s="752"/>
      <c r="F256" s="752"/>
      <c r="G256" s="753" t="s">
        <v>5906</v>
      </c>
      <c r="H256" s="754"/>
      <c r="I256" s="754"/>
      <c r="J256" s="753" t="s">
        <v>8912</v>
      </c>
      <c r="K256" s="754"/>
      <c r="L256" s="753" t="s">
        <v>6669</v>
      </c>
      <c r="M256" s="754"/>
      <c r="N256" s="753" t="s">
        <v>9365</v>
      </c>
      <c r="O256" s="754"/>
    </row>
    <row r="257" spans="1:15" ht="36">
      <c r="A257" s="755" t="s">
        <v>6675</v>
      </c>
      <c r="B257" s="756" t="s">
        <v>1250</v>
      </c>
      <c r="C257" s="635" t="s">
        <v>143</v>
      </c>
      <c r="D257" s="756" t="s">
        <v>1251</v>
      </c>
      <c r="E257" s="757"/>
      <c r="F257" s="757"/>
      <c r="G257" s="758" t="s">
        <v>248</v>
      </c>
      <c r="H257" s="759"/>
      <c r="I257" s="759"/>
      <c r="J257" s="758" t="s">
        <v>6674</v>
      </c>
      <c r="K257" s="759"/>
      <c r="L257" s="758" t="s">
        <v>245</v>
      </c>
      <c r="M257" s="759"/>
      <c r="N257" s="758" t="s">
        <v>8913</v>
      </c>
      <c r="O257" s="759"/>
    </row>
    <row r="258" spans="1:15" ht="18">
      <c r="A258" s="755" t="s">
        <v>6235</v>
      </c>
      <c r="B258" s="756" t="s">
        <v>1253</v>
      </c>
      <c r="C258" s="635" t="s">
        <v>143</v>
      </c>
      <c r="D258" s="756" t="s">
        <v>1254</v>
      </c>
      <c r="E258" s="757"/>
      <c r="F258" s="757"/>
      <c r="G258" s="758" t="s">
        <v>248</v>
      </c>
      <c r="H258" s="759"/>
      <c r="I258" s="759"/>
      <c r="J258" s="758" t="s">
        <v>8914</v>
      </c>
      <c r="K258" s="759"/>
      <c r="L258" s="758" t="s">
        <v>245</v>
      </c>
      <c r="M258" s="759"/>
      <c r="N258" s="758" t="s">
        <v>9366</v>
      </c>
      <c r="O258" s="759"/>
    </row>
    <row r="259" spans="1:15" ht="18">
      <c r="A259" s="755" t="s">
        <v>7155</v>
      </c>
      <c r="B259" s="756" t="s">
        <v>1256</v>
      </c>
      <c r="C259" s="635" t="s">
        <v>143</v>
      </c>
      <c r="D259" s="756" t="s">
        <v>1257</v>
      </c>
      <c r="E259" s="757"/>
      <c r="F259" s="757"/>
      <c r="G259" s="758" t="s">
        <v>248</v>
      </c>
      <c r="H259" s="759"/>
      <c r="I259" s="759"/>
      <c r="J259" s="758" t="s">
        <v>6246</v>
      </c>
      <c r="K259" s="759"/>
      <c r="L259" s="758" t="s">
        <v>245</v>
      </c>
      <c r="M259" s="759"/>
      <c r="N259" s="758" t="s">
        <v>9367</v>
      </c>
      <c r="O259" s="759"/>
    </row>
    <row r="260" spans="1:15" ht="18">
      <c r="A260" s="755" t="s">
        <v>6237</v>
      </c>
      <c r="B260" s="756" t="s">
        <v>1261</v>
      </c>
      <c r="C260" s="635" t="s">
        <v>143</v>
      </c>
      <c r="D260" s="756" t="s">
        <v>1262</v>
      </c>
      <c r="E260" s="757"/>
      <c r="F260" s="757"/>
      <c r="G260" s="758" t="s">
        <v>248</v>
      </c>
      <c r="H260" s="759"/>
      <c r="I260" s="759"/>
      <c r="J260" s="758" t="s">
        <v>8915</v>
      </c>
      <c r="K260" s="759"/>
      <c r="L260" s="758" t="s">
        <v>245</v>
      </c>
      <c r="M260" s="759"/>
      <c r="N260" s="758" t="s">
        <v>9368</v>
      </c>
      <c r="O260" s="759"/>
    </row>
    <row r="261" spans="1:15" ht="18">
      <c r="A261" s="755" t="s">
        <v>6239</v>
      </c>
      <c r="B261" s="756" t="s">
        <v>1266</v>
      </c>
      <c r="C261" s="635" t="s">
        <v>143</v>
      </c>
      <c r="D261" s="756" t="s">
        <v>1267</v>
      </c>
      <c r="E261" s="757"/>
      <c r="F261" s="757"/>
      <c r="G261" s="758" t="s">
        <v>248</v>
      </c>
      <c r="H261" s="759"/>
      <c r="I261" s="759"/>
      <c r="J261" s="758" t="s">
        <v>8916</v>
      </c>
      <c r="K261" s="759"/>
      <c r="L261" s="758" t="s">
        <v>245</v>
      </c>
      <c r="M261" s="759"/>
      <c r="N261" s="758" t="s">
        <v>9369</v>
      </c>
      <c r="O261" s="759"/>
    </row>
    <row r="262" spans="1:15" ht="18">
      <c r="A262" s="755" t="s">
        <v>6241</v>
      </c>
      <c r="B262" s="756" t="s">
        <v>1271</v>
      </c>
      <c r="C262" s="635" t="s">
        <v>143</v>
      </c>
      <c r="D262" s="756" t="s">
        <v>1272</v>
      </c>
      <c r="E262" s="757"/>
      <c r="F262" s="757"/>
      <c r="G262" s="758" t="s">
        <v>248</v>
      </c>
      <c r="H262" s="759"/>
      <c r="I262" s="759"/>
      <c r="J262" s="758" t="s">
        <v>8917</v>
      </c>
      <c r="K262" s="759"/>
      <c r="L262" s="758" t="s">
        <v>245</v>
      </c>
      <c r="M262" s="759"/>
      <c r="N262" s="758" t="s">
        <v>9370</v>
      </c>
      <c r="O262" s="759"/>
    </row>
    <row r="263" spans="1:15" ht="18">
      <c r="A263" s="755" t="s">
        <v>6243</v>
      </c>
      <c r="B263" s="756" t="s">
        <v>1274</v>
      </c>
      <c r="C263" s="635" t="s">
        <v>143</v>
      </c>
      <c r="D263" s="756" t="s">
        <v>1275</v>
      </c>
      <c r="E263" s="757"/>
      <c r="F263" s="757"/>
      <c r="G263" s="758" t="s">
        <v>248</v>
      </c>
      <c r="H263" s="759"/>
      <c r="I263" s="759"/>
      <c r="J263" s="758" t="s">
        <v>8918</v>
      </c>
      <c r="K263" s="759"/>
      <c r="L263" s="758" t="s">
        <v>245</v>
      </c>
      <c r="M263" s="759"/>
      <c r="N263" s="758" t="s">
        <v>9371</v>
      </c>
      <c r="O263" s="759"/>
    </row>
    <row r="264" spans="1:15" ht="18">
      <c r="A264" s="755" t="s">
        <v>6245</v>
      </c>
      <c r="B264" s="756" t="s">
        <v>1279</v>
      </c>
      <c r="C264" s="635" t="s">
        <v>143</v>
      </c>
      <c r="D264" s="756" t="s">
        <v>1280</v>
      </c>
      <c r="E264" s="757"/>
      <c r="F264" s="757"/>
      <c r="G264" s="758" t="s">
        <v>248</v>
      </c>
      <c r="H264" s="759"/>
      <c r="I264" s="759"/>
      <c r="J264" s="758" t="s">
        <v>8919</v>
      </c>
      <c r="K264" s="759"/>
      <c r="L264" s="758" t="s">
        <v>6669</v>
      </c>
      <c r="M264" s="759"/>
      <c r="N264" s="758" t="s">
        <v>9372</v>
      </c>
      <c r="O264" s="759"/>
    </row>
    <row r="265" spans="1:15" ht="18">
      <c r="A265" s="755" t="s">
        <v>5907</v>
      </c>
      <c r="B265" s="756" t="s">
        <v>1282</v>
      </c>
      <c r="C265" s="635" t="s">
        <v>143</v>
      </c>
      <c r="D265" s="756" t="s">
        <v>1283</v>
      </c>
      <c r="E265" s="757"/>
      <c r="F265" s="757"/>
      <c r="G265" s="758" t="s">
        <v>5909</v>
      </c>
      <c r="H265" s="759"/>
      <c r="I265" s="759"/>
      <c r="J265" s="758" t="s">
        <v>8920</v>
      </c>
      <c r="K265" s="759"/>
      <c r="L265" s="758" t="s">
        <v>245</v>
      </c>
      <c r="M265" s="759"/>
      <c r="N265" s="758" t="s">
        <v>9373</v>
      </c>
      <c r="O265" s="759"/>
    </row>
    <row r="266" spans="1:15" ht="18">
      <c r="A266" s="755" t="s">
        <v>7162</v>
      </c>
      <c r="B266" s="756" t="s">
        <v>7163</v>
      </c>
      <c r="C266" s="635" t="s">
        <v>143</v>
      </c>
      <c r="D266" s="756" t="s">
        <v>7164</v>
      </c>
      <c r="E266" s="757"/>
      <c r="F266" s="757"/>
      <c r="G266" s="758" t="s">
        <v>248</v>
      </c>
      <c r="H266" s="759"/>
      <c r="I266" s="759"/>
      <c r="J266" s="758" t="s">
        <v>7165</v>
      </c>
      <c r="K266" s="759"/>
      <c r="L266" s="758" t="s">
        <v>245</v>
      </c>
      <c r="M266" s="759"/>
      <c r="N266" s="758" t="s">
        <v>8921</v>
      </c>
      <c r="O266" s="759"/>
    </row>
    <row r="267" spans="1:15" ht="22.5">
      <c r="A267" s="627" t="s">
        <v>5137</v>
      </c>
      <c r="B267" s="627" t="s">
        <v>215</v>
      </c>
      <c r="C267" s="627" t="s">
        <v>216</v>
      </c>
      <c r="D267" s="628"/>
      <c r="E267" s="628"/>
      <c r="F267" s="628"/>
      <c r="G267" s="629" t="s">
        <v>217</v>
      </c>
      <c r="H267" s="630"/>
      <c r="I267" s="630"/>
      <c r="J267" s="629" t="s">
        <v>218</v>
      </c>
      <c r="K267" s="630"/>
      <c r="L267" s="629" t="s">
        <v>219</v>
      </c>
      <c r="M267" s="630"/>
      <c r="N267" s="629" t="s">
        <v>220</v>
      </c>
      <c r="O267" s="630"/>
    </row>
    <row r="268" spans="1:15" ht="18">
      <c r="A268" s="755" t="s">
        <v>5197</v>
      </c>
      <c r="B268" s="756" t="s">
        <v>1290</v>
      </c>
      <c r="C268" s="635" t="s">
        <v>143</v>
      </c>
      <c r="D268" s="756" t="s">
        <v>1291</v>
      </c>
      <c r="E268" s="757"/>
      <c r="F268" s="757"/>
      <c r="G268" s="758" t="s">
        <v>3633</v>
      </c>
      <c r="H268" s="759"/>
      <c r="I268" s="759"/>
      <c r="J268" s="758" t="s">
        <v>8922</v>
      </c>
      <c r="K268" s="759"/>
      <c r="L268" s="758" t="s">
        <v>245</v>
      </c>
      <c r="M268" s="759"/>
      <c r="N268" s="758" t="s">
        <v>9374</v>
      </c>
      <c r="O268" s="759"/>
    </row>
    <row r="269" spans="1:15" ht="18">
      <c r="A269" s="755" t="s">
        <v>5195</v>
      </c>
      <c r="B269" s="756" t="s">
        <v>1298</v>
      </c>
      <c r="C269" s="635" t="s">
        <v>143</v>
      </c>
      <c r="D269" s="756" t="s">
        <v>1299</v>
      </c>
      <c r="E269" s="757"/>
      <c r="F269" s="757"/>
      <c r="G269" s="758" t="s">
        <v>5910</v>
      </c>
      <c r="H269" s="759"/>
      <c r="I269" s="759"/>
      <c r="J269" s="758" t="s">
        <v>8609</v>
      </c>
      <c r="K269" s="759"/>
      <c r="L269" s="758" t="s">
        <v>245</v>
      </c>
      <c r="M269" s="759"/>
      <c r="N269" s="758" t="s">
        <v>9375</v>
      </c>
      <c r="O269" s="759"/>
    </row>
    <row r="270" spans="1:15">
      <c r="A270" s="750" t="s">
        <v>143</v>
      </c>
      <c r="B270" s="751" t="s">
        <v>143</v>
      </c>
      <c r="C270" s="635" t="s">
        <v>143</v>
      </c>
      <c r="D270" s="751" t="s">
        <v>143</v>
      </c>
      <c r="E270" s="752"/>
      <c r="F270" s="752"/>
      <c r="G270" s="752"/>
      <c r="H270" s="752"/>
      <c r="I270" s="752"/>
      <c r="J270" s="752"/>
      <c r="K270" s="752"/>
      <c r="L270" s="752"/>
      <c r="M270" s="752"/>
      <c r="N270" s="752"/>
      <c r="O270" s="752"/>
    </row>
    <row r="271" spans="1:15" ht="18">
      <c r="A271" s="750" t="s">
        <v>7166</v>
      </c>
      <c r="B271" s="751" t="s">
        <v>1303</v>
      </c>
      <c r="C271" s="635" t="s">
        <v>143</v>
      </c>
      <c r="D271" s="751" t="s">
        <v>1304</v>
      </c>
      <c r="E271" s="752"/>
      <c r="F271" s="752"/>
      <c r="G271" s="753" t="s">
        <v>248</v>
      </c>
      <c r="H271" s="754"/>
      <c r="I271" s="754"/>
      <c r="J271" s="753" t="s">
        <v>7167</v>
      </c>
      <c r="K271" s="754"/>
      <c r="L271" s="753" t="s">
        <v>245</v>
      </c>
      <c r="M271" s="754"/>
      <c r="N271" s="753" t="s">
        <v>9376</v>
      </c>
      <c r="O271" s="754"/>
    </row>
    <row r="272" spans="1:15" ht="45">
      <c r="A272" s="755" t="s">
        <v>7168</v>
      </c>
      <c r="B272" s="756" t="s">
        <v>1306</v>
      </c>
      <c r="C272" s="635" t="s">
        <v>143</v>
      </c>
      <c r="D272" s="756" t="s">
        <v>1307</v>
      </c>
      <c r="E272" s="757"/>
      <c r="F272" s="757"/>
      <c r="G272" s="758" t="s">
        <v>248</v>
      </c>
      <c r="H272" s="759"/>
      <c r="I272" s="759"/>
      <c r="J272" s="758" t="s">
        <v>7167</v>
      </c>
      <c r="K272" s="759"/>
      <c r="L272" s="758" t="s">
        <v>245</v>
      </c>
      <c r="M272" s="759"/>
      <c r="N272" s="758" t="s">
        <v>9376</v>
      </c>
      <c r="O272" s="759"/>
    </row>
    <row r="273" spans="1:15">
      <c r="A273" s="750" t="s">
        <v>143</v>
      </c>
      <c r="B273" s="751" t="s">
        <v>143</v>
      </c>
      <c r="C273" s="635" t="s">
        <v>143</v>
      </c>
      <c r="D273" s="751" t="s">
        <v>143</v>
      </c>
      <c r="E273" s="752"/>
      <c r="F273" s="752"/>
      <c r="G273" s="752"/>
      <c r="H273" s="752"/>
      <c r="I273" s="752"/>
      <c r="J273" s="752"/>
      <c r="K273" s="752"/>
      <c r="L273" s="752"/>
      <c r="M273" s="752"/>
      <c r="N273" s="752"/>
      <c r="O273" s="752"/>
    </row>
    <row r="274" spans="1:15" ht="27">
      <c r="A274" s="750" t="s">
        <v>5192</v>
      </c>
      <c r="B274" s="751" t="s">
        <v>1308</v>
      </c>
      <c r="C274" s="635" t="s">
        <v>143</v>
      </c>
      <c r="D274" s="751" t="s">
        <v>1309</v>
      </c>
      <c r="E274" s="752"/>
      <c r="F274" s="752"/>
      <c r="G274" s="753" t="s">
        <v>5912</v>
      </c>
      <c r="H274" s="754"/>
      <c r="I274" s="754"/>
      <c r="J274" s="753" t="s">
        <v>8923</v>
      </c>
      <c r="K274" s="754"/>
      <c r="L274" s="753" t="s">
        <v>245</v>
      </c>
      <c r="M274" s="754"/>
      <c r="N274" s="753" t="s">
        <v>9377</v>
      </c>
      <c r="O274" s="754"/>
    </row>
    <row r="275" spans="1:15" ht="36">
      <c r="A275" s="755" t="s">
        <v>5191</v>
      </c>
      <c r="B275" s="756" t="s">
        <v>1313</v>
      </c>
      <c r="C275" s="635" t="s">
        <v>143</v>
      </c>
      <c r="D275" s="756" t="s">
        <v>1314</v>
      </c>
      <c r="E275" s="757"/>
      <c r="F275" s="757"/>
      <c r="G275" s="758" t="s">
        <v>5912</v>
      </c>
      <c r="H275" s="759"/>
      <c r="I275" s="759"/>
      <c r="J275" s="758" t="s">
        <v>8923</v>
      </c>
      <c r="K275" s="759"/>
      <c r="L275" s="758" t="s">
        <v>245</v>
      </c>
      <c r="M275" s="759"/>
      <c r="N275" s="758" t="s">
        <v>9377</v>
      </c>
      <c r="O275" s="759"/>
    </row>
    <row r="276" spans="1:15">
      <c r="A276" s="750" t="s">
        <v>143</v>
      </c>
      <c r="B276" s="751" t="s">
        <v>143</v>
      </c>
      <c r="C276" s="635" t="s">
        <v>143</v>
      </c>
      <c r="D276" s="751" t="s">
        <v>143</v>
      </c>
      <c r="E276" s="752"/>
      <c r="F276" s="752"/>
      <c r="G276" s="752"/>
      <c r="H276" s="752"/>
      <c r="I276" s="752"/>
      <c r="J276" s="752"/>
      <c r="K276" s="752"/>
      <c r="L276" s="752"/>
      <c r="M276" s="752"/>
      <c r="N276" s="752"/>
      <c r="O276" s="752"/>
    </row>
    <row r="277" spans="1:15" ht="18">
      <c r="A277" s="750" t="s">
        <v>5189</v>
      </c>
      <c r="B277" s="751" t="s">
        <v>1315</v>
      </c>
      <c r="C277" s="635" t="s">
        <v>143</v>
      </c>
      <c r="D277" s="751" t="s">
        <v>1316</v>
      </c>
      <c r="E277" s="752"/>
      <c r="F277" s="752"/>
      <c r="G277" s="753" t="s">
        <v>5914</v>
      </c>
      <c r="H277" s="754"/>
      <c r="I277" s="754"/>
      <c r="J277" s="753" t="s">
        <v>8924</v>
      </c>
      <c r="K277" s="754"/>
      <c r="L277" s="753" t="s">
        <v>245</v>
      </c>
      <c r="M277" s="754"/>
      <c r="N277" s="753" t="s">
        <v>9378</v>
      </c>
      <c r="O277" s="754"/>
    </row>
    <row r="278" spans="1:15" ht="18">
      <c r="A278" s="755" t="s">
        <v>5187</v>
      </c>
      <c r="B278" s="756" t="s">
        <v>1320</v>
      </c>
      <c r="C278" s="635" t="s">
        <v>143</v>
      </c>
      <c r="D278" s="756" t="s">
        <v>460</v>
      </c>
      <c r="E278" s="757"/>
      <c r="F278" s="757"/>
      <c r="G278" s="758" t="s">
        <v>248</v>
      </c>
      <c r="H278" s="759"/>
      <c r="I278" s="759"/>
      <c r="J278" s="758" t="s">
        <v>8925</v>
      </c>
      <c r="K278" s="759"/>
      <c r="L278" s="758" t="s">
        <v>245</v>
      </c>
      <c r="M278" s="759"/>
      <c r="N278" s="758" t="s">
        <v>9379</v>
      </c>
      <c r="O278" s="759"/>
    </row>
    <row r="279" spans="1:15" ht="18">
      <c r="A279" s="755" t="s">
        <v>5184</v>
      </c>
      <c r="B279" s="756" t="s">
        <v>1323</v>
      </c>
      <c r="C279" s="635" t="s">
        <v>143</v>
      </c>
      <c r="D279" s="756" t="s">
        <v>174</v>
      </c>
      <c r="E279" s="757"/>
      <c r="F279" s="757"/>
      <c r="G279" s="758" t="s">
        <v>5914</v>
      </c>
      <c r="H279" s="759"/>
      <c r="I279" s="759"/>
      <c r="J279" s="758" t="s">
        <v>8926</v>
      </c>
      <c r="K279" s="759"/>
      <c r="L279" s="758" t="s">
        <v>245</v>
      </c>
      <c r="M279" s="759"/>
      <c r="N279" s="758" t="s">
        <v>9380</v>
      </c>
      <c r="O279" s="759"/>
    </row>
    <row r="280" spans="1:15">
      <c r="A280" s="750" t="s">
        <v>143</v>
      </c>
      <c r="B280" s="751" t="s">
        <v>143</v>
      </c>
      <c r="C280" s="635" t="s">
        <v>143</v>
      </c>
      <c r="D280" s="751" t="s">
        <v>143</v>
      </c>
      <c r="E280" s="752"/>
      <c r="F280" s="752"/>
      <c r="G280" s="752"/>
      <c r="H280" s="752"/>
      <c r="I280" s="752"/>
      <c r="J280" s="752"/>
      <c r="K280" s="752"/>
      <c r="L280" s="752"/>
      <c r="M280" s="752"/>
      <c r="N280" s="752"/>
      <c r="O280" s="752"/>
    </row>
    <row r="281" spans="1:15" ht="45">
      <c r="A281" s="663" t="s">
        <v>5182</v>
      </c>
      <c r="B281" s="664" t="s">
        <v>1325</v>
      </c>
      <c r="C281" s="635" t="s">
        <v>143</v>
      </c>
      <c r="D281" s="664" t="s">
        <v>1326</v>
      </c>
      <c r="E281" s="665"/>
      <c r="F281" s="665"/>
      <c r="G281" s="666" t="s">
        <v>5916</v>
      </c>
      <c r="H281" s="667"/>
      <c r="I281" s="667"/>
      <c r="J281" s="666" t="s">
        <v>8927</v>
      </c>
      <c r="K281" s="667"/>
      <c r="L281" s="666" t="s">
        <v>6655</v>
      </c>
      <c r="M281" s="667"/>
      <c r="N281" s="666" t="s">
        <v>9381</v>
      </c>
      <c r="O281" s="667"/>
    </row>
    <row r="282" spans="1:15" ht="45">
      <c r="A282" s="663" t="s">
        <v>5181</v>
      </c>
      <c r="B282" s="664" t="s">
        <v>1331</v>
      </c>
      <c r="C282" s="635" t="s">
        <v>143</v>
      </c>
      <c r="D282" s="664" t="s">
        <v>1326</v>
      </c>
      <c r="E282" s="665"/>
      <c r="F282" s="665"/>
      <c r="G282" s="666" t="s">
        <v>5916</v>
      </c>
      <c r="H282" s="667"/>
      <c r="I282" s="667"/>
      <c r="J282" s="666" t="s">
        <v>8927</v>
      </c>
      <c r="K282" s="667"/>
      <c r="L282" s="666" t="s">
        <v>6655</v>
      </c>
      <c r="M282" s="667"/>
      <c r="N282" s="666" t="s">
        <v>9381</v>
      </c>
      <c r="O282" s="667"/>
    </row>
    <row r="283" spans="1:15" ht="45">
      <c r="A283" s="663" t="s">
        <v>5180</v>
      </c>
      <c r="B283" s="664" t="s">
        <v>1332</v>
      </c>
      <c r="C283" s="635" t="s">
        <v>143</v>
      </c>
      <c r="D283" s="664" t="s">
        <v>1326</v>
      </c>
      <c r="E283" s="665"/>
      <c r="F283" s="665"/>
      <c r="G283" s="666" t="s">
        <v>5916</v>
      </c>
      <c r="H283" s="667"/>
      <c r="I283" s="667"/>
      <c r="J283" s="666" t="s">
        <v>8927</v>
      </c>
      <c r="K283" s="667"/>
      <c r="L283" s="666" t="s">
        <v>6655</v>
      </c>
      <c r="M283" s="667"/>
      <c r="N283" s="666" t="s">
        <v>9381</v>
      </c>
      <c r="O283" s="667"/>
    </row>
    <row r="284" spans="1:15" ht="54">
      <c r="A284" s="750" t="s">
        <v>5178</v>
      </c>
      <c r="B284" s="751" t="s">
        <v>1333</v>
      </c>
      <c r="C284" s="635" t="s">
        <v>143</v>
      </c>
      <c r="D284" s="751" t="s">
        <v>1334</v>
      </c>
      <c r="E284" s="752"/>
      <c r="F284" s="752"/>
      <c r="G284" s="753" t="s">
        <v>5918</v>
      </c>
      <c r="H284" s="754"/>
      <c r="I284" s="754"/>
      <c r="J284" s="753" t="s">
        <v>8928</v>
      </c>
      <c r="K284" s="754"/>
      <c r="L284" s="753" t="s">
        <v>245</v>
      </c>
      <c r="M284" s="754"/>
      <c r="N284" s="753" t="s">
        <v>9382</v>
      </c>
      <c r="O284" s="754"/>
    </row>
    <row r="285" spans="1:15" ht="18">
      <c r="A285" s="755" t="s">
        <v>5176</v>
      </c>
      <c r="B285" s="756" t="s">
        <v>1339</v>
      </c>
      <c r="C285" s="635" t="s">
        <v>143</v>
      </c>
      <c r="D285" s="756" t="s">
        <v>1340</v>
      </c>
      <c r="E285" s="757"/>
      <c r="F285" s="757"/>
      <c r="G285" s="758" t="s">
        <v>5920</v>
      </c>
      <c r="H285" s="759"/>
      <c r="I285" s="759"/>
      <c r="J285" s="758" t="s">
        <v>8929</v>
      </c>
      <c r="K285" s="759"/>
      <c r="L285" s="758" t="s">
        <v>245</v>
      </c>
      <c r="M285" s="759"/>
      <c r="N285" s="758" t="s">
        <v>9383</v>
      </c>
      <c r="O285" s="759"/>
    </row>
    <row r="286" spans="1:15" ht="27">
      <c r="A286" s="755" t="s">
        <v>5175</v>
      </c>
      <c r="B286" s="756" t="s">
        <v>1344</v>
      </c>
      <c r="C286" s="635" t="s">
        <v>143</v>
      </c>
      <c r="D286" s="756" t="s">
        <v>1345</v>
      </c>
      <c r="E286" s="757"/>
      <c r="F286" s="757"/>
      <c r="G286" s="758" t="s">
        <v>5921</v>
      </c>
      <c r="H286" s="759"/>
      <c r="I286" s="759"/>
      <c r="J286" s="758" t="s">
        <v>8930</v>
      </c>
      <c r="K286" s="759"/>
      <c r="L286" s="758" t="s">
        <v>245</v>
      </c>
      <c r="M286" s="759"/>
      <c r="N286" s="758" t="s">
        <v>9384</v>
      </c>
      <c r="O286" s="759"/>
    </row>
    <row r="287" spans="1:15" ht="18">
      <c r="A287" s="755" t="s">
        <v>5922</v>
      </c>
      <c r="B287" s="756" t="s">
        <v>1349</v>
      </c>
      <c r="C287" s="635" t="s">
        <v>143</v>
      </c>
      <c r="D287" s="756" t="s">
        <v>1350</v>
      </c>
      <c r="E287" s="757"/>
      <c r="F287" s="757"/>
      <c r="G287" s="758" t="s">
        <v>5924</v>
      </c>
      <c r="H287" s="759"/>
      <c r="I287" s="759"/>
      <c r="J287" s="758" t="s">
        <v>8931</v>
      </c>
      <c r="K287" s="759"/>
      <c r="L287" s="758" t="s">
        <v>245</v>
      </c>
      <c r="M287" s="759"/>
      <c r="N287" s="758" t="s">
        <v>9385</v>
      </c>
      <c r="O287" s="759"/>
    </row>
    <row r="288" spans="1:15" ht="36">
      <c r="A288" s="755" t="s">
        <v>5925</v>
      </c>
      <c r="B288" s="756" t="s">
        <v>1354</v>
      </c>
      <c r="C288" s="635" t="s">
        <v>143</v>
      </c>
      <c r="D288" s="756" t="s">
        <v>1355</v>
      </c>
      <c r="E288" s="757"/>
      <c r="F288" s="757"/>
      <c r="G288" s="758" t="s">
        <v>5927</v>
      </c>
      <c r="H288" s="759"/>
      <c r="I288" s="759"/>
      <c r="J288" s="758" t="s">
        <v>8932</v>
      </c>
      <c r="K288" s="759"/>
      <c r="L288" s="758" t="s">
        <v>245</v>
      </c>
      <c r="M288" s="759"/>
      <c r="N288" s="758" t="s">
        <v>9386</v>
      </c>
      <c r="O288" s="759"/>
    </row>
    <row r="289" spans="1:15" ht="27">
      <c r="A289" s="755" t="s">
        <v>7177</v>
      </c>
      <c r="B289" s="756" t="s">
        <v>1359</v>
      </c>
      <c r="C289" s="635" t="s">
        <v>143</v>
      </c>
      <c r="D289" s="756" t="s">
        <v>1360</v>
      </c>
      <c r="E289" s="757"/>
      <c r="F289" s="757"/>
      <c r="G289" s="758" t="s">
        <v>248</v>
      </c>
      <c r="H289" s="759"/>
      <c r="I289" s="759"/>
      <c r="J289" s="758" t="s">
        <v>7178</v>
      </c>
      <c r="K289" s="759"/>
      <c r="L289" s="758" t="s">
        <v>245</v>
      </c>
      <c r="M289" s="759"/>
      <c r="N289" s="758" t="s">
        <v>9387</v>
      </c>
      <c r="O289" s="759"/>
    </row>
    <row r="290" spans="1:15" ht="45">
      <c r="A290" s="755" t="s">
        <v>6253</v>
      </c>
      <c r="B290" s="756" t="s">
        <v>1362</v>
      </c>
      <c r="C290" s="635" t="s">
        <v>143</v>
      </c>
      <c r="D290" s="756" t="s">
        <v>1363</v>
      </c>
      <c r="E290" s="757"/>
      <c r="F290" s="757"/>
      <c r="G290" s="758" t="s">
        <v>248</v>
      </c>
      <c r="H290" s="759"/>
      <c r="I290" s="759"/>
      <c r="J290" s="758" t="s">
        <v>8933</v>
      </c>
      <c r="K290" s="759"/>
      <c r="L290" s="758" t="s">
        <v>245</v>
      </c>
      <c r="M290" s="759"/>
      <c r="N290" s="758" t="s">
        <v>9388</v>
      </c>
      <c r="O290" s="759"/>
    </row>
    <row r="291" spans="1:15" ht="18">
      <c r="A291" s="755" t="s">
        <v>6255</v>
      </c>
      <c r="B291" s="756" t="s">
        <v>4564</v>
      </c>
      <c r="C291" s="635" t="s">
        <v>143</v>
      </c>
      <c r="D291" s="756" t="s">
        <v>4565</v>
      </c>
      <c r="E291" s="757"/>
      <c r="F291" s="757"/>
      <c r="G291" s="758" t="s">
        <v>248</v>
      </c>
      <c r="H291" s="759"/>
      <c r="I291" s="759"/>
      <c r="J291" s="758" t="s">
        <v>8934</v>
      </c>
      <c r="K291" s="759"/>
      <c r="L291" s="758" t="s">
        <v>245</v>
      </c>
      <c r="M291" s="759"/>
      <c r="N291" s="758" t="s">
        <v>8935</v>
      </c>
      <c r="O291" s="759"/>
    </row>
    <row r="292" spans="1:15" ht="27">
      <c r="A292" s="755" t="s">
        <v>5928</v>
      </c>
      <c r="B292" s="756" t="s">
        <v>3886</v>
      </c>
      <c r="C292" s="635" t="s">
        <v>143</v>
      </c>
      <c r="D292" s="756" t="s">
        <v>3887</v>
      </c>
      <c r="E292" s="757"/>
      <c r="F292" s="757"/>
      <c r="G292" s="758" t="s">
        <v>5930</v>
      </c>
      <c r="H292" s="759"/>
      <c r="I292" s="759"/>
      <c r="J292" s="758" t="s">
        <v>245</v>
      </c>
      <c r="K292" s="759"/>
      <c r="L292" s="758" t="s">
        <v>245</v>
      </c>
      <c r="M292" s="759"/>
      <c r="N292" s="758" t="s">
        <v>5930</v>
      </c>
      <c r="O292" s="759"/>
    </row>
    <row r="293" spans="1:15" ht="18">
      <c r="A293" s="755" t="s">
        <v>6528</v>
      </c>
      <c r="B293" s="756" t="s">
        <v>3889</v>
      </c>
      <c r="C293" s="635" t="s">
        <v>143</v>
      </c>
      <c r="D293" s="756" t="s">
        <v>3890</v>
      </c>
      <c r="E293" s="757"/>
      <c r="F293" s="757"/>
      <c r="G293" s="758" t="s">
        <v>248</v>
      </c>
      <c r="H293" s="759"/>
      <c r="I293" s="759"/>
      <c r="J293" s="758" t="s">
        <v>8936</v>
      </c>
      <c r="K293" s="759"/>
      <c r="L293" s="758" t="s">
        <v>245</v>
      </c>
      <c r="M293" s="759"/>
      <c r="N293" s="758" t="s">
        <v>9389</v>
      </c>
      <c r="O293" s="759"/>
    </row>
    <row r="294" spans="1:15" ht="36">
      <c r="A294" s="755" t="s">
        <v>5931</v>
      </c>
      <c r="B294" s="756" t="s">
        <v>1365</v>
      </c>
      <c r="C294" s="635" t="s">
        <v>143</v>
      </c>
      <c r="D294" s="756" t="s">
        <v>1366</v>
      </c>
      <c r="E294" s="757"/>
      <c r="F294" s="757"/>
      <c r="G294" s="758" t="s">
        <v>5933</v>
      </c>
      <c r="H294" s="759"/>
      <c r="I294" s="759"/>
      <c r="J294" s="758" t="s">
        <v>8937</v>
      </c>
      <c r="K294" s="759"/>
      <c r="L294" s="758" t="s">
        <v>245</v>
      </c>
      <c r="M294" s="759"/>
      <c r="N294" s="758" t="s">
        <v>9390</v>
      </c>
      <c r="O294" s="759"/>
    </row>
    <row r="295" spans="1:15" ht="36">
      <c r="A295" s="755" t="s">
        <v>5172</v>
      </c>
      <c r="B295" s="756" t="s">
        <v>1370</v>
      </c>
      <c r="C295" s="635" t="s">
        <v>143</v>
      </c>
      <c r="D295" s="756" t="s">
        <v>1371</v>
      </c>
      <c r="E295" s="757"/>
      <c r="F295" s="757"/>
      <c r="G295" s="758" t="s">
        <v>5934</v>
      </c>
      <c r="H295" s="759"/>
      <c r="I295" s="759"/>
      <c r="J295" s="758" t="s">
        <v>8938</v>
      </c>
      <c r="K295" s="759"/>
      <c r="L295" s="758" t="s">
        <v>245</v>
      </c>
      <c r="M295" s="759"/>
      <c r="N295" s="758" t="s">
        <v>9391</v>
      </c>
      <c r="O295" s="759"/>
    </row>
    <row r="296" spans="1:15" ht="27">
      <c r="A296" s="755" t="s">
        <v>5935</v>
      </c>
      <c r="B296" s="756" t="s">
        <v>1375</v>
      </c>
      <c r="C296" s="635" t="s">
        <v>143</v>
      </c>
      <c r="D296" s="756" t="s">
        <v>1376</v>
      </c>
      <c r="E296" s="757"/>
      <c r="F296" s="757"/>
      <c r="G296" s="758" t="s">
        <v>3645</v>
      </c>
      <c r="H296" s="759"/>
      <c r="I296" s="759"/>
      <c r="J296" s="758" t="s">
        <v>8610</v>
      </c>
      <c r="K296" s="759"/>
      <c r="L296" s="758" t="s">
        <v>245</v>
      </c>
      <c r="M296" s="759"/>
      <c r="N296" s="758" t="s">
        <v>4569</v>
      </c>
      <c r="O296" s="759"/>
    </row>
    <row r="297" spans="1:15">
      <c r="A297" s="750" t="s">
        <v>143</v>
      </c>
      <c r="B297" s="751" t="s">
        <v>143</v>
      </c>
      <c r="C297" s="635" t="s">
        <v>143</v>
      </c>
      <c r="D297" s="751" t="s">
        <v>143</v>
      </c>
      <c r="E297" s="752"/>
      <c r="F297" s="752"/>
      <c r="G297" s="752"/>
      <c r="H297" s="752"/>
      <c r="I297" s="752"/>
      <c r="J297" s="752"/>
      <c r="K297" s="752"/>
      <c r="L297" s="752"/>
      <c r="M297" s="752"/>
      <c r="N297" s="752"/>
      <c r="O297" s="752"/>
    </row>
    <row r="298" spans="1:15" ht="36">
      <c r="A298" s="750" t="s">
        <v>6258</v>
      </c>
      <c r="B298" s="751" t="s">
        <v>1380</v>
      </c>
      <c r="C298" s="635" t="s">
        <v>143</v>
      </c>
      <c r="D298" s="751" t="s">
        <v>1381</v>
      </c>
      <c r="E298" s="752"/>
      <c r="F298" s="752"/>
      <c r="G298" s="753" t="s">
        <v>248</v>
      </c>
      <c r="H298" s="754"/>
      <c r="I298" s="754"/>
      <c r="J298" s="753" t="s">
        <v>8939</v>
      </c>
      <c r="K298" s="754"/>
      <c r="L298" s="753" t="s">
        <v>6655</v>
      </c>
      <c r="M298" s="754"/>
      <c r="N298" s="753" t="s">
        <v>9392</v>
      </c>
      <c r="O298" s="754"/>
    </row>
    <row r="299" spans="1:15" ht="36">
      <c r="A299" s="755" t="s">
        <v>6260</v>
      </c>
      <c r="B299" s="756" t="s">
        <v>1384</v>
      </c>
      <c r="C299" s="635" t="s">
        <v>143</v>
      </c>
      <c r="D299" s="756" t="s">
        <v>1381</v>
      </c>
      <c r="E299" s="757"/>
      <c r="F299" s="757"/>
      <c r="G299" s="758" t="s">
        <v>248</v>
      </c>
      <c r="H299" s="759"/>
      <c r="I299" s="759"/>
      <c r="J299" s="758" t="s">
        <v>8939</v>
      </c>
      <c r="K299" s="759"/>
      <c r="L299" s="758" t="s">
        <v>6655</v>
      </c>
      <c r="M299" s="759"/>
      <c r="N299" s="758" t="s">
        <v>9392</v>
      </c>
      <c r="O299" s="759"/>
    </row>
    <row r="300" spans="1:15">
      <c r="A300" s="750" t="s">
        <v>143</v>
      </c>
      <c r="B300" s="751" t="s">
        <v>143</v>
      </c>
      <c r="C300" s="635" t="s">
        <v>143</v>
      </c>
      <c r="D300" s="751" t="s">
        <v>143</v>
      </c>
      <c r="E300" s="752"/>
      <c r="F300" s="752"/>
      <c r="G300" s="752"/>
      <c r="H300" s="752"/>
      <c r="I300" s="752"/>
      <c r="J300" s="752"/>
      <c r="K300" s="752"/>
      <c r="L300" s="752"/>
      <c r="M300" s="752"/>
      <c r="N300" s="752"/>
      <c r="O300" s="752"/>
    </row>
    <row r="301" spans="1:15" ht="27">
      <c r="A301" s="750" t="s">
        <v>6532</v>
      </c>
      <c r="B301" s="751" t="s">
        <v>1385</v>
      </c>
      <c r="C301" s="635" t="s">
        <v>143</v>
      </c>
      <c r="D301" s="751" t="s">
        <v>1386</v>
      </c>
      <c r="E301" s="752"/>
      <c r="F301" s="752"/>
      <c r="G301" s="753" t="s">
        <v>248</v>
      </c>
      <c r="H301" s="754"/>
      <c r="I301" s="754"/>
      <c r="J301" s="753" t="s">
        <v>8940</v>
      </c>
      <c r="K301" s="754"/>
      <c r="L301" s="753" t="s">
        <v>245</v>
      </c>
      <c r="M301" s="754"/>
      <c r="N301" s="753" t="s">
        <v>9393</v>
      </c>
      <c r="O301" s="754"/>
    </row>
    <row r="302" spans="1:15" ht="18">
      <c r="A302" s="755" t="s">
        <v>7182</v>
      </c>
      <c r="B302" s="756" t="s">
        <v>1388</v>
      </c>
      <c r="C302" s="635" t="s">
        <v>143</v>
      </c>
      <c r="D302" s="756" t="s">
        <v>1389</v>
      </c>
      <c r="E302" s="757"/>
      <c r="F302" s="757"/>
      <c r="G302" s="758" t="s">
        <v>248</v>
      </c>
      <c r="H302" s="759"/>
      <c r="I302" s="759"/>
      <c r="J302" s="758" t="s">
        <v>7183</v>
      </c>
      <c r="K302" s="759"/>
      <c r="L302" s="758" t="s">
        <v>245</v>
      </c>
      <c r="M302" s="759"/>
      <c r="N302" s="758" t="s">
        <v>9394</v>
      </c>
      <c r="O302" s="759"/>
    </row>
    <row r="303" spans="1:15" ht="27">
      <c r="A303" s="755" t="s">
        <v>6534</v>
      </c>
      <c r="B303" s="756" t="s">
        <v>1391</v>
      </c>
      <c r="C303" s="635" t="s">
        <v>143</v>
      </c>
      <c r="D303" s="756" t="s">
        <v>1386</v>
      </c>
      <c r="E303" s="757"/>
      <c r="F303" s="757"/>
      <c r="G303" s="758" t="s">
        <v>248</v>
      </c>
      <c r="H303" s="759"/>
      <c r="I303" s="759"/>
      <c r="J303" s="758" t="s">
        <v>8941</v>
      </c>
      <c r="K303" s="759"/>
      <c r="L303" s="758" t="s">
        <v>245</v>
      </c>
      <c r="M303" s="759"/>
      <c r="N303" s="758" t="s">
        <v>9395</v>
      </c>
      <c r="O303" s="759"/>
    </row>
    <row r="304" spans="1:15">
      <c r="A304" s="750" t="s">
        <v>143</v>
      </c>
      <c r="B304" s="751" t="s">
        <v>143</v>
      </c>
      <c r="C304" s="635" t="s">
        <v>143</v>
      </c>
      <c r="D304" s="751" t="s">
        <v>143</v>
      </c>
      <c r="E304" s="752"/>
      <c r="F304" s="752"/>
      <c r="G304" s="752"/>
      <c r="H304" s="752"/>
      <c r="I304" s="752"/>
      <c r="J304" s="752"/>
      <c r="K304" s="752"/>
      <c r="L304" s="752"/>
      <c r="M304" s="752"/>
      <c r="N304" s="752"/>
      <c r="O304" s="752"/>
    </row>
    <row r="305" spans="1:15" ht="36">
      <c r="A305" s="750" t="s">
        <v>5169</v>
      </c>
      <c r="B305" s="751" t="s">
        <v>1393</v>
      </c>
      <c r="C305" s="635" t="s">
        <v>143</v>
      </c>
      <c r="D305" s="751" t="s">
        <v>1394</v>
      </c>
      <c r="E305" s="752"/>
      <c r="F305" s="752"/>
      <c r="G305" s="753" t="s">
        <v>5937</v>
      </c>
      <c r="H305" s="754"/>
      <c r="I305" s="754"/>
      <c r="J305" s="753" t="s">
        <v>8942</v>
      </c>
      <c r="K305" s="754"/>
      <c r="L305" s="753" t="s">
        <v>245</v>
      </c>
      <c r="M305" s="754"/>
      <c r="N305" s="753" t="s">
        <v>9396</v>
      </c>
      <c r="O305" s="754"/>
    </row>
    <row r="306" spans="1:15" ht="36">
      <c r="A306" s="755" t="s">
        <v>5168</v>
      </c>
      <c r="B306" s="756" t="s">
        <v>1398</v>
      </c>
      <c r="C306" s="635" t="s">
        <v>143</v>
      </c>
      <c r="D306" s="756" t="s">
        <v>1399</v>
      </c>
      <c r="E306" s="757"/>
      <c r="F306" s="757"/>
      <c r="G306" s="758" t="s">
        <v>5937</v>
      </c>
      <c r="H306" s="759"/>
      <c r="I306" s="759"/>
      <c r="J306" s="758" t="s">
        <v>8942</v>
      </c>
      <c r="K306" s="759"/>
      <c r="L306" s="758" t="s">
        <v>245</v>
      </c>
      <c r="M306" s="759"/>
      <c r="N306" s="758" t="s">
        <v>9396</v>
      </c>
      <c r="O306" s="759"/>
    </row>
    <row r="307" spans="1:15">
      <c r="A307" s="750" t="s">
        <v>143</v>
      </c>
      <c r="B307" s="751" t="s">
        <v>143</v>
      </c>
      <c r="C307" s="635" t="s">
        <v>143</v>
      </c>
      <c r="D307" s="751" t="s">
        <v>143</v>
      </c>
      <c r="E307" s="752"/>
      <c r="F307" s="752"/>
      <c r="G307" s="752"/>
      <c r="H307" s="752"/>
      <c r="I307" s="752"/>
      <c r="J307" s="752"/>
      <c r="K307" s="752"/>
      <c r="L307" s="752"/>
      <c r="M307" s="752"/>
      <c r="N307" s="752"/>
      <c r="O307" s="752"/>
    </row>
    <row r="308" spans="1:15" ht="54">
      <c r="A308" s="663" t="s">
        <v>5166</v>
      </c>
      <c r="B308" s="664" t="s">
        <v>1400</v>
      </c>
      <c r="C308" s="635" t="s">
        <v>143</v>
      </c>
      <c r="D308" s="664" t="s">
        <v>1401</v>
      </c>
      <c r="E308" s="665"/>
      <c r="F308" s="665"/>
      <c r="G308" s="666" t="s">
        <v>5938</v>
      </c>
      <c r="H308" s="667"/>
      <c r="I308" s="667"/>
      <c r="J308" s="666" t="s">
        <v>8943</v>
      </c>
      <c r="K308" s="667"/>
      <c r="L308" s="666" t="s">
        <v>245</v>
      </c>
      <c r="M308" s="667"/>
      <c r="N308" s="666" t="s">
        <v>9397</v>
      </c>
      <c r="O308" s="667"/>
    </row>
    <row r="309" spans="1:15" ht="54">
      <c r="A309" s="663" t="s">
        <v>5165</v>
      </c>
      <c r="B309" s="664" t="s">
        <v>1405</v>
      </c>
      <c r="C309" s="635" t="s">
        <v>143</v>
      </c>
      <c r="D309" s="664" t="s">
        <v>1401</v>
      </c>
      <c r="E309" s="665"/>
      <c r="F309" s="665"/>
      <c r="G309" s="666" t="s">
        <v>5938</v>
      </c>
      <c r="H309" s="667"/>
      <c r="I309" s="667"/>
      <c r="J309" s="666" t="s">
        <v>8943</v>
      </c>
      <c r="K309" s="667"/>
      <c r="L309" s="666" t="s">
        <v>245</v>
      </c>
      <c r="M309" s="667"/>
      <c r="N309" s="666" t="s">
        <v>9397</v>
      </c>
      <c r="O309" s="667"/>
    </row>
    <row r="310" spans="1:15" ht="54">
      <c r="A310" s="663" t="s">
        <v>5164</v>
      </c>
      <c r="B310" s="664" t="s">
        <v>1406</v>
      </c>
      <c r="C310" s="635" t="s">
        <v>143</v>
      </c>
      <c r="D310" s="664" t="s">
        <v>1401</v>
      </c>
      <c r="E310" s="665"/>
      <c r="F310" s="665"/>
      <c r="G310" s="666" t="s">
        <v>5938</v>
      </c>
      <c r="H310" s="667"/>
      <c r="I310" s="667"/>
      <c r="J310" s="666" t="s">
        <v>8943</v>
      </c>
      <c r="K310" s="667"/>
      <c r="L310" s="666" t="s">
        <v>245</v>
      </c>
      <c r="M310" s="667"/>
      <c r="N310" s="666" t="s">
        <v>9397</v>
      </c>
      <c r="O310" s="667"/>
    </row>
    <row r="311" spans="1:15" ht="18">
      <c r="A311" s="750" t="s">
        <v>7187</v>
      </c>
      <c r="B311" s="751" t="s">
        <v>1407</v>
      </c>
      <c r="C311" s="635" t="s">
        <v>143</v>
      </c>
      <c r="D311" s="751" t="s">
        <v>1408</v>
      </c>
      <c r="E311" s="752"/>
      <c r="F311" s="752"/>
      <c r="G311" s="753" t="s">
        <v>248</v>
      </c>
      <c r="H311" s="754"/>
      <c r="I311" s="754"/>
      <c r="J311" s="753" t="s">
        <v>7188</v>
      </c>
      <c r="K311" s="754"/>
      <c r="L311" s="753" t="s">
        <v>245</v>
      </c>
      <c r="M311" s="754"/>
      <c r="N311" s="753" t="s">
        <v>8944</v>
      </c>
      <c r="O311" s="754"/>
    </row>
    <row r="312" spans="1:15" ht="27">
      <c r="A312" s="755" t="s">
        <v>7189</v>
      </c>
      <c r="B312" s="756" t="s">
        <v>2762</v>
      </c>
      <c r="C312" s="635" t="s">
        <v>143</v>
      </c>
      <c r="D312" s="756" t="s">
        <v>2763</v>
      </c>
      <c r="E312" s="757"/>
      <c r="F312" s="757"/>
      <c r="G312" s="758" t="s">
        <v>248</v>
      </c>
      <c r="H312" s="759"/>
      <c r="I312" s="759"/>
      <c r="J312" s="758" t="s">
        <v>7188</v>
      </c>
      <c r="K312" s="759"/>
      <c r="L312" s="758" t="s">
        <v>245</v>
      </c>
      <c r="M312" s="759"/>
      <c r="N312" s="758" t="s">
        <v>8944</v>
      </c>
      <c r="O312" s="759"/>
    </row>
    <row r="313" spans="1:15">
      <c r="A313" s="750" t="s">
        <v>143</v>
      </c>
      <c r="B313" s="751" t="s">
        <v>143</v>
      </c>
      <c r="C313" s="635" t="s">
        <v>143</v>
      </c>
      <c r="D313" s="751" t="s">
        <v>143</v>
      </c>
      <c r="E313" s="752"/>
      <c r="F313" s="752"/>
      <c r="G313" s="752"/>
      <c r="H313" s="752"/>
      <c r="I313" s="752"/>
      <c r="J313" s="752"/>
      <c r="K313" s="752"/>
      <c r="L313" s="752"/>
      <c r="M313" s="752"/>
      <c r="N313" s="752"/>
      <c r="O313" s="752"/>
    </row>
    <row r="314" spans="1:15">
      <c r="A314" s="750" t="s">
        <v>5162</v>
      </c>
      <c r="B314" s="751" t="s">
        <v>4675</v>
      </c>
      <c r="C314" s="635" t="s">
        <v>143</v>
      </c>
      <c r="D314" s="751" t="s">
        <v>1889</v>
      </c>
      <c r="E314" s="752"/>
      <c r="F314" s="752"/>
      <c r="G314" s="753" t="s">
        <v>1584</v>
      </c>
      <c r="H314" s="754"/>
      <c r="I314" s="754"/>
      <c r="J314" s="753" t="s">
        <v>5160</v>
      </c>
      <c r="K314" s="754"/>
      <c r="L314" s="753" t="s">
        <v>245</v>
      </c>
      <c r="M314" s="754"/>
      <c r="N314" s="753" t="s">
        <v>2476</v>
      </c>
      <c r="O314" s="754"/>
    </row>
    <row r="315" spans="1:15" ht="18">
      <c r="A315" s="755" t="s">
        <v>5161</v>
      </c>
      <c r="B315" s="756" t="s">
        <v>4677</v>
      </c>
      <c r="C315" s="635" t="s">
        <v>143</v>
      </c>
      <c r="D315" s="756" t="s">
        <v>1889</v>
      </c>
      <c r="E315" s="757"/>
      <c r="F315" s="757"/>
      <c r="G315" s="758" t="s">
        <v>1584</v>
      </c>
      <c r="H315" s="759"/>
      <c r="I315" s="759"/>
      <c r="J315" s="758" t="s">
        <v>5160</v>
      </c>
      <c r="K315" s="759"/>
      <c r="L315" s="758" t="s">
        <v>245</v>
      </c>
      <c r="M315" s="759"/>
      <c r="N315" s="758" t="s">
        <v>2476</v>
      </c>
      <c r="O315" s="759"/>
    </row>
    <row r="316" spans="1:15">
      <c r="A316" s="750" t="s">
        <v>143</v>
      </c>
      <c r="B316" s="751" t="s">
        <v>143</v>
      </c>
      <c r="C316" s="635" t="s">
        <v>143</v>
      </c>
      <c r="D316" s="751" t="s">
        <v>143</v>
      </c>
      <c r="E316" s="752"/>
      <c r="F316" s="752"/>
      <c r="G316" s="752"/>
      <c r="H316" s="752"/>
      <c r="I316" s="752"/>
      <c r="J316" s="752"/>
      <c r="K316" s="752"/>
      <c r="L316" s="752"/>
      <c r="M316" s="752"/>
      <c r="N316" s="752"/>
      <c r="O316" s="752"/>
    </row>
    <row r="317" spans="1:15" ht="36">
      <c r="A317" s="750" t="s">
        <v>6652</v>
      </c>
      <c r="B317" s="751" t="s">
        <v>1861</v>
      </c>
      <c r="C317" s="635" t="s">
        <v>143</v>
      </c>
      <c r="D317" s="751" t="s">
        <v>1862</v>
      </c>
      <c r="E317" s="752"/>
      <c r="F317" s="752"/>
      <c r="G317" s="753" t="s">
        <v>248</v>
      </c>
      <c r="H317" s="754"/>
      <c r="I317" s="754"/>
      <c r="J317" s="753" t="s">
        <v>6650</v>
      </c>
      <c r="K317" s="754"/>
      <c r="L317" s="753" t="s">
        <v>245</v>
      </c>
      <c r="M317" s="754"/>
      <c r="N317" s="753" t="s">
        <v>8945</v>
      </c>
      <c r="O317" s="754"/>
    </row>
    <row r="318" spans="1:15" ht="27">
      <c r="A318" s="755" t="s">
        <v>6651</v>
      </c>
      <c r="B318" s="756" t="s">
        <v>1863</v>
      </c>
      <c r="C318" s="635" t="s">
        <v>143</v>
      </c>
      <c r="D318" s="756" t="s">
        <v>1864</v>
      </c>
      <c r="E318" s="757"/>
      <c r="F318" s="757"/>
      <c r="G318" s="758" t="s">
        <v>248</v>
      </c>
      <c r="H318" s="759"/>
      <c r="I318" s="759"/>
      <c r="J318" s="758" t="s">
        <v>6650</v>
      </c>
      <c r="K318" s="759"/>
      <c r="L318" s="758" t="s">
        <v>245</v>
      </c>
      <c r="M318" s="759"/>
      <c r="N318" s="758" t="s">
        <v>8945</v>
      </c>
      <c r="O318" s="759"/>
    </row>
    <row r="319" spans="1:15">
      <c r="A319" s="750" t="s">
        <v>143</v>
      </c>
      <c r="B319" s="751" t="s">
        <v>143</v>
      </c>
      <c r="C319" s="635" t="s">
        <v>143</v>
      </c>
      <c r="D319" s="751" t="s">
        <v>143</v>
      </c>
      <c r="E319" s="752"/>
      <c r="F319" s="752"/>
      <c r="G319" s="752"/>
      <c r="H319" s="752"/>
      <c r="I319" s="752"/>
      <c r="J319" s="752"/>
      <c r="K319" s="752"/>
      <c r="L319" s="752"/>
      <c r="M319" s="752"/>
      <c r="N319" s="752"/>
      <c r="O319" s="752"/>
    </row>
    <row r="320" spans="1:15" ht="18">
      <c r="A320" s="750" t="s">
        <v>5159</v>
      </c>
      <c r="B320" s="751" t="s">
        <v>1412</v>
      </c>
      <c r="C320" s="635" t="s">
        <v>143</v>
      </c>
      <c r="D320" s="751" t="s">
        <v>1413</v>
      </c>
      <c r="E320" s="752"/>
      <c r="F320" s="752"/>
      <c r="G320" s="753" t="s">
        <v>3651</v>
      </c>
      <c r="H320" s="754"/>
      <c r="I320" s="754"/>
      <c r="J320" s="753" t="s">
        <v>8946</v>
      </c>
      <c r="K320" s="754"/>
      <c r="L320" s="753" t="s">
        <v>245</v>
      </c>
      <c r="M320" s="754"/>
      <c r="N320" s="753" t="s">
        <v>8611</v>
      </c>
      <c r="O320" s="754"/>
    </row>
    <row r="321" spans="1:15" ht="18">
      <c r="A321" s="755" t="s">
        <v>5158</v>
      </c>
      <c r="B321" s="756" t="s">
        <v>1417</v>
      </c>
      <c r="C321" s="635" t="s">
        <v>143</v>
      </c>
      <c r="D321" s="756" t="s">
        <v>1418</v>
      </c>
      <c r="E321" s="757"/>
      <c r="F321" s="757"/>
      <c r="G321" s="758" t="s">
        <v>3651</v>
      </c>
      <c r="H321" s="759"/>
      <c r="I321" s="759"/>
      <c r="J321" s="758" t="s">
        <v>8946</v>
      </c>
      <c r="K321" s="759"/>
      <c r="L321" s="758" t="s">
        <v>245</v>
      </c>
      <c r="M321" s="759"/>
      <c r="N321" s="758" t="s">
        <v>8611</v>
      </c>
      <c r="O321" s="759"/>
    </row>
    <row r="322" spans="1:15">
      <c r="A322" s="750" t="s">
        <v>143</v>
      </c>
      <c r="B322" s="751" t="s">
        <v>143</v>
      </c>
      <c r="C322" s="635" t="s">
        <v>143</v>
      </c>
      <c r="D322" s="751" t="s">
        <v>143</v>
      </c>
      <c r="E322" s="752"/>
      <c r="F322" s="752"/>
      <c r="G322" s="752"/>
      <c r="H322" s="752"/>
      <c r="I322" s="752"/>
      <c r="J322" s="752"/>
      <c r="K322" s="752"/>
      <c r="L322" s="752"/>
      <c r="M322" s="752"/>
      <c r="N322" s="752"/>
      <c r="O322" s="752"/>
    </row>
    <row r="323" spans="1:15" ht="54">
      <c r="A323" s="663" t="s">
        <v>5157</v>
      </c>
      <c r="B323" s="664" t="s">
        <v>1426</v>
      </c>
      <c r="C323" s="635" t="s">
        <v>143</v>
      </c>
      <c r="D323" s="664" t="s">
        <v>1427</v>
      </c>
      <c r="E323" s="665"/>
      <c r="F323" s="665"/>
      <c r="G323" s="666" t="s">
        <v>5940</v>
      </c>
      <c r="H323" s="667"/>
      <c r="I323" s="667"/>
      <c r="J323" s="666" t="s">
        <v>8947</v>
      </c>
      <c r="K323" s="667"/>
      <c r="L323" s="666" t="s">
        <v>6587</v>
      </c>
      <c r="M323" s="667"/>
      <c r="N323" s="666" t="s">
        <v>9398</v>
      </c>
      <c r="O323" s="667"/>
    </row>
    <row r="324" spans="1:15" ht="54">
      <c r="A324" s="663" t="s">
        <v>5156</v>
      </c>
      <c r="B324" s="664" t="s">
        <v>1431</v>
      </c>
      <c r="C324" s="635" t="s">
        <v>143</v>
      </c>
      <c r="D324" s="664" t="s">
        <v>1427</v>
      </c>
      <c r="E324" s="665"/>
      <c r="F324" s="665"/>
      <c r="G324" s="666" t="s">
        <v>5940</v>
      </c>
      <c r="H324" s="667"/>
      <c r="I324" s="667"/>
      <c r="J324" s="666" t="s">
        <v>8947</v>
      </c>
      <c r="K324" s="667"/>
      <c r="L324" s="666" t="s">
        <v>6587</v>
      </c>
      <c r="M324" s="667"/>
      <c r="N324" s="666" t="s">
        <v>9398</v>
      </c>
      <c r="O324" s="667"/>
    </row>
    <row r="325" spans="1:15" ht="54">
      <c r="A325" s="663" t="s">
        <v>5155</v>
      </c>
      <c r="B325" s="664" t="s">
        <v>1432</v>
      </c>
      <c r="C325" s="635" t="s">
        <v>143</v>
      </c>
      <c r="D325" s="664" t="s">
        <v>1427</v>
      </c>
      <c r="E325" s="665"/>
      <c r="F325" s="665"/>
      <c r="G325" s="666" t="s">
        <v>5940</v>
      </c>
      <c r="H325" s="667"/>
      <c r="I325" s="667"/>
      <c r="J325" s="666" t="s">
        <v>8947</v>
      </c>
      <c r="K325" s="667"/>
      <c r="L325" s="666" t="s">
        <v>6587</v>
      </c>
      <c r="M325" s="667"/>
      <c r="N325" s="666" t="s">
        <v>9398</v>
      </c>
      <c r="O325" s="667"/>
    </row>
    <row r="326" spans="1:15" ht="27">
      <c r="A326" s="750" t="s">
        <v>5153</v>
      </c>
      <c r="B326" s="751" t="s">
        <v>1433</v>
      </c>
      <c r="C326" s="635" t="s">
        <v>143</v>
      </c>
      <c r="D326" s="751" t="s">
        <v>1434</v>
      </c>
      <c r="E326" s="752"/>
      <c r="F326" s="752"/>
      <c r="G326" s="753" t="s">
        <v>5942</v>
      </c>
      <c r="H326" s="754"/>
      <c r="I326" s="754"/>
      <c r="J326" s="753" t="s">
        <v>8948</v>
      </c>
      <c r="K326" s="754"/>
      <c r="L326" s="753" t="s">
        <v>6587</v>
      </c>
      <c r="M326" s="754"/>
      <c r="N326" s="753" t="s">
        <v>8949</v>
      </c>
      <c r="O326" s="754"/>
    </row>
    <row r="327" spans="1:15" ht="18">
      <c r="A327" s="755" t="s">
        <v>6264</v>
      </c>
      <c r="B327" s="756" t="s">
        <v>6265</v>
      </c>
      <c r="C327" s="635" t="s">
        <v>143</v>
      </c>
      <c r="D327" s="756" t="s">
        <v>1566</v>
      </c>
      <c r="E327" s="757"/>
      <c r="F327" s="757"/>
      <c r="G327" s="758" t="s">
        <v>248</v>
      </c>
      <c r="H327" s="759"/>
      <c r="I327" s="759"/>
      <c r="J327" s="758" t="s">
        <v>6626</v>
      </c>
      <c r="K327" s="759"/>
      <c r="L327" s="758" t="s">
        <v>245</v>
      </c>
      <c r="M327" s="759"/>
      <c r="N327" s="758" t="s">
        <v>8280</v>
      </c>
      <c r="O327" s="759"/>
    </row>
    <row r="328" spans="1:15" ht="18">
      <c r="A328" s="755" t="s">
        <v>5151</v>
      </c>
      <c r="B328" s="756" t="s">
        <v>1436</v>
      </c>
      <c r="C328" s="635" t="s">
        <v>143</v>
      </c>
      <c r="D328" s="756" t="s">
        <v>1437</v>
      </c>
      <c r="E328" s="757"/>
      <c r="F328" s="757"/>
      <c r="G328" s="758" t="s">
        <v>5943</v>
      </c>
      <c r="H328" s="759"/>
      <c r="I328" s="759"/>
      <c r="J328" s="758" t="s">
        <v>8950</v>
      </c>
      <c r="K328" s="759"/>
      <c r="L328" s="758" t="s">
        <v>6587</v>
      </c>
      <c r="M328" s="759"/>
      <c r="N328" s="758" t="s">
        <v>8951</v>
      </c>
      <c r="O328" s="759"/>
    </row>
    <row r="329" spans="1:15" ht="22.5">
      <c r="A329" s="627" t="s">
        <v>5137</v>
      </c>
      <c r="B329" s="627" t="s">
        <v>215</v>
      </c>
      <c r="C329" s="627" t="s">
        <v>216</v>
      </c>
      <c r="D329" s="628"/>
      <c r="E329" s="628"/>
      <c r="F329" s="628"/>
      <c r="G329" s="629" t="s">
        <v>217</v>
      </c>
      <c r="H329" s="630"/>
      <c r="I329" s="630"/>
      <c r="J329" s="629" t="s">
        <v>218</v>
      </c>
      <c r="K329" s="630"/>
      <c r="L329" s="629" t="s">
        <v>219</v>
      </c>
      <c r="M329" s="630"/>
      <c r="N329" s="629" t="s">
        <v>220</v>
      </c>
      <c r="O329" s="630"/>
    </row>
    <row r="330" spans="1:15" ht="18">
      <c r="A330" s="755" t="s">
        <v>5150</v>
      </c>
      <c r="B330" s="756" t="s">
        <v>5149</v>
      </c>
      <c r="C330" s="635" t="s">
        <v>143</v>
      </c>
      <c r="D330" s="756" t="s">
        <v>1889</v>
      </c>
      <c r="E330" s="757"/>
      <c r="F330" s="757"/>
      <c r="G330" s="758" t="s">
        <v>5945</v>
      </c>
      <c r="H330" s="759"/>
      <c r="I330" s="759"/>
      <c r="J330" s="758" t="s">
        <v>8952</v>
      </c>
      <c r="K330" s="759"/>
      <c r="L330" s="758" t="s">
        <v>245</v>
      </c>
      <c r="M330" s="759"/>
      <c r="N330" s="758" t="s">
        <v>8953</v>
      </c>
      <c r="O330" s="759"/>
    </row>
    <row r="331" spans="1:15">
      <c r="A331" s="750" t="s">
        <v>143</v>
      </c>
      <c r="B331" s="751" t="s">
        <v>143</v>
      </c>
      <c r="C331" s="635" t="s">
        <v>143</v>
      </c>
      <c r="D331" s="751" t="s">
        <v>143</v>
      </c>
      <c r="E331" s="752"/>
      <c r="F331" s="752"/>
      <c r="G331" s="752"/>
      <c r="H331" s="752"/>
      <c r="I331" s="752"/>
      <c r="J331" s="752"/>
      <c r="K331" s="752"/>
      <c r="L331" s="752"/>
      <c r="M331" s="752"/>
      <c r="N331" s="752"/>
      <c r="O331" s="752"/>
    </row>
    <row r="332" spans="1:15" ht="45">
      <c r="A332" s="750" t="s">
        <v>5147</v>
      </c>
      <c r="B332" s="751" t="s">
        <v>1438</v>
      </c>
      <c r="C332" s="635" t="s">
        <v>143</v>
      </c>
      <c r="D332" s="751" t="s">
        <v>1439</v>
      </c>
      <c r="E332" s="752"/>
      <c r="F332" s="752"/>
      <c r="G332" s="753" t="s">
        <v>5947</v>
      </c>
      <c r="H332" s="754"/>
      <c r="I332" s="754"/>
      <c r="J332" s="753" t="s">
        <v>8954</v>
      </c>
      <c r="K332" s="754"/>
      <c r="L332" s="753" t="s">
        <v>245</v>
      </c>
      <c r="M332" s="754"/>
      <c r="N332" s="753" t="s">
        <v>9399</v>
      </c>
      <c r="O332" s="754"/>
    </row>
    <row r="333" spans="1:15" ht="36">
      <c r="A333" s="755" t="s">
        <v>5146</v>
      </c>
      <c r="B333" s="756" t="s">
        <v>1443</v>
      </c>
      <c r="C333" s="635" t="s">
        <v>143</v>
      </c>
      <c r="D333" s="756" t="s">
        <v>1444</v>
      </c>
      <c r="E333" s="757"/>
      <c r="F333" s="757"/>
      <c r="G333" s="758" t="s">
        <v>5145</v>
      </c>
      <c r="H333" s="759"/>
      <c r="I333" s="759"/>
      <c r="J333" s="758" t="s">
        <v>8955</v>
      </c>
      <c r="K333" s="759"/>
      <c r="L333" s="758" t="s">
        <v>245</v>
      </c>
      <c r="M333" s="759"/>
      <c r="N333" s="758" t="s">
        <v>8956</v>
      </c>
      <c r="O333" s="759"/>
    </row>
    <row r="334" spans="1:15" ht="18">
      <c r="A334" s="755" t="s">
        <v>5948</v>
      </c>
      <c r="B334" s="756" t="s">
        <v>5949</v>
      </c>
      <c r="C334" s="635" t="s">
        <v>143</v>
      </c>
      <c r="D334" s="756" t="s">
        <v>5950</v>
      </c>
      <c r="E334" s="757"/>
      <c r="F334" s="757"/>
      <c r="G334" s="758" t="s">
        <v>5951</v>
      </c>
      <c r="H334" s="759"/>
      <c r="I334" s="759"/>
      <c r="J334" s="758" t="s">
        <v>6540</v>
      </c>
      <c r="K334" s="759"/>
      <c r="L334" s="758" t="s">
        <v>245</v>
      </c>
      <c r="M334" s="759"/>
      <c r="N334" s="758" t="s">
        <v>9400</v>
      </c>
      <c r="O334" s="759"/>
    </row>
    <row r="335" spans="1:15" ht="36">
      <c r="A335" s="755" t="s">
        <v>5952</v>
      </c>
      <c r="B335" s="756" t="s">
        <v>1448</v>
      </c>
      <c r="C335" s="635" t="s">
        <v>143</v>
      </c>
      <c r="D335" s="756" t="s">
        <v>1449</v>
      </c>
      <c r="E335" s="757"/>
      <c r="F335" s="757"/>
      <c r="G335" s="758" t="s">
        <v>5954</v>
      </c>
      <c r="H335" s="759"/>
      <c r="I335" s="759"/>
      <c r="J335" s="758" t="s">
        <v>8957</v>
      </c>
      <c r="K335" s="759"/>
      <c r="L335" s="758" t="s">
        <v>245</v>
      </c>
      <c r="M335" s="759"/>
      <c r="N335" s="758" t="s">
        <v>9401</v>
      </c>
      <c r="O335" s="759"/>
    </row>
    <row r="336" spans="1:15">
      <c r="A336" s="750" t="s">
        <v>143</v>
      </c>
      <c r="B336" s="751" t="s">
        <v>143</v>
      </c>
      <c r="C336" s="635" t="s">
        <v>143</v>
      </c>
      <c r="D336" s="751" t="s">
        <v>143</v>
      </c>
      <c r="E336" s="752"/>
      <c r="F336" s="752"/>
      <c r="G336" s="752"/>
      <c r="H336" s="752"/>
      <c r="I336" s="752"/>
      <c r="J336" s="752"/>
      <c r="K336" s="752"/>
      <c r="L336" s="752"/>
      <c r="M336" s="752"/>
      <c r="N336" s="752"/>
      <c r="O336" s="752"/>
    </row>
    <row r="337" spans="1:15" ht="54">
      <c r="A337" s="663" t="s">
        <v>6268</v>
      </c>
      <c r="B337" s="664" t="s">
        <v>1477</v>
      </c>
      <c r="C337" s="635" t="s">
        <v>143</v>
      </c>
      <c r="D337" s="664" t="s">
        <v>1478</v>
      </c>
      <c r="E337" s="665"/>
      <c r="F337" s="665"/>
      <c r="G337" s="666" t="s">
        <v>248</v>
      </c>
      <c r="H337" s="667"/>
      <c r="I337" s="667"/>
      <c r="J337" s="666" t="s">
        <v>8958</v>
      </c>
      <c r="K337" s="667"/>
      <c r="L337" s="666" t="s">
        <v>245</v>
      </c>
      <c r="M337" s="667"/>
      <c r="N337" s="666" t="s">
        <v>9402</v>
      </c>
      <c r="O337" s="667"/>
    </row>
    <row r="338" spans="1:15" ht="63">
      <c r="A338" s="663" t="s">
        <v>6270</v>
      </c>
      <c r="B338" s="664" t="s">
        <v>1482</v>
      </c>
      <c r="C338" s="635" t="s">
        <v>143</v>
      </c>
      <c r="D338" s="664" t="s">
        <v>1483</v>
      </c>
      <c r="E338" s="665"/>
      <c r="F338" s="665"/>
      <c r="G338" s="666" t="s">
        <v>248</v>
      </c>
      <c r="H338" s="667"/>
      <c r="I338" s="667"/>
      <c r="J338" s="666" t="s">
        <v>8958</v>
      </c>
      <c r="K338" s="667"/>
      <c r="L338" s="666" t="s">
        <v>245</v>
      </c>
      <c r="M338" s="667"/>
      <c r="N338" s="666" t="s">
        <v>9402</v>
      </c>
      <c r="O338" s="667"/>
    </row>
    <row r="339" spans="1:15" ht="63">
      <c r="A339" s="663" t="s">
        <v>6271</v>
      </c>
      <c r="B339" s="664" t="s">
        <v>1484</v>
      </c>
      <c r="C339" s="635" t="s">
        <v>143</v>
      </c>
      <c r="D339" s="664" t="s">
        <v>1483</v>
      </c>
      <c r="E339" s="665"/>
      <c r="F339" s="665"/>
      <c r="G339" s="666" t="s">
        <v>248</v>
      </c>
      <c r="H339" s="667"/>
      <c r="I339" s="667"/>
      <c r="J339" s="666" t="s">
        <v>8958</v>
      </c>
      <c r="K339" s="667"/>
      <c r="L339" s="666" t="s">
        <v>245</v>
      </c>
      <c r="M339" s="667"/>
      <c r="N339" s="666" t="s">
        <v>9402</v>
      </c>
      <c r="O339" s="667"/>
    </row>
    <row r="340" spans="1:15" ht="45">
      <c r="A340" s="750" t="s">
        <v>6272</v>
      </c>
      <c r="B340" s="751" t="s">
        <v>1485</v>
      </c>
      <c r="C340" s="635" t="s">
        <v>143</v>
      </c>
      <c r="D340" s="751" t="s">
        <v>1486</v>
      </c>
      <c r="E340" s="752"/>
      <c r="F340" s="752"/>
      <c r="G340" s="753" t="s">
        <v>248</v>
      </c>
      <c r="H340" s="754"/>
      <c r="I340" s="754"/>
      <c r="J340" s="753" t="s">
        <v>8958</v>
      </c>
      <c r="K340" s="754"/>
      <c r="L340" s="753" t="s">
        <v>245</v>
      </c>
      <c r="M340" s="754"/>
      <c r="N340" s="753" t="s">
        <v>9402</v>
      </c>
      <c r="O340" s="754"/>
    </row>
    <row r="341" spans="1:15" ht="27">
      <c r="A341" s="755" t="s">
        <v>6644</v>
      </c>
      <c r="B341" s="756" t="s">
        <v>1490</v>
      </c>
      <c r="C341" s="635" t="s">
        <v>143</v>
      </c>
      <c r="D341" s="756" t="s">
        <v>1491</v>
      </c>
      <c r="E341" s="757"/>
      <c r="F341" s="757"/>
      <c r="G341" s="758" t="s">
        <v>248</v>
      </c>
      <c r="H341" s="759"/>
      <c r="I341" s="759"/>
      <c r="J341" s="758" t="s">
        <v>8959</v>
      </c>
      <c r="K341" s="759"/>
      <c r="L341" s="758" t="s">
        <v>245</v>
      </c>
      <c r="M341" s="759"/>
      <c r="N341" s="758" t="s">
        <v>9403</v>
      </c>
      <c r="O341" s="759"/>
    </row>
    <row r="342" spans="1:15" ht="45">
      <c r="A342" s="755" t="s">
        <v>6273</v>
      </c>
      <c r="B342" s="756" t="s">
        <v>6274</v>
      </c>
      <c r="C342" s="635" t="s">
        <v>143</v>
      </c>
      <c r="D342" s="756" t="s">
        <v>6275</v>
      </c>
      <c r="E342" s="757"/>
      <c r="F342" s="757"/>
      <c r="G342" s="758" t="s">
        <v>248</v>
      </c>
      <c r="H342" s="759"/>
      <c r="I342" s="759"/>
      <c r="J342" s="758" t="s">
        <v>8960</v>
      </c>
      <c r="K342" s="759"/>
      <c r="L342" s="758" t="s">
        <v>245</v>
      </c>
      <c r="M342" s="759"/>
      <c r="N342" s="758" t="s">
        <v>8961</v>
      </c>
      <c r="O342" s="759"/>
    </row>
    <row r="343" spans="1:15">
      <c r="A343" s="750" t="s">
        <v>143</v>
      </c>
      <c r="B343" s="751" t="s">
        <v>143</v>
      </c>
      <c r="C343" s="635" t="s">
        <v>143</v>
      </c>
      <c r="D343" s="751" t="s">
        <v>143</v>
      </c>
      <c r="E343" s="752"/>
      <c r="F343" s="752"/>
      <c r="G343" s="752"/>
      <c r="H343" s="752"/>
      <c r="I343" s="752"/>
      <c r="J343" s="752"/>
      <c r="K343" s="752"/>
      <c r="L343" s="752"/>
      <c r="M343" s="752"/>
      <c r="N343" s="752"/>
      <c r="O343" s="752"/>
    </row>
    <row r="344" spans="1:15" ht="36">
      <c r="A344" s="663" t="s">
        <v>5144</v>
      </c>
      <c r="B344" s="664" t="s">
        <v>1500</v>
      </c>
      <c r="C344" s="635" t="s">
        <v>143</v>
      </c>
      <c r="D344" s="664" t="s">
        <v>1501</v>
      </c>
      <c r="E344" s="665"/>
      <c r="F344" s="665"/>
      <c r="G344" s="666" t="s">
        <v>5957</v>
      </c>
      <c r="H344" s="667"/>
      <c r="I344" s="667"/>
      <c r="J344" s="666" t="s">
        <v>8962</v>
      </c>
      <c r="K344" s="667"/>
      <c r="L344" s="666" t="s">
        <v>245</v>
      </c>
      <c r="M344" s="667"/>
      <c r="N344" s="666" t="s">
        <v>9404</v>
      </c>
      <c r="O344" s="667"/>
    </row>
    <row r="345" spans="1:15" ht="36">
      <c r="A345" s="663" t="s">
        <v>5143</v>
      </c>
      <c r="B345" s="664" t="s">
        <v>1505</v>
      </c>
      <c r="C345" s="635" t="s">
        <v>143</v>
      </c>
      <c r="D345" s="664" t="s">
        <v>1501</v>
      </c>
      <c r="E345" s="665"/>
      <c r="F345" s="665"/>
      <c r="G345" s="666" t="s">
        <v>5957</v>
      </c>
      <c r="H345" s="667"/>
      <c r="I345" s="667"/>
      <c r="J345" s="666" t="s">
        <v>8962</v>
      </c>
      <c r="K345" s="667"/>
      <c r="L345" s="666" t="s">
        <v>245</v>
      </c>
      <c r="M345" s="667"/>
      <c r="N345" s="666" t="s">
        <v>9404</v>
      </c>
      <c r="O345" s="667"/>
    </row>
    <row r="346" spans="1:15" ht="36">
      <c r="A346" s="663" t="s">
        <v>5142</v>
      </c>
      <c r="B346" s="664" t="s">
        <v>1506</v>
      </c>
      <c r="C346" s="635" t="s">
        <v>143</v>
      </c>
      <c r="D346" s="664" t="s">
        <v>1501</v>
      </c>
      <c r="E346" s="665"/>
      <c r="F346" s="665"/>
      <c r="G346" s="666" t="s">
        <v>5957</v>
      </c>
      <c r="H346" s="667"/>
      <c r="I346" s="667"/>
      <c r="J346" s="666" t="s">
        <v>8962</v>
      </c>
      <c r="K346" s="667"/>
      <c r="L346" s="666" t="s">
        <v>245</v>
      </c>
      <c r="M346" s="667"/>
      <c r="N346" s="666" t="s">
        <v>9404</v>
      </c>
      <c r="O346" s="667"/>
    </row>
    <row r="347" spans="1:15" ht="27">
      <c r="A347" s="750" t="s">
        <v>7199</v>
      </c>
      <c r="B347" s="751" t="s">
        <v>1507</v>
      </c>
      <c r="C347" s="635" t="s">
        <v>143</v>
      </c>
      <c r="D347" s="751" t="s">
        <v>1508</v>
      </c>
      <c r="E347" s="752"/>
      <c r="F347" s="752"/>
      <c r="G347" s="753" t="s">
        <v>248</v>
      </c>
      <c r="H347" s="754"/>
      <c r="I347" s="754"/>
      <c r="J347" s="753" t="s">
        <v>6521</v>
      </c>
      <c r="K347" s="754"/>
      <c r="L347" s="753" t="s">
        <v>245</v>
      </c>
      <c r="M347" s="754"/>
      <c r="N347" s="753" t="s">
        <v>5145</v>
      </c>
      <c r="O347" s="754"/>
    </row>
    <row r="348" spans="1:15" ht="18">
      <c r="A348" s="755" t="s">
        <v>7200</v>
      </c>
      <c r="B348" s="756" t="s">
        <v>1511</v>
      </c>
      <c r="C348" s="635" t="s">
        <v>143</v>
      </c>
      <c r="D348" s="756" t="s">
        <v>1512</v>
      </c>
      <c r="E348" s="757"/>
      <c r="F348" s="757"/>
      <c r="G348" s="758" t="s">
        <v>248</v>
      </c>
      <c r="H348" s="759"/>
      <c r="I348" s="759"/>
      <c r="J348" s="758" t="s">
        <v>6521</v>
      </c>
      <c r="K348" s="759"/>
      <c r="L348" s="758" t="s">
        <v>245</v>
      </c>
      <c r="M348" s="759"/>
      <c r="N348" s="758" t="s">
        <v>5145</v>
      </c>
      <c r="O348" s="759"/>
    </row>
    <row r="349" spans="1:15">
      <c r="A349" s="750" t="s">
        <v>143</v>
      </c>
      <c r="B349" s="751" t="s">
        <v>143</v>
      </c>
      <c r="C349" s="635" t="s">
        <v>143</v>
      </c>
      <c r="D349" s="751" t="s">
        <v>143</v>
      </c>
      <c r="E349" s="752"/>
      <c r="F349" s="752"/>
      <c r="G349" s="752"/>
      <c r="H349" s="752"/>
      <c r="I349" s="752"/>
      <c r="J349" s="752"/>
      <c r="K349" s="752"/>
      <c r="L349" s="752"/>
      <c r="M349" s="752"/>
      <c r="N349" s="752"/>
      <c r="O349" s="752"/>
    </row>
    <row r="350" spans="1:15" ht="45">
      <c r="A350" s="750" t="s">
        <v>5141</v>
      </c>
      <c r="B350" s="751" t="s">
        <v>1513</v>
      </c>
      <c r="C350" s="635" t="s">
        <v>143</v>
      </c>
      <c r="D350" s="751" t="s">
        <v>1514</v>
      </c>
      <c r="E350" s="752"/>
      <c r="F350" s="752"/>
      <c r="G350" s="753" t="s">
        <v>5957</v>
      </c>
      <c r="H350" s="754"/>
      <c r="I350" s="754"/>
      <c r="J350" s="753" t="s">
        <v>8963</v>
      </c>
      <c r="K350" s="754"/>
      <c r="L350" s="753" t="s">
        <v>245</v>
      </c>
      <c r="M350" s="754"/>
      <c r="N350" s="753" t="s">
        <v>9405</v>
      </c>
      <c r="O350" s="754"/>
    </row>
    <row r="351" spans="1:15" ht="27">
      <c r="A351" s="755" t="s">
        <v>5139</v>
      </c>
      <c r="B351" s="756" t="s">
        <v>3905</v>
      </c>
      <c r="C351" s="635" t="s">
        <v>143</v>
      </c>
      <c r="D351" s="756" t="s">
        <v>4155</v>
      </c>
      <c r="E351" s="757"/>
      <c r="F351" s="757"/>
      <c r="G351" s="758" t="s">
        <v>5958</v>
      </c>
      <c r="H351" s="759"/>
      <c r="I351" s="759"/>
      <c r="J351" s="758" t="s">
        <v>8964</v>
      </c>
      <c r="K351" s="759"/>
      <c r="L351" s="758" t="s">
        <v>245</v>
      </c>
      <c r="M351" s="759"/>
      <c r="N351" s="758" t="s">
        <v>9406</v>
      </c>
      <c r="O351" s="759"/>
    </row>
    <row r="352" spans="1:15" ht="45">
      <c r="A352" s="755" t="s">
        <v>5136</v>
      </c>
      <c r="B352" s="756" t="s">
        <v>1516</v>
      </c>
      <c r="C352" s="635" t="s">
        <v>143</v>
      </c>
      <c r="D352" s="756" t="s">
        <v>1517</v>
      </c>
      <c r="E352" s="757"/>
      <c r="F352" s="757"/>
      <c r="G352" s="758" t="s">
        <v>5135</v>
      </c>
      <c r="H352" s="759"/>
      <c r="I352" s="759"/>
      <c r="J352" s="758" t="s">
        <v>7203</v>
      </c>
      <c r="K352" s="759"/>
      <c r="L352" s="758" t="s">
        <v>245</v>
      </c>
      <c r="M352" s="759"/>
      <c r="N352" s="758" t="s">
        <v>9407</v>
      </c>
      <c r="O352" s="759"/>
    </row>
    <row r="353" spans="1:15">
      <c r="A353" s="750" t="s">
        <v>143</v>
      </c>
      <c r="B353" s="751" t="s">
        <v>143</v>
      </c>
      <c r="C353" s="635" t="s">
        <v>143</v>
      </c>
      <c r="D353" s="751" t="s">
        <v>143</v>
      </c>
      <c r="E353" s="752"/>
      <c r="F353" s="752"/>
      <c r="G353" s="752"/>
      <c r="H353" s="752"/>
      <c r="I353" s="752"/>
      <c r="J353" s="752"/>
      <c r="K353" s="752"/>
      <c r="L353" s="752"/>
      <c r="M353" s="752"/>
      <c r="N353" s="752"/>
      <c r="O353" s="752"/>
    </row>
    <row r="354" spans="1:15" ht="27">
      <c r="A354" s="663" t="s">
        <v>5134</v>
      </c>
      <c r="B354" s="664" t="s">
        <v>3440</v>
      </c>
      <c r="C354" s="635" t="s">
        <v>143</v>
      </c>
      <c r="D354" s="664" t="s">
        <v>3217</v>
      </c>
      <c r="E354" s="665"/>
      <c r="F354" s="665"/>
      <c r="G354" s="666" t="s">
        <v>5959</v>
      </c>
      <c r="H354" s="667"/>
      <c r="I354" s="667"/>
      <c r="J354" s="666" t="s">
        <v>8965</v>
      </c>
      <c r="K354" s="667"/>
      <c r="L354" s="666" t="s">
        <v>8966</v>
      </c>
      <c r="M354" s="667"/>
      <c r="N354" s="666" t="s">
        <v>9408</v>
      </c>
      <c r="O354" s="667"/>
    </row>
    <row r="355" spans="1:15" ht="45">
      <c r="A355" s="663" t="s">
        <v>5133</v>
      </c>
      <c r="B355" s="664" t="s">
        <v>4749</v>
      </c>
      <c r="C355" s="635" t="s">
        <v>143</v>
      </c>
      <c r="D355" s="664" t="s">
        <v>4750</v>
      </c>
      <c r="E355" s="665"/>
      <c r="F355" s="665"/>
      <c r="G355" s="666" t="s">
        <v>5959</v>
      </c>
      <c r="H355" s="667"/>
      <c r="I355" s="667"/>
      <c r="J355" s="666" t="s">
        <v>8967</v>
      </c>
      <c r="K355" s="667"/>
      <c r="L355" s="666" t="s">
        <v>8966</v>
      </c>
      <c r="M355" s="667"/>
      <c r="N355" s="666" t="s">
        <v>9409</v>
      </c>
      <c r="O355" s="667"/>
    </row>
    <row r="356" spans="1:15" ht="45">
      <c r="A356" s="663" t="s">
        <v>5132</v>
      </c>
      <c r="B356" s="664" t="s">
        <v>4751</v>
      </c>
      <c r="C356" s="635" t="s">
        <v>143</v>
      </c>
      <c r="D356" s="664" t="s">
        <v>4750</v>
      </c>
      <c r="E356" s="665"/>
      <c r="F356" s="665"/>
      <c r="G356" s="666" t="s">
        <v>5959</v>
      </c>
      <c r="H356" s="667"/>
      <c r="I356" s="667"/>
      <c r="J356" s="666" t="s">
        <v>8967</v>
      </c>
      <c r="K356" s="667"/>
      <c r="L356" s="666" t="s">
        <v>8966</v>
      </c>
      <c r="M356" s="667"/>
      <c r="N356" s="666" t="s">
        <v>9409</v>
      </c>
      <c r="O356" s="667"/>
    </row>
    <row r="357" spans="1:15" ht="36">
      <c r="A357" s="750" t="s">
        <v>5960</v>
      </c>
      <c r="B357" s="751" t="s">
        <v>4752</v>
      </c>
      <c r="C357" s="635" t="s">
        <v>143</v>
      </c>
      <c r="D357" s="751" t="s">
        <v>4750</v>
      </c>
      <c r="E357" s="752"/>
      <c r="F357" s="752"/>
      <c r="G357" s="753" t="s">
        <v>5961</v>
      </c>
      <c r="H357" s="754"/>
      <c r="I357" s="754"/>
      <c r="J357" s="753" t="s">
        <v>8968</v>
      </c>
      <c r="K357" s="754"/>
      <c r="L357" s="753" t="s">
        <v>6636</v>
      </c>
      <c r="M357" s="754"/>
      <c r="N357" s="753" t="s">
        <v>9410</v>
      </c>
      <c r="O357" s="754"/>
    </row>
    <row r="358" spans="1:15" ht="18">
      <c r="A358" s="755" t="s">
        <v>6279</v>
      </c>
      <c r="B358" s="756" t="s">
        <v>4753</v>
      </c>
      <c r="C358" s="635" t="s">
        <v>143</v>
      </c>
      <c r="D358" s="756" t="s">
        <v>1566</v>
      </c>
      <c r="E358" s="757"/>
      <c r="F358" s="757"/>
      <c r="G358" s="758" t="s">
        <v>248</v>
      </c>
      <c r="H358" s="759"/>
      <c r="I358" s="759"/>
      <c r="J358" s="758" t="s">
        <v>6280</v>
      </c>
      <c r="K358" s="759"/>
      <c r="L358" s="758" t="s">
        <v>245</v>
      </c>
      <c r="M358" s="759"/>
      <c r="N358" s="758" t="s">
        <v>8996</v>
      </c>
      <c r="O358" s="759"/>
    </row>
    <row r="359" spans="1:15" ht="18">
      <c r="A359" s="755" t="s">
        <v>6281</v>
      </c>
      <c r="B359" s="756" t="s">
        <v>4775</v>
      </c>
      <c r="C359" s="635" t="s">
        <v>143</v>
      </c>
      <c r="D359" s="756" t="s">
        <v>1649</v>
      </c>
      <c r="E359" s="757"/>
      <c r="F359" s="757"/>
      <c r="G359" s="758" t="s">
        <v>248</v>
      </c>
      <c r="H359" s="759"/>
      <c r="I359" s="759"/>
      <c r="J359" s="758" t="s">
        <v>8969</v>
      </c>
      <c r="K359" s="759"/>
      <c r="L359" s="758" t="s">
        <v>6636</v>
      </c>
      <c r="M359" s="759"/>
      <c r="N359" s="758" t="s">
        <v>9411</v>
      </c>
      <c r="O359" s="759"/>
    </row>
    <row r="360" spans="1:15" ht="18">
      <c r="A360" s="755" t="s">
        <v>6282</v>
      </c>
      <c r="B360" s="756" t="s">
        <v>4799</v>
      </c>
      <c r="C360" s="635" t="s">
        <v>143</v>
      </c>
      <c r="D360" s="756" t="s">
        <v>1537</v>
      </c>
      <c r="E360" s="757"/>
      <c r="F360" s="757"/>
      <c r="G360" s="758" t="s">
        <v>248</v>
      </c>
      <c r="H360" s="759"/>
      <c r="I360" s="759"/>
      <c r="J360" s="758" t="s">
        <v>6283</v>
      </c>
      <c r="K360" s="759"/>
      <c r="L360" s="758" t="s">
        <v>245</v>
      </c>
      <c r="M360" s="759"/>
      <c r="N360" s="758" t="s">
        <v>9412</v>
      </c>
      <c r="O360" s="759"/>
    </row>
    <row r="361" spans="1:15" ht="18">
      <c r="A361" s="755" t="s">
        <v>7207</v>
      </c>
      <c r="B361" s="756" t="s">
        <v>4800</v>
      </c>
      <c r="C361" s="635" t="s">
        <v>143</v>
      </c>
      <c r="D361" s="756" t="s">
        <v>1644</v>
      </c>
      <c r="E361" s="757"/>
      <c r="F361" s="757"/>
      <c r="G361" s="758" t="s">
        <v>248</v>
      </c>
      <c r="H361" s="759"/>
      <c r="I361" s="759"/>
      <c r="J361" s="758" t="s">
        <v>7208</v>
      </c>
      <c r="K361" s="759"/>
      <c r="L361" s="758" t="s">
        <v>245</v>
      </c>
      <c r="M361" s="759"/>
      <c r="N361" s="758" t="s">
        <v>8615</v>
      </c>
      <c r="O361" s="759"/>
    </row>
    <row r="362" spans="1:15" ht="18">
      <c r="A362" s="755" t="s">
        <v>6635</v>
      </c>
      <c r="B362" s="756" t="s">
        <v>4801</v>
      </c>
      <c r="C362" s="635" t="s">
        <v>143</v>
      </c>
      <c r="D362" s="756" t="s">
        <v>1663</v>
      </c>
      <c r="E362" s="757"/>
      <c r="F362" s="757"/>
      <c r="G362" s="758" t="s">
        <v>248</v>
      </c>
      <c r="H362" s="759"/>
      <c r="I362" s="759"/>
      <c r="J362" s="758" t="s">
        <v>8970</v>
      </c>
      <c r="K362" s="759"/>
      <c r="L362" s="758" t="s">
        <v>245</v>
      </c>
      <c r="M362" s="759"/>
      <c r="N362" s="758" t="s">
        <v>8971</v>
      </c>
      <c r="O362" s="759"/>
    </row>
    <row r="363" spans="1:15" ht="27">
      <c r="A363" s="755" t="s">
        <v>6633</v>
      </c>
      <c r="B363" s="756" t="s">
        <v>6632</v>
      </c>
      <c r="C363" s="635" t="s">
        <v>143</v>
      </c>
      <c r="D363" s="756" t="s">
        <v>1666</v>
      </c>
      <c r="E363" s="757"/>
      <c r="F363" s="757"/>
      <c r="G363" s="758" t="s">
        <v>248</v>
      </c>
      <c r="H363" s="759"/>
      <c r="I363" s="759"/>
      <c r="J363" s="758" t="s">
        <v>6631</v>
      </c>
      <c r="K363" s="759"/>
      <c r="L363" s="758" t="s">
        <v>245</v>
      </c>
      <c r="M363" s="759"/>
      <c r="N363" s="758" t="s">
        <v>8972</v>
      </c>
      <c r="O363" s="759"/>
    </row>
    <row r="364" spans="1:15" ht="18">
      <c r="A364" s="755" t="s">
        <v>7209</v>
      </c>
      <c r="B364" s="756" t="s">
        <v>4827</v>
      </c>
      <c r="C364" s="635" t="s">
        <v>143</v>
      </c>
      <c r="D364" s="756" t="s">
        <v>1531</v>
      </c>
      <c r="E364" s="757"/>
      <c r="F364" s="757"/>
      <c r="G364" s="758" t="s">
        <v>248</v>
      </c>
      <c r="H364" s="759"/>
      <c r="I364" s="759"/>
      <c r="J364" s="758" t="s">
        <v>3174</v>
      </c>
      <c r="K364" s="759"/>
      <c r="L364" s="758" t="s">
        <v>245</v>
      </c>
      <c r="M364" s="759"/>
      <c r="N364" s="758" t="s">
        <v>1310</v>
      </c>
      <c r="O364" s="759"/>
    </row>
    <row r="365" spans="1:15" ht="27">
      <c r="A365" s="755" t="s">
        <v>5962</v>
      </c>
      <c r="B365" s="756" t="s">
        <v>4828</v>
      </c>
      <c r="C365" s="635" t="s">
        <v>143</v>
      </c>
      <c r="D365" s="756" t="s">
        <v>4829</v>
      </c>
      <c r="E365" s="757"/>
      <c r="F365" s="757"/>
      <c r="G365" s="758" t="s">
        <v>5961</v>
      </c>
      <c r="H365" s="759"/>
      <c r="I365" s="759"/>
      <c r="J365" s="758" t="s">
        <v>245</v>
      </c>
      <c r="K365" s="759"/>
      <c r="L365" s="758" t="s">
        <v>245</v>
      </c>
      <c r="M365" s="759"/>
      <c r="N365" s="758" t="s">
        <v>5961</v>
      </c>
      <c r="O365" s="759"/>
    </row>
    <row r="366" spans="1:15" ht="18">
      <c r="A366" s="755" t="s">
        <v>6546</v>
      </c>
      <c r="B366" s="756" t="s">
        <v>4857</v>
      </c>
      <c r="C366" s="635" t="s">
        <v>143</v>
      </c>
      <c r="D366" s="756" t="s">
        <v>1572</v>
      </c>
      <c r="E366" s="757"/>
      <c r="F366" s="757"/>
      <c r="G366" s="758" t="s">
        <v>248</v>
      </c>
      <c r="H366" s="759"/>
      <c r="I366" s="759"/>
      <c r="J366" s="758" t="s">
        <v>6547</v>
      </c>
      <c r="K366" s="759"/>
      <c r="L366" s="758" t="s">
        <v>245</v>
      </c>
      <c r="M366" s="759"/>
      <c r="N366" s="758" t="s">
        <v>8973</v>
      </c>
      <c r="O366" s="759"/>
    </row>
    <row r="367" spans="1:15" ht="18">
      <c r="A367" s="755" t="s">
        <v>7210</v>
      </c>
      <c r="B367" s="756" t="s">
        <v>7211</v>
      </c>
      <c r="C367" s="635" t="s">
        <v>143</v>
      </c>
      <c r="D367" s="756" t="s">
        <v>7212</v>
      </c>
      <c r="E367" s="757"/>
      <c r="F367" s="757"/>
      <c r="G367" s="758" t="s">
        <v>248</v>
      </c>
      <c r="H367" s="759"/>
      <c r="I367" s="759"/>
      <c r="J367" s="758" t="s">
        <v>5246</v>
      </c>
      <c r="K367" s="759"/>
      <c r="L367" s="758" t="s">
        <v>245</v>
      </c>
      <c r="M367" s="759"/>
      <c r="N367" s="758" t="s">
        <v>5245</v>
      </c>
      <c r="O367" s="759"/>
    </row>
    <row r="368" spans="1:15" ht="27">
      <c r="A368" s="755" t="s">
        <v>6630</v>
      </c>
      <c r="B368" s="756" t="s">
        <v>6629</v>
      </c>
      <c r="C368" s="635" t="s">
        <v>143</v>
      </c>
      <c r="D368" s="756" t="s">
        <v>1891</v>
      </c>
      <c r="E368" s="757"/>
      <c r="F368" s="757"/>
      <c r="G368" s="758" t="s">
        <v>248</v>
      </c>
      <c r="H368" s="759"/>
      <c r="I368" s="759"/>
      <c r="J368" s="758" t="s">
        <v>6628</v>
      </c>
      <c r="K368" s="759"/>
      <c r="L368" s="758" t="s">
        <v>245</v>
      </c>
      <c r="M368" s="759"/>
      <c r="N368" s="758" t="s">
        <v>8974</v>
      </c>
      <c r="O368" s="759"/>
    </row>
    <row r="369" spans="1:15" ht="36">
      <c r="A369" s="755" t="s">
        <v>6627</v>
      </c>
      <c r="B369" s="756" t="s">
        <v>4863</v>
      </c>
      <c r="C369" s="635" t="s">
        <v>143</v>
      </c>
      <c r="D369" s="756" t="s">
        <v>1122</v>
      </c>
      <c r="E369" s="757"/>
      <c r="F369" s="757"/>
      <c r="G369" s="758" t="s">
        <v>248</v>
      </c>
      <c r="H369" s="759"/>
      <c r="I369" s="759"/>
      <c r="J369" s="758" t="s">
        <v>6626</v>
      </c>
      <c r="K369" s="759"/>
      <c r="L369" s="758" t="s">
        <v>245</v>
      </c>
      <c r="M369" s="759"/>
      <c r="N369" s="758" t="s">
        <v>8280</v>
      </c>
      <c r="O369" s="759"/>
    </row>
    <row r="370" spans="1:15" ht="18">
      <c r="A370" s="755" t="s">
        <v>6548</v>
      </c>
      <c r="B370" s="756" t="s">
        <v>6549</v>
      </c>
      <c r="C370" s="635" t="s">
        <v>143</v>
      </c>
      <c r="D370" s="756" t="s">
        <v>1558</v>
      </c>
      <c r="E370" s="757"/>
      <c r="F370" s="757"/>
      <c r="G370" s="758" t="s">
        <v>248</v>
      </c>
      <c r="H370" s="759"/>
      <c r="I370" s="759"/>
      <c r="J370" s="758" t="s">
        <v>8975</v>
      </c>
      <c r="K370" s="759"/>
      <c r="L370" s="758" t="s">
        <v>245</v>
      </c>
      <c r="M370" s="759"/>
      <c r="N370" s="758" t="s">
        <v>8976</v>
      </c>
      <c r="O370" s="759"/>
    </row>
    <row r="371" spans="1:15" ht="27">
      <c r="A371" s="755" t="s">
        <v>6625</v>
      </c>
      <c r="B371" s="756" t="s">
        <v>6624</v>
      </c>
      <c r="C371" s="635" t="s">
        <v>143</v>
      </c>
      <c r="D371" s="756" t="s">
        <v>6623</v>
      </c>
      <c r="E371" s="757"/>
      <c r="F371" s="757"/>
      <c r="G371" s="758" t="s">
        <v>248</v>
      </c>
      <c r="H371" s="759"/>
      <c r="I371" s="759"/>
      <c r="J371" s="758" t="s">
        <v>6622</v>
      </c>
      <c r="K371" s="759"/>
      <c r="L371" s="758" t="s">
        <v>245</v>
      </c>
      <c r="M371" s="759"/>
      <c r="N371" s="758" t="s">
        <v>8977</v>
      </c>
      <c r="O371" s="759"/>
    </row>
    <row r="372" spans="1:15" ht="45">
      <c r="A372" s="755" t="s">
        <v>7213</v>
      </c>
      <c r="B372" s="756" t="s">
        <v>7214</v>
      </c>
      <c r="C372" s="635" t="s">
        <v>143</v>
      </c>
      <c r="D372" s="756" t="s">
        <v>7215</v>
      </c>
      <c r="E372" s="757"/>
      <c r="F372" s="757"/>
      <c r="G372" s="758" t="s">
        <v>248</v>
      </c>
      <c r="H372" s="759"/>
      <c r="I372" s="759"/>
      <c r="J372" s="758" t="s">
        <v>7216</v>
      </c>
      <c r="K372" s="759"/>
      <c r="L372" s="758" t="s">
        <v>245</v>
      </c>
      <c r="M372" s="759"/>
      <c r="N372" s="758" t="s">
        <v>8978</v>
      </c>
      <c r="O372" s="759"/>
    </row>
    <row r="373" spans="1:15" ht="27">
      <c r="A373" s="755" t="s">
        <v>6621</v>
      </c>
      <c r="B373" s="756" t="s">
        <v>6620</v>
      </c>
      <c r="C373" s="635" t="s">
        <v>143</v>
      </c>
      <c r="D373" s="756" t="s">
        <v>6619</v>
      </c>
      <c r="E373" s="757"/>
      <c r="F373" s="757"/>
      <c r="G373" s="758" t="s">
        <v>248</v>
      </c>
      <c r="H373" s="759"/>
      <c r="I373" s="759"/>
      <c r="J373" s="758" t="s">
        <v>2298</v>
      </c>
      <c r="K373" s="759"/>
      <c r="L373" s="758" t="s">
        <v>245</v>
      </c>
      <c r="M373" s="759"/>
      <c r="N373" s="758" t="s">
        <v>1749</v>
      </c>
      <c r="O373" s="759"/>
    </row>
    <row r="374" spans="1:15" ht="18">
      <c r="A374" s="755" t="s">
        <v>7217</v>
      </c>
      <c r="B374" s="756" t="s">
        <v>7218</v>
      </c>
      <c r="C374" s="635" t="s">
        <v>143</v>
      </c>
      <c r="D374" s="756" t="s">
        <v>1638</v>
      </c>
      <c r="E374" s="757"/>
      <c r="F374" s="757"/>
      <c r="G374" s="758" t="s">
        <v>248</v>
      </c>
      <c r="H374" s="759"/>
      <c r="I374" s="759"/>
      <c r="J374" s="758" t="s">
        <v>7219</v>
      </c>
      <c r="K374" s="759"/>
      <c r="L374" s="758" t="s">
        <v>245</v>
      </c>
      <c r="M374" s="759"/>
      <c r="N374" s="758" t="s">
        <v>8248</v>
      </c>
      <c r="O374" s="759"/>
    </row>
    <row r="375" spans="1:15" ht="18">
      <c r="A375" s="755" t="s">
        <v>7220</v>
      </c>
      <c r="B375" s="756" t="s">
        <v>7221</v>
      </c>
      <c r="C375" s="635" t="s">
        <v>143</v>
      </c>
      <c r="D375" s="756" t="s">
        <v>1889</v>
      </c>
      <c r="E375" s="757"/>
      <c r="F375" s="757"/>
      <c r="G375" s="758" t="s">
        <v>248</v>
      </c>
      <c r="H375" s="759"/>
      <c r="I375" s="759"/>
      <c r="J375" s="758" t="s">
        <v>7222</v>
      </c>
      <c r="K375" s="759"/>
      <c r="L375" s="758" t="s">
        <v>245</v>
      </c>
      <c r="M375" s="759"/>
      <c r="N375" s="758" t="s">
        <v>8979</v>
      </c>
      <c r="O375" s="759"/>
    </row>
    <row r="376" spans="1:15">
      <c r="A376" s="750" t="s">
        <v>143</v>
      </c>
      <c r="B376" s="751" t="s">
        <v>143</v>
      </c>
      <c r="C376" s="635" t="s">
        <v>143</v>
      </c>
      <c r="D376" s="751" t="s">
        <v>143</v>
      </c>
      <c r="E376" s="752"/>
      <c r="F376" s="752"/>
      <c r="G376" s="752"/>
      <c r="H376" s="752"/>
      <c r="I376" s="752"/>
      <c r="J376" s="752"/>
      <c r="K376" s="752"/>
      <c r="L376" s="752"/>
      <c r="M376" s="752"/>
      <c r="N376" s="752"/>
      <c r="O376" s="752"/>
    </row>
    <row r="377" spans="1:15" ht="36">
      <c r="A377" s="750" t="s">
        <v>5131</v>
      </c>
      <c r="B377" s="751" t="s">
        <v>4836</v>
      </c>
      <c r="C377" s="635" t="s">
        <v>143</v>
      </c>
      <c r="D377" s="751" t="s">
        <v>4785</v>
      </c>
      <c r="E377" s="752"/>
      <c r="F377" s="752"/>
      <c r="G377" s="753" t="s">
        <v>5964</v>
      </c>
      <c r="H377" s="754"/>
      <c r="I377" s="754"/>
      <c r="J377" s="753" t="s">
        <v>8980</v>
      </c>
      <c r="K377" s="754"/>
      <c r="L377" s="753" t="s">
        <v>245</v>
      </c>
      <c r="M377" s="754"/>
      <c r="N377" s="753" t="s">
        <v>9413</v>
      </c>
      <c r="O377" s="754"/>
    </row>
    <row r="378" spans="1:15" ht="18">
      <c r="A378" s="755" t="s">
        <v>5130</v>
      </c>
      <c r="B378" s="756" t="s">
        <v>4837</v>
      </c>
      <c r="C378" s="635" t="s">
        <v>143</v>
      </c>
      <c r="D378" s="756" t="s">
        <v>1691</v>
      </c>
      <c r="E378" s="757"/>
      <c r="F378" s="757"/>
      <c r="G378" s="758" t="s">
        <v>5964</v>
      </c>
      <c r="H378" s="759"/>
      <c r="I378" s="759"/>
      <c r="J378" s="758" t="s">
        <v>8981</v>
      </c>
      <c r="K378" s="759"/>
      <c r="L378" s="758" t="s">
        <v>245</v>
      </c>
      <c r="M378" s="759"/>
      <c r="N378" s="758" t="s">
        <v>9414</v>
      </c>
      <c r="O378" s="759"/>
    </row>
    <row r="379" spans="1:15" ht="18">
      <c r="A379" s="755" t="s">
        <v>6553</v>
      </c>
      <c r="B379" s="756" t="s">
        <v>6554</v>
      </c>
      <c r="C379" s="635" t="s">
        <v>143</v>
      </c>
      <c r="D379" s="756" t="s">
        <v>6555</v>
      </c>
      <c r="E379" s="757"/>
      <c r="F379" s="757"/>
      <c r="G379" s="758" t="s">
        <v>248</v>
      </c>
      <c r="H379" s="759"/>
      <c r="I379" s="759"/>
      <c r="J379" s="758" t="s">
        <v>8982</v>
      </c>
      <c r="K379" s="759"/>
      <c r="L379" s="758" t="s">
        <v>245</v>
      </c>
      <c r="M379" s="759"/>
      <c r="N379" s="758" t="s">
        <v>8983</v>
      </c>
      <c r="O379" s="759"/>
    </row>
    <row r="380" spans="1:15">
      <c r="A380" s="750" t="s">
        <v>143</v>
      </c>
      <c r="B380" s="751" t="s">
        <v>143</v>
      </c>
      <c r="C380" s="635" t="s">
        <v>143</v>
      </c>
      <c r="D380" s="751" t="s">
        <v>143</v>
      </c>
      <c r="E380" s="752"/>
      <c r="F380" s="752"/>
      <c r="G380" s="752"/>
      <c r="H380" s="752"/>
      <c r="I380" s="752"/>
      <c r="J380" s="752"/>
      <c r="K380" s="752"/>
      <c r="L380" s="752"/>
      <c r="M380" s="752"/>
      <c r="N380" s="752"/>
      <c r="O380" s="752"/>
    </row>
    <row r="381" spans="1:15" ht="18">
      <c r="A381" s="750" t="s">
        <v>6557</v>
      </c>
      <c r="B381" s="751" t="s">
        <v>6558</v>
      </c>
      <c r="C381" s="635" t="s">
        <v>143</v>
      </c>
      <c r="D381" s="751" t="s">
        <v>1160</v>
      </c>
      <c r="E381" s="752"/>
      <c r="F381" s="752"/>
      <c r="G381" s="753" t="s">
        <v>248</v>
      </c>
      <c r="H381" s="754"/>
      <c r="I381" s="754"/>
      <c r="J381" s="753" t="s">
        <v>8984</v>
      </c>
      <c r="K381" s="754"/>
      <c r="L381" s="753" t="s">
        <v>245</v>
      </c>
      <c r="M381" s="754"/>
      <c r="N381" s="753" t="s">
        <v>8985</v>
      </c>
      <c r="O381" s="754"/>
    </row>
    <row r="382" spans="1:15" ht="18">
      <c r="A382" s="755" t="s">
        <v>6560</v>
      </c>
      <c r="B382" s="756" t="s">
        <v>6561</v>
      </c>
      <c r="C382" s="635" t="s">
        <v>143</v>
      </c>
      <c r="D382" s="756" t="s">
        <v>6562</v>
      </c>
      <c r="E382" s="757"/>
      <c r="F382" s="757"/>
      <c r="G382" s="758" t="s">
        <v>248</v>
      </c>
      <c r="H382" s="759"/>
      <c r="I382" s="759"/>
      <c r="J382" s="758" t="s">
        <v>8986</v>
      </c>
      <c r="K382" s="759"/>
      <c r="L382" s="758" t="s">
        <v>245</v>
      </c>
      <c r="M382" s="759"/>
      <c r="N382" s="758" t="s">
        <v>8987</v>
      </c>
      <c r="O382" s="759"/>
    </row>
    <row r="383" spans="1:15" ht="18">
      <c r="A383" s="755" t="s">
        <v>6564</v>
      </c>
      <c r="B383" s="756" t="s">
        <v>6565</v>
      </c>
      <c r="C383" s="635" t="s">
        <v>143</v>
      </c>
      <c r="D383" s="756" t="s">
        <v>6566</v>
      </c>
      <c r="E383" s="757"/>
      <c r="F383" s="757"/>
      <c r="G383" s="758" t="s">
        <v>248</v>
      </c>
      <c r="H383" s="759"/>
      <c r="I383" s="759"/>
      <c r="J383" s="758" t="s">
        <v>8988</v>
      </c>
      <c r="K383" s="759"/>
      <c r="L383" s="758" t="s">
        <v>245</v>
      </c>
      <c r="M383" s="759"/>
      <c r="N383" s="758" t="s">
        <v>8989</v>
      </c>
      <c r="O383" s="759"/>
    </row>
    <row r="384" spans="1:15">
      <c r="A384" s="750" t="s">
        <v>143</v>
      </c>
      <c r="B384" s="751" t="s">
        <v>143</v>
      </c>
      <c r="C384" s="635" t="s">
        <v>143</v>
      </c>
      <c r="D384" s="751" t="s">
        <v>143</v>
      </c>
      <c r="E384" s="752"/>
      <c r="F384" s="752"/>
      <c r="G384" s="752"/>
      <c r="H384" s="752"/>
      <c r="I384" s="752"/>
      <c r="J384" s="752"/>
      <c r="K384" s="752"/>
      <c r="L384" s="752"/>
      <c r="M384" s="752"/>
      <c r="N384" s="752"/>
      <c r="O384" s="752"/>
    </row>
    <row r="385" spans="1:15" ht="18">
      <c r="A385" s="750" t="s">
        <v>6568</v>
      </c>
      <c r="B385" s="751" t="s">
        <v>6569</v>
      </c>
      <c r="C385" s="635" t="s">
        <v>143</v>
      </c>
      <c r="D385" s="751" t="s">
        <v>1854</v>
      </c>
      <c r="E385" s="752"/>
      <c r="F385" s="752"/>
      <c r="G385" s="753" t="s">
        <v>248</v>
      </c>
      <c r="H385" s="754"/>
      <c r="I385" s="754"/>
      <c r="J385" s="753" t="s">
        <v>8990</v>
      </c>
      <c r="K385" s="754"/>
      <c r="L385" s="753" t="s">
        <v>7205</v>
      </c>
      <c r="M385" s="754"/>
      <c r="N385" s="753" t="s">
        <v>8991</v>
      </c>
      <c r="O385" s="754"/>
    </row>
    <row r="386" spans="1:15" ht="45">
      <c r="A386" s="755" t="s">
        <v>6571</v>
      </c>
      <c r="B386" s="756" t="s">
        <v>6572</v>
      </c>
      <c r="C386" s="635" t="s">
        <v>143</v>
      </c>
      <c r="D386" s="756" t="s">
        <v>6573</v>
      </c>
      <c r="E386" s="757"/>
      <c r="F386" s="757"/>
      <c r="G386" s="758" t="s">
        <v>248</v>
      </c>
      <c r="H386" s="759"/>
      <c r="I386" s="759"/>
      <c r="J386" s="758" t="s">
        <v>8992</v>
      </c>
      <c r="K386" s="759"/>
      <c r="L386" s="758" t="s">
        <v>7205</v>
      </c>
      <c r="M386" s="759"/>
      <c r="N386" s="758" t="s">
        <v>8993</v>
      </c>
      <c r="O386" s="759"/>
    </row>
    <row r="387" spans="1:15" ht="18">
      <c r="A387" s="755" t="s">
        <v>6575</v>
      </c>
      <c r="B387" s="756" t="s">
        <v>6576</v>
      </c>
      <c r="C387" s="635" t="s">
        <v>143</v>
      </c>
      <c r="D387" s="756" t="s">
        <v>1858</v>
      </c>
      <c r="E387" s="757"/>
      <c r="F387" s="757"/>
      <c r="G387" s="758" t="s">
        <v>248</v>
      </c>
      <c r="H387" s="759"/>
      <c r="I387" s="759"/>
      <c r="J387" s="758" t="s">
        <v>8994</v>
      </c>
      <c r="K387" s="759"/>
      <c r="L387" s="758" t="s">
        <v>245</v>
      </c>
      <c r="M387" s="759"/>
      <c r="N387" s="758" t="s">
        <v>8995</v>
      </c>
      <c r="O387" s="759"/>
    </row>
    <row r="388" spans="1:15">
      <c r="A388" s="750" t="s">
        <v>143</v>
      </c>
      <c r="B388" s="751" t="s">
        <v>143</v>
      </c>
      <c r="C388" s="635" t="s">
        <v>143</v>
      </c>
      <c r="D388" s="751" t="s">
        <v>143</v>
      </c>
      <c r="E388" s="752"/>
      <c r="F388" s="752"/>
      <c r="G388" s="752"/>
      <c r="H388" s="752"/>
      <c r="I388" s="752"/>
      <c r="J388" s="752"/>
      <c r="K388" s="752"/>
      <c r="L388" s="752"/>
      <c r="M388" s="752"/>
      <c r="N388" s="752"/>
      <c r="O388" s="752"/>
    </row>
    <row r="389" spans="1:15" ht="27">
      <c r="A389" s="750" t="s">
        <v>6577</v>
      </c>
      <c r="B389" s="751" t="s">
        <v>6578</v>
      </c>
      <c r="C389" s="635" t="s">
        <v>143</v>
      </c>
      <c r="D389" s="751" t="s">
        <v>6579</v>
      </c>
      <c r="E389" s="752"/>
      <c r="F389" s="752"/>
      <c r="G389" s="753" t="s">
        <v>248</v>
      </c>
      <c r="H389" s="754"/>
      <c r="I389" s="754"/>
      <c r="J389" s="753" t="s">
        <v>6280</v>
      </c>
      <c r="K389" s="754"/>
      <c r="L389" s="753" t="s">
        <v>245</v>
      </c>
      <c r="M389" s="754"/>
      <c r="N389" s="753" t="s">
        <v>8996</v>
      </c>
      <c r="O389" s="754"/>
    </row>
    <row r="390" spans="1:15" ht="18">
      <c r="A390" s="755" t="s">
        <v>6581</v>
      </c>
      <c r="B390" s="756" t="s">
        <v>6582</v>
      </c>
      <c r="C390" s="635" t="s">
        <v>143</v>
      </c>
      <c r="D390" s="756" t="s">
        <v>1186</v>
      </c>
      <c r="E390" s="757"/>
      <c r="F390" s="757"/>
      <c r="G390" s="758" t="s">
        <v>248</v>
      </c>
      <c r="H390" s="759"/>
      <c r="I390" s="759"/>
      <c r="J390" s="758" t="s">
        <v>6280</v>
      </c>
      <c r="K390" s="759"/>
      <c r="L390" s="758" t="s">
        <v>245</v>
      </c>
      <c r="M390" s="759"/>
      <c r="N390" s="758" t="s">
        <v>8996</v>
      </c>
      <c r="O390" s="759"/>
    </row>
    <row r="391" spans="1:15">
      <c r="A391" s="750" t="s">
        <v>143</v>
      </c>
      <c r="B391" s="751" t="s">
        <v>143</v>
      </c>
      <c r="C391" s="635" t="s">
        <v>143</v>
      </c>
      <c r="D391" s="751" t="s">
        <v>143</v>
      </c>
      <c r="E391" s="752"/>
      <c r="F391" s="752"/>
      <c r="G391" s="752"/>
      <c r="H391" s="752"/>
      <c r="I391" s="752"/>
      <c r="J391" s="752"/>
      <c r="K391" s="752"/>
      <c r="L391" s="752"/>
      <c r="M391" s="752"/>
      <c r="N391" s="752"/>
      <c r="O391" s="752"/>
    </row>
    <row r="392" spans="1:15" ht="18">
      <c r="A392" s="750" t="s">
        <v>7230</v>
      </c>
      <c r="B392" s="751" t="s">
        <v>7231</v>
      </c>
      <c r="C392" s="635" t="s">
        <v>143</v>
      </c>
      <c r="D392" s="751" t="s">
        <v>7232</v>
      </c>
      <c r="E392" s="752"/>
      <c r="F392" s="752"/>
      <c r="G392" s="753" t="s">
        <v>248</v>
      </c>
      <c r="H392" s="754"/>
      <c r="I392" s="754"/>
      <c r="J392" s="753" t="s">
        <v>7233</v>
      </c>
      <c r="K392" s="754"/>
      <c r="L392" s="753" t="s">
        <v>245</v>
      </c>
      <c r="M392" s="754"/>
      <c r="N392" s="753" t="s">
        <v>8997</v>
      </c>
      <c r="O392" s="754"/>
    </row>
    <row r="393" spans="1:15" ht="18">
      <c r="A393" s="755" t="s">
        <v>7234</v>
      </c>
      <c r="B393" s="756" t="s">
        <v>7235</v>
      </c>
      <c r="C393" s="635" t="s">
        <v>143</v>
      </c>
      <c r="D393" s="756" t="s">
        <v>966</v>
      </c>
      <c r="E393" s="757"/>
      <c r="F393" s="757"/>
      <c r="G393" s="758" t="s">
        <v>248</v>
      </c>
      <c r="H393" s="759"/>
      <c r="I393" s="759"/>
      <c r="J393" s="758" t="s">
        <v>7233</v>
      </c>
      <c r="K393" s="759"/>
      <c r="L393" s="758" t="s">
        <v>245</v>
      </c>
      <c r="M393" s="759"/>
      <c r="N393" s="758" t="s">
        <v>8997</v>
      </c>
      <c r="O393" s="759"/>
    </row>
    <row r="394" spans="1:15">
      <c r="A394" s="750" t="s">
        <v>143</v>
      </c>
      <c r="B394" s="751" t="s">
        <v>143</v>
      </c>
      <c r="C394" s="635" t="s">
        <v>143</v>
      </c>
      <c r="D394" s="751" t="s">
        <v>143</v>
      </c>
      <c r="E394" s="752"/>
      <c r="F394" s="752"/>
      <c r="G394" s="752"/>
      <c r="H394" s="752"/>
      <c r="I394" s="752"/>
      <c r="J394" s="752"/>
      <c r="K394" s="752"/>
      <c r="L394" s="752"/>
      <c r="M394" s="752"/>
      <c r="N394" s="752"/>
      <c r="O394" s="752"/>
    </row>
    <row r="395" spans="1:15" ht="45">
      <c r="A395" s="663" t="s">
        <v>6616</v>
      </c>
      <c r="B395" s="664" t="s">
        <v>4838</v>
      </c>
      <c r="C395" s="635" t="s">
        <v>143</v>
      </c>
      <c r="D395" s="664" t="s">
        <v>4839</v>
      </c>
      <c r="E395" s="665"/>
      <c r="F395" s="665"/>
      <c r="G395" s="666" t="s">
        <v>248</v>
      </c>
      <c r="H395" s="667"/>
      <c r="I395" s="667"/>
      <c r="J395" s="666" t="s">
        <v>6613</v>
      </c>
      <c r="K395" s="667"/>
      <c r="L395" s="666" t="s">
        <v>245</v>
      </c>
      <c r="M395" s="667"/>
      <c r="N395" s="666" t="s">
        <v>9415</v>
      </c>
      <c r="O395" s="667"/>
    </row>
    <row r="396" spans="1:15" ht="22.5">
      <c r="A396" s="627" t="s">
        <v>5137</v>
      </c>
      <c r="B396" s="627" t="s">
        <v>215</v>
      </c>
      <c r="C396" s="627" t="s">
        <v>216</v>
      </c>
      <c r="D396" s="628"/>
      <c r="E396" s="628"/>
      <c r="F396" s="628"/>
      <c r="G396" s="629" t="s">
        <v>217</v>
      </c>
      <c r="H396" s="630"/>
      <c r="I396" s="630"/>
      <c r="J396" s="629" t="s">
        <v>218</v>
      </c>
      <c r="K396" s="630"/>
      <c r="L396" s="629" t="s">
        <v>219</v>
      </c>
      <c r="M396" s="630"/>
      <c r="N396" s="629" t="s">
        <v>220</v>
      </c>
      <c r="O396" s="630"/>
    </row>
    <row r="397" spans="1:15" ht="45">
      <c r="A397" s="663" t="s">
        <v>6615</v>
      </c>
      <c r="B397" s="664" t="s">
        <v>4840</v>
      </c>
      <c r="C397" s="635" t="s">
        <v>143</v>
      </c>
      <c r="D397" s="664" t="s">
        <v>4785</v>
      </c>
      <c r="E397" s="665"/>
      <c r="F397" s="665"/>
      <c r="G397" s="666" t="s">
        <v>248</v>
      </c>
      <c r="H397" s="667"/>
      <c r="I397" s="667"/>
      <c r="J397" s="666" t="s">
        <v>6613</v>
      </c>
      <c r="K397" s="667"/>
      <c r="L397" s="666" t="s">
        <v>245</v>
      </c>
      <c r="M397" s="667"/>
      <c r="N397" s="666" t="s">
        <v>9415</v>
      </c>
      <c r="O397" s="667"/>
    </row>
    <row r="398" spans="1:15" ht="18">
      <c r="A398" s="755" t="s">
        <v>6614</v>
      </c>
      <c r="B398" s="756" t="s">
        <v>4841</v>
      </c>
      <c r="C398" s="635" t="s">
        <v>143</v>
      </c>
      <c r="D398" s="756" t="s">
        <v>1691</v>
      </c>
      <c r="E398" s="757"/>
      <c r="F398" s="757"/>
      <c r="G398" s="758" t="s">
        <v>248</v>
      </c>
      <c r="H398" s="759"/>
      <c r="I398" s="759"/>
      <c r="J398" s="758" t="s">
        <v>6613</v>
      </c>
      <c r="K398" s="759"/>
      <c r="L398" s="758" t="s">
        <v>245</v>
      </c>
      <c r="M398" s="759"/>
      <c r="N398" s="758" t="s">
        <v>9415</v>
      </c>
      <c r="O398" s="759"/>
    </row>
    <row r="399" spans="1:15">
      <c r="A399" s="663" t="s">
        <v>143</v>
      </c>
      <c r="B399" s="664" t="s">
        <v>143</v>
      </c>
      <c r="C399" s="635" t="s">
        <v>143</v>
      </c>
      <c r="D399" s="664" t="s">
        <v>143</v>
      </c>
      <c r="E399" s="665"/>
      <c r="F399" s="665"/>
      <c r="G399" s="665"/>
      <c r="H399" s="665"/>
      <c r="I399" s="665"/>
      <c r="J399" s="665"/>
      <c r="K399" s="665"/>
      <c r="L399" s="665"/>
      <c r="M399" s="665"/>
      <c r="N399" s="665"/>
      <c r="O399" s="665"/>
    </row>
    <row r="400" spans="1:15" ht="63">
      <c r="A400" s="663" t="s">
        <v>5128</v>
      </c>
      <c r="B400" s="664" t="s">
        <v>1702</v>
      </c>
      <c r="C400" s="635" t="s">
        <v>143</v>
      </c>
      <c r="D400" s="664" t="s">
        <v>1703</v>
      </c>
      <c r="E400" s="665"/>
      <c r="F400" s="665"/>
      <c r="G400" s="666" t="s">
        <v>5965</v>
      </c>
      <c r="H400" s="667"/>
      <c r="I400" s="667"/>
      <c r="J400" s="666" t="s">
        <v>8998</v>
      </c>
      <c r="K400" s="667"/>
      <c r="L400" s="666" t="s">
        <v>245</v>
      </c>
      <c r="M400" s="667"/>
      <c r="N400" s="666" t="s">
        <v>9416</v>
      </c>
      <c r="O400" s="667"/>
    </row>
    <row r="401" spans="1:15" ht="63">
      <c r="A401" s="663" t="s">
        <v>5127</v>
      </c>
      <c r="B401" s="664" t="s">
        <v>1706</v>
      </c>
      <c r="C401" s="635" t="s">
        <v>143</v>
      </c>
      <c r="D401" s="664" t="s">
        <v>1703</v>
      </c>
      <c r="E401" s="665"/>
      <c r="F401" s="665"/>
      <c r="G401" s="666" t="s">
        <v>5965</v>
      </c>
      <c r="H401" s="667"/>
      <c r="I401" s="667"/>
      <c r="J401" s="666" t="s">
        <v>8998</v>
      </c>
      <c r="K401" s="667"/>
      <c r="L401" s="666" t="s">
        <v>245</v>
      </c>
      <c r="M401" s="667"/>
      <c r="N401" s="666" t="s">
        <v>9416</v>
      </c>
      <c r="O401" s="667"/>
    </row>
    <row r="402" spans="1:15" ht="63">
      <c r="A402" s="663" t="s">
        <v>5126</v>
      </c>
      <c r="B402" s="664" t="s">
        <v>1707</v>
      </c>
      <c r="C402" s="635" t="s">
        <v>143</v>
      </c>
      <c r="D402" s="664" t="s">
        <v>1703</v>
      </c>
      <c r="E402" s="665"/>
      <c r="F402" s="665"/>
      <c r="G402" s="666" t="s">
        <v>5965</v>
      </c>
      <c r="H402" s="667"/>
      <c r="I402" s="667"/>
      <c r="J402" s="666" t="s">
        <v>8998</v>
      </c>
      <c r="K402" s="667"/>
      <c r="L402" s="666" t="s">
        <v>245</v>
      </c>
      <c r="M402" s="667"/>
      <c r="N402" s="666" t="s">
        <v>9416</v>
      </c>
      <c r="O402" s="667"/>
    </row>
    <row r="403" spans="1:15" ht="45">
      <c r="A403" s="750" t="s">
        <v>5125</v>
      </c>
      <c r="B403" s="751" t="s">
        <v>1708</v>
      </c>
      <c r="C403" s="635" t="s">
        <v>143</v>
      </c>
      <c r="D403" s="751" t="s">
        <v>1703</v>
      </c>
      <c r="E403" s="752"/>
      <c r="F403" s="752"/>
      <c r="G403" s="753" t="s">
        <v>5965</v>
      </c>
      <c r="H403" s="754"/>
      <c r="I403" s="754"/>
      <c r="J403" s="753" t="s">
        <v>8998</v>
      </c>
      <c r="K403" s="754"/>
      <c r="L403" s="753" t="s">
        <v>245</v>
      </c>
      <c r="M403" s="754"/>
      <c r="N403" s="753" t="s">
        <v>9416</v>
      </c>
      <c r="O403" s="754"/>
    </row>
    <row r="404" spans="1:15" ht="18">
      <c r="A404" s="755" t="s">
        <v>5124</v>
      </c>
      <c r="B404" s="756" t="s">
        <v>1709</v>
      </c>
      <c r="C404" s="635" t="s">
        <v>143</v>
      </c>
      <c r="D404" s="756" t="s">
        <v>1710</v>
      </c>
      <c r="E404" s="757"/>
      <c r="F404" s="757"/>
      <c r="G404" s="758" t="s">
        <v>5965</v>
      </c>
      <c r="H404" s="759"/>
      <c r="I404" s="759"/>
      <c r="J404" s="758" t="s">
        <v>8998</v>
      </c>
      <c r="K404" s="759"/>
      <c r="L404" s="758" t="s">
        <v>245</v>
      </c>
      <c r="M404" s="759"/>
      <c r="N404" s="758" t="s">
        <v>9416</v>
      </c>
      <c r="O404" s="759"/>
    </row>
    <row r="405" spans="1:15">
      <c r="A405" s="750" t="s">
        <v>143</v>
      </c>
      <c r="B405" s="751" t="s">
        <v>143</v>
      </c>
      <c r="C405" s="635" t="s">
        <v>143</v>
      </c>
      <c r="D405" s="751" t="s">
        <v>143</v>
      </c>
      <c r="E405" s="752"/>
      <c r="F405" s="752"/>
      <c r="G405" s="752"/>
      <c r="H405" s="752"/>
      <c r="I405" s="752"/>
      <c r="J405" s="752"/>
      <c r="K405" s="752"/>
      <c r="L405" s="752"/>
      <c r="M405" s="752"/>
      <c r="N405" s="752"/>
      <c r="O405" s="752"/>
    </row>
    <row r="406" spans="1:15" ht="36">
      <c r="A406" s="663" t="s">
        <v>5123</v>
      </c>
      <c r="B406" s="664" t="s">
        <v>1711</v>
      </c>
      <c r="C406" s="635" t="s">
        <v>143</v>
      </c>
      <c r="D406" s="664" t="s">
        <v>1712</v>
      </c>
      <c r="E406" s="665"/>
      <c r="F406" s="665"/>
      <c r="G406" s="666" t="s">
        <v>5966</v>
      </c>
      <c r="H406" s="667"/>
      <c r="I406" s="667"/>
      <c r="J406" s="666" t="s">
        <v>8690</v>
      </c>
      <c r="K406" s="667"/>
      <c r="L406" s="666" t="s">
        <v>245</v>
      </c>
      <c r="M406" s="667"/>
      <c r="N406" s="666" t="s">
        <v>9417</v>
      </c>
      <c r="O406" s="667"/>
    </row>
    <row r="407" spans="1:15" ht="36">
      <c r="A407" s="663" t="s">
        <v>5122</v>
      </c>
      <c r="B407" s="664" t="s">
        <v>1715</v>
      </c>
      <c r="C407" s="635" t="s">
        <v>143</v>
      </c>
      <c r="D407" s="664" t="s">
        <v>1712</v>
      </c>
      <c r="E407" s="665"/>
      <c r="F407" s="665"/>
      <c r="G407" s="666" t="s">
        <v>5966</v>
      </c>
      <c r="H407" s="667"/>
      <c r="I407" s="667"/>
      <c r="J407" s="666" t="s">
        <v>8690</v>
      </c>
      <c r="K407" s="667"/>
      <c r="L407" s="666" t="s">
        <v>245</v>
      </c>
      <c r="M407" s="667"/>
      <c r="N407" s="666" t="s">
        <v>9417</v>
      </c>
      <c r="O407" s="667"/>
    </row>
    <row r="408" spans="1:15" ht="36">
      <c r="A408" s="663" t="s">
        <v>5121</v>
      </c>
      <c r="B408" s="664" t="s">
        <v>1716</v>
      </c>
      <c r="C408" s="635" t="s">
        <v>143</v>
      </c>
      <c r="D408" s="664" t="s">
        <v>1712</v>
      </c>
      <c r="E408" s="665"/>
      <c r="F408" s="665"/>
      <c r="G408" s="666" t="s">
        <v>5966</v>
      </c>
      <c r="H408" s="667"/>
      <c r="I408" s="667"/>
      <c r="J408" s="666" t="s">
        <v>8690</v>
      </c>
      <c r="K408" s="667"/>
      <c r="L408" s="666" t="s">
        <v>245</v>
      </c>
      <c r="M408" s="667"/>
      <c r="N408" s="666" t="s">
        <v>9417</v>
      </c>
      <c r="O408" s="667"/>
    </row>
    <row r="409" spans="1:15" ht="36">
      <c r="A409" s="750" t="s">
        <v>5120</v>
      </c>
      <c r="B409" s="751" t="s">
        <v>1717</v>
      </c>
      <c r="C409" s="635" t="s">
        <v>143</v>
      </c>
      <c r="D409" s="751" t="s">
        <v>1712</v>
      </c>
      <c r="E409" s="752"/>
      <c r="F409" s="752"/>
      <c r="G409" s="753" t="s">
        <v>5966</v>
      </c>
      <c r="H409" s="754"/>
      <c r="I409" s="754"/>
      <c r="J409" s="753" t="s">
        <v>8690</v>
      </c>
      <c r="K409" s="754"/>
      <c r="L409" s="753" t="s">
        <v>245</v>
      </c>
      <c r="M409" s="754"/>
      <c r="N409" s="753" t="s">
        <v>9417</v>
      </c>
      <c r="O409" s="754"/>
    </row>
    <row r="410" spans="1:15" ht="18">
      <c r="A410" s="755" t="s">
        <v>5118</v>
      </c>
      <c r="B410" s="756" t="s">
        <v>1718</v>
      </c>
      <c r="C410" s="635" t="s">
        <v>143</v>
      </c>
      <c r="D410" s="756" t="s">
        <v>1719</v>
      </c>
      <c r="E410" s="757"/>
      <c r="F410" s="757"/>
      <c r="G410" s="758" t="s">
        <v>5967</v>
      </c>
      <c r="H410" s="759"/>
      <c r="I410" s="759"/>
      <c r="J410" s="758" t="s">
        <v>8690</v>
      </c>
      <c r="K410" s="759"/>
      <c r="L410" s="758" t="s">
        <v>245</v>
      </c>
      <c r="M410" s="759"/>
      <c r="N410" s="758" t="s">
        <v>9418</v>
      </c>
      <c r="O410" s="759"/>
    </row>
    <row r="411" spans="1:15" ht="18">
      <c r="A411" s="755" t="s">
        <v>5116</v>
      </c>
      <c r="B411" s="756" t="s">
        <v>1723</v>
      </c>
      <c r="C411" s="635" t="s">
        <v>143</v>
      </c>
      <c r="D411" s="756" t="s">
        <v>1724</v>
      </c>
      <c r="E411" s="757"/>
      <c r="F411" s="757"/>
      <c r="G411" s="758" t="s">
        <v>281</v>
      </c>
      <c r="H411" s="759"/>
      <c r="I411" s="759"/>
      <c r="J411" s="758" t="s">
        <v>245</v>
      </c>
      <c r="K411" s="759"/>
      <c r="L411" s="758" t="s">
        <v>245</v>
      </c>
      <c r="M411" s="759"/>
      <c r="N411" s="758" t="s">
        <v>281</v>
      </c>
      <c r="O411" s="759"/>
    </row>
    <row r="412" spans="1:15">
      <c r="A412" s="663" t="s">
        <v>143</v>
      </c>
      <c r="B412" s="664" t="s">
        <v>143</v>
      </c>
      <c r="C412" s="635" t="s">
        <v>143</v>
      </c>
      <c r="D412" s="664" t="s">
        <v>143</v>
      </c>
      <c r="E412" s="665"/>
      <c r="F412" s="665"/>
      <c r="G412" s="665"/>
      <c r="H412" s="665"/>
      <c r="I412" s="665"/>
      <c r="J412" s="665"/>
      <c r="K412" s="665"/>
      <c r="L412" s="665"/>
      <c r="M412" s="665"/>
      <c r="N412" s="665"/>
      <c r="O412" s="665"/>
    </row>
    <row r="413" spans="1:15" ht="45">
      <c r="A413" s="663" t="s">
        <v>5115</v>
      </c>
      <c r="B413" s="664" t="s">
        <v>1734</v>
      </c>
      <c r="C413" s="635" t="s">
        <v>143</v>
      </c>
      <c r="D413" s="664" t="s">
        <v>8475</v>
      </c>
      <c r="E413" s="665"/>
      <c r="F413" s="665"/>
      <c r="G413" s="666" t="s">
        <v>5968</v>
      </c>
      <c r="H413" s="667"/>
      <c r="I413" s="667"/>
      <c r="J413" s="666" t="s">
        <v>8999</v>
      </c>
      <c r="K413" s="667"/>
      <c r="L413" s="666" t="s">
        <v>245</v>
      </c>
      <c r="M413" s="667"/>
      <c r="N413" s="666" t="s">
        <v>9419</v>
      </c>
      <c r="O413" s="667"/>
    </row>
    <row r="414" spans="1:15" ht="36">
      <c r="A414" s="663" t="s">
        <v>5114</v>
      </c>
      <c r="B414" s="664" t="s">
        <v>1739</v>
      </c>
      <c r="C414" s="635" t="s">
        <v>143</v>
      </c>
      <c r="D414" s="664" t="s">
        <v>1740</v>
      </c>
      <c r="E414" s="665"/>
      <c r="F414" s="665"/>
      <c r="G414" s="666" t="s">
        <v>5968</v>
      </c>
      <c r="H414" s="667"/>
      <c r="I414" s="667"/>
      <c r="J414" s="666" t="s">
        <v>8999</v>
      </c>
      <c r="K414" s="667"/>
      <c r="L414" s="666" t="s">
        <v>245</v>
      </c>
      <c r="M414" s="667"/>
      <c r="N414" s="666" t="s">
        <v>9419</v>
      </c>
      <c r="O414" s="667"/>
    </row>
    <row r="415" spans="1:15" ht="36">
      <c r="A415" s="663" t="s">
        <v>5113</v>
      </c>
      <c r="B415" s="664" t="s">
        <v>1741</v>
      </c>
      <c r="C415" s="635" t="s">
        <v>143</v>
      </c>
      <c r="D415" s="664" t="s">
        <v>1740</v>
      </c>
      <c r="E415" s="665"/>
      <c r="F415" s="665"/>
      <c r="G415" s="666" t="s">
        <v>5968</v>
      </c>
      <c r="H415" s="667"/>
      <c r="I415" s="667"/>
      <c r="J415" s="666" t="s">
        <v>8999</v>
      </c>
      <c r="K415" s="667"/>
      <c r="L415" s="666" t="s">
        <v>245</v>
      </c>
      <c r="M415" s="667"/>
      <c r="N415" s="666" t="s">
        <v>9419</v>
      </c>
      <c r="O415" s="667"/>
    </row>
    <row r="416" spans="1:15" ht="36">
      <c r="A416" s="750" t="s">
        <v>5112</v>
      </c>
      <c r="B416" s="751" t="s">
        <v>1742</v>
      </c>
      <c r="C416" s="635" t="s">
        <v>143</v>
      </c>
      <c r="D416" s="751" t="s">
        <v>1740</v>
      </c>
      <c r="E416" s="752"/>
      <c r="F416" s="752"/>
      <c r="G416" s="753" t="s">
        <v>5968</v>
      </c>
      <c r="H416" s="754"/>
      <c r="I416" s="754"/>
      <c r="J416" s="753" t="s">
        <v>8999</v>
      </c>
      <c r="K416" s="754"/>
      <c r="L416" s="753" t="s">
        <v>245</v>
      </c>
      <c r="M416" s="754"/>
      <c r="N416" s="753" t="s">
        <v>9419</v>
      </c>
      <c r="O416" s="754"/>
    </row>
    <row r="417" spans="1:15" ht="45">
      <c r="A417" s="755" t="s">
        <v>7242</v>
      </c>
      <c r="B417" s="756" t="s">
        <v>2827</v>
      </c>
      <c r="C417" s="635" t="s">
        <v>143</v>
      </c>
      <c r="D417" s="756" t="s">
        <v>2828</v>
      </c>
      <c r="E417" s="757"/>
      <c r="F417" s="757"/>
      <c r="G417" s="758" t="s">
        <v>248</v>
      </c>
      <c r="H417" s="759"/>
      <c r="I417" s="759"/>
      <c r="J417" s="758" t="s">
        <v>7260</v>
      </c>
      <c r="K417" s="759"/>
      <c r="L417" s="758" t="s">
        <v>245</v>
      </c>
      <c r="M417" s="759"/>
      <c r="N417" s="758" t="s">
        <v>9420</v>
      </c>
      <c r="O417" s="759"/>
    </row>
    <row r="418" spans="1:15" ht="54">
      <c r="A418" s="755" t="s">
        <v>5111</v>
      </c>
      <c r="B418" s="756" t="s">
        <v>1743</v>
      </c>
      <c r="C418" s="635" t="s">
        <v>143</v>
      </c>
      <c r="D418" s="756" t="s">
        <v>1744</v>
      </c>
      <c r="E418" s="757"/>
      <c r="F418" s="757"/>
      <c r="G418" s="758" t="s">
        <v>5968</v>
      </c>
      <c r="H418" s="759"/>
      <c r="I418" s="759"/>
      <c r="J418" s="758" t="s">
        <v>9000</v>
      </c>
      <c r="K418" s="759"/>
      <c r="L418" s="758" t="s">
        <v>245</v>
      </c>
      <c r="M418" s="759"/>
      <c r="N418" s="758" t="s">
        <v>9421</v>
      </c>
      <c r="O418" s="759"/>
    </row>
    <row r="419" spans="1:15" ht="54">
      <c r="A419" s="755" t="s">
        <v>7244</v>
      </c>
      <c r="B419" s="756" t="s">
        <v>3689</v>
      </c>
      <c r="C419" s="635" t="s">
        <v>143</v>
      </c>
      <c r="D419" s="756" t="s">
        <v>3690</v>
      </c>
      <c r="E419" s="757"/>
      <c r="F419" s="757"/>
      <c r="G419" s="758" t="s">
        <v>248</v>
      </c>
      <c r="H419" s="759"/>
      <c r="I419" s="759"/>
      <c r="J419" s="758" t="s">
        <v>1623</v>
      </c>
      <c r="K419" s="759"/>
      <c r="L419" s="758" t="s">
        <v>245</v>
      </c>
      <c r="M419" s="759"/>
      <c r="N419" s="758" t="s">
        <v>3413</v>
      </c>
      <c r="O419" s="759"/>
    </row>
    <row r="420" spans="1:15" ht="45">
      <c r="A420" s="755" t="s">
        <v>6609</v>
      </c>
      <c r="B420" s="756" t="s">
        <v>1747</v>
      </c>
      <c r="C420" s="635" t="s">
        <v>143</v>
      </c>
      <c r="D420" s="756" t="s">
        <v>1748</v>
      </c>
      <c r="E420" s="757"/>
      <c r="F420" s="757"/>
      <c r="G420" s="758" t="s">
        <v>248</v>
      </c>
      <c r="H420" s="759"/>
      <c r="I420" s="759"/>
      <c r="J420" s="758" t="s">
        <v>6608</v>
      </c>
      <c r="K420" s="759"/>
      <c r="L420" s="758" t="s">
        <v>245</v>
      </c>
      <c r="M420" s="759"/>
      <c r="N420" s="758" t="s">
        <v>9422</v>
      </c>
      <c r="O420" s="759"/>
    </row>
    <row r="421" spans="1:15">
      <c r="A421" s="750" t="s">
        <v>143</v>
      </c>
      <c r="B421" s="751" t="s">
        <v>143</v>
      </c>
      <c r="C421" s="635" t="s">
        <v>143</v>
      </c>
      <c r="D421" s="751" t="s">
        <v>143</v>
      </c>
      <c r="E421" s="752"/>
      <c r="F421" s="752"/>
      <c r="G421" s="752"/>
      <c r="H421" s="752"/>
      <c r="I421" s="752"/>
      <c r="J421" s="752"/>
      <c r="K421" s="752"/>
      <c r="L421" s="752"/>
      <c r="M421" s="752"/>
      <c r="N421" s="752"/>
      <c r="O421" s="752"/>
    </row>
    <row r="422" spans="1:15" ht="27">
      <c r="A422" s="663" t="s">
        <v>5108</v>
      </c>
      <c r="B422" s="664" t="s">
        <v>1750</v>
      </c>
      <c r="C422" s="664" t="s">
        <v>1751</v>
      </c>
      <c r="D422" s="665"/>
      <c r="E422" s="665"/>
      <c r="F422" s="665"/>
      <c r="G422" s="666" t="s">
        <v>5725</v>
      </c>
      <c r="H422" s="667"/>
      <c r="I422" s="667"/>
      <c r="J422" s="666" t="s">
        <v>9423</v>
      </c>
      <c r="K422" s="667"/>
      <c r="L422" s="666" t="s">
        <v>9424</v>
      </c>
      <c r="M422" s="667"/>
      <c r="N422" s="666" t="s">
        <v>9277</v>
      </c>
      <c r="O422" s="667"/>
    </row>
    <row r="423" spans="1:15" ht="27">
      <c r="A423" s="663" t="s">
        <v>5107</v>
      </c>
      <c r="B423" s="664" t="s">
        <v>1753</v>
      </c>
      <c r="C423" s="635" t="s">
        <v>143</v>
      </c>
      <c r="D423" s="664" t="s">
        <v>1751</v>
      </c>
      <c r="E423" s="665"/>
      <c r="F423" s="665"/>
      <c r="G423" s="666" t="s">
        <v>5725</v>
      </c>
      <c r="H423" s="667"/>
      <c r="I423" s="667"/>
      <c r="J423" s="666" t="s">
        <v>9423</v>
      </c>
      <c r="K423" s="667"/>
      <c r="L423" s="666" t="s">
        <v>9424</v>
      </c>
      <c r="M423" s="667"/>
      <c r="N423" s="666" t="s">
        <v>9277</v>
      </c>
      <c r="O423" s="667"/>
    </row>
    <row r="424" spans="1:15" ht="27">
      <c r="A424" s="663" t="s">
        <v>5106</v>
      </c>
      <c r="B424" s="664" t="s">
        <v>1754</v>
      </c>
      <c r="C424" s="635" t="s">
        <v>143</v>
      </c>
      <c r="D424" s="664" t="s">
        <v>1751</v>
      </c>
      <c r="E424" s="665"/>
      <c r="F424" s="665"/>
      <c r="G424" s="666" t="s">
        <v>5725</v>
      </c>
      <c r="H424" s="667"/>
      <c r="I424" s="667"/>
      <c r="J424" s="666" t="s">
        <v>9423</v>
      </c>
      <c r="K424" s="667"/>
      <c r="L424" s="666" t="s">
        <v>9424</v>
      </c>
      <c r="M424" s="667"/>
      <c r="N424" s="666" t="s">
        <v>9277</v>
      </c>
      <c r="O424" s="667"/>
    </row>
    <row r="425" spans="1:15" ht="27">
      <c r="A425" s="663" t="s">
        <v>5105</v>
      </c>
      <c r="B425" s="664" t="s">
        <v>1755</v>
      </c>
      <c r="C425" s="635" t="s">
        <v>143</v>
      </c>
      <c r="D425" s="664" t="s">
        <v>1756</v>
      </c>
      <c r="E425" s="665"/>
      <c r="F425" s="665"/>
      <c r="G425" s="666" t="s">
        <v>5971</v>
      </c>
      <c r="H425" s="667"/>
      <c r="I425" s="667"/>
      <c r="J425" s="666" t="s">
        <v>245</v>
      </c>
      <c r="K425" s="667"/>
      <c r="L425" s="666" t="s">
        <v>9001</v>
      </c>
      <c r="M425" s="667"/>
      <c r="N425" s="666" t="s">
        <v>9425</v>
      </c>
      <c r="O425" s="667"/>
    </row>
    <row r="426" spans="1:15" ht="27">
      <c r="A426" s="750" t="s">
        <v>5104</v>
      </c>
      <c r="B426" s="751" t="s">
        <v>1759</v>
      </c>
      <c r="C426" s="635" t="s">
        <v>143</v>
      </c>
      <c r="D426" s="751" t="s">
        <v>1756</v>
      </c>
      <c r="E426" s="752"/>
      <c r="F426" s="752"/>
      <c r="G426" s="753" t="s">
        <v>5971</v>
      </c>
      <c r="H426" s="754"/>
      <c r="I426" s="754"/>
      <c r="J426" s="753" t="s">
        <v>245</v>
      </c>
      <c r="K426" s="754"/>
      <c r="L426" s="753" t="s">
        <v>9001</v>
      </c>
      <c r="M426" s="754"/>
      <c r="N426" s="753" t="s">
        <v>9425</v>
      </c>
      <c r="O426" s="754"/>
    </row>
    <row r="427" spans="1:15" ht="27">
      <c r="A427" s="755" t="s">
        <v>5103</v>
      </c>
      <c r="B427" s="756" t="s">
        <v>1760</v>
      </c>
      <c r="C427" s="635" t="s">
        <v>143</v>
      </c>
      <c r="D427" s="756" t="s">
        <v>1761</v>
      </c>
      <c r="E427" s="757"/>
      <c r="F427" s="757"/>
      <c r="G427" s="758" t="s">
        <v>5971</v>
      </c>
      <c r="H427" s="759"/>
      <c r="I427" s="759"/>
      <c r="J427" s="758" t="s">
        <v>245</v>
      </c>
      <c r="K427" s="759"/>
      <c r="L427" s="758" t="s">
        <v>9001</v>
      </c>
      <c r="M427" s="759"/>
      <c r="N427" s="758" t="s">
        <v>9425</v>
      </c>
      <c r="O427" s="759"/>
    </row>
    <row r="428" spans="1:15">
      <c r="A428" s="750" t="s">
        <v>143</v>
      </c>
      <c r="B428" s="751" t="s">
        <v>143</v>
      </c>
      <c r="C428" s="635" t="s">
        <v>143</v>
      </c>
      <c r="D428" s="751" t="s">
        <v>143</v>
      </c>
      <c r="E428" s="752"/>
      <c r="F428" s="752"/>
      <c r="G428" s="752"/>
      <c r="H428" s="752"/>
      <c r="I428" s="752"/>
      <c r="J428" s="752"/>
      <c r="K428" s="752"/>
      <c r="L428" s="752"/>
      <c r="M428" s="752"/>
      <c r="N428" s="752"/>
      <c r="O428" s="752"/>
    </row>
    <row r="429" spans="1:15" ht="45">
      <c r="A429" s="663" t="s">
        <v>5101</v>
      </c>
      <c r="B429" s="664" t="s">
        <v>1762</v>
      </c>
      <c r="C429" s="635" t="s">
        <v>143</v>
      </c>
      <c r="D429" s="664" t="s">
        <v>1763</v>
      </c>
      <c r="E429" s="665"/>
      <c r="F429" s="665"/>
      <c r="G429" s="666" t="s">
        <v>5973</v>
      </c>
      <c r="H429" s="667"/>
      <c r="I429" s="667"/>
      <c r="J429" s="666" t="s">
        <v>9002</v>
      </c>
      <c r="K429" s="667"/>
      <c r="L429" s="666" t="s">
        <v>9003</v>
      </c>
      <c r="M429" s="667"/>
      <c r="N429" s="666" t="s">
        <v>9426</v>
      </c>
      <c r="O429" s="667"/>
    </row>
    <row r="430" spans="1:15" ht="27">
      <c r="A430" s="750" t="s">
        <v>5974</v>
      </c>
      <c r="B430" s="751" t="s">
        <v>1767</v>
      </c>
      <c r="C430" s="635" t="s">
        <v>143</v>
      </c>
      <c r="D430" s="751" t="s">
        <v>1768</v>
      </c>
      <c r="E430" s="752"/>
      <c r="F430" s="752"/>
      <c r="G430" s="753" t="s">
        <v>5975</v>
      </c>
      <c r="H430" s="754"/>
      <c r="I430" s="754"/>
      <c r="J430" s="753" t="s">
        <v>245</v>
      </c>
      <c r="K430" s="754"/>
      <c r="L430" s="753" t="s">
        <v>9004</v>
      </c>
      <c r="M430" s="754"/>
      <c r="N430" s="753" t="s">
        <v>9427</v>
      </c>
      <c r="O430" s="754"/>
    </row>
    <row r="431" spans="1:15" ht="18">
      <c r="A431" s="755" t="s">
        <v>5976</v>
      </c>
      <c r="B431" s="756" t="s">
        <v>1772</v>
      </c>
      <c r="C431" s="635" t="s">
        <v>143</v>
      </c>
      <c r="D431" s="756" t="s">
        <v>1773</v>
      </c>
      <c r="E431" s="757"/>
      <c r="F431" s="757"/>
      <c r="G431" s="758" t="s">
        <v>5975</v>
      </c>
      <c r="H431" s="759"/>
      <c r="I431" s="759"/>
      <c r="J431" s="758" t="s">
        <v>245</v>
      </c>
      <c r="K431" s="759"/>
      <c r="L431" s="758" t="s">
        <v>9005</v>
      </c>
      <c r="M431" s="759"/>
      <c r="N431" s="758" t="s">
        <v>9006</v>
      </c>
      <c r="O431" s="759"/>
    </row>
    <row r="432" spans="1:15" ht="36">
      <c r="A432" s="755" t="s">
        <v>6291</v>
      </c>
      <c r="B432" s="756" t="s">
        <v>1776</v>
      </c>
      <c r="C432" s="635" t="s">
        <v>143</v>
      </c>
      <c r="D432" s="756" t="s">
        <v>4626</v>
      </c>
      <c r="E432" s="757"/>
      <c r="F432" s="757"/>
      <c r="G432" s="758" t="s">
        <v>248</v>
      </c>
      <c r="H432" s="759"/>
      <c r="I432" s="759"/>
      <c r="J432" s="758" t="s">
        <v>245</v>
      </c>
      <c r="K432" s="759"/>
      <c r="L432" s="758" t="s">
        <v>9007</v>
      </c>
      <c r="M432" s="759"/>
      <c r="N432" s="758" t="s">
        <v>9428</v>
      </c>
      <c r="O432" s="759"/>
    </row>
    <row r="433" spans="1:15">
      <c r="A433" s="750" t="s">
        <v>143</v>
      </c>
      <c r="B433" s="751" t="s">
        <v>143</v>
      </c>
      <c r="C433" s="635" t="s">
        <v>143</v>
      </c>
      <c r="D433" s="751" t="s">
        <v>143</v>
      </c>
      <c r="E433" s="752"/>
      <c r="F433" s="752"/>
      <c r="G433" s="752"/>
      <c r="H433" s="752"/>
      <c r="I433" s="752"/>
      <c r="J433" s="752"/>
      <c r="K433" s="752"/>
      <c r="L433" s="752"/>
      <c r="M433" s="752"/>
      <c r="N433" s="752"/>
      <c r="O433" s="752"/>
    </row>
    <row r="434" spans="1:15" ht="18">
      <c r="A434" s="750" t="s">
        <v>5099</v>
      </c>
      <c r="B434" s="751" t="s">
        <v>1781</v>
      </c>
      <c r="C434" s="635" t="s">
        <v>143</v>
      </c>
      <c r="D434" s="751" t="s">
        <v>1782</v>
      </c>
      <c r="E434" s="752"/>
      <c r="F434" s="752"/>
      <c r="G434" s="753" t="s">
        <v>5978</v>
      </c>
      <c r="H434" s="754"/>
      <c r="I434" s="754"/>
      <c r="J434" s="753" t="s">
        <v>9008</v>
      </c>
      <c r="K434" s="754"/>
      <c r="L434" s="753" t="s">
        <v>9009</v>
      </c>
      <c r="M434" s="754"/>
      <c r="N434" s="753" t="s">
        <v>9429</v>
      </c>
      <c r="O434" s="754"/>
    </row>
    <row r="435" spans="1:15" ht="18">
      <c r="A435" s="755" t="s">
        <v>5098</v>
      </c>
      <c r="B435" s="756" t="s">
        <v>1785</v>
      </c>
      <c r="C435" s="635" t="s">
        <v>143</v>
      </c>
      <c r="D435" s="756" t="s">
        <v>1786</v>
      </c>
      <c r="E435" s="757"/>
      <c r="F435" s="757"/>
      <c r="G435" s="758" t="s">
        <v>5978</v>
      </c>
      <c r="H435" s="759"/>
      <c r="I435" s="759"/>
      <c r="J435" s="758" t="s">
        <v>9008</v>
      </c>
      <c r="K435" s="759"/>
      <c r="L435" s="758" t="s">
        <v>9009</v>
      </c>
      <c r="M435" s="759"/>
      <c r="N435" s="758" t="s">
        <v>9429</v>
      </c>
      <c r="O435" s="759"/>
    </row>
    <row r="436" spans="1:15">
      <c r="A436" s="750" t="s">
        <v>143</v>
      </c>
      <c r="B436" s="751" t="s">
        <v>143</v>
      </c>
      <c r="C436" s="635" t="s">
        <v>143</v>
      </c>
      <c r="D436" s="751" t="s">
        <v>143</v>
      </c>
      <c r="E436" s="752"/>
      <c r="F436" s="752"/>
      <c r="G436" s="752"/>
      <c r="H436" s="752"/>
      <c r="I436" s="752"/>
      <c r="J436" s="752"/>
      <c r="K436" s="752"/>
      <c r="L436" s="752"/>
      <c r="M436" s="752"/>
      <c r="N436" s="752"/>
      <c r="O436" s="752"/>
    </row>
    <row r="437" spans="1:15" ht="36">
      <c r="A437" s="750" t="s">
        <v>5096</v>
      </c>
      <c r="B437" s="751" t="s">
        <v>1787</v>
      </c>
      <c r="C437" s="635" t="s">
        <v>143</v>
      </c>
      <c r="D437" s="751" t="s">
        <v>3458</v>
      </c>
      <c r="E437" s="752"/>
      <c r="F437" s="752"/>
      <c r="G437" s="753" t="s">
        <v>5965</v>
      </c>
      <c r="H437" s="754"/>
      <c r="I437" s="754"/>
      <c r="J437" s="753" t="s">
        <v>245</v>
      </c>
      <c r="K437" s="754"/>
      <c r="L437" s="753" t="s">
        <v>8998</v>
      </c>
      <c r="M437" s="754"/>
      <c r="N437" s="753" t="s">
        <v>9416</v>
      </c>
      <c r="O437" s="754"/>
    </row>
    <row r="438" spans="1:15" ht="18">
      <c r="A438" s="755" t="s">
        <v>5095</v>
      </c>
      <c r="B438" s="756" t="s">
        <v>1791</v>
      </c>
      <c r="C438" s="635" t="s">
        <v>143</v>
      </c>
      <c r="D438" s="756" t="s">
        <v>1792</v>
      </c>
      <c r="E438" s="757"/>
      <c r="F438" s="757"/>
      <c r="G438" s="758" t="s">
        <v>5965</v>
      </c>
      <c r="H438" s="759"/>
      <c r="I438" s="759"/>
      <c r="J438" s="758" t="s">
        <v>245</v>
      </c>
      <c r="K438" s="759"/>
      <c r="L438" s="758" t="s">
        <v>8998</v>
      </c>
      <c r="M438" s="759"/>
      <c r="N438" s="758" t="s">
        <v>9416</v>
      </c>
      <c r="O438" s="759"/>
    </row>
    <row r="439" spans="1:15">
      <c r="A439" s="750" t="s">
        <v>143</v>
      </c>
      <c r="B439" s="751" t="s">
        <v>143</v>
      </c>
      <c r="C439" s="635" t="s">
        <v>143</v>
      </c>
      <c r="D439" s="751" t="s">
        <v>143</v>
      </c>
      <c r="E439" s="752"/>
      <c r="F439" s="752"/>
      <c r="G439" s="752"/>
      <c r="H439" s="752"/>
      <c r="I439" s="752"/>
      <c r="J439" s="752"/>
      <c r="K439" s="752"/>
      <c r="L439" s="752"/>
      <c r="M439" s="752"/>
      <c r="N439" s="752"/>
      <c r="O439" s="752"/>
    </row>
    <row r="440" spans="1:15" ht="45">
      <c r="A440" s="750" t="s">
        <v>5093</v>
      </c>
      <c r="B440" s="751" t="s">
        <v>1793</v>
      </c>
      <c r="C440" s="635" t="s">
        <v>143</v>
      </c>
      <c r="D440" s="751" t="s">
        <v>1794</v>
      </c>
      <c r="E440" s="752"/>
      <c r="F440" s="752"/>
      <c r="G440" s="753" t="s">
        <v>9241</v>
      </c>
      <c r="H440" s="754"/>
      <c r="I440" s="754"/>
      <c r="J440" s="753" t="s">
        <v>9010</v>
      </c>
      <c r="K440" s="754"/>
      <c r="L440" s="753" t="s">
        <v>9011</v>
      </c>
      <c r="M440" s="754"/>
      <c r="N440" s="753" t="s">
        <v>9430</v>
      </c>
      <c r="O440" s="754"/>
    </row>
    <row r="441" spans="1:15" ht="45">
      <c r="A441" s="755" t="s">
        <v>5092</v>
      </c>
      <c r="B441" s="756" t="s">
        <v>1797</v>
      </c>
      <c r="C441" s="635" t="s">
        <v>143</v>
      </c>
      <c r="D441" s="756" t="s">
        <v>1798</v>
      </c>
      <c r="E441" s="757"/>
      <c r="F441" s="757"/>
      <c r="G441" s="758" t="s">
        <v>9242</v>
      </c>
      <c r="H441" s="759"/>
      <c r="I441" s="759"/>
      <c r="J441" s="758" t="s">
        <v>9010</v>
      </c>
      <c r="K441" s="759"/>
      <c r="L441" s="758" t="s">
        <v>245</v>
      </c>
      <c r="M441" s="759"/>
      <c r="N441" s="758" t="s">
        <v>9431</v>
      </c>
      <c r="O441" s="759"/>
    </row>
    <row r="442" spans="1:15" ht="27">
      <c r="A442" s="755" t="s">
        <v>5981</v>
      </c>
      <c r="B442" s="756" t="s">
        <v>4765</v>
      </c>
      <c r="C442" s="635" t="s">
        <v>143</v>
      </c>
      <c r="D442" s="756" t="s">
        <v>4766</v>
      </c>
      <c r="E442" s="757"/>
      <c r="F442" s="757"/>
      <c r="G442" s="758" t="s">
        <v>5982</v>
      </c>
      <c r="H442" s="759"/>
      <c r="I442" s="759"/>
      <c r="J442" s="758" t="s">
        <v>245</v>
      </c>
      <c r="K442" s="759"/>
      <c r="L442" s="758" t="s">
        <v>9011</v>
      </c>
      <c r="M442" s="759"/>
      <c r="N442" s="758" t="s">
        <v>9432</v>
      </c>
      <c r="O442" s="759"/>
    </row>
    <row r="443" spans="1:15">
      <c r="A443" s="750" t="s">
        <v>143</v>
      </c>
      <c r="B443" s="751" t="s">
        <v>143</v>
      </c>
      <c r="C443" s="635" t="s">
        <v>143</v>
      </c>
      <c r="D443" s="751" t="s">
        <v>143</v>
      </c>
      <c r="E443" s="752"/>
      <c r="F443" s="752"/>
      <c r="G443" s="752"/>
      <c r="H443" s="752"/>
      <c r="I443" s="752"/>
      <c r="J443" s="752"/>
      <c r="K443" s="752"/>
      <c r="L443" s="752"/>
      <c r="M443" s="752"/>
      <c r="N443" s="752"/>
      <c r="O443" s="752"/>
    </row>
    <row r="444" spans="1:15" ht="27">
      <c r="A444" s="663" t="s">
        <v>5090</v>
      </c>
      <c r="B444" s="664" t="s">
        <v>1804</v>
      </c>
      <c r="C444" s="635" t="s">
        <v>143</v>
      </c>
      <c r="D444" s="664" t="s">
        <v>1805</v>
      </c>
      <c r="E444" s="665"/>
      <c r="F444" s="665"/>
      <c r="G444" s="666" t="s">
        <v>5984</v>
      </c>
      <c r="H444" s="667"/>
      <c r="I444" s="667"/>
      <c r="J444" s="666" t="s">
        <v>245</v>
      </c>
      <c r="K444" s="667"/>
      <c r="L444" s="666" t="s">
        <v>9433</v>
      </c>
      <c r="M444" s="667"/>
      <c r="N444" s="666" t="s">
        <v>9434</v>
      </c>
      <c r="O444" s="667"/>
    </row>
    <row r="445" spans="1:15" ht="18">
      <c r="A445" s="750" t="s">
        <v>5089</v>
      </c>
      <c r="B445" s="751" t="s">
        <v>1809</v>
      </c>
      <c r="C445" s="635" t="s">
        <v>143</v>
      </c>
      <c r="D445" s="751" t="s">
        <v>1805</v>
      </c>
      <c r="E445" s="752"/>
      <c r="F445" s="752"/>
      <c r="G445" s="753" t="s">
        <v>5984</v>
      </c>
      <c r="H445" s="754"/>
      <c r="I445" s="754"/>
      <c r="J445" s="753" t="s">
        <v>245</v>
      </c>
      <c r="K445" s="754"/>
      <c r="L445" s="753" t="s">
        <v>9433</v>
      </c>
      <c r="M445" s="754"/>
      <c r="N445" s="753" t="s">
        <v>9434</v>
      </c>
      <c r="O445" s="754"/>
    </row>
    <row r="446" spans="1:15" ht="27">
      <c r="A446" s="755" t="s">
        <v>5087</v>
      </c>
      <c r="B446" s="756" t="s">
        <v>1810</v>
      </c>
      <c r="C446" s="635" t="s">
        <v>143</v>
      </c>
      <c r="D446" s="756" t="s">
        <v>1811</v>
      </c>
      <c r="E446" s="757"/>
      <c r="F446" s="757"/>
      <c r="G446" s="758" t="s">
        <v>5986</v>
      </c>
      <c r="H446" s="759"/>
      <c r="I446" s="759"/>
      <c r="J446" s="758" t="s">
        <v>245</v>
      </c>
      <c r="K446" s="759"/>
      <c r="L446" s="758" t="s">
        <v>9435</v>
      </c>
      <c r="M446" s="759"/>
      <c r="N446" s="758" t="s">
        <v>9436</v>
      </c>
      <c r="O446" s="759"/>
    </row>
    <row r="447" spans="1:15" ht="18">
      <c r="A447" s="755" t="s">
        <v>5085</v>
      </c>
      <c r="B447" s="756" t="s">
        <v>1815</v>
      </c>
      <c r="C447" s="635" t="s">
        <v>143</v>
      </c>
      <c r="D447" s="756" t="s">
        <v>1816</v>
      </c>
      <c r="E447" s="757"/>
      <c r="F447" s="757"/>
      <c r="G447" s="758" t="s">
        <v>5987</v>
      </c>
      <c r="H447" s="759"/>
      <c r="I447" s="759"/>
      <c r="J447" s="758" t="s">
        <v>245</v>
      </c>
      <c r="K447" s="759"/>
      <c r="L447" s="758" t="s">
        <v>9012</v>
      </c>
      <c r="M447" s="759"/>
      <c r="N447" s="758" t="s">
        <v>9437</v>
      </c>
      <c r="O447" s="759"/>
    </row>
    <row r="448" spans="1:15" ht="18">
      <c r="A448" s="755" t="s">
        <v>5083</v>
      </c>
      <c r="B448" s="756" t="s">
        <v>3468</v>
      </c>
      <c r="C448" s="635" t="s">
        <v>143</v>
      </c>
      <c r="D448" s="756" t="s">
        <v>3469</v>
      </c>
      <c r="E448" s="757"/>
      <c r="F448" s="757"/>
      <c r="G448" s="758" t="s">
        <v>5988</v>
      </c>
      <c r="H448" s="759"/>
      <c r="I448" s="759"/>
      <c r="J448" s="758" t="s">
        <v>245</v>
      </c>
      <c r="K448" s="759"/>
      <c r="L448" s="758" t="s">
        <v>9013</v>
      </c>
      <c r="M448" s="759"/>
      <c r="N448" s="758" t="s">
        <v>9438</v>
      </c>
      <c r="O448" s="759"/>
    </row>
    <row r="449" spans="1:15">
      <c r="A449" s="750" t="s">
        <v>143</v>
      </c>
      <c r="B449" s="751" t="s">
        <v>143</v>
      </c>
      <c r="C449" s="635" t="s">
        <v>143</v>
      </c>
      <c r="D449" s="751" t="s">
        <v>143</v>
      </c>
      <c r="E449" s="752"/>
      <c r="F449" s="752"/>
      <c r="G449" s="752"/>
      <c r="H449" s="752"/>
      <c r="I449" s="752"/>
      <c r="J449" s="752"/>
      <c r="K449" s="752"/>
      <c r="L449" s="752"/>
      <c r="M449" s="752"/>
      <c r="N449" s="752"/>
      <c r="O449" s="752"/>
    </row>
    <row r="450" spans="1:15" ht="27">
      <c r="A450" s="663" t="s">
        <v>5989</v>
      </c>
      <c r="B450" s="664" t="s">
        <v>1822</v>
      </c>
      <c r="C450" s="635" t="s">
        <v>143</v>
      </c>
      <c r="D450" s="664" t="s">
        <v>1823</v>
      </c>
      <c r="E450" s="665"/>
      <c r="F450" s="665"/>
      <c r="G450" s="666" t="s">
        <v>5991</v>
      </c>
      <c r="H450" s="667"/>
      <c r="I450" s="667"/>
      <c r="J450" s="666" t="s">
        <v>9014</v>
      </c>
      <c r="K450" s="667"/>
      <c r="L450" s="666" t="s">
        <v>9015</v>
      </c>
      <c r="M450" s="667"/>
      <c r="N450" s="666" t="s">
        <v>9439</v>
      </c>
      <c r="O450" s="667"/>
    </row>
    <row r="451" spans="1:15" ht="18">
      <c r="A451" s="750" t="s">
        <v>5992</v>
      </c>
      <c r="B451" s="751" t="s">
        <v>1827</v>
      </c>
      <c r="C451" s="635" t="s">
        <v>143</v>
      </c>
      <c r="D451" s="751" t="s">
        <v>1823</v>
      </c>
      <c r="E451" s="752"/>
      <c r="F451" s="752"/>
      <c r="G451" s="753" t="s">
        <v>5991</v>
      </c>
      <c r="H451" s="754"/>
      <c r="I451" s="754"/>
      <c r="J451" s="753" t="s">
        <v>9014</v>
      </c>
      <c r="K451" s="754"/>
      <c r="L451" s="753" t="s">
        <v>9015</v>
      </c>
      <c r="M451" s="754"/>
      <c r="N451" s="753" t="s">
        <v>9439</v>
      </c>
      <c r="O451" s="754"/>
    </row>
    <row r="452" spans="1:15" ht="27">
      <c r="A452" s="755" t="s">
        <v>5993</v>
      </c>
      <c r="B452" s="756" t="s">
        <v>1828</v>
      </c>
      <c r="C452" s="635" t="s">
        <v>143</v>
      </c>
      <c r="D452" s="756" t="s">
        <v>3472</v>
      </c>
      <c r="E452" s="757"/>
      <c r="F452" s="757"/>
      <c r="G452" s="758" t="s">
        <v>5991</v>
      </c>
      <c r="H452" s="759"/>
      <c r="I452" s="759"/>
      <c r="J452" s="758" t="s">
        <v>9014</v>
      </c>
      <c r="K452" s="759"/>
      <c r="L452" s="758" t="s">
        <v>9015</v>
      </c>
      <c r="M452" s="759"/>
      <c r="N452" s="758" t="s">
        <v>9439</v>
      </c>
      <c r="O452" s="759"/>
    </row>
    <row r="453" spans="1:15">
      <c r="A453" s="750" t="s">
        <v>143</v>
      </c>
      <c r="B453" s="751" t="s">
        <v>143</v>
      </c>
      <c r="C453" s="635" t="s">
        <v>143</v>
      </c>
      <c r="D453" s="751" t="s">
        <v>143</v>
      </c>
      <c r="E453" s="752"/>
      <c r="F453" s="752"/>
      <c r="G453" s="752"/>
      <c r="H453" s="752"/>
      <c r="I453" s="752"/>
      <c r="J453" s="752"/>
      <c r="K453" s="752"/>
      <c r="L453" s="752"/>
      <c r="M453" s="752"/>
      <c r="N453" s="752"/>
      <c r="O453" s="752"/>
    </row>
    <row r="454" spans="1:15" ht="27">
      <c r="A454" s="663" t="s">
        <v>7259</v>
      </c>
      <c r="B454" s="664" t="s">
        <v>2853</v>
      </c>
      <c r="C454" s="635" t="s">
        <v>143</v>
      </c>
      <c r="D454" s="664" t="s">
        <v>2854</v>
      </c>
      <c r="E454" s="665"/>
      <c r="F454" s="665"/>
      <c r="G454" s="666" t="s">
        <v>248</v>
      </c>
      <c r="H454" s="667"/>
      <c r="I454" s="667"/>
      <c r="J454" s="666" t="s">
        <v>245</v>
      </c>
      <c r="K454" s="667"/>
      <c r="L454" s="666" t="s">
        <v>7260</v>
      </c>
      <c r="M454" s="667"/>
      <c r="N454" s="666" t="s">
        <v>9420</v>
      </c>
      <c r="O454" s="667"/>
    </row>
    <row r="455" spans="1:15" ht="36">
      <c r="A455" s="750" t="s">
        <v>7261</v>
      </c>
      <c r="B455" s="751" t="s">
        <v>2855</v>
      </c>
      <c r="C455" s="635" t="s">
        <v>143</v>
      </c>
      <c r="D455" s="751" t="s">
        <v>2856</v>
      </c>
      <c r="E455" s="752"/>
      <c r="F455" s="752"/>
      <c r="G455" s="753" t="s">
        <v>248</v>
      </c>
      <c r="H455" s="754"/>
      <c r="I455" s="754"/>
      <c r="J455" s="753" t="s">
        <v>245</v>
      </c>
      <c r="K455" s="754"/>
      <c r="L455" s="753" t="s">
        <v>7260</v>
      </c>
      <c r="M455" s="754"/>
      <c r="N455" s="753" t="s">
        <v>9420</v>
      </c>
      <c r="O455" s="754"/>
    </row>
    <row r="456" spans="1:15" ht="45">
      <c r="A456" s="755" t="s">
        <v>7262</v>
      </c>
      <c r="B456" s="756" t="s">
        <v>2857</v>
      </c>
      <c r="C456" s="635" t="s">
        <v>143</v>
      </c>
      <c r="D456" s="756" t="s">
        <v>2828</v>
      </c>
      <c r="E456" s="757"/>
      <c r="F456" s="757"/>
      <c r="G456" s="758" t="s">
        <v>248</v>
      </c>
      <c r="H456" s="759"/>
      <c r="I456" s="759"/>
      <c r="J456" s="758" t="s">
        <v>245</v>
      </c>
      <c r="K456" s="759"/>
      <c r="L456" s="758" t="s">
        <v>7260</v>
      </c>
      <c r="M456" s="759"/>
      <c r="N456" s="758" t="s">
        <v>9420</v>
      </c>
      <c r="O456" s="759"/>
    </row>
    <row r="457" spans="1:15">
      <c r="A457" s="760" t="s">
        <v>1835</v>
      </c>
      <c r="B457" s="761"/>
      <c r="C457" s="761"/>
      <c r="D457" s="761"/>
      <c r="E457" s="761"/>
      <c r="F457" s="761"/>
      <c r="G457" s="761"/>
      <c r="H457" s="761"/>
      <c r="I457" s="761"/>
      <c r="J457" s="761"/>
      <c r="K457" s="761"/>
      <c r="L457" s="761"/>
      <c r="M457" s="761"/>
      <c r="N457" s="761"/>
      <c r="O457" s="761"/>
    </row>
    <row r="458" spans="1:15" ht="18">
      <c r="A458" s="762" t="s">
        <v>222</v>
      </c>
      <c r="B458" s="763"/>
      <c r="C458" s="763"/>
      <c r="D458" s="763"/>
      <c r="E458" s="764" t="s">
        <v>8616</v>
      </c>
      <c r="F458" s="747"/>
      <c r="G458" s="747"/>
      <c r="H458" s="762" t="s">
        <v>500</v>
      </c>
      <c r="I458" s="763"/>
      <c r="J458" s="763"/>
      <c r="K458" s="763"/>
      <c r="L458" s="763"/>
      <c r="M458" s="763"/>
      <c r="N458" s="764" t="s">
        <v>8616</v>
      </c>
      <c r="O458" s="765"/>
    </row>
    <row r="459" spans="1:15" ht="18">
      <c r="A459" s="762" t="s">
        <v>700</v>
      </c>
      <c r="B459" s="763"/>
      <c r="C459" s="763"/>
      <c r="D459" s="763"/>
      <c r="E459" s="764" t="s">
        <v>9277</v>
      </c>
      <c r="F459" s="747"/>
      <c r="G459" s="747"/>
      <c r="H459" s="762" t="s">
        <v>1751</v>
      </c>
      <c r="I459" s="763"/>
      <c r="J459" s="763"/>
      <c r="K459" s="763"/>
      <c r="L459" s="763"/>
      <c r="M459" s="763"/>
      <c r="N459" s="764" t="s">
        <v>9277</v>
      </c>
      <c r="O459" s="765"/>
    </row>
    <row r="460" spans="1:15">
      <c r="A460" s="762" t="s">
        <v>143</v>
      </c>
      <c r="B460" s="763"/>
      <c r="C460" s="763"/>
      <c r="D460" s="763"/>
      <c r="E460" s="764" t="s">
        <v>143</v>
      </c>
      <c r="F460" s="747"/>
      <c r="G460" s="747"/>
      <c r="H460" s="762" t="s">
        <v>143</v>
      </c>
      <c r="I460" s="763"/>
      <c r="J460" s="763"/>
      <c r="K460" s="763"/>
      <c r="L460" s="763"/>
      <c r="M460" s="763"/>
      <c r="N460" s="764" t="s">
        <v>143</v>
      </c>
      <c r="O460" s="765"/>
    </row>
    <row r="461" spans="1:15" ht="18">
      <c r="A461" s="762" t="s">
        <v>1836</v>
      </c>
      <c r="B461" s="763"/>
      <c r="C461" s="763"/>
      <c r="D461" s="763"/>
      <c r="E461" s="764" t="s">
        <v>9440</v>
      </c>
      <c r="F461" s="747"/>
      <c r="G461" s="747"/>
      <c r="H461" s="762" t="s">
        <v>1838</v>
      </c>
      <c r="I461" s="763"/>
      <c r="J461" s="763"/>
      <c r="K461" s="763"/>
      <c r="L461" s="763"/>
      <c r="M461" s="763"/>
      <c r="N461" s="764" t="s">
        <v>9440</v>
      </c>
      <c r="O461" s="765"/>
    </row>
    <row r="462" spans="1:15" ht="27">
      <c r="A462" s="747"/>
      <c r="B462" s="747"/>
      <c r="C462" s="747"/>
      <c r="D462" s="747"/>
      <c r="E462" s="762" t="s">
        <v>1839</v>
      </c>
      <c r="F462" s="763"/>
      <c r="G462" s="763"/>
      <c r="H462" s="764" t="s">
        <v>248</v>
      </c>
      <c r="I462" s="765"/>
      <c r="J462" s="765"/>
      <c r="K462" s="747"/>
      <c r="L462" s="747"/>
      <c r="M462" s="747"/>
      <c r="N462" s="747"/>
      <c r="O462" s="747"/>
    </row>
    <row r="463" spans="1:15" ht="18">
      <c r="A463" s="747"/>
      <c r="B463" s="747"/>
      <c r="C463" s="747"/>
      <c r="D463" s="747"/>
      <c r="E463" s="762" t="s">
        <v>1840</v>
      </c>
      <c r="F463" s="763"/>
      <c r="G463" s="763"/>
      <c r="H463" s="764" t="s">
        <v>248</v>
      </c>
      <c r="I463" s="765"/>
      <c r="J463" s="765"/>
      <c r="K463" s="747"/>
      <c r="L463" s="747"/>
      <c r="M463" s="747"/>
      <c r="N463" s="747"/>
      <c r="O463" s="747"/>
    </row>
    <row r="464" spans="1:15">
      <c r="A464" s="766" t="s">
        <v>143</v>
      </c>
      <c r="B464" s="767"/>
      <c r="C464" s="767"/>
      <c r="D464" s="767"/>
      <c r="E464" s="767"/>
      <c r="F464" s="767"/>
      <c r="G464" s="767"/>
      <c r="H464" s="767"/>
      <c r="I464" s="767"/>
      <c r="J464" s="767"/>
      <c r="K464" s="767"/>
      <c r="L464" s="767"/>
      <c r="M464" s="767"/>
      <c r="N464" s="767"/>
      <c r="O464" s="767"/>
    </row>
    <row r="465" spans="1:15">
      <c r="A465" s="635" t="s">
        <v>143</v>
      </c>
      <c r="B465" s="657"/>
      <c r="C465" s="657"/>
      <c r="D465" s="657"/>
      <c r="E465" s="657"/>
      <c r="F465" s="657"/>
      <c r="G465" s="657"/>
      <c r="H465" s="657"/>
      <c r="I465" s="657"/>
      <c r="J465" s="657"/>
      <c r="K465" s="657"/>
      <c r="L465" s="657"/>
      <c r="M465" s="657"/>
      <c r="N465" s="657"/>
      <c r="O465" s="657"/>
    </row>
    <row r="466" spans="1:15" ht="225">
      <c r="A466" s="749" t="s">
        <v>8565</v>
      </c>
      <c r="B466" s="748"/>
      <c r="C466" s="748"/>
      <c r="D466" s="748"/>
      <c r="E466" s="748"/>
      <c r="F466" s="748"/>
      <c r="G466" s="748"/>
      <c r="H466" s="748"/>
      <c r="I466" s="748"/>
      <c r="J466" s="748"/>
      <c r="K466" s="748"/>
      <c r="L466" s="748"/>
      <c r="M466" s="748"/>
      <c r="N466" s="748"/>
      <c r="O466" s="748"/>
    </row>
    <row r="467" spans="1:15">
      <c r="A467" s="766" t="s">
        <v>143</v>
      </c>
      <c r="B467" s="767"/>
      <c r="C467" s="767"/>
      <c r="D467" s="767"/>
      <c r="E467" s="767"/>
      <c r="F467" s="767"/>
      <c r="G467" s="767"/>
      <c r="H467" s="767"/>
      <c r="I467" s="767"/>
      <c r="J467" s="767"/>
      <c r="K467" s="767"/>
      <c r="L467" s="767"/>
      <c r="M467" s="767"/>
      <c r="N467" s="767"/>
      <c r="O467" s="767"/>
    </row>
    <row r="468" spans="1:15" ht="38.25">
      <c r="A468" s="768" t="s">
        <v>2175</v>
      </c>
      <c r="B468" s="769"/>
      <c r="C468" s="769"/>
      <c r="D468" s="769"/>
      <c r="E468" s="769"/>
      <c r="F468" s="769"/>
      <c r="G468" s="769"/>
      <c r="H468" s="769"/>
      <c r="I468" s="747"/>
      <c r="J468" s="770" t="s">
        <v>2176</v>
      </c>
      <c r="K468" s="771"/>
      <c r="L468" s="771"/>
      <c r="M468" s="771"/>
      <c r="N468" s="771"/>
      <c r="O468" s="771"/>
    </row>
    <row r="469" spans="1:15">
      <c r="A469" s="747"/>
      <c r="B469" s="747"/>
      <c r="C469" s="747"/>
      <c r="D469" s="747"/>
      <c r="E469" s="747"/>
      <c r="F469" s="747"/>
      <c r="G469" s="747"/>
      <c r="H469" s="747"/>
      <c r="I469" s="747"/>
      <c r="J469" s="747"/>
      <c r="K469" s="747"/>
      <c r="L469" s="747"/>
      <c r="M469" s="770" t="s">
        <v>7478</v>
      </c>
      <c r="N469" s="771"/>
      <c r="O469" s="770" t="s">
        <v>9441</v>
      </c>
    </row>
    <row r="470" spans="1:15">
      <c r="A470" s="747"/>
      <c r="B470" s="747"/>
      <c r="C470" s="747"/>
      <c r="D470" s="747"/>
      <c r="E470" s="747"/>
      <c r="F470" s="747"/>
      <c r="G470" s="747"/>
      <c r="H470" s="747"/>
      <c r="I470" s="747"/>
      <c r="J470" s="747"/>
      <c r="K470" s="747"/>
      <c r="L470" s="747"/>
      <c r="M470" s="747"/>
      <c r="N470" s="747"/>
      <c r="O470" s="747"/>
    </row>
    <row r="471" spans="1:15">
      <c r="A471" s="700"/>
      <c r="B471" s="701"/>
      <c r="C471" s="635"/>
      <c r="D471" s="701"/>
      <c r="E471" s="702"/>
      <c r="F471" s="702"/>
      <c r="G471" s="703"/>
      <c r="H471" s="704"/>
      <c r="I471" s="704"/>
      <c r="J471" s="703"/>
      <c r="K471" s="704"/>
      <c r="L471" s="703"/>
      <c r="M471" s="704"/>
      <c r="N471" s="703"/>
      <c r="O471" s="704"/>
    </row>
    <row r="472" spans="1:15">
      <c r="A472" s="700"/>
      <c r="B472" s="701"/>
      <c r="C472" s="635"/>
      <c r="D472" s="701"/>
      <c r="E472" s="702"/>
      <c r="F472" s="702"/>
      <c r="G472" s="703"/>
      <c r="H472" s="704"/>
      <c r="I472" s="704"/>
      <c r="J472" s="703"/>
      <c r="K472" s="704"/>
      <c r="L472" s="703"/>
      <c r="M472" s="704"/>
      <c r="N472" s="703"/>
      <c r="O472" s="704"/>
    </row>
    <row r="473" spans="1:15">
      <c r="A473" s="695"/>
      <c r="B473" s="696"/>
      <c r="C473" s="635"/>
      <c r="D473" s="696"/>
      <c r="E473" s="697"/>
      <c r="F473" s="697"/>
      <c r="G473" s="697"/>
      <c r="H473" s="697"/>
      <c r="I473" s="697"/>
      <c r="J473" s="697"/>
      <c r="K473" s="697"/>
      <c r="L473" s="697"/>
      <c r="M473" s="697"/>
      <c r="N473" s="697"/>
      <c r="O473" s="697"/>
    </row>
    <row r="474" spans="1:15">
      <c r="A474" s="695"/>
      <c r="B474" s="696"/>
      <c r="C474" s="635"/>
      <c r="D474" s="696"/>
      <c r="E474" s="697"/>
      <c r="F474" s="697"/>
      <c r="G474" s="698"/>
      <c r="H474" s="699"/>
      <c r="I474" s="699"/>
      <c r="J474" s="698"/>
      <c r="K474" s="699"/>
      <c r="L474" s="698"/>
      <c r="M474" s="699"/>
      <c r="N474" s="698"/>
      <c r="O474" s="699"/>
    </row>
    <row r="475" spans="1:15">
      <c r="A475" s="700"/>
      <c r="B475" s="701"/>
      <c r="C475" s="635"/>
      <c r="D475" s="701"/>
      <c r="E475" s="702"/>
      <c r="F475" s="702"/>
      <c r="G475" s="703"/>
      <c r="H475" s="704"/>
      <c r="I475" s="704"/>
      <c r="J475" s="703"/>
      <c r="K475" s="704"/>
      <c r="L475" s="703"/>
      <c r="M475" s="704"/>
      <c r="N475" s="703"/>
      <c r="O475" s="704"/>
    </row>
    <row r="476" spans="1:15">
      <c r="A476" s="700"/>
      <c r="B476" s="701"/>
      <c r="C476" s="635"/>
      <c r="D476" s="701"/>
      <c r="E476" s="702"/>
      <c r="F476" s="702"/>
      <c r="G476" s="703"/>
      <c r="H476" s="704"/>
      <c r="I476" s="704"/>
      <c r="J476" s="703"/>
      <c r="K476" s="704"/>
      <c r="L476" s="703"/>
      <c r="M476" s="704"/>
      <c r="N476" s="703"/>
      <c r="O476" s="704"/>
    </row>
    <row r="477" spans="1:15">
      <c r="A477" s="663"/>
      <c r="B477" s="664"/>
      <c r="C477" s="635"/>
      <c r="D477" s="664"/>
      <c r="E477" s="665"/>
      <c r="F477" s="665"/>
      <c r="G477" s="665"/>
      <c r="H477" s="665"/>
      <c r="I477" s="665"/>
      <c r="J477" s="665"/>
      <c r="K477" s="665"/>
      <c r="L477" s="665"/>
      <c r="M477" s="665"/>
      <c r="N477" s="665"/>
      <c r="O477" s="665"/>
    </row>
    <row r="478" spans="1:15">
      <c r="A478" s="663"/>
      <c r="B478" s="664"/>
      <c r="C478" s="635"/>
      <c r="D478" s="664"/>
      <c r="E478" s="665"/>
      <c r="F478" s="665"/>
      <c r="G478" s="666"/>
      <c r="H478" s="667"/>
      <c r="I478" s="667"/>
      <c r="J478" s="666"/>
      <c r="K478" s="667"/>
      <c r="L478" s="666"/>
      <c r="M478" s="667"/>
      <c r="N478" s="666"/>
      <c r="O478" s="667"/>
    </row>
    <row r="479" spans="1:15">
      <c r="A479" s="663"/>
      <c r="B479" s="664"/>
      <c r="C479" s="635"/>
      <c r="D479" s="664"/>
      <c r="E479" s="665"/>
      <c r="F479" s="665"/>
      <c r="G479" s="666"/>
      <c r="H479" s="667"/>
      <c r="I479" s="667"/>
      <c r="J479" s="666"/>
      <c r="K479" s="667"/>
      <c r="L479" s="666"/>
      <c r="M479" s="667"/>
      <c r="N479" s="666"/>
      <c r="O479" s="667"/>
    </row>
    <row r="480" spans="1:15">
      <c r="A480" s="663"/>
      <c r="B480" s="664"/>
      <c r="C480" s="635"/>
      <c r="D480" s="664"/>
      <c r="E480" s="665"/>
      <c r="F480" s="665"/>
      <c r="G480" s="666"/>
      <c r="H480" s="667"/>
      <c r="I480" s="667"/>
      <c r="J480" s="666"/>
      <c r="K480" s="667"/>
      <c r="L480" s="666"/>
      <c r="M480" s="667"/>
      <c r="N480" s="666"/>
      <c r="O480" s="667"/>
    </row>
    <row r="481" spans="1:15">
      <c r="A481" s="695"/>
      <c r="B481" s="696"/>
      <c r="C481" s="635"/>
      <c r="D481" s="696"/>
      <c r="E481" s="697"/>
      <c r="F481" s="697"/>
      <c r="G481" s="698"/>
      <c r="H481" s="699"/>
      <c r="I481" s="699"/>
      <c r="J481" s="698"/>
      <c r="K481" s="699"/>
      <c r="L481" s="698"/>
      <c r="M481" s="699"/>
      <c r="N481" s="698"/>
      <c r="O481" s="699"/>
    </row>
    <row r="482" spans="1:15">
      <c r="A482" s="700"/>
      <c r="B482" s="701"/>
      <c r="C482" s="635"/>
      <c r="D482" s="701"/>
      <c r="E482" s="702"/>
      <c r="F482" s="702"/>
      <c r="G482" s="703"/>
      <c r="H482" s="704"/>
      <c r="I482" s="704"/>
      <c r="J482" s="703"/>
      <c r="K482" s="704"/>
      <c r="L482" s="703"/>
      <c r="M482" s="704"/>
      <c r="N482" s="703"/>
      <c r="O482" s="704"/>
    </row>
    <row r="483" spans="1:15">
      <c r="A483" s="695"/>
      <c r="B483" s="696"/>
      <c r="C483" s="635"/>
      <c r="D483" s="696"/>
      <c r="E483" s="697"/>
      <c r="F483" s="697"/>
      <c r="G483" s="697"/>
      <c r="H483" s="697"/>
      <c r="I483" s="697"/>
      <c r="J483" s="697"/>
      <c r="K483" s="697"/>
      <c r="L483" s="697"/>
      <c r="M483" s="697"/>
      <c r="N483" s="697"/>
      <c r="O483" s="697"/>
    </row>
    <row r="484" spans="1:15">
      <c r="A484" s="663"/>
      <c r="B484" s="664"/>
      <c r="C484" s="635"/>
      <c r="D484" s="664"/>
      <c r="E484" s="665"/>
      <c r="F484" s="665"/>
      <c r="G484" s="666"/>
      <c r="H484" s="667"/>
      <c r="I484" s="667"/>
      <c r="J484" s="666"/>
      <c r="K484" s="667"/>
      <c r="L484" s="666"/>
      <c r="M484" s="667"/>
      <c r="N484" s="666"/>
      <c r="O484" s="667"/>
    </row>
    <row r="485" spans="1:15">
      <c r="A485" s="663"/>
      <c r="B485" s="664"/>
      <c r="C485" s="635"/>
      <c r="D485" s="664"/>
      <c r="E485" s="665"/>
      <c r="F485" s="665"/>
      <c r="G485" s="666"/>
      <c r="H485" s="667"/>
      <c r="I485" s="667"/>
      <c r="J485" s="666"/>
      <c r="K485" s="667"/>
      <c r="L485" s="666"/>
      <c r="M485" s="667"/>
      <c r="N485" s="666"/>
      <c r="O485" s="667"/>
    </row>
    <row r="486" spans="1:15">
      <c r="A486" s="663"/>
      <c r="B486" s="664"/>
      <c r="C486" s="635"/>
      <c r="D486" s="664"/>
      <c r="E486" s="665"/>
      <c r="F486" s="665"/>
      <c r="G486" s="666"/>
      <c r="H486" s="667"/>
      <c r="I486" s="667"/>
      <c r="J486" s="666"/>
      <c r="K486" s="667"/>
      <c r="L486" s="666"/>
      <c r="M486" s="667"/>
      <c r="N486" s="666"/>
      <c r="O486" s="667"/>
    </row>
    <row r="487" spans="1:15">
      <c r="A487" s="695"/>
      <c r="B487" s="696"/>
      <c r="C487" s="635"/>
      <c r="D487" s="696"/>
      <c r="E487" s="697"/>
      <c r="F487" s="697"/>
      <c r="G487" s="698"/>
      <c r="H487" s="699"/>
      <c r="I487" s="699"/>
      <c r="J487" s="698"/>
      <c r="K487" s="699"/>
      <c r="L487" s="698"/>
      <c r="M487" s="699"/>
      <c r="N487" s="698"/>
      <c r="O487" s="699"/>
    </row>
    <row r="488" spans="1:15">
      <c r="A488" s="700"/>
      <c r="B488" s="701"/>
      <c r="C488" s="635"/>
      <c r="D488" s="701"/>
      <c r="E488" s="702"/>
      <c r="F488" s="702"/>
      <c r="G488" s="703"/>
      <c r="H488" s="704"/>
      <c r="I488" s="704"/>
      <c r="J488" s="703"/>
      <c r="K488" s="704"/>
      <c r="L488" s="703"/>
      <c r="M488" s="704"/>
      <c r="N488" s="703"/>
      <c r="O488" s="704"/>
    </row>
    <row r="489" spans="1:15">
      <c r="A489" s="700"/>
      <c r="B489" s="701"/>
      <c r="C489" s="635"/>
      <c r="D489" s="701"/>
      <c r="E489" s="702"/>
      <c r="F489" s="702"/>
      <c r="G489" s="703"/>
      <c r="H489" s="704"/>
      <c r="I489" s="704"/>
      <c r="J489" s="703"/>
      <c r="K489" s="704"/>
      <c r="L489" s="703"/>
      <c r="M489" s="704"/>
      <c r="N489" s="703"/>
      <c r="O489" s="704"/>
    </row>
    <row r="490" spans="1:15">
      <c r="A490" s="663"/>
      <c r="B490" s="664"/>
      <c r="C490" s="635"/>
      <c r="D490" s="664"/>
      <c r="E490" s="665"/>
      <c r="F490" s="665"/>
      <c r="G490" s="665"/>
      <c r="H490" s="665"/>
      <c r="I490" s="665"/>
      <c r="J490" s="665"/>
      <c r="K490" s="665"/>
      <c r="L490" s="665"/>
      <c r="M490" s="665"/>
      <c r="N490" s="665"/>
      <c r="O490" s="665"/>
    </row>
    <row r="491" spans="1:15">
      <c r="A491" s="663"/>
      <c r="B491" s="664"/>
      <c r="C491" s="635"/>
      <c r="D491" s="664"/>
      <c r="E491" s="665"/>
      <c r="F491" s="665"/>
      <c r="G491" s="666"/>
      <c r="H491" s="667"/>
      <c r="I491" s="667"/>
      <c r="J491" s="666"/>
      <c r="K491" s="667"/>
      <c r="L491" s="666"/>
      <c r="M491" s="667"/>
      <c r="N491" s="666"/>
      <c r="O491" s="667"/>
    </row>
    <row r="492" spans="1:15">
      <c r="A492" s="663"/>
      <c r="B492" s="664"/>
      <c r="C492" s="635"/>
      <c r="D492" s="664"/>
      <c r="E492" s="665"/>
      <c r="F492" s="665"/>
      <c r="G492" s="666"/>
      <c r="H492" s="667"/>
      <c r="I492" s="667"/>
      <c r="J492" s="666"/>
      <c r="K492" s="667"/>
      <c r="L492" s="666"/>
      <c r="M492" s="667"/>
      <c r="N492" s="666"/>
      <c r="O492" s="667"/>
    </row>
    <row r="493" spans="1:15">
      <c r="A493" s="663"/>
      <c r="B493" s="664"/>
      <c r="C493" s="635"/>
      <c r="D493" s="664"/>
      <c r="E493" s="665"/>
      <c r="F493" s="665"/>
      <c r="G493" s="666"/>
      <c r="H493" s="667"/>
      <c r="I493" s="667"/>
      <c r="J493" s="666"/>
      <c r="K493" s="667"/>
      <c r="L493" s="666"/>
      <c r="M493" s="667"/>
      <c r="N493" s="666"/>
      <c r="O493" s="667"/>
    </row>
    <row r="494" spans="1:15">
      <c r="A494" s="695"/>
      <c r="B494" s="696"/>
      <c r="C494" s="635"/>
      <c r="D494" s="696"/>
      <c r="E494" s="697"/>
      <c r="F494" s="697"/>
      <c r="G494" s="698"/>
      <c r="H494" s="699"/>
      <c r="I494" s="699"/>
      <c r="J494" s="698"/>
      <c r="K494" s="699"/>
      <c r="L494" s="698"/>
      <c r="M494" s="699"/>
      <c r="N494" s="698"/>
      <c r="O494" s="699"/>
    </row>
    <row r="495" spans="1:15">
      <c r="A495" s="700"/>
      <c r="B495" s="701"/>
      <c r="C495" s="635"/>
      <c r="D495" s="701"/>
      <c r="E495" s="702"/>
      <c r="F495" s="702"/>
      <c r="G495" s="703"/>
      <c r="H495" s="704"/>
      <c r="I495" s="704"/>
      <c r="J495" s="703"/>
      <c r="K495" s="704"/>
      <c r="L495" s="703"/>
      <c r="M495" s="704"/>
      <c r="N495" s="703"/>
      <c r="O495" s="704"/>
    </row>
    <row r="496" spans="1:15">
      <c r="A496" s="700"/>
      <c r="B496" s="701"/>
      <c r="C496" s="635"/>
      <c r="D496" s="701"/>
      <c r="E496" s="702"/>
      <c r="F496" s="702"/>
      <c r="G496" s="703"/>
      <c r="H496" s="704"/>
      <c r="I496" s="704"/>
      <c r="J496" s="703"/>
      <c r="K496" s="704"/>
      <c r="L496" s="703"/>
      <c r="M496" s="704"/>
      <c r="N496" s="703"/>
      <c r="O496" s="704"/>
    </row>
    <row r="497" spans="1:15">
      <c r="A497" s="700"/>
      <c r="B497" s="701"/>
      <c r="C497" s="635"/>
      <c r="D497" s="701"/>
      <c r="E497" s="702"/>
      <c r="F497" s="702"/>
      <c r="G497" s="703"/>
      <c r="H497" s="704"/>
      <c r="I497" s="704"/>
      <c r="J497" s="703"/>
      <c r="K497" s="704"/>
      <c r="L497" s="703"/>
      <c r="M497" s="704"/>
      <c r="N497" s="703"/>
      <c r="O497" s="704"/>
    </row>
    <row r="498" spans="1:15">
      <c r="A498" s="700"/>
      <c r="B498" s="701"/>
      <c r="C498" s="635"/>
      <c r="D498" s="701"/>
      <c r="E498" s="702"/>
      <c r="F498" s="702"/>
      <c r="G498" s="703"/>
      <c r="H498" s="704"/>
      <c r="I498" s="704"/>
      <c r="J498" s="703"/>
      <c r="K498" s="704"/>
      <c r="L498" s="703"/>
      <c r="M498" s="704"/>
      <c r="N498" s="703"/>
      <c r="O498" s="704"/>
    </row>
    <row r="499" spans="1:15">
      <c r="A499" s="695"/>
      <c r="B499" s="696"/>
      <c r="C499" s="635"/>
      <c r="D499" s="696"/>
      <c r="E499" s="697"/>
      <c r="F499" s="697"/>
      <c r="G499" s="697"/>
      <c r="H499" s="697"/>
      <c r="I499" s="697"/>
      <c r="J499" s="697"/>
      <c r="K499" s="697"/>
      <c r="L499" s="697"/>
      <c r="M499" s="697"/>
      <c r="N499" s="697"/>
      <c r="O499" s="697"/>
    </row>
    <row r="500" spans="1:15">
      <c r="A500" s="663"/>
      <c r="B500" s="664"/>
      <c r="C500" s="664"/>
      <c r="D500" s="665"/>
      <c r="E500" s="665"/>
      <c r="F500" s="665"/>
      <c r="G500" s="666"/>
      <c r="H500" s="667"/>
      <c r="I500" s="667"/>
      <c r="J500" s="666"/>
      <c r="K500" s="667"/>
      <c r="L500" s="666"/>
      <c r="M500" s="667"/>
      <c r="N500" s="666"/>
      <c r="O500" s="667"/>
    </row>
    <row r="501" spans="1:15">
      <c r="A501" s="663"/>
      <c r="B501" s="664"/>
      <c r="C501" s="635"/>
      <c r="D501" s="664"/>
      <c r="E501" s="665"/>
      <c r="F501" s="665"/>
      <c r="G501" s="666"/>
      <c r="H501" s="667"/>
      <c r="I501" s="667"/>
      <c r="J501" s="666"/>
      <c r="K501" s="667"/>
      <c r="L501" s="666"/>
      <c r="M501" s="667"/>
      <c r="N501" s="666"/>
      <c r="O501" s="667"/>
    </row>
    <row r="502" spans="1:15">
      <c r="A502" s="663"/>
      <c r="B502" s="664"/>
      <c r="C502" s="635"/>
      <c r="D502" s="664"/>
      <c r="E502" s="665"/>
      <c r="F502" s="665"/>
      <c r="G502" s="666"/>
      <c r="H502" s="667"/>
      <c r="I502" s="667"/>
      <c r="J502" s="666"/>
      <c r="K502" s="667"/>
      <c r="L502" s="666"/>
      <c r="M502" s="667"/>
      <c r="N502" s="666"/>
      <c r="O502" s="667"/>
    </row>
    <row r="503" spans="1:15">
      <c r="A503" s="663"/>
      <c r="B503" s="664"/>
      <c r="C503" s="635"/>
      <c r="D503" s="664"/>
      <c r="E503" s="665"/>
      <c r="F503" s="665"/>
      <c r="G503" s="666"/>
      <c r="H503" s="667"/>
      <c r="I503" s="667"/>
      <c r="J503" s="666"/>
      <c r="K503" s="667"/>
      <c r="L503" s="666"/>
      <c r="M503" s="667"/>
      <c r="N503" s="666"/>
      <c r="O503" s="667"/>
    </row>
    <row r="504" spans="1:15">
      <c r="A504" s="695"/>
      <c r="B504" s="696"/>
      <c r="C504" s="635"/>
      <c r="D504" s="696"/>
      <c r="E504" s="697"/>
      <c r="F504" s="697"/>
      <c r="G504" s="698"/>
      <c r="H504" s="699"/>
      <c r="I504" s="699"/>
      <c r="J504" s="698"/>
      <c r="K504" s="699"/>
      <c r="L504" s="698"/>
      <c r="M504" s="699"/>
      <c r="N504" s="698"/>
      <c r="O504" s="699"/>
    </row>
    <row r="505" spans="1:15">
      <c r="A505" s="700"/>
      <c r="B505" s="701"/>
      <c r="C505" s="635"/>
      <c r="D505" s="701"/>
      <c r="E505" s="702"/>
      <c r="F505" s="702"/>
      <c r="G505" s="703"/>
      <c r="H505" s="704"/>
      <c r="I505" s="704"/>
      <c r="J505" s="703"/>
      <c r="K505" s="704"/>
      <c r="L505" s="703"/>
      <c r="M505" s="704"/>
      <c r="N505" s="703"/>
      <c r="O505" s="704"/>
    </row>
    <row r="506" spans="1:15">
      <c r="A506" s="700"/>
      <c r="B506" s="701"/>
      <c r="C506" s="635"/>
      <c r="D506" s="701"/>
      <c r="E506" s="702"/>
      <c r="F506" s="702"/>
      <c r="G506" s="703"/>
      <c r="H506" s="704"/>
      <c r="I506" s="704"/>
      <c r="J506" s="703"/>
      <c r="K506" s="704"/>
      <c r="L506" s="703"/>
      <c r="M506" s="704"/>
      <c r="N506" s="703"/>
      <c r="O506" s="704"/>
    </row>
    <row r="507" spans="1:15">
      <c r="A507" s="695"/>
      <c r="B507" s="696"/>
      <c r="C507" s="635"/>
      <c r="D507" s="696"/>
      <c r="E507" s="697"/>
      <c r="F507" s="697"/>
      <c r="G507" s="697"/>
      <c r="H507" s="697"/>
      <c r="I507" s="697"/>
      <c r="J507" s="697"/>
      <c r="K507" s="697"/>
      <c r="L507" s="697"/>
      <c r="M507" s="697"/>
      <c r="N507" s="697"/>
      <c r="O507" s="697"/>
    </row>
    <row r="508" spans="1:15">
      <c r="A508" s="663"/>
      <c r="B508" s="664"/>
      <c r="C508" s="635"/>
      <c r="D508" s="664"/>
      <c r="E508" s="665"/>
      <c r="F508" s="665"/>
      <c r="G508" s="666"/>
      <c r="H508" s="667"/>
      <c r="I508" s="667"/>
      <c r="J508" s="666"/>
      <c r="K508" s="667"/>
      <c r="L508" s="666"/>
      <c r="M508" s="667"/>
      <c r="N508" s="666"/>
      <c r="O508" s="667"/>
    </row>
    <row r="509" spans="1:15">
      <c r="A509" s="695"/>
      <c r="B509" s="696"/>
      <c r="C509" s="635"/>
      <c r="D509" s="696"/>
      <c r="E509" s="697"/>
      <c r="F509" s="697"/>
      <c r="G509" s="698"/>
      <c r="H509" s="699"/>
      <c r="I509" s="699"/>
      <c r="J509" s="698"/>
      <c r="K509" s="699"/>
      <c r="L509" s="698"/>
      <c r="M509" s="699"/>
      <c r="N509" s="698"/>
      <c r="O509" s="699"/>
    </row>
    <row r="510" spans="1:15">
      <c r="A510" s="700"/>
      <c r="B510" s="701"/>
      <c r="C510" s="635"/>
      <c r="D510" s="701"/>
      <c r="E510" s="702"/>
      <c r="F510" s="702"/>
      <c r="G510" s="703"/>
      <c r="H510" s="704"/>
      <c r="I510" s="704"/>
      <c r="J510" s="703"/>
      <c r="K510" s="704"/>
      <c r="L510" s="703"/>
      <c r="M510" s="704"/>
      <c r="N510" s="703"/>
      <c r="O510" s="704"/>
    </row>
    <row r="511" spans="1:15">
      <c r="A511" s="700"/>
      <c r="B511" s="701"/>
      <c r="C511" s="635"/>
      <c r="D511" s="701"/>
      <c r="E511" s="702"/>
      <c r="F511" s="702"/>
      <c r="G511" s="703"/>
      <c r="H511" s="704"/>
      <c r="I511" s="704"/>
      <c r="J511" s="703"/>
      <c r="K511" s="704"/>
      <c r="L511" s="703"/>
      <c r="M511" s="704"/>
      <c r="N511" s="703"/>
      <c r="O511" s="704"/>
    </row>
    <row r="512" spans="1:15">
      <c r="A512" s="695"/>
      <c r="B512" s="696"/>
      <c r="C512" s="635"/>
      <c r="D512" s="696"/>
      <c r="E512" s="697"/>
      <c r="F512" s="697"/>
      <c r="G512" s="697"/>
      <c r="H512" s="697"/>
      <c r="I512" s="697"/>
      <c r="J512" s="697"/>
      <c r="K512" s="697"/>
      <c r="L512" s="697"/>
      <c r="M512" s="697"/>
      <c r="N512" s="697"/>
      <c r="O512" s="697"/>
    </row>
    <row r="513" spans="1:15">
      <c r="A513" s="695"/>
      <c r="B513" s="696"/>
      <c r="C513" s="635"/>
      <c r="D513" s="696"/>
      <c r="E513" s="697"/>
      <c r="F513" s="697"/>
      <c r="G513" s="698"/>
      <c r="H513" s="699"/>
      <c r="I513" s="699"/>
      <c r="J513" s="698"/>
      <c r="K513" s="699"/>
      <c r="L513" s="698"/>
      <c r="M513" s="699"/>
      <c r="N513" s="698"/>
      <c r="O513" s="699"/>
    </row>
    <row r="514" spans="1:15">
      <c r="A514" s="700"/>
      <c r="B514" s="701"/>
      <c r="C514" s="635"/>
      <c r="D514" s="701"/>
      <c r="E514" s="702"/>
      <c r="F514" s="702"/>
      <c r="G514" s="703"/>
      <c r="H514" s="704"/>
      <c r="I514" s="704"/>
      <c r="J514" s="703"/>
      <c r="K514" s="704"/>
      <c r="L514" s="703"/>
      <c r="M514" s="704"/>
      <c r="N514" s="703"/>
      <c r="O514" s="704"/>
    </row>
    <row r="515" spans="1:15">
      <c r="A515" s="695"/>
      <c r="B515" s="696"/>
      <c r="C515" s="635"/>
      <c r="D515" s="696"/>
      <c r="E515" s="697"/>
      <c r="F515" s="697"/>
      <c r="G515" s="697"/>
      <c r="H515" s="697"/>
      <c r="I515" s="697"/>
      <c r="J515" s="697"/>
      <c r="K515" s="697"/>
      <c r="L515" s="697"/>
      <c r="M515" s="697"/>
      <c r="N515" s="697"/>
      <c r="O515" s="697"/>
    </row>
    <row r="516" spans="1:15">
      <c r="A516" s="695"/>
      <c r="B516" s="696"/>
      <c r="C516" s="635"/>
      <c r="D516" s="696"/>
      <c r="E516" s="697"/>
      <c r="F516" s="697"/>
      <c r="G516" s="698"/>
      <c r="H516" s="699"/>
      <c r="I516" s="699"/>
      <c r="J516" s="698"/>
      <c r="K516" s="699"/>
      <c r="L516" s="698"/>
      <c r="M516" s="699"/>
      <c r="N516" s="698"/>
      <c r="O516" s="699"/>
    </row>
    <row r="517" spans="1:15">
      <c r="A517" s="700"/>
      <c r="B517" s="701"/>
      <c r="C517" s="635"/>
      <c r="D517" s="701"/>
      <c r="E517" s="702"/>
      <c r="F517" s="702"/>
      <c r="G517" s="703"/>
      <c r="H517" s="704"/>
      <c r="I517" s="704"/>
      <c r="J517" s="703"/>
      <c r="K517" s="704"/>
      <c r="L517" s="703"/>
      <c r="M517" s="704"/>
      <c r="N517" s="703"/>
      <c r="O517" s="704"/>
    </row>
    <row r="518" spans="1:15">
      <c r="A518" s="695"/>
      <c r="B518" s="696"/>
      <c r="C518" s="635"/>
      <c r="D518" s="696"/>
      <c r="E518" s="697"/>
      <c r="F518" s="697"/>
      <c r="G518" s="697"/>
      <c r="H518" s="697"/>
      <c r="I518" s="697"/>
      <c r="J518" s="697"/>
      <c r="K518" s="697"/>
      <c r="L518" s="697"/>
      <c r="M518" s="697"/>
      <c r="N518" s="697"/>
      <c r="O518" s="697"/>
    </row>
    <row r="519" spans="1:15">
      <c r="A519" s="695"/>
      <c r="B519" s="696"/>
      <c r="C519" s="635"/>
      <c r="D519" s="696"/>
      <c r="E519" s="697"/>
      <c r="F519" s="697"/>
      <c r="G519" s="698"/>
      <c r="H519" s="699"/>
      <c r="I519" s="699"/>
      <c r="J519" s="698"/>
      <c r="K519" s="699"/>
      <c r="L519" s="698"/>
      <c r="M519" s="699"/>
      <c r="N519" s="698"/>
      <c r="O519" s="699"/>
    </row>
    <row r="520" spans="1:15">
      <c r="A520" s="700"/>
      <c r="B520" s="701"/>
      <c r="C520" s="635"/>
      <c r="D520" s="701"/>
      <c r="E520" s="702"/>
      <c r="F520" s="702"/>
      <c r="G520" s="703"/>
      <c r="H520" s="704"/>
      <c r="I520" s="704"/>
      <c r="J520" s="703"/>
      <c r="K520" s="704"/>
      <c r="L520" s="703"/>
      <c r="M520" s="704"/>
      <c r="N520" s="703"/>
      <c r="O520" s="704"/>
    </row>
    <row r="521" spans="1:15">
      <c r="A521" s="700"/>
      <c r="B521" s="701"/>
      <c r="C521" s="635"/>
      <c r="D521" s="701"/>
      <c r="E521" s="702"/>
      <c r="F521" s="702"/>
      <c r="G521" s="703"/>
      <c r="H521" s="704"/>
      <c r="I521" s="704"/>
      <c r="J521" s="703"/>
      <c r="K521" s="704"/>
      <c r="L521" s="703"/>
      <c r="M521" s="704"/>
      <c r="N521" s="703"/>
      <c r="O521" s="704"/>
    </row>
    <row r="522" spans="1:15">
      <c r="A522" s="700"/>
      <c r="B522" s="701"/>
      <c r="C522" s="635"/>
      <c r="D522" s="701"/>
      <c r="E522" s="702"/>
      <c r="F522" s="702"/>
      <c r="G522" s="703"/>
      <c r="H522" s="704"/>
      <c r="I522" s="704"/>
      <c r="J522" s="703"/>
      <c r="K522" s="704"/>
      <c r="L522" s="703"/>
      <c r="M522" s="704"/>
      <c r="N522" s="703"/>
      <c r="O522" s="704"/>
    </row>
    <row r="523" spans="1:15">
      <c r="A523" s="700"/>
      <c r="B523" s="701"/>
      <c r="C523" s="635"/>
      <c r="D523" s="701"/>
      <c r="E523" s="702"/>
      <c r="F523" s="702"/>
      <c r="G523" s="703"/>
      <c r="H523" s="704"/>
      <c r="I523" s="704"/>
      <c r="J523" s="703"/>
      <c r="K523" s="704"/>
      <c r="L523" s="703"/>
      <c r="M523" s="704"/>
      <c r="N523" s="703"/>
      <c r="O523" s="704"/>
    </row>
    <row r="524" spans="1:15">
      <c r="A524" s="700"/>
      <c r="B524" s="701"/>
      <c r="C524" s="635"/>
      <c r="D524" s="701"/>
      <c r="E524" s="702"/>
      <c r="F524" s="702"/>
      <c r="G524" s="703"/>
      <c r="H524" s="704"/>
      <c r="I524" s="704"/>
      <c r="J524" s="703"/>
      <c r="K524" s="704"/>
      <c r="L524" s="703"/>
      <c r="M524" s="704"/>
      <c r="N524" s="703"/>
      <c r="O524" s="704"/>
    </row>
    <row r="525" spans="1:15">
      <c r="A525" s="700"/>
      <c r="B525" s="701"/>
      <c r="C525" s="635"/>
      <c r="D525" s="701"/>
      <c r="E525" s="702"/>
      <c r="F525" s="702"/>
      <c r="G525" s="703"/>
      <c r="H525" s="704"/>
      <c r="I525" s="704"/>
      <c r="J525" s="703"/>
      <c r="K525" s="704"/>
      <c r="L525" s="703"/>
      <c r="M525" s="704"/>
      <c r="N525" s="703"/>
      <c r="O525" s="704"/>
    </row>
    <row r="526" spans="1:15">
      <c r="A526" s="695"/>
      <c r="B526" s="696"/>
      <c r="C526" s="635"/>
      <c r="D526" s="696"/>
      <c r="E526" s="697"/>
      <c r="F526" s="697"/>
      <c r="G526" s="697"/>
      <c r="H526" s="697"/>
      <c r="I526" s="697"/>
      <c r="J526" s="697"/>
      <c r="K526" s="697"/>
      <c r="L526" s="697"/>
      <c r="M526" s="697"/>
      <c r="N526" s="697"/>
      <c r="O526" s="697"/>
    </row>
    <row r="527" spans="1:15">
      <c r="A527" s="663"/>
      <c r="B527" s="664"/>
      <c r="C527" s="635"/>
      <c r="D527" s="664"/>
      <c r="E527" s="665"/>
      <c r="F527" s="665"/>
      <c r="G527" s="666"/>
      <c r="H527" s="667"/>
      <c r="I527" s="667"/>
      <c r="J527" s="666"/>
      <c r="K527" s="667"/>
      <c r="L527" s="666"/>
      <c r="M527" s="667"/>
      <c r="N527" s="666"/>
      <c r="O527" s="667"/>
    </row>
    <row r="528" spans="1:15">
      <c r="A528" s="627"/>
      <c r="B528" s="627"/>
      <c r="C528" s="627"/>
      <c r="D528" s="628"/>
      <c r="E528" s="628"/>
      <c r="F528" s="628"/>
      <c r="G528" s="629"/>
      <c r="H528" s="630"/>
      <c r="I528" s="630"/>
      <c r="J528" s="629"/>
      <c r="K528" s="630"/>
      <c r="L528" s="629"/>
      <c r="M528" s="630"/>
      <c r="N528" s="629"/>
      <c r="O528" s="630"/>
    </row>
    <row r="529" spans="1:15">
      <c r="A529" s="695"/>
      <c r="B529" s="696"/>
      <c r="C529" s="635"/>
      <c r="D529" s="696"/>
      <c r="E529" s="697"/>
      <c r="F529" s="697"/>
      <c r="G529" s="698"/>
      <c r="H529" s="699"/>
      <c r="I529" s="699"/>
      <c r="J529" s="698"/>
      <c r="K529" s="699"/>
      <c r="L529" s="698"/>
      <c r="M529" s="699"/>
      <c r="N529" s="698"/>
      <c r="O529" s="699"/>
    </row>
    <row r="530" spans="1:15">
      <c r="A530" s="700"/>
      <c r="B530" s="701"/>
      <c r="C530" s="635"/>
      <c r="D530" s="701"/>
      <c r="E530" s="702"/>
      <c r="F530" s="702"/>
      <c r="G530" s="703"/>
      <c r="H530" s="704"/>
      <c r="I530" s="704"/>
      <c r="J530" s="703"/>
      <c r="K530" s="704"/>
      <c r="L530" s="703"/>
      <c r="M530" s="704"/>
      <c r="N530" s="703"/>
      <c r="O530" s="704"/>
    </row>
    <row r="531" spans="1:15">
      <c r="A531" s="700"/>
      <c r="B531" s="701"/>
      <c r="C531" s="635"/>
      <c r="D531" s="701"/>
      <c r="E531" s="702"/>
      <c r="F531" s="702"/>
      <c r="G531" s="703"/>
      <c r="H531" s="704"/>
      <c r="I531" s="704"/>
      <c r="J531" s="703"/>
      <c r="K531" s="704"/>
      <c r="L531" s="703"/>
      <c r="M531" s="704"/>
      <c r="N531" s="703"/>
      <c r="O531" s="704"/>
    </row>
    <row r="532" spans="1:15">
      <c r="A532" s="700"/>
      <c r="B532" s="701"/>
      <c r="C532" s="635"/>
      <c r="D532" s="701"/>
      <c r="E532" s="702"/>
      <c r="F532" s="702"/>
      <c r="G532" s="703"/>
      <c r="H532" s="704"/>
      <c r="I532" s="704"/>
      <c r="J532" s="703"/>
      <c r="K532" s="704"/>
      <c r="L532" s="703"/>
      <c r="M532" s="704"/>
      <c r="N532" s="703"/>
      <c r="O532" s="704"/>
    </row>
    <row r="533" spans="1:15">
      <c r="A533" s="700"/>
      <c r="B533" s="701"/>
      <c r="C533" s="635"/>
      <c r="D533" s="701"/>
      <c r="E533" s="702"/>
      <c r="F533" s="702"/>
      <c r="G533" s="703"/>
      <c r="H533" s="704"/>
      <c r="I533" s="704"/>
      <c r="J533" s="703"/>
      <c r="K533" s="704"/>
      <c r="L533" s="703"/>
      <c r="M533" s="704"/>
      <c r="N533" s="703"/>
      <c r="O533" s="704"/>
    </row>
    <row r="534" spans="1:15">
      <c r="A534" s="695"/>
      <c r="B534" s="696"/>
      <c r="C534" s="635"/>
      <c r="D534" s="696"/>
      <c r="E534" s="697"/>
      <c r="F534" s="697"/>
      <c r="G534" s="697"/>
      <c r="H534" s="697"/>
      <c r="I534" s="697"/>
      <c r="J534" s="697"/>
      <c r="K534" s="697"/>
      <c r="L534" s="697"/>
      <c r="M534" s="697"/>
      <c r="N534" s="697"/>
      <c r="O534" s="697"/>
    </row>
    <row r="535" spans="1:15">
      <c r="A535" s="663"/>
      <c r="B535" s="664"/>
      <c r="C535" s="635"/>
      <c r="D535" s="664"/>
      <c r="E535" s="665"/>
      <c r="F535" s="665"/>
      <c r="G535" s="666"/>
      <c r="H535" s="667"/>
      <c r="I535" s="667"/>
      <c r="J535" s="666"/>
      <c r="K535" s="667"/>
      <c r="L535" s="666"/>
      <c r="M535" s="667"/>
      <c r="N535" s="666"/>
      <c r="O535" s="667"/>
    </row>
    <row r="536" spans="1:15">
      <c r="A536" s="695"/>
      <c r="B536" s="696"/>
      <c r="C536" s="635"/>
      <c r="D536" s="696"/>
      <c r="E536" s="697"/>
      <c r="F536" s="697"/>
      <c r="G536" s="698"/>
      <c r="H536" s="699"/>
      <c r="I536" s="699"/>
      <c r="J536" s="698"/>
      <c r="K536" s="699"/>
      <c r="L536" s="698"/>
      <c r="M536" s="699"/>
      <c r="N536" s="698"/>
      <c r="O536" s="699"/>
    </row>
    <row r="537" spans="1:15">
      <c r="A537" s="700"/>
      <c r="B537" s="701"/>
      <c r="C537" s="635"/>
      <c r="D537" s="701"/>
      <c r="E537" s="702"/>
      <c r="F537" s="702"/>
      <c r="G537" s="703"/>
      <c r="H537" s="704"/>
      <c r="I537" s="704"/>
      <c r="J537" s="703"/>
      <c r="K537" s="704"/>
      <c r="L537" s="703"/>
      <c r="M537" s="704"/>
      <c r="N537" s="703"/>
      <c r="O537" s="704"/>
    </row>
    <row r="538" spans="1:15">
      <c r="A538" s="695"/>
      <c r="B538" s="696"/>
      <c r="C538" s="635"/>
      <c r="D538" s="696"/>
      <c r="E538" s="697"/>
      <c r="F538" s="697"/>
      <c r="G538" s="697"/>
      <c r="H538" s="697"/>
      <c r="I538" s="697"/>
      <c r="J538" s="697"/>
      <c r="K538" s="697"/>
      <c r="L538" s="697"/>
      <c r="M538" s="697"/>
      <c r="N538" s="697"/>
      <c r="O538" s="697"/>
    </row>
    <row r="539" spans="1:15">
      <c r="A539" s="663"/>
      <c r="B539" s="664"/>
      <c r="C539" s="635"/>
      <c r="D539" s="664"/>
      <c r="E539" s="665"/>
      <c r="F539" s="665"/>
      <c r="G539" s="666"/>
      <c r="H539" s="667"/>
      <c r="I539" s="667"/>
      <c r="J539" s="666"/>
      <c r="K539" s="667"/>
      <c r="L539" s="666"/>
      <c r="M539" s="667"/>
      <c r="N539" s="666"/>
      <c r="O539" s="667"/>
    </row>
    <row r="540" spans="1:15">
      <c r="A540" s="695"/>
      <c r="B540" s="696"/>
      <c r="C540" s="635"/>
      <c r="D540" s="696"/>
      <c r="E540" s="697"/>
      <c r="F540" s="697"/>
      <c r="G540" s="698"/>
      <c r="H540" s="699"/>
      <c r="I540" s="699"/>
      <c r="J540" s="698"/>
      <c r="K540" s="699"/>
      <c r="L540" s="698"/>
      <c r="M540" s="699"/>
      <c r="N540" s="698"/>
      <c r="O540" s="699"/>
    </row>
    <row r="541" spans="1:15">
      <c r="A541" s="700"/>
      <c r="B541" s="701"/>
      <c r="C541" s="635"/>
      <c r="D541" s="701"/>
      <c r="E541" s="702"/>
      <c r="F541" s="702"/>
      <c r="G541" s="703"/>
      <c r="H541" s="704"/>
      <c r="I541" s="704"/>
      <c r="J541" s="703"/>
      <c r="K541" s="704"/>
      <c r="L541" s="703"/>
      <c r="M541" s="704"/>
      <c r="N541" s="703"/>
      <c r="O541" s="704"/>
    </row>
    <row r="542" spans="1:15">
      <c r="A542" s="705"/>
      <c r="B542" s="706"/>
      <c r="C542" s="706"/>
      <c r="D542" s="706"/>
      <c r="E542" s="706"/>
      <c r="F542" s="706"/>
      <c r="G542" s="706"/>
      <c r="H542" s="706"/>
      <c r="I542" s="706"/>
      <c r="J542" s="706"/>
      <c r="K542" s="706"/>
      <c r="L542" s="706"/>
      <c r="M542" s="706"/>
      <c r="N542" s="706"/>
      <c r="O542" s="706"/>
    </row>
    <row r="543" spans="1:15">
      <c r="A543" s="707"/>
      <c r="B543" s="708"/>
      <c r="C543" s="708"/>
      <c r="D543" s="708"/>
      <c r="E543" s="709"/>
      <c r="F543" s="692"/>
      <c r="G543" s="692"/>
      <c r="H543" s="707"/>
      <c r="I543" s="708"/>
      <c r="J543" s="708"/>
      <c r="K543" s="708"/>
      <c r="L543" s="708"/>
      <c r="M543" s="708"/>
      <c r="N543" s="709"/>
      <c r="O543" s="710"/>
    </row>
    <row r="544" spans="1:15">
      <c r="A544" s="707"/>
      <c r="B544" s="708"/>
      <c r="C544" s="708"/>
      <c r="D544" s="708"/>
      <c r="E544" s="709"/>
      <c r="F544" s="692"/>
      <c r="G544" s="692"/>
      <c r="H544" s="707"/>
      <c r="I544" s="708"/>
      <c r="J544" s="708"/>
      <c r="K544" s="708"/>
      <c r="L544" s="708"/>
      <c r="M544" s="708"/>
      <c r="N544" s="709"/>
      <c r="O544" s="710"/>
    </row>
    <row r="545" spans="1:15">
      <c r="A545" s="707"/>
      <c r="B545" s="708"/>
      <c r="C545" s="708"/>
      <c r="D545" s="708"/>
      <c r="E545" s="709"/>
      <c r="F545" s="692"/>
      <c r="G545" s="692"/>
      <c r="H545" s="707"/>
      <c r="I545" s="708"/>
      <c r="J545" s="708"/>
      <c r="K545" s="708"/>
      <c r="L545" s="708"/>
      <c r="M545" s="708"/>
      <c r="N545" s="709"/>
      <c r="O545" s="710"/>
    </row>
    <row r="546" spans="1:15">
      <c r="A546" s="707"/>
      <c r="B546" s="708"/>
      <c r="C546" s="708"/>
      <c r="D546" s="708"/>
      <c r="E546" s="709"/>
      <c r="F546" s="692"/>
      <c r="G546" s="692"/>
      <c r="H546" s="707"/>
      <c r="I546" s="708"/>
      <c r="J546" s="708"/>
      <c r="K546" s="708"/>
      <c r="L546" s="708"/>
      <c r="M546" s="708"/>
      <c r="N546" s="709"/>
      <c r="O546" s="710"/>
    </row>
    <row r="547" spans="1:15">
      <c r="A547" s="692"/>
      <c r="B547" s="692"/>
      <c r="C547" s="692"/>
      <c r="D547" s="692"/>
      <c r="E547" s="707"/>
      <c r="F547" s="708"/>
      <c r="G547" s="708"/>
      <c r="H547" s="709"/>
      <c r="I547" s="710"/>
      <c r="J547" s="710"/>
      <c r="K547" s="692"/>
      <c r="L547" s="692"/>
      <c r="M547" s="692"/>
      <c r="N547" s="692"/>
      <c r="O547" s="692"/>
    </row>
    <row r="548" spans="1:15">
      <c r="A548" s="692"/>
      <c r="B548" s="692"/>
      <c r="C548" s="692"/>
      <c r="D548" s="692"/>
      <c r="E548" s="707"/>
      <c r="F548" s="708"/>
      <c r="G548" s="708"/>
      <c r="H548" s="709"/>
      <c r="I548" s="710"/>
      <c r="J548" s="710"/>
      <c r="K548" s="692"/>
      <c r="L548" s="692"/>
      <c r="M548" s="692"/>
      <c r="N548" s="692"/>
      <c r="O548" s="692"/>
    </row>
    <row r="549" spans="1:15">
      <c r="A549" s="711"/>
      <c r="B549" s="712"/>
      <c r="C549" s="712"/>
      <c r="D549" s="712"/>
      <c r="E549" s="712"/>
      <c r="F549" s="712"/>
      <c r="G549" s="712"/>
      <c r="H549" s="712"/>
      <c r="I549" s="712"/>
      <c r="J549" s="712"/>
      <c r="K549" s="712"/>
      <c r="L549" s="712"/>
      <c r="M549" s="712"/>
      <c r="N549" s="712"/>
      <c r="O549" s="712"/>
    </row>
    <row r="550" spans="1:15">
      <c r="A550" s="635"/>
      <c r="B550" s="657"/>
      <c r="C550" s="657"/>
      <c r="D550" s="657"/>
      <c r="E550" s="657"/>
      <c r="F550" s="657"/>
      <c r="G550" s="657"/>
      <c r="H550" s="657"/>
      <c r="I550" s="657"/>
      <c r="J550" s="657"/>
      <c r="K550" s="657"/>
      <c r="L550" s="657"/>
      <c r="M550" s="657"/>
      <c r="N550" s="657"/>
      <c r="O550" s="657"/>
    </row>
    <row r="551" spans="1:15">
      <c r="A551" s="694"/>
      <c r="B551" s="693"/>
      <c r="C551" s="693"/>
      <c r="D551" s="693"/>
      <c r="E551" s="693"/>
      <c r="F551" s="693"/>
      <c r="G551" s="693"/>
      <c r="H551" s="693"/>
      <c r="I551" s="693"/>
      <c r="J551" s="693"/>
      <c r="K551" s="693"/>
      <c r="L551" s="693"/>
      <c r="M551" s="693"/>
      <c r="N551" s="693"/>
      <c r="O551" s="693"/>
    </row>
    <row r="552" spans="1:15">
      <c r="A552" s="713"/>
      <c r="B552" s="714"/>
      <c r="C552" s="714"/>
      <c r="D552" s="714"/>
      <c r="E552" s="714"/>
      <c r="F552" s="714"/>
      <c r="G552" s="714"/>
      <c r="H552" s="714"/>
      <c r="I552" s="715"/>
      <c r="J552" s="716"/>
      <c r="K552" s="716"/>
      <c r="L552" s="716"/>
      <c r="M552" s="716"/>
      <c r="N552" s="716"/>
      <c r="O552" s="716"/>
    </row>
    <row r="553" spans="1:15">
      <c r="A553" s="692"/>
      <c r="B553" s="692"/>
      <c r="C553" s="692"/>
      <c r="D553" s="692"/>
      <c r="E553" s="692"/>
      <c r="F553" s="692"/>
      <c r="G553" s="692"/>
      <c r="H553" s="692"/>
      <c r="I553" s="692"/>
      <c r="J553" s="692"/>
      <c r="K553" s="692"/>
      <c r="L553" s="692"/>
      <c r="M553" s="717"/>
      <c r="N553" s="718"/>
      <c r="O553" s="717"/>
    </row>
    <row r="554" spans="1:15">
      <c r="A554" s="692"/>
      <c r="B554" s="692"/>
      <c r="C554" s="692"/>
      <c r="D554" s="692"/>
      <c r="E554" s="692"/>
      <c r="F554" s="692"/>
      <c r="G554" s="692"/>
      <c r="H554" s="692"/>
      <c r="I554" s="692"/>
      <c r="J554" s="692"/>
      <c r="K554" s="692"/>
      <c r="L554" s="692"/>
      <c r="M554" s="692"/>
      <c r="N554" s="692"/>
      <c r="O554" s="692"/>
    </row>
  </sheetData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593"/>
  <sheetViews>
    <sheetView topLeftCell="E517" workbookViewId="0">
      <selection activeCell="E517" sqref="A1:XFD1048576"/>
    </sheetView>
  </sheetViews>
  <sheetFormatPr defaultRowHeight="15"/>
  <cols>
    <col min="1" max="2" width="9.140625" style="622"/>
    <col min="3" max="3" width="8.28515625" style="622" bestFit="1" customWidth="1"/>
    <col min="4" max="4" width="54.5703125" style="622" customWidth="1"/>
    <col min="5" max="6" width="9.140625" style="622"/>
    <col min="7" max="7" width="40.28515625" style="622" customWidth="1"/>
    <col min="8" max="8" width="7.7109375" style="622" bestFit="1" customWidth="1"/>
    <col min="9" max="9" width="9.140625" style="622"/>
    <col min="10" max="10" width="9" style="622" bestFit="1" customWidth="1"/>
    <col min="11" max="11" width="9.140625" style="622"/>
    <col min="12" max="12" width="9" style="622" bestFit="1" customWidth="1"/>
    <col min="13" max="13" width="8.7109375" style="622" bestFit="1" customWidth="1"/>
    <col min="14" max="14" width="9.140625" style="622"/>
    <col min="15" max="15" width="7" style="622" bestFit="1" customWidth="1"/>
    <col min="16" max="16384" width="9.140625" style="622"/>
  </cols>
  <sheetData>
    <row r="1" spans="1:15">
      <c r="C1" s="623" t="s">
        <v>143</v>
      </c>
      <c r="D1" s="624"/>
      <c r="E1" s="624"/>
      <c r="F1" s="624"/>
      <c r="G1" s="624"/>
      <c r="H1" s="624"/>
      <c r="I1" s="624"/>
      <c r="J1" s="624"/>
      <c r="K1" s="624"/>
      <c r="L1" s="624"/>
      <c r="M1" s="625" t="s">
        <v>214</v>
      </c>
      <c r="N1" s="626"/>
      <c r="O1" s="626"/>
    </row>
    <row r="2" spans="1:15" ht="22.5">
      <c r="A2" s="627" t="s">
        <v>5137</v>
      </c>
      <c r="B2" s="627" t="s">
        <v>215</v>
      </c>
      <c r="C2" s="627" t="s">
        <v>216</v>
      </c>
      <c r="D2" s="628"/>
      <c r="E2" s="628"/>
      <c r="F2" s="628"/>
      <c r="G2" s="629" t="s">
        <v>217</v>
      </c>
      <c r="H2" s="630"/>
      <c r="I2" s="630"/>
      <c r="J2" s="629" t="s">
        <v>218</v>
      </c>
      <c r="K2" s="630"/>
      <c r="L2" s="629" t="s">
        <v>219</v>
      </c>
      <c r="M2" s="630"/>
      <c r="N2" s="629" t="s">
        <v>220</v>
      </c>
      <c r="O2" s="630"/>
    </row>
    <row r="3" spans="1:15" ht="18">
      <c r="A3" s="631" t="s">
        <v>5552</v>
      </c>
      <c r="B3" s="632" t="s">
        <v>221</v>
      </c>
      <c r="C3" s="632" t="s">
        <v>222</v>
      </c>
      <c r="D3" s="633"/>
      <c r="E3" s="633"/>
      <c r="F3" s="633"/>
      <c r="G3" s="621" t="s">
        <v>7299</v>
      </c>
      <c r="H3" s="634"/>
      <c r="I3" s="634"/>
      <c r="J3" s="621" t="s">
        <v>7300</v>
      </c>
      <c r="K3" s="634"/>
      <c r="L3" s="621" t="s">
        <v>7301</v>
      </c>
      <c r="M3" s="634"/>
      <c r="N3" s="621" t="s">
        <v>7302</v>
      </c>
      <c r="O3" s="634"/>
    </row>
    <row r="4" spans="1:15" ht="18">
      <c r="A4" s="631" t="s">
        <v>5551</v>
      </c>
      <c r="B4" s="632" t="s">
        <v>227</v>
      </c>
      <c r="C4" s="635" t="s">
        <v>143</v>
      </c>
      <c r="D4" s="632" t="s">
        <v>228</v>
      </c>
      <c r="E4" s="633"/>
      <c r="F4" s="633"/>
      <c r="G4" s="621" t="s">
        <v>7303</v>
      </c>
      <c r="H4" s="634"/>
      <c r="I4" s="634"/>
      <c r="J4" s="621" t="s">
        <v>7304</v>
      </c>
      <c r="K4" s="634"/>
      <c r="L4" s="621" t="s">
        <v>7305</v>
      </c>
      <c r="M4" s="634"/>
      <c r="N4" s="621" t="s">
        <v>7306</v>
      </c>
      <c r="O4" s="634"/>
    </row>
    <row r="5" spans="1:15" ht="18">
      <c r="A5" s="631" t="s">
        <v>5550</v>
      </c>
      <c r="B5" s="632" t="s">
        <v>232</v>
      </c>
      <c r="C5" s="635" t="s">
        <v>143</v>
      </c>
      <c r="D5" s="632" t="s">
        <v>233</v>
      </c>
      <c r="E5" s="633"/>
      <c r="F5" s="633"/>
      <c r="G5" s="621" t="s">
        <v>7307</v>
      </c>
      <c r="H5" s="634"/>
      <c r="I5" s="634"/>
      <c r="J5" s="621" t="s">
        <v>7308</v>
      </c>
      <c r="K5" s="634"/>
      <c r="L5" s="621" t="s">
        <v>7309</v>
      </c>
      <c r="M5" s="634"/>
      <c r="N5" s="621" t="s">
        <v>7310</v>
      </c>
      <c r="O5" s="634"/>
    </row>
    <row r="6" spans="1:15" ht="18">
      <c r="A6" s="631" t="s">
        <v>5549</v>
      </c>
      <c r="B6" s="632" t="s">
        <v>238</v>
      </c>
      <c r="C6" s="635" t="s">
        <v>143</v>
      </c>
      <c r="D6" s="632" t="s">
        <v>233</v>
      </c>
      <c r="E6" s="633"/>
      <c r="F6" s="633"/>
      <c r="G6" s="621" t="s">
        <v>7307</v>
      </c>
      <c r="H6" s="634"/>
      <c r="I6" s="634"/>
      <c r="J6" s="621" t="s">
        <v>7308</v>
      </c>
      <c r="K6" s="634"/>
      <c r="L6" s="621" t="s">
        <v>7309</v>
      </c>
      <c r="M6" s="634"/>
      <c r="N6" s="621" t="s">
        <v>7310</v>
      </c>
      <c r="O6" s="634"/>
    </row>
    <row r="7" spans="1:15">
      <c r="A7" s="631" t="s">
        <v>5547</v>
      </c>
      <c r="B7" s="632" t="s">
        <v>239</v>
      </c>
      <c r="C7" s="635" t="s">
        <v>143</v>
      </c>
      <c r="D7" s="632" t="s">
        <v>240</v>
      </c>
      <c r="E7" s="633"/>
      <c r="F7" s="633"/>
      <c r="G7" s="621" t="s">
        <v>1584</v>
      </c>
      <c r="H7" s="634"/>
      <c r="I7" s="634"/>
      <c r="J7" s="621" t="s">
        <v>7311</v>
      </c>
      <c r="K7" s="634"/>
      <c r="L7" s="621" t="s">
        <v>7312</v>
      </c>
      <c r="M7" s="634"/>
      <c r="N7" s="621" t="s">
        <v>7313</v>
      </c>
      <c r="O7" s="634"/>
    </row>
    <row r="8" spans="1:15" ht="18">
      <c r="A8" s="636" t="s">
        <v>7314</v>
      </c>
      <c r="B8" s="637" t="s">
        <v>7315</v>
      </c>
      <c r="C8" s="635" t="s">
        <v>143</v>
      </c>
      <c r="D8" s="637" t="s">
        <v>7316</v>
      </c>
      <c r="E8" s="638"/>
      <c r="F8" s="638"/>
      <c r="G8" s="639" t="s">
        <v>248</v>
      </c>
      <c r="H8" s="640"/>
      <c r="I8" s="640"/>
      <c r="J8" s="639" t="s">
        <v>7317</v>
      </c>
      <c r="K8" s="640"/>
      <c r="L8" s="639" t="s">
        <v>7318</v>
      </c>
      <c r="M8" s="640"/>
      <c r="N8" s="639" t="s">
        <v>7319</v>
      </c>
      <c r="O8" s="640"/>
    </row>
    <row r="9" spans="1:15" ht="18">
      <c r="A9" s="636" t="s">
        <v>5545</v>
      </c>
      <c r="B9" s="637" t="s">
        <v>246</v>
      </c>
      <c r="C9" s="635" t="s">
        <v>143</v>
      </c>
      <c r="D9" s="637" t="s">
        <v>4708</v>
      </c>
      <c r="E9" s="638"/>
      <c r="F9" s="638"/>
      <c r="G9" s="639" t="s">
        <v>248</v>
      </c>
      <c r="H9" s="640"/>
      <c r="I9" s="640"/>
      <c r="J9" s="639" t="s">
        <v>7320</v>
      </c>
      <c r="K9" s="640"/>
      <c r="L9" s="639" t="s">
        <v>7320</v>
      </c>
      <c r="M9" s="640"/>
      <c r="N9" s="639" t="s">
        <v>248</v>
      </c>
      <c r="O9" s="640"/>
    </row>
    <row r="10" spans="1:15" ht="18">
      <c r="A10" s="636" t="s">
        <v>7321</v>
      </c>
      <c r="B10" s="637" t="s">
        <v>7322</v>
      </c>
      <c r="C10" s="635" t="s">
        <v>143</v>
      </c>
      <c r="D10" s="637" t="s">
        <v>7323</v>
      </c>
      <c r="E10" s="638"/>
      <c r="F10" s="638"/>
      <c r="G10" s="639" t="s">
        <v>1584</v>
      </c>
      <c r="H10" s="640"/>
      <c r="I10" s="640"/>
      <c r="J10" s="639" t="s">
        <v>7324</v>
      </c>
      <c r="K10" s="640"/>
      <c r="L10" s="639" t="s">
        <v>7325</v>
      </c>
      <c r="M10" s="640"/>
      <c r="N10" s="639" t="s">
        <v>7326</v>
      </c>
      <c r="O10" s="640"/>
    </row>
    <row r="11" spans="1:15">
      <c r="A11" s="631" t="s">
        <v>143</v>
      </c>
      <c r="B11" s="632" t="s">
        <v>143</v>
      </c>
      <c r="C11" s="635" t="s">
        <v>143</v>
      </c>
      <c r="D11" s="632" t="s">
        <v>143</v>
      </c>
      <c r="E11" s="633"/>
      <c r="F11" s="633"/>
      <c r="G11" s="633"/>
      <c r="H11" s="633"/>
      <c r="I11" s="633"/>
      <c r="J11" s="633"/>
      <c r="K11" s="633"/>
      <c r="L11" s="633"/>
      <c r="M11" s="633"/>
      <c r="N11" s="633"/>
      <c r="O11" s="633"/>
    </row>
    <row r="12" spans="1:15">
      <c r="A12" s="631" t="s">
        <v>5544</v>
      </c>
      <c r="B12" s="632" t="s">
        <v>249</v>
      </c>
      <c r="C12" s="635" t="s">
        <v>143</v>
      </c>
      <c r="D12" s="632" t="s">
        <v>250</v>
      </c>
      <c r="E12" s="633"/>
      <c r="F12" s="633"/>
      <c r="G12" s="621" t="s">
        <v>7327</v>
      </c>
      <c r="H12" s="634"/>
      <c r="I12" s="634"/>
      <c r="J12" s="621" t="s">
        <v>7328</v>
      </c>
      <c r="K12" s="634"/>
      <c r="L12" s="621" t="s">
        <v>7329</v>
      </c>
      <c r="M12" s="634"/>
      <c r="N12" s="621" t="s">
        <v>248</v>
      </c>
      <c r="O12" s="634"/>
    </row>
    <row r="13" spans="1:15" ht="18">
      <c r="A13" s="636" t="s">
        <v>7330</v>
      </c>
      <c r="B13" s="637" t="s">
        <v>7331</v>
      </c>
      <c r="C13" s="635" t="s">
        <v>143</v>
      </c>
      <c r="D13" s="637" t="s">
        <v>7332</v>
      </c>
      <c r="E13" s="638"/>
      <c r="F13" s="638"/>
      <c r="G13" s="639" t="s">
        <v>248</v>
      </c>
      <c r="H13" s="640"/>
      <c r="I13" s="640"/>
      <c r="J13" s="639" t="s">
        <v>7333</v>
      </c>
      <c r="K13" s="640"/>
      <c r="L13" s="639" t="s">
        <v>7333</v>
      </c>
      <c r="M13" s="640"/>
      <c r="N13" s="639" t="s">
        <v>248</v>
      </c>
      <c r="O13" s="640"/>
    </row>
    <row r="14" spans="1:15" ht="18">
      <c r="A14" s="636" t="s">
        <v>7334</v>
      </c>
      <c r="B14" s="637" t="s">
        <v>7335</v>
      </c>
      <c r="C14" s="635" t="s">
        <v>143</v>
      </c>
      <c r="D14" s="637" t="s">
        <v>7336</v>
      </c>
      <c r="E14" s="638"/>
      <c r="F14" s="638"/>
      <c r="G14" s="639" t="s">
        <v>7327</v>
      </c>
      <c r="H14" s="640"/>
      <c r="I14" s="640"/>
      <c r="J14" s="639" t="s">
        <v>7337</v>
      </c>
      <c r="K14" s="640"/>
      <c r="L14" s="639" t="s">
        <v>7338</v>
      </c>
      <c r="M14" s="640"/>
      <c r="N14" s="639" t="s">
        <v>248</v>
      </c>
      <c r="O14" s="640"/>
    </row>
    <row r="15" spans="1:15" ht="18">
      <c r="A15" s="636" t="s">
        <v>7339</v>
      </c>
      <c r="B15" s="637" t="s">
        <v>7340</v>
      </c>
      <c r="C15" s="635" t="s">
        <v>143</v>
      </c>
      <c r="D15" s="637" t="s">
        <v>7341</v>
      </c>
      <c r="E15" s="638"/>
      <c r="F15" s="638"/>
      <c r="G15" s="639" t="s">
        <v>248</v>
      </c>
      <c r="H15" s="640"/>
      <c r="I15" s="640"/>
      <c r="J15" s="639" t="s">
        <v>7342</v>
      </c>
      <c r="K15" s="640"/>
      <c r="L15" s="639" t="s">
        <v>7342</v>
      </c>
      <c r="M15" s="640"/>
      <c r="N15" s="639" t="s">
        <v>248</v>
      </c>
      <c r="O15" s="640"/>
    </row>
    <row r="16" spans="1:15">
      <c r="A16" s="631" t="s">
        <v>143</v>
      </c>
      <c r="B16" s="632" t="s">
        <v>143</v>
      </c>
      <c r="C16" s="635" t="s">
        <v>143</v>
      </c>
      <c r="D16" s="632" t="s">
        <v>143</v>
      </c>
      <c r="E16" s="633"/>
      <c r="F16" s="633"/>
      <c r="G16" s="633"/>
      <c r="H16" s="633"/>
      <c r="I16" s="633"/>
      <c r="J16" s="633"/>
      <c r="K16" s="633"/>
      <c r="L16" s="633"/>
      <c r="M16" s="633"/>
      <c r="N16" s="633"/>
      <c r="O16" s="633"/>
    </row>
    <row r="17" spans="1:15">
      <c r="A17" s="631" t="s">
        <v>7343</v>
      </c>
      <c r="B17" s="632" t="s">
        <v>282</v>
      </c>
      <c r="C17" s="635" t="s">
        <v>143</v>
      </c>
      <c r="D17" s="632" t="s">
        <v>283</v>
      </c>
      <c r="E17" s="633"/>
      <c r="F17" s="633"/>
      <c r="G17" s="621" t="s">
        <v>248</v>
      </c>
      <c r="H17" s="634"/>
      <c r="I17" s="634"/>
      <c r="J17" s="621" t="s">
        <v>7344</v>
      </c>
      <c r="K17" s="634"/>
      <c r="L17" s="621" t="s">
        <v>7344</v>
      </c>
      <c r="M17" s="634"/>
      <c r="N17" s="621" t="s">
        <v>248</v>
      </c>
      <c r="O17" s="634"/>
    </row>
    <row r="18" spans="1:15" ht="18">
      <c r="A18" s="636" t="s">
        <v>7345</v>
      </c>
      <c r="B18" s="637" t="s">
        <v>7346</v>
      </c>
      <c r="C18" s="635" t="s">
        <v>143</v>
      </c>
      <c r="D18" s="637" t="s">
        <v>7347</v>
      </c>
      <c r="E18" s="638"/>
      <c r="F18" s="638"/>
      <c r="G18" s="639" t="s">
        <v>248</v>
      </c>
      <c r="H18" s="640"/>
      <c r="I18" s="640"/>
      <c r="J18" s="639" t="s">
        <v>7348</v>
      </c>
      <c r="K18" s="640"/>
      <c r="L18" s="639" t="s">
        <v>7348</v>
      </c>
      <c r="M18" s="640"/>
      <c r="N18" s="639" t="s">
        <v>248</v>
      </c>
      <c r="O18" s="640"/>
    </row>
    <row r="19" spans="1:15" ht="18">
      <c r="A19" s="636" t="s">
        <v>7349</v>
      </c>
      <c r="B19" s="637" t="s">
        <v>7350</v>
      </c>
      <c r="C19" s="635" t="s">
        <v>143</v>
      </c>
      <c r="D19" s="637" t="s">
        <v>7351</v>
      </c>
      <c r="E19" s="638"/>
      <c r="F19" s="638"/>
      <c r="G19" s="639" t="s">
        <v>248</v>
      </c>
      <c r="H19" s="640"/>
      <c r="I19" s="640"/>
      <c r="J19" s="639" t="s">
        <v>7352</v>
      </c>
      <c r="K19" s="640"/>
      <c r="L19" s="639" t="s">
        <v>7352</v>
      </c>
      <c r="M19" s="640"/>
      <c r="N19" s="639" t="s">
        <v>248</v>
      </c>
      <c r="O19" s="640"/>
    </row>
    <row r="20" spans="1:15">
      <c r="A20" s="631" t="s">
        <v>143</v>
      </c>
      <c r="B20" s="632" t="s">
        <v>143</v>
      </c>
      <c r="C20" s="635" t="s">
        <v>143</v>
      </c>
      <c r="D20" s="632" t="s">
        <v>143</v>
      </c>
      <c r="E20" s="633"/>
      <c r="F20" s="633"/>
      <c r="G20" s="633"/>
      <c r="H20" s="633"/>
      <c r="I20" s="633"/>
      <c r="J20" s="633"/>
      <c r="K20" s="633"/>
      <c r="L20" s="633"/>
      <c r="M20" s="633"/>
      <c r="N20" s="633"/>
      <c r="O20" s="633"/>
    </row>
    <row r="21" spans="1:15" ht="18">
      <c r="A21" s="631" t="s">
        <v>5530</v>
      </c>
      <c r="B21" s="632" t="s">
        <v>287</v>
      </c>
      <c r="C21" s="635" t="s">
        <v>143</v>
      </c>
      <c r="D21" s="632" t="s">
        <v>288</v>
      </c>
      <c r="E21" s="633"/>
      <c r="F21" s="633"/>
      <c r="G21" s="621" t="s">
        <v>7353</v>
      </c>
      <c r="H21" s="634"/>
      <c r="I21" s="634"/>
      <c r="J21" s="621" t="s">
        <v>7354</v>
      </c>
      <c r="K21" s="634"/>
      <c r="L21" s="621" t="s">
        <v>7355</v>
      </c>
      <c r="M21" s="634"/>
      <c r="N21" s="621" t="s">
        <v>7356</v>
      </c>
      <c r="O21" s="634"/>
    </row>
    <row r="22" spans="1:15" ht="18">
      <c r="A22" s="636" t="s">
        <v>7357</v>
      </c>
      <c r="B22" s="637" t="s">
        <v>7358</v>
      </c>
      <c r="C22" s="635" t="s">
        <v>143</v>
      </c>
      <c r="D22" s="637" t="s">
        <v>7359</v>
      </c>
      <c r="E22" s="638"/>
      <c r="F22" s="638"/>
      <c r="G22" s="639" t="s">
        <v>7360</v>
      </c>
      <c r="H22" s="640"/>
      <c r="I22" s="640"/>
      <c r="J22" s="639" t="s">
        <v>7361</v>
      </c>
      <c r="K22" s="640"/>
      <c r="L22" s="639" t="s">
        <v>7362</v>
      </c>
      <c r="M22" s="640"/>
      <c r="N22" s="639" t="s">
        <v>7363</v>
      </c>
      <c r="O22" s="640"/>
    </row>
    <row r="23" spans="1:15" ht="18">
      <c r="A23" s="636" t="s">
        <v>7364</v>
      </c>
      <c r="B23" s="637" t="s">
        <v>7365</v>
      </c>
      <c r="C23" s="635" t="s">
        <v>143</v>
      </c>
      <c r="D23" s="637" t="s">
        <v>7366</v>
      </c>
      <c r="E23" s="638"/>
      <c r="F23" s="638"/>
      <c r="G23" s="639" t="s">
        <v>7367</v>
      </c>
      <c r="H23" s="640"/>
      <c r="I23" s="640"/>
      <c r="J23" s="639" t="s">
        <v>7368</v>
      </c>
      <c r="K23" s="640"/>
      <c r="L23" s="639" t="s">
        <v>7369</v>
      </c>
      <c r="M23" s="640"/>
      <c r="N23" s="639" t="s">
        <v>7370</v>
      </c>
      <c r="O23" s="640"/>
    </row>
    <row r="24" spans="1:15" ht="18">
      <c r="A24" s="636" t="s">
        <v>7371</v>
      </c>
      <c r="B24" s="637" t="s">
        <v>7372</v>
      </c>
      <c r="C24" s="635" t="s">
        <v>143</v>
      </c>
      <c r="D24" s="637" t="s">
        <v>7373</v>
      </c>
      <c r="E24" s="638"/>
      <c r="F24" s="638"/>
      <c r="G24" s="639" t="s">
        <v>248</v>
      </c>
      <c r="H24" s="640"/>
      <c r="I24" s="640"/>
      <c r="J24" s="639" t="s">
        <v>7374</v>
      </c>
      <c r="K24" s="640"/>
      <c r="L24" s="639" t="s">
        <v>7375</v>
      </c>
      <c r="M24" s="640"/>
      <c r="N24" s="639" t="s">
        <v>7376</v>
      </c>
      <c r="O24" s="640"/>
    </row>
    <row r="25" spans="1:15" ht="18">
      <c r="A25" s="636" t="s">
        <v>7377</v>
      </c>
      <c r="B25" s="637" t="s">
        <v>7378</v>
      </c>
      <c r="C25" s="635" t="s">
        <v>143</v>
      </c>
      <c r="D25" s="637" t="s">
        <v>7379</v>
      </c>
      <c r="E25" s="638"/>
      <c r="F25" s="638"/>
      <c r="G25" s="639" t="s">
        <v>7380</v>
      </c>
      <c r="H25" s="640"/>
      <c r="I25" s="640"/>
      <c r="J25" s="639" t="s">
        <v>7381</v>
      </c>
      <c r="K25" s="640"/>
      <c r="L25" s="639" t="s">
        <v>7382</v>
      </c>
      <c r="M25" s="640"/>
      <c r="N25" s="639" t="s">
        <v>7383</v>
      </c>
      <c r="O25" s="640"/>
    </row>
    <row r="26" spans="1:15" ht="18">
      <c r="A26" s="636" t="s">
        <v>7384</v>
      </c>
      <c r="B26" s="637" t="s">
        <v>7385</v>
      </c>
      <c r="C26" s="635" t="s">
        <v>143</v>
      </c>
      <c r="D26" s="637" t="s">
        <v>7386</v>
      </c>
      <c r="E26" s="638"/>
      <c r="F26" s="638"/>
      <c r="G26" s="639" t="s">
        <v>7387</v>
      </c>
      <c r="H26" s="640"/>
      <c r="I26" s="640"/>
      <c r="J26" s="639" t="s">
        <v>7388</v>
      </c>
      <c r="K26" s="640"/>
      <c r="L26" s="639" t="s">
        <v>7389</v>
      </c>
      <c r="M26" s="640"/>
      <c r="N26" s="639" t="s">
        <v>7390</v>
      </c>
      <c r="O26" s="640"/>
    </row>
    <row r="27" spans="1:15" ht="18">
      <c r="A27" s="636" t="s">
        <v>7391</v>
      </c>
      <c r="B27" s="637" t="s">
        <v>7392</v>
      </c>
      <c r="C27" s="635" t="s">
        <v>143</v>
      </c>
      <c r="D27" s="637" t="s">
        <v>7393</v>
      </c>
      <c r="E27" s="638"/>
      <c r="F27" s="638"/>
      <c r="G27" s="639" t="s">
        <v>248</v>
      </c>
      <c r="H27" s="640"/>
      <c r="I27" s="640"/>
      <c r="J27" s="639" t="s">
        <v>7394</v>
      </c>
      <c r="K27" s="640"/>
      <c r="L27" s="639" t="s">
        <v>7395</v>
      </c>
      <c r="M27" s="640"/>
      <c r="N27" s="639" t="s">
        <v>7396</v>
      </c>
      <c r="O27" s="640"/>
    </row>
    <row r="28" spans="1:15" ht="18">
      <c r="A28" s="636" t="s">
        <v>7397</v>
      </c>
      <c r="B28" s="637" t="s">
        <v>7398</v>
      </c>
      <c r="C28" s="635" t="s">
        <v>143</v>
      </c>
      <c r="D28" s="637" t="s">
        <v>7399</v>
      </c>
      <c r="E28" s="638"/>
      <c r="F28" s="638"/>
      <c r="G28" s="639" t="s">
        <v>248</v>
      </c>
      <c r="H28" s="640"/>
      <c r="I28" s="640"/>
      <c r="J28" s="639" t="s">
        <v>7400</v>
      </c>
      <c r="K28" s="640"/>
      <c r="L28" s="639" t="s">
        <v>7401</v>
      </c>
      <c r="M28" s="640"/>
      <c r="N28" s="639" t="s">
        <v>7402</v>
      </c>
      <c r="O28" s="640"/>
    </row>
    <row r="29" spans="1:15" ht="18">
      <c r="A29" s="636" t="s">
        <v>7403</v>
      </c>
      <c r="B29" s="637" t="s">
        <v>7404</v>
      </c>
      <c r="C29" s="635" t="s">
        <v>143</v>
      </c>
      <c r="D29" s="637" t="s">
        <v>7405</v>
      </c>
      <c r="E29" s="638"/>
      <c r="F29" s="638"/>
      <c r="G29" s="639" t="s">
        <v>248</v>
      </c>
      <c r="H29" s="640"/>
      <c r="I29" s="640"/>
      <c r="J29" s="639" t="s">
        <v>7406</v>
      </c>
      <c r="K29" s="640"/>
      <c r="L29" s="639" t="s">
        <v>7407</v>
      </c>
      <c r="M29" s="640"/>
      <c r="N29" s="639" t="s">
        <v>7408</v>
      </c>
      <c r="O29" s="640"/>
    </row>
    <row r="30" spans="1:15">
      <c r="A30" s="631" t="s">
        <v>143</v>
      </c>
      <c r="B30" s="632" t="s">
        <v>143</v>
      </c>
      <c r="C30" s="635" t="s">
        <v>143</v>
      </c>
      <c r="D30" s="632" t="s">
        <v>143</v>
      </c>
      <c r="E30" s="633"/>
      <c r="F30" s="633"/>
      <c r="G30" s="633"/>
      <c r="H30" s="633"/>
      <c r="I30" s="633"/>
      <c r="J30" s="633"/>
      <c r="K30" s="633"/>
      <c r="L30" s="633"/>
      <c r="M30" s="633"/>
      <c r="N30" s="633"/>
      <c r="O30" s="633"/>
    </row>
    <row r="31" spans="1:15" ht="18">
      <c r="A31" s="631" t="s">
        <v>5512</v>
      </c>
      <c r="B31" s="632" t="s">
        <v>343</v>
      </c>
      <c r="C31" s="635" t="s">
        <v>143</v>
      </c>
      <c r="D31" s="632" t="s">
        <v>344</v>
      </c>
      <c r="E31" s="633"/>
      <c r="F31" s="633"/>
      <c r="G31" s="621" t="s">
        <v>7409</v>
      </c>
      <c r="H31" s="634"/>
      <c r="I31" s="634"/>
      <c r="J31" s="621" t="s">
        <v>7410</v>
      </c>
      <c r="K31" s="634"/>
      <c r="L31" s="621" t="s">
        <v>7411</v>
      </c>
      <c r="M31" s="634"/>
      <c r="N31" s="621" t="s">
        <v>7412</v>
      </c>
      <c r="O31" s="634"/>
    </row>
    <row r="32" spans="1:15" ht="18">
      <c r="A32" s="636" t="s">
        <v>7413</v>
      </c>
      <c r="B32" s="637" t="s">
        <v>7414</v>
      </c>
      <c r="C32" s="635" t="s">
        <v>143</v>
      </c>
      <c r="D32" s="637" t="s">
        <v>7415</v>
      </c>
      <c r="E32" s="638"/>
      <c r="F32" s="638"/>
      <c r="G32" s="639" t="s">
        <v>7409</v>
      </c>
      <c r="H32" s="640"/>
      <c r="I32" s="640"/>
      <c r="J32" s="639" t="s">
        <v>7416</v>
      </c>
      <c r="K32" s="640"/>
      <c r="L32" s="639" t="s">
        <v>7417</v>
      </c>
      <c r="M32" s="640"/>
      <c r="N32" s="639" t="s">
        <v>248</v>
      </c>
      <c r="O32" s="640"/>
    </row>
    <row r="33" spans="1:15" ht="18">
      <c r="A33" s="636" t="s">
        <v>7418</v>
      </c>
      <c r="B33" s="637" t="s">
        <v>7419</v>
      </c>
      <c r="C33" s="635" t="s">
        <v>143</v>
      </c>
      <c r="D33" s="637" t="s">
        <v>7420</v>
      </c>
      <c r="E33" s="638"/>
      <c r="F33" s="638"/>
      <c r="G33" s="639" t="s">
        <v>248</v>
      </c>
      <c r="H33" s="640"/>
      <c r="I33" s="640"/>
      <c r="J33" s="639" t="s">
        <v>7421</v>
      </c>
      <c r="K33" s="640"/>
      <c r="L33" s="639" t="s">
        <v>7422</v>
      </c>
      <c r="M33" s="640"/>
      <c r="N33" s="639" t="s">
        <v>7423</v>
      </c>
      <c r="O33" s="640"/>
    </row>
    <row r="34" spans="1:15" ht="18">
      <c r="A34" s="636" t="s">
        <v>7424</v>
      </c>
      <c r="B34" s="637" t="s">
        <v>7425</v>
      </c>
      <c r="C34" s="635" t="s">
        <v>143</v>
      </c>
      <c r="D34" s="637" t="s">
        <v>7415</v>
      </c>
      <c r="E34" s="638"/>
      <c r="F34" s="638"/>
      <c r="G34" s="639" t="s">
        <v>248</v>
      </c>
      <c r="H34" s="640"/>
      <c r="I34" s="640"/>
      <c r="J34" s="639" t="s">
        <v>7426</v>
      </c>
      <c r="K34" s="640"/>
      <c r="L34" s="639" t="s">
        <v>7426</v>
      </c>
      <c r="M34" s="640"/>
      <c r="N34" s="639" t="s">
        <v>248</v>
      </c>
      <c r="O34" s="640"/>
    </row>
    <row r="35" spans="1:15" ht="18">
      <c r="A35" s="636" t="s">
        <v>7427</v>
      </c>
      <c r="B35" s="637" t="s">
        <v>7428</v>
      </c>
      <c r="C35" s="635" t="s">
        <v>143</v>
      </c>
      <c r="D35" s="637" t="s">
        <v>7429</v>
      </c>
      <c r="E35" s="638"/>
      <c r="F35" s="638"/>
      <c r="G35" s="639" t="s">
        <v>248</v>
      </c>
      <c r="H35" s="640"/>
      <c r="I35" s="640"/>
      <c r="J35" s="639" t="s">
        <v>7430</v>
      </c>
      <c r="K35" s="640"/>
      <c r="L35" s="639" t="s">
        <v>7431</v>
      </c>
      <c r="M35" s="640"/>
      <c r="N35" s="639" t="s">
        <v>7432</v>
      </c>
      <c r="O35" s="640"/>
    </row>
    <row r="36" spans="1:15">
      <c r="A36" s="631" t="s">
        <v>143</v>
      </c>
      <c r="B36" s="632" t="s">
        <v>143</v>
      </c>
      <c r="C36" s="635" t="s">
        <v>143</v>
      </c>
      <c r="D36" s="632" t="s">
        <v>143</v>
      </c>
      <c r="E36" s="633"/>
      <c r="F36" s="633"/>
      <c r="G36" s="633"/>
      <c r="H36" s="633"/>
      <c r="I36" s="633"/>
      <c r="J36" s="633"/>
      <c r="K36" s="633"/>
      <c r="L36" s="633"/>
      <c r="M36" s="633"/>
      <c r="N36" s="633"/>
      <c r="O36" s="633"/>
    </row>
    <row r="37" spans="1:15">
      <c r="A37" s="631" t="s">
        <v>5496</v>
      </c>
      <c r="B37" s="632" t="s">
        <v>357</v>
      </c>
      <c r="C37" s="635" t="s">
        <v>143</v>
      </c>
      <c r="D37" s="632" t="s">
        <v>358</v>
      </c>
      <c r="E37" s="633"/>
      <c r="F37" s="633"/>
      <c r="G37" s="621" t="s">
        <v>7433</v>
      </c>
      <c r="H37" s="634"/>
      <c r="I37" s="634"/>
      <c r="J37" s="621" t="s">
        <v>7434</v>
      </c>
      <c r="K37" s="634"/>
      <c r="L37" s="621" t="s">
        <v>7435</v>
      </c>
      <c r="M37" s="634"/>
      <c r="N37" s="621" t="s">
        <v>7436</v>
      </c>
      <c r="O37" s="634"/>
    </row>
    <row r="38" spans="1:15">
      <c r="A38" s="631" t="s">
        <v>5494</v>
      </c>
      <c r="B38" s="632" t="s">
        <v>363</v>
      </c>
      <c r="C38" s="635" t="s">
        <v>143</v>
      </c>
      <c r="D38" s="632" t="s">
        <v>364</v>
      </c>
      <c r="E38" s="633"/>
      <c r="F38" s="633"/>
      <c r="G38" s="621" t="s">
        <v>248</v>
      </c>
      <c r="H38" s="634"/>
      <c r="I38" s="634"/>
      <c r="J38" s="621" t="s">
        <v>7437</v>
      </c>
      <c r="K38" s="634"/>
      <c r="L38" s="621" t="s">
        <v>7438</v>
      </c>
      <c r="M38" s="634"/>
      <c r="N38" s="621" t="s">
        <v>7439</v>
      </c>
      <c r="O38" s="634"/>
    </row>
    <row r="39" spans="1:15">
      <c r="A39" s="631" t="s">
        <v>5493</v>
      </c>
      <c r="B39" s="632" t="s">
        <v>369</v>
      </c>
      <c r="C39" s="635" t="s">
        <v>143</v>
      </c>
      <c r="D39" s="632" t="s">
        <v>370</v>
      </c>
      <c r="E39" s="633"/>
      <c r="F39" s="633"/>
      <c r="G39" s="621" t="s">
        <v>248</v>
      </c>
      <c r="H39" s="634"/>
      <c r="I39" s="634"/>
      <c r="J39" s="621" t="s">
        <v>7437</v>
      </c>
      <c r="K39" s="634"/>
      <c r="L39" s="621" t="s">
        <v>7438</v>
      </c>
      <c r="M39" s="634"/>
      <c r="N39" s="621" t="s">
        <v>7439</v>
      </c>
      <c r="O39" s="634"/>
    </row>
    <row r="40" spans="1:15" ht="18">
      <c r="A40" s="636" t="s">
        <v>7440</v>
      </c>
      <c r="B40" s="637" t="s">
        <v>371</v>
      </c>
      <c r="C40" s="635" t="s">
        <v>143</v>
      </c>
      <c r="D40" s="637" t="s">
        <v>372</v>
      </c>
      <c r="E40" s="638"/>
      <c r="F40" s="638"/>
      <c r="G40" s="639" t="s">
        <v>248</v>
      </c>
      <c r="H40" s="640"/>
      <c r="I40" s="640"/>
      <c r="J40" s="639" t="s">
        <v>7441</v>
      </c>
      <c r="K40" s="640"/>
      <c r="L40" s="639" t="s">
        <v>7442</v>
      </c>
      <c r="M40" s="640"/>
      <c r="N40" s="639" t="s">
        <v>7443</v>
      </c>
      <c r="O40" s="640"/>
    </row>
    <row r="41" spans="1:15" ht="18">
      <c r="A41" s="636" t="s">
        <v>5492</v>
      </c>
      <c r="B41" s="637" t="s">
        <v>375</v>
      </c>
      <c r="C41" s="635" t="s">
        <v>143</v>
      </c>
      <c r="D41" s="637" t="s">
        <v>376</v>
      </c>
      <c r="E41" s="638"/>
      <c r="F41" s="638"/>
      <c r="G41" s="639" t="s">
        <v>248</v>
      </c>
      <c r="H41" s="640"/>
      <c r="I41" s="640"/>
      <c r="J41" s="639" t="s">
        <v>7444</v>
      </c>
      <c r="K41" s="640"/>
      <c r="L41" s="639" t="s">
        <v>7444</v>
      </c>
      <c r="M41" s="640"/>
      <c r="N41" s="639" t="s">
        <v>248</v>
      </c>
      <c r="O41" s="640"/>
    </row>
    <row r="42" spans="1:15" ht="18">
      <c r="A42" s="636" t="s">
        <v>6066</v>
      </c>
      <c r="B42" s="637" t="s">
        <v>381</v>
      </c>
      <c r="C42" s="635" t="s">
        <v>143</v>
      </c>
      <c r="D42" s="637" t="s">
        <v>382</v>
      </c>
      <c r="E42" s="638"/>
      <c r="F42" s="638"/>
      <c r="G42" s="639" t="s">
        <v>248</v>
      </c>
      <c r="H42" s="640"/>
      <c r="I42" s="640"/>
      <c r="J42" s="639" t="s">
        <v>7445</v>
      </c>
      <c r="K42" s="640"/>
      <c r="L42" s="639" t="s">
        <v>7446</v>
      </c>
      <c r="M42" s="640"/>
      <c r="N42" s="639" t="s">
        <v>7447</v>
      </c>
      <c r="O42" s="640"/>
    </row>
    <row r="43" spans="1:15" ht="18">
      <c r="A43" s="636" t="s">
        <v>6862</v>
      </c>
      <c r="B43" s="637" t="s">
        <v>387</v>
      </c>
      <c r="C43" s="635" t="s">
        <v>143</v>
      </c>
      <c r="D43" s="637" t="s">
        <v>388</v>
      </c>
      <c r="E43" s="638"/>
      <c r="F43" s="638"/>
      <c r="G43" s="639" t="s">
        <v>248</v>
      </c>
      <c r="H43" s="640"/>
      <c r="I43" s="640"/>
      <c r="J43" s="639" t="s">
        <v>7448</v>
      </c>
      <c r="K43" s="640"/>
      <c r="L43" s="639" t="s">
        <v>7448</v>
      </c>
      <c r="M43" s="640"/>
      <c r="N43" s="639" t="s">
        <v>248</v>
      </c>
      <c r="O43" s="640"/>
    </row>
    <row r="44" spans="1:15" ht="18">
      <c r="A44" s="636" t="s">
        <v>6960</v>
      </c>
      <c r="B44" s="637" t="s">
        <v>394</v>
      </c>
      <c r="C44" s="635" t="s">
        <v>143</v>
      </c>
      <c r="D44" s="637" t="s">
        <v>395</v>
      </c>
      <c r="E44" s="638"/>
      <c r="F44" s="638"/>
      <c r="G44" s="639" t="s">
        <v>248</v>
      </c>
      <c r="H44" s="640"/>
      <c r="I44" s="640"/>
      <c r="J44" s="639" t="s">
        <v>6024</v>
      </c>
      <c r="K44" s="640"/>
      <c r="L44" s="639" t="s">
        <v>6024</v>
      </c>
      <c r="M44" s="640"/>
      <c r="N44" s="639" t="s">
        <v>248</v>
      </c>
      <c r="O44" s="640"/>
    </row>
    <row r="45" spans="1:15">
      <c r="A45" s="631" t="s">
        <v>143</v>
      </c>
      <c r="B45" s="632" t="s">
        <v>143</v>
      </c>
      <c r="C45" s="635" t="s">
        <v>143</v>
      </c>
      <c r="D45" s="632" t="s">
        <v>143</v>
      </c>
      <c r="E45" s="633"/>
      <c r="F45" s="633"/>
      <c r="G45" s="633"/>
      <c r="H45" s="633"/>
      <c r="I45" s="633"/>
      <c r="J45" s="633"/>
      <c r="K45" s="633"/>
      <c r="L45" s="633"/>
      <c r="M45" s="633"/>
      <c r="N45" s="633"/>
      <c r="O45" s="633"/>
    </row>
    <row r="46" spans="1:15">
      <c r="A46" s="631" t="s">
        <v>5490</v>
      </c>
      <c r="B46" s="632" t="s">
        <v>397</v>
      </c>
      <c r="C46" s="635" t="s">
        <v>143</v>
      </c>
      <c r="D46" s="632" t="s">
        <v>398</v>
      </c>
      <c r="E46" s="633"/>
      <c r="F46" s="633"/>
      <c r="G46" s="621" t="s">
        <v>7449</v>
      </c>
      <c r="H46" s="634"/>
      <c r="I46" s="634"/>
      <c r="J46" s="621" t="s">
        <v>7450</v>
      </c>
      <c r="K46" s="634"/>
      <c r="L46" s="621" t="s">
        <v>7451</v>
      </c>
      <c r="M46" s="634"/>
      <c r="N46" s="621" t="s">
        <v>7452</v>
      </c>
      <c r="O46" s="634"/>
    </row>
    <row r="47" spans="1:15">
      <c r="A47" s="631" t="s">
        <v>5489</v>
      </c>
      <c r="B47" s="632" t="s">
        <v>403</v>
      </c>
      <c r="C47" s="635" t="s">
        <v>143</v>
      </c>
      <c r="D47" s="632" t="s">
        <v>404</v>
      </c>
      <c r="E47" s="633"/>
      <c r="F47" s="633"/>
      <c r="G47" s="621" t="s">
        <v>7449</v>
      </c>
      <c r="H47" s="634"/>
      <c r="I47" s="634"/>
      <c r="J47" s="621" t="s">
        <v>7450</v>
      </c>
      <c r="K47" s="634"/>
      <c r="L47" s="621" t="s">
        <v>7451</v>
      </c>
      <c r="M47" s="634"/>
      <c r="N47" s="621" t="s">
        <v>7452</v>
      </c>
      <c r="O47" s="634"/>
    </row>
    <row r="48" spans="1:15" ht="18">
      <c r="A48" s="636" t="s">
        <v>5487</v>
      </c>
      <c r="B48" s="637" t="s">
        <v>405</v>
      </c>
      <c r="C48" s="635" t="s">
        <v>143</v>
      </c>
      <c r="D48" s="637" t="s">
        <v>406</v>
      </c>
      <c r="E48" s="638"/>
      <c r="F48" s="638"/>
      <c r="G48" s="639" t="s">
        <v>248</v>
      </c>
      <c r="H48" s="640"/>
      <c r="I48" s="640"/>
      <c r="J48" s="639" t="s">
        <v>7453</v>
      </c>
      <c r="K48" s="640"/>
      <c r="L48" s="639" t="s">
        <v>7453</v>
      </c>
      <c r="M48" s="640"/>
      <c r="N48" s="639" t="s">
        <v>248</v>
      </c>
      <c r="O48" s="640"/>
    </row>
    <row r="49" spans="1:15" ht="18">
      <c r="A49" s="636" t="s">
        <v>5486</v>
      </c>
      <c r="B49" s="637" t="s">
        <v>408</v>
      </c>
      <c r="C49" s="635" t="s">
        <v>143</v>
      </c>
      <c r="D49" s="637" t="s">
        <v>409</v>
      </c>
      <c r="E49" s="638"/>
      <c r="F49" s="638"/>
      <c r="G49" s="639" t="s">
        <v>7454</v>
      </c>
      <c r="H49" s="640"/>
      <c r="I49" s="640"/>
      <c r="J49" s="639" t="s">
        <v>7455</v>
      </c>
      <c r="K49" s="640"/>
      <c r="L49" s="639" t="s">
        <v>7456</v>
      </c>
      <c r="M49" s="640"/>
      <c r="N49" s="639" t="s">
        <v>7457</v>
      </c>
      <c r="O49" s="640"/>
    </row>
    <row r="50" spans="1:15" ht="18">
      <c r="A50" s="636" t="s">
        <v>5484</v>
      </c>
      <c r="B50" s="637" t="s">
        <v>414</v>
      </c>
      <c r="C50" s="635" t="s">
        <v>143</v>
      </c>
      <c r="D50" s="637" t="s">
        <v>415</v>
      </c>
      <c r="E50" s="638"/>
      <c r="F50" s="638"/>
      <c r="G50" s="639" t="s">
        <v>248</v>
      </c>
      <c r="H50" s="640"/>
      <c r="I50" s="640"/>
      <c r="J50" s="639" t="s">
        <v>7458</v>
      </c>
      <c r="K50" s="640"/>
      <c r="L50" s="639" t="s">
        <v>7458</v>
      </c>
      <c r="M50" s="640"/>
      <c r="N50" s="639" t="s">
        <v>248</v>
      </c>
      <c r="O50" s="640"/>
    </row>
    <row r="51" spans="1:15" ht="18">
      <c r="A51" s="636" t="s">
        <v>5482</v>
      </c>
      <c r="B51" s="637" t="s">
        <v>1874</v>
      </c>
      <c r="C51" s="635" t="s">
        <v>143</v>
      </c>
      <c r="D51" s="637" t="s">
        <v>1875</v>
      </c>
      <c r="E51" s="638"/>
      <c r="F51" s="638"/>
      <c r="G51" s="639" t="s">
        <v>248</v>
      </c>
      <c r="H51" s="640"/>
      <c r="I51" s="640"/>
      <c r="J51" s="639" t="s">
        <v>7459</v>
      </c>
      <c r="K51" s="640"/>
      <c r="L51" s="639" t="s">
        <v>7459</v>
      </c>
      <c r="M51" s="640"/>
      <c r="N51" s="639" t="s">
        <v>248</v>
      </c>
      <c r="O51" s="640"/>
    </row>
    <row r="52" spans="1:15" ht="18">
      <c r="A52" s="636" t="s">
        <v>6854</v>
      </c>
      <c r="B52" s="637" t="s">
        <v>420</v>
      </c>
      <c r="C52" s="635" t="s">
        <v>143</v>
      </c>
      <c r="D52" s="637" t="s">
        <v>421</v>
      </c>
      <c r="E52" s="638"/>
      <c r="F52" s="638"/>
      <c r="G52" s="639" t="s">
        <v>7460</v>
      </c>
      <c r="H52" s="640"/>
      <c r="I52" s="640"/>
      <c r="J52" s="639" t="s">
        <v>7461</v>
      </c>
      <c r="K52" s="640"/>
      <c r="L52" s="639" t="s">
        <v>7462</v>
      </c>
      <c r="M52" s="640"/>
      <c r="N52" s="639" t="s">
        <v>7463</v>
      </c>
      <c r="O52" s="640"/>
    </row>
    <row r="53" spans="1:15">
      <c r="A53" s="631" t="s">
        <v>143</v>
      </c>
      <c r="B53" s="632" t="s">
        <v>143</v>
      </c>
      <c r="C53" s="635" t="s">
        <v>143</v>
      </c>
      <c r="D53" s="632" t="s">
        <v>143</v>
      </c>
      <c r="E53" s="633"/>
      <c r="F53" s="633"/>
      <c r="G53" s="633"/>
      <c r="H53" s="633"/>
      <c r="I53" s="633"/>
      <c r="J53" s="633"/>
      <c r="K53" s="633"/>
      <c r="L53" s="633"/>
      <c r="M53" s="633"/>
      <c r="N53" s="633"/>
      <c r="O53" s="633"/>
    </row>
    <row r="54" spans="1:15">
      <c r="A54" s="631" t="s">
        <v>5481</v>
      </c>
      <c r="B54" s="632" t="s">
        <v>430</v>
      </c>
      <c r="C54" s="635" t="s">
        <v>143</v>
      </c>
      <c r="D54" s="632" t="s">
        <v>431</v>
      </c>
      <c r="E54" s="633"/>
      <c r="F54" s="633"/>
      <c r="G54" s="621" t="s">
        <v>7464</v>
      </c>
      <c r="H54" s="634"/>
      <c r="I54" s="634"/>
      <c r="J54" s="621" t="s">
        <v>7465</v>
      </c>
      <c r="K54" s="634"/>
      <c r="L54" s="621" t="s">
        <v>7466</v>
      </c>
      <c r="M54" s="634"/>
      <c r="N54" s="621" t="s">
        <v>7467</v>
      </c>
      <c r="O54" s="634"/>
    </row>
    <row r="55" spans="1:15">
      <c r="A55" s="631" t="s">
        <v>5480</v>
      </c>
      <c r="B55" s="632" t="s">
        <v>435</v>
      </c>
      <c r="C55" s="635" t="s">
        <v>143</v>
      </c>
      <c r="D55" s="632" t="s">
        <v>431</v>
      </c>
      <c r="E55" s="633"/>
      <c r="F55" s="633"/>
      <c r="G55" s="621" t="s">
        <v>7464</v>
      </c>
      <c r="H55" s="634"/>
      <c r="I55" s="634"/>
      <c r="J55" s="621" t="s">
        <v>7465</v>
      </c>
      <c r="K55" s="634"/>
      <c r="L55" s="621" t="s">
        <v>7466</v>
      </c>
      <c r="M55" s="634"/>
      <c r="N55" s="621" t="s">
        <v>7467</v>
      </c>
      <c r="O55" s="634"/>
    </row>
    <row r="56" spans="1:15" ht="18">
      <c r="A56" s="636" t="s">
        <v>5479</v>
      </c>
      <c r="B56" s="637" t="s">
        <v>436</v>
      </c>
      <c r="C56" s="635" t="s">
        <v>143</v>
      </c>
      <c r="D56" s="637" t="s">
        <v>437</v>
      </c>
      <c r="E56" s="638"/>
      <c r="F56" s="638"/>
      <c r="G56" s="639" t="s">
        <v>7464</v>
      </c>
      <c r="H56" s="640"/>
      <c r="I56" s="640"/>
      <c r="J56" s="639" t="s">
        <v>7465</v>
      </c>
      <c r="K56" s="640"/>
      <c r="L56" s="639" t="s">
        <v>7466</v>
      </c>
      <c r="M56" s="640"/>
      <c r="N56" s="639" t="s">
        <v>7467</v>
      </c>
      <c r="O56" s="640"/>
    </row>
    <row r="57" spans="1:15">
      <c r="A57" s="631" t="s">
        <v>143</v>
      </c>
      <c r="B57" s="632" t="s">
        <v>143</v>
      </c>
      <c r="C57" s="635" t="s">
        <v>143</v>
      </c>
      <c r="D57" s="632" t="s">
        <v>143</v>
      </c>
      <c r="E57" s="633"/>
      <c r="F57" s="633"/>
      <c r="G57" s="633"/>
      <c r="H57" s="633"/>
      <c r="I57" s="633"/>
      <c r="J57" s="633"/>
      <c r="K57" s="633"/>
      <c r="L57" s="633"/>
      <c r="M57" s="633"/>
      <c r="N57" s="633"/>
      <c r="O57" s="633"/>
    </row>
    <row r="58" spans="1:15" ht="18">
      <c r="A58" s="631" t="s">
        <v>5477</v>
      </c>
      <c r="B58" s="632" t="s">
        <v>438</v>
      </c>
      <c r="C58" s="635" t="s">
        <v>143</v>
      </c>
      <c r="D58" s="632" t="s">
        <v>439</v>
      </c>
      <c r="E58" s="633"/>
      <c r="F58" s="633"/>
      <c r="G58" s="621" t="s">
        <v>7468</v>
      </c>
      <c r="H58" s="634"/>
      <c r="I58" s="634"/>
      <c r="J58" s="621" t="s">
        <v>7469</v>
      </c>
      <c r="K58" s="634"/>
      <c r="L58" s="621" t="s">
        <v>7470</v>
      </c>
      <c r="M58" s="634"/>
      <c r="N58" s="621" t="s">
        <v>7471</v>
      </c>
      <c r="O58" s="634"/>
    </row>
    <row r="59" spans="1:15" ht="18">
      <c r="A59" s="631" t="s">
        <v>5476</v>
      </c>
      <c r="B59" s="632" t="s">
        <v>443</v>
      </c>
      <c r="C59" s="635" t="s">
        <v>143</v>
      </c>
      <c r="D59" s="632" t="s">
        <v>444</v>
      </c>
      <c r="E59" s="633"/>
      <c r="F59" s="633"/>
      <c r="G59" s="621" t="s">
        <v>7468</v>
      </c>
      <c r="H59" s="634"/>
      <c r="I59" s="634"/>
      <c r="J59" s="621" t="s">
        <v>7469</v>
      </c>
      <c r="K59" s="634"/>
      <c r="L59" s="621" t="s">
        <v>7470</v>
      </c>
      <c r="M59" s="634"/>
      <c r="N59" s="621" t="s">
        <v>7471</v>
      </c>
      <c r="O59" s="634"/>
    </row>
    <row r="60" spans="1:15" ht="18">
      <c r="A60" s="631" t="s">
        <v>7472</v>
      </c>
      <c r="B60" s="632" t="s">
        <v>7473</v>
      </c>
      <c r="C60" s="635" t="s">
        <v>143</v>
      </c>
      <c r="D60" s="632" t="s">
        <v>7474</v>
      </c>
      <c r="E60" s="633"/>
      <c r="F60" s="633"/>
      <c r="G60" s="621" t="s">
        <v>7475</v>
      </c>
      <c r="H60" s="634"/>
      <c r="I60" s="634"/>
      <c r="J60" s="621" t="s">
        <v>7469</v>
      </c>
      <c r="K60" s="634"/>
      <c r="L60" s="621" t="s">
        <v>7476</v>
      </c>
      <c r="M60" s="634"/>
      <c r="N60" s="621" t="s">
        <v>7477</v>
      </c>
      <c r="O60" s="634"/>
    </row>
    <row r="61" spans="1:15" ht="38.25">
      <c r="A61" s="641" t="s">
        <v>2175</v>
      </c>
      <c r="B61" s="642"/>
      <c r="C61" s="642"/>
      <c r="D61" s="642"/>
      <c r="E61" s="642"/>
      <c r="F61" s="642"/>
      <c r="G61" s="642"/>
      <c r="H61" s="642"/>
      <c r="I61" s="643" t="s">
        <v>143</v>
      </c>
      <c r="J61" s="644"/>
      <c r="K61" s="644"/>
      <c r="L61" s="644"/>
      <c r="M61" s="644"/>
      <c r="N61" s="644"/>
      <c r="O61" s="644"/>
    </row>
    <row r="62" spans="1:15">
      <c r="M62" s="645" t="s">
        <v>7478</v>
      </c>
      <c r="N62" s="646"/>
      <c r="O62" s="645" t="s">
        <v>7479</v>
      </c>
    </row>
    <row r="63" spans="1:15" ht="67.5">
      <c r="J63" s="647" t="s">
        <v>7480</v>
      </c>
      <c r="K63" s="648"/>
      <c r="L63" s="648"/>
      <c r="M63" s="648"/>
      <c r="N63" s="648"/>
      <c r="O63" s="648"/>
    </row>
    <row r="65" spans="1:15">
      <c r="C65" s="623" t="s">
        <v>143</v>
      </c>
      <c r="D65" s="624"/>
      <c r="E65" s="624"/>
      <c r="F65" s="624"/>
      <c r="G65" s="624"/>
      <c r="H65" s="624"/>
      <c r="I65" s="624"/>
      <c r="J65" s="624"/>
      <c r="K65" s="624"/>
      <c r="L65" s="624"/>
      <c r="M65" s="625" t="s">
        <v>7481</v>
      </c>
      <c r="N65" s="626"/>
      <c r="O65" s="626"/>
    </row>
    <row r="66" spans="1:15" ht="22.5">
      <c r="A66" s="627" t="s">
        <v>5137</v>
      </c>
      <c r="B66" s="627" t="s">
        <v>215</v>
      </c>
      <c r="C66" s="627" t="s">
        <v>216</v>
      </c>
      <c r="D66" s="628"/>
      <c r="E66" s="628"/>
      <c r="F66" s="628"/>
      <c r="G66" s="629" t="s">
        <v>217</v>
      </c>
      <c r="H66" s="630"/>
      <c r="I66" s="630"/>
      <c r="J66" s="629" t="s">
        <v>218</v>
      </c>
      <c r="K66" s="630"/>
      <c r="L66" s="629" t="s">
        <v>219</v>
      </c>
      <c r="M66" s="630"/>
      <c r="N66" s="629" t="s">
        <v>220</v>
      </c>
      <c r="O66" s="630"/>
    </row>
    <row r="67" spans="1:15" ht="18">
      <c r="A67" s="631" t="s">
        <v>7482</v>
      </c>
      <c r="B67" s="632" t="s">
        <v>7483</v>
      </c>
      <c r="C67" s="635" t="s">
        <v>143</v>
      </c>
      <c r="D67" s="632" t="s">
        <v>7484</v>
      </c>
      <c r="E67" s="633"/>
      <c r="F67" s="633"/>
      <c r="G67" s="621" t="s">
        <v>7475</v>
      </c>
      <c r="H67" s="634"/>
      <c r="I67" s="634"/>
      <c r="J67" s="621" t="s">
        <v>7469</v>
      </c>
      <c r="K67" s="634"/>
      <c r="L67" s="621" t="s">
        <v>7476</v>
      </c>
      <c r="M67" s="634"/>
      <c r="N67" s="621" t="s">
        <v>7477</v>
      </c>
      <c r="O67" s="634"/>
    </row>
    <row r="68" spans="1:15" ht="18">
      <c r="A68" s="636" t="s">
        <v>7485</v>
      </c>
      <c r="B68" s="637" t="s">
        <v>7486</v>
      </c>
      <c r="C68" s="635" t="s">
        <v>143</v>
      </c>
      <c r="D68" s="637" t="s">
        <v>7487</v>
      </c>
      <c r="E68" s="638"/>
      <c r="F68" s="638"/>
      <c r="G68" s="639" t="s">
        <v>7488</v>
      </c>
      <c r="H68" s="640"/>
      <c r="I68" s="640"/>
      <c r="J68" s="639" t="s">
        <v>245</v>
      </c>
      <c r="K68" s="640"/>
      <c r="L68" s="639" t="s">
        <v>245</v>
      </c>
      <c r="M68" s="640"/>
      <c r="N68" s="639" t="s">
        <v>7488</v>
      </c>
      <c r="O68" s="640"/>
    </row>
    <row r="69" spans="1:15" ht="18">
      <c r="A69" s="636" t="s">
        <v>7489</v>
      </c>
      <c r="B69" s="637" t="s">
        <v>7490</v>
      </c>
      <c r="C69" s="635" t="s">
        <v>143</v>
      </c>
      <c r="D69" s="637" t="s">
        <v>463</v>
      </c>
      <c r="E69" s="638"/>
      <c r="F69" s="638"/>
      <c r="G69" s="639" t="s">
        <v>7491</v>
      </c>
      <c r="H69" s="640"/>
      <c r="I69" s="640"/>
      <c r="J69" s="639" t="s">
        <v>7492</v>
      </c>
      <c r="K69" s="640"/>
      <c r="L69" s="639" t="s">
        <v>245</v>
      </c>
      <c r="M69" s="640"/>
      <c r="N69" s="639" t="s">
        <v>7493</v>
      </c>
      <c r="O69" s="640"/>
    </row>
    <row r="70" spans="1:15" ht="18">
      <c r="A70" s="636" t="s">
        <v>7494</v>
      </c>
      <c r="B70" s="637" t="s">
        <v>7495</v>
      </c>
      <c r="C70" s="635" t="s">
        <v>143</v>
      </c>
      <c r="D70" s="637" t="s">
        <v>460</v>
      </c>
      <c r="E70" s="638"/>
      <c r="F70" s="638"/>
      <c r="G70" s="639" t="s">
        <v>7496</v>
      </c>
      <c r="H70" s="640"/>
      <c r="I70" s="640"/>
      <c r="J70" s="639" t="s">
        <v>7497</v>
      </c>
      <c r="K70" s="640"/>
      <c r="L70" s="639" t="s">
        <v>245</v>
      </c>
      <c r="M70" s="640"/>
      <c r="N70" s="639" t="s">
        <v>7498</v>
      </c>
      <c r="O70" s="640"/>
    </row>
    <row r="71" spans="1:15" ht="18">
      <c r="A71" s="636" t="s">
        <v>7499</v>
      </c>
      <c r="B71" s="637" t="s">
        <v>7500</v>
      </c>
      <c r="C71" s="635" t="s">
        <v>143</v>
      </c>
      <c r="D71" s="637" t="s">
        <v>7501</v>
      </c>
      <c r="E71" s="638"/>
      <c r="F71" s="638"/>
      <c r="G71" s="639" t="s">
        <v>7502</v>
      </c>
      <c r="H71" s="640"/>
      <c r="I71" s="640"/>
      <c r="J71" s="639" t="s">
        <v>7503</v>
      </c>
      <c r="K71" s="640"/>
      <c r="L71" s="639" t="s">
        <v>245</v>
      </c>
      <c r="M71" s="640"/>
      <c r="N71" s="639" t="s">
        <v>7504</v>
      </c>
      <c r="O71" s="640"/>
    </row>
    <row r="72" spans="1:15" ht="18">
      <c r="A72" s="636" t="s">
        <v>7505</v>
      </c>
      <c r="B72" s="637" t="s">
        <v>7506</v>
      </c>
      <c r="C72" s="635" t="s">
        <v>143</v>
      </c>
      <c r="D72" s="637" t="s">
        <v>7507</v>
      </c>
      <c r="E72" s="638"/>
      <c r="F72" s="638"/>
      <c r="G72" s="639" t="s">
        <v>248</v>
      </c>
      <c r="H72" s="640"/>
      <c r="I72" s="640"/>
      <c r="J72" s="639" t="s">
        <v>7508</v>
      </c>
      <c r="K72" s="640"/>
      <c r="L72" s="639" t="s">
        <v>245</v>
      </c>
      <c r="M72" s="640"/>
      <c r="N72" s="639" t="s">
        <v>7509</v>
      </c>
      <c r="O72" s="640"/>
    </row>
    <row r="73" spans="1:15" ht="18">
      <c r="A73" s="636" t="s">
        <v>7510</v>
      </c>
      <c r="B73" s="637" t="s">
        <v>7511</v>
      </c>
      <c r="C73" s="635" t="s">
        <v>143</v>
      </c>
      <c r="D73" s="637" t="s">
        <v>4716</v>
      </c>
      <c r="E73" s="638"/>
      <c r="F73" s="638"/>
      <c r="G73" s="639" t="s">
        <v>248</v>
      </c>
      <c r="H73" s="640"/>
      <c r="I73" s="640"/>
      <c r="J73" s="639" t="s">
        <v>7476</v>
      </c>
      <c r="K73" s="640"/>
      <c r="L73" s="639" t="s">
        <v>7476</v>
      </c>
      <c r="M73" s="640"/>
      <c r="N73" s="639" t="s">
        <v>248</v>
      </c>
      <c r="O73" s="640"/>
    </row>
    <row r="74" spans="1:15">
      <c r="A74" s="631" t="s">
        <v>143</v>
      </c>
      <c r="B74" s="632" t="s">
        <v>143</v>
      </c>
      <c r="C74" s="635" t="s">
        <v>143</v>
      </c>
      <c r="D74" s="632" t="s">
        <v>143</v>
      </c>
      <c r="E74" s="633"/>
      <c r="F74" s="633"/>
      <c r="G74" s="633"/>
      <c r="H74" s="633"/>
      <c r="I74" s="633"/>
      <c r="J74" s="633"/>
      <c r="K74" s="633"/>
      <c r="L74" s="633"/>
      <c r="M74" s="633"/>
      <c r="N74" s="633"/>
      <c r="O74" s="633"/>
    </row>
    <row r="75" spans="1:15">
      <c r="A75" s="631" t="s">
        <v>7512</v>
      </c>
      <c r="B75" s="632" t="s">
        <v>7513</v>
      </c>
      <c r="C75" s="635" t="s">
        <v>143</v>
      </c>
      <c r="D75" s="632" t="s">
        <v>7514</v>
      </c>
      <c r="E75" s="633"/>
      <c r="F75" s="633"/>
      <c r="G75" s="621" t="s">
        <v>7515</v>
      </c>
      <c r="H75" s="634"/>
      <c r="I75" s="634"/>
      <c r="J75" s="621" t="s">
        <v>245</v>
      </c>
      <c r="K75" s="634"/>
      <c r="L75" s="621" t="s">
        <v>7516</v>
      </c>
      <c r="M75" s="634"/>
      <c r="N75" s="621" t="s">
        <v>7517</v>
      </c>
      <c r="O75" s="634"/>
    </row>
    <row r="76" spans="1:15">
      <c r="A76" s="631" t="s">
        <v>7518</v>
      </c>
      <c r="B76" s="632" t="s">
        <v>7519</v>
      </c>
      <c r="C76" s="635" t="s">
        <v>143</v>
      </c>
      <c r="D76" s="632" t="s">
        <v>7514</v>
      </c>
      <c r="E76" s="633"/>
      <c r="F76" s="633"/>
      <c r="G76" s="621" t="s">
        <v>7515</v>
      </c>
      <c r="H76" s="634"/>
      <c r="I76" s="634"/>
      <c r="J76" s="621" t="s">
        <v>245</v>
      </c>
      <c r="K76" s="634"/>
      <c r="L76" s="621" t="s">
        <v>7516</v>
      </c>
      <c r="M76" s="634"/>
      <c r="N76" s="621" t="s">
        <v>7517</v>
      </c>
      <c r="O76" s="634"/>
    </row>
    <row r="77" spans="1:15" ht="18">
      <c r="A77" s="636" t="s">
        <v>7520</v>
      </c>
      <c r="B77" s="637" t="s">
        <v>7521</v>
      </c>
      <c r="C77" s="635" t="s">
        <v>143</v>
      </c>
      <c r="D77" s="637" t="s">
        <v>7522</v>
      </c>
      <c r="E77" s="638"/>
      <c r="F77" s="638"/>
      <c r="G77" s="639" t="s">
        <v>7523</v>
      </c>
      <c r="H77" s="640"/>
      <c r="I77" s="640"/>
      <c r="J77" s="639" t="s">
        <v>245</v>
      </c>
      <c r="K77" s="640"/>
      <c r="L77" s="639" t="s">
        <v>7524</v>
      </c>
      <c r="M77" s="640"/>
      <c r="N77" s="639" t="s">
        <v>7525</v>
      </c>
      <c r="O77" s="640"/>
    </row>
    <row r="78" spans="1:15" ht="18">
      <c r="A78" s="636" t="s">
        <v>7526</v>
      </c>
      <c r="B78" s="637" t="s">
        <v>7527</v>
      </c>
      <c r="C78" s="635" t="s">
        <v>143</v>
      </c>
      <c r="D78" s="637" t="s">
        <v>7528</v>
      </c>
      <c r="E78" s="638"/>
      <c r="F78" s="638"/>
      <c r="G78" s="639" t="s">
        <v>7529</v>
      </c>
      <c r="H78" s="640"/>
      <c r="I78" s="640"/>
      <c r="J78" s="639" t="s">
        <v>245</v>
      </c>
      <c r="K78" s="640"/>
      <c r="L78" s="639" t="s">
        <v>7530</v>
      </c>
      <c r="M78" s="640"/>
      <c r="N78" s="639" t="s">
        <v>7531</v>
      </c>
      <c r="O78" s="640"/>
    </row>
    <row r="79" spans="1:15" ht="18">
      <c r="A79" s="636" t="s">
        <v>7532</v>
      </c>
      <c r="B79" s="637" t="s">
        <v>7533</v>
      </c>
      <c r="C79" s="635" t="s">
        <v>143</v>
      </c>
      <c r="D79" s="637" t="s">
        <v>7534</v>
      </c>
      <c r="E79" s="638"/>
      <c r="F79" s="638"/>
      <c r="G79" s="639" t="s">
        <v>7535</v>
      </c>
      <c r="H79" s="640"/>
      <c r="I79" s="640"/>
      <c r="J79" s="639" t="s">
        <v>245</v>
      </c>
      <c r="K79" s="640"/>
      <c r="L79" s="639" t="s">
        <v>7536</v>
      </c>
      <c r="M79" s="640"/>
      <c r="N79" s="639" t="s">
        <v>7537</v>
      </c>
      <c r="O79" s="640"/>
    </row>
    <row r="80" spans="1:15" ht="18">
      <c r="A80" s="636" t="s">
        <v>7538</v>
      </c>
      <c r="B80" s="637" t="s">
        <v>7539</v>
      </c>
      <c r="C80" s="635" t="s">
        <v>143</v>
      </c>
      <c r="D80" s="637" t="s">
        <v>7540</v>
      </c>
      <c r="E80" s="638"/>
      <c r="F80" s="638"/>
      <c r="G80" s="639" t="s">
        <v>248</v>
      </c>
      <c r="H80" s="640"/>
      <c r="I80" s="640"/>
      <c r="J80" s="639" t="s">
        <v>245</v>
      </c>
      <c r="K80" s="640"/>
      <c r="L80" s="639" t="s">
        <v>7541</v>
      </c>
      <c r="M80" s="640"/>
      <c r="N80" s="639" t="s">
        <v>7542</v>
      </c>
      <c r="O80" s="640"/>
    </row>
    <row r="81" spans="1:15" ht="18">
      <c r="A81" s="636" t="s">
        <v>7543</v>
      </c>
      <c r="B81" s="637" t="s">
        <v>7544</v>
      </c>
      <c r="C81" s="635" t="s">
        <v>143</v>
      </c>
      <c r="D81" s="637" t="s">
        <v>7545</v>
      </c>
      <c r="E81" s="638"/>
      <c r="F81" s="638"/>
      <c r="G81" s="639" t="s">
        <v>7546</v>
      </c>
      <c r="H81" s="640"/>
      <c r="I81" s="640"/>
      <c r="J81" s="639" t="s">
        <v>245</v>
      </c>
      <c r="K81" s="640"/>
      <c r="L81" s="639" t="s">
        <v>7547</v>
      </c>
      <c r="M81" s="640"/>
      <c r="N81" s="639" t="s">
        <v>7548</v>
      </c>
      <c r="O81" s="640"/>
    </row>
    <row r="82" spans="1:15">
      <c r="A82" s="631" t="s">
        <v>143</v>
      </c>
      <c r="B82" s="632" t="s">
        <v>143</v>
      </c>
      <c r="C82" s="635" t="s">
        <v>143</v>
      </c>
      <c r="D82" s="632" t="s">
        <v>143</v>
      </c>
      <c r="E82" s="633"/>
      <c r="F82" s="633"/>
      <c r="G82" s="633"/>
      <c r="H82" s="633"/>
      <c r="I82" s="633"/>
      <c r="J82" s="633"/>
      <c r="K82" s="633"/>
      <c r="L82" s="633"/>
      <c r="M82" s="633"/>
      <c r="N82" s="633"/>
      <c r="O82" s="633"/>
    </row>
    <row r="83" spans="1:15" ht="18">
      <c r="A83" s="631" t="s">
        <v>5475</v>
      </c>
      <c r="B83" s="632" t="s">
        <v>445</v>
      </c>
      <c r="C83" s="635" t="s">
        <v>143</v>
      </c>
      <c r="D83" s="632" t="s">
        <v>446</v>
      </c>
      <c r="E83" s="633"/>
      <c r="F83" s="633"/>
      <c r="G83" s="621" t="s">
        <v>7549</v>
      </c>
      <c r="H83" s="634"/>
      <c r="I83" s="634"/>
      <c r="J83" s="621" t="s">
        <v>245</v>
      </c>
      <c r="K83" s="634"/>
      <c r="L83" s="621" t="s">
        <v>245</v>
      </c>
      <c r="M83" s="634"/>
      <c r="N83" s="621" t="s">
        <v>7549</v>
      </c>
      <c r="O83" s="634"/>
    </row>
    <row r="84" spans="1:15" ht="18">
      <c r="A84" s="631" t="s">
        <v>5474</v>
      </c>
      <c r="B84" s="632" t="s">
        <v>448</v>
      </c>
      <c r="C84" s="635" t="s">
        <v>143</v>
      </c>
      <c r="D84" s="632" t="s">
        <v>449</v>
      </c>
      <c r="E84" s="633"/>
      <c r="F84" s="633"/>
      <c r="G84" s="621" t="s">
        <v>7549</v>
      </c>
      <c r="H84" s="634"/>
      <c r="I84" s="634"/>
      <c r="J84" s="621" t="s">
        <v>245</v>
      </c>
      <c r="K84" s="634"/>
      <c r="L84" s="621" t="s">
        <v>245</v>
      </c>
      <c r="M84" s="634"/>
      <c r="N84" s="621" t="s">
        <v>7549</v>
      </c>
      <c r="O84" s="634"/>
    </row>
    <row r="85" spans="1:15" ht="18">
      <c r="A85" s="636" t="s">
        <v>5472</v>
      </c>
      <c r="B85" s="637" t="s">
        <v>450</v>
      </c>
      <c r="C85" s="635" t="s">
        <v>143</v>
      </c>
      <c r="D85" s="637" t="s">
        <v>451</v>
      </c>
      <c r="E85" s="638"/>
      <c r="F85" s="638"/>
      <c r="G85" s="639" t="s">
        <v>7550</v>
      </c>
      <c r="H85" s="640"/>
      <c r="I85" s="640"/>
      <c r="J85" s="639" t="s">
        <v>245</v>
      </c>
      <c r="K85" s="640"/>
      <c r="L85" s="639" t="s">
        <v>245</v>
      </c>
      <c r="M85" s="640"/>
      <c r="N85" s="639" t="s">
        <v>7550</v>
      </c>
      <c r="O85" s="640"/>
    </row>
    <row r="86" spans="1:15" ht="18">
      <c r="A86" s="636" t="s">
        <v>5467</v>
      </c>
      <c r="B86" s="637" t="s">
        <v>459</v>
      </c>
      <c r="C86" s="635" t="s">
        <v>143</v>
      </c>
      <c r="D86" s="637" t="s">
        <v>460</v>
      </c>
      <c r="E86" s="638"/>
      <c r="F86" s="638"/>
      <c r="G86" s="639" t="s">
        <v>7551</v>
      </c>
      <c r="H86" s="640"/>
      <c r="I86" s="640"/>
      <c r="J86" s="639" t="s">
        <v>245</v>
      </c>
      <c r="K86" s="640"/>
      <c r="L86" s="639" t="s">
        <v>245</v>
      </c>
      <c r="M86" s="640"/>
      <c r="N86" s="639" t="s">
        <v>7551</v>
      </c>
      <c r="O86" s="640"/>
    </row>
    <row r="87" spans="1:15" ht="18">
      <c r="A87" s="636" t="s">
        <v>5465</v>
      </c>
      <c r="B87" s="637" t="s">
        <v>462</v>
      </c>
      <c r="C87" s="635" t="s">
        <v>143</v>
      </c>
      <c r="D87" s="637" t="s">
        <v>463</v>
      </c>
      <c r="E87" s="638"/>
      <c r="F87" s="638"/>
      <c r="G87" s="639" t="s">
        <v>7552</v>
      </c>
      <c r="H87" s="640"/>
      <c r="I87" s="640"/>
      <c r="J87" s="639" t="s">
        <v>245</v>
      </c>
      <c r="K87" s="640"/>
      <c r="L87" s="639" t="s">
        <v>245</v>
      </c>
      <c r="M87" s="640"/>
      <c r="N87" s="639" t="s">
        <v>7552</v>
      </c>
      <c r="O87" s="640"/>
    </row>
    <row r="88" spans="1:15">
      <c r="A88" s="631" t="s">
        <v>143</v>
      </c>
      <c r="B88" s="632" t="s">
        <v>143</v>
      </c>
      <c r="C88" s="635" t="s">
        <v>143</v>
      </c>
      <c r="D88" s="632" t="s">
        <v>143</v>
      </c>
      <c r="E88" s="633"/>
      <c r="F88" s="633"/>
      <c r="G88" s="633"/>
      <c r="H88" s="633"/>
      <c r="I88" s="633"/>
      <c r="J88" s="633"/>
      <c r="K88" s="633"/>
      <c r="L88" s="633"/>
      <c r="M88" s="633"/>
      <c r="N88" s="633"/>
      <c r="O88" s="633"/>
    </row>
    <row r="89" spans="1:15">
      <c r="A89" s="631" t="s">
        <v>5462</v>
      </c>
      <c r="B89" s="632" t="s">
        <v>467</v>
      </c>
      <c r="C89" s="635" t="s">
        <v>143</v>
      </c>
      <c r="D89" s="632" t="s">
        <v>468</v>
      </c>
      <c r="E89" s="633"/>
      <c r="F89" s="633"/>
      <c r="G89" s="621" t="s">
        <v>7553</v>
      </c>
      <c r="H89" s="634"/>
      <c r="I89" s="634"/>
      <c r="J89" s="621" t="s">
        <v>245</v>
      </c>
      <c r="K89" s="634"/>
      <c r="L89" s="621" t="s">
        <v>7554</v>
      </c>
      <c r="M89" s="634"/>
      <c r="N89" s="621" t="s">
        <v>7555</v>
      </c>
      <c r="O89" s="634"/>
    </row>
    <row r="90" spans="1:15">
      <c r="A90" s="631" t="s">
        <v>5461</v>
      </c>
      <c r="B90" s="632" t="s">
        <v>471</v>
      </c>
      <c r="C90" s="635" t="s">
        <v>143</v>
      </c>
      <c r="D90" s="632" t="s">
        <v>472</v>
      </c>
      <c r="E90" s="633"/>
      <c r="F90" s="633"/>
      <c r="G90" s="621" t="s">
        <v>7553</v>
      </c>
      <c r="H90" s="634"/>
      <c r="I90" s="634"/>
      <c r="J90" s="621" t="s">
        <v>245</v>
      </c>
      <c r="K90" s="634"/>
      <c r="L90" s="621" t="s">
        <v>7554</v>
      </c>
      <c r="M90" s="634"/>
      <c r="N90" s="621" t="s">
        <v>7555</v>
      </c>
      <c r="O90" s="634"/>
    </row>
    <row r="91" spans="1:15" ht="18">
      <c r="A91" s="636" t="s">
        <v>5458</v>
      </c>
      <c r="B91" s="637" t="s">
        <v>476</v>
      </c>
      <c r="C91" s="635" t="s">
        <v>143</v>
      </c>
      <c r="D91" s="637" t="s">
        <v>477</v>
      </c>
      <c r="E91" s="638"/>
      <c r="F91" s="638"/>
      <c r="G91" s="639" t="s">
        <v>7556</v>
      </c>
      <c r="H91" s="640"/>
      <c r="I91" s="640"/>
      <c r="J91" s="639" t="s">
        <v>245</v>
      </c>
      <c r="K91" s="640"/>
      <c r="L91" s="639" t="s">
        <v>7557</v>
      </c>
      <c r="M91" s="640"/>
      <c r="N91" s="639" t="s">
        <v>7558</v>
      </c>
      <c r="O91" s="640"/>
    </row>
    <row r="92" spans="1:15" ht="18">
      <c r="A92" s="636" t="s">
        <v>5456</v>
      </c>
      <c r="B92" s="637" t="s">
        <v>481</v>
      </c>
      <c r="C92" s="635" t="s">
        <v>143</v>
      </c>
      <c r="D92" s="637" t="s">
        <v>482</v>
      </c>
      <c r="E92" s="638"/>
      <c r="F92" s="638"/>
      <c r="G92" s="639" t="s">
        <v>7559</v>
      </c>
      <c r="H92" s="640"/>
      <c r="I92" s="640"/>
      <c r="J92" s="639" t="s">
        <v>245</v>
      </c>
      <c r="K92" s="640"/>
      <c r="L92" s="639" t="s">
        <v>7560</v>
      </c>
      <c r="M92" s="640"/>
      <c r="N92" s="639" t="s">
        <v>7561</v>
      </c>
      <c r="O92" s="640"/>
    </row>
    <row r="93" spans="1:15" ht="18">
      <c r="A93" s="636" t="s">
        <v>5454</v>
      </c>
      <c r="B93" s="637" t="s">
        <v>486</v>
      </c>
      <c r="C93" s="635" t="s">
        <v>143</v>
      </c>
      <c r="D93" s="637" t="s">
        <v>487</v>
      </c>
      <c r="E93" s="638"/>
      <c r="F93" s="638"/>
      <c r="G93" s="639" t="s">
        <v>7562</v>
      </c>
      <c r="H93" s="640"/>
      <c r="I93" s="640"/>
      <c r="J93" s="639" t="s">
        <v>245</v>
      </c>
      <c r="K93" s="640"/>
      <c r="L93" s="639" t="s">
        <v>7563</v>
      </c>
      <c r="M93" s="640"/>
      <c r="N93" s="639" t="s">
        <v>7564</v>
      </c>
      <c r="O93" s="640"/>
    </row>
    <row r="94" spans="1:15">
      <c r="A94" s="631" t="s">
        <v>143</v>
      </c>
      <c r="B94" s="632" t="s">
        <v>143</v>
      </c>
      <c r="C94" s="635" t="s">
        <v>143</v>
      </c>
      <c r="D94" s="632" t="s">
        <v>143</v>
      </c>
      <c r="E94" s="633"/>
      <c r="F94" s="633"/>
      <c r="G94" s="633"/>
      <c r="H94" s="633"/>
      <c r="I94" s="633"/>
      <c r="J94" s="633"/>
      <c r="K94" s="633"/>
      <c r="L94" s="633"/>
      <c r="M94" s="633"/>
      <c r="N94" s="633"/>
      <c r="O94" s="633"/>
    </row>
    <row r="95" spans="1:15" ht="18">
      <c r="A95" s="631" t="s">
        <v>5448</v>
      </c>
      <c r="B95" s="632" t="s">
        <v>499</v>
      </c>
      <c r="C95" s="632" t="s">
        <v>500</v>
      </c>
      <c r="D95" s="633"/>
      <c r="E95" s="633"/>
      <c r="F95" s="633"/>
      <c r="G95" s="621" t="s">
        <v>7299</v>
      </c>
      <c r="H95" s="634"/>
      <c r="I95" s="634"/>
      <c r="J95" s="621" t="s">
        <v>7565</v>
      </c>
      <c r="K95" s="634"/>
      <c r="L95" s="621" t="s">
        <v>7566</v>
      </c>
      <c r="M95" s="634"/>
      <c r="N95" s="621" t="s">
        <v>7302</v>
      </c>
      <c r="O95" s="634"/>
    </row>
    <row r="96" spans="1:15" ht="18">
      <c r="A96" s="631" t="s">
        <v>5447</v>
      </c>
      <c r="B96" s="632" t="s">
        <v>503</v>
      </c>
      <c r="C96" s="635" t="s">
        <v>143</v>
      </c>
      <c r="D96" s="632" t="s">
        <v>504</v>
      </c>
      <c r="E96" s="633"/>
      <c r="F96" s="633"/>
      <c r="G96" s="621" t="s">
        <v>7303</v>
      </c>
      <c r="H96" s="634"/>
      <c r="I96" s="634"/>
      <c r="J96" s="621" t="s">
        <v>7567</v>
      </c>
      <c r="K96" s="634"/>
      <c r="L96" s="621" t="s">
        <v>7568</v>
      </c>
      <c r="M96" s="634"/>
      <c r="N96" s="621" t="s">
        <v>7306</v>
      </c>
      <c r="O96" s="634"/>
    </row>
    <row r="97" spans="1:15" ht="18">
      <c r="A97" s="631" t="s">
        <v>5446</v>
      </c>
      <c r="B97" s="632" t="s">
        <v>506</v>
      </c>
      <c r="C97" s="635" t="s">
        <v>143</v>
      </c>
      <c r="D97" s="632" t="s">
        <v>507</v>
      </c>
      <c r="E97" s="633"/>
      <c r="F97" s="633"/>
      <c r="G97" s="621" t="s">
        <v>7303</v>
      </c>
      <c r="H97" s="634"/>
      <c r="I97" s="634"/>
      <c r="J97" s="621" t="s">
        <v>7567</v>
      </c>
      <c r="K97" s="634"/>
      <c r="L97" s="621" t="s">
        <v>7568</v>
      </c>
      <c r="M97" s="634"/>
      <c r="N97" s="621" t="s">
        <v>7306</v>
      </c>
      <c r="O97" s="634"/>
    </row>
    <row r="98" spans="1:15">
      <c r="A98" s="631" t="s">
        <v>5444</v>
      </c>
      <c r="B98" s="632" t="s">
        <v>508</v>
      </c>
      <c r="C98" s="635" t="s">
        <v>143</v>
      </c>
      <c r="D98" s="632" t="s">
        <v>509</v>
      </c>
      <c r="E98" s="633"/>
      <c r="F98" s="633"/>
      <c r="G98" s="621" t="s">
        <v>7569</v>
      </c>
      <c r="H98" s="634"/>
      <c r="I98" s="634"/>
      <c r="J98" s="621" t="s">
        <v>7570</v>
      </c>
      <c r="K98" s="634"/>
      <c r="L98" s="621" t="s">
        <v>7571</v>
      </c>
      <c r="M98" s="634"/>
      <c r="N98" s="621" t="s">
        <v>7572</v>
      </c>
      <c r="O98" s="634"/>
    </row>
    <row r="99" spans="1:15">
      <c r="A99" s="631" t="s">
        <v>5442</v>
      </c>
      <c r="B99" s="632" t="s">
        <v>514</v>
      </c>
      <c r="C99" s="635" t="s">
        <v>143</v>
      </c>
      <c r="D99" s="632" t="s">
        <v>509</v>
      </c>
      <c r="E99" s="633"/>
      <c r="F99" s="633"/>
      <c r="G99" s="621" t="s">
        <v>7573</v>
      </c>
      <c r="H99" s="634"/>
      <c r="I99" s="634"/>
      <c r="J99" s="621" t="s">
        <v>7574</v>
      </c>
      <c r="K99" s="634"/>
      <c r="L99" s="621" t="s">
        <v>7575</v>
      </c>
      <c r="M99" s="634"/>
      <c r="N99" s="621" t="s">
        <v>7576</v>
      </c>
      <c r="O99" s="634"/>
    </row>
    <row r="100" spans="1:15" ht="18">
      <c r="A100" s="636" t="s">
        <v>5440</v>
      </c>
      <c r="B100" s="637" t="s">
        <v>519</v>
      </c>
      <c r="C100" s="635" t="s">
        <v>143</v>
      </c>
      <c r="D100" s="637" t="s">
        <v>520</v>
      </c>
      <c r="E100" s="638"/>
      <c r="F100" s="638"/>
      <c r="G100" s="639" t="s">
        <v>248</v>
      </c>
      <c r="H100" s="640"/>
      <c r="I100" s="640"/>
      <c r="J100" s="639" t="s">
        <v>7577</v>
      </c>
      <c r="K100" s="640"/>
      <c r="L100" s="639" t="s">
        <v>7577</v>
      </c>
      <c r="M100" s="640"/>
      <c r="N100" s="639" t="s">
        <v>248</v>
      </c>
      <c r="O100" s="640"/>
    </row>
    <row r="101" spans="1:15" ht="18">
      <c r="A101" s="636" t="s">
        <v>5648</v>
      </c>
      <c r="B101" s="637" t="s">
        <v>525</v>
      </c>
      <c r="C101" s="635" t="s">
        <v>143</v>
      </c>
      <c r="D101" s="637" t="s">
        <v>526</v>
      </c>
      <c r="E101" s="638"/>
      <c r="F101" s="638"/>
      <c r="G101" s="639" t="s">
        <v>248</v>
      </c>
      <c r="H101" s="640"/>
      <c r="I101" s="640"/>
      <c r="J101" s="639" t="s">
        <v>7578</v>
      </c>
      <c r="K101" s="640"/>
      <c r="L101" s="639" t="s">
        <v>7579</v>
      </c>
      <c r="M101" s="640"/>
      <c r="N101" s="639" t="s">
        <v>7580</v>
      </c>
      <c r="O101" s="640"/>
    </row>
    <row r="102" spans="1:15" ht="18">
      <c r="A102" s="636" t="s">
        <v>7581</v>
      </c>
      <c r="B102" s="637" t="s">
        <v>528</v>
      </c>
      <c r="C102" s="635" t="s">
        <v>143</v>
      </c>
      <c r="D102" s="637" t="s">
        <v>529</v>
      </c>
      <c r="E102" s="638"/>
      <c r="F102" s="638"/>
      <c r="G102" s="639" t="s">
        <v>248</v>
      </c>
      <c r="H102" s="640"/>
      <c r="I102" s="640"/>
      <c r="J102" s="639" t="s">
        <v>7582</v>
      </c>
      <c r="K102" s="640"/>
      <c r="L102" s="639" t="s">
        <v>7582</v>
      </c>
      <c r="M102" s="640"/>
      <c r="N102" s="639" t="s">
        <v>248</v>
      </c>
      <c r="O102" s="640"/>
    </row>
    <row r="103" spans="1:15" ht="18">
      <c r="A103" s="636" t="s">
        <v>5436</v>
      </c>
      <c r="B103" s="637" t="s">
        <v>531</v>
      </c>
      <c r="C103" s="635" t="s">
        <v>143</v>
      </c>
      <c r="D103" s="637" t="s">
        <v>532</v>
      </c>
      <c r="E103" s="638"/>
      <c r="F103" s="638"/>
      <c r="G103" s="639" t="s">
        <v>7573</v>
      </c>
      <c r="H103" s="640"/>
      <c r="I103" s="640"/>
      <c r="J103" s="639" t="s">
        <v>7583</v>
      </c>
      <c r="K103" s="640"/>
      <c r="L103" s="639" t="s">
        <v>7584</v>
      </c>
      <c r="M103" s="640"/>
      <c r="N103" s="639" t="s">
        <v>7585</v>
      </c>
      <c r="O103" s="640"/>
    </row>
    <row r="104" spans="1:15" ht="18">
      <c r="A104" s="636" t="s">
        <v>6989</v>
      </c>
      <c r="B104" s="637" t="s">
        <v>4691</v>
      </c>
      <c r="C104" s="635" t="s">
        <v>143</v>
      </c>
      <c r="D104" s="637" t="s">
        <v>4692</v>
      </c>
      <c r="E104" s="638"/>
      <c r="F104" s="638"/>
      <c r="G104" s="639" t="s">
        <v>248</v>
      </c>
      <c r="H104" s="640"/>
      <c r="I104" s="640"/>
      <c r="J104" s="639" t="s">
        <v>7586</v>
      </c>
      <c r="K104" s="640"/>
      <c r="L104" s="639" t="s">
        <v>7586</v>
      </c>
      <c r="M104" s="640"/>
      <c r="N104" s="639" t="s">
        <v>248</v>
      </c>
      <c r="O104" s="640"/>
    </row>
    <row r="105" spans="1:15" ht="18">
      <c r="A105" s="636" t="s">
        <v>6091</v>
      </c>
      <c r="B105" s="637" t="s">
        <v>3265</v>
      </c>
      <c r="C105" s="635" t="s">
        <v>143</v>
      </c>
      <c r="D105" s="637" t="s">
        <v>3266</v>
      </c>
      <c r="E105" s="638"/>
      <c r="F105" s="638"/>
      <c r="G105" s="639" t="s">
        <v>248</v>
      </c>
      <c r="H105" s="640"/>
      <c r="I105" s="640"/>
      <c r="J105" s="639" t="s">
        <v>7587</v>
      </c>
      <c r="K105" s="640"/>
      <c r="L105" s="639" t="s">
        <v>7587</v>
      </c>
      <c r="M105" s="640"/>
      <c r="N105" s="639" t="s">
        <v>248</v>
      </c>
      <c r="O105" s="640"/>
    </row>
    <row r="106" spans="1:15">
      <c r="A106" s="631" t="s">
        <v>143</v>
      </c>
      <c r="B106" s="632" t="s">
        <v>143</v>
      </c>
      <c r="C106" s="635" t="s">
        <v>143</v>
      </c>
      <c r="D106" s="632" t="s">
        <v>143</v>
      </c>
      <c r="E106" s="633"/>
      <c r="F106" s="633"/>
      <c r="G106" s="633"/>
      <c r="H106" s="633"/>
      <c r="I106" s="633"/>
      <c r="J106" s="633"/>
      <c r="K106" s="633"/>
      <c r="L106" s="633"/>
      <c r="M106" s="633"/>
      <c r="N106" s="633"/>
      <c r="O106" s="633"/>
    </row>
    <row r="107" spans="1:15">
      <c r="A107" s="631" t="s">
        <v>5434</v>
      </c>
      <c r="B107" s="632" t="s">
        <v>535</v>
      </c>
      <c r="C107" s="635" t="s">
        <v>143</v>
      </c>
      <c r="D107" s="632" t="s">
        <v>536</v>
      </c>
      <c r="E107" s="633"/>
      <c r="F107" s="633"/>
      <c r="G107" s="621" t="s">
        <v>7588</v>
      </c>
      <c r="H107" s="634"/>
      <c r="I107" s="634"/>
      <c r="J107" s="621" t="s">
        <v>7589</v>
      </c>
      <c r="K107" s="634"/>
      <c r="L107" s="621" t="s">
        <v>7590</v>
      </c>
      <c r="M107" s="634"/>
      <c r="N107" s="621" t="s">
        <v>7591</v>
      </c>
      <c r="O107" s="634"/>
    </row>
    <row r="108" spans="1:15" ht="18">
      <c r="A108" s="636" t="s">
        <v>5432</v>
      </c>
      <c r="B108" s="637" t="s">
        <v>541</v>
      </c>
      <c r="C108" s="635" t="s">
        <v>143</v>
      </c>
      <c r="D108" s="637" t="s">
        <v>542</v>
      </c>
      <c r="E108" s="638"/>
      <c r="F108" s="638"/>
      <c r="G108" s="639" t="s">
        <v>248</v>
      </c>
      <c r="H108" s="640"/>
      <c r="I108" s="640"/>
      <c r="J108" s="639" t="s">
        <v>7592</v>
      </c>
      <c r="K108" s="640"/>
      <c r="L108" s="639" t="s">
        <v>7592</v>
      </c>
      <c r="M108" s="640"/>
      <c r="N108" s="639" t="s">
        <v>248</v>
      </c>
      <c r="O108" s="640"/>
    </row>
    <row r="109" spans="1:15" ht="18">
      <c r="A109" s="636" t="s">
        <v>5430</v>
      </c>
      <c r="B109" s="637" t="s">
        <v>547</v>
      </c>
      <c r="C109" s="635" t="s">
        <v>143</v>
      </c>
      <c r="D109" s="637" t="s">
        <v>548</v>
      </c>
      <c r="E109" s="638"/>
      <c r="F109" s="638"/>
      <c r="G109" s="639" t="s">
        <v>7593</v>
      </c>
      <c r="H109" s="640"/>
      <c r="I109" s="640"/>
      <c r="J109" s="639" t="s">
        <v>7594</v>
      </c>
      <c r="K109" s="640"/>
      <c r="L109" s="639" t="s">
        <v>7595</v>
      </c>
      <c r="M109" s="640"/>
      <c r="N109" s="639" t="s">
        <v>7596</v>
      </c>
      <c r="O109" s="640"/>
    </row>
    <row r="110" spans="1:15" ht="18">
      <c r="A110" s="636" t="s">
        <v>5428</v>
      </c>
      <c r="B110" s="637" t="s">
        <v>553</v>
      </c>
      <c r="C110" s="635" t="s">
        <v>143</v>
      </c>
      <c r="D110" s="637" t="s">
        <v>554</v>
      </c>
      <c r="E110" s="638"/>
      <c r="F110" s="638"/>
      <c r="G110" s="639" t="s">
        <v>248</v>
      </c>
      <c r="H110" s="640"/>
      <c r="I110" s="640"/>
      <c r="J110" s="639" t="s">
        <v>7597</v>
      </c>
      <c r="K110" s="640"/>
      <c r="L110" s="639" t="s">
        <v>7597</v>
      </c>
      <c r="M110" s="640"/>
      <c r="N110" s="639" t="s">
        <v>248</v>
      </c>
      <c r="O110" s="640"/>
    </row>
    <row r="111" spans="1:15" ht="18">
      <c r="A111" s="636" t="s">
        <v>5426</v>
      </c>
      <c r="B111" s="637" t="s">
        <v>559</v>
      </c>
      <c r="C111" s="635" t="s">
        <v>143</v>
      </c>
      <c r="D111" s="637" t="s">
        <v>560</v>
      </c>
      <c r="E111" s="638"/>
      <c r="F111" s="638"/>
      <c r="G111" s="639" t="s">
        <v>7598</v>
      </c>
      <c r="H111" s="640"/>
      <c r="I111" s="640"/>
      <c r="J111" s="639" t="s">
        <v>7599</v>
      </c>
      <c r="K111" s="640"/>
      <c r="L111" s="639" t="s">
        <v>7600</v>
      </c>
      <c r="M111" s="640"/>
      <c r="N111" s="639" t="s">
        <v>7601</v>
      </c>
      <c r="O111" s="640"/>
    </row>
    <row r="112" spans="1:15" ht="18">
      <c r="A112" s="636" t="s">
        <v>5424</v>
      </c>
      <c r="B112" s="637" t="s">
        <v>565</v>
      </c>
      <c r="C112" s="635" t="s">
        <v>143</v>
      </c>
      <c r="D112" s="637" t="s">
        <v>566</v>
      </c>
      <c r="E112" s="638"/>
      <c r="F112" s="638"/>
      <c r="G112" s="639" t="s">
        <v>248</v>
      </c>
      <c r="H112" s="640"/>
      <c r="I112" s="640"/>
      <c r="J112" s="639" t="s">
        <v>7602</v>
      </c>
      <c r="K112" s="640"/>
      <c r="L112" s="639" t="s">
        <v>7602</v>
      </c>
      <c r="M112" s="640"/>
      <c r="N112" s="639" t="s">
        <v>248</v>
      </c>
      <c r="O112" s="640"/>
    </row>
    <row r="113" spans="1:15" ht="18">
      <c r="A113" s="636" t="s">
        <v>5422</v>
      </c>
      <c r="B113" s="637" t="s">
        <v>571</v>
      </c>
      <c r="C113" s="635" t="s">
        <v>143</v>
      </c>
      <c r="D113" s="637" t="s">
        <v>572</v>
      </c>
      <c r="E113" s="638"/>
      <c r="F113" s="638"/>
      <c r="G113" s="639" t="s">
        <v>7603</v>
      </c>
      <c r="H113" s="640"/>
      <c r="I113" s="640"/>
      <c r="J113" s="639" t="s">
        <v>7604</v>
      </c>
      <c r="K113" s="640"/>
      <c r="L113" s="639" t="s">
        <v>7605</v>
      </c>
      <c r="M113" s="640"/>
      <c r="N113" s="639" t="s">
        <v>7606</v>
      </c>
      <c r="O113" s="640"/>
    </row>
    <row r="114" spans="1:15" ht="18">
      <c r="A114" s="636" t="s">
        <v>5420</v>
      </c>
      <c r="B114" s="637" t="s">
        <v>577</v>
      </c>
      <c r="C114" s="635" t="s">
        <v>143</v>
      </c>
      <c r="D114" s="637" t="s">
        <v>578</v>
      </c>
      <c r="E114" s="638"/>
      <c r="F114" s="638"/>
      <c r="G114" s="639" t="s">
        <v>248</v>
      </c>
      <c r="H114" s="640"/>
      <c r="I114" s="640"/>
      <c r="J114" s="639" t="s">
        <v>7607</v>
      </c>
      <c r="K114" s="640"/>
      <c r="L114" s="639" t="s">
        <v>7607</v>
      </c>
      <c r="M114" s="640"/>
      <c r="N114" s="639" t="s">
        <v>248</v>
      </c>
      <c r="O114" s="640"/>
    </row>
    <row r="115" spans="1:15" ht="18">
      <c r="A115" s="636" t="s">
        <v>5418</v>
      </c>
      <c r="B115" s="637" t="s">
        <v>583</v>
      </c>
      <c r="C115" s="635" t="s">
        <v>143</v>
      </c>
      <c r="D115" s="637" t="s">
        <v>584</v>
      </c>
      <c r="E115" s="638"/>
      <c r="F115" s="638"/>
      <c r="G115" s="639" t="s">
        <v>7608</v>
      </c>
      <c r="H115" s="640"/>
      <c r="I115" s="640"/>
      <c r="J115" s="639" t="s">
        <v>7609</v>
      </c>
      <c r="K115" s="640"/>
      <c r="L115" s="639" t="s">
        <v>7610</v>
      </c>
      <c r="M115" s="640"/>
      <c r="N115" s="639" t="s">
        <v>7611</v>
      </c>
      <c r="O115" s="640"/>
    </row>
    <row r="116" spans="1:15">
      <c r="A116" s="631" t="s">
        <v>143</v>
      </c>
      <c r="B116" s="632" t="s">
        <v>143</v>
      </c>
      <c r="C116" s="635" t="s">
        <v>143</v>
      </c>
      <c r="D116" s="632" t="s">
        <v>143</v>
      </c>
      <c r="E116" s="633"/>
      <c r="F116" s="633"/>
      <c r="G116" s="633"/>
      <c r="H116" s="633"/>
      <c r="I116" s="633"/>
      <c r="J116" s="633"/>
      <c r="K116" s="633"/>
      <c r="L116" s="633"/>
      <c r="M116" s="633"/>
      <c r="N116" s="633"/>
      <c r="O116" s="633"/>
    </row>
    <row r="117" spans="1:15" ht="18">
      <c r="A117" s="631" t="s">
        <v>5416</v>
      </c>
      <c r="B117" s="632" t="s">
        <v>589</v>
      </c>
      <c r="C117" s="635" t="s">
        <v>143</v>
      </c>
      <c r="D117" s="632" t="s">
        <v>590</v>
      </c>
      <c r="E117" s="633"/>
      <c r="F117" s="633"/>
      <c r="G117" s="621" t="s">
        <v>7612</v>
      </c>
      <c r="H117" s="634"/>
      <c r="I117" s="634"/>
      <c r="J117" s="621" t="s">
        <v>7613</v>
      </c>
      <c r="K117" s="634"/>
      <c r="L117" s="621" t="s">
        <v>7614</v>
      </c>
      <c r="M117" s="634"/>
      <c r="N117" s="621" t="s">
        <v>7615</v>
      </c>
      <c r="O117" s="634"/>
    </row>
    <row r="118" spans="1:15" ht="18">
      <c r="A118" s="631" t="s">
        <v>5415</v>
      </c>
      <c r="B118" s="632" t="s">
        <v>595</v>
      </c>
      <c r="C118" s="635" t="s">
        <v>143</v>
      </c>
      <c r="D118" s="632" t="s">
        <v>590</v>
      </c>
      <c r="E118" s="633"/>
      <c r="F118" s="633"/>
      <c r="G118" s="621" t="s">
        <v>7612</v>
      </c>
      <c r="H118" s="634"/>
      <c r="I118" s="634"/>
      <c r="J118" s="621" t="s">
        <v>7613</v>
      </c>
      <c r="K118" s="634"/>
      <c r="L118" s="621" t="s">
        <v>7614</v>
      </c>
      <c r="M118" s="634"/>
      <c r="N118" s="621" t="s">
        <v>7615</v>
      </c>
      <c r="O118" s="634"/>
    </row>
    <row r="119" spans="1:15" ht="18">
      <c r="A119" s="636" t="s">
        <v>5413</v>
      </c>
      <c r="B119" s="637" t="s">
        <v>596</v>
      </c>
      <c r="C119" s="635" t="s">
        <v>143</v>
      </c>
      <c r="D119" s="637" t="s">
        <v>597</v>
      </c>
      <c r="E119" s="638"/>
      <c r="F119" s="638"/>
      <c r="G119" s="639" t="s">
        <v>7616</v>
      </c>
      <c r="H119" s="640"/>
      <c r="I119" s="640"/>
      <c r="J119" s="639" t="s">
        <v>7617</v>
      </c>
      <c r="K119" s="640"/>
      <c r="L119" s="639" t="s">
        <v>7618</v>
      </c>
      <c r="M119" s="640"/>
      <c r="N119" s="639" t="s">
        <v>7619</v>
      </c>
      <c r="O119" s="640"/>
    </row>
    <row r="120" spans="1:15" ht="18">
      <c r="A120" s="636" t="s">
        <v>5410</v>
      </c>
      <c r="B120" s="637" t="s">
        <v>602</v>
      </c>
      <c r="C120" s="635" t="s">
        <v>143</v>
      </c>
      <c r="D120" s="637" t="s">
        <v>603</v>
      </c>
      <c r="E120" s="638"/>
      <c r="F120" s="638"/>
      <c r="G120" s="639" t="s">
        <v>7620</v>
      </c>
      <c r="H120" s="640"/>
      <c r="I120" s="640"/>
      <c r="J120" s="639" t="s">
        <v>7621</v>
      </c>
      <c r="K120" s="640"/>
      <c r="L120" s="639" t="s">
        <v>7622</v>
      </c>
      <c r="M120" s="640"/>
      <c r="N120" s="639" t="s">
        <v>7623</v>
      </c>
      <c r="O120" s="640"/>
    </row>
    <row r="121" spans="1:15" ht="18">
      <c r="A121" s="636" t="s">
        <v>5408</v>
      </c>
      <c r="B121" s="637" t="s">
        <v>608</v>
      </c>
      <c r="C121" s="635" t="s">
        <v>143</v>
      </c>
      <c r="D121" s="637" t="s">
        <v>609</v>
      </c>
      <c r="E121" s="638"/>
      <c r="F121" s="638"/>
      <c r="G121" s="639" t="s">
        <v>7624</v>
      </c>
      <c r="H121" s="640"/>
      <c r="I121" s="640"/>
      <c r="J121" s="639" t="s">
        <v>7625</v>
      </c>
      <c r="K121" s="640"/>
      <c r="L121" s="639" t="s">
        <v>7626</v>
      </c>
      <c r="M121" s="640"/>
      <c r="N121" s="639" t="s">
        <v>7627</v>
      </c>
      <c r="O121" s="640"/>
    </row>
    <row r="122" spans="1:15">
      <c r="A122" s="631" t="s">
        <v>143</v>
      </c>
      <c r="B122" s="632" t="s">
        <v>143</v>
      </c>
      <c r="C122" s="635" t="s">
        <v>143</v>
      </c>
      <c r="D122" s="632" t="s">
        <v>143</v>
      </c>
      <c r="E122" s="633"/>
      <c r="F122" s="633"/>
      <c r="G122" s="633"/>
      <c r="H122" s="633"/>
      <c r="I122" s="633"/>
      <c r="J122" s="633"/>
      <c r="K122" s="633"/>
      <c r="L122" s="633"/>
      <c r="M122" s="633"/>
      <c r="N122" s="633"/>
      <c r="O122" s="633"/>
    </row>
    <row r="123" spans="1:15">
      <c r="A123" s="631" t="s">
        <v>5406</v>
      </c>
      <c r="B123" s="632" t="s">
        <v>614</v>
      </c>
      <c r="C123" s="635" t="s">
        <v>143</v>
      </c>
      <c r="D123" s="632" t="s">
        <v>615</v>
      </c>
      <c r="E123" s="633"/>
      <c r="F123" s="633"/>
      <c r="G123" s="621" t="s">
        <v>7628</v>
      </c>
      <c r="H123" s="634"/>
      <c r="I123" s="634"/>
      <c r="J123" s="621" t="s">
        <v>7629</v>
      </c>
      <c r="K123" s="634"/>
      <c r="L123" s="621" t="s">
        <v>7630</v>
      </c>
      <c r="M123" s="634"/>
      <c r="N123" s="621" t="s">
        <v>7631</v>
      </c>
      <c r="O123" s="634"/>
    </row>
    <row r="124" spans="1:15">
      <c r="A124" s="631" t="s">
        <v>5405</v>
      </c>
      <c r="B124" s="632" t="s">
        <v>620</v>
      </c>
      <c r="C124" s="635" t="s">
        <v>143</v>
      </c>
      <c r="D124" s="632" t="s">
        <v>615</v>
      </c>
      <c r="E124" s="633"/>
      <c r="F124" s="633"/>
      <c r="G124" s="621" t="s">
        <v>7628</v>
      </c>
      <c r="H124" s="634"/>
      <c r="I124" s="634"/>
      <c r="J124" s="621" t="s">
        <v>7629</v>
      </c>
      <c r="K124" s="634"/>
      <c r="L124" s="621" t="s">
        <v>7630</v>
      </c>
      <c r="M124" s="634"/>
      <c r="N124" s="621" t="s">
        <v>7631</v>
      </c>
      <c r="O124" s="634"/>
    </row>
    <row r="125" spans="1:15" ht="18">
      <c r="A125" s="636" t="s">
        <v>5403</v>
      </c>
      <c r="B125" s="637" t="s">
        <v>621</v>
      </c>
      <c r="C125" s="635" t="s">
        <v>143</v>
      </c>
      <c r="D125" s="637" t="s">
        <v>622</v>
      </c>
      <c r="E125" s="638"/>
      <c r="F125" s="638"/>
      <c r="G125" s="639" t="s">
        <v>7632</v>
      </c>
      <c r="H125" s="640"/>
      <c r="I125" s="640"/>
      <c r="J125" s="639" t="s">
        <v>7633</v>
      </c>
      <c r="K125" s="640"/>
      <c r="L125" s="639" t="s">
        <v>7634</v>
      </c>
      <c r="M125" s="640"/>
      <c r="N125" s="639" t="s">
        <v>7635</v>
      </c>
      <c r="O125" s="640"/>
    </row>
    <row r="126" spans="1:15" ht="18">
      <c r="A126" s="636" t="s">
        <v>5402</v>
      </c>
      <c r="B126" s="637" t="s">
        <v>627</v>
      </c>
      <c r="C126" s="635" t="s">
        <v>143</v>
      </c>
      <c r="D126" s="637" t="s">
        <v>628</v>
      </c>
      <c r="E126" s="638"/>
      <c r="F126" s="638"/>
      <c r="G126" s="639" t="s">
        <v>7636</v>
      </c>
      <c r="H126" s="640"/>
      <c r="I126" s="640"/>
      <c r="J126" s="639" t="s">
        <v>7637</v>
      </c>
      <c r="K126" s="640"/>
      <c r="L126" s="639" t="s">
        <v>7638</v>
      </c>
      <c r="M126" s="640"/>
      <c r="N126" s="639" t="s">
        <v>7639</v>
      </c>
      <c r="O126" s="640"/>
    </row>
    <row r="127" spans="1:15" ht="18">
      <c r="A127" s="636" t="s">
        <v>5400</v>
      </c>
      <c r="B127" s="637" t="s">
        <v>633</v>
      </c>
      <c r="C127" s="635" t="s">
        <v>143</v>
      </c>
      <c r="D127" s="637" t="s">
        <v>634</v>
      </c>
      <c r="E127" s="638"/>
      <c r="F127" s="638"/>
      <c r="G127" s="639" t="s">
        <v>7640</v>
      </c>
      <c r="H127" s="640"/>
      <c r="I127" s="640"/>
      <c r="J127" s="639" t="s">
        <v>7641</v>
      </c>
      <c r="K127" s="640"/>
      <c r="L127" s="639" t="s">
        <v>7642</v>
      </c>
      <c r="M127" s="640"/>
      <c r="N127" s="639" t="s">
        <v>7643</v>
      </c>
      <c r="O127" s="640"/>
    </row>
    <row r="128" spans="1:15" ht="18">
      <c r="A128" s="636" t="s">
        <v>5398</v>
      </c>
      <c r="B128" s="637" t="s">
        <v>639</v>
      </c>
      <c r="C128" s="635" t="s">
        <v>143</v>
      </c>
      <c r="D128" s="637" t="s">
        <v>640</v>
      </c>
      <c r="E128" s="638"/>
      <c r="F128" s="638"/>
      <c r="G128" s="639" t="s">
        <v>7644</v>
      </c>
      <c r="H128" s="640"/>
      <c r="I128" s="640"/>
      <c r="J128" s="639" t="s">
        <v>7645</v>
      </c>
      <c r="K128" s="640"/>
      <c r="L128" s="639" t="s">
        <v>7646</v>
      </c>
      <c r="M128" s="640"/>
      <c r="N128" s="639" t="s">
        <v>7647</v>
      </c>
      <c r="O128" s="640"/>
    </row>
    <row r="129" spans="1:15" ht="18">
      <c r="A129" s="636" t="s">
        <v>5396</v>
      </c>
      <c r="B129" s="637" t="s">
        <v>645</v>
      </c>
      <c r="C129" s="635" t="s">
        <v>143</v>
      </c>
      <c r="D129" s="637" t="s">
        <v>646</v>
      </c>
      <c r="E129" s="638"/>
      <c r="F129" s="638"/>
      <c r="G129" s="639" t="s">
        <v>7648</v>
      </c>
      <c r="H129" s="640"/>
      <c r="I129" s="640"/>
      <c r="J129" s="639" t="s">
        <v>7649</v>
      </c>
      <c r="K129" s="640"/>
      <c r="L129" s="639" t="s">
        <v>7650</v>
      </c>
      <c r="M129" s="640"/>
      <c r="N129" s="639" t="s">
        <v>7651</v>
      </c>
      <c r="O129" s="640"/>
    </row>
    <row r="131" spans="1:15" ht="38.25">
      <c r="A131" s="641" t="s">
        <v>2175</v>
      </c>
      <c r="B131" s="642"/>
      <c r="C131" s="642"/>
      <c r="D131" s="642"/>
      <c r="E131" s="642"/>
      <c r="F131" s="642"/>
      <c r="G131" s="642"/>
      <c r="H131" s="642"/>
      <c r="I131" s="643" t="s">
        <v>143</v>
      </c>
      <c r="J131" s="644"/>
      <c r="K131" s="644"/>
      <c r="L131" s="644"/>
      <c r="M131" s="644"/>
      <c r="N131" s="644"/>
      <c r="O131" s="644"/>
    </row>
    <row r="132" spans="1:15">
      <c r="M132" s="645" t="s">
        <v>7478</v>
      </c>
      <c r="N132" s="646"/>
      <c r="O132" s="645" t="s">
        <v>7479</v>
      </c>
    </row>
    <row r="133" spans="1:15" ht="67.5">
      <c r="J133" s="647" t="s">
        <v>7480</v>
      </c>
      <c r="K133" s="648"/>
      <c r="L133" s="648"/>
      <c r="M133" s="648"/>
      <c r="N133" s="648"/>
      <c r="O133" s="648"/>
    </row>
    <row r="135" spans="1:15">
      <c r="C135" s="623" t="s">
        <v>143</v>
      </c>
      <c r="D135" s="624"/>
      <c r="E135" s="624"/>
      <c r="F135" s="624"/>
      <c r="G135" s="624"/>
      <c r="H135" s="624"/>
      <c r="I135" s="624"/>
      <c r="J135" s="624"/>
      <c r="K135" s="624"/>
      <c r="L135" s="624"/>
      <c r="M135" s="625" t="s">
        <v>7652</v>
      </c>
      <c r="N135" s="626"/>
      <c r="O135" s="626"/>
    </row>
    <row r="136" spans="1:15" ht="22.5">
      <c r="A136" s="627" t="s">
        <v>5137</v>
      </c>
      <c r="B136" s="627" t="s">
        <v>215</v>
      </c>
      <c r="C136" s="627" t="s">
        <v>216</v>
      </c>
      <c r="D136" s="628"/>
      <c r="E136" s="628"/>
      <c r="F136" s="628"/>
      <c r="G136" s="629" t="s">
        <v>217</v>
      </c>
      <c r="H136" s="630"/>
      <c r="I136" s="630"/>
      <c r="J136" s="629" t="s">
        <v>218</v>
      </c>
      <c r="K136" s="630"/>
      <c r="L136" s="629" t="s">
        <v>219</v>
      </c>
      <c r="M136" s="630"/>
      <c r="N136" s="629" t="s">
        <v>220</v>
      </c>
      <c r="O136" s="630"/>
    </row>
    <row r="137" spans="1:15" ht="18">
      <c r="A137" s="636" t="s">
        <v>5394</v>
      </c>
      <c r="B137" s="637" t="s">
        <v>651</v>
      </c>
      <c r="C137" s="635" t="s">
        <v>143</v>
      </c>
      <c r="D137" s="637" t="s">
        <v>652</v>
      </c>
      <c r="E137" s="638"/>
      <c r="F137" s="638"/>
      <c r="G137" s="639" t="s">
        <v>7653</v>
      </c>
      <c r="H137" s="640"/>
      <c r="I137" s="640"/>
      <c r="J137" s="639" t="s">
        <v>7654</v>
      </c>
      <c r="K137" s="640"/>
      <c r="L137" s="639" t="s">
        <v>7655</v>
      </c>
      <c r="M137" s="640"/>
      <c r="N137" s="639" t="s">
        <v>7656</v>
      </c>
      <c r="O137" s="640"/>
    </row>
    <row r="138" spans="1:15">
      <c r="A138" s="631" t="s">
        <v>143</v>
      </c>
      <c r="B138" s="632" t="s">
        <v>143</v>
      </c>
      <c r="C138" s="635" t="s">
        <v>143</v>
      </c>
      <c r="D138" s="632" t="s">
        <v>143</v>
      </c>
      <c r="E138" s="633"/>
      <c r="F138" s="633"/>
      <c r="G138" s="633"/>
      <c r="H138" s="633"/>
      <c r="I138" s="633"/>
      <c r="J138" s="633"/>
      <c r="K138" s="633"/>
      <c r="L138" s="633"/>
      <c r="M138" s="633"/>
      <c r="N138" s="633"/>
      <c r="O138" s="633"/>
    </row>
    <row r="139" spans="1:15">
      <c r="A139" s="631" t="s">
        <v>5392</v>
      </c>
      <c r="B139" s="632" t="s">
        <v>657</v>
      </c>
      <c r="C139" s="635" t="s">
        <v>143</v>
      </c>
      <c r="D139" s="632" t="s">
        <v>658</v>
      </c>
      <c r="E139" s="633"/>
      <c r="F139" s="633"/>
      <c r="G139" s="621" t="s">
        <v>7657</v>
      </c>
      <c r="H139" s="634"/>
      <c r="I139" s="634"/>
      <c r="J139" s="621" t="s">
        <v>7658</v>
      </c>
      <c r="K139" s="634"/>
      <c r="L139" s="621" t="s">
        <v>7659</v>
      </c>
      <c r="M139" s="634"/>
      <c r="N139" s="621" t="s">
        <v>7660</v>
      </c>
      <c r="O139" s="634"/>
    </row>
    <row r="140" spans="1:15">
      <c r="A140" s="631" t="s">
        <v>5391</v>
      </c>
      <c r="B140" s="632" t="s">
        <v>663</v>
      </c>
      <c r="C140" s="635" t="s">
        <v>143</v>
      </c>
      <c r="D140" s="632" t="s">
        <v>658</v>
      </c>
      <c r="E140" s="633"/>
      <c r="F140" s="633"/>
      <c r="G140" s="621" t="s">
        <v>7657</v>
      </c>
      <c r="H140" s="634"/>
      <c r="I140" s="634"/>
      <c r="J140" s="621" t="s">
        <v>7658</v>
      </c>
      <c r="K140" s="634"/>
      <c r="L140" s="621" t="s">
        <v>7659</v>
      </c>
      <c r="M140" s="634"/>
      <c r="N140" s="621" t="s">
        <v>7660</v>
      </c>
      <c r="O140" s="634"/>
    </row>
    <row r="141" spans="1:15" ht="18">
      <c r="A141" s="636" t="s">
        <v>5390</v>
      </c>
      <c r="B141" s="637" t="s">
        <v>664</v>
      </c>
      <c r="C141" s="635" t="s">
        <v>143</v>
      </c>
      <c r="D141" s="637" t="s">
        <v>665</v>
      </c>
      <c r="E141" s="638"/>
      <c r="F141" s="638"/>
      <c r="G141" s="639" t="s">
        <v>7661</v>
      </c>
      <c r="H141" s="640"/>
      <c r="I141" s="640"/>
      <c r="J141" s="639" t="s">
        <v>7662</v>
      </c>
      <c r="K141" s="640"/>
      <c r="L141" s="639" t="s">
        <v>7663</v>
      </c>
      <c r="M141" s="640"/>
      <c r="N141" s="639" t="s">
        <v>7664</v>
      </c>
      <c r="O141" s="640"/>
    </row>
    <row r="142" spans="1:15" ht="18">
      <c r="A142" s="636" t="s">
        <v>6799</v>
      </c>
      <c r="B142" s="637" t="s">
        <v>668</v>
      </c>
      <c r="C142" s="635" t="s">
        <v>143</v>
      </c>
      <c r="D142" s="637" t="s">
        <v>669</v>
      </c>
      <c r="E142" s="638"/>
      <c r="F142" s="638"/>
      <c r="G142" s="639" t="s">
        <v>7665</v>
      </c>
      <c r="H142" s="640"/>
      <c r="I142" s="640"/>
      <c r="J142" s="639" t="s">
        <v>7666</v>
      </c>
      <c r="K142" s="640"/>
      <c r="L142" s="639" t="s">
        <v>7465</v>
      </c>
      <c r="M142" s="640"/>
      <c r="N142" s="639" t="s">
        <v>7667</v>
      </c>
      <c r="O142" s="640"/>
    </row>
    <row r="143" spans="1:15" ht="18">
      <c r="A143" s="636" t="s">
        <v>7668</v>
      </c>
      <c r="B143" s="637" t="s">
        <v>7669</v>
      </c>
      <c r="C143" s="635" t="s">
        <v>143</v>
      </c>
      <c r="D143" s="637" t="s">
        <v>7670</v>
      </c>
      <c r="E143" s="638"/>
      <c r="F143" s="638"/>
      <c r="G143" s="639" t="s">
        <v>7671</v>
      </c>
      <c r="H143" s="640"/>
      <c r="I143" s="640"/>
      <c r="J143" s="639" t="s">
        <v>245</v>
      </c>
      <c r="K143" s="640"/>
      <c r="L143" s="639" t="s">
        <v>245</v>
      </c>
      <c r="M143" s="640"/>
      <c r="N143" s="639" t="s">
        <v>7671</v>
      </c>
      <c r="O143" s="640"/>
    </row>
    <row r="144" spans="1:15">
      <c r="A144" s="631" t="s">
        <v>143</v>
      </c>
      <c r="B144" s="632" t="s">
        <v>143</v>
      </c>
      <c r="C144" s="635" t="s">
        <v>143</v>
      </c>
      <c r="D144" s="632" t="s">
        <v>143</v>
      </c>
      <c r="E144" s="633"/>
      <c r="F144" s="633"/>
      <c r="G144" s="633"/>
      <c r="H144" s="633"/>
      <c r="I144" s="633"/>
      <c r="J144" s="633"/>
      <c r="K144" s="633"/>
      <c r="L144" s="633"/>
      <c r="M144" s="633"/>
      <c r="N144" s="633"/>
      <c r="O144" s="633"/>
    </row>
    <row r="145" spans="1:15">
      <c r="A145" s="631" t="s">
        <v>7672</v>
      </c>
      <c r="B145" s="632" t="s">
        <v>1849</v>
      </c>
      <c r="C145" s="635" t="s">
        <v>143</v>
      </c>
      <c r="D145" s="632" t="s">
        <v>398</v>
      </c>
      <c r="E145" s="633"/>
      <c r="F145" s="633"/>
      <c r="G145" s="621" t="s">
        <v>248</v>
      </c>
      <c r="H145" s="634"/>
      <c r="I145" s="634"/>
      <c r="J145" s="621" t="s">
        <v>6636</v>
      </c>
      <c r="K145" s="634"/>
      <c r="L145" s="621" t="s">
        <v>6636</v>
      </c>
      <c r="M145" s="634"/>
      <c r="N145" s="621" t="s">
        <v>248</v>
      </c>
      <c r="O145" s="634"/>
    </row>
    <row r="146" spans="1:15">
      <c r="A146" s="631" t="s">
        <v>7673</v>
      </c>
      <c r="B146" s="632" t="s">
        <v>1850</v>
      </c>
      <c r="C146" s="635" t="s">
        <v>143</v>
      </c>
      <c r="D146" s="632" t="s">
        <v>398</v>
      </c>
      <c r="E146" s="633"/>
      <c r="F146" s="633"/>
      <c r="G146" s="621" t="s">
        <v>248</v>
      </c>
      <c r="H146" s="634"/>
      <c r="I146" s="634"/>
      <c r="J146" s="621" t="s">
        <v>6636</v>
      </c>
      <c r="K146" s="634"/>
      <c r="L146" s="621" t="s">
        <v>6636</v>
      </c>
      <c r="M146" s="634"/>
      <c r="N146" s="621" t="s">
        <v>248</v>
      </c>
      <c r="O146" s="634"/>
    </row>
    <row r="147" spans="1:15" ht="18">
      <c r="A147" s="636" t="s">
        <v>7674</v>
      </c>
      <c r="B147" s="637" t="s">
        <v>1997</v>
      </c>
      <c r="C147" s="635" t="s">
        <v>143</v>
      </c>
      <c r="D147" s="637" t="s">
        <v>1998</v>
      </c>
      <c r="E147" s="638"/>
      <c r="F147" s="638"/>
      <c r="G147" s="639" t="s">
        <v>248</v>
      </c>
      <c r="H147" s="640"/>
      <c r="I147" s="640"/>
      <c r="J147" s="639" t="s">
        <v>6636</v>
      </c>
      <c r="K147" s="640"/>
      <c r="L147" s="639" t="s">
        <v>6636</v>
      </c>
      <c r="M147" s="640"/>
      <c r="N147" s="639" t="s">
        <v>248</v>
      </c>
      <c r="O147" s="640"/>
    </row>
    <row r="148" spans="1:15">
      <c r="A148" s="631" t="s">
        <v>143</v>
      </c>
      <c r="B148" s="632" t="s">
        <v>143</v>
      </c>
      <c r="C148" s="635" t="s">
        <v>143</v>
      </c>
      <c r="D148" s="632" t="s">
        <v>143</v>
      </c>
      <c r="E148" s="633"/>
      <c r="F148" s="633"/>
      <c r="G148" s="633"/>
      <c r="H148" s="633"/>
      <c r="I148" s="633"/>
      <c r="J148" s="633"/>
      <c r="K148" s="633"/>
      <c r="L148" s="633"/>
      <c r="M148" s="633"/>
      <c r="N148" s="633"/>
      <c r="O148" s="633"/>
    </row>
    <row r="149" spans="1:15" ht="18">
      <c r="A149" s="631" t="s">
        <v>5388</v>
      </c>
      <c r="B149" s="632" t="s">
        <v>672</v>
      </c>
      <c r="C149" s="635" t="s">
        <v>143</v>
      </c>
      <c r="D149" s="632" t="s">
        <v>194</v>
      </c>
      <c r="E149" s="633"/>
      <c r="F149" s="633"/>
      <c r="G149" s="621" t="s">
        <v>7675</v>
      </c>
      <c r="H149" s="634"/>
      <c r="I149" s="634"/>
      <c r="J149" s="621" t="s">
        <v>7676</v>
      </c>
      <c r="K149" s="634"/>
      <c r="L149" s="621" t="s">
        <v>7677</v>
      </c>
      <c r="M149" s="634"/>
      <c r="N149" s="621" t="s">
        <v>7678</v>
      </c>
      <c r="O149" s="634"/>
    </row>
    <row r="150" spans="1:15" ht="18">
      <c r="A150" s="631" t="s">
        <v>5387</v>
      </c>
      <c r="B150" s="632" t="s">
        <v>677</v>
      </c>
      <c r="C150" s="635" t="s">
        <v>143</v>
      </c>
      <c r="D150" s="632" t="s">
        <v>194</v>
      </c>
      <c r="E150" s="633"/>
      <c r="F150" s="633"/>
      <c r="G150" s="621" t="s">
        <v>7675</v>
      </c>
      <c r="H150" s="634"/>
      <c r="I150" s="634"/>
      <c r="J150" s="621" t="s">
        <v>7676</v>
      </c>
      <c r="K150" s="634"/>
      <c r="L150" s="621" t="s">
        <v>7677</v>
      </c>
      <c r="M150" s="634"/>
      <c r="N150" s="621" t="s">
        <v>7678</v>
      </c>
      <c r="O150" s="634"/>
    </row>
    <row r="151" spans="1:15" ht="18">
      <c r="A151" s="636" t="s">
        <v>7679</v>
      </c>
      <c r="B151" s="637" t="s">
        <v>7680</v>
      </c>
      <c r="C151" s="635" t="s">
        <v>143</v>
      </c>
      <c r="D151" s="637" t="s">
        <v>7681</v>
      </c>
      <c r="E151" s="638"/>
      <c r="F151" s="638"/>
      <c r="G151" s="639" t="s">
        <v>7682</v>
      </c>
      <c r="H151" s="640"/>
      <c r="I151" s="640"/>
      <c r="J151" s="639" t="s">
        <v>7683</v>
      </c>
      <c r="K151" s="640"/>
      <c r="L151" s="639" t="s">
        <v>7684</v>
      </c>
      <c r="M151" s="640"/>
      <c r="N151" s="639" t="s">
        <v>7685</v>
      </c>
      <c r="O151" s="640"/>
    </row>
    <row r="152" spans="1:15" ht="18">
      <c r="A152" s="636" t="s">
        <v>7686</v>
      </c>
      <c r="B152" s="637" t="s">
        <v>7687</v>
      </c>
      <c r="C152" s="635" t="s">
        <v>143</v>
      </c>
      <c r="D152" s="637" t="s">
        <v>7688</v>
      </c>
      <c r="E152" s="638"/>
      <c r="F152" s="638"/>
      <c r="G152" s="639" t="s">
        <v>7409</v>
      </c>
      <c r="H152" s="640"/>
      <c r="I152" s="640"/>
      <c r="J152" s="639" t="s">
        <v>7689</v>
      </c>
      <c r="K152" s="640"/>
      <c r="L152" s="639" t="s">
        <v>7690</v>
      </c>
      <c r="M152" s="640"/>
      <c r="N152" s="639" t="s">
        <v>7691</v>
      </c>
      <c r="O152" s="640"/>
    </row>
    <row r="153" spans="1:15">
      <c r="A153" s="631" t="s">
        <v>143</v>
      </c>
      <c r="B153" s="632" t="s">
        <v>143</v>
      </c>
      <c r="C153" s="635" t="s">
        <v>143</v>
      </c>
      <c r="D153" s="632" t="s">
        <v>143</v>
      </c>
      <c r="E153" s="633"/>
      <c r="F153" s="633"/>
      <c r="G153" s="633"/>
      <c r="H153" s="633"/>
      <c r="I153" s="633"/>
      <c r="J153" s="633"/>
      <c r="K153" s="633"/>
      <c r="L153" s="633"/>
      <c r="M153" s="633"/>
      <c r="N153" s="633"/>
      <c r="O153" s="633"/>
    </row>
    <row r="154" spans="1:15" ht="18">
      <c r="A154" s="631" t="s">
        <v>5375</v>
      </c>
      <c r="B154" s="632" t="s">
        <v>690</v>
      </c>
      <c r="C154" s="635" t="s">
        <v>143</v>
      </c>
      <c r="D154" s="632" t="s">
        <v>691</v>
      </c>
      <c r="E154" s="633"/>
      <c r="F154" s="633"/>
      <c r="G154" s="621" t="s">
        <v>7468</v>
      </c>
      <c r="H154" s="634"/>
      <c r="I154" s="634"/>
      <c r="J154" s="621" t="s">
        <v>7692</v>
      </c>
      <c r="K154" s="634"/>
      <c r="L154" s="621" t="s">
        <v>7693</v>
      </c>
      <c r="M154" s="634"/>
      <c r="N154" s="621" t="s">
        <v>7471</v>
      </c>
      <c r="O154" s="634"/>
    </row>
    <row r="155" spans="1:15" ht="18">
      <c r="A155" s="631" t="s">
        <v>5374</v>
      </c>
      <c r="B155" s="632" t="s">
        <v>692</v>
      </c>
      <c r="C155" s="635" t="s">
        <v>143</v>
      </c>
      <c r="D155" s="632" t="s">
        <v>693</v>
      </c>
      <c r="E155" s="633"/>
      <c r="F155" s="633"/>
      <c r="G155" s="621" t="s">
        <v>7468</v>
      </c>
      <c r="H155" s="634"/>
      <c r="I155" s="634"/>
      <c r="J155" s="621" t="s">
        <v>7692</v>
      </c>
      <c r="K155" s="634"/>
      <c r="L155" s="621" t="s">
        <v>7693</v>
      </c>
      <c r="M155" s="634"/>
      <c r="N155" s="621" t="s">
        <v>7471</v>
      </c>
      <c r="O155" s="634"/>
    </row>
    <row r="156" spans="1:15" ht="18">
      <c r="A156" s="631" t="s">
        <v>5373</v>
      </c>
      <c r="B156" s="632" t="s">
        <v>694</v>
      </c>
      <c r="C156" s="635" t="s">
        <v>143</v>
      </c>
      <c r="D156" s="632" t="s">
        <v>695</v>
      </c>
      <c r="E156" s="633"/>
      <c r="F156" s="633"/>
      <c r="G156" s="621" t="s">
        <v>7468</v>
      </c>
      <c r="H156" s="634"/>
      <c r="I156" s="634"/>
      <c r="J156" s="621" t="s">
        <v>7692</v>
      </c>
      <c r="K156" s="634"/>
      <c r="L156" s="621" t="s">
        <v>7693</v>
      </c>
      <c r="M156" s="634"/>
      <c r="N156" s="621" t="s">
        <v>7471</v>
      </c>
      <c r="O156" s="634"/>
    </row>
    <row r="157" spans="1:15" ht="18">
      <c r="A157" s="631" t="s">
        <v>5372</v>
      </c>
      <c r="B157" s="632" t="s">
        <v>696</v>
      </c>
      <c r="C157" s="635" t="s">
        <v>143</v>
      </c>
      <c r="D157" s="632" t="s">
        <v>695</v>
      </c>
      <c r="E157" s="633"/>
      <c r="F157" s="633"/>
      <c r="G157" s="621" t="s">
        <v>7468</v>
      </c>
      <c r="H157" s="634"/>
      <c r="I157" s="634"/>
      <c r="J157" s="621" t="s">
        <v>7692</v>
      </c>
      <c r="K157" s="634"/>
      <c r="L157" s="621" t="s">
        <v>7693</v>
      </c>
      <c r="M157" s="634"/>
      <c r="N157" s="621" t="s">
        <v>7471</v>
      </c>
      <c r="O157" s="634"/>
    </row>
    <row r="158" spans="1:15" ht="18">
      <c r="A158" s="636" t="s">
        <v>7694</v>
      </c>
      <c r="B158" s="637" t="s">
        <v>697</v>
      </c>
      <c r="C158" s="635" t="s">
        <v>143</v>
      </c>
      <c r="D158" s="637" t="s">
        <v>698</v>
      </c>
      <c r="E158" s="638"/>
      <c r="F158" s="638"/>
      <c r="G158" s="639" t="s">
        <v>7695</v>
      </c>
      <c r="H158" s="640"/>
      <c r="I158" s="640"/>
      <c r="J158" s="639" t="s">
        <v>7554</v>
      </c>
      <c r="K158" s="640"/>
      <c r="L158" s="639" t="s">
        <v>245</v>
      </c>
      <c r="M158" s="640"/>
      <c r="N158" s="639" t="s">
        <v>7696</v>
      </c>
      <c r="O158" s="640"/>
    </row>
    <row r="159" spans="1:15" ht="18">
      <c r="A159" s="636" t="s">
        <v>7697</v>
      </c>
      <c r="B159" s="637" t="s">
        <v>7698</v>
      </c>
      <c r="C159" s="635" t="s">
        <v>143</v>
      </c>
      <c r="D159" s="637" t="s">
        <v>7699</v>
      </c>
      <c r="E159" s="638"/>
      <c r="F159" s="638"/>
      <c r="G159" s="639" t="s">
        <v>7700</v>
      </c>
      <c r="H159" s="640"/>
      <c r="I159" s="640"/>
      <c r="J159" s="639" t="s">
        <v>7701</v>
      </c>
      <c r="K159" s="640"/>
      <c r="L159" s="639" t="s">
        <v>7693</v>
      </c>
      <c r="M159" s="640"/>
      <c r="N159" s="639" t="s">
        <v>7702</v>
      </c>
      <c r="O159" s="640"/>
    </row>
    <row r="160" spans="1:15">
      <c r="A160" s="631" t="s">
        <v>143</v>
      </c>
      <c r="B160" s="632" t="s">
        <v>143</v>
      </c>
      <c r="C160" s="635" t="s">
        <v>143</v>
      </c>
      <c r="D160" s="632" t="s">
        <v>143</v>
      </c>
      <c r="E160" s="633"/>
      <c r="F160" s="633"/>
      <c r="G160" s="633"/>
      <c r="H160" s="633"/>
      <c r="I160" s="633"/>
      <c r="J160" s="633"/>
      <c r="K160" s="633"/>
      <c r="L160" s="633"/>
      <c r="M160" s="633"/>
      <c r="N160" s="633"/>
      <c r="O160" s="633"/>
    </row>
    <row r="161" spans="1:15" ht="18">
      <c r="A161" s="631" t="s">
        <v>5367</v>
      </c>
      <c r="B161" s="632" t="s">
        <v>699</v>
      </c>
      <c r="C161" s="632" t="s">
        <v>700</v>
      </c>
      <c r="D161" s="633"/>
      <c r="E161" s="633"/>
      <c r="F161" s="633"/>
      <c r="G161" s="621" t="s">
        <v>248</v>
      </c>
      <c r="H161" s="634"/>
      <c r="I161" s="634"/>
      <c r="J161" s="621" t="s">
        <v>7703</v>
      </c>
      <c r="K161" s="634"/>
      <c r="L161" s="621" t="s">
        <v>7704</v>
      </c>
      <c r="M161" s="634"/>
      <c r="N161" s="621" t="s">
        <v>7298</v>
      </c>
      <c r="O161" s="634"/>
    </row>
    <row r="162" spans="1:15">
      <c r="A162" s="631" t="s">
        <v>5366</v>
      </c>
      <c r="B162" s="632" t="s">
        <v>705</v>
      </c>
      <c r="C162" s="635" t="s">
        <v>143</v>
      </c>
      <c r="D162" s="632" t="s">
        <v>706</v>
      </c>
      <c r="E162" s="633"/>
      <c r="F162" s="633"/>
      <c r="G162" s="621" t="s">
        <v>248</v>
      </c>
      <c r="H162" s="634"/>
      <c r="I162" s="634"/>
      <c r="J162" s="621" t="s">
        <v>7705</v>
      </c>
      <c r="K162" s="634"/>
      <c r="L162" s="621" t="s">
        <v>7706</v>
      </c>
      <c r="M162" s="634"/>
      <c r="N162" s="621" t="s">
        <v>7707</v>
      </c>
      <c r="O162" s="634"/>
    </row>
    <row r="163" spans="1:15">
      <c r="A163" s="631" t="s">
        <v>5364</v>
      </c>
      <c r="B163" s="632" t="s">
        <v>711</v>
      </c>
      <c r="C163" s="635" t="s">
        <v>143</v>
      </c>
      <c r="D163" s="632" t="s">
        <v>712</v>
      </c>
      <c r="E163" s="633"/>
      <c r="F163" s="633"/>
      <c r="G163" s="621" t="s">
        <v>248</v>
      </c>
      <c r="H163" s="634"/>
      <c r="I163" s="634"/>
      <c r="J163" s="621" t="s">
        <v>7708</v>
      </c>
      <c r="K163" s="634"/>
      <c r="L163" s="621" t="s">
        <v>7709</v>
      </c>
      <c r="M163" s="634"/>
      <c r="N163" s="621" t="s">
        <v>7710</v>
      </c>
      <c r="O163" s="634"/>
    </row>
    <row r="164" spans="1:15">
      <c r="A164" s="631" t="s">
        <v>5362</v>
      </c>
      <c r="B164" s="632" t="s">
        <v>716</v>
      </c>
      <c r="C164" s="635" t="s">
        <v>143</v>
      </c>
      <c r="D164" s="632" t="s">
        <v>717</v>
      </c>
      <c r="E164" s="633"/>
      <c r="F164" s="633"/>
      <c r="G164" s="621" t="s">
        <v>248</v>
      </c>
      <c r="H164" s="634"/>
      <c r="I164" s="634"/>
      <c r="J164" s="621" t="s">
        <v>7711</v>
      </c>
      <c r="K164" s="634"/>
      <c r="L164" s="621" t="s">
        <v>7712</v>
      </c>
      <c r="M164" s="634"/>
      <c r="N164" s="621" t="s">
        <v>7713</v>
      </c>
      <c r="O164" s="634"/>
    </row>
    <row r="165" spans="1:15">
      <c r="A165" s="631" t="s">
        <v>5361</v>
      </c>
      <c r="B165" s="632" t="s">
        <v>722</v>
      </c>
      <c r="C165" s="635" t="s">
        <v>143</v>
      </c>
      <c r="D165" s="632" t="s">
        <v>723</v>
      </c>
      <c r="E165" s="633"/>
      <c r="F165" s="633"/>
      <c r="G165" s="621" t="s">
        <v>248</v>
      </c>
      <c r="H165" s="634"/>
      <c r="I165" s="634"/>
      <c r="J165" s="621" t="s">
        <v>7714</v>
      </c>
      <c r="K165" s="634"/>
      <c r="L165" s="621" t="s">
        <v>7714</v>
      </c>
      <c r="M165" s="634"/>
      <c r="N165" s="621" t="s">
        <v>248</v>
      </c>
      <c r="O165" s="634"/>
    </row>
    <row r="166" spans="1:15" ht="18">
      <c r="A166" s="636" t="s">
        <v>5359</v>
      </c>
      <c r="B166" s="637" t="s">
        <v>728</v>
      </c>
      <c r="C166" s="635" t="s">
        <v>143</v>
      </c>
      <c r="D166" s="637" t="s">
        <v>729</v>
      </c>
      <c r="E166" s="638"/>
      <c r="F166" s="638"/>
      <c r="G166" s="639" t="s">
        <v>248</v>
      </c>
      <c r="H166" s="640"/>
      <c r="I166" s="640"/>
      <c r="J166" s="639" t="s">
        <v>7715</v>
      </c>
      <c r="K166" s="640"/>
      <c r="L166" s="639" t="s">
        <v>7715</v>
      </c>
      <c r="M166" s="640"/>
      <c r="N166" s="639" t="s">
        <v>248</v>
      </c>
      <c r="O166" s="640"/>
    </row>
    <row r="167" spans="1:15" ht="18">
      <c r="A167" s="636" t="s">
        <v>5357</v>
      </c>
      <c r="B167" s="637" t="s">
        <v>734</v>
      </c>
      <c r="C167" s="635" t="s">
        <v>143</v>
      </c>
      <c r="D167" s="637" t="s">
        <v>735</v>
      </c>
      <c r="E167" s="638"/>
      <c r="F167" s="638"/>
      <c r="G167" s="639" t="s">
        <v>248</v>
      </c>
      <c r="H167" s="640"/>
      <c r="I167" s="640"/>
      <c r="J167" s="639" t="s">
        <v>7716</v>
      </c>
      <c r="K167" s="640"/>
      <c r="L167" s="639" t="s">
        <v>7716</v>
      </c>
      <c r="M167" s="640"/>
      <c r="N167" s="639" t="s">
        <v>248</v>
      </c>
      <c r="O167" s="640"/>
    </row>
    <row r="168" spans="1:15" ht="18">
      <c r="A168" s="636" t="s">
        <v>5354</v>
      </c>
      <c r="B168" s="637" t="s">
        <v>739</v>
      </c>
      <c r="C168" s="635" t="s">
        <v>143</v>
      </c>
      <c r="D168" s="637" t="s">
        <v>740</v>
      </c>
      <c r="E168" s="638"/>
      <c r="F168" s="638"/>
      <c r="G168" s="639" t="s">
        <v>248</v>
      </c>
      <c r="H168" s="640"/>
      <c r="I168" s="640"/>
      <c r="J168" s="639" t="s">
        <v>7717</v>
      </c>
      <c r="K168" s="640"/>
      <c r="L168" s="639" t="s">
        <v>7717</v>
      </c>
      <c r="M168" s="640"/>
      <c r="N168" s="639" t="s">
        <v>248</v>
      </c>
      <c r="O168" s="640"/>
    </row>
    <row r="169" spans="1:15" ht="18">
      <c r="A169" s="636" t="s">
        <v>5351</v>
      </c>
      <c r="B169" s="637" t="s">
        <v>744</v>
      </c>
      <c r="C169" s="635" t="s">
        <v>143</v>
      </c>
      <c r="D169" s="637" t="s">
        <v>745</v>
      </c>
      <c r="E169" s="638"/>
      <c r="F169" s="638"/>
      <c r="G169" s="639" t="s">
        <v>248</v>
      </c>
      <c r="H169" s="640"/>
      <c r="I169" s="640"/>
      <c r="J169" s="639" t="s">
        <v>7718</v>
      </c>
      <c r="K169" s="640"/>
      <c r="L169" s="639" t="s">
        <v>7718</v>
      </c>
      <c r="M169" s="640"/>
      <c r="N169" s="639" t="s">
        <v>248</v>
      </c>
      <c r="O169" s="640"/>
    </row>
    <row r="170" spans="1:15" ht="18">
      <c r="A170" s="636" t="s">
        <v>7719</v>
      </c>
      <c r="B170" s="637" t="s">
        <v>747</v>
      </c>
      <c r="C170" s="635" t="s">
        <v>143</v>
      </c>
      <c r="D170" s="637" t="s">
        <v>748</v>
      </c>
      <c r="E170" s="638"/>
      <c r="F170" s="638"/>
      <c r="G170" s="639" t="s">
        <v>248</v>
      </c>
      <c r="H170" s="640"/>
      <c r="I170" s="640"/>
      <c r="J170" s="639" t="s">
        <v>7720</v>
      </c>
      <c r="K170" s="640"/>
      <c r="L170" s="639" t="s">
        <v>7720</v>
      </c>
      <c r="M170" s="640"/>
      <c r="N170" s="639" t="s">
        <v>248</v>
      </c>
      <c r="O170" s="640"/>
    </row>
    <row r="171" spans="1:15" ht="18">
      <c r="A171" s="636" t="s">
        <v>5348</v>
      </c>
      <c r="B171" s="637" t="s">
        <v>750</v>
      </c>
      <c r="C171" s="635" t="s">
        <v>143</v>
      </c>
      <c r="D171" s="637" t="s">
        <v>751</v>
      </c>
      <c r="E171" s="638"/>
      <c r="F171" s="638"/>
      <c r="G171" s="639" t="s">
        <v>248</v>
      </c>
      <c r="H171" s="640"/>
      <c r="I171" s="640"/>
      <c r="J171" s="639" t="s">
        <v>7721</v>
      </c>
      <c r="K171" s="640"/>
      <c r="L171" s="639" t="s">
        <v>7721</v>
      </c>
      <c r="M171" s="640"/>
      <c r="N171" s="639" t="s">
        <v>248</v>
      </c>
      <c r="O171" s="640"/>
    </row>
    <row r="172" spans="1:15" ht="18">
      <c r="A172" s="636" t="s">
        <v>5345</v>
      </c>
      <c r="B172" s="637" t="s">
        <v>758</v>
      </c>
      <c r="C172" s="635" t="s">
        <v>143</v>
      </c>
      <c r="D172" s="637" t="s">
        <v>542</v>
      </c>
      <c r="E172" s="638"/>
      <c r="F172" s="638"/>
      <c r="G172" s="639" t="s">
        <v>248</v>
      </c>
      <c r="H172" s="640"/>
      <c r="I172" s="640"/>
      <c r="J172" s="639" t="s">
        <v>7722</v>
      </c>
      <c r="K172" s="640"/>
      <c r="L172" s="639" t="s">
        <v>7722</v>
      </c>
      <c r="M172" s="640"/>
      <c r="N172" s="639" t="s">
        <v>248</v>
      </c>
      <c r="O172" s="640"/>
    </row>
    <row r="173" spans="1:15" ht="18">
      <c r="A173" s="636" t="s">
        <v>5342</v>
      </c>
      <c r="B173" s="637" t="s">
        <v>763</v>
      </c>
      <c r="C173" s="635" t="s">
        <v>143</v>
      </c>
      <c r="D173" s="637" t="s">
        <v>764</v>
      </c>
      <c r="E173" s="638"/>
      <c r="F173" s="638"/>
      <c r="G173" s="639" t="s">
        <v>248</v>
      </c>
      <c r="H173" s="640"/>
      <c r="I173" s="640"/>
      <c r="J173" s="639" t="s">
        <v>7723</v>
      </c>
      <c r="K173" s="640"/>
      <c r="L173" s="639" t="s">
        <v>7723</v>
      </c>
      <c r="M173" s="640"/>
      <c r="N173" s="639" t="s">
        <v>248</v>
      </c>
      <c r="O173" s="640"/>
    </row>
    <row r="174" spans="1:15" ht="18">
      <c r="A174" s="636" t="s">
        <v>5340</v>
      </c>
      <c r="B174" s="637" t="s">
        <v>768</v>
      </c>
      <c r="C174" s="635" t="s">
        <v>143</v>
      </c>
      <c r="D174" s="637" t="s">
        <v>769</v>
      </c>
      <c r="E174" s="638"/>
      <c r="F174" s="638"/>
      <c r="G174" s="639" t="s">
        <v>248</v>
      </c>
      <c r="H174" s="640"/>
      <c r="I174" s="640"/>
      <c r="J174" s="639" t="s">
        <v>7724</v>
      </c>
      <c r="K174" s="640"/>
      <c r="L174" s="639" t="s">
        <v>7724</v>
      </c>
      <c r="M174" s="640"/>
      <c r="N174" s="639" t="s">
        <v>248</v>
      </c>
      <c r="O174" s="640"/>
    </row>
    <row r="175" spans="1:15" ht="18">
      <c r="A175" s="636" t="s">
        <v>5337</v>
      </c>
      <c r="B175" s="637" t="s">
        <v>773</v>
      </c>
      <c r="C175" s="635" t="s">
        <v>143</v>
      </c>
      <c r="D175" s="637" t="s">
        <v>774</v>
      </c>
      <c r="E175" s="638"/>
      <c r="F175" s="638"/>
      <c r="G175" s="639" t="s">
        <v>248</v>
      </c>
      <c r="H175" s="640"/>
      <c r="I175" s="640"/>
      <c r="J175" s="639" t="s">
        <v>7725</v>
      </c>
      <c r="K175" s="640"/>
      <c r="L175" s="639" t="s">
        <v>7725</v>
      </c>
      <c r="M175" s="640"/>
      <c r="N175" s="639" t="s">
        <v>248</v>
      </c>
      <c r="O175" s="640"/>
    </row>
    <row r="176" spans="1:15" ht="18">
      <c r="A176" s="636" t="s">
        <v>5334</v>
      </c>
      <c r="B176" s="637" t="s">
        <v>778</v>
      </c>
      <c r="C176" s="635" t="s">
        <v>143</v>
      </c>
      <c r="D176" s="637" t="s">
        <v>779</v>
      </c>
      <c r="E176" s="638"/>
      <c r="F176" s="638"/>
      <c r="G176" s="639" t="s">
        <v>248</v>
      </c>
      <c r="H176" s="640"/>
      <c r="I176" s="640"/>
      <c r="J176" s="639" t="s">
        <v>7726</v>
      </c>
      <c r="K176" s="640"/>
      <c r="L176" s="639" t="s">
        <v>7726</v>
      </c>
      <c r="M176" s="640"/>
      <c r="N176" s="639" t="s">
        <v>248</v>
      </c>
      <c r="O176" s="640"/>
    </row>
    <row r="177" spans="1:15" ht="18">
      <c r="A177" s="636" t="s">
        <v>5331</v>
      </c>
      <c r="B177" s="637" t="s">
        <v>783</v>
      </c>
      <c r="C177" s="635" t="s">
        <v>143</v>
      </c>
      <c r="D177" s="637" t="s">
        <v>784</v>
      </c>
      <c r="E177" s="638"/>
      <c r="F177" s="638"/>
      <c r="G177" s="639" t="s">
        <v>248</v>
      </c>
      <c r="H177" s="640"/>
      <c r="I177" s="640"/>
      <c r="J177" s="639" t="s">
        <v>7727</v>
      </c>
      <c r="K177" s="640"/>
      <c r="L177" s="639" t="s">
        <v>7727</v>
      </c>
      <c r="M177" s="640"/>
      <c r="N177" s="639" t="s">
        <v>248</v>
      </c>
      <c r="O177" s="640"/>
    </row>
    <row r="178" spans="1:15" ht="18">
      <c r="A178" s="636" t="s">
        <v>5328</v>
      </c>
      <c r="B178" s="637" t="s">
        <v>788</v>
      </c>
      <c r="C178" s="635" t="s">
        <v>143</v>
      </c>
      <c r="D178" s="637" t="s">
        <v>789</v>
      </c>
      <c r="E178" s="638"/>
      <c r="F178" s="638"/>
      <c r="G178" s="639" t="s">
        <v>248</v>
      </c>
      <c r="H178" s="640"/>
      <c r="I178" s="640"/>
      <c r="J178" s="639" t="s">
        <v>7728</v>
      </c>
      <c r="K178" s="640"/>
      <c r="L178" s="639" t="s">
        <v>7728</v>
      </c>
      <c r="M178" s="640"/>
      <c r="N178" s="639" t="s">
        <v>248</v>
      </c>
      <c r="O178" s="640"/>
    </row>
    <row r="179" spans="1:15" ht="18">
      <c r="A179" s="636" t="s">
        <v>5326</v>
      </c>
      <c r="B179" s="637" t="s">
        <v>794</v>
      </c>
      <c r="C179" s="635" t="s">
        <v>143</v>
      </c>
      <c r="D179" s="637" t="s">
        <v>795</v>
      </c>
      <c r="E179" s="638"/>
      <c r="F179" s="638"/>
      <c r="G179" s="639" t="s">
        <v>248</v>
      </c>
      <c r="H179" s="640"/>
      <c r="I179" s="640"/>
      <c r="J179" s="639" t="s">
        <v>7729</v>
      </c>
      <c r="K179" s="640"/>
      <c r="L179" s="639" t="s">
        <v>7729</v>
      </c>
      <c r="M179" s="640"/>
      <c r="N179" s="639" t="s">
        <v>248</v>
      </c>
      <c r="O179" s="640"/>
    </row>
    <row r="180" spans="1:15">
      <c r="A180" s="631" t="s">
        <v>143</v>
      </c>
      <c r="B180" s="632" t="s">
        <v>143</v>
      </c>
      <c r="C180" s="635" t="s">
        <v>143</v>
      </c>
      <c r="D180" s="632" t="s">
        <v>143</v>
      </c>
      <c r="E180" s="633"/>
      <c r="F180" s="633"/>
      <c r="G180" s="633"/>
      <c r="H180" s="633"/>
      <c r="I180" s="633"/>
      <c r="J180" s="633"/>
      <c r="K180" s="633"/>
      <c r="L180" s="633"/>
      <c r="M180" s="633"/>
      <c r="N180" s="633"/>
      <c r="O180" s="633"/>
    </row>
    <row r="181" spans="1:15">
      <c r="A181" s="631" t="s">
        <v>7730</v>
      </c>
      <c r="B181" s="632" t="s">
        <v>799</v>
      </c>
      <c r="C181" s="635" t="s">
        <v>143</v>
      </c>
      <c r="D181" s="632" t="s">
        <v>800</v>
      </c>
      <c r="E181" s="633"/>
      <c r="F181" s="633"/>
      <c r="G181" s="621" t="s">
        <v>248</v>
      </c>
      <c r="H181" s="634"/>
      <c r="I181" s="634"/>
      <c r="J181" s="621" t="s">
        <v>7731</v>
      </c>
      <c r="K181" s="634"/>
      <c r="L181" s="621" t="s">
        <v>7732</v>
      </c>
      <c r="M181" s="634"/>
      <c r="N181" s="621" t="s">
        <v>7713</v>
      </c>
      <c r="O181" s="634"/>
    </row>
    <row r="182" spans="1:15" ht="18">
      <c r="A182" s="636" t="s">
        <v>7733</v>
      </c>
      <c r="B182" s="637" t="s">
        <v>805</v>
      </c>
      <c r="C182" s="635" t="s">
        <v>143</v>
      </c>
      <c r="D182" s="637" t="s">
        <v>729</v>
      </c>
      <c r="E182" s="638"/>
      <c r="F182" s="638"/>
      <c r="G182" s="639" t="s">
        <v>248</v>
      </c>
      <c r="H182" s="640"/>
      <c r="I182" s="640"/>
      <c r="J182" s="639" t="s">
        <v>7734</v>
      </c>
      <c r="K182" s="640"/>
      <c r="L182" s="639" t="s">
        <v>7735</v>
      </c>
      <c r="M182" s="640"/>
      <c r="N182" s="639" t="s">
        <v>7736</v>
      </c>
      <c r="O182" s="640"/>
    </row>
    <row r="183" spans="1:15" ht="18">
      <c r="A183" s="636" t="s">
        <v>7737</v>
      </c>
      <c r="B183" s="637" t="s">
        <v>810</v>
      </c>
      <c r="C183" s="635" t="s">
        <v>143</v>
      </c>
      <c r="D183" s="637" t="s">
        <v>735</v>
      </c>
      <c r="E183" s="638"/>
      <c r="F183" s="638"/>
      <c r="G183" s="639" t="s">
        <v>248</v>
      </c>
      <c r="H183" s="640"/>
      <c r="I183" s="640"/>
      <c r="J183" s="639" t="s">
        <v>7738</v>
      </c>
      <c r="K183" s="640"/>
      <c r="L183" s="639" t="s">
        <v>245</v>
      </c>
      <c r="M183" s="640"/>
      <c r="N183" s="639" t="s">
        <v>7739</v>
      </c>
      <c r="O183" s="640"/>
    </row>
    <row r="184" spans="1:15" ht="18">
      <c r="A184" s="636" t="s">
        <v>7740</v>
      </c>
      <c r="B184" s="637" t="s">
        <v>813</v>
      </c>
      <c r="C184" s="635" t="s">
        <v>143</v>
      </c>
      <c r="D184" s="637" t="s">
        <v>740</v>
      </c>
      <c r="E184" s="638"/>
      <c r="F184" s="638"/>
      <c r="G184" s="639" t="s">
        <v>248</v>
      </c>
      <c r="H184" s="640"/>
      <c r="I184" s="640"/>
      <c r="J184" s="639" t="s">
        <v>7741</v>
      </c>
      <c r="K184" s="640"/>
      <c r="L184" s="639" t="s">
        <v>245</v>
      </c>
      <c r="M184" s="640"/>
      <c r="N184" s="639" t="s">
        <v>7742</v>
      </c>
      <c r="O184" s="640"/>
    </row>
    <row r="185" spans="1:15" ht="18">
      <c r="A185" s="636" t="s">
        <v>7743</v>
      </c>
      <c r="B185" s="637" t="s">
        <v>817</v>
      </c>
      <c r="C185" s="635" t="s">
        <v>143</v>
      </c>
      <c r="D185" s="637" t="s">
        <v>745</v>
      </c>
      <c r="E185" s="638"/>
      <c r="F185" s="638"/>
      <c r="G185" s="639" t="s">
        <v>248</v>
      </c>
      <c r="H185" s="640"/>
      <c r="I185" s="640"/>
      <c r="J185" s="639" t="s">
        <v>7744</v>
      </c>
      <c r="K185" s="640"/>
      <c r="L185" s="639" t="s">
        <v>245</v>
      </c>
      <c r="M185" s="640"/>
      <c r="N185" s="639" t="s">
        <v>7745</v>
      </c>
      <c r="O185" s="640"/>
    </row>
    <row r="186" spans="1:15" ht="18">
      <c r="A186" s="636" t="s">
        <v>7746</v>
      </c>
      <c r="B186" s="637" t="s">
        <v>823</v>
      </c>
      <c r="C186" s="635" t="s">
        <v>143</v>
      </c>
      <c r="D186" s="637" t="s">
        <v>824</v>
      </c>
      <c r="E186" s="638"/>
      <c r="F186" s="638"/>
      <c r="G186" s="639" t="s">
        <v>248</v>
      </c>
      <c r="H186" s="640"/>
      <c r="I186" s="640"/>
      <c r="J186" s="639" t="s">
        <v>7747</v>
      </c>
      <c r="K186" s="640"/>
      <c r="L186" s="639" t="s">
        <v>5347</v>
      </c>
      <c r="M186" s="640"/>
      <c r="N186" s="639" t="s">
        <v>7748</v>
      </c>
      <c r="O186" s="640"/>
    </row>
    <row r="187" spans="1:15" ht="18">
      <c r="A187" s="636" t="s">
        <v>7749</v>
      </c>
      <c r="B187" s="637" t="s">
        <v>828</v>
      </c>
      <c r="C187" s="635" t="s">
        <v>143</v>
      </c>
      <c r="D187" s="637" t="s">
        <v>542</v>
      </c>
      <c r="E187" s="638"/>
      <c r="F187" s="638"/>
      <c r="G187" s="639" t="s">
        <v>248</v>
      </c>
      <c r="H187" s="640"/>
      <c r="I187" s="640"/>
      <c r="J187" s="639" t="s">
        <v>7750</v>
      </c>
      <c r="K187" s="640"/>
      <c r="L187" s="639" t="s">
        <v>7751</v>
      </c>
      <c r="M187" s="640"/>
      <c r="N187" s="639" t="s">
        <v>7752</v>
      </c>
      <c r="O187" s="640"/>
    </row>
    <row r="188" spans="1:15" ht="18">
      <c r="A188" s="636" t="s">
        <v>7753</v>
      </c>
      <c r="B188" s="637" t="s">
        <v>829</v>
      </c>
      <c r="C188" s="635" t="s">
        <v>143</v>
      </c>
      <c r="D188" s="637" t="s">
        <v>764</v>
      </c>
      <c r="E188" s="638"/>
      <c r="F188" s="638"/>
      <c r="G188" s="639" t="s">
        <v>248</v>
      </c>
      <c r="H188" s="640"/>
      <c r="I188" s="640"/>
      <c r="J188" s="639" t="s">
        <v>7754</v>
      </c>
      <c r="K188" s="640"/>
      <c r="L188" s="639" t="s">
        <v>245</v>
      </c>
      <c r="M188" s="640"/>
      <c r="N188" s="639" t="s">
        <v>7755</v>
      </c>
      <c r="O188" s="640"/>
    </row>
    <row r="189" spans="1:15" ht="18">
      <c r="A189" s="636" t="s">
        <v>7756</v>
      </c>
      <c r="B189" s="637" t="s">
        <v>832</v>
      </c>
      <c r="C189" s="635" t="s">
        <v>143</v>
      </c>
      <c r="D189" s="637" t="s">
        <v>769</v>
      </c>
      <c r="E189" s="638"/>
      <c r="F189" s="638"/>
      <c r="G189" s="639" t="s">
        <v>248</v>
      </c>
      <c r="H189" s="640"/>
      <c r="I189" s="640"/>
      <c r="J189" s="639" t="s">
        <v>5353</v>
      </c>
      <c r="K189" s="640"/>
      <c r="L189" s="639" t="s">
        <v>245</v>
      </c>
      <c r="M189" s="640"/>
      <c r="N189" s="639" t="s">
        <v>5352</v>
      </c>
      <c r="O189" s="640"/>
    </row>
    <row r="190" spans="1:15" ht="18">
      <c r="A190" s="636" t="s">
        <v>7757</v>
      </c>
      <c r="B190" s="637" t="s">
        <v>833</v>
      </c>
      <c r="C190" s="635" t="s">
        <v>143</v>
      </c>
      <c r="D190" s="637" t="s">
        <v>774</v>
      </c>
      <c r="E190" s="638"/>
      <c r="F190" s="638"/>
      <c r="G190" s="639" t="s">
        <v>248</v>
      </c>
      <c r="H190" s="640"/>
      <c r="I190" s="640"/>
      <c r="J190" s="639" t="s">
        <v>7758</v>
      </c>
      <c r="K190" s="640"/>
      <c r="L190" s="639" t="s">
        <v>245</v>
      </c>
      <c r="M190" s="640"/>
      <c r="N190" s="639" t="s">
        <v>7759</v>
      </c>
      <c r="O190" s="640"/>
    </row>
    <row r="191" spans="1:15" ht="18">
      <c r="A191" s="636" t="s">
        <v>7760</v>
      </c>
      <c r="B191" s="637" t="s">
        <v>837</v>
      </c>
      <c r="C191" s="635" t="s">
        <v>143</v>
      </c>
      <c r="D191" s="637" t="s">
        <v>779</v>
      </c>
      <c r="E191" s="638"/>
      <c r="F191" s="638"/>
      <c r="G191" s="639" t="s">
        <v>248</v>
      </c>
      <c r="H191" s="640"/>
      <c r="I191" s="640"/>
      <c r="J191" s="639" t="s">
        <v>5350</v>
      </c>
      <c r="K191" s="640"/>
      <c r="L191" s="639" t="s">
        <v>761</v>
      </c>
      <c r="M191" s="640"/>
      <c r="N191" s="639" t="s">
        <v>7761</v>
      </c>
      <c r="O191" s="640"/>
    </row>
    <row r="192" spans="1:15" ht="18">
      <c r="A192" s="636" t="s">
        <v>7762</v>
      </c>
      <c r="B192" s="637" t="s">
        <v>838</v>
      </c>
      <c r="C192" s="635" t="s">
        <v>143</v>
      </c>
      <c r="D192" s="637" t="s">
        <v>784</v>
      </c>
      <c r="E192" s="638"/>
      <c r="F192" s="638"/>
      <c r="G192" s="639" t="s">
        <v>248</v>
      </c>
      <c r="H192" s="640"/>
      <c r="I192" s="640"/>
      <c r="J192" s="639" t="s">
        <v>7763</v>
      </c>
      <c r="K192" s="640"/>
      <c r="L192" s="639" t="s">
        <v>245</v>
      </c>
      <c r="M192" s="640"/>
      <c r="N192" s="639" t="s">
        <v>7764</v>
      </c>
      <c r="O192" s="640"/>
    </row>
    <row r="193" spans="1:15" ht="18">
      <c r="A193" s="636" t="s">
        <v>7765</v>
      </c>
      <c r="B193" s="637" t="s">
        <v>842</v>
      </c>
      <c r="C193" s="635" t="s">
        <v>143</v>
      </c>
      <c r="D193" s="637" t="s">
        <v>789</v>
      </c>
      <c r="E193" s="638"/>
      <c r="F193" s="638"/>
      <c r="G193" s="639" t="s">
        <v>248</v>
      </c>
      <c r="H193" s="640"/>
      <c r="I193" s="640"/>
      <c r="J193" s="639" t="s">
        <v>7766</v>
      </c>
      <c r="K193" s="640"/>
      <c r="L193" s="639" t="s">
        <v>245</v>
      </c>
      <c r="M193" s="640"/>
      <c r="N193" s="639" t="s">
        <v>7767</v>
      </c>
      <c r="O193" s="640"/>
    </row>
    <row r="194" spans="1:15" ht="18">
      <c r="A194" s="636" t="s">
        <v>7768</v>
      </c>
      <c r="B194" s="637" t="s">
        <v>843</v>
      </c>
      <c r="C194" s="635" t="s">
        <v>143</v>
      </c>
      <c r="D194" s="637" t="s">
        <v>795</v>
      </c>
      <c r="E194" s="638"/>
      <c r="F194" s="638"/>
      <c r="G194" s="639" t="s">
        <v>248</v>
      </c>
      <c r="H194" s="640"/>
      <c r="I194" s="640"/>
      <c r="J194" s="639" t="s">
        <v>7769</v>
      </c>
      <c r="K194" s="640"/>
      <c r="L194" s="639" t="s">
        <v>761</v>
      </c>
      <c r="M194" s="640"/>
      <c r="N194" s="639" t="s">
        <v>7770</v>
      </c>
      <c r="O194" s="640"/>
    </row>
    <row r="195" spans="1:15">
      <c r="A195" s="631" t="s">
        <v>143</v>
      </c>
      <c r="B195" s="632" t="s">
        <v>143</v>
      </c>
      <c r="C195" s="635" t="s">
        <v>143</v>
      </c>
      <c r="D195" s="632" t="s">
        <v>143</v>
      </c>
      <c r="E195" s="633"/>
      <c r="F195" s="633"/>
      <c r="G195" s="633"/>
      <c r="H195" s="633"/>
      <c r="I195" s="633"/>
      <c r="J195" s="633"/>
      <c r="K195" s="633"/>
      <c r="L195" s="633"/>
      <c r="M195" s="633"/>
      <c r="N195" s="633"/>
      <c r="O195" s="633"/>
    </row>
    <row r="196" spans="1:15">
      <c r="A196" s="631" t="s">
        <v>5323</v>
      </c>
      <c r="B196" s="632" t="s">
        <v>847</v>
      </c>
      <c r="C196" s="635" t="s">
        <v>143</v>
      </c>
      <c r="D196" s="632" t="s">
        <v>848</v>
      </c>
      <c r="E196" s="633"/>
      <c r="F196" s="633"/>
      <c r="G196" s="621" t="s">
        <v>248</v>
      </c>
      <c r="H196" s="634"/>
      <c r="I196" s="634"/>
      <c r="J196" s="621" t="s">
        <v>7771</v>
      </c>
      <c r="K196" s="634"/>
      <c r="L196" s="621" t="s">
        <v>7772</v>
      </c>
      <c r="M196" s="634"/>
      <c r="N196" s="621" t="s">
        <v>7773</v>
      </c>
      <c r="O196" s="634"/>
    </row>
    <row r="197" spans="1:15">
      <c r="A197" s="631" t="s">
        <v>5321</v>
      </c>
      <c r="B197" s="632" t="s">
        <v>853</v>
      </c>
      <c r="C197" s="635" t="s">
        <v>143</v>
      </c>
      <c r="D197" s="632" t="s">
        <v>723</v>
      </c>
      <c r="E197" s="633"/>
      <c r="F197" s="633"/>
      <c r="G197" s="621" t="s">
        <v>248</v>
      </c>
      <c r="H197" s="634"/>
      <c r="I197" s="634"/>
      <c r="J197" s="621" t="s">
        <v>7774</v>
      </c>
      <c r="K197" s="634"/>
      <c r="L197" s="621" t="s">
        <v>7775</v>
      </c>
      <c r="M197" s="634"/>
      <c r="N197" s="621" t="s">
        <v>7776</v>
      </c>
      <c r="O197" s="634"/>
    </row>
    <row r="198" spans="1:15" ht="18">
      <c r="A198" s="636" t="s">
        <v>5319</v>
      </c>
      <c r="B198" s="637" t="s">
        <v>858</v>
      </c>
      <c r="C198" s="635" t="s">
        <v>143</v>
      </c>
      <c r="D198" s="637" t="s">
        <v>859</v>
      </c>
      <c r="E198" s="638"/>
      <c r="F198" s="638"/>
      <c r="G198" s="639" t="s">
        <v>248</v>
      </c>
      <c r="H198" s="640"/>
      <c r="I198" s="640"/>
      <c r="J198" s="639" t="s">
        <v>7777</v>
      </c>
      <c r="K198" s="640"/>
      <c r="L198" s="639" t="s">
        <v>7778</v>
      </c>
      <c r="M198" s="640"/>
      <c r="N198" s="639" t="s">
        <v>7779</v>
      </c>
      <c r="O198" s="640"/>
    </row>
    <row r="199" spans="1:15" ht="18">
      <c r="A199" s="636" t="s">
        <v>6773</v>
      </c>
      <c r="B199" s="637" t="s">
        <v>864</v>
      </c>
      <c r="C199" s="635" t="s">
        <v>143</v>
      </c>
      <c r="D199" s="637" t="s">
        <v>865</v>
      </c>
      <c r="E199" s="638"/>
      <c r="F199" s="638"/>
      <c r="G199" s="639" t="s">
        <v>248</v>
      </c>
      <c r="H199" s="640"/>
      <c r="I199" s="640"/>
      <c r="J199" s="639" t="s">
        <v>7780</v>
      </c>
      <c r="K199" s="640"/>
      <c r="L199" s="639" t="s">
        <v>245</v>
      </c>
      <c r="M199" s="640"/>
      <c r="N199" s="639" t="s">
        <v>7781</v>
      </c>
      <c r="O199" s="640"/>
    </row>
    <row r="200" spans="1:15" ht="18">
      <c r="A200" s="636" t="s">
        <v>6771</v>
      </c>
      <c r="B200" s="637" t="s">
        <v>867</v>
      </c>
      <c r="C200" s="635" t="s">
        <v>143</v>
      </c>
      <c r="D200" s="637" t="s">
        <v>868</v>
      </c>
      <c r="E200" s="638"/>
      <c r="F200" s="638"/>
      <c r="G200" s="639" t="s">
        <v>248</v>
      </c>
      <c r="H200" s="640"/>
      <c r="I200" s="640"/>
      <c r="J200" s="639" t="s">
        <v>7782</v>
      </c>
      <c r="K200" s="640"/>
      <c r="L200" s="639" t="s">
        <v>7783</v>
      </c>
      <c r="M200" s="640"/>
      <c r="N200" s="639" t="s">
        <v>7784</v>
      </c>
      <c r="O200" s="640"/>
    </row>
    <row r="201" spans="1:15" ht="18">
      <c r="A201" s="636" t="s">
        <v>5313</v>
      </c>
      <c r="B201" s="637" t="s">
        <v>873</v>
      </c>
      <c r="C201" s="635" t="s">
        <v>143</v>
      </c>
      <c r="D201" s="637" t="s">
        <v>874</v>
      </c>
      <c r="E201" s="638"/>
      <c r="F201" s="638"/>
      <c r="G201" s="639" t="s">
        <v>248</v>
      </c>
      <c r="H201" s="640"/>
      <c r="I201" s="640"/>
      <c r="J201" s="639" t="s">
        <v>7785</v>
      </c>
      <c r="K201" s="640"/>
      <c r="L201" s="639" t="s">
        <v>245</v>
      </c>
      <c r="M201" s="640"/>
      <c r="N201" s="639" t="s">
        <v>7786</v>
      </c>
      <c r="O201" s="640"/>
    </row>
    <row r="202" spans="1:15" ht="18">
      <c r="A202" s="636" t="s">
        <v>5311</v>
      </c>
      <c r="B202" s="637" t="s">
        <v>878</v>
      </c>
      <c r="C202" s="635" t="s">
        <v>143</v>
      </c>
      <c r="D202" s="637" t="s">
        <v>879</v>
      </c>
      <c r="E202" s="638"/>
      <c r="F202" s="638"/>
      <c r="G202" s="639" t="s">
        <v>248</v>
      </c>
      <c r="H202" s="640"/>
      <c r="I202" s="640"/>
      <c r="J202" s="639" t="s">
        <v>7787</v>
      </c>
      <c r="K202" s="640"/>
      <c r="L202" s="639" t="s">
        <v>245</v>
      </c>
      <c r="M202" s="640"/>
      <c r="N202" s="639" t="s">
        <v>7788</v>
      </c>
      <c r="O202" s="640"/>
    </row>
    <row r="203" spans="1:15" ht="18">
      <c r="A203" s="636" t="s">
        <v>5309</v>
      </c>
      <c r="B203" s="637" t="s">
        <v>883</v>
      </c>
      <c r="C203" s="635" t="s">
        <v>143</v>
      </c>
      <c r="D203" s="637" t="s">
        <v>884</v>
      </c>
      <c r="E203" s="638"/>
      <c r="F203" s="638"/>
      <c r="G203" s="639" t="s">
        <v>248</v>
      </c>
      <c r="H203" s="640"/>
      <c r="I203" s="640"/>
      <c r="J203" s="639" t="s">
        <v>7789</v>
      </c>
      <c r="K203" s="640"/>
      <c r="L203" s="639" t="s">
        <v>245</v>
      </c>
      <c r="M203" s="640"/>
      <c r="N203" s="639" t="s">
        <v>7790</v>
      </c>
      <c r="O203" s="640"/>
    </row>
    <row r="204" spans="1:15" ht="18">
      <c r="A204" s="636" t="s">
        <v>5307</v>
      </c>
      <c r="B204" s="637" t="s">
        <v>888</v>
      </c>
      <c r="C204" s="635" t="s">
        <v>143</v>
      </c>
      <c r="D204" s="637" t="s">
        <v>889</v>
      </c>
      <c r="E204" s="638"/>
      <c r="F204" s="638"/>
      <c r="G204" s="639" t="s">
        <v>248</v>
      </c>
      <c r="H204" s="640"/>
      <c r="I204" s="640"/>
      <c r="J204" s="639" t="s">
        <v>7791</v>
      </c>
      <c r="K204" s="640"/>
      <c r="L204" s="639" t="s">
        <v>7792</v>
      </c>
      <c r="M204" s="640"/>
      <c r="N204" s="639" t="s">
        <v>7793</v>
      </c>
      <c r="O204" s="640"/>
    </row>
    <row r="205" spans="1:15" ht="18">
      <c r="A205" s="636" t="s">
        <v>5305</v>
      </c>
      <c r="B205" s="637" t="s">
        <v>897</v>
      </c>
      <c r="C205" s="635" t="s">
        <v>143</v>
      </c>
      <c r="D205" s="637" t="s">
        <v>751</v>
      </c>
      <c r="E205" s="638"/>
      <c r="F205" s="638"/>
      <c r="G205" s="639" t="s">
        <v>248</v>
      </c>
      <c r="H205" s="640"/>
      <c r="I205" s="640"/>
      <c r="J205" s="639" t="s">
        <v>7794</v>
      </c>
      <c r="K205" s="640"/>
      <c r="L205" s="639" t="s">
        <v>245</v>
      </c>
      <c r="M205" s="640"/>
      <c r="N205" s="639" t="s">
        <v>7795</v>
      </c>
      <c r="O205" s="640"/>
    </row>
    <row r="207" spans="1:15" ht="38.25">
      <c r="A207" s="641" t="s">
        <v>2175</v>
      </c>
      <c r="B207" s="642"/>
      <c r="C207" s="642"/>
      <c r="D207" s="642"/>
      <c r="E207" s="642"/>
      <c r="F207" s="642"/>
      <c r="G207" s="642"/>
      <c r="H207" s="642"/>
      <c r="I207" s="643" t="s">
        <v>143</v>
      </c>
      <c r="J207" s="644"/>
      <c r="K207" s="644"/>
      <c r="L207" s="644"/>
      <c r="M207" s="644"/>
      <c r="N207" s="644"/>
      <c r="O207" s="644"/>
    </row>
    <row r="208" spans="1:15">
      <c r="M208" s="645" t="s">
        <v>7478</v>
      </c>
      <c r="N208" s="646"/>
      <c r="O208" s="645" t="s">
        <v>7479</v>
      </c>
    </row>
    <row r="209" spans="1:15" ht="67.5">
      <c r="J209" s="647" t="s">
        <v>7480</v>
      </c>
      <c r="K209" s="648"/>
      <c r="L209" s="648"/>
      <c r="M209" s="648"/>
      <c r="N209" s="648"/>
      <c r="O209" s="648"/>
    </row>
    <row r="211" spans="1:15">
      <c r="C211" s="623" t="s">
        <v>143</v>
      </c>
      <c r="D211" s="624"/>
      <c r="E211" s="624"/>
      <c r="F211" s="624"/>
      <c r="G211" s="624"/>
      <c r="H211" s="624"/>
      <c r="I211" s="624"/>
      <c r="J211" s="624"/>
      <c r="K211" s="624"/>
      <c r="L211" s="624"/>
      <c r="M211" s="625" t="s">
        <v>7796</v>
      </c>
      <c r="N211" s="626"/>
      <c r="O211" s="626"/>
    </row>
    <row r="212" spans="1:15" ht="22.5">
      <c r="A212" s="627" t="s">
        <v>5137</v>
      </c>
      <c r="B212" s="627" t="s">
        <v>215</v>
      </c>
      <c r="C212" s="627" t="s">
        <v>216</v>
      </c>
      <c r="D212" s="628"/>
      <c r="E212" s="628"/>
      <c r="F212" s="628"/>
      <c r="G212" s="629" t="s">
        <v>217</v>
      </c>
      <c r="H212" s="630"/>
      <c r="I212" s="630"/>
      <c r="J212" s="629" t="s">
        <v>218</v>
      </c>
      <c r="K212" s="630"/>
      <c r="L212" s="629" t="s">
        <v>219</v>
      </c>
      <c r="M212" s="630"/>
      <c r="N212" s="629" t="s">
        <v>220</v>
      </c>
      <c r="O212" s="630"/>
    </row>
    <row r="213" spans="1:15" ht="18">
      <c r="A213" s="636" t="s">
        <v>5303</v>
      </c>
      <c r="B213" s="637" t="s">
        <v>901</v>
      </c>
      <c r="C213" s="635" t="s">
        <v>143</v>
      </c>
      <c r="D213" s="637" t="s">
        <v>756</v>
      </c>
      <c r="E213" s="638"/>
      <c r="F213" s="638"/>
      <c r="G213" s="639" t="s">
        <v>248</v>
      </c>
      <c r="H213" s="640"/>
      <c r="I213" s="640"/>
      <c r="J213" s="639" t="s">
        <v>7797</v>
      </c>
      <c r="K213" s="640"/>
      <c r="L213" s="639" t="s">
        <v>7798</v>
      </c>
      <c r="M213" s="640"/>
      <c r="N213" s="639" t="s">
        <v>7799</v>
      </c>
      <c r="O213" s="640"/>
    </row>
    <row r="214" spans="1:15" ht="18">
      <c r="A214" s="636" t="s">
        <v>7800</v>
      </c>
      <c r="B214" s="637" t="s">
        <v>7801</v>
      </c>
      <c r="C214" s="635" t="s">
        <v>143</v>
      </c>
      <c r="D214" s="637" t="s">
        <v>7802</v>
      </c>
      <c r="E214" s="638"/>
      <c r="F214" s="638"/>
      <c r="G214" s="639" t="s">
        <v>248</v>
      </c>
      <c r="H214" s="640"/>
      <c r="I214" s="640"/>
      <c r="J214" s="639" t="s">
        <v>7803</v>
      </c>
      <c r="K214" s="640"/>
      <c r="L214" s="639" t="s">
        <v>245</v>
      </c>
      <c r="M214" s="640"/>
      <c r="N214" s="639" t="s">
        <v>7804</v>
      </c>
      <c r="O214" s="640"/>
    </row>
    <row r="215" spans="1:15" ht="18">
      <c r="A215" s="636" t="s">
        <v>5301</v>
      </c>
      <c r="B215" s="637" t="s">
        <v>909</v>
      </c>
      <c r="C215" s="635" t="s">
        <v>143</v>
      </c>
      <c r="D215" s="637" t="s">
        <v>542</v>
      </c>
      <c r="E215" s="638"/>
      <c r="F215" s="638"/>
      <c r="G215" s="639" t="s">
        <v>248</v>
      </c>
      <c r="H215" s="640"/>
      <c r="I215" s="640"/>
      <c r="J215" s="639" t="s">
        <v>7805</v>
      </c>
      <c r="K215" s="640"/>
      <c r="L215" s="639" t="s">
        <v>7806</v>
      </c>
      <c r="M215" s="640"/>
      <c r="N215" s="639" t="s">
        <v>7807</v>
      </c>
      <c r="O215" s="640"/>
    </row>
    <row r="216" spans="1:15" ht="18">
      <c r="A216" s="636" t="s">
        <v>5299</v>
      </c>
      <c r="B216" s="637" t="s">
        <v>914</v>
      </c>
      <c r="C216" s="635" t="s">
        <v>143</v>
      </c>
      <c r="D216" s="637" t="s">
        <v>764</v>
      </c>
      <c r="E216" s="638"/>
      <c r="F216" s="638"/>
      <c r="G216" s="639" t="s">
        <v>248</v>
      </c>
      <c r="H216" s="640"/>
      <c r="I216" s="640"/>
      <c r="J216" s="639" t="s">
        <v>7808</v>
      </c>
      <c r="K216" s="640"/>
      <c r="L216" s="639" t="s">
        <v>7809</v>
      </c>
      <c r="M216" s="640"/>
      <c r="N216" s="639" t="s">
        <v>7810</v>
      </c>
      <c r="O216" s="640"/>
    </row>
    <row r="217" spans="1:15" ht="18">
      <c r="A217" s="636" t="s">
        <v>5297</v>
      </c>
      <c r="B217" s="637" t="s">
        <v>918</v>
      </c>
      <c r="C217" s="635" t="s">
        <v>143</v>
      </c>
      <c r="D217" s="637" t="s">
        <v>769</v>
      </c>
      <c r="E217" s="638"/>
      <c r="F217" s="638"/>
      <c r="G217" s="639" t="s">
        <v>248</v>
      </c>
      <c r="H217" s="640"/>
      <c r="I217" s="640"/>
      <c r="J217" s="639" t="s">
        <v>7811</v>
      </c>
      <c r="K217" s="640"/>
      <c r="L217" s="639" t="s">
        <v>7812</v>
      </c>
      <c r="M217" s="640"/>
      <c r="N217" s="639" t="s">
        <v>7813</v>
      </c>
      <c r="O217" s="640"/>
    </row>
    <row r="218" spans="1:15" ht="18">
      <c r="A218" s="636" t="s">
        <v>5295</v>
      </c>
      <c r="B218" s="637" t="s">
        <v>922</v>
      </c>
      <c r="C218" s="635" t="s">
        <v>143</v>
      </c>
      <c r="D218" s="637" t="s">
        <v>774</v>
      </c>
      <c r="E218" s="638"/>
      <c r="F218" s="638"/>
      <c r="G218" s="639" t="s">
        <v>248</v>
      </c>
      <c r="H218" s="640"/>
      <c r="I218" s="640"/>
      <c r="J218" s="639" t="s">
        <v>7814</v>
      </c>
      <c r="K218" s="640"/>
      <c r="L218" s="639" t="s">
        <v>7815</v>
      </c>
      <c r="M218" s="640"/>
      <c r="N218" s="639" t="s">
        <v>7816</v>
      </c>
      <c r="O218" s="640"/>
    </row>
    <row r="219" spans="1:15" ht="18">
      <c r="A219" s="636" t="s">
        <v>5293</v>
      </c>
      <c r="B219" s="637" t="s">
        <v>927</v>
      </c>
      <c r="C219" s="635" t="s">
        <v>143</v>
      </c>
      <c r="D219" s="637" t="s">
        <v>779</v>
      </c>
      <c r="E219" s="638"/>
      <c r="F219" s="638"/>
      <c r="G219" s="639" t="s">
        <v>248</v>
      </c>
      <c r="H219" s="640"/>
      <c r="I219" s="640"/>
      <c r="J219" s="639" t="s">
        <v>7817</v>
      </c>
      <c r="K219" s="640"/>
      <c r="L219" s="639" t="s">
        <v>6482</v>
      </c>
      <c r="M219" s="640"/>
      <c r="N219" s="639" t="s">
        <v>7818</v>
      </c>
      <c r="O219" s="640"/>
    </row>
    <row r="220" spans="1:15" ht="18">
      <c r="A220" s="636" t="s">
        <v>5291</v>
      </c>
      <c r="B220" s="637" t="s">
        <v>931</v>
      </c>
      <c r="C220" s="635" t="s">
        <v>143</v>
      </c>
      <c r="D220" s="637" t="s">
        <v>784</v>
      </c>
      <c r="E220" s="638"/>
      <c r="F220" s="638"/>
      <c r="G220" s="639" t="s">
        <v>248</v>
      </c>
      <c r="H220" s="640"/>
      <c r="I220" s="640"/>
      <c r="J220" s="639" t="s">
        <v>7819</v>
      </c>
      <c r="K220" s="640"/>
      <c r="L220" s="639" t="s">
        <v>7820</v>
      </c>
      <c r="M220" s="640"/>
      <c r="N220" s="639" t="s">
        <v>7821</v>
      </c>
      <c r="O220" s="640"/>
    </row>
    <row r="221" spans="1:15" ht="18">
      <c r="A221" s="636" t="s">
        <v>5289</v>
      </c>
      <c r="B221" s="637" t="s">
        <v>936</v>
      </c>
      <c r="C221" s="635" t="s">
        <v>143</v>
      </c>
      <c r="D221" s="637" t="s">
        <v>789</v>
      </c>
      <c r="E221" s="638"/>
      <c r="F221" s="638"/>
      <c r="G221" s="639" t="s">
        <v>248</v>
      </c>
      <c r="H221" s="640"/>
      <c r="I221" s="640"/>
      <c r="J221" s="639" t="s">
        <v>7822</v>
      </c>
      <c r="K221" s="640"/>
      <c r="L221" s="639" t="s">
        <v>7823</v>
      </c>
      <c r="M221" s="640"/>
      <c r="N221" s="639" t="s">
        <v>7824</v>
      </c>
      <c r="O221" s="640"/>
    </row>
    <row r="222" spans="1:15" ht="18">
      <c r="A222" s="636" t="s">
        <v>5287</v>
      </c>
      <c r="B222" s="637" t="s">
        <v>940</v>
      </c>
      <c r="C222" s="635" t="s">
        <v>143</v>
      </c>
      <c r="D222" s="637" t="s">
        <v>795</v>
      </c>
      <c r="E222" s="638"/>
      <c r="F222" s="638"/>
      <c r="G222" s="639" t="s">
        <v>248</v>
      </c>
      <c r="H222" s="640"/>
      <c r="I222" s="640"/>
      <c r="J222" s="639" t="s">
        <v>7825</v>
      </c>
      <c r="K222" s="640"/>
      <c r="L222" s="639" t="s">
        <v>7826</v>
      </c>
      <c r="M222" s="640"/>
      <c r="N222" s="639" t="s">
        <v>7827</v>
      </c>
      <c r="O222" s="640"/>
    </row>
    <row r="223" spans="1:15">
      <c r="A223" s="631" t="s">
        <v>143</v>
      </c>
      <c r="B223" s="632" t="s">
        <v>143</v>
      </c>
      <c r="C223" s="635" t="s">
        <v>143</v>
      </c>
      <c r="D223" s="632" t="s">
        <v>143</v>
      </c>
      <c r="E223" s="633"/>
      <c r="F223" s="633"/>
      <c r="G223" s="633"/>
      <c r="H223" s="633"/>
      <c r="I223" s="633"/>
      <c r="J223" s="633"/>
      <c r="K223" s="633"/>
      <c r="L223" s="633"/>
      <c r="M223" s="633"/>
      <c r="N223" s="633"/>
      <c r="O223" s="633"/>
    </row>
    <row r="224" spans="1:15">
      <c r="A224" s="631" t="s">
        <v>5285</v>
      </c>
      <c r="B224" s="632" t="s">
        <v>945</v>
      </c>
      <c r="C224" s="635" t="s">
        <v>143</v>
      </c>
      <c r="D224" s="632" t="s">
        <v>800</v>
      </c>
      <c r="E224" s="633"/>
      <c r="F224" s="633"/>
      <c r="G224" s="621" t="s">
        <v>248</v>
      </c>
      <c r="H224" s="634"/>
      <c r="I224" s="634"/>
      <c r="J224" s="621" t="s">
        <v>7828</v>
      </c>
      <c r="K224" s="634"/>
      <c r="L224" s="621" t="s">
        <v>7829</v>
      </c>
      <c r="M224" s="634"/>
      <c r="N224" s="621" t="s">
        <v>7830</v>
      </c>
      <c r="O224" s="634"/>
    </row>
    <row r="225" spans="1:15" ht="18">
      <c r="A225" s="636" t="s">
        <v>5283</v>
      </c>
      <c r="B225" s="637" t="s">
        <v>950</v>
      </c>
      <c r="C225" s="635" t="s">
        <v>143</v>
      </c>
      <c r="D225" s="637" t="s">
        <v>859</v>
      </c>
      <c r="E225" s="638"/>
      <c r="F225" s="638"/>
      <c r="G225" s="639" t="s">
        <v>248</v>
      </c>
      <c r="H225" s="640"/>
      <c r="I225" s="640"/>
      <c r="J225" s="639" t="s">
        <v>7831</v>
      </c>
      <c r="K225" s="640"/>
      <c r="L225" s="639" t="s">
        <v>7832</v>
      </c>
      <c r="M225" s="640"/>
      <c r="N225" s="639" t="s">
        <v>7833</v>
      </c>
      <c r="O225" s="640"/>
    </row>
    <row r="226" spans="1:15" ht="18">
      <c r="A226" s="636" t="s">
        <v>6184</v>
      </c>
      <c r="B226" s="637" t="s">
        <v>955</v>
      </c>
      <c r="C226" s="635" t="s">
        <v>143</v>
      </c>
      <c r="D226" s="637" t="s">
        <v>865</v>
      </c>
      <c r="E226" s="638"/>
      <c r="F226" s="638"/>
      <c r="G226" s="639" t="s">
        <v>248</v>
      </c>
      <c r="H226" s="640"/>
      <c r="I226" s="640"/>
      <c r="J226" s="639" t="s">
        <v>7834</v>
      </c>
      <c r="K226" s="640"/>
      <c r="L226" s="639" t="s">
        <v>245</v>
      </c>
      <c r="M226" s="640"/>
      <c r="N226" s="639" t="s">
        <v>7835</v>
      </c>
      <c r="O226" s="640"/>
    </row>
    <row r="227" spans="1:15" ht="18">
      <c r="A227" s="636" t="s">
        <v>6186</v>
      </c>
      <c r="B227" s="637" t="s">
        <v>959</v>
      </c>
      <c r="C227" s="635" t="s">
        <v>143</v>
      </c>
      <c r="D227" s="637" t="s">
        <v>868</v>
      </c>
      <c r="E227" s="638"/>
      <c r="F227" s="638"/>
      <c r="G227" s="639" t="s">
        <v>248</v>
      </c>
      <c r="H227" s="640"/>
      <c r="I227" s="640"/>
      <c r="J227" s="639" t="s">
        <v>7836</v>
      </c>
      <c r="K227" s="640"/>
      <c r="L227" s="639" t="s">
        <v>7837</v>
      </c>
      <c r="M227" s="640"/>
      <c r="N227" s="639" t="s">
        <v>7838</v>
      </c>
      <c r="O227" s="640"/>
    </row>
    <row r="228" spans="1:15" ht="18">
      <c r="A228" s="636" t="s">
        <v>5281</v>
      </c>
      <c r="B228" s="637" t="s">
        <v>961</v>
      </c>
      <c r="C228" s="635" t="s">
        <v>143</v>
      </c>
      <c r="D228" s="637" t="s">
        <v>871</v>
      </c>
      <c r="E228" s="638"/>
      <c r="F228" s="638"/>
      <c r="G228" s="639" t="s">
        <v>248</v>
      </c>
      <c r="H228" s="640"/>
      <c r="I228" s="640"/>
      <c r="J228" s="639" t="s">
        <v>7839</v>
      </c>
      <c r="K228" s="640"/>
      <c r="L228" s="639" t="s">
        <v>7839</v>
      </c>
      <c r="M228" s="640"/>
      <c r="N228" s="639" t="s">
        <v>248</v>
      </c>
      <c r="O228" s="640"/>
    </row>
    <row r="229" spans="1:15" ht="18">
      <c r="A229" s="636" t="s">
        <v>5279</v>
      </c>
      <c r="B229" s="637" t="s">
        <v>965</v>
      </c>
      <c r="C229" s="635" t="s">
        <v>143</v>
      </c>
      <c r="D229" s="637" t="s">
        <v>966</v>
      </c>
      <c r="E229" s="638"/>
      <c r="F229" s="638"/>
      <c r="G229" s="639" t="s">
        <v>248</v>
      </c>
      <c r="H229" s="640"/>
      <c r="I229" s="640"/>
      <c r="J229" s="639" t="s">
        <v>7840</v>
      </c>
      <c r="K229" s="640"/>
      <c r="L229" s="639" t="s">
        <v>245</v>
      </c>
      <c r="M229" s="640"/>
      <c r="N229" s="639" t="s">
        <v>7841</v>
      </c>
      <c r="O229" s="640"/>
    </row>
    <row r="230" spans="1:15" ht="18">
      <c r="A230" s="636" t="s">
        <v>5277</v>
      </c>
      <c r="B230" s="637" t="s">
        <v>970</v>
      </c>
      <c r="C230" s="635" t="s">
        <v>143</v>
      </c>
      <c r="D230" s="637" t="s">
        <v>971</v>
      </c>
      <c r="E230" s="638"/>
      <c r="F230" s="638"/>
      <c r="G230" s="639" t="s">
        <v>248</v>
      </c>
      <c r="H230" s="640"/>
      <c r="I230" s="640"/>
      <c r="J230" s="639" t="s">
        <v>7842</v>
      </c>
      <c r="K230" s="640"/>
      <c r="L230" s="639" t="s">
        <v>245</v>
      </c>
      <c r="M230" s="640"/>
      <c r="N230" s="639" t="s">
        <v>7843</v>
      </c>
      <c r="O230" s="640"/>
    </row>
    <row r="231" spans="1:15" ht="18">
      <c r="A231" s="636" t="s">
        <v>5275</v>
      </c>
      <c r="B231" s="637" t="s">
        <v>975</v>
      </c>
      <c r="C231" s="635" t="s">
        <v>143</v>
      </c>
      <c r="D231" s="637" t="s">
        <v>976</v>
      </c>
      <c r="E231" s="638"/>
      <c r="F231" s="638"/>
      <c r="G231" s="639" t="s">
        <v>248</v>
      </c>
      <c r="H231" s="640"/>
      <c r="I231" s="640"/>
      <c r="J231" s="639" t="s">
        <v>7844</v>
      </c>
      <c r="K231" s="640"/>
      <c r="L231" s="639" t="s">
        <v>792</v>
      </c>
      <c r="M231" s="640"/>
      <c r="N231" s="639" t="s">
        <v>7845</v>
      </c>
      <c r="O231" s="640"/>
    </row>
    <row r="232" spans="1:15" ht="18">
      <c r="A232" s="636" t="s">
        <v>5273</v>
      </c>
      <c r="B232" s="637" t="s">
        <v>980</v>
      </c>
      <c r="C232" s="635" t="s">
        <v>143</v>
      </c>
      <c r="D232" s="637" t="s">
        <v>981</v>
      </c>
      <c r="E232" s="638"/>
      <c r="F232" s="638"/>
      <c r="G232" s="639" t="s">
        <v>248</v>
      </c>
      <c r="H232" s="640"/>
      <c r="I232" s="640"/>
      <c r="J232" s="639" t="s">
        <v>7846</v>
      </c>
      <c r="K232" s="640"/>
      <c r="L232" s="639" t="s">
        <v>7847</v>
      </c>
      <c r="M232" s="640"/>
      <c r="N232" s="639" t="s">
        <v>7848</v>
      </c>
      <c r="O232" s="640"/>
    </row>
    <row r="233" spans="1:15" ht="18">
      <c r="A233" s="636" t="s">
        <v>5271</v>
      </c>
      <c r="B233" s="637" t="s">
        <v>986</v>
      </c>
      <c r="C233" s="635" t="s">
        <v>143</v>
      </c>
      <c r="D233" s="637" t="s">
        <v>751</v>
      </c>
      <c r="E233" s="638"/>
      <c r="F233" s="638"/>
      <c r="G233" s="639" t="s">
        <v>248</v>
      </c>
      <c r="H233" s="640"/>
      <c r="I233" s="640"/>
      <c r="J233" s="639" t="s">
        <v>7849</v>
      </c>
      <c r="K233" s="640"/>
      <c r="L233" s="639" t="s">
        <v>7850</v>
      </c>
      <c r="M233" s="640"/>
      <c r="N233" s="639" t="s">
        <v>7851</v>
      </c>
      <c r="O233" s="640"/>
    </row>
    <row r="234" spans="1:15" ht="18">
      <c r="A234" s="636" t="s">
        <v>5269</v>
      </c>
      <c r="B234" s="637" t="s">
        <v>990</v>
      </c>
      <c r="C234" s="635" t="s">
        <v>143</v>
      </c>
      <c r="D234" s="637" t="s">
        <v>756</v>
      </c>
      <c r="E234" s="638"/>
      <c r="F234" s="638"/>
      <c r="G234" s="639" t="s">
        <v>248</v>
      </c>
      <c r="H234" s="640"/>
      <c r="I234" s="640"/>
      <c r="J234" s="639" t="s">
        <v>7852</v>
      </c>
      <c r="K234" s="640"/>
      <c r="L234" s="639" t="s">
        <v>7853</v>
      </c>
      <c r="M234" s="640"/>
      <c r="N234" s="639" t="s">
        <v>7854</v>
      </c>
      <c r="O234" s="640"/>
    </row>
    <row r="235" spans="1:15" ht="18">
      <c r="A235" s="636" t="s">
        <v>6199</v>
      </c>
      <c r="B235" s="637" t="s">
        <v>995</v>
      </c>
      <c r="C235" s="635" t="s">
        <v>143</v>
      </c>
      <c r="D235" s="637" t="s">
        <v>907</v>
      </c>
      <c r="E235" s="638"/>
      <c r="F235" s="638"/>
      <c r="G235" s="639" t="s">
        <v>248</v>
      </c>
      <c r="H235" s="640"/>
      <c r="I235" s="640"/>
      <c r="J235" s="639" t="s">
        <v>7855</v>
      </c>
      <c r="K235" s="640"/>
      <c r="L235" s="639" t="s">
        <v>7855</v>
      </c>
      <c r="M235" s="640"/>
      <c r="N235" s="639" t="s">
        <v>248</v>
      </c>
      <c r="O235" s="640"/>
    </row>
    <row r="236" spans="1:15" ht="18">
      <c r="A236" s="636" t="s">
        <v>5267</v>
      </c>
      <c r="B236" s="637" t="s">
        <v>997</v>
      </c>
      <c r="C236" s="635" t="s">
        <v>143</v>
      </c>
      <c r="D236" s="637" t="s">
        <v>542</v>
      </c>
      <c r="E236" s="638"/>
      <c r="F236" s="638"/>
      <c r="G236" s="639" t="s">
        <v>248</v>
      </c>
      <c r="H236" s="640"/>
      <c r="I236" s="640"/>
      <c r="J236" s="639" t="s">
        <v>7856</v>
      </c>
      <c r="K236" s="640"/>
      <c r="L236" s="639" t="s">
        <v>7857</v>
      </c>
      <c r="M236" s="640"/>
      <c r="N236" s="639" t="s">
        <v>7858</v>
      </c>
      <c r="O236" s="640"/>
    </row>
    <row r="237" spans="1:15" ht="18">
      <c r="A237" s="636" t="s">
        <v>5265</v>
      </c>
      <c r="B237" s="637" t="s">
        <v>1002</v>
      </c>
      <c r="C237" s="635" t="s">
        <v>143</v>
      </c>
      <c r="D237" s="637" t="s">
        <v>764</v>
      </c>
      <c r="E237" s="638"/>
      <c r="F237" s="638"/>
      <c r="G237" s="639" t="s">
        <v>248</v>
      </c>
      <c r="H237" s="640"/>
      <c r="I237" s="640"/>
      <c r="J237" s="639" t="s">
        <v>7859</v>
      </c>
      <c r="K237" s="640"/>
      <c r="L237" s="639" t="s">
        <v>7860</v>
      </c>
      <c r="M237" s="640"/>
      <c r="N237" s="639" t="s">
        <v>7861</v>
      </c>
      <c r="O237" s="640"/>
    </row>
    <row r="238" spans="1:15" ht="18">
      <c r="A238" s="636" t="s">
        <v>5263</v>
      </c>
      <c r="B238" s="637" t="s">
        <v>1007</v>
      </c>
      <c r="C238" s="635" t="s">
        <v>143</v>
      </c>
      <c r="D238" s="637" t="s">
        <v>769</v>
      </c>
      <c r="E238" s="638"/>
      <c r="F238" s="638"/>
      <c r="G238" s="639" t="s">
        <v>248</v>
      </c>
      <c r="H238" s="640"/>
      <c r="I238" s="640"/>
      <c r="J238" s="639" t="s">
        <v>7862</v>
      </c>
      <c r="K238" s="640"/>
      <c r="L238" s="639" t="s">
        <v>7863</v>
      </c>
      <c r="M238" s="640"/>
      <c r="N238" s="639" t="s">
        <v>7864</v>
      </c>
      <c r="O238" s="640"/>
    </row>
    <row r="239" spans="1:15" ht="18">
      <c r="A239" s="636" t="s">
        <v>5261</v>
      </c>
      <c r="B239" s="637" t="s">
        <v>1012</v>
      </c>
      <c r="C239" s="635" t="s">
        <v>143</v>
      </c>
      <c r="D239" s="637" t="s">
        <v>774</v>
      </c>
      <c r="E239" s="638"/>
      <c r="F239" s="638"/>
      <c r="G239" s="639" t="s">
        <v>248</v>
      </c>
      <c r="H239" s="640"/>
      <c r="I239" s="640"/>
      <c r="J239" s="639" t="s">
        <v>7865</v>
      </c>
      <c r="K239" s="640"/>
      <c r="L239" s="639" t="s">
        <v>7866</v>
      </c>
      <c r="M239" s="640"/>
      <c r="N239" s="639" t="s">
        <v>7867</v>
      </c>
      <c r="O239" s="640"/>
    </row>
    <row r="240" spans="1:15" ht="18">
      <c r="A240" s="636" t="s">
        <v>5259</v>
      </c>
      <c r="B240" s="637" t="s">
        <v>1017</v>
      </c>
      <c r="C240" s="635" t="s">
        <v>143</v>
      </c>
      <c r="D240" s="637" t="s">
        <v>779</v>
      </c>
      <c r="E240" s="638"/>
      <c r="F240" s="638"/>
      <c r="G240" s="639" t="s">
        <v>248</v>
      </c>
      <c r="H240" s="640"/>
      <c r="I240" s="640"/>
      <c r="J240" s="639" t="s">
        <v>7868</v>
      </c>
      <c r="K240" s="640"/>
      <c r="L240" s="639" t="s">
        <v>7869</v>
      </c>
      <c r="M240" s="640"/>
      <c r="N240" s="639" t="s">
        <v>7870</v>
      </c>
      <c r="O240" s="640"/>
    </row>
    <row r="241" spans="1:15" ht="18">
      <c r="A241" s="636" t="s">
        <v>5257</v>
      </c>
      <c r="B241" s="637" t="s">
        <v>1022</v>
      </c>
      <c r="C241" s="635" t="s">
        <v>143</v>
      </c>
      <c r="D241" s="637" t="s">
        <v>784</v>
      </c>
      <c r="E241" s="638"/>
      <c r="F241" s="638"/>
      <c r="G241" s="639" t="s">
        <v>248</v>
      </c>
      <c r="H241" s="640"/>
      <c r="I241" s="640"/>
      <c r="J241" s="639" t="s">
        <v>7871</v>
      </c>
      <c r="K241" s="640"/>
      <c r="L241" s="639" t="s">
        <v>7872</v>
      </c>
      <c r="M241" s="640"/>
      <c r="N241" s="639" t="s">
        <v>7873</v>
      </c>
      <c r="O241" s="640"/>
    </row>
    <row r="242" spans="1:15" ht="18">
      <c r="A242" s="636" t="s">
        <v>5255</v>
      </c>
      <c r="B242" s="637" t="s">
        <v>1027</v>
      </c>
      <c r="C242" s="635" t="s">
        <v>143</v>
      </c>
      <c r="D242" s="637" t="s">
        <v>789</v>
      </c>
      <c r="E242" s="638"/>
      <c r="F242" s="638"/>
      <c r="G242" s="639" t="s">
        <v>248</v>
      </c>
      <c r="H242" s="640"/>
      <c r="I242" s="640"/>
      <c r="J242" s="639" t="s">
        <v>7874</v>
      </c>
      <c r="K242" s="640"/>
      <c r="L242" s="639" t="s">
        <v>7875</v>
      </c>
      <c r="M242" s="640"/>
      <c r="N242" s="639" t="s">
        <v>7876</v>
      </c>
      <c r="O242" s="640"/>
    </row>
    <row r="243" spans="1:15" ht="18">
      <c r="A243" s="636" t="s">
        <v>5253</v>
      </c>
      <c r="B243" s="637" t="s">
        <v>1032</v>
      </c>
      <c r="C243" s="635" t="s">
        <v>143</v>
      </c>
      <c r="D243" s="637" t="s">
        <v>795</v>
      </c>
      <c r="E243" s="638"/>
      <c r="F243" s="638"/>
      <c r="G243" s="639" t="s">
        <v>248</v>
      </c>
      <c r="H243" s="640"/>
      <c r="I243" s="640"/>
      <c r="J243" s="639" t="s">
        <v>7877</v>
      </c>
      <c r="K243" s="640"/>
      <c r="L243" s="639" t="s">
        <v>7878</v>
      </c>
      <c r="M243" s="640"/>
      <c r="N243" s="639" t="s">
        <v>7879</v>
      </c>
      <c r="O243" s="640"/>
    </row>
    <row r="244" spans="1:15" ht="18">
      <c r="A244" s="636" t="s">
        <v>5836</v>
      </c>
      <c r="B244" s="637" t="s">
        <v>1037</v>
      </c>
      <c r="C244" s="635" t="s">
        <v>143</v>
      </c>
      <c r="D244" s="637" t="s">
        <v>1038</v>
      </c>
      <c r="E244" s="638"/>
      <c r="F244" s="638"/>
      <c r="G244" s="639" t="s">
        <v>248</v>
      </c>
      <c r="H244" s="640"/>
      <c r="I244" s="640"/>
      <c r="J244" s="639" t="s">
        <v>7880</v>
      </c>
      <c r="K244" s="640"/>
      <c r="L244" s="639" t="s">
        <v>245</v>
      </c>
      <c r="M244" s="640"/>
      <c r="N244" s="639" t="s">
        <v>7881</v>
      </c>
      <c r="O244" s="640"/>
    </row>
    <row r="245" spans="1:15">
      <c r="A245" s="631" t="s">
        <v>143</v>
      </c>
      <c r="B245" s="632" t="s">
        <v>143</v>
      </c>
      <c r="C245" s="635" t="s">
        <v>143</v>
      </c>
      <c r="D245" s="632" t="s">
        <v>143</v>
      </c>
      <c r="E245" s="633"/>
      <c r="F245" s="633"/>
      <c r="G245" s="633"/>
      <c r="H245" s="633"/>
      <c r="I245" s="633"/>
      <c r="J245" s="633"/>
      <c r="K245" s="633"/>
      <c r="L245" s="633"/>
      <c r="M245" s="633"/>
      <c r="N245" s="633"/>
      <c r="O245" s="633"/>
    </row>
    <row r="246" spans="1:15" ht="18">
      <c r="A246" s="631" t="s">
        <v>5251</v>
      </c>
      <c r="B246" s="632" t="s">
        <v>1061</v>
      </c>
      <c r="C246" s="635" t="s">
        <v>143</v>
      </c>
      <c r="D246" s="632" t="s">
        <v>1062</v>
      </c>
      <c r="E246" s="633"/>
      <c r="F246" s="633"/>
      <c r="G246" s="621" t="s">
        <v>248</v>
      </c>
      <c r="H246" s="634"/>
      <c r="I246" s="634"/>
      <c r="J246" s="621" t="s">
        <v>7882</v>
      </c>
      <c r="K246" s="634"/>
      <c r="L246" s="621" t="s">
        <v>7883</v>
      </c>
      <c r="M246" s="634"/>
      <c r="N246" s="621" t="s">
        <v>7884</v>
      </c>
      <c r="O246" s="634"/>
    </row>
    <row r="247" spans="1:15" ht="18">
      <c r="A247" s="631" t="s">
        <v>5250</v>
      </c>
      <c r="B247" s="632" t="s">
        <v>1066</v>
      </c>
      <c r="C247" s="635" t="s">
        <v>143</v>
      </c>
      <c r="D247" s="632" t="s">
        <v>1062</v>
      </c>
      <c r="E247" s="633"/>
      <c r="F247" s="633"/>
      <c r="G247" s="621" t="s">
        <v>248</v>
      </c>
      <c r="H247" s="634"/>
      <c r="I247" s="634"/>
      <c r="J247" s="621" t="s">
        <v>7882</v>
      </c>
      <c r="K247" s="634"/>
      <c r="L247" s="621" t="s">
        <v>7883</v>
      </c>
      <c r="M247" s="634"/>
      <c r="N247" s="621" t="s">
        <v>7884</v>
      </c>
      <c r="O247" s="634"/>
    </row>
    <row r="248" spans="1:15" ht="18">
      <c r="A248" s="631" t="s">
        <v>5249</v>
      </c>
      <c r="B248" s="632" t="s">
        <v>1067</v>
      </c>
      <c r="C248" s="635" t="s">
        <v>143</v>
      </c>
      <c r="D248" s="632" t="s">
        <v>1062</v>
      </c>
      <c r="E248" s="633"/>
      <c r="F248" s="633"/>
      <c r="G248" s="621" t="s">
        <v>248</v>
      </c>
      <c r="H248" s="634"/>
      <c r="I248" s="634"/>
      <c r="J248" s="621" t="s">
        <v>7882</v>
      </c>
      <c r="K248" s="634"/>
      <c r="L248" s="621" t="s">
        <v>7883</v>
      </c>
      <c r="M248" s="634"/>
      <c r="N248" s="621" t="s">
        <v>7884</v>
      </c>
      <c r="O248" s="634"/>
    </row>
    <row r="249" spans="1:15" ht="18">
      <c r="A249" s="636" t="s">
        <v>5247</v>
      </c>
      <c r="B249" s="637" t="s">
        <v>1068</v>
      </c>
      <c r="C249" s="635" t="s">
        <v>143</v>
      </c>
      <c r="D249" s="637" t="s">
        <v>1069</v>
      </c>
      <c r="E249" s="638"/>
      <c r="F249" s="638"/>
      <c r="G249" s="639" t="s">
        <v>248</v>
      </c>
      <c r="H249" s="640"/>
      <c r="I249" s="640"/>
      <c r="J249" s="639" t="s">
        <v>7885</v>
      </c>
      <c r="K249" s="640"/>
      <c r="L249" s="639" t="s">
        <v>245</v>
      </c>
      <c r="M249" s="640"/>
      <c r="N249" s="639" t="s">
        <v>7886</v>
      </c>
      <c r="O249" s="640"/>
    </row>
    <row r="250" spans="1:15" ht="18">
      <c r="A250" s="636" t="s">
        <v>5244</v>
      </c>
      <c r="B250" s="637" t="s">
        <v>1073</v>
      </c>
      <c r="C250" s="635" t="s">
        <v>143</v>
      </c>
      <c r="D250" s="637" t="s">
        <v>1074</v>
      </c>
      <c r="E250" s="638"/>
      <c r="F250" s="638"/>
      <c r="G250" s="639" t="s">
        <v>248</v>
      </c>
      <c r="H250" s="640"/>
      <c r="I250" s="640"/>
      <c r="J250" s="639" t="s">
        <v>7887</v>
      </c>
      <c r="K250" s="640"/>
      <c r="L250" s="639" t="s">
        <v>245</v>
      </c>
      <c r="M250" s="640"/>
      <c r="N250" s="639" t="s">
        <v>7888</v>
      </c>
      <c r="O250" s="640"/>
    </row>
    <row r="251" spans="1:15" ht="18">
      <c r="A251" s="636" t="s">
        <v>7889</v>
      </c>
      <c r="B251" s="637" t="s">
        <v>1078</v>
      </c>
      <c r="C251" s="635" t="s">
        <v>143</v>
      </c>
      <c r="D251" s="637" t="s">
        <v>1079</v>
      </c>
      <c r="E251" s="638"/>
      <c r="F251" s="638"/>
      <c r="G251" s="639" t="s">
        <v>248</v>
      </c>
      <c r="H251" s="640"/>
      <c r="I251" s="640"/>
      <c r="J251" s="639" t="s">
        <v>7890</v>
      </c>
      <c r="K251" s="640"/>
      <c r="L251" s="639" t="s">
        <v>245</v>
      </c>
      <c r="M251" s="640"/>
      <c r="N251" s="639" t="s">
        <v>7891</v>
      </c>
      <c r="O251" s="640"/>
    </row>
    <row r="252" spans="1:15" ht="18">
      <c r="A252" s="636" t="s">
        <v>5242</v>
      </c>
      <c r="B252" s="637" t="s">
        <v>1081</v>
      </c>
      <c r="C252" s="635" t="s">
        <v>143</v>
      </c>
      <c r="D252" s="637" t="s">
        <v>1082</v>
      </c>
      <c r="E252" s="638"/>
      <c r="F252" s="638"/>
      <c r="G252" s="639" t="s">
        <v>248</v>
      </c>
      <c r="H252" s="640"/>
      <c r="I252" s="640"/>
      <c r="J252" s="639" t="s">
        <v>7892</v>
      </c>
      <c r="K252" s="640"/>
      <c r="L252" s="639" t="s">
        <v>792</v>
      </c>
      <c r="M252" s="640"/>
      <c r="N252" s="639" t="s">
        <v>7893</v>
      </c>
      <c r="O252" s="640"/>
    </row>
    <row r="253" spans="1:15" ht="18">
      <c r="A253" s="636" t="s">
        <v>7894</v>
      </c>
      <c r="B253" s="637" t="s">
        <v>7895</v>
      </c>
      <c r="C253" s="635" t="s">
        <v>143</v>
      </c>
      <c r="D253" s="637" t="s">
        <v>7896</v>
      </c>
      <c r="E253" s="638"/>
      <c r="F253" s="638"/>
      <c r="G253" s="639" t="s">
        <v>248</v>
      </c>
      <c r="H253" s="640"/>
      <c r="I253" s="640"/>
      <c r="J253" s="639" t="s">
        <v>7897</v>
      </c>
      <c r="K253" s="640"/>
      <c r="L253" s="639" t="s">
        <v>7897</v>
      </c>
      <c r="M253" s="640"/>
      <c r="N253" s="639" t="s">
        <v>248</v>
      </c>
      <c r="O253" s="640"/>
    </row>
    <row r="254" spans="1:15" ht="18">
      <c r="A254" s="636" t="s">
        <v>5238</v>
      </c>
      <c r="B254" s="637" t="s">
        <v>1091</v>
      </c>
      <c r="C254" s="635" t="s">
        <v>143</v>
      </c>
      <c r="D254" s="637" t="s">
        <v>1092</v>
      </c>
      <c r="E254" s="638"/>
      <c r="F254" s="638"/>
      <c r="G254" s="639" t="s">
        <v>248</v>
      </c>
      <c r="H254" s="640"/>
      <c r="I254" s="640"/>
      <c r="J254" s="639" t="s">
        <v>7898</v>
      </c>
      <c r="K254" s="640"/>
      <c r="L254" s="639" t="s">
        <v>761</v>
      </c>
      <c r="M254" s="640"/>
      <c r="N254" s="639" t="s">
        <v>7899</v>
      </c>
      <c r="O254" s="640"/>
    </row>
    <row r="255" spans="1:15" ht="18">
      <c r="A255" s="636" t="s">
        <v>5235</v>
      </c>
      <c r="B255" s="637" t="s">
        <v>1096</v>
      </c>
      <c r="C255" s="635" t="s">
        <v>143</v>
      </c>
      <c r="D255" s="637" t="s">
        <v>1097</v>
      </c>
      <c r="E255" s="638"/>
      <c r="F255" s="638"/>
      <c r="G255" s="639" t="s">
        <v>248</v>
      </c>
      <c r="H255" s="640"/>
      <c r="I255" s="640"/>
      <c r="J255" s="639" t="s">
        <v>7900</v>
      </c>
      <c r="K255" s="640"/>
      <c r="L255" s="639" t="s">
        <v>7901</v>
      </c>
      <c r="M255" s="640"/>
      <c r="N255" s="639" t="s">
        <v>7902</v>
      </c>
      <c r="O255" s="640"/>
    </row>
    <row r="256" spans="1:15" ht="18">
      <c r="A256" s="636" t="s">
        <v>7903</v>
      </c>
      <c r="B256" s="637" t="s">
        <v>7904</v>
      </c>
      <c r="C256" s="635" t="s">
        <v>143</v>
      </c>
      <c r="D256" s="637" t="s">
        <v>7905</v>
      </c>
      <c r="E256" s="638"/>
      <c r="F256" s="638"/>
      <c r="G256" s="639" t="s">
        <v>248</v>
      </c>
      <c r="H256" s="640"/>
      <c r="I256" s="640"/>
      <c r="J256" s="639" t="s">
        <v>7906</v>
      </c>
      <c r="K256" s="640"/>
      <c r="L256" s="639" t="s">
        <v>7906</v>
      </c>
      <c r="M256" s="640"/>
      <c r="N256" s="639" t="s">
        <v>248</v>
      </c>
      <c r="O256" s="640"/>
    </row>
    <row r="257" spans="1:15" ht="18">
      <c r="A257" s="636" t="s">
        <v>5233</v>
      </c>
      <c r="B257" s="637" t="s">
        <v>1101</v>
      </c>
      <c r="C257" s="635" t="s">
        <v>143</v>
      </c>
      <c r="D257" s="637" t="s">
        <v>1102</v>
      </c>
      <c r="E257" s="638"/>
      <c r="F257" s="638"/>
      <c r="G257" s="639" t="s">
        <v>248</v>
      </c>
      <c r="H257" s="640"/>
      <c r="I257" s="640"/>
      <c r="J257" s="639" t="s">
        <v>7907</v>
      </c>
      <c r="K257" s="640"/>
      <c r="L257" s="639" t="s">
        <v>245</v>
      </c>
      <c r="M257" s="640"/>
      <c r="N257" s="639" t="s">
        <v>7908</v>
      </c>
      <c r="O257" s="640"/>
    </row>
    <row r="258" spans="1:15" ht="18">
      <c r="A258" s="636" t="s">
        <v>5231</v>
      </c>
      <c r="B258" s="637" t="s">
        <v>1106</v>
      </c>
      <c r="C258" s="635" t="s">
        <v>143</v>
      </c>
      <c r="D258" s="637" t="s">
        <v>1107</v>
      </c>
      <c r="E258" s="638"/>
      <c r="F258" s="638"/>
      <c r="G258" s="639" t="s">
        <v>248</v>
      </c>
      <c r="H258" s="640"/>
      <c r="I258" s="640"/>
      <c r="J258" s="639" t="s">
        <v>7909</v>
      </c>
      <c r="K258" s="640"/>
      <c r="L258" s="639" t="s">
        <v>245</v>
      </c>
      <c r="M258" s="640"/>
      <c r="N258" s="639" t="s">
        <v>7910</v>
      </c>
      <c r="O258" s="640"/>
    </row>
    <row r="259" spans="1:15" ht="18">
      <c r="A259" s="636" t="s">
        <v>5229</v>
      </c>
      <c r="B259" s="637" t="s">
        <v>1111</v>
      </c>
      <c r="C259" s="635" t="s">
        <v>143</v>
      </c>
      <c r="D259" s="637" t="s">
        <v>1112</v>
      </c>
      <c r="E259" s="638"/>
      <c r="F259" s="638"/>
      <c r="G259" s="639" t="s">
        <v>248</v>
      </c>
      <c r="H259" s="640"/>
      <c r="I259" s="640"/>
      <c r="J259" s="639" t="s">
        <v>7911</v>
      </c>
      <c r="K259" s="640"/>
      <c r="L259" s="639" t="s">
        <v>245</v>
      </c>
      <c r="M259" s="640"/>
      <c r="N259" s="639" t="s">
        <v>7912</v>
      </c>
      <c r="O259" s="640"/>
    </row>
    <row r="260" spans="1:15" ht="18">
      <c r="A260" s="636" t="s">
        <v>5227</v>
      </c>
      <c r="B260" s="637" t="s">
        <v>1121</v>
      </c>
      <c r="C260" s="635" t="s">
        <v>143</v>
      </c>
      <c r="D260" s="637" t="s">
        <v>1122</v>
      </c>
      <c r="E260" s="638"/>
      <c r="F260" s="638"/>
      <c r="G260" s="639" t="s">
        <v>248</v>
      </c>
      <c r="H260" s="640"/>
      <c r="I260" s="640"/>
      <c r="J260" s="639" t="s">
        <v>7913</v>
      </c>
      <c r="K260" s="640"/>
      <c r="L260" s="639" t="s">
        <v>245</v>
      </c>
      <c r="M260" s="640"/>
      <c r="N260" s="639" t="s">
        <v>7914</v>
      </c>
      <c r="O260" s="640"/>
    </row>
    <row r="261" spans="1:15" ht="18">
      <c r="A261" s="636" t="s">
        <v>6704</v>
      </c>
      <c r="B261" s="637" t="s">
        <v>1124</v>
      </c>
      <c r="C261" s="635" t="s">
        <v>143</v>
      </c>
      <c r="D261" s="637" t="s">
        <v>1125</v>
      </c>
      <c r="E261" s="638"/>
      <c r="F261" s="638"/>
      <c r="G261" s="639" t="s">
        <v>248</v>
      </c>
      <c r="H261" s="640"/>
      <c r="I261" s="640"/>
      <c r="J261" s="639" t="s">
        <v>7915</v>
      </c>
      <c r="K261" s="640"/>
      <c r="L261" s="639" t="s">
        <v>245</v>
      </c>
      <c r="M261" s="640"/>
      <c r="N261" s="639" t="s">
        <v>7916</v>
      </c>
      <c r="O261" s="640"/>
    </row>
    <row r="262" spans="1:15" ht="18">
      <c r="A262" s="636" t="s">
        <v>5225</v>
      </c>
      <c r="B262" s="637" t="s">
        <v>1127</v>
      </c>
      <c r="C262" s="635" t="s">
        <v>143</v>
      </c>
      <c r="D262" s="637" t="s">
        <v>1128</v>
      </c>
      <c r="E262" s="638"/>
      <c r="F262" s="638"/>
      <c r="G262" s="639" t="s">
        <v>248</v>
      </c>
      <c r="H262" s="640"/>
      <c r="I262" s="640"/>
      <c r="J262" s="639" t="s">
        <v>7917</v>
      </c>
      <c r="K262" s="640"/>
      <c r="L262" s="639" t="s">
        <v>245</v>
      </c>
      <c r="M262" s="640"/>
      <c r="N262" s="639" t="s">
        <v>7918</v>
      </c>
      <c r="O262" s="640"/>
    </row>
    <row r="263" spans="1:15" ht="18">
      <c r="A263" s="636" t="s">
        <v>7919</v>
      </c>
      <c r="B263" s="637" t="s">
        <v>7920</v>
      </c>
      <c r="C263" s="635" t="s">
        <v>143</v>
      </c>
      <c r="D263" s="637" t="s">
        <v>7921</v>
      </c>
      <c r="E263" s="638"/>
      <c r="F263" s="638"/>
      <c r="G263" s="639" t="s">
        <v>248</v>
      </c>
      <c r="H263" s="640"/>
      <c r="I263" s="640"/>
      <c r="J263" s="639" t="s">
        <v>7922</v>
      </c>
      <c r="K263" s="640"/>
      <c r="L263" s="639" t="s">
        <v>245</v>
      </c>
      <c r="M263" s="640"/>
      <c r="N263" s="639" t="s">
        <v>7923</v>
      </c>
      <c r="O263" s="640"/>
    </row>
    <row r="264" spans="1:15">
      <c r="A264" s="631" t="s">
        <v>143</v>
      </c>
      <c r="B264" s="632" t="s">
        <v>143</v>
      </c>
      <c r="C264" s="635" t="s">
        <v>143</v>
      </c>
      <c r="D264" s="632" t="s">
        <v>143</v>
      </c>
      <c r="E264" s="633"/>
      <c r="F264" s="633"/>
      <c r="G264" s="633"/>
      <c r="H264" s="633"/>
      <c r="I264" s="633"/>
      <c r="J264" s="633"/>
      <c r="K264" s="633"/>
      <c r="L264" s="633"/>
      <c r="M264" s="633"/>
      <c r="N264" s="633"/>
      <c r="O264" s="633"/>
    </row>
    <row r="265" spans="1:15">
      <c r="A265" s="631" t="s">
        <v>5223</v>
      </c>
      <c r="B265" s="632" t="s">
        <v>1132</v>
      </c>
      <c r="C265" s="635" t="s">
        <v>143</v>
      </c>
      <c r="D265" s="632" t="s">
        <v>1133</v>
      </c>
      <c r="E265" s="633"/>
      <c r="F265" s="633"/>
      <c r="G265" s="621" t="s">
        <v>248</v>
      </c>
      <c r="H265" s="634"/>
      <c r="I265" s="634"/>
      <c r="J265" s="621" t="s">
        <v>7924</v>
      </c>
      <c r="K265" s="634"/>
      <c r="L265" s="621" t="s">
        <v>7925</v>
      </c>
      <c r="M265" s="634"/>
      <c r="N265" s="621" t="s">
        <v>7926</v>
      </c>
      <c r="O265" s="634"/>
    </row>
    <row r="266" spans="1:15">
      <c r="A266" s="631" t="s">
        <v>5222</v>
      </c>
      <c r="B266" s="632" t="s">
        <v>1137</v>
      </c>
      <c r="C266" s="635" t="s">
        <v>143</v>
      </c>
      <c r="D266" s="632" t="s">
        <v>1133</v>
      </c>
      <c r="E266" s="633"/>
      <c r="F266" s="633"/>
      <c r="G266" s="621" t="s">
        <v>248</v>
      </c>
      <c r="H266" s="634"/>
      <c r="I266" s="634"/>
      <c r="J266" s="621" t="s">
        <v>7924</v>
      </c>
      <c r="K266" s="634"/>
      <c r="L266" s="621" t="s">
        <v>7925</v>
      </c>
      <c r="M266" s="634"/>
      <c r="N266" s="621" t="s">
        <v>7926</v>
      </c>
      <c r="O266" s="634"/>
    </row>
    <row r="267" spans="1:15">
      <c r="A267" s="631" t="s">
        <v>5221</v>
      </c>
      <c r="B267" s="632" t="s">
        <v>1138</v>
      </c>
      <c r="C267" s="635" t="s">
        <v>143</v>
      </c>
      <c r="D267" s="632" t="s">
        <v>1133</v>
      </c>
      <c r="E267" s="633"/>
      <c r="F267" s="633"/>
      <c r="G267" s="621" t="s">
        <v>248</v>
      </c>
      <c r="H267" s="634"/>
      <c r="I267" s="634"/>
      <c r="J267" s="621" t="s">
        <v>7924</v>
      </c>
      <c r="K267" s="634"/>
      <c r="L267" s="621" t="s">
        <v>7925</v>
      </c>
      <c r="M267" s="634"/>
      <c r="N267" s="621" t="s">
        <v>7926</v>
      </c>
      <c r="O267" s="634"/>
    </row>
    <row r="268" spans="1:15" ht="18">
      <c r="A268" s="631" t="s">
        <v>5219</v>
      </c>
      <c r="B268" s="632" t="s">
        <v>1139</v>
      </c>
      <c r="C268" s="635" t="s">
        <v>143</v>
      </c>
      <c r="D268" s="632" t="s">
        <v>1140</v>
      </c>
      <c r="E268" s="633"/>
      <c r="F268" s="633"/>
      <c r="G268" s="621" t="s">
        <v>248</v>
      </c>
      <c r="H268" s="634"/>
      <c r="I268" s="634"/>
      <c r="J268" s="621" t="s">
        <v>7927</v>
      </c>
      <c r="K268" s="634"/>
      <c r="L268" s="621" t="s">
        <v>7928</v>
      </c>
      <c r="M268" s="634"/>
      <c r="N268" s="621" t="s">
        <v>7929</v>
      </c>
      <c r="O268" s="634"/>
    </row>
    <row r="269" spans="1:15" ht="18">
      <c r="A269" s="636" t="s">
        <v>5217</v>
      </c>
      <c r="B269" s="637" t="s">
        <v>1144</v>
      </c>
      <c r="C269" s="635" t="s">
        <v>143</v>
      </c>
      <c r="D269" s="637" t="s">
        <v>1145</v>
      </c>
      <c r="E269" s="638"/>
      <c r="F269" s="638"/>
      <c r="G269" s="639" t="s">
        <v>248</v>
      </c>
      <c r="H269" s="640"/>
      <c r="I269" s="640"/>
      <c r="J269" s="639" t="s">
        <v>7930</v>
      </c>
      <c r="K269" s="640"/>
      <c r="L269" s="639" t="s">
        <v>245</v>
      </c>
      <c r="M269" s="640"/>
      <c r="N269" s="639" t="s">
        <v>7931</v>
      </c>
      <c r="O269" s="640"/>
    </row>
    <row r="270" spans="1:15" ht="18">
      <c r="A270" s="636" t="s">
        <v>5877</v>
      </c>
      <c r="B270" s="637" t="s">
        <v>1149</v>
      </c>
      <c r="C270" s="635" t="s">
        <v>143</v>
      </c>
      <c r="D270" s="637" t="s">
        <v>1150</v>
      </c>
      <c r="E270" s="638"/>
      <c r="F270" s="638"/>
      <c r="G270" s="639" t="s">
        <v>248</v>
      </c>
      <c r="H270" s="640"/>
      <c r="I270" s="640"/>
      <c r="J270" s="639" t="s">
        <v>7932</v>
      </c>
      <c r="K270" s="640"/>
      <c r="L270" s="639" t="s">
        <v>7933</v>
      </c>
      <c r="M270" s="640"/>
      <c r="N270" s="639" t="s">
        <v>7934</v>
      </c>
      <c r="O270" s="640"/>
    </row>
    <row r="271" spans="1:15" ht="18">
      <c r="A271" s="636" t="s">
        <v>5215</v>
      </c>
      <c r="B271" s="637" t="s">
        <v>1154</v>
      </c>
      <c r="C271" s="635" t="s">
        <v>143</v>
      </c>
      <c r="D271" s="637" t="s">
        <v>1155</v>
      </c>
      <c r="E271" s="638"/>
      <c r="F271" s="638"/>
      <c r="G271" s="639" t="s">
        <v>248</v>
      </c>
      <c r="H271" s="640"/>
      <c r="I271" s="640"/>
      <c r="J271" s="639" t="s">
        <v>7935</v>
      </c>
      <c r="K271" s="640"/>
      <c r="L271" s="639" t="s">
        <v>7936</v>
      </c>
      <c r="M271" s="640"/>
      <c r="N271" s="639" t="s">
        <v>7937</v>
      </c>
      <c r="O271" s="640"/>
    </row>
    <row r="272" spans="1:15">
      <c r="A272" s="631" t="s">
        <v>143</v>
      </c>
      <c r="B272" s="632" t="s">
        <v>143</v>
      </c>
      <c r="C272" s="635" t="s">
        <v>143</v>
      </c>
      <c r="D272" s="632" t="s">
        <v>143</v>
      </c>
      <c r="E272" s="633"/>
      <c r="F272" s="633"/>
      <c r="G272" s="633"/>
      <c r="H272" s="633"/>
      <c r="I272" s="633"/>
      <c r="J272" s="633"/>
      <c r="K272" s="633"/>
      <c r="L272" s="633"/>
      <c r="M272" s="633"/>
      <c r="N272" s="633"/>
      <c r="O272" s="633"/>
    </row>
    <row r="273" spans="1:15">
      <c r="A273" s="631" t="s">
        <v>7134</v>
      </c>
      <c r="B273" s="632" t="s">
        <v>1853</v>
      </c>
      <c r="C273" s="635" t="s">
        <v>143</v>
      </c>
      <c r="D273" s="632" t="s">
        <v>1854</v>
      </c>
      <c r="E273" s="633"/>
      <c r="F273" s="633"/>
      <c r="G273" s="621" t="s">
        <v>248</v>
      </c>
      <c r="H273" s="634"/>
      <c r="I273" s="634"/>
      <c r="J273" s="621" t="s">
        <v>7938</v>
      </c>
      <c r="K273" s="634"/>
      <c r="L273" s="621" t="s">
        <v>6711</v>
      </c>
      <c r="M273" s="634"/>
      <c r="N273" s="621" t="s">
        <v>7939</v>
      </c>
      <c r="O273" s="634"/>
    </row>
    <row r="274" spans="1:15" ht="18">
      <c r="A274" s="636" t="s">
        <v>7136</v>
      </c>
      <c r="B274" s="637" t="s">
        <v>1855</v>
      </c>
      <c r="C274" s="635" t="s">
        <v>143</v>
      </c>
      <c r="D274" s="637" t="s">
        <v>1856</v>
      </c>
      <c r="E274" s="638"/>
      <c r="F274" s="638"/>
      <c r="G274" s="639" t="s">
        <v>248</v>
      </c>
      <c r="H274" s="640"/>
      <c r="I274" s="640"/>
      <c r="J274" s="639" t="s">
        <v>7940</v>
      </c>
      <c r="K274" s="640"/>
      <c r="L274" s="639" t="s">
        <v>6711</v>
      </c>
      <c r="M274" s="640"/>
      <c r="N274" s="639" t="s">
        <v>7941</v>
      </c>
      <c r="O274" s="640"/>
    </row>
    <row r="275" spans="1:15" ht="18">
      <c r="A275" s="636" t="s">
        <v>7942</v>
      </c>
      <c r="B275" s="637" t="s">
        <v>1857</v>
      </c>
      <c r="C275" s="635" t="s">
        <v>143</v>
      </c>
      <c r="D275" s="637" t="s">
        <v>1858</v>
      </c>
      <c r="E275" s="638"/>
      <c r="F275" s="638"/>
      <c r="G275" s="639" t="s">
        <v>248</v>
      </c>
      <c r="H275" s="640"/>
      <c r="I275" s="640"/>
      <c r="J275" s="639" t="s">
        <v>7943</v>
      </c>
      <c r="K275" s="640"/>
      <c r="L275" s="639" t="s">
        <v>245</v>
      </c>
      <c r="M275" s="640"/>
      <c r="N275" s="639" t="s">
        <v>7944</v>
      </c>
      <c r="O275" s="640"/>
    </row>
    <row r="276" spans="1:15" ht="18">
      <c r="A276" s="636" t="s">
        <v>7945</v>
      </c>
      <c r="B276" s="637" t="s">
        <v>7946</v>
      </c>
      <c r="C276" s="635" t="s">
        <v>143</v>
      </c>
      <c r="D276" s="637" t="s">
        <v>7947</v>
      </c>
      <c r="E276" s="638"/>
      <c r="F276" s="638"/>
      <c r="G276" s="639" t="s">
        <v>248</v>
      </c>
      <c r="H276" s="640"/>
      <c r="I276" s="640"/>
      <c r="J276" s="639" t="s">
        <v>7948</v>
      </c>
      <c r="K276" s="640"/>
      <c r="L276" s="639" t="s">
        <v>245</v>
      </c>
      <c r="M276" s="640"/>
      <c r="N276" s="639" t="s">
        <v>7949</v>
      </c>
      <c r="O276" s="640"/>
    </row>
    <row r="277" spans="1:15">
      <c r="A277" s="631" t="s">
        <v>143</v>
      </c>
      <c r="B277" s="632" t="s">
        <v>143</v>
      </c>
      <c r="C277" s="635" t="s">
        <v>143</v>
      </c>
      <c r="D277" s="632" t="s">
        <v>143</v>
      </c>
      <c r="E277" s="633"/>
      <c r="F277" s="633"/>
      <c r="G277" s="633"/>
      <c r="H277" s="633"/>
      <c r="I277" s="633"/>
      <c r="J277" s="633"/>
      <c r="K277" s="633"/>
      <c r="L277" s="633"/>
      <c r="M277" s="633"/>
      <c r="N277" s="633"/>
      <c r="O277" s="633"/>
    </row>
    <row r="278" spans="1:15">
      <c r="A278" s="631" t="s">
        <v>5882</v>
      </c>
      <c r="B278" s="632" t="s">
        <v>1180</v>
      </c>
      <c r="C278" s="635" t="s">
        <v>143</v>
      </c>
      <c r="D278" s="632" t="s">
        <v>1181</v>
      </c>
      <c r="E278" s="633"/>
      <c r="F278" s="633"/>
      <c r="G278" s="621" t="s">
        <v>248</v>
      </c>
      <c r="H278" s="634"/>
      <c r="I278" s="634"/>
      <c r="J278" s="621" t="s">
        <v>7950</v>
      </c>
      <c r="K278" s="634"/>
      <c r="L278" s="621" t="s">
        <v>245</v>
      </c>
      <c r="M278" s="634"/>
      <c r="N278" s="621" t="s">
        <v>7951</v>
      </c>
      <c r="O278" s="634"/>
    </row>
    <row r="279" spans="1:15" ht="18">
      <c r="A279" s="636" t="s">
        <v>5885</v>
      </c>
      <c r="B279" s="637" t="s">
        <v>1185</v>
      </c>
      <c r="C279" s="635" t="s">
        <v>143</v>
      </c>
      <c r="D279" s="637" t="s">
        <v>1186</v>
      </c>
      <c r="E279" s="638"/>
      <c r="F279" s="638"/>
      <c r="G279" s="639" t="s">
        <v>248</v>
      </c>
      <c r="H279" s="640"/>
      <c r="I279" s="640"/>
      <c r="J279" s="639" t="s">
        <v>7952</v>
      </c>
      <c r="K279" s="640"/>
      <c r="L279" s="639" t="s">
        <v>245</v>
      </c>
      <c r="M279" s="640"/>
      <c r="N279" s="639" t="s">
        <v>7953</v>
      </c>
      <c r="O279" s="640"/>
    </row>
    <row r="280" spans="1:15" ht="18">
      <c r="A280" s="636" t="s">
        <v>5888</v>
      </c>
      <c r="B280" s="637" t="s">
        <v>1190</v>
      </c>
      <c r="C280" s="635" t="s">
        <v>143</v>
      </c>
      <c r="D280" s="637" t="s">
        <v>1191</v>
      </c>
      <c r="E280" s="638"/>
      <c r="F280" s="638"/>
      <c r="G280" s="639" t="s">
        <v>248</v>
      </c>
      <c r="H280" s="640"/>
      <c r="I280" s="640"/>
      <c r="J280" s="639" t="s">
        <v>7954</v>
      </c>
      <c r="K280" s="640"/>
      <c r="L280" s="639" t="s">
        <v>245</v>
      </c>
      <c r="M280" s="640"/>
      <c r="N280" s="639" t="s">
        <v>7955</v>
      </c>
      <c r="O280" s="640"/>
    </row>
    <row r="281" spans="1:15" ht="18">
      <c r="A281" s="636" t="s">
        <v>5891</v>
      </c>
      <c r="B281" s="637" t="s">
        <v>1198</v>
      </c>
      <c r="C281" s="635" t="s">
        <v>143</v>
      </c>
      <c r="D281" s="637" t="s">
        <v>1199</v>
      </c>
      <c r="E281" s="638"/>
      <c r="F281" s="638"/>
      <c r="G281" s="639" t="s">
        <v>248</v>
      </c>
      <c r="H281" s="640"/>
      <c r="I281" s="640"/>
      <c r="J281" s="639" t="s">
        <v>7956</v>
      </c>
      <c r="K281" s="640"/>
      <c r="L281" s="639" t="s">
        <v>245</v>
      </c>
      <c r="M281" s="640"/>
      <c r="N281" s="639" t="s">
        <v>7957</v>
      </c>
      <c r="O281" s="640"/>
    </row>
    <row r="283" spans="1:15" ht="38.25">
      <c r="A283" s="641" t="s">
        <v>2175</v>
      </c>
      <c r="B283" s="642"/>
      <c r="C283" s="642"/>
      <c r="D283" s="642"/>
      <c r="E283" s="642"/>
      <c r="F283" s="642"/>
      <c r="G283" s="642"/>
      <c r="H283" s="642"/>
      <c r="I283" s="643" t="s">
        <v>143</v>
      </c>
      <c r="J283" s="644"/>
      <c r="K283" s="644"/>
      <c r="L283" s="644"/>
      <c r="M283" s="644"/>
      <c r="N283" s="644"/>
      <c r="O283" s="644"/>
    </row>
    <row r="284" spans="1:15">
      <c r="M284" s="645" t="s">
        <v>7478</v>
      </c>
      <c r="N284" s="646"/>
      <c r="O284" s="645" t="s">
        <v>7479</v>
      </c>
    </row>
    <row r="285" spans="1:15" ht="67.5">
      <c r="J285" s="647" t="s">
        <v>7480</v>
      </c>
      <c r="K285" s="648"/>
      <c r="L285" s="648"/>
      <c r="M285" s="648"/>
      <c r="N285" s="648"/>
      <c r="O285" s="648"/>
    </row>
    <row r="287" spans="1:15">
      <c r="C287" s="623" t="s">
        <v>143</v>
      </c>
      <c r="D287" s="624"/>
      <c r="E287" s="624"/>
      <c r="F287" s="624"/>
      <c r="G287" s="624"/>
      <c r="H287" s="624"/>
      <c r="I287" s="624"/>
      <c r="J287" s="624"/>
      <c r="K287" s="624"/>
      <c r="L287" s="624"/>
      <c r="M287" s="625" t="s">
        <v>7958</v>
      </c>
      <c r="N287" s="626"/>
      <c r="O287" s="626"/>
    </row>
    <row r="288" spans="1:15" ht="22.5">
      <c r="A288" s="627" t="s">
        <v>5137</v>
      </c>
      <c r="B288" s="627" t="s">
        <v>215</v>
      </c>
      <c r="C288" s="627" t="s">
        <v>216</v>
      </c>
      <c r="D288" s="628"/>
      <c r="E288" s="628"/>
      <c r="F288" s="628"/>
      <c r="G288" s="629" t="s">
        <v>217</v>
      </c>
      <c r="H288" s="630"/>
      <c r="I288" s="630"/>
      <c r="J288" s="629" t="s">
        <v>218</v>
      </c>
      <c r="K288" s="630"/>
      <c r="L288" s="629" t="s">
        <v>219</v>
      </c>
      <c r="M288" s="630"/>
      <c r="N288" s="629" t="s">
        <v>220</v>
      </c>
      <c r="O288" s="630"/>
    </row>
    <row r="289" spans="1:15" ht="18">
      <c r="A289" s="636" t="s">
        <v>7959</v>
      </c>
      <c r="B289" s="637" t="s">
        <v>7960</v>
      </c>
      <c r="C289" s="635" t="s">
        <v>143</v>
      </c>
      <c r="D289" s="637" t="s">
        <v>7961</v>
      </c>
      <c r="E289" s="638"/>
      <c r="F289" s="638"/>
      <c r="G289" s="639" t="s">
        <v>248</v>
      </c>
      <c r="H289" s="640"/>
      <c r="I289" s="640"/>
      <c r="J289" s="639" t="s">
        <v>7962</v>
      </c>
      <c r="K289" s="640"/>
      <c r="L289" s="639" t="s">
        <v>245</v>
      </c>
      <c r="M289" s="640"/>
      <c r="N289" s="639" t="s">
        <v>7963</v>
      </c>
      <c r="O289" s="640"/>
    </row>
    <row r="290" spans="1:15">
      <c r="A290" s="631" t="s">
        <v>143</v>
      </c>
      <c r="B290" s="632" t="s">
        <v>143</v>
      </c>
      <c r="C290" s="635" t="s">
        <v>143</v>
      </c>
      <c r="D290" s="632" t="s">
        <v>143</v>
      </c>
      <c r="E290" s="633"/>
      <c r="F290" s="633"/>
      <c r="G290" s="633"/>
      <c r="H290" s="633"/>
      <c r="I290" s="633"/>
      <c r="J290" s="633"/>
      <c r="K290" s="633"/>
      <c r="L290" s="633"/>
      <c r="M290" s="633"/>
      <c r="N290" s="633"/>
      <c r="O290" s="633"/>
    </row>
    <row r="291" spans="1:15">
      <c r="A291" s="631" t="s">
        <v>5213</v>
      </c>
      <c r="B291" s="632" t="s">
        <v>1203</v>
      </c>
      <c r="C291" s="635" t="s">
        <v>143</v>
      </c>
      <c r="D291" s="632" t="s">
        <v>1204</v>
      </c>
      <c r="E291" s="633"/>
      <c r="F291" s="633"/>
      <c r="G291" s="621" t="s">
        <v>248</v>
      </c>
      <c r="H291" s="634"/>
      <c r="I291" s="634"/>
      <c r="J291" s="621" t="s">
        <v>7964</v>
      </c>
      <c r="K291" s="634"/>
      <c r="L291" s="621" t="s">
        <v>7965</v>
      </c>
      <c r="M291" s="634"/>
      <c r="N291" s="621" t="s">
        <v>7966</v>
      </c>
      <c r="O291" s="634"/>
    </row>
    <row r="292" spans="1:15" ht="18">
      <c r="A292" s="636" t="s">
        <v>5211</v>
      </c>
      <c r="B292" s="637" t="s">
        <v>1208</v>
      </c>
      <c r="C292" s="635" t="s">
        <v>143</v>
      </c>
      <c r="D292" s="637" t="s">
        <v>1209</v>
      </c>
      <c r="E292" s="638"/>
      <c r="F292" s="638"/>
      <c r="G292" s="639" t="s">
        <v>248</v>
      </c>
      <c r="H292" s="640"/>
      <c r="I292" s="640"/>
      <c r="J292" s="639" t="s">
        <v>7967</v>
      </c>
      <c r="K292" s="640"/>
      <c r="L292" s="639" t="s">
        <v>245</v>
      </c>
      <c r="M292" s="640"/>
      <c r="N292" s="639" t="s">
        <v>7968</v>
      </c>
      <c r="O292" s="640"/>
    </row>
    <row r="293" spans="1:15" ht="18">
      <c r="A293" s="636" t="s">
        <v>5209</v>
      </c>
      <c r="B293" s="637" t="s">
        <v>1213</v>
      </c>
      <c r="C293" s="635" t="s">
        <v>143</v>
      </c>
      <c r="D293" s="637" t="s">
        <v>1214</v>
      </c>
      <c r="E293" s="638"/>
      <c r="F293" s="638"/>
      <c r="G293" s="639" t="s">
        <v>248</v>
      </c>
      <c r="H293" s="640"/>
      <c r="I293" s="640"/>
      <c r="J293" s="639" t="s">
        <v>7969</v>
      </c>
      <c r="K293" s="640"/>
      <c r="L293" s="639" t="s">
        <v>245</v>
      </c>
      <c r="M293" s="640"/>
      <c r="N293" s="639" t="s">
        <v>7970</v>
      </c>
      <c r="O293" s="640"/>
    </row>
    <row r="294" spans="1:15" ht="18">
      <c r="A294" s="636" t="s">
        <v>7147</v>
      </c>
      <c r="B294" s="637" t="s">
        <v>1859</v>
      </c>
      <c r="C294" s="635" t="s">
        <v>143</v>
      </c>
      <c r="D294" s="637" t="s">
        <v>1860</v>
      </c>
      <c r="E294" s="638"/>
      <c r="F294" s="638"/>
      <c r="G294" s="639" t="s">
        <v>248</v>
      </c>
      <c r="H294" s="640"/>
      <c r="I294" s="640"/>
      <c r="J294" s="639" t="s">
        <v>7971</v>
      </c>
      <c r="K294" s="640"/>
      <c r="L294" s="639" t="s">
        <v>245</v>
      </c>
      <c r="M294" s="640"/>
      <c r="N294" s="639" t="s">
        <v>7972</v>
      </c>
      <c r="O294" s="640"/>
    </row>
    <row r="295" spans="1:15" ht="18">
      <c r="A295" s="636" t="s">
        <v>5207</v>
      </c>
      <c r="B295" s="637" t="s">
        <v>1218</v>
      </c>
      <c r="C295" s="635" t="s">
        <v>143</v>
      </c>
      <c r="D295" s="637" t="s">
        <v>1219</v>
      </c>
      <c r="E295" s="638"/>
      <c r="F295" s="638"/>
      <c r="G295" s="639" t="s">
        <v>248</v>
      </c>
      <c r="H295" s="640"/>
      <c r="I295" s="640"/>
      <c r="J295" s="639" t="s">
        <v>7973</v>
      </c>
      <c r="K295" s="640"/>
      <c r="L295" s="639" t="s">
        <v>245</v>
      </c>
      <c r="M295" s="640"/>
      <c r="N295" s="639" t="s">
        <v>7974</v>
      </c>
      <c r="O295" s="640"/>
    </row>
    <row r="296" spans="1:15" ht="18">
      <c r="A296" s="636" t="s">
        <v>7975</v>
      </c>
      <c r="B296" s="637" t="s">
        <v>7976</v>
      </c>
      <c r="C296" s="635" t="s">
        <v>143</v>
      </c>
      <c r="D296" s="637" t="s">
        <v>7977</v>
      </c>
      <c r="E296" s="638"/>
      <c r="F296" s="638"/>
      <c r="G296" s="639" t="s">
        <v>248</v>
      </c>
      <c r="H296" s="640"/>
      <c r="I296" s="640"/>
      <c r="J296" s="639" t="s">
        <v>7978</v>
      </c>
      <c r="K296" s="640"/>
      <c r="L296" s="639" t="s">
        <v>245</v>
      </c>
      <c r="M296" s="640"/>
      <c r="N296" s="639" t="s">
        <v>7979</v>
      </c>
      <c r="O296" s="640"/>
    </row>
    <row r="297" spans="1:15" ht="18">
      <c r="A297" s="636" t="s">
        <v>7980</v>
      </c>
      <c r="B297" s="637" t="s">
        <v>1227</v>
      </c>
      <c r="C297" s="635" t="s">
        <v>143</v>
      </c>
      <c r="D297" s="637" t="s">
        <v>1228</v>
      </c>
      <c r="E297" s="638"/>
      <c r="F297" s="638"/>
      <c r="G297" s="639" t="s">
        <v>248</v>
      </c>
      <c r="H297" s="640"/>
      <c r="I297" s="640"/>
      <c r="J297" s="639" t="s">
        <v>7981</v>
      </c>
      <c r="K297" s="640"/>
      <c r="L297" s="639" t="s">
        <v>245</v>
      </c>
      <c r="M297" s="640"/>
      <c r="N297" s="639" t="s">
        <v>7982</v>
      </c>
      <c r="O297" s="640"/>
    </row>
    <row r="298" spans="1:15" ht="18">
      <c r="A298" s="636" t="s">
        <v>5205</v>
      </c>
      <c r="B298" s="637" t="s">
        <v>1230</v>
      </c>
      <c r="C298" s="635" t="s">
        <v>143</v>
      </c>
      <c r="D298" s="637" t="s">
        <v>1231</v>
      </c>
      <c r="E298" s="638"/>
      <c r="F298" s="638"/>
      <c r="G298" s="639" t="s">
        <v>248</v>
      </c>
      <c r="H298" s="640"/>
      <c r="I298" s="640"/>
      <c r="J298" s="639" t="s">
        <v>7634</v>
      </c>
      <c r="K298" s="640"/>
      <c r="L298" s="639" t="s">
        <v>761</v>
      </c>
      <c r="M298" s="640"/>
      <c r="N298" s="639" t="s">
        <v>7983</v>
      </c>
      <c r="O298" s="640"/>
    </row>
    <row r="299" spans="1:15" ht="18">
      <c r="A299" s="636" t="s">
        <v>7984</v>
      </c>
      <c r="B299" s="637" t="s">
        <v>7985</v>
      </c>
      <c r="C299" s="635" t="s">
        <v>143</v>
      </c>
      <c r="D299" s="637" t="s">
        <v>7986</v>
      </c>
      <c r="E299" s="638"/>
      <c r="F299" s="638"/>
      <c r="G299" s="639" t="s">
        <v>248</v>
      </c>
      <c r="H299" s="640"/>
      <c r="I299" s="640"/>
      <c r="J299" s="639" t="s">
        <v>7987</v>
      </c>
      <c r="K299" s="640"/>
      <c r="L299" s="639" t="s">
        <v>7987</v>
      </c>
      <c r="M299" s="640"/>
      <c r="N299" s="639" t="s">
        <v>248</v>
      </c>
      <c r="O299" s="640"/>
    </row>
    <row r="300" spans="1:15" ht="18">
      <c r="A300" s="636" t="s">
        <v>5203</v>
      </c>
      <c r="B300" s="637" t="s">
        <v>1235</v>
      </c>
      <c r="C300" s="635" t="s">
        <v>143</v>
      </c>
      <c r="D300" s="637" t="s">
        <v>1236</v>
      </c>
      <c r="E300" s="638"/>
      <c r="F300" s="638"/>
      <c r="G300" s="639" t="s">
        <v>248</v>
      </c>
      <c r="H300" s="640"/>
      <c r="I300" s="640"/>
      <c r="J300" s="639" t="s">
        <v>7988</v>
      </c>
      <c r="K300" s="640"/>
      <c r="L300" s="639" t="s">
        <v>245</v>
      </c>
      <c r="M300" s="640"/>
      <c r="N300" s="639" t="s">
        <v>7989</v>
      </c>
      <c r="O300" s="640"/>
    </row>
    <row r="301" spans="1:15" ht="18">
      <c r="A301" s="636" t="s">
        <v>5201</v>
      </c>
      <c r="B301" s="637" t="s">
        <v>1240</v>
      </c>
      <c r="C301" s="635" t="s">
        <v>143</v>
      </c>
      <c r="D301" s="637" t="s">
        <v>1241</v>
      </c>
      <c r="E301" s="638"/>
      <c r="F301" s="638"/>
      <c r="G301" s="639" t="s">
        <v>248</v>
      </c>
      <c r="H301" s="640"/>
      <c r="I301" s="640"/>
      <c r="J301" s="639" t="s">
        <v>7990</v>
      </c>
      <c r="K301" s="640"/>
      <c r="L301" s="639" t="s">
        <v>245</v>
      </c>
      <c r="M301" s="640"/>
      <c r="N301" s="639" t="s">
        <v>7991</v>
      </c>
      <c r="O301" s="640"/>
    </row>
    <row r="302" spans="1:15" ht="18">
      <c r="A302" s="636" t="s">
        <v>7992</v>
      </c>
      <c r="B302" s="637" t="s">
        <v>7993</v>
      </c>
      <c r="C302" s="635" t="s">
        <v>143</v>
      </c>
      <c r="D302" s="637" t="s">
        <v>7994</v>
      </c>
      <c r="E302" s="638"/>
      <c r="F302" s="638"/>
      <c r="G302" s="639" t="s">
        <v>248</v>
      </c>
      <c r="H302" s="640"/>
      <c r="I302" s="640"/>
      <c r="J302" s="639" t="s">
        <v>7995</v>
      </c>
      <c r="K302" s="640"/>
      <c r="L302" s="639" t="s">
        <v>245</v>
      </c>
      <c r="M302" s="640"/>
      <c r="N302" s="639" t="s">
        <v>7996</v>
      </c>
      <c r="O302" s="640"/>
    </row>
    <row r="303" spans="1:15">
      <c r="A303" s="631" t="s">
        <v>143</v>
      </c>
      <c r="B303" s="632" t="s">
        <v>143</v>
      </c>
      <c r="C303" s="635" t="s">
        <v>143</v>
      </c>
      <c r="D303" s="632" t="s">
        <v>143</v>
      </c>
      <c r="E303" s="633"/>
      <c r="F303" s="633"/>
      <c r="G303" s="633"/>
      <c r="H303" s="633"/>
      <c r="I303" s="633"/>
      <c r="J303" s="633"/>
      <c r="K303" s="633"/>
      <c r="L303" s="633"/>
      <c r="M303" s="633"/>
      <c r="N303" s="633"/>
      <c r="O303" s="633"/>
    </row>
    <row r="304" spans="1:15">
      <c r="A304" s="631" t="s">
        <v>5199</v>
      </c>
      <c r="B304" s="632" t="s">
        <v>1245</v>
      </c>
      <c r="C304" s="635" t="s">
        <v>143</v>
      </c>
      <c r="D304" s="632" t="s">
        <v>1246</v>
      </c>
      <c r="E304" s="633"/>
      <c r="F304" s="633"/>
      <c r="G304" s="621" t="s">
        <v>248</v>
      </c>
      <c r="H304" s="634"/>
      <c r="I304" s="634"/>
      <c r="J304" s="621" t="s">
        <v>7997</v>
      </c>
      <c r="K304" s="634"/>
      <c r="L304" s="621" t="s">
        <v>7998</v>
      </c>
      <c r="M304" s="634"/>
      <c r="N304" s="621" t="s">
        <v>7999</v>
      </c>
      <c r="O304" s="634"/>
    </row>
    <row r="305" spans="1:15" ht="18">
      <c r="A305" s="636" t="s">
        <v>6675</v>
      </c>
      <c r="B305" s="637" t="s">
        <v>1250</v>
      </c>
      <c r="C305" s="635" t="s">
        <v>143</v>
      </c>
      <c r="D305" s="637" t="s">
        <v>1251</v>
      </c>
      <c r="E305" s="638"/>
      <c r="F305" s="638"/>
      <c r="G305" s="639" t="s">
        <v>248</v>
      </c>
      <c r="H305" s="640"/>
      <c r="I305" s="640"/>
      <c r="J305" s="639" t="s">
        <v>8000</v>
      </c>
      <c r="K305" s="640"/>
      <c r="L305" s="639" t="s">
        <v>245</v>
      </c>
      <c r="M305" s="640"/>
      <c r="N305" s="639" t="s">
        <v>8001</v>
      </c>
      <c r="O305" s="640"/>
    </row>
    <row r="306" spans="1:15" ht="18">
      <c r="A306" s="636" t="s">
        <v>8002</v>
      </c>
      <c r="B306" s="637" t="s">
        <v>4695</v>
      </c>
      <c r="C306" s="635" t="s">
        <v>143</v>
      </c>
      <c r="D306" s="637" t="s">
        <v>4696</v>
      </c>
      <c r="E306" s="638"/>
      <c r="F306" s="638"/>
      <c r="G306" s="639" t="s">
        <v>248</v>
      </c>
      <c r="H306" s="640"/>
      <c r="I306" s="640"/>
      <c r="J306" s="639" t="s">
        <v>8003</v>
      </c>
      <c r="K306" s="640"/>
      <c r="L306" s="639" t="s">
        <v>245</v>
      </c>
      <c r="M306" s="640"/>
      <c r="N306" s="639" t="s">
        <v>8004</v>
      </c>
      <c r="O306" s="640"/>
    </row>
    <row r="307" spans="1:15" ht="18">
      <c r="A307" s="636" t="s">
        <v>6237</v>
      </c>
      <c r="B307" s="637" t="s">
        <v>1261</v>
      </c>
      <c r="C307" s="635" t="s">
        <v>143</v>
      </c>
      <c r="D307" s="637" t="s">
        <v>1262</v>
      </c>
      <c r="E307" s="638"/>
      <c r="F307" s="638"/>
      <c r="G307" s="639" t="s">
        <v>248</v>
      </c>
      <c r="H307" s="640"/>
      <c r="I307" s="640"/>
      <c r="J307" s="639" t="s">
        <v>8005</v>
      </c>
      <c r="K307" s="640"/>
      <c r="L307" s="639" t="s">
        <v>245</v>
      </c>
      <c r="M307" s="640"/>
      <c r="N307" s="639" t="s">
        <v>8006</v>
      </c>
      <c r="O307" s="640"/>
    </row>
    <row r="308" spans="1:15" ht="18">
      <c r="A308" s="636" t="s">
        <v>8007</v>
      </c>
      <c r="B308" s="637" t="s">
        <v>4853</v>
      </c>
      <c r="C308" s="635" t="s">
        <v>143</v>
      </c>
      <c r="D308" s="637" t="s">
        <v>4854</v>
      </c>
      <c r="E308" s="638"/>
      <c r="F308" s="638"/>
      <c r="G308" s="639" t="s">
        <v>248</v>
      </c>
      <c r="H308" s="640"/>
      <c r="I308" s="640"/>
      <c r="J308" s="639" t="s">
        <v>8008</v>
      </c>
      <c r="K308" s="640"/>
      <c r="L308" s="639" t="s">
        <v>245</v>
      </c>
      <c r="M308" s="640"/>
      <c r="N308" s="639" t="s">
        <v>8009</v>
      </c>
      <c r="O308" s="640"/>
    </row>
    <row r="309" spans="1:15" ht="18">
      <c r="A309" s="636" t="s">
        <v>6239</v>
      </c>
      <c r="B309" s="637" t="s">
        <v>1266</v>
      </c>
      <c r="C309" s="635" t="s">
        <v>143</v>
      </c>
      <c r="D309" s="637" t="s">
        <v>1267</v>
      </c>
      <c r="E309" s="638"/>
      <c r="F309" s="638"/>
      <c r="G309" s="639" t="s">
        <v>248</v>
      </c>
      <c r="H309" s="640"/>
      <c r="I309" s="640"/>
      <c r="J309" s="639" t="s">
        <v>8010</v>
      </c>
      <c r="K309" s="640"/>
      <c r="L309" s="639" t="s">
        <v>8011</v>
      </c>
      <c r="M309" s="640"/>
      <c r="N309" s="639" t="s">
        <v>8012</v>
      </c>
      <c r="O309" s="640"/>
    </row>
    <row r="310" spans="1:15" ht="18">
      <c r="A310" s="636" t="s">
        <v>6241</v>
      </c>
      <c r="B310" s="637" t="s">
        <v>1271</v>
      </c>
      <c r="C310" s="635" t="s">
        <v>143</v>
      </c>
      <c r="D310" s="637" t="s">
        <v>1272</v>
      </c>
      <c r="E310" s="638"/>
      <c r="F310" s="638"/>
      <c r="G310" s="639" t="s">
        <v>248</v>
      </c>
      <c r="H310" s="640"/>
      <c r="I310" s="640"/>
      <c r="J310" s="639" t="s">
        <v>8013</v>
      </c>
      <c r="K310" s="640"/>
      <c r="L310" s="639" t="s">
        <v>245</v>
      </c>
      <c r="M310" s="640"/>
      <c r="N310" s="639" t="s">
        <v>2727</v>
      </c>
      <c r="O310" s="640"/>
    </row>
    <row r="311" spans="1:15" ht="18">
      <c r="A311" s="636" t="s">
        <v>6243</v>
      </c>
      <c r="B311" s="637" t="s">
        <v>1274</v>
      </c>
      <c r="C311" s="635" t="s">
        <v>143</v>
      </c>
      <c r="D311" s="637" t="s">
        <v>1275</v>
      </c>
      <c r="E311" s="638"/>
      <c r="F311" s="638"/>
      <c r="G311" s="639" t="s">
        <v>248</v>
      </c>
      <c r="H311" s="640"/>
      <c r="I311" s="640"/>
      <c r="J311" s="639" t="s">
        <v>8014</v>
      </c>
      <c r="K311" s="640"/>
      <c r="L311" s="639" t="s">
        <v>245</v>
      </c>
      <c r="M311" s="640"/>
      <c r="N311" s="639" t="s">
        <v>8015</v>
      </c>
      <c r="O311" s="640"/>
    </row>
    <row r="312" spans="1:15" ht="18">
      <c r="A312" s="636" t="s">
        <v>6245</v>
      </c>
      <c r="B312" s="637" t="s">
        <v>1279</v>
      </c>
      <c r="C312" s="635" t="s">
        <v>143</v>
      </c>
      <c r="D312" s="637" t="s">
        <v>1280</v>
      </c>
      <c r="E312" s="638"/>
      <c r="F312" s="638"/>
      <c r="G312" s="639" t="s">
        <v>248</v>
      </c>
      <c r="H312" s="640"/>
      <c r="I312" s="640"/>
      <c r="J312" s="639" t="s">
        <v>8016</v>
      </c>
      <c r="K312" s="640"/>
      <c r="L312" s="639" t="s">
        <v>245</v>
      </c>
      <c r="M312" s="640"/>
      <c r="N312" s="639" t="s">
        <v>8017</v>
      </c>
      <c r="O312" s="640"/>
    </row>
    <row r="313" spans="1:15" ht="18">
      <c r="A313" s="636" t="s">
        <v>5907</v>
      </c>
      <c r="B313" s="637" t="s">
        <v>1282</v>
      </c>
      <c r="C313" s="635" t="s">
        <v>143</v>
      </c>
      <c r="D313" s="637" t="s">
        <v>1283</v>
      </c>
      <c r="E313" s="638"/>
      <c r="F313" s="638"/>
      <c r="G313" s="639" t="s">
        <v>248</v>
      </c>
      <c r="H313" s="640"/>
      <c r="I313" s="640"/>
      <c r="J313" s="639" t="s">
        <v>8018</v>
      </c>
      <c r="K313" s="640"/>
      <c r="L313" s="639" t="s">
        <v>245</v>
      </c>
      <c r="M313" s="640"/>
      <c r="N313" s="639" t="s">
        <v>8019</v>
      </c>
      <c r="O313" s="640"/>
    </row>
    <row r="314" spans="1:15" ht="18">
      <c r="A314" s="636" t="s">
        <v>8020</v>
      </c>
      <c r="B314" s="637" t="s">
        <v>4673</v>
      </c>
      <c r="C314" s="635" t="s">
        <v>143</v>
      </c>
      <c r="D314" s="637" t="s">
        <v>4674</v>
      </c>
      <c r="E314" s="638"/>
      <c r="F314" s="638"/>
      <c r="G314" s="639" t="s">
        <v>248</v>
      </c>
      <c r="H314" s="640"/>
      <c r="I314" s="640"/>
      <c r="J314" s="639" t="s">
        <v>8021</v>
      </c>
      <c r="K314" s="640"/>
      <c r="L314" s="639" t="s">
        <v>8021</v>
      </c>
      <c r="M314" s="640"/>
      <c r="N314" s="639" t="s">
        <v>248</v>
      </c>
      <c r="O314" s="640"/>
    </row>
    <row r="315" spans="1:15" ht="18">
      <c r="A315" s="636" t="s">
        <v>5197</v>
      </c>
      <c r="B315" s="637" t="s">
        <v>1290</v>
      </c>
      <c r="C315" s="635" t="s">
        <v>143</v>
      </c>
      <c r="D315" s="637" t="s">
        <v>1291</v>
      </c>
      <c r="E315" s="638"/>
      <c r="F315" s="638"/>
      <c r="G315" s="639" t="s">
        <v>248</v>
      </c>
      <c r="H315" s="640"/>
      <c r="I315" s="640"/>
      <c r="J315" s="639" t="s">
        <v>8022</v>
      </c>
      <c r="K315" s="640"/>
      <c r="L315" s="639" t="s">
        <v>245</v>
      </c>
      <c r="M315" s="640"/>
      <c r="N315" s="639" t="s">
        <v>8023</v>
      </c>
      <c r="O315" s="640"/>
    </row>
    <row r="316" spans="1:15" ht="18">
      <c r="A316" s="636" t="s">
        <v>8024</v>
      </c>
      <c r="B316" s="637" t="s">
        <v>8025</v>
      </c>
      <c r="C316" s="635" t="s">
        <v>143</v>
      </c>
      <c r="D316" s="637" t="s">
        <v>8026</v>
      </c>
      <c r="E316" s="638"/>
      <c r="F316" s="638"/>
      <c r="G316" s="639" t="s">
        <v>248</v>
      </c>
      <c r="H316" s="640"/>
      <c r="I316" s="640"/>
      <c r="J316" s="639" t="s">
        <v>8027</v>
      </c>
      <c r="K316" s="640"/>
      <c r="L316" s="639" t="s">
        <v>245</v>
      </c>
      <c r="M316" s="640"/>
      <c r="N316" s="639" t="s">
        <v>8028</v>
      </c>
      <c r="O316" s="640"/>
    </row>
    <row r="317" spans="1:15">
      <c r="A317" s="631" t="s">
        <v>143</v>
      </c>
      <c r="B317" s="632" t="s">
        <v>143</v>
      </c>
      <c r="C317" s="635" t="s">
        <v>143</v>
      </c>
      <c r="D317" s="632" t="s">
        <v>143</v>
      </c>
      <c r="E317" s="633"/>
      <c r="F317" s="633"/>
      <c r="G317" s="633"/>
      <c r="H317" s="633"/>
      <c r="I317" s="633"/>
      <c r="J317" s="633"/>
      <c r="K317" s="633"/>
      <c r="L317" s="633"/>
      <c r="M317" s="633"/>
      <c r="N317" s="633"/>
      <c r="O317" s="633"/>
    </row>
    <row r="318" spans="1:15">
      <c r="A318" s="631" t="s">
        <v>5192</v>
      </c>
      <c r="B318" s="632" t="s">
        <v>1308</v>
      </c>
      <c r="C318" s="635" t="s">
        <v>143</v>
      </c>
      <c r="D318" s="632" t="s">
        <v>1309</v>
      </c>
      <c r="E318" s="633"/>
      <c r="F318" s="633"/>
      <c r="G318" s="621" t="s">
        <v>248</v>
      </c>
      <c r="H318" s="634"/>
      <c r="I318" s="634"/>
      <c r="J318" s="621" t="s">
        <v>2473</v>
      </c>
      <c r="K318" s="634"/>
      <c r="L318" s="621" t="s">
        <v>245</v>
      </c>
      <c r="M318" s="634"/>
      <c r="N318" s="621" t="s">
        <v>8029</v>
      </c>
      <c r="O318" s="634"/>
    </row>
    <row r="319" spans="1:15" ht="18">
      <c r="A319" s="636" t="s">
        <v>5191</v>
      </c>
      <c r="B319" s="637" t="s">
        <v>1313</v>
      </c>
      <c r="C319" s="635" t="s">
        <v>143</v>
      </c>
      <c r="D319" s="637" t="s">
        <v>1314</v>
      </c>
      <c r="E319" s="638"/>
      <c r="F319" s="638"/>
      <c r="G319" s="639" t="s">
        <v>248</v>
      </c>
      <c r="H319" s="640"/>
      <c r="I319" s="640"/>
      <c r="J319" s="639" t="s">
        <v>2473</v>
      </c>
      <c r="K319" s="640"/>
      <c r="L319" s="639" t="s">
        <v>245</v>
      </c>
      <c r="M319" s="640"/>
      <c r="N319" s="639" t="s">
        <v>8029</v>
      </c>
      <c r="O319" s="640"/>
    </row>
    <row r="320" spans="1:15">
      <c r="A320" s="631" t="s">
        <v>143</v>
      </c>
      <c r="B320" s="632" t="s">
        <v>143</v>
      </c>
      <c r="C320" s="635" t="s">
        <v>143</v>
      </c>
      <c r="D320" s="632" t="s">
        <v>143</v>
      </c>
      <c r="E320" s="633"/>
      <c r="F320" s="633"/>
      <c r="G320" s="633"/>
      <c r="H320" s="633"/>
      <c r="I320" s="633"/>
      <c r="J320" s="633"/>
      <c r="K320" s="633"/>
      <c r="L320" s="633"/>
      <c r="M320" s="633"/>
      <c r="N320" s="633"/>
      <c r="O320" s="633"/>
    </row>
    <row r="321" spans="1:15">
      <c r="A321" s="631" t="s">
        <v>5189</v>
      </c>
      <c r="B321" s="632" t="s">
        <v>1315</v>
      </c>
      <c r="C321" s="635" t="s">
        <v>143</v>
      </c>
      <c r="D321" s="632" t="s">
        <v>1316</v>
      </c>
      <c r="E321" s="633"/>
      <c r="F321" s="633"/>
      <c r="G321" s="621" t="s">
        <v>248</v>
      </c>
      <c r="H321" s="634"/>
      <c r="I321" s="634"/>
      <c r="J321" s="621" t="s">
        <v>8030</v>
      </c>
      <c r="K321" s="634"/>
      <c r="L321" s="621" t="s">
        <v>8031</v>
      </c>
      <c r="M321" s="634"/>
      <c r="N321" s="621" t="s">
        <v>8032</v>
      </c>
      <c r="O321" s="634"/>
    </row>
    <row r="322" spans="1:15" ht="18">
      <c r="A322" s="636" t="s">
        <v>8033</v>
      </c>
      <c r="B322" s="637" t="s">
        <v>8034</v>
      </c>
      <c r="C322" s="635" t="s">
        <v>143</v>
      </c>
      <c r="D322" s="637" t="s">
        <v>8035</v>
      </c>
      <c r="E322" s="638"/>
      <c r="F322" s="638"/>
      <c r="G322" s="639" t="s">
        <v>248</v>
      </c>
      <c r="H322" s="640"/>
      <c r="I322" s="640"/>
      <c r="J322" s="639" t="s">
        <v>8036</v>
      </c>
      <c r="K322" s="640"/>
      <c r="L322" s="639" t="s">
        <v>8037</v>
      </c>
      <c r="M322" s="640"/>
      <c r="N322" s="639" t="s">
        <v>8038</v>
      </c>
      <c r="O322" s="640"/>
    </row>
    <row r="323" spans="1:15" ht="18">
      <c r="A323" s="636" t="s">
        <v>8039</v>
      </c>
      <c r="B323" s="637" t="s">
        <v>8040</v>
      </c>
      <c r="C323" s="635" t="s">
        <v>143</v>
      </c>
      <c r="D323" s="637" t="s">
        <v>8041</v>
      </c>
      <c r="E323" s="638"/>
      <c r="F323" s="638"/>
      <c r="G323" s="639" t="s">
        <v>248</v>
      </c>
      <c r="H323" s="640"/>
      <c r="I323" s="640"/>
      <c r="J323" s="639" t="s">
        <v>8042</v>
      </c>
      <c r="K323" s="640"/>
      <c r="L323" s="639" t="s">
        <v>245</v>
      </c>
      <c r="M323" s="640"/>
      <c r="N323" s="639" t="s">
        <v>8043</v>
      </c>
      <c r="O323" s="640"/>
    </row>
    <row r="324" spans="1:15" ht="18">
      <c r="A324" s="636" t="s">
        <v>8044</v>
      </c>
      <c r="B324" s="637" t="s">
        <v>8045</v>
      </c>
      <c r="C324" s="635" t="s">
        <v>143</v>
      </c>
      <c r="D324" s="637" t="s">
        <v>463</v>
      </c>
      <c r="E324" s="638"/>
      <c r="F324" s="638"/>
      <c r="G324" s="639" t="s">
        <v>248</v>
      </c>
      <c r="H324" s="640"/>
      <c r="I324" s="640"/>
      <c r="J324" s="639" t="s">
        <v>8046</v>
      </c>
      <c r="K324" s="640"/>
      <c r="L324" s="639" t="s">
        <v>8047</v>
      </c>
      <c r="M324" s="640"/>
      <c r="N324" s="639" t="s">
        <v>8048</v>
      </c>
      <c r="O324" s="640"/>
    </row>
    <row r="325" spans="1:15" ht="18">
      <c r="A325" s="636" t="s">
        <v>8049</v>
      </c>
      <c r="B325" s="637" t="s">
        <v>4825</v>
      </c>
      <c r="C325" s="635" t="s">
        <v>143</v>
      </c>
      <c r="D325" s="637" t="s">
        <v>4826</v>
      </c>
      <c r="E325" s="638"/>
      <c r="F325" s="638"/>
      <c r="G325" s="639" t="s">
        <v>248</v>
      </c>
      <c r="H325" s="640"/>
      <c r="I325" s="640"/>
      <c r="J325" s="639" t="s">
        <v>8050</v>
      </c>
      <c r="K325" s="640"/>
      <c r="L325" s="639" t="s">
        <v>8051</v>
      </c>
      <c r="M325" s="640"/>
      <c r="N325" s="639" t="s">
        <v>8052</v>
      </c>
      <c r="O325" s="640"/>
    </row>
    <row r="326" spans="1:15" ht="18">
      <c r="A326" s="636" t="s">
        <v>5187</v>
      </c>
      <c r="B326" s="637" t="s">
        <v>1320</v>
      </c>
      <c r="C326" s="635" t="s">
        <v>143</v>
      </c>
      <c r="D326" s="637" t="s">
        <v>460</v>
      </c>
      <c r="E326" s="638"/>
      <c r="F326" s="638"/>
      <c r="G326" s="639" t="s">
        <v>248</v>
      </c>
      <c r="H326" s="640"/>
      <c r="I326" s="640"/>
      <c r="J326" s="639" t="s">
        <v>8053</v>
      </c>
      <c r="K326" s="640"/>
      <c r="L326" s="639" t="s">
        <v>8053</v>
      </c>
      <c r="M326" s="640"/>
      <c r="N326" s="639" t="s">
        <v>248</v>
      </c>
      <c r="O326" s="640"/>
    </row>
    <row r="327" spans="1:15" ht="18">
      <c r="A327" s="636" t="s">
        <v>5184</v>
      </c>
      <c r="B327" s="637" t="s">
        <v>1323</v>
      </c>
      <c r="C327" s="635" t="s">
        <v>143</v>
      </c>
      <c r="D327" s="637" t="s">
        <v>174</v>
      </c>
      <c r="E327" s="638"/>
      <c r="F327" s="638"/>
      <c r="G327" s="639" t="s">
        <v>248</v>
      </c>
      <c r="H327" s="640"/>
      <c r="I327" s="640"/>
      <c r="J327" s="639" t="s">
        <v>8054</v>
      </c>
      <c r="K327" s="640"/>
      <c r="L327" s="639" t="s">
        <v>8055</v>
      </c>
      <c r="M327" s="640"/>
      <c r="N327" s="639" t="s">
        <v>8056</v>
      </c>
      <c r="O327" s="640"/>
    </row>
    <row r="328" spans="1:15" ht="18">
      <c r="A328" s="636" t="s">
        <v>8057</v>
      </c>
      <c r="B328" s="637" t="s">
        <v>8058</v>
      </c>
      <c r="C328" s="635" t="s">
        <v>143</v>
      </c>
      <c r="D328" s="637" t="s">
        <v>8059</v>
      </c>
      <c r="E328" s="638"/>
      <c r="F328" s="638"/>
      <c r="G328" s="639" t="s">
        <v>248</v>
      </c>
      <c r="H328" s="640"/>
      <c r="I328" s="640"/>
      <c r="J328" s="639" t="s">
        <v>8060</v>
      </c>
      <c r="K328" s="640"/>
      <c r="L328" s="639" t="s">
        <v>245</v>
      </c>
      <c r="M328" s="640"/>
      <c r="N328" s="639" t="s">
        <v>8061</v>
      </c>
      <c r="O328" s="640"/>
    </row>
    <row r="329" spans="1:15">
      <c r="A329" s="631" t="s">
        <v>143</v>
      </c>
      <c r="B329" s="632" t="s">
        <v>143</v>
      </c>
      <c r="C329" s="635" t="s">
        <v>143</v>
      </c>
      <c r="D329" s="632" t="s">
        <v>143</v>
      </c>
      <c r="E329" s="633"/>
      <c r="F329" s="633"/>
      <c r="G329" s="633"/>
      <c r="H329" s="633"/>
      <c r="I329" s="633"/>
      <c r="J329" s="633"/>
      <c r="K329" s="633"/>
      <c r="L329" s="633"/>
      <c r="M329" s="633"/>
      <c r="N329" s="633"/>
      <c r="O329" s="633"/>
    </row>
    <row r="330" spans="1:15">
      <c r="A330" s="631" t="s">
        <v>5182</v>
      </c>
      <c r="B330" s="632" t="s">
        <v>1325</v>
      </c>
      <c r="C330" s="635" t="s">
        <v>143</v>
      </c>
      <c r="D330" s="632" t="s">
        <v>1326</v>
      </c>
      <c r="E330" s="633"/>
      <c r="F330" s="633"/>
      <c r="G330" s="621" t="s">
        <v>248</v>
      </c>
      <c r="H330" s="634"/>
      <c r="I330" s="634"/>
      <c r="J330" s="621" t="s">
        <v>8062</v>
      </c>
      <c r="K330" s="634"/>
      <c r="L330" s="621" t="s">
        <v>8063</v>
      </c>
      <c r="M330" s="634"/>
      <c r="N330" s="621" t="s">
        <v>8064</v>
      </c>
      <c r="O330" s="634"/>
    </row>
    <row r="331" spans="1:15">
      <c r="A331" s="631" t="s">
        <v>5181</v>
      </c>
      <c r="B331" s="632" t="s">
        <v>1331</v>
      </c>
      <c r="C331" s="635" t="s">
        <v>143</v>
      </c>
      <c r="D331" s="632" t="s">
        <v>1326</v>
      </c>
      <c r="E331" s="633"/>
      <c r="F331" s="633"/>
      <c r="G331" s="621" t="s">
        <v>248</v>
      </c>
      <c r="H331" s="634"/>
      <c r="I331" s="634"/>
      <c r="J331" s="621" t="s">
        <v>8062</v>
      </c>
      <c r="K331" s="634"/>
      <c r="L331" s="621" t="s">
        <v>8063</v>
      </c>
      <c r="M331" s="634"/>
      <c r="N331" s="621" t="s">
        <v>8064</v>
      </c>
      <c r="O331" s="634"/>
    </row>
    <row r="332" spans="1:15">
      <c r="A332" s="631" t="s">
        <v>5180</v>
      </c>
      <c r="B332" s="632" t="s">
        <v>1332</v>
      </c>
      <c r="C332" s="635" t="s">
        <v>143</v>
      </c>
      <c r="D332" s="632" t="s">
        <v>1326</v>
      </c>
      <c r="E332" s="633"/>
      <c r="F332" s="633"/>
      <c r="G332" s="621" t="s">
        <v>248</v>
      </c>
      <c r="H332" s="634"/>
      <c r="I332" s="634"/>
      <c r="J332" s="621" t="s">
        <v>8062</v>
      </c>
      <c r="K332" s="634"/>
      <c r="L332" s="621" t="s">
        <v>8063</v>
      </c>
      <c r="M332" s="634"/>
      <c r="N332" s="621" t="s">
        <v>8064</v>
      </c>
      <c r="O332" s="634"/>
    </row>
    <row r="333" spans="1:15" ht="18">
      <c r="A333" s="631" t="s">
        <v>5178</v>
      </c>
      <c r="B333" s="632" t="s">
        <v>1333</v>
      </c>
      <c r="C333" s="635" t="s">
        <v>143</v>
      </c>
      <c r="D333" s="632" t="s">
        <v>1334</v>
      </c>
      <c r="E333" s="633"/>
      <c r="F333" s="633"/>
      <c r="G333" s="621" t="s">
        <v>248</v>
      </c>
      <c r="H333" s="634"/>
      <c r="I333" s="634"/>
      <c r="J333" s="621" t="s">
        <v>8065</v>
      </c>
      <c r="K333" s="634"/>
      <c r="L333" s="621" t="s">
        <v>8066</v>
      </c>
      <c r="M333" s="634"/>
      <c r="N333" s="621" t="s">
        <v>8067</v>
      </c>
      <c r="O333" s="634"/>
    </row>
    <row r="334" spans="1:15" ht="18">
      <c r="A334" s="636" t="s">
        <v>5176</v>
      </c>
      <c r="B334" s="637" t="s">
        <v>1339</v>
      </c>
      <c r="C334" s="635" t="s">
        <v>143</v>
      </c>
      <c r="D334" s="637" t="s">
        <v>1340</v>
      </c>
      <c r="E334" s="638"/>
      <c r="F334" s="638"/>
      <c r="G334" s="639" t="s">
        <v>248</v>
      </c>
      <c r="H334" s="640"/>
      <c r="I334" s="640"/>
      <c r="J334" s="639" t="s">
        <v>8068</v>
      </c>
      <c r="K334" s="640"/>
      <c r="L334" s="639" t="s">
        <v>245</v>
      </c>
      <c r="M334" s="640"/>
      <c r="N334" s="639" t="s">
        <v>8069</v>
      </c>
      <c r="O334" s="640"/>
    </row>
    <row r="335" spans="1:15" ht="18">
      <c r="A335" s="636" t="s">
        <v>5175</v>
      </c>
      <c r="B335" s="637" t="s">
        <v>1344</v>
      </c>
      <c r="C335" s="635" t="s">
        <v>143</v>
      </c>
      <c r="D335" s="637" t="s">
        <v>1345</v>
      </c>
      <c r="E335" s="638"/>
      <c r="F335" s="638"/>
      <c r="G335" s="639" t="s">
        <v>248</v>
      </c>
      <c r="H335" s="640"/>
      <c r="I335" s="640"/>
      <c r="J335" s="639" t="s">
        <v>8070</v>
      </c>
      <c r="K335" s="640"/>
      <c r="L335" s="639" t="s">
        <v>245</v>
      </c>
      <c r="M335" s="640"/>
      <c r="N335" s="639" t="s">
        <v>8071</v>
      </c>
      <c r="O335" s="640"/>
    </row>
    <row r="336" spans="1:15" ht="18">
      <c r="A336" s="636" t="s">
        <v>8072</v>
      </c>
      <c r="B336" s="637" t="s">
        <v>8073</v>
      </c>
      <c r="C336" s="635" t="s">
        <v>143</v>
      </c>
      <c r="D336" s="637" t="s">
        <v>1267</v>
      </c>
      <c r="E336" s="638"/>
      <c r="F336" s="638"/>
      <c r="G336" s="639" t="s">
        <v>248</v>
      </c>
      <c r="H336" s="640"/>
      <c r="I336" s="640"/>
      <c r="J336" s="639" t="s">
        <v>8074</v>
      </c>
      <c r="K336" s="640"/>
      <c r="L336" s="639" t="s">
        <v>245</v>
      </c>
      <c r="M336" s="640"/>
      <c r="N336" s="639" t="s">
        <v>8075</v>
      </c>
      <c r="O336" s="640"/>
    </row>
    <row r="337" spans="1:15" ht="18">
      <c r="A337" s="636" t="s">
        <v>5922</v>
      </c>
      <c r="B337" s="637" t="s">
        <v>1349</v>
      </c>
      <c r="C337" s="635" t="s">
        <v>143</v>
      </c>
      <c r="D337" s="637" t="s">
        <v>1350</v>
      </c>
      <c r="E337" s="638"/>
      <c r="F337" s="638"/>
      <c r="G337" s="639" t="s">
        <v>248</v>
      </c>
      <c r="H337" s="640"/>
      <c r="I337" s="640"/>
      <c r="J337" s="639" t="s">
        <v>8076</v>
      </c>
      <c r="K337" s="640"/>
      <c r="L337" s="639" t="s">
        <v>245</v>
      </c>
      <c r="M337" s="640"/>
      <c r="N337" s="639" t="s">
        <v>8077</v>
      </c>
      <c r="O337" s="640"/>
    </row>
    <row r="338" spans="1:15" ht="18">
      <c r="A338" s="636" t="s">
        <v>5925</v>
      </c>
      <c r="B338" s="637" t="s">
        <v>1354</v>
      </c>
      <c r="C338" s="635" t="s">
        <v>143</v>
      </c>
      <c r="D338" s="637" t="s">
        <v>1355</v>
      </c>
      <c r="E338" s="638"/>
      <c r="F338" s="638"/>
      <c r="G338" s="639" t="s">
        <v>248</v>
      </c>
      <c r="H338" s="640"/>
      <c r="I338" s="640"/>
      <c r="J338" s="639" t="s">
        <v>8078</v>
      </c>
      <c r="K338" s="640"/>
      <c r="L338" s="639" t="s">
        <v>8079</v>
      </c>
      <c r="M338" s="640"/>
      <c r="N338" s="639" t="s">
        <v>8080</v>
      </c>
      <c r="O338" s="640"/>
    </row>
    <row r="339" spans="1:15" ht="18">
      <c r="A339" s="636" t="s">
        <v>7177</v>
      </c>
      <c r="B339" s="637" t="s">
        <v>1359</v>
      </c>
      <c r="C339" s="635" t="s">
        <v>143</v>
      </c>
      <c r="D339" s="637" t="s">
        <v>1360</v>
      </c>
      <c r="E339" s="638"/>
      <c r="F339" s="638"/>
      <c r="G339" s="639" t="s">
        <v>248</v>
      </c>
      <c r="H339" s="640"/>
      <c r="I339" s="640"/>
      <c r="J339" s="639" t="s">
        <v>8081</v>
      </c>
      <c r="K339" s="640"/>
      <c r="L339" s="639" t="s">
        <v>245</v>
      </c>
      <c r="M339" s="640"/>
      <c r="N339" s="639" t="s">
        <v>8082</v>
      </c>
      <c r="O339" s="640"/>
    </row>
    <row r="340" spans="1:15" ht="18">
      <c r="A340" s="636" t="s">
        <v>8083</v>
      </c>
      <c r="B340" s="637" t="s">
        <v>8084</v>
      </c>
      <c r="C340" s="635" t="s">
        <v>143</v>
      </c>
      <c r="D340" s="637" t="s">
        <v>8085</v>
      </c>
      <c r="E340" s="638"/>
      <c r="F340" s="638"/>
      <c r="G340" s="639" t="s">
        <v>248</v>
      </c>
      <c r="H340" s="640"/>
      <c r="I340" s="640"/>
      <c r="J340" s="639" t="s">
        <v>8086</v>
      </c>
      <c r="K340" s="640"/>
      <c r="L340" s="639" t="s">
        <v>245</v>
      </c>
      <c r="M340" s="640"/>
      <c r="N340" s="639" t="s">
        <v>8087</v>
      </c>
      <c r="O340" s="640"/>
    </row>
    <row r="341" spans="1:15" ht="18">
      <c r="A341" s="636" t="s">
        <v>6255</v>
      </c>
      <c r="B341" s="637" t="s">
        <v>4564</v>
      </c>
      <c r="C341" s="635" t="s">
        <v>143</v>
      </c>
      <c r="D341" s="637" t="s">
        <v>4565</v>
      </c>
      <c r="E341" s="638"/>
      <c r="F341" s="638"/>
      <c r="G341" s="639" t="s">
        <v>248</v>
      </c>
      <c r="H341" s="640"/>
      <c r="I341" s="640"/>
      <c r="J341" s="639" t="s">
        <v>8088</v>
      </c>
      <c r="K341" s="640"/>
      <c r="L341" s="639" t="s">
        <v>245</v>
      </c>
      <c r="M341" s="640"/>
      <c r="N341" s="639" t="s">
        <v>8089</v>
      </c>
      <c r="O341" s="640"/>
    </row>
    <row r="342" spans="1:15" ht="18">
      <c r="A342" s="636" t="s">
        <v>5928</v>
      </c>
      <c r="B342" s="637" t="s">
        <v>3886</v>
      </c>
      <c r="C342" s="635" t="s">
        <v>143</v>
      </c>
      <c r="D342" s="637" t="s">
        <v>3887</v>
      </c>
      <c r="E342" s="638"/>
      <c r="F342" s="638"/>
      <c r="G342" s="639" t="s">
        <v>248</v>
      </c>
      <c r="H342" s="640"/>
      <c r="I342" s="640"/>
      <c r="J342" s="639" t="s">
        <v>8090</v>
      </c>
      <c r="K342" s="640"/>
      <c r="L342" s="639" t="s">
        <v>245</v>
      </c>
      <c r="M342" s="640"/>
      <c r="N342" s="639" t="s">
        <v>8091</v>
      </c>
      <c r="O342" s="640"/>
    </row>
    <row r="343" spans="1:15" ht="18">
      <c r="A343" s="636" t="s">
        <v>6528</v>
      </c>
      <c r="B343" s="637" t="s">
        <v>3889</v>
      </c>
      <c r="C343" s="635" t="s">
        <v>143</v>
      </c>
      <c r="D343" s="637" t="s">
        <v>3890</v>
      </c>
      <c r="E343" s="638"/>
      <c r="F343" s="638"/>
      <c r="G343" s="639" t="s">
        <v>248</v>
      </c>
      <c r="H343" s="640"/>
      <c r="I343" s="640"/>
      <c r="J343" s="639" t="s">
        <v>8092</v>
      </c>
      <c r="K343" s="640"/>
      <c r="L343" s="639" t="s">
        <v>245</v>
      </c>
      <c r="M343" s="640"/>
      <c r="N343" s="639" t="s">
        <v>8093</v>
      </c>
      <c r="O343" s="640"/>
    </row>
    <row r="344" spans="1:15" ht="18">
      <c r="A344" s="636" t="s">
        <v>8094</v>
      </c>
      <c r="B344" s="637" t="s">
        <v>8095</v>
      </c>
      <c r="C344" s="635" t="s">
        <v>143</v>
      </c>
      <c r="D344" s="637" t="s">
        <v>8096</v>
      </c>
      <c r="E344" s="638"/>
      <c r="F344" s="638"/>
      <c r="G344" s="639" t="s">
        <v>248</v>
      </c>
      <c r="H344" s="640"/>
      <c r="I344" s="640"/>
      <c r="J344" s="639" t="s">
        <v>2674</v>
      </c>
      <c r="K344" s="640"/>
      <c r="L344" s="639" t="s">
        <v>245</v>
      </c>
      <c r="M344" s="640"/>
      <c r="N344" s="639" t="s">
        <v>3601</v>
      </c>
      <c r="O344" s="640"/>
    </row>
    <row r="345" spans="1:15" ht="18">
      <c r="A345" s="636" t="s">
        <v>5931</v>
      </c>
      <c r="B345" s="637" t="s">
        <v>1365</v>
      </c>
      <c r="C345" s="635" t="s">
        <v>143</v>
      </c>
      <c r="D345" s="637" t="s">
        <v>1366</v>
      </c>
      <c r="E345" s="638"/>
      <c r="F345" s="638"/>
      <c r="G345" s="639" t="s">
        <v>248</v>
      </c>
      <c r="H345" s="640"/>
      <c r="I345" s="640"/>
      <c r="J345" s="639" t="s">
        <v>8097</v>
      </c>
      <c r="K345" s="640"/>
      <c r="L345" s="639" t="s">
        <v>8098</v>
      </c>
      <c r="M345" s="640"/>
      <c r="N345" s="639" t="s">
        <v>8099</v>
      </c>
      <c r="O345" s="640"/>
    </row>
    <row r="346" spans="1:15" ht="18">
      <c r="A346" s="636" t="s">
        <v>5172</v>
      </c>
      <c r="B346" s="637" t="s">
        <v>1370</v>
      </c>
      <c r="C346" s="635" t="s">
        <v>143</v>
      </c>
      <c r="D346" s="637" t="s">
        <v>1371</v>
      </c>
      <c r="E346" s="638"/>
      <c r="F346" s="638"/>
      <c r="G346" s="639" t="s">
        <v>248</v>
      </c>
      <c r="H346" s="640"/>
      <c r="I346" s="640"/>
      <c r="J346" s="639" t="s">
        <v>8100</v>
      </c>
      <c r="K346" s="640"/>
      <c r="L346" s="639" t="s">
        <v>245</v>
      </c>
      <c r="M346" s="640"/>
      <c r="N346" s="639" t="s">
        <v>8101</v>
      </c>
      <c r="O346" s="640"/>
    </row>
    <row r="347" spans="1:15" ht="18">
      <c r="A347" s="636" t="s">
        <v>5935</v>
      </c>
      <c r="B347" s="637" t="s">
        <v>1375</v>
      </c>
      <c r="C347" s="635" t="s">
        <v>143</v>
      </c>
      <c r="D347" s="637" t="s">
        <v>1376</v>
      </c>
      <c r="E347" s="638"/>
      <c r="F347" s="638"/>
      <c r="G347" s="639" t="s">
        <v>248</v>
      </c>
      <c r="H347" s="640"/>
      <c r="I347" s="640"/>
      <c r="J347" s="639" t="s">
        <v>2937</v>
      </c>
      <c r="K347" s="640"/>
      <c r="L347" s="639" t="s">
        <v>245</v>
      </c>
      <c r="M347" s="640"/>
      <c r="N347" s="639" t="s">
        <v>8102</v>
      </c>
      <c r="O347" s="640"/>
    </row>
    <row r="348" spans="1:15" ht="18">
      <c r="A348" s="636" t="s">
        <v>8103</v>
      </c>
      <c r="B348" s="637" t="s">
        <v>8104</v>
      </c>
      <c r="C348" s="635" t="s">
        <v>143</v>
      </c>
      <c r="D348" s="637" t="s">
        <v>8105</v>
      </c>
      <c r="E348" s="638"/>
      <c r="F348" s="638"/>
      <c r="G348" s="639" t="s">
        <v>248</v>
      </c>
      <c r="H348" s="640"/>
      <c r="I348" s="640"/>
      <c r="J348" s="639" t="s">
        <v>8106</v>
      </c>
      <c r="K348" s="640"/>
      <c r="L348" s="639" t="s">
        <v>245</v>
      </c>
      <c r="M348" s="640"/>
      <c r="N348" s="639" t="s">
        <v>8107</v>
      </c>
      <c r="O348" s="640"/>
    </row>
    <row r="349" spans="1:15" ht="18">
      <c r="A349" s="636" t="s">
        <v>8108</v>
      </c>
      <c r="B349" s="637" t="s">
        <v>8109</v>
      </c>
      <c r="C349" s="635" t="s">
        <v>143</v>
      </c>
      <c r="D349" s="637" t="s">
        <v>8110</v>
      </c>
      <c r="E349" s="638"/>
      <c r="F349" s="638"/>
      <c r="G349" s="639" t="s">
        <v>248</v>
      </c>
      <c r="H349" s="640"/>
      <c r="I349" s="640"/>
      <c r="J349" s="639" t="s">
        <v>8111</v>
      </c>
      <c r="K349" s="640"/>
      <c r="L349" s="639" t="s">
        <v>245</v>
      </c>
      <c r="M349" s="640"/>
      <c r="N349" s="639" t="s">
        <v>8112</v>
      </c>
      <c r="O349" s="640"/>
    </row>
    <row r="350" spans="1:15" ht="18">
      <c r="A350" s="636" t="s">
        <v>8113</v>
      </c>
      <c r="B350" s="637" t="s">
        <v>8114</v>
      </c>
      <c r="C350" s="635" t="s">
        <v>143</v>
      </c>
      <c r="D350" s="637" t="s">
        <v>8115</v>
      </c>
      <c r="E350" s="638"/>
      <c r="F350" s="638"/>
      <c r="G350" s="639" t="s">
        <v>248</v>
      </c>
      <c r="H350" s="640"/>
      <c r="I350" s="640"/>
      <c r="J350" s="639" t="s">
        <v>8116</v>
      </c>
      <c r="K350" s="640"/>
      <c r="L350" s="639" t="s">
        <v>245</v>
      </c>
      <c r="M350" s="640"/>
      <c r="N350" s="639" t="s">
        <v>8117</v>
      </c>
      <c r="O350" s="640"/>
    </row>
    <row r="351" spans="1:15">
      <c r="A351" s="631" t="s">
        <v>143</v>
      </c>
      <c r="B351" s="632" t="s">
        <v>143</v>
      </c>
      <c r="C351" s="635" t="s">
        <v>143</v>
      </c>
      <c r="D351" s="632" t="s">
        <v>143</v>
      </c>
      <c r="E351" s="633"/>
      <c r="F351" s="633"/>
      <c r="G351" s="633"/>
      <c r="H351" s="633"/>
      <c r="I351" s="633"/>
      <c r="J351" s="633"/>
      <c r="K351" s="633"/>
      <c r="L351" s="633"/>
      <c r="M351" s="633"/>
      <c r="N351" s="633"/>
      <c r="O351" s="633"/>
    </row>
    <row r="352" spans="1:15">
      <c r="A352" s="631" t="s">
        <v>6258</v>
      </c>
      <c r="B352" s="632" t="s">
        <v>1380</v>
      </c>
      <c r="C352" s="635" t="s">
        <v>143</v>
      </c>
      <c r="D352" s="632" t="s">
        <v>1381</v>
      </c>
      <c r="E352" s="633"/>
      <c r="F352" s="633"/>
      <c r="G352" s="621" t="s">
        <v>248</v>
      </c>
      <c r="H352" s="634"/>
      <c r="I352" s="634"/>
      <c r="J352" s="621" t="s">
        <v>8118</v>
      </c>
      <c r="K352" s="634"/>
      <c r="L352" s="621" t="s">
        <v>8119</v>
      </c>
      <c r="M352" s="634"/>
      <c r="N352" s="621" t="s">
        <v>8120</v>
      </c>
      <c r="O352" s="634"/>
    </row>
    <row r="353" spans="1:15" ht="18">
      <c r="A353" s="636" t="s">
        <v>6260</v>
      </c>
      <c r="B353" s="637" t="s">
        <v>1384</v>
      </c>
      <c r="C353" s="635" t="s">
        <v>143</v>
      </c>
      <c r="D353" s="637" t="s">
        <v>1381</v>
      </c>
      <c r="E353" s="638"/>
      <c r="F353" s="638"/>
      <c r="G353" s="639" t="s">
        <v>248</v>
      </c>
      <c r="H353" s="640"/>
      <c r="I353" s="640"/>
      <c r="J353" s="639" t="s">
        <v>8118</v>
      </c>
      <c r="K353" s="640"/>
      <c r="L353" s="639" t="s">
        <v>8119</v>
      </c>
      <c r="M353" s="640"/>
      <c r="N353" s="639" t="s">
        <v>8120</v>
      </c>
      <c r="O353" s="640"/>
    </row>
    <row r="354" spans="1:15" ht="38.25">
      <c r="A354" s="641" t="s">
        <v>2175</v>
      </c>
      <c r="B354" s="642"/>
      <c r="C354" s="642"/>
      <c r="D354" s="642"/>
      <c r="E354" s="642"/>
      <c r="F354" s="642"/>
      <c r="G354" s="642"/>
      <c r="H354" s="642"/>
      <c r="I354" s="643" t="s">
        <v>143</v>
      </c>
      <c r="J354" s="644"/>
      <c r="K354" s="644"/>
      <c r="L354" s="644"/>
      <c r="M354" s="644"/>
      <c r="N354" s="644"/>
      <c r="O354" s="644"/>
    </row>
    <row r="355" spans="1:15">
      <c r="M355" s="645" t="s">
        <v>7478</v>
      </c>
      <c r="N355" s="646"/>
      <c r="O355" s="645" t="s">
        <v>7479</v>
      </c>
    </row>
    <row r="356" spans="1:15" ht="67.5">
      <c r="J356" s="647" t="s">
        <v>7480</v>
      </c>
      <c r="K356" s="648"/>
      <c r="L356" s="648"/>
      <c r="M356" s="648"/>
      <c r="N356" s="648"/>
      <c r="O356" s="648"/>
    </row>
    <row r="358" spans="1:15">
      <c r="C358" s="623" t="s">
        <v>143</v>
      </c>
      <c r="D358" s="624"/>
      <c r="E358" s="624"/>
      <c r="F358" s="624"/>
      <c r="G358" s="624"/>
      <c r="H358" s="624"/>
      <c r="I358" s="624"/>
      <c r="J358" s="624"/>
      <c r="K358" s="624"/>
      <c r="L358" s="624"/>
      <c r="M358" s="625" t="s">
        <v>8121</v>
      </c>
      <c r="N358" s="626"/>
      <c r="O358" s="626"/>
    </row>
    <row r="359" spans="1:15" ht="22.5">
      <c r="A359" s="627" t="s">
        <v>5137</v>
      </c>
      <c r="B359" s="627" t="s">
        <v>215</v>
      </c>
      <c r="C359" s="627" t="s">
        <v>216</v>
      </c>
      <c r="D359" s="628"/>
      <c r="E359" s="628"/>
      <c r="F359" s="628"/>
      <c r="G359" s="629" t="s">
        <v>217</v>
      </c>
      <c r="H359" s="630"/>
      <c r="I359" s="630"/>
      <c r="J359" s="629" t="s">
        <v>218</v>
      </c>
      <c r="K359" s="630"/>
      <c r="L359" s="629" t="s">
        <v>219</v>
      </c>
      <c r="M359" s="630"/>
      <c r="N359" s="629" t="s">
        <v>220</v>
      </c>
      <c r="O359" s="630"/>
    </row>
    <row r="360" spans="1:15">
      <c r="A360" s="631" t="s">
        <v>143</v>
      </c>
      <c r="B360" s="632" t="s">
        <v>143</v>
      </c>
      <c r="C360" s="635" t="s">
        <v>143</v>
      </c>
      <c r="D360" s="632" t="s">
        <v>143</v>
      </c>
      <c r="E360" s="633"/>
      <c r="F360" s="633"/>
      <c r="G360" s="633"/>
      <c r="H360" s="633"/>
      <c r="I360" s="633"/>
      <c r="J360" s="633"/>
      <c r="K360" s="633"/>
      <c r="L360" s="633"/>
      <c r="M360" s="633"/>
      <c r="N360" s="633"/>
      <c r="O360" s="633"/>
    </row>
    <row r="361" spans="1:15">
      <c r="A361" s="631" t="s">
        <v>6532</v>
      </c>
      <c r="B361" s="632" t="s">
        <v>1385</v>
      </c>
      <c r="C361" s="635" t="s">
        <v>143</v>
      </c>
      <c r="D361" s="632" t="s">
        <v>1386</v>
      </c>
      <c r="E361" s="633"/>
      <c r="F361" s="633"/>
      <c r="G361" s="621" t="s">
        <v>248</v>
      </c>
      <c r="H361" s="634"/>
      <c r="I361" s="634"/>
      <c r="J361" s="621" t="s">
        <v>8122</v>
      </c>
      <c r="K361" s="634"/>
      <c r="L361" s="621" t="s">
        <v>8123</v>
      </c>
      <c r="M361" s="634"/>
      <c r="N361" s="621" t="s">
        <v>8124</v>
      </c>
      <c r="O361" s="634"/>
    </row>
    <row r="362" spans="1:15" ht="18">
      <c r="A362" s="636" t="s">
        <v>7182</v>
      </c>
      <c r="B362" s="637" t="s">
        <v>1388</v>
      </c>
      <c r="C362" s="635" t="s">
        <v>143</v>
      </c>
      <c r="D362" s="637" t="s">
        <v>1389</v>
      </c>
      <c r="E362" s="638"/>
      <c r="F362" s="638"/>
      <c r="G362" s="639" t="s">
        <v>248</v>
      </c>
      <c r="H362" s="640"/>
      <c r="I362" s="640"/>
      <c r="J362" s="639" t="s">
        <v>8125</v>
      </c>
      <c r="K362" s="640"/>
      <c r="L362" s="639" t="s">
        <v>245</v>
      </c>
      <c r="M362" s="640"/>
      <c r="N362" s="639" t="s">
        <v>8126</v>
      </c>
      <c r="O362" s="640"/>
    </row>
    <row r="363" spans="1:15" ht="18">
      <c r="A363" s="636" t="s">
        <v>6534</v>
      </c>
      <c r="B363" s="637" t="s">
        <v>1391</v>
      </c>
      <c r="C363" s="635" t="s">
        <v>143</v>
      </c>
      <c r="D363" s="637" t="s">
        <v>1386</v>
      </c>
      <c r="E363" s="638"/>
      <c r="F363" s="638"/>
      <c r="G363" s="639" t="s">
        <v>248</v>
      </c>
      <c r="H363" s="640"/>
      <c r="I363" s="640"/>
      <c r="J363" s="639" t="s">
        <v>8127</v>
      </c>
      <c r="K363" s="640"/>
      <c r="L363" s="639" t="s">
        <v>8123</v>
      </c>
      <c r="M363" s="640"/>
      <c r="N363" s="639" t="s">
        <v>8128</v>
      </c>
      <c r="O363" s="640"/>
    </row>
    <row r="364" spans="1:15" ht="18">
      <c r="A364" s="636" t="s">
        <v>8129</v>
      </c>
      <c r="B364" s="637" t="s">
        <v>8130</v>
      </c>
      <c r="C364" s="635" t="s">
        <v>143</v>
      </c>
      <c r="D364" s="637" t="s">
        <v>8131</v>
      </c>
      <c r="E364" s="638"/>
      <c r="F364" s="638"/>
      <c r="G364" s="639" t="s">
        <v>248</v>
      </c>
      <c r="H364" s="640"/>
      <c r="I364" s="640"/>
      <c r="J364" s="639" t="s">
        <v>8132</v>
      </c>
      <c r="K364" s="640"/>
      <c r="L364" s="639" t="s">
        <v>245</v>
      </c>
      <c r="M364" s="640"/>
      <c r="N364" s="639" t="s">
        <v>8133</v>
      </c>
      <c r="O364" s="640"/>
    </row>
    <row r="365" spans="1:15">
      <c r="A365" s="631" t="s">
        <v>143</v>
      </c>
      <c r="B365" s="632" t="s">
        <v>143</v>
      </c>
      <c r="C365" s="635" t="s">
        <v>143</v>
      </c>
      <c r="D365" s="632" t="s">
        <v>143</v>
      </c>
      <c r="E365" s="633"/>
      <c r="F365" s="633"/>
      <c r="G365" s="633"/>
      <c r="H365" s="633"/>
      <c r="I365" s="633"/>
      <c r="J365" s="633"/>
      <c r="K365" s="633"/>
      <c r="L365" s="633"/>
      <c r="M365" s="633"/>
      <c r="N365" s="633"/>
      <c r="O365" s="633"/>
    </row>
    <row r="366" spans="1:15">
      <c r="A366" s="631" t="s">
        <v>5169</v>
      </c>
      <c r="B366" s="632" t="s">
        <v>1393</v>
      </c>
      <c r="C366" s="635" t="s">
        <v>143</v>
      </c>
      <c r="D366" s="632" t="s">
        <v>1394</v>
      </c>
      <c r="E366" s="633"/>
      <c r="F366" s="633"/>
      <c r="G366" s="621" t="s">
        <v>248</v>
      </c>
      <c r="H366" s="634"/>
      <c r="I366" s="634"/>
      <c r="J366" s="621" t="s">
        <v>8134</v>
      </c>
      <c r="K366" s="634"/>
      <c r="L366" s="621" t="s">
        <v>245</v>
      </c>
      <c r="M366" s="634"/>
      <c r="N366" s="621" t="s">
        <v>8135</v>
      </c>
      <c r="O366" s="634"/>
    </row>
    <row r="367" spans="1:15" ht="18">
      <c r="A367" s="636" t="s">
        <v>5168</v>
      </c>
      <c r="B367" s="637" t="s">
        <v>1398</v>
      </c>
      <c r="C367" s="635" t="s">
        <v>143</v>
      </c>
      <c r="D367" s="637" t="s">
        <v>1399</v>
      </c>
      <c r="E367" s="638"/>
      <c r="F367" s="638"/>
      <c r="G367" s="639" t="s">
        <v>248</v>
      </c>
      <c r="H367" s="640"/>
      <c r="I367" s="640"/>
      <c r="J367" s="639" t="s">
        <v>8134</v>
      </c>
      <c r="K367" s="640"/>
      <c r="L367" s="639" t="s">
        <v>245</v>
      </c>
      <c r="M367" s="640"/>
      <c r="N367" s="639" t="s">
        <v>8135</v>
      </c>
      <c r="O367" s="640"/>
    </row>
    <row r="368" spans="1:15">
      <c r="A368" s="631" t="s">
        <v>143</v>
      </c>
      <c r="B368" s="632" t="s">
        <v>143</v>
      </c>
      <c r="C368" s="635" t="s">
        <v>143</v>
      </c>
      <c r="D368" s="632" t="s">
        <v>143</v>
      </c>
      <c r="E368" s="633"/>
      <c r="F368" s="633"/>
      <c r="G368" s="633"/>
      <c r="H368" s="633"/>
      <c r="I368" s="633"/>
      <c r="J368" s="633"/>
      <c r="K368" s="633"/>
      <c r="L368" s="633"/>
      <c r="M368" s="633"/>
      <c r="N368" s="633"/>
      <c r="O368" s="633"/>
    </row>
    <row r="369" spans="1:15">
      <c r="A369" s="631" t="s">
        <v>8136</v>
      </c>
      <c r="B369" s="632" t="s">
        <v>8137</v>
      </c>
      <c r="C369" s="635" t="s">
        <v>143</v>
      </c>
      <c r="D369" s="632" t="s">
        <v>8138</v>
      </c>
      <c r="E369" s="633"/>
      <c r="F369" s="633"/>
      <c r="G369" s="621" t="s">
        <v>248</v>
      </c>
      <c r="H369" s="634"/>
      <c r="I369" s="634"/>
      <c r="J369" s="621" t="s">
        <v>8139</v>
      </c>
      <c r="K369" s="634"/>
      <c r="L369" s="621" t="s">
        <v>8140</v>
      </c>
      <c r="M369" s="634"/>
      <c r="N369" s="621" t="s">
        <v>8141</v>
      </c>
      <c r="O369" s="634"/>
    </row>
    <row r="370" spans="1:15" ht="18">
      <c r="A370" s="636" t="s">
        <v>8142</v>
      </c>
      <c r="B370" s="637" t="s">
        <v>8143</v>
      </c>
      <c r="C370" s="635" t="s">
        <v>143</v>
      </c>
      <c r="D370" s="637" t="s">
        <v>8144</v>
      </c>
      <c r="E370" s="638"/>
      <c r="F370" s="638"/>
      <c r="G370" s="639" t="s">
        <v>248</v>
      </c>
      <c r="H370" s="640"/>
      <c r="I370" s="640"/>
      <c r="J370" s="639" t="s">
        <v>8139</v>
      </c>
      <c r="K370" s="640"/>
      <c r="L370" s="639" t="s">
        <v>8140</v>
      </c>
      <c r="M370" s="640"/>
      <c r="N370" s="639" t="s">
        <v>8141</v>
      </c>
      <c r="O370" s="640"/>
    </row>
    <row r="371" spans="1:15">
      <c r="A371" s="631" t="s">
        <v>143</v>
      </c>
      <c r="B371" s="632" t="s">
        <v>143</v>
      </c>
      <c r="C371" s="635" t="s">
        <v>143</v>
      </c>
      <c r="D371" s="632" t="s">
        <v>143</v>
      </c>
      <c r="E371" s="633"/>
      <c r="F371" s="633"/>
      <c r="G371" s="633"/>
      <c r="H371" s="633"/>
      <c r="I371" s="633"/>
      <c r="J371" s="633"/>
      <c r="K371" s="633"/>
      <c r="L371" s="633"/>
      <c r="M371" s="633"/>
      <c r="N371" s="633"/>
      <c r="O371" s="633"/>
    </row>
    <row r="372" spans="1:15">
      <c r="A372" s="631" t="s">
        <v>5166</v>
      </c>
      <c r="B372" s="632" t="s">
        <v>1400</v>
      </c>
      <c r="C372" s="635" t="s">
        <v>143</v>
      </c>
      <c r="D372" s="632" t="s">
        <v>1401</v>
      </c>
      <c r="E372" s="633"/>
      <c r="F372" s="633"/>
      <c r="G372" s="621" t="s">
        <v>248</v>
      </c>
      <c r="H372" s="634"/>
      <c r="I372" s="634"/>
      <c r="J372" s="621" t="s">
        <v>8145</v>
      </c>
      <c r="K372" s="634"/>
      <c r="L372" s="621" t="s">
        <v>8146</v>
      </c>
      <c r="M372" s="634"/>
      <c r="N372" s="621" t="s">
        <v>8147</v>
      </c>
      <c r="O372" s="634"/>
    </row>
    <row r="373" spans="1:15">
      <c r="A373" s="631" t="s">
        <v>5165</v>
      </c>
      <c r="B373" s="632" t="s">
        <v>1405</v>
      </c>
      <c r="C373" s="635" t="s">
        <v>143</v>
      </c>
      <c r="D373" s="632" t="s">
        <v>1401</v>
      </c>
      <c r="E373" s="633"/>
      <c r="F373" s="633"/>
      <c r="G373" s="621" t="s">
        <v>248</v>
      </c>
      <c r="H373" s="634"/>
      <c r="I373" s="634"/>
      <c r="J373" s="621" t="s">
        <v>8145</v>
      </c>
      <c r="K373" s="634"/>
      <c r="L373" s="621" t="s">
        <v>8146</v>
      </c>
      <c r="M373" s="634"/>
      <c r="N373" s="621" t="s">
        <v>8147</v>
      </c>
      <c r="O373" s="634"/>
    </row>
    <row r="374" spans="1:15">
      <c r="A374" s="631" t="s">
        <v>5164</v>
      </c>
      <c r="B374" s="632" t="s">
        <v>1406</v>
      </c>
      <c r="C374" s="635" t="s">
        <v>143</v>
      </c>
      <c r="D374" s="632" t="s">
        <v>1401</v>
      </c>
      <c r="E374" s="633"/>
      <c r="F374" s="633"/>
      <c r="G374" s="621" t="s">
        <v>248</v>
      </c>
      <c r="H374" s="634"/>
      <c r="I374" s="634"/>
      <c r="J374" s="621" t="s">
        <v>8145</v>
      </c>
      <c r="K374" s="634"/>
      <c r="L374" s="621" t="s">
        <v>8146</v>
      </c>
      <c r="M374" s="634"/>
      <c r="N374" s="621" t="s">
        <v>8147</v>
      </c>
      <c r="O374" s="634"/>
    </row>
    <row r="375" spans="1:15">
      <c r="A375" s="631" t="s">
        <v>6652</v>
      </c>
      <c r="B375" s="632" t="s">
        <v>1861</v>
      </c>
      <c r="C375" s="635" t="s">
        <v>143</v>
      </c>
      <c r="D375" s="632" t="s">
        <v>1862</v>
      </c>
      <c r="E375" s="633"/>
      <c r="F375" s="633"/>
      <c r="G375" s="621" t="s">
        <v>248</v>
      </c>
      <c r="H375" s="634"/>
      <c r="I375" s="634"/>
      <c r="J375" s="621" t="s">
        <v>8148</v>
      </c>
      <c r="K375" s="634"/>
      <c r="L375" s="621" t="s">
        <v>245</v>
      </c>
      <c r="M375" s="634"/>
      <c r="N375" s="621" t="s">
        <v>8149</v>
      </c>
      <c r="O375" s="634"/>
    </row>
    <row r="376" spans="1:15" ht="18">
      <c r="A376" s="636" t="s">
        <v>8150</v>
      </c>
      <c r="B376" s="637" t="s">
        <v>1886</v>
      </c>
      <c r="C376" s="635" t="s">
        <v>143</v>
      </c>
      <c r="D376" s="637" t="s">
        <v>1887</v>
      </c>
      <c r="E376" s="638"/>
      <c r="F376" s="638"/>
      <c r="G376" s="639" t="s">
        <v>248</v>
      </c>
      <c r="H376" s="640"/>
      <c r="I376" s="640"/>
      <c r="J376" s="639" t="s">
        <v>8148</v>
      </c>
      <c r="K376" s="640"/>
      <c r="L376" s="639" t="s">
        <v>245</v>
      </c>
      <c r="M376" s="640"/>
      <c r="N376" s="639" t="s">
        <v>8149</v>
      </c>
      <c r="O376" s="640"/>
    </row>
    <row r="377" spans="1:15">
      <c r="A377" s="631" t="s">
        <v>143</v>
      </c>
      <c r="B377" s="632" t="s">
        <v>143</v>
      </c>
      <c r="C377" s="635" t="s">
        <v>143</v>
      </c>
      <c r="D377" s="632" t="s">
        <v>143</v>
      </c>
      <c r="E377" s="633"/>
      <c r="F377" s="633"/>
      <c r="G377" s="633"/>
      <c r="H377" s="633"/>
      <c r="I377" s="633"/>
      <c r="J377" s="633"/>
      <c r="K377" s="633"/>
      <c r="L377" s="633"/>
      <c r="M377" s="633"/>
      <c r="N377" s="633"/>
      <c r="O377" s="633"/>
    </row>
    <row r="378" spans="1:15">
      <c r="A378" s="631" t="s">
        <v>5159</v>
      </c>
      <c r="B378" s="632" t="s">
        <v>1412</v>
      </c>
      <c r="C378" s="635" t="s">
        <v>143</v>
      </c>
      <c r="D378" s="632" t="s">
        <v>1413</v>
      </c>
      <c r="E378" s="633"/>
      <c r="F378" s="633"/>
      <c r="G378" s="621" t="s">
        <v>248</v>
      </c>
      <c r="H378" s="634"/>
      <c r="I378" s="634"/>
      <c r="J378" s="621" t="s">
        <v>8151</v>
      </c>
      <c r="K378" s="634"/>
      <c r="L378" s="621" t="s">
        <v>8152</v>
      </c>
      <c r="M378" s="634"/>
      <c r="N378" s="621" t="s">
        <v>8153</v>
      </c>
      <c r="O378" s="634"/>
    </row>
    <row r="379" spans="1:15" ht="18">
      <c r="A379" s="636" t="s">
        <v>8154</v>
      </c>
      <c r="B379" s="637" t="s">
        <v>8155</v>
      </c>
      <c r="C379" s="635" t="s">
        <v>143</v>
      </c>
      <c r="D379" s="637" t="s">
        <v>8156</v>
      </c>
      <c r="E379" s="638"/>
      <c r="F379" s="638"/>
      <c r="G379" s="639" t="s">
        <v>248</v>
      </c>
      <c r="H379" s="640"/>
      <c r="I379" s="640"/>
      <c r="J379" s="639" t="s">
        <v>8157</v>
      </c>
      <c r="K379" s="640"/>
      <c r="L379" s="639" t="s">
        <v>8158</v>
      </c>
      <c r="M379" s="640"/>
      <c r="N379" s="639" t="s">
        <v>8159</v>
      </c>
      <c r="O379" s="640"/>
    </row>
    <row r="380" spans="1:15" ht="18">
      <c r="A380" s="636" t="s">
        <v>8160</v>
      </c>
      <c r="B380" s="637" t="s">
        <v>8161</v>
      </c>
      <c r="C380" s="635" t="s">
        <v>143</v>
      </c>
      <c r="D380" s="637" t="s">
        <v>4822</v>
      </c>
      <c r="E380" s="638"/>
      <c r="F380" s="638"/>
      <c r="G380" s="639" t="s">
        <v>248</v>
      </c>
      <c r="H380" s="640"/>
      <c r="I380" s="640"/>
      <c r="J380" s="639" t="s">
        <v>8162</v>
      </c>
      <c r="K380" s="640"/>
      <c r="L380" s="639" t="s">
        <v>245</v>
      </c>
      <c r="M380" s="640"/>
      <c r="N380" s="639" t="s">
        <v>8163</v>
      </c>
      <c r="O380" s="640"/>
    </row>
    <row r="381" spans="1:15" ht="18">
      <c r="A381" s="636" t="s">
        <v>8164</v>
      </c>
      <c r="B381" s="637" t="s">
        <v>8165</v>
      </c>
      <c r="C381" s="635" t="s">
        <v>143</v>
      </c>
      <c r="D381" s="637" t="s">
        <v>8166</v>
      </c>
      <c r="E381" s="638"/>
      <c r="F381" s="638"/>
      <c r="G381" s="639" t="s">
        <v>248</v>
      </c>
      <c r="H381" s="640"/>
      <c r="I381" s="640"/>
      <c r="J381" s="639" t="s">
        <v>8167</v>
      </c>
      <c r="K381" s="640"/>
      <c r="L381" s="639" t="s">
        <v>8167</v>
      </c>
      <c r="M381" s="640"/>
      <c r="N381" s="639" t="s">
        <v>248</v>
      </c>
      <c r="O381" s="640"/>
    </row>
    <row r="382" spans="1:15" ht="18">
      <c r="A382" s="636" t="s">
        <v>8168</v>
      </c>
      <c r="B382" s="637" t="s">
        <v>8169</v>
      </c>
      <c r="C382" s="635" t="s">
        <v>143</v>
      </c>
      <c r="D382" s="637" t="s">
        <v>8170</v>
      </c>
      <c r="E382" s="638"/>
      <c r="F382" s="638"/>
      <c r="G382" s="639" t="s">
        <v>248</v>
      </c>
      <c r="H382" s="640"/>
      <c r="I382" s="640"/>
      <c r="J382" s="639" t="s">
        <v>8171</v>
      </c>
      <c r="K382" s="640"/>
      <c r="L382" s="639" t="s">
        <v>245</v>
      </c>
      <c r="M382" s="640"/>
      <c r="N382" s="639" t="s">
        <v>8172</v>
      </c>
      <c r="O382" s="640"/>
    </row>
    <row r="383" spans="1:15" ht="18">
      <c r="A383" s="636" t="s">
        <v>8173</v>
      </c>
      <c r="B383" s="637" t="s">
        <v>8174</v>
      </c>
      <c r="C383" s="635" t="s">
        <v>143</v>
      </c>
      <c r="D383" s="637" t="s">
        <v>8175</v>
      </c>
      <c r="E383" s="638"/>
      <c r="F383" s="638"/>
      <c r="G383" s="639" t="s">
        <v>248</v>
      </c>
      <c r="H383" s="640"/>
      <c r="I383" s="640"/>
      <c r="J383" s="639" t="s">
        <v>8176</v>
      </c>
      <c r="K383" s="640"/>
      <c r="L383" s="639" t="s">
        <v>2760</v>
      </c>
      <c r="M383" s="640"/>
      <c r="N383" s="639" t="s">
        <v>8177</v>
      </c>
      <c r="O383" s="640"/>
    </row>
    <row r="384" spans="1:15" ht="18">
      <c r="A384" s="636" t="s">
        <v>8178</v>
      </c>
      <c r="B384" s="637" t="s">
        <v>8179</v>
      </c>
      <c r="C384" s="635" t="s">
        <v>143</v>
      </c>
      <c r="D384" s="637" t="s">
        <v>8180</v>
      </c>
      <c r="E384" s="638"/>
      <c r="F384" s="638"/>
      <c r="G384" s="639" t="s">
        <v>248</v>
      </c>
      <c r="H384" s="640"/>
      <c r="I384" s="640"/>
      <c r="J384" s="639" t="s">
        <v>8181</v>
      </c>
      <c r="K384" s="640"/>
      <c r="L384" s="639" t="s">
        <v>8181</v>
      </c>
      <c r="M384" s="640"/>
      <c r="N384" s="639" t="s">
        <v>248</v>
      </c>
      <c r="O384" s="640"/>
    </row>
    <row r="385" spans="1:15">
      <c r="A385" s="631" t="s">
        <v>143</v>
      </c>
      <c r="B385" s="632" t="s">
        <v>143</v>
      </c>
      <c r="C385" s="635" t="s">
        <v>143</v>
      </c>
      <c r="D385" s="632" t="s">
        <v>143</v>
      </c>
      <c r="E385" s="633"/>
      <c r="F385" s="633"/>
      <c r="G385" s="633"/>
      <c r="H385" s="633"/>
      <c r="I385" s="633"/>
      <c r="J385" s="633"/>
      <c r="K385" s="633"/>
      <c r="L385" s="633"/>
      <c r="M385" s="633"/>
      <c r="N385" s="633"/>
      <c r="O385" s="633"/>
    </row>
    <row r="386" spans="1:15">
      <c r="A386" s="631" t="s">
        <v>8182</v>
      </c>
      <c r="B386" s="632" t="s">
        <v>4678</v>
      </c>
      <c r="C386" s="635" t="s">
        <v>143</v>
      </c>
      <c r="D386" s="632" t="s">
        <v>1316</v>
      </c>
      <c r="E386" s="633"/>
      <c r="F386" s="633"/>
      <c r="G386" s="621" t="s">
        <v>248</v>
      </c>
      <c r="H386" s="634"/>
      <c r="I386" s="634"/>
      <c r="J386" s="621" t="s">
        <v>8183</v>
      </c>
      <c r="K386" s="634"/>
      <c r="L386" s="621" t="s">
        <v>8184</v>
      </c>
      <c r="M386" s="634"/>
      <c r="N386" s="621" t="s">
        <v>8185</v>
      </c>
      <c r="O386" s="634"/>
    </row>
    <row r="387" spans="1:15" ht="18">
      <c r="A387" s="636" t="s">
        <v>8186</v>
      </c>
      <c r="B387" s="637" t="s">
        <v>8187</v>
      </c>
      <c r="C387" s="635" t="s">
        <v>143</v>
      </c>
      <c r="D387" s="637" t="s">
        <v>8188</v>
      </c>
      <c r="E387" s="638"/>
      <c r="F387" s="638"/>
      <c r="G387" s="639" t="s">
        <v>248</v>
      </c>
      <c r="H387" s="640"/>
      <c r="I387" s="640"/>
      <c r="J387" s="639" t="s">
        <v>8183</v>
      </c>
      <c r="K387" s="640"/>
      <c r="L387" s="639" t="s">
        <v>8184</v>
      </c>
      <c r="M387" s="640"/>
      <c r="N387" s="639" t="s">
        <v>8185</v>
      </c>
      <c r="O387" s="640"/>
    </row>
    <row r="388" spans="1:15">
      <c r="A388" s="631" t="s">
        <v>143</v>
      </c>
      <c r="B388" s="632" t="s">
        <v>143</v>
      </c>
      <c r="C388" s="635" t="s">
        <v>143</v>
      </c>
      <c r="D388" s="632" t="s">
        <v>143</v>
      </c>
      <c r="E388" s="633"/>
      <c r="F388" s="633"/>
      <c r="G388" s="633"/>
      <c r="H388" s="633"/>
      <c r="I388" s="633"/>
      <c r="J388" s="633"/>
      <c r="K388" s="633"/>
      <c r="L388" s="633"/>
      <c r="M388" s="633"/>
      <c r="N388" s="633"/>
      <c r="O388" s="633"/>
    </row>
    <row r="389" spans="1:15">
      <c r="A389" s="631" t="s">
        <v>8189</v>
      </c>
      <c r="B389" s="632" t="s">
        <v>1419</v>
      </c>
      <c r="C389" s="635" t="s">
        <v>143</v>
      </c>
      <c r="D389" s="632" t="s">
        <v>1420</v>
      </c>
      <c r="E389" s="633"/>
      <c r="F389" s="633"/>
      <c r="G389" s="621" t="s">
        <v>248</v>
      </c>
      <c r="H389" s="634"/>
      <c r="I389" s="634"/>
      <c r="J389" s="621" t="s">
        <v>8190</v>
      </c>
      <c r="K389" s="634"/>
      <c r="L389" s="621" t="s">
        <v>527</v>
      </c>
      <c r="M389" s="634"/>
      <c r="N389" s="621" t="s">
        <v>8191</v>
      </c>
      <c r="O389" s="634"/>
    </row>
    <row r="390" spans="1:15" ht="18">
      <c r="A390" s="636" t="s">
        <v>8192</v>
      </c>
      <c r="B390" s="637" t="s">
        <v>1424</v>
      </c>
      <c r="C390" s="635" t="s">
        <v>143</v>
      </c>
      <c r="D390" s="637" t="s">
        <v>1425</v>
      </c>
      <c r="E390" s="638"/>
      <c r="F390" s="638"/>
      <c r="G390" s="639" t="s">
        <v>248</v>
      </c>
      <c r="H390" s="640"/>
      <c r="I390" s="640"/>
      <c r="J390" s="639" t="s">
        <v>8193</v>
      </c>
      <c r="K390" s="640"/>
      <c r="L390" s="639" t="s">
        <v>245</v>
      </c>
      <c r="M390" s="640"/>
      <c r="N390" s="639" t="s">
        <v>8191</v>
      </c>
      <c r="O390" s="640"/>
    </row>
    <row r="391" spans="1:15" ht="18">
      <c r="A391" s="636" t="s">
        <v>8194</v>
      </c>
      <c r="B391" s="637" t="s">
        <v>8195</v>
      </c>
      <c r="C391" s="635" t="s">
        <v>143</v>
      </c>
      <c r="D391" s="637" t="s">
        <v>8196</v>
      </c>
      <c r="E391" s="638"/>
      <c r="F391" s="638"/>
      <c r="G391" s="639" t="s">
        <v>248</v>
      </c>
      <c r="H391" s="640"/>
      <c r="I391" s="640"/>
      <c r="J391" s="639" t="s">
        <v>527</v>
      </c>
      <c r="K391" s="640"/>
      <c r="L391" s="639" t="s">
        <v>527</v>
      </c>
      <c r="M391" s="640"/>
      <c r="N391" s="639" t="s">
        <v>248</v>
      </c>
      <c r="O391" s="640"/>
    </row>
    <row r="392" spans="1:15">
      <c r="A392" s="631" t="s">
        <v>143</v>
      </c>
      <c r="B392" s="632" t="s">
        <v>143</v>
      </c>
      <c r="C392" s="635" t="s">
        <v>143</v>
      </c>
      <c r="D392" s="632" t="s">
        <v>143</v>
      </c>
      <c r="E392" s="633"/>
      <c r="F392" s="633"/>
      <c r="G392" s="633"/>
      <c r="H392" s="633"/>
      <c r="I392" s="633"/>
      <c r="J392" s="633"/>
      <c r="K392" s="633"/>
      <c r="L392" s="633"/>
      <c r="M392" s="633"/>
      <c r="N392" s="633"/>
      <c r="O392" s="633"/>
    </row>
    <row r="393" spans="1:15" ht="18">
      <c r="A393" s="631" t="s">
        <v>5157</v>
      </c>
      <c r="B393" s="632" t="s">
        <v>1426</v>
      </c>
      <c r="C393" s="635" t="s">
        <v>143</v>
      </c>
      <c r="D393" s="632" t="s">
        <v>1427</v>
      </c>
      <c r="E393" s="633"/>
      <c r="F393" s="633"/>
      <c r="G393" s="621" t="s">
        <v>248</v>
      </c>
      <c r="H393" s="634"/>
      <c r="I393" s="634"/>
      <c r="J393" s="621" t="s">
        <v>8197</v>
      </c>
      <c r="K393" s="634"/>
      <c r="L393" s="621" t="s">
        <v>8198</v>
      </c>
      <c r="M393" s="634"/>
      <c r="N393" s="621" t="s">
        <v>8199</v>
      </c>
      <c r="O393" s="634"/>
    </row>
    <row r="394" spans="1:15" ht="18">
      <c r="A394" s="631" t="s">
        <v>5156</v>
      </c>
      <c r="B394" s="632" t="s">
        <v>1431</v>
      </c>
      <c r="C394" s="635" t="s">
        <v>143</v>
      </c>
      <c r="D394" s="632" t="s">
        <v>1427</v>
      </c>
      <c r="E394" s="633"/>
      <c r="F394" s="633"/>
      <c r="G394" s="621" t="s">
        <v>248</v>
      </c>
      <c r="H394" s="634"/>
      <c r="I394" s="634"/>
      <c r="J394" s="621" t="s">
        <v>8197</v>
      </c>
      <c r="K394" s="634"/>
      <c r="L394" s="621" t="s">
        <v>8198</v>
      </c>
      <c r="M394" s="634"/>
      <c r="N394" s="621" t="s">
        <v>8199</v>
      </c>
      <c r="O394" s="634"/>
    </row>
    <row r="395" spans="1:15" ht="18">
      <c r="A395" s="631" t="s">
        <v>5155</v>
      </c>
      <c r="B395" s="632" t="s">
        <v>1432</v>
      </c>
      <c r="C395" s="635" t="s">
        <v>143</v>
      </c>
      <c r="D395" s="632" t="s">
        <v>1427</v>
      </c>
      <c r="E395" s="633"/>
      <c r="F395" s="633"/>
      <c r="G395" s="621" t="s">
        <v>248</v>
      </c>
      <c r="H395" s="634"/>
      <c r="I395" s="634"/>
      <c r="J395" s="621" t="s">
        <v>8197</v>
      </c>
      <c r="K395" s="634"/>
      <c r="L395" s="621" t="s">
        <v>8198</v>
      </c>
      <c r="M395" s="634"/>
      <c r="N395" s="621" t="s">
        <v>8199</v>
      </c>
      <c r="O395" s="634"/>
    </row>
    <row r="396" spans="1:15">
      <c r="A396" s="631" t="s">
        <v>5147</v>
      </c>
      <c r="B396" s="632" t="s">
        <v>1438</v>
      </c>
      <c r="C396" s="635" t="s">
        <v>143</v>
      </c>
      <c r="D396" s="632" t="s">
        <v>1439</v>
      </c>
      <c r="E396" s="633"/>
      <c r="F396" s="633"/>
      <c r="G396" s="621" t="s">
        <v>248</v>
      </c>
      <c r="H396" s="634"/>
      <c r="I396" s="634"/>
      <c r="J396" s="621" t="s">
        <v>8200</v>
      </c>
      <c r="K396" s="634"/>
      <c r="L396" s="621" t="s">
        <v>8201</v>
      </c>
      <c r="M396" s="634"/>
      <c r="N396" s="621" t="s">
        <v>8202</v>
      </c>
      <c r="O396" s="634"/>
    </row>
    <row r="397" spans="1:15" ht="18">
      <c r="A397" s="636" t="s">
        <v>5146</v>
      </c>
      <c r="B397" s="637" t="s">
        <v>1443</v>
      </c>
      <c r="C397" s="635" t="s">
        <v>143</v>
      </c>
      <c r="D397" s="637" t="s">
        <v>1444</v>
      </c>
      <c r="E397" s="638"/>
      <c r="F397" s="638"/>
      <c r="G397" s="639" t="s">
        <v>248</v>
      </c>
      <c r="H397" s="640"/>
      <c r="I397" s="640"/>
      <c r="J397" s="639" t="s">
        <v>8203</v>
      </c>
      <c r="K397" s="640"/>
      <c r="L397" s="639" t="s">
        <v>6587</v>
      </c>
      <c r="M397" s="640"/>
      <c r="N397" s="639" t="s">
        <v>8204</v>
      </c>
      <c r="O397" s="640"/>
    </row>
    <row r="398" spans="1:15" ht="18">
      <c r="A398" s="636" t="s">
        <v>5948</v>
      </c>
      <c r="B398" s="637" t="s">
        <v>5949</v>
      </c>
      <c r="C398" s="635" t="s">
        <v>143</v>
      </c>
      <c r="D398" s="637" t="s">
        <v>5950</v>
      </c>
      <c r="E398" s="638"/>
      <c r="F398" s="638"/>
      <c r="G398" s="639" t="s">
        <v>248</v>
      </c>
      <c r="H398" s="640"/>
      <c r="I398" s="640"/>
      <c r="J398" s="639" t="s">
        <v>8205</v>
      </c>
      <c r="K398" s="640"/>
      <c r="L398" s="639" t="s">
        <v>245</v>
      </c>
      <c r="M398" s="640"/>
      <c r="N398" s="639" t="s">
        <v>8206</v>
      </c>
      <c r="O398" s="640"/>
    </row>
    <row r="399" spans="1:15" ht="18">
      <c r="A399" s="636" t="s">
        <v>5952</v>
      </c>
      <c r="B399" s="637" t="s">
        <v>1448</v>
      </c>
      <c r="C399" s="635" t="s">
        <v>143</v>
      </c>
      <c r="D399" s="637" t="s">
        <v>1449</v>
      </c>
      <c r="E399" s="638"/>
      <c r="F399" s="638"/>
      <c r="G399" s="639" t="s">
        <v>248</v>
      </c>
      <c r="H399" s="640"/>
      <c r="I399" s="640"/>
      <c r="J399" s="639" t="s">
        <v>8207</v>
      </c>
      <c r="K399" s="640"/>
      <c r="L399" s="639" t="s">
        <v>8208</v>
      </c>
      <c r="M399" s="640"/>
      <c r="N399" s="639" t="s">
        <v>2361</v>
      </c>
      <c r="O399" s="640"/>
    </row>
    <row r="400" spans="1:15">
      <c r="A400" s="631" t="s">
        <v>143</v>
      </c>
      <c r="B400" s="632" t="s">
        <v>143</v>
      </c>
      <c r="C400" s="635" t="s">
        <v>143</v>
      </c>
      <c r="D400" s="632" t="s">
        <v>143</v>
      </c>
      <c r="E400" s="633"/>
      <c r="F400" s="633"/>
      <c r="G400" s="633"/>
      <c r="H400" s="633"/>
      <c r="I400" s="633"/>
      <c r="J400" s="633"/>
      <c r="K400" s="633"/>
      <c r="L400" s="633"/>
      <c r="M400" s="633"/>
      <c r="N400" s="633"/>
      <c r="O400" s="633"/>
    </row>
    <row r="401" spans="1:15" ht="18">
      <c r="A401" s="631" t="s">
        <v>8209</v>
      </c>
      <c r="B401" s="632" t="s">
        <v>1468</v>
      </c>
      <c r="C401" s="635" t="s">
        <v>143</v>
      </c>
      <c r="D401" s="632" t="s">
        <v>1469</v>
      </c>
      <c r="E401" s="633"/>
      <c r="F401" s="633"/>
      <c r="G401" s="621" t="s">
        <v>248</v>
      </c>
      <c r="H401" s="634"/>
      <c r="I401" s="634"/>
      <c r="J401" s="621" t="s">
        <v>8210</v>
      </c>
      <c r="K401" s="634"/>
      <c r="L401" s="621" t="s">
        <v>8211</v>
      </c>
      <c r="M401" s="634"/>
      <c r="N401" s="621" t="s">
        <v>8212</v>
      </c>
      <c r="O401" s="634"/>
    </row>
    <row r="402" spans="1:15" ht="18">
      <c r="A402" s="636" t="s">
        <v>8213</v>
      </c>
      <c r="B402" s="637" t="s">
        <v>1471</v>
      </c>
      <c r="C402" s="635" t="s">
        <v>143</v>
      </c>
      <c r="D402" s="637" t="s">
        <v>1472</v>
      </c>
      <c r="E402" s="638"/>
      <c r="F402" s="638"/>
      <c r="G402" s="639" t="s">
        <v>248</v>
      </c>
      <c r="H402" s="640"/>
      <c r="I402" s="640"/>
      <c r="J402" s="639" t="s">
        <v>8210</v>
      </c>
      <c r="K402" s="640"/>
      <c r="L402" s="639" t="s">
        <v>8211</v>
      </c>
      <c r="M402" s="640"/>
      <c r="N402" s="639" t="s">
        <v>8212</v>
      </c>
      <c r="O402" s="640"/>
    </row>
    <row r="403" spans="1:15">
      <c r="A403" s="631" t="s">
        <v>143</v>
      </c>
      <c r="B403" s="632" t="s">
        <v>143</v>
      </c>
      <c r="C403" s="635" t="s">
        <v>143</v>
      </c>
      <c r="D403" s="632" t="s">
        <v>143</v>
      </c>
      <c r="E403" s="633"/>
      <c r="F403" s="633"/>
      <c r="G403" s="633"/>
      <c r="H403" s="633"/>
      <c r="I403" s="633"/>
      <c r="J403" s="633"/>
      <c r="K403" s="633"/>
      <c r="L403" s="633"/>
      <c r="M403" s="633"/>
      <c r="N403" s="633"/>
      <c r="O403" s="633"/>
    </row>
    <row r="404" spans="1:15">
      <c r="A404" s="631" t="s">
        <v>6268</v>
      </c>
      <c r="B404" s="632" t="s">
        <v>1477</v>
      </c>
      <c r="C404" s="635" t="s">
        <v>143</v>
      </c>
      <c r="D404" s="632" t="s">
        <v>1478</v>
      </c>
      <c r="E404" s="633"/>
      <c r="F404" s="633"/>
      <c r="G404" s="621" t="s">
        <v>248</v>
      </c>
      <c r="H404" s="634"/>
      <c r="I404" s="634"/>
      <c r="J404" s="621" t="s">
        <v>8214</v>
      </c>
      <c r="K404" s="634"/>
      <c r="L404" s="621" t="s">
        <v>8215</v>
      </c>
      <c r="M404" s="634"/>
      <c r="N404" s="621" t="s">
        <v>8216</v>
      </c>
      <c r="O404" s="634"/>
    </row>
    <row r="405" spans="1:15">
      <c r="A405" s="631" t="s">
        <v>6270</v>
      </c>
      <c r="B405" s="632" t="s">
        <v>1482</v>
      </c>
      <c r="C405" s="635" t="s">
        <v>143</v>
      </c>
      <c r="D405" s="632" t="s">
        <v>1483</v>
      </c>
      <c r="E405" s="633"/>
      <c r="F405" s="633"/>
      <c r="G405" s="621" t="s">
        <v>248</v>
      </c>
      <c r="H405" s="634"/>
      <c r="I405" s="634"/>
      <c r="J405" s="621" t="s">
        <v>8214</v>
      </c>
      <c r="K405" s="634"/>
      <c r="L405" s="621" t="s">
        <v>8215</v>
      </c>
      <c r="M405" s="634"/>
      <c r="N405" s="621" t="s">
        <v>8216</v>
      </c>
      <c r="O405" s="634"/>
    </row>
    <row r="406" spans="1:15">
      <c r="A406" s="631" t="s">
        <v>6271</v>
      </c>
      <c r="B406" s="632" t="s">
        <v>1484</v>
      </c>
      <c r="C406" s="635" t="s">
        <v>143</v>
      </c>
      <c r="D406" s="632" t="s">
        <v>1483</v>
      </c>
      <c r="E406" s="633"/>
      <c r="F406" s="633"/>
      <c r="G406" s="621" t="s">
        <v>248</v>
      </c>
      <c r="H406" s="634"/>
      <c r="I406" s="634"/>
      <c r="J406" s="621" t="s">
        <v>8214</v>
      </c>
      <c r="K406" s="634"/>
      <c r="L406" s="621" t="s">
        <v>8215</v>
      </c>
      <c r="M406" s="634"/>
      <c r="N406" s="621" t="s">
        <v>8216</v>
      </c>
      <c r="O406" s="634"/>
    </row>
    <row r="407" spans="1:15">
      <c r="A407" s="631" t="s">
        <v>6272</v>
      </c>
      <c r="B407" s="632" t="s">
        <v>1485</v>
      </c>
      <c r="C407" s="635" t="s">
        <v>143</v>
      </c>
      <c r="D407" s="632" t="s">
        <v>1486</v>
      </c>
      <c r="E407" s="633"/>
      <c r="F407" s="633"/>
      <c r="G407" s="621" t="s">
        <v>248</v>
      </c>
      <c r="H407" s="634"/>
      <c r="I407" s="634"/>
      <c r="J407" s="621" t="s">
        <v>8217</v>
      </c>
      <c r="K407" s="634"/>
      <c r="L407" s="621" t="s">
        <v>245</v>
      </c>
      <c r="M407" s="634"/>
      <c r="N407" s="621" t="s">
        <v>8216</v>
      </c>
      <c r="O407" s="634"/>
    </row>
    <row r="408" spans="1:15" ht="18">
      <c r="A408" s="636" t="s">
        <v>6644</v>
      </c>
      <c r="B408" s="637" t="s">
        <v>1490</v>
      </c>
      <c r="C408" s="635" t="s">
        <v>143</v>
      </c>
      <c r="D408" s="637" t="s">
        <v>1491</v>
      </c>
      <c r="E408" s="638"/>
      <c r="F408" s="638"/>
      <c r="G408" s="639" t="s">
        <v>248</v>
      </c>
      <c r="H408" s="640"/>
      <c r="I408" s="640"/>
      <c r="J408" s="639" t="s">
        <v>8218</v>
      </c>
      <c r="K408" s="640"/>
      <c r="L408" s="639" t="s">
        <v>245</v>
      </c>
      <c r="M408" s="640"/>
      <c r="N408" s="639" t="s">
        <v>8219</v>
      </c>
      <c r="O408" s="640"/>
    </row>
    <row r="409" spans="1:15" ht="18">
      <c r="A409" s="636" t="s">
        <v>8220</v>
      </c>
      <c r="B409" s="637" t="s">
        <v>8221</v>
      </c>
      <c r="C409" s="635" t="s">
        <v>143</v>
      </c>
      <c r="D409" s="637" t="s">
        <v>8222</v>
      </c>
      <c r="E409" s="638"/>
      <c r="F409" s="638"/>
      <c r="G409" s="639" t="s">
        <v>248</v>
      </c>
      <c r="H409" s="640"/>
      <c r="I409" s="640"/>
      <c r="J409" s="639" t="s">
        <v>8223</v>
      </c>
      <c r="K409" s="640"/>
      <c r="L409" s="639" t="s">
        <v>245</v>
      </c>
      <c r="M409" s="640"/>
      <c r="N409" s="639" t="s">
        <v>8224</v>
      </c>
      <c r="O409" s="640"/>
    </row>
    <row r="410" spans="1:15" ht="18">
      <c r="A410" s="636" t="s">
        <v>8225</v>
      </c>
      <c r="B410" s="637" t="s">
        <v>8226</v>
      </c>
      <c r="C410" s="635" t="s">
        <v>143</v>
      </c>
      <c r="D410" s="637" t="s">
        <v>8227</v>
      </c>
      <c r="E410" s="638"/>
      <c r="F410" s="638"/>
      <c r="G410" s="639" t="s">
        <v>248</v>
      </c>
      <c r="H410" s="640"/>
      <c r="I410" s="640"/>
      <c r="J410" s="639" t="s">
        <v>8228</v>
      </c>
      <c r="K410" s="640"/>
      <c r="L410" s="639" t="s">
        <v>245</v>
      </c>
      <c r="M410" s="640"/>
      <c r="N410" s="639" t="s">
        <v>8229</v>
      </c>
      <c r="O410" s="640"/>
    </row>
    <row r="411" spans="1:15" ht="18">
      <c r="A411" s="636" t="s">
        <v>8230</v>
      </c>
      <c r="B411" s="637" t="s">
        <v>8231</v>
      </c>
      <c r="C411" s="635" t="s">
        <v>143</v>
      </c>
      <c r="D411" s="637" t="s">
        <v>8232</v>
      </c>
      <c r="E411" s="638"/>
      <c r="F411" s="638"/>
      <c r="G411" s="639" t="s">
        <v>248</v>
      </c>
      <c r="H411" s="640"/>
      <c r="I411" s="640"/>
      <c r="J411" s="639" t="s">
        <v>8233</v>
      </c>
      <c r="K411" s="640"/>
      <c r="L411" s="639" t="s">
        <v>245</v>
      </c>
      <c r="M411" s="640"/>
      <c r="N411" s="639" t="s">
        <v>8234</v>
      </c>
      <c r="O411" s="640"/>
    </row>
    <row r="412" spans="1:15">
      <c r="A412" s="631" t="s">
        <v>143</v>
      </c>
      <c r="B412" s="632" t="s">
        <v>143</v>
      </c>
      <c r="C412" s="635" t="s">
        <v>143</v>
      </c>
      <c r="D412" s="632" t="s">
        <v>143</v>
      </c>
      <c r="E412" s="633"/>
      <c r="F412" s="633"/>
      <c r="G412" s="633"/>
      <c r="H412" s="633"/>
      <c r="I412" s="633"/>
      <c r="J412" s="633"/>
      <c r="K412" s="633"/>
      <c r="L412" s="633"/>
      <c r="M412" s="633"/>
      <c r="N412" s="633"/>
      <c r="O412" s="633"/>
    </row>
    <row r="413" spans="1:15">
      <c r="A413" s="631" t="s">
        <v>8235</v>
      </c>
      <c r="B413" s="632" t="s">
        <v>8236</v>
      </c>
      <c r="C413" s="635" t="s">
        <v>143</v>
      </c>
      <c r="D413" s="632" t="s">
        <v>1413</v>
      </c>
      <c r="E413" s="633"/>
      <c r="F413" s="633"/>
      <c r="G413" s="621" t="s">
        <v>248</v>
      </c>
      <c r="H413" s="634"/>
      <c r="I413" s="634"/>
      <c r="J413" s="621" t="s">
        <v>8215</v>
      </c>
      <c r="K413" s="634"/>
      <c r="L413" s="621" t="s">
        <v>8215</v>
      </c>
      <c r="M413" s="634"/>
      <c r="N413" s="621" t="s">
        <v>248</v>
      </c>
      <c r="O413" s="634"/>
    </row>
    <row r="414" spans="1:15" ht="18">
      <c r="A414" s="636" t="s">
        <v>8237</v>
      </c>
      <c r="B414" s="637" t="s">
        <v>8238</v>
      </c>
      <c r="C414" s="635" t="s">
        <v>143</v>
      </c>
      <c r="D414" s="637" t="s">
        <v>8239</v>
      </c>
      <c r="E414" s="638"/>
      <c r="F414" s="638"/>
      <c r="G414" s="639" t="s">
        <v>248</v>
      </c>
      <c r="H414" s="640"/>
      <c r="I414" s="640"/>
      <c r="J414" s="639" t="s">
        <v>8215</v>
      </c>
      <c r="K414" s="640"/>
      <c r="L414" s="639" t="s">
        <v>8215</v>
      </c>
      <c r="M414" s="640"/>
      <c r="N414" s="639" t="s">
        <v>248</v>
      </c>
      <c r="O414" s="640"/>
    </row>
    <row r="415" spans="1:15">
      <c r="A415" s="631" t="s">
        <v>143</v>
      </c>
      <c r="B415" s="632" t="s">
        <v>143</v>
      </c>
      <c r="C415" s="635" t="s">
        <v>143</v>
      </c>
      <c r="D415" s="632" t="s">
        <v>143</v>
      </c>
      <c r="E415" s="633"/>
      <c r="F415" s="633"/>
      <c r="G415" s="633"/>
      <c r="H415" s="633"/>
      <c r="I415" s="633"/>
      <c r="J415" s="633"/>
      <c r="K415" s="633"/>
      <c r="L415" s="633"/>
      <c r="M415" s="633"/>
      <c r="N415" s="633"/>
      <c r="O415" s="633"/>
    </row>
    <row r="416" spans="1:15">
      <c r="A416" s="631" t="s">
        <v>5144</v>
      </c>
      <c r="B416" s="632" t="s">
        <v>1500</v>
      </c>
      <c r="C416" s="635" t="s">
        <v>143</v>
      </c>
      <c r="D416" s="632" t="s">
        <v>1501</v>
      </c>
      <c r="E416" s="633"/>
      <c r="F416" s="633"/>
      <c r="G416" s="621" t="s">
        <v>248</v>
      </c>
      <c r="H416" s="634"/>
      <c r="I416" s="634"/>
      <c r="J416" s="621" t="s">
        <v>8240</v>
      </c>
      <c r="K416" s="634"/>
      <c r="L416" s="621" t="s">
        <v>527</v>
      </c>
      <c r="M416" s="634"/>
      <c r="N416" s="621" t="s">
        <v>8241</v>
      </c>
      <c r="O416" s="634"/>
    </row>
    <row r="417" spans="1:15">
      <c r="A417" s="631" t="s">
        <v>5143</v>
      </c>
      <c r="B417" s="632" t="s">
        <v>1505</v>
      </c>
      <c r="C417" s="635" t="s">
        <v>143</v>
      </c>
      <c r="D417" s="632" t="s">
        <v>1501</v>
      </c>
      <c r="E417" s="633"/>
      <c r="F417" s="633"/>
      <c r="G417" s="621" t="s">
        <v>248</v>
      </c>
      <c r="H417" s="634"/>
      <c r="I417" s="634"/>
      <c r="J417" s="621" t="s">
        <v>8240</v>
      </c>
      <c r="K417" s="634"/>
      <c r="L417" s="621" t="s">
        <v>527</v>
      </c>
      <c r="M417" s="634"/>
      <c r="N417" s="621" t="s">
        <v>8241</v>
      </c>
      <c r="O417" s="634"/>
    </row>
    <row r="418" spans="1:15">
      <c r="A418" s="631" t="s">
        <v>5142</v>
      </c>
      <c r="B418" s="632" t="s">
        <v>1506</v>
      </c>
      <c r="C418" s="635" t="s">
        <v>143</v>
      </c>
      <c r="D418" s="632" t="s">
        <v>1501</v>
      </c>
      <c r="E418" s="633"/>
      <c r="F418" s="633"/>
      <c r="G418" s="621" t="s">
        <v>248</v>
      </c>
      <c r="H418" s="634"/>
      <c r="I418" s="634"/>
      <c r="J418" s="621" t="s">
        <v>8240</v>
      </c>
      <c r="K418" s="634"/>
      <c r="L418" s="621" t="s">
        <v>527</v>
      </c>
      <c r="M418" s="634"/>
      <c r="N418" s="621" t="s">
        <v>8241</v>
      </c>
      <c r="O418" s="634"/>
    </row>
    <row r="419" spans="1:15">
      <c r="A419" s="631" t="s">
        <v>7199</v>
      </c>
      <c r="B419" s="632" t="s">
        <v>1507</v>
      </c>
      <c r="C419" s="635" t="s">
        <v>143</v>
      </c>
      <c r="D419" s="632" t="s">
        <v>1508</v>
      </c>
      <c r="E419" s="633"/>
      <c r="F419" s="633"/>
      <c r="G419" s="621" t="s">
        <v>248</v>
      </c>
      <c r="H419" s="634"/>
      <c r="I419" s="634"/>
      <c r="J419" s="621" t="s">
        <v>8242</v>
      </c>
      <c r="K419" s="634"/>
      <c r="L419" s="621" t="s">
        <v>527</v>
      </c>
      <c r="M419" s="634"/>
      <c r="N419" s="621" t="s">
        <v>8243</v>
      </c>
      <c r="O419" s="634"/>
    </row>
    <row r="420" spans="1:15" ht="18">
      <c r="A420" s="636" t="s">
        <v>8244</v>
      </c>
      <c r="B420" s="637" t="s">
        <v>8245</v>
      </c>
      <c r="C420" s="635" t="s">
        <v>143</v>
      </c>
      <c r="D420" s="637" t="s">
        <v>8246</v>
      </c>
      <c r="E420" s="638"/>
      <c r="F420" s="638"/>
      <c r="G420" s="639" t="s">
        <v>248</v>
      </c>
      <c r="H420" s="640"/>
      <c r="I420" s="640"/>
      <c r="J420" s="639" t="s">
        <v>8247</v>
      </c>
      <c r="K420" s="640"/>
      <c r="L420" s="639" t="s">
        <v>527</v>
      </c>
      <c r="M420" s="640"/>
      <c r="N420" s="639" t="s">
        <v>8248</v>
      </c>
      <c r="O420" s="640"/>
    </row>
    <row r="421" spans="1:15" ht="38.25">
      <c r="A421" s="641" t="s">
        <v>2175</v>
      </c>
      <c r="B421" s="642"/>
      <c r="C421" s="642"/>
      <c r="D421" s="642"/>
      <c r="E421" s="642"/>
      <c r="F421" s="642"/>
      <c r="G421" s="642"/>
      <c r="H421" s="642"/>
      <c r="I421" s="643" t="s">
        <v>143</v>
      </c>
      <c r="J421" s="644"/>
      <c r="K421" s="644"/>
      <c r="L421" s="644"/>
      <c r="M421" s="644"/>
      <c r="N421" s="644"/>
      <c r="O421" s="644"/>
    </row>
    <row r="422" spans="1:15">
      <c r="M422" s="645" t="s">
        <v>7478</v>
      </c>
      <c r="N422" s="646"/>
      <c r="O422" s="645" t="s">
        <v>7479</v>
      </c>
    </row>
    <row r="423" spans="1:15" ht="67.5">
      <c r="J423" s="647" t="s">
        <v>7480</v>
      </c>
      <c r="K423" s="648"/>
      <c r="L423" s="648"/>
      <c r="M423" s="648"/>
      <c r="N423" s="648"/>
      <c r="O423" s="648"/>
    </row>
    <row r="425" spans="1:15">
      <c r="C425" s="623" t="s">
        <v>143</v>
      </c>
      <c r="D425" s="624"/>
      <c r="E425" s="624"/>
      <c r="F425" s="624"/>
      <c r="G425" s="624"/>
      <c r="H425" s="624"/>
      <c r="I425" s="624"/>
      <c r="J425" s="624"/>
      <c r="K425" s="624"/>
      <c r="L425" s="624"/>
      <c r="M425" s="625" t="s">
        <v>8249</v>
      </c>
      <c r="N425" s="626"/>
      <c r="O425" s="626"/>
    </row>
    <row r="426" spans="1:15" ht="22.5">
      <c r="A426" s="627" t="s">
        <v>5137</v>
      </c>
      <c r="B426" s="627" t="s">
        <v>215</v>
      </c>
      <c r="C426" s="627" t="s">
        <v>216</v>
      </c>
      <c r="D426" s="628"/>
      <c r="E426" s="628"/>
      <c r="F426" s="628"/>
      <c r="G426" s="629" t="s">
        <v>217</v>
      </c>
      <c r="H426" s="630"/>
      <c r="I426" s="630"/>
      <c r="J426" s="629" t="s">
        <v>218</v>
      </c>
      <c r="K426" s="630"/>
      <c r="L426" s="629" t="s">
        <v>219</v>
      </c>
      <c r="M426" s="630"/>
      <c r="N426" s="629" t="s">
        <v>220</v>
      </c>
      <c r="O426" s="630"/>
    </row>
    <row r="427" spans="1:15" ht="18">
      <c r="A427" s="636" t="s">
        <v>7200</v>
      </c>
      <c r="B427" s="637" t="s">
        <v>1511</v>
      </c>
      <c r="C427" s="635" t="s">
        <v>143</v>
      </c>
      <c r="D427" s="637" t="s">
        <v>1512</v>
      </c>
      <c r="E427" s="638"/>
      <c r="F427" s="638"/>
      <c r="G427" s="639" t="s">
        <v>248</v>
      </c>
      <c r="H427" s="640"/>
      <c r="I427" s="640"/>
      <c r="J427" s="639" t="s">
        <v>8250</v>
      </c>
      <c r="K427" s="640"/>
      <c r="L427" s="639" t="s">
        <v>245</v>
      </c>
      <c r="M427" s="640"/>
      <c r="N427" s="639" t="s">
        <v>8251</v>
      </c>
      <c r="O427" s="640"/>
    </row>
    <row r="428" spans="1:15" ht="18">
      <c r="A428" s="636" t="s">
        <v>8252</v>
      </c>
      <c r="B428" s="637" t="s">
        <v>8253</v>
      </c>
      <c r="C428" s="635" t="s">
        <v>143</v>
      </c>
      <c r="D428" s="637" t="s">
        <v>8254</v>
      </c>
      <c r="E428" s="638"/>
      <c r="F428" s="638"/>
      <c r="G428" s="639" t="s">
        <v>248</v>
      </c>
      <c r="H428" s="640"/>
      <c r="I428" s="640"/>
      <c r="J428" s="639" t="s">
        <v>6024</v>
      </c>
      <c r="K428" s="640"/>
      <c r="L428" s="639" t="s">
        <v>245</v>
      </c>
      <c r="M428" s="640"/>
      <c r="N428" s="639" t="s">
        <v>5094</v>
      </c>
      <c r="O428" s="640"/>
    </row>
    <row r="429" spans="1:15" ht="18">
      <c r="A429" s="636" t="s">
        <v>8255</v>
      </c>
      <c r="B429" s="637" t="s">
        <v>3659</v>
      </c>
      <c r="C429" s="635" t="s">
        <v>143</v>
      </c>
      <c r="D429" s="637" t="s">
        <v>3660</v>
      </c>
      <c r="E429" s="638"/>
      <c r="F429" s="638"/>
      <c r="G429" s="639" t="s">
        <v>248</v>
      </c>
      <c r="H429" s="640"/>
      <c r="I429" s="640"/>
      <c r="J429" s="639" t="s">
        <v>8256</v>
      </c>
      <c r="K429" s="640"/>
      <c r="L429" s="639" t="s">
        <v>245</v>
      </c>
      <c r="M429" s="640"/>
      <c r="N429" s="639" t="s">
        <v>8257</v>
      </c>
      <c r="O429" s="640"/>
    </row>
    <row r="430" spans="1:15" ht="18">
      <c r="A430" s="636" t="s">
        <v>8258</v>
      </c>
      <c r="B430" s="637" t="s">
        <v>8259</v>
      </c>
      <c r="C430" s="635" t="s">
        <v>143</v>
      </c>
      <c r="D430" s="637" t="s">
        <v>8260</v>
      </c>
      <c r="E430" s="638"/>
      <c r="F430" s="638"/>
      <c r="G430" s="639" t="s">
        <v>248</v>
      </c>
      <c r="H430" s="640"/>
      <c r="I430" s="640"/>
      <c r="J430" s="639" t="s">
        <v>8261</v>
      </c>
      <c r="K430" s="640"/>
      <c r="L430" s="639" t="s">
        <v>245</v>
      </c>
      <c r="M430" s="640"/>
      <c r="N430" s="639" t="s">
        <v>8262</v>
      </c>
      <c r="O430" s="640"/>
    </row>
    <row r="431" spans="1:15">
      <c r="A431" s="631" t="s">
        <v>143</v>
      </c>
      <c r="B431" s="632" t="s">
        <v>143</v>
      </c>
      <c r="C431" s="635" t="s">
        <v>143</v>
      </c>
      <c r="D431" s="632" t="s">
        <v>143</v>
      </c>
      <c r="E431" s="633"/>
      <c r="F431" s="633"/>
      <c r="G431" s="633"/>
      <c r="H431" s="633"/>
      <c r="I431" s="633"/>
      <c r="J431" s="633"/>
      <c r="K431" s="633"/>
      <c r="L431" s="633"/>
      <c r="M431" s="633"/>
      <c r="N431" s="633"/>
      <c r="O431" s="633"/>
    </row>
    <row r="432" spans="1:15">
      <c r="A432" s="631" t="s">
        <v>5141</v>
      </c>
      <c r="B432" s="632" t="s">
        <v>1513</v>
      </c>
      <c r="C432" s="635" t="s">
        <v>143</v>
      </c>
      <c r="D432" s="632" t="s">
        <v>1514</v>
      </c>
      <c r="E432" s="633"/>
      <c r="F432" s="633"/>
      <c r="G432" s="621" t="s">
        <v>248</v>
      </c>
      <c r="H432" s="634"/>
      <c r="I432" s="634"/>
      <c r="J432" s="621" t="s">
        <v>8263</v>
      </c>
      <c r="K432" s="634"/>
      <c r="L432" s="621" t="s">
        <v>245</v>
      </c>
      <c r="M432" s="634"/>
      <c r="N432" s="621" t="s">
        <v>8264</v>
      </c>
      <c r="O432" s="634"/>
    </row>
    <row r="433" spans="1:15" ht="18">
      <c r="A433" s="636" t="s">
        <v>5139</v>
      </c>
      <c r="B433" s="637" t="s">
        <v>3905</v>
      </c>
      <c r="C433" s="635" t="s">
        <v>143</v>
      </c>
      <c r="D433" s="637" t="s">
        <v>4155</v>
      </c>
      <c r="E433" s="638"/>
      <c r="F433" s="638"/>
      <c r="G433" s="639" t="s">
        <v>248</v>
      </c>
      <c r="H433" s="640"/>
      <c r="I433" s="640"/>
      <c r="J433" s="639" t="s">
        <v>8265</v>
      </c>
      <c r="K433" s="640"/>
      <c r="L433" s="639" t="s">
        <v>245</v>
      </c>
      <c r="M433" s="640"/>
      <c r="N433" s="639" t="s">
        <v>8266</v>
      </c>
      <c r="O433" s="640"/>
    </row>
    <row r="434" spans="1:15" ht="18">
      <c r="A434" s="636" t="s">
        <v>5136</v>
      </c>
      <c r="B434" s="637" t="s">
        <v>1516</v>
      </c>
      <c r="C434" s="635" t="s">
        <v>143</v>
      </c>
      <c r="D434" s="637" t="s">
        <v>1517</v>
      </c>
      <c r="E434" s="638"/>
      <c r="F434" s="638"/>
      <c r="G434" s="639" t="s">
        <v>248</v>
      </c>
      <c r="H434" s="640"/>
      <c r="I434" s="640"/>
      <c r="J434" s="639" t="s">
        <v>8267</v>
      </c>
      <c r="K434" s="640"/>
      <c r="L434" s="639" t="s">
        <v>245</v>
      </c>
      <c r="M434" s="640"/>
      <c r="N434" s="639" t="s">
        <v>8268</v>
      </c>
      <c r="O434" s="640"/>
    </row>
    <row r="435" spans="1:15" ht="18">
      <c r="A435" s="636" t="s">
        <v>8269</v>
      </c>
      <c r="B435" s="637" t="s">
        <v>8270</v>
      </c>
      <c r="C435" s="635" t="s">
        <v>143</v>
      </c>
      <c r="D435" s="637" t="s">
        <v>8271</v>
      </c>
      <c r="E435" s="638"/>
      <c r="F435" s="638"/>
      <c r="G435" s="639" t="s">
        <v>248</v>
      </c>
      <c r="H435" s="640"/>
      <c r="I435" s="640"/>
      <c r="J435" s="639" t="s">
        <v>6521</v>
      </c>
      <c r="K435" s="640"/>
      <c r="L435" s="639" t="s">
        <v>245</v>
      </c>
      <c r="M435" s="640"/>
      <c r="N435" s="639" t="s">
        <v>5145</v>
      </c>
      <c r="O435" s="640"/>
    </row>
    <row r="436" spans="1:15">
      <c r="A436" s="631" t="s">
        <v>143</v>
      </c>
      <c r="B436" s="632" t="s">
        <v>143</v>
      </c>
      <c r="C436" s="635" t="s">
        <v>143</v>
      </c>
      <c r="D436" s="632" t="s">
        <v>143</v>
      </c>
      <c r="E436" s="633"/>
      <c r="F436" s="633"/>
      <c r="G436" s="633"/>
      <c r="H436" s="633"/>
      <c r="I436" s="633"/>
      <c r="J436" s="633"/>
      <c r="K436" s="633"/>
      <c r="L436" s="633"/>
      <c r="M436" s="633"/>
      <c r="N436" s="633"/>
      <c r="O436" s="633"/>
    </row>
    <row r="437" spans="1:15">
      <c r="A437" s="631" t="s">
        <v>5134</v>
      </c>
      <c r="B437" s="632" t="s">
        <v>3440</v>
      </c>
      <c r="C437" s="635" t="s">
        <v>143</v>
      </c>
      <c r="D437" s="632" t="s">
        <v>3217</v>
      </c>
      <c r="E437" s="633"/>
      <c r="F437" s="633"/>
      <c r="G437" s="621" t="s">
        <v>248</v>
      </c>
      <c r="H437" s="634"/>
      <c r="I437" s="634"/>
      <c r="J437" s="621" t="s">
        <v>8272</v>
      </c>
      <c r="K437" s="634"/>
      <c r="L437" s="621" t="s">
        <v>8273</v>
      </c>
      <c r="M437" s="634"/>
      <c r="N437" s="621" t="s">
        <v>8274</v>
      </c>
      <c r="O437" s="634"/>
    </row>
    <row r="438" spans="1:15">
      <c r="A438" s="631" t="s">
        <v>5133</v>
      </c>
      <c r="B438" s="632" t="s">
        <v>4749</v>
      </c>
      <c r="C438" s="635" t="s">
        <v>143</v>
      </c>
      <c r="D438" s="632" t="s">
        <v>4750</v>
      </c>
      <c r="E438" s="633"/>
      <c r="F438" s="633"/>
      <c r="G438" s="621" t="s">
        <v>248</v>
      </c>
      <c r="H438" s="634"/>
      <c r="I438" s="634"/>
      <c r="J438" s="621" t="s">
        <v>8272</v>
      </c>
      <c r="K438" s="634"/>
      <c r="L438" s="621" t="s">
        <v>8273</v>
      </c>
      <c r="M438" s="634"/>
      <c r="N438" s="621" t="s">
        <v>8274</v>
      </c>
      <c r="O438" s="634"/>
    </row>
    <row r="439" spans="1:15">
      <c r="A439" s="631" t="s">
        <v>5132</v>
      </c>
      <c r="B439" s="632" t="s">
        <v>4751</v>
      </c>
      <c r="C439" s="635" t="s">
        <v>143</v>
      </c>
      <c r="D439" s="632" t="s">
        <v>4750</v>
      </c>
      <c r="E439" s="633"/>
      <c r="F439" s="633"/>
      <c r="G439" s="621" t="s">
        <v>248</v>
      </c>
      <c r="H439" s="634"/>
      <c r="I439" s="634"/>
      <c r="J439" s="621" t="s">
        <v>8272</v>
      </c>
      <c r="K439" s="634"/>
      <c r="L439" s="621" t="s">
        <v>8273</v>
      </c>
      <c r="M439" s="634"/>
      <c r="N439" s="621" t="s">
        <v>8274</v>
      </c>
      <c r="O439" s="634"/>
    </row>
    <row r="440" spans="1:15" ht="18">
      <c r="A440" s="631" t="s">
        <v>5960</v>
      </c>
      <c r="B440" s="632" t="s">
        <v>4752</v>
      </c>
      <c r="C440" s="635" t="s">
        <v>143</v>
      </c>
      <c r="D440" s="632" t="s">
        <v>4750</v>
      </c>
      <c r="E440" s="633"/>
      <c r="F440" s="633"/>
      <c r="G440" s="621" t="s">
        <v>248</v>
      </c>
      <c r="H440" s="634"/>
      <c r="I440" s="634"/>
      <c r="J440" s="621" t="s">
        <v>8275</v>
      </c>
      <c r="K440" s="634"/>
      <c r="L440" s="621" t="s">
        <v>8273</v>
      </c>
      <c r="M440" s="634"/>
      <c r="N440" s="621" t="s">
        <v>8276</v>
      </c>
      <c r="O440" s="634"/>
    </row>
    <row r="441" spans="1:15" ht="18">
      <c r="A441" s="636" t="s">
        <v>6279</v>
      </c>
      <c r="B441" s="637" t="s">
        <v>4753</v>
      </c>
      <c r="C441" s="635" t="s">
        <v>143</v>
      </c>
      <c r="D441" s="637" t="s">
        <v>1566</v>
      </c>
      <c r="E441" s="638"/>
      <c r="F441" s="638"/>
      <c r="G441" s="639" t="s">
        <v>248</v>
      </c>
      <c r="H441" s="640"/>
      <c r="I441" s="640"/>
      <c r="J441" s="639" t="s">
        <v>8277</v>
      </c>
      <c r="K441" s="640"/>
      <c r="L441" s="639" t="s">
        <v>8278</v>
      </c>
      <c r="M441" s="640"/>
      <c r="N441" s="639" t="s">
        <v>2487</v>
      </c>
      <c r="O441" s="640"/>
    </row>
    <row r="442" spans="1:15" ht="18">
      <c r="A442" s="636" t="s">
        <v>8279</v>
      </c>
      <c r="B442" s="637" t="s">
        <v>4754</v>
      </c>
      <c r="C442" s="635" t="s">
        <v>143</v>
      </c>
      <c r="D442" s="637" t="s">
        <v>1542</v>
      </c>
      <c r="E442" s="638"/>
      <c r="F442" s="638"/>
      <c r="G442" s="639" t="s">
        <v>248</v>
      </c>
      <c r="H442" s="640"/>
      <c r="I442" s="640"/>
      <c r="J442" s="639" t="s">
        <v>6626</v>
      </c>
      <c r="K442" s="640"/>
      <c r="L442" s="639" t="s">
        <v>245</v>
      </c>
      <c r="M442" s="640"/>
      <c r="N442" s="639" t="s">
        <v>8280</v>
      </c>
      <c r="O442" s="640"/>
    </row>
    <row r="443" spans="1:15" ht="18">
      <c r="A443" s="636" t="s">
        <v>8281</v>
      </c>
      <c r="B443" s="637" t="s">
        <v>4773</v>
      </c>
      <c r="C443" s="635" t="s">
        <v>143</v>
      </c>
      <c r="D443" s="637" t="s">
        <v>3937</v>
      </c>
      <c r="E443" s="638"/>
      <c r="F443" s="638"/>
      <c r="G443" s="639" t="s">
        <v>248</v>
      </c>
      <c r="H443" s="640"/>
      <c r="I443" s="640"/>
      <c r="J443" s="639" t="s">
        <v>8282</v>
      </c>
      <c r="K443" s="640"/>
      <c r="L443" s="639" t="s">
        <v>245</v>
      </c>
      <c r="M443" s="640"/>
      <c r="N443" s="639" t="s">
        <v>8283</v>
      </c>
      <c r="O443" s="640"/>
    </row>
    <row r="444" spans="1:15" ht="18">
      <c r="A444" s="636" t="s">
        <v>8284</v>
      </c>
      <c r="B444" s="637" t="s">
        <v>4774</v>
      </c>
      <c r="C444" s="635" t="s">
        <v>143</v>
      </c>
      <c r="D444" s="637" t="s">
        <v>1608</v>
      </c>
      <c r="E444" s="638"/>
      <c r="F444" s="638"/>
      <c r="G444" s="639" t="s">
        <v>248</v>
      </c>
      <c r="H444" s="640"/>
      <c r="I444" s="640"/>
      <c r="J444" s="639" t="s">
        <v>8285</v>
      </c>
      <c r="K444" s="640"/>
      <c r="L444" s="639" t="s">
        <v>8286</v>
      </c>
      <c r="M444" s="640"/>
      <c r="N444" s="639" t="s">
        <v>8287</v>
      </c>
      <c r="O444" s="640"/>
    </row>
    <row r="445" spans="1:15" ht="18">
      <c r="A445" s="636" t="s">
        <v>6281</v>
      </c>
      <c r="B445" s="637" t="s">
        <v>4775</v>
      </c>
      <c r="C445" s="635" t="s">
        <v>143</v>
      </c>
      <c r="D445" s="637" t="s">
        <v>1649</v>
      </c>
      <c r="E445" s="638"/>
      <c r="F445" s="638"/>
      <c r="G445" s="639" t="s">
        <v>248</v>
      </c>
      <c r="H445" s="640"/>
      <c r="I445" s="640"/>
      <c r="J445" s="639" t="s">
        <v>7324</v>
      </c>
      <c r="K445" s="640"/>
      <c r="L445" s="639" t="s">
        <v>245</v>
      </c>
      <c r="M445" s="640"/>
      <c r="N445" s="639" t="s">
        <v>3245</v>
      </c>
      <c r="O445" s="640"/>
    </row>
    <row r="446" spans="1:15" ht="18">
      <c r="A446" s="636" t="s">
        <v>8288</v>
      </c>
      <c r="B446" s="637" t="s">
        <v>4778</v>
      </c>
      <c r="C446" s="635" t="s">
        <v>143</v>
      </c>
      <c r="D446" s="637" t="s">
        <v>4779</v>
      </c>
      <c r="E446" s="638"/>
      <c r="F446" s="638"/>
      <c r="G446" s="639" t="s">
        <v>248</v>
      </c>
      <c r="H446" s="640"/>
      <c r="I446" s="640"/>
      <c r="J446" s="639" t="s">
        <v>8289</v>
      </c>
      <c r="K446" s="640"/>
      <c r="L446" s="639" t="s">
        <v>245</v>
      </c>
      <c r="M446" s="640"/>
      <c r="N446" s="639" t="s">
        <v>8290</v>
      </c>
      <c r="O446" s="640"/>
    </row>
    <row r="447" spans="1:15" ht="18">
      <c r="A447" s="636" t="s">
        <v>8291</v>
      </c>
      <c r="B447" s="637" t="s">
        <v>8292</v>
      </c>
      <c r="C447" s="635" t="s">
        <v>143</v>
      </c>
      <c r="D447" s="637" t="s">
        <v>1678</v>
      </c>
      <c r="E447" s="638"/>
      <c r="F447" s="638"/>
      <c r="G447" s="639" t="s">
        <v>248</v>
      </c>
      <c r="H447" s="640"/>
      <c r="I447" s="640"/>
      <c r="J447" s="639" t="s">
        <v>8293</v>
      </c>
      <c r="K447" s="640"/>
      <c r="L447" s="639" t="s">
        <v>245</v>
      </c>
      <c r="M447" s="640"/>
      <c r="N447" s="639" t="s">
        <v>8294</v>
      </c>
      <c r="O447" s="640"/>
    </row>
    <row r="448" spans="1:15" ht="18">
      <c r="A448" s="636" t="s">
        <v>6282</v>
      </c>
      <c r="B448" s="637" t="s">
        <v>4799</v>
      </c>
      <c r="C448" s="635" t="s">
        <v>143</v>
      </c>
      <c r="D448" s="637" t="s">
        <v>1537</v>
      </c>
      <c r="E448" s="638"/>
      <c r="F448" s="638"/>
      <c r="G448" s="639" t="s">
        <v>248</v>
      </c>
      <c r="H448" s="640"/>
      <c r="I448" s="640"/>
      <c r="J448" s="639" t="s">
        <v>8295</v>
      </c>
      <c r="K448" s="640"/>
      <c r="L448" s="639" t="s">
        <v>8296</v>
      </c>
      <c r="M448" s="640"/>
      <c r="N448" s="639" t="s">
        <v>8297</v>
      </c>
      <c r="O448" s="640"/>
    </row>
    <row r="449" spans="1:15" ht="18">
      <c r="A449" s="636" t="s">
        <v>7207</v>
      </c>
      <c r="B449" s="637" t="s">
        <v>4800</v>
      </c>
      <c r="C449" s="635" t="s">
        <v>143</v>
      </c>
      <c r="D449" s="637" t="s">
        <v>1644</v>
      </c>
      <c r="E449" s="638"/>
      <c r="F449" s="638"/>
      <c r="G449" s="639" t="s">
        <v>248</v>
      </c>
      <c r="H449" s="640"/>
      <c r="I449" s="640"/>
      <c r="J449" s="639" t="s">
        <v>8298</v>
      </c>
      <c r="K449" s="640"/>
      <c r="L449" s="639" t="s">
        <v>6088</v>
      </c>
      <c r="M449" s="640"/>
      <c r="N449" s="639" t="s">
        <v>8299</v>
      </c>
      <c r="O449" s="640"/>
    </row>
    <row r="450" spans="1:15" ht="18">
      <c r="A450" s="636" t="s">
        <v>6635</v>
      </c>
      <c r="B450" s="637" t="s">
        <v>4801</v>
      </c>
      <c r="C450" s="635" t="s">
        <v>143</v>
      </c>
      <c r="D450" s="637" t="s">
        <v>1663</v>
      </c>
      <c r="E450" s="638"/>
      <c r="F450" s="638"/>
      <c r="G450" s="639" t="s">
        <v>248</v>
      </c>
      <c r="H450" s="640"/>
      <c r="I450" s="640"/>
      <c r="J450" s="639" t="s">
        <v>8300</v>
      </c>
      <c r="K450" s="640"/>
      <c r="L450" s="639" t="s">
        <v>245</v>
      </c>
      <c r="M450" s="640"/>
      <c r="N450" s="639" t="s">
        <v>8301</v>
      </c>
      <c r="O450" s="640"/>
    </row>
    <row r="451" spans="1:15" ht="18">
      <c r="A451" s="636" t="s">
        <v>6633</v>
      </c>
      <c r="B451" s="637" t="s">
        <v>6632</v>
      </c>
      <c r="C451" s="635" t="s">
        <v>143</v>
      </c>
      <c r="D451" s="637" t="s">
        <v>1666</v>
      </c>
      <c r="E451" s="638"/>
      <c r="F451" s="638"/>
      <c r="G451" s="639" t="s">
        <v>248</v>
      </c>
      <c r="H451" s="640"/>
      <c r="I451" s="640"/>
      <c r="J451" s="639" t="s">
        <v>8302</v>
      </c>
      <c r="K451" s="640"/>
      <c r="L451" s="639" t="s">
        <v>245</v>
      </c>
      <c r="M451" s="640"/>
      <c r="N451" s="639" t="s">
        <v>8303</v>
      </c>
      <c r="O451" s="640"/>
    </row>
    <row r="452" spans="1:15" ht="18">
      <c r="A452" s="636" t="s">
        <v>8304</v>
      </c>
      <c r="B452" s="637" t="s">
        <v>8305</v>
      </c>
      <c r="C452" s="635" t="s">
        <v>143</v>
      </c>
      <c r="D452" s="637" t="s">
        <v>8306</v>
      </c>
      <c r="E452" s="638"/>
      <c r="F452" s="638"/>
      <c r="G452" s="639" t="s">
        <v>248</v>
      </c>
      <c r="H452" s="640"/>
      <c r="I452" s="640"/>
      <c r="J452" s="639" t="s">
        <v>8307</v>
      </c>
      <c r="K452" s="640"/>
      <c r="L452" s="639" t="s">
        <v>245</v>
      </c>
      <c r="M452" s="640"/>
      <c r="N452" s="639" t="s">
        <v>8308</v>
      </c>
      <c r="O452" s="640"/>
    </row>
    <row r="453" spans="1:15" ht="18">
      <c r="A453" s="636" t="s">
        <v>8309</v>
      </c>
      <c r="B453" s="637" t="s">
        <v>8310</v>
      </c>
      <c r="C453" s="635" t="s">
        <v>143</v>
      </c>
      <c r="D453" s="637" t="s">
        <v>8311</v>
      </c>
      <c r="E453" s="638"/>
      <c r="F453" s="638"/>
      <c r="G453" s="639" t="s">
        <v>248</v>
      </c>
      <c r="H453" s="640"/>
      <c r="I453" s="640"/>
      <c r="J453" s="639" t="s">
        <v>8312</v>
      </c>
      <c r="K453" s="640"/>
      <c r="L453" s="639" t="s">
        <v>245</v>
      </c>
      <c r="M453" s="640"/>
      <c r="N453" s="639" t="s">
        <v>2832</v>
      </c>
      <c r="O453" s="640"/>
    </row>
    <row r="454" spans="1:15" ht="18">
      <c r="A454" s="636" t="s">
        <v>6546</v>
      </c>
      <c r="B454" s="637" t="s">
        <v>4857</v>
      </c>
      <c r="C454" s="635" t="s">
        <v>143</v>
      </c>
      <c r="D454" s="637" t="s">
        <v>1572</v>
      </c>
      <c r="E454" s="638"/>
      <c r="F454" s="638"/>
      <c r="G454" s="639" t="s">
        <v>248</v>
      </c>
      <c r="H454" s="640"/>
      <c r="I454" s="640"/>
      <c r="J454" s="639" t="s">
        <v>8313</v>
      </c>
      <c r="K454" s="640"/>
      <c r="L454" s="639" t="s">
        <v>245</v>
      </c>
      <c r="M454" s="640"/>
      <c r="N454" s="639" t="s">
        <v>8314</v>
      </c>
      <c r="O454" s="640"/>
    </row>
    <row r="455" spans="1:15" ht="18">
      <c r="A455" s="636" t="s">
        <v>8315</v>
      </c>
      <c r="B455" s="637" t="s">
        <v>8316</v>
      </c>
      <c r="C455" s="635" t="s">
        <v>143</v>
      </c>
      <c r="D455" s="637" t="s">
        <v>1145</v>
      </c>
      <c r="E455" s="638"/>
      <c r="F455" s="638"/>
      <c r="G455" s="639" t="s">
        <v>248</v>
      </c>
      <c r="H455" s="640"/>
      <c r="I455" s="640"/>
      <c r="J455" s="639" t="s">
        <v>8317</v>
      </c>
      <c r="K455" s="640"/>
      <c r="L455" s="639" t="s">
        <v>245</v>
      </c>
      <c r="M455" s="640"/>
      <c r="N455" s="639" t="s">
        <v>8318</v>
      </c>
      <c r="O455" s="640"/>
    </row>
    <row r="456" spans="1:15" ht="18">
      <c r="A456" s="636" t="s">
        <v>7210</v>
      </c>
      <c r="B456" s="637" t="s">
        <v>7211</v>
      </c>
      <c r="C456" s="635" t="s">
        <v>143</v>
      </c>
      <c r="D456" s="637" t="s">
        <v>7212</v>
      </c>
      <c r="E456" s="638"/>
      <c r="F456" s="638"/>
      <c r="G456" s="639" t="s">
        <v>248</v>
      </c>
      <c r="H456" s="640"/>
      <c r="I456" s="640"/>
      <c r="J456" s="639" t="s">
        <v>8319</v>
      </c>
      <c r="K456" s="640"/>
      <c r="L456" s="639" t="s">
        <v>245</v>
      </c>
      <c r="M456" s="640"/>
      <c r="N456" s="639" t="s">
        <v>8320</v>
      </c>
      <c r="O456" s="640"/>
    </row>
    <row r="457" spans="1:15" ht="18">
      <c r="A457" s="636" t="s">
        <v>8321</v>
      </c>
      <c r="B457" s="637" t="s">
        <v>8322</v>
      </c>
      <c r="C457" s="635" t="s">
        <v>143</v>
      </c>
      <c r="D457" s="637" t="s">
        <v>8323</v>
      </c>
      <c r="E457" s="638"/>
      <c r="F457" s="638"/>
      <c r="G457" s="639" t="s">
        <v>248</v>
      </c>
      <c r="H457" s="640"/>
      <c r="I457" s="640"/>
      <c r="J457" s="639" t="s">
        <v>8324</v>
      </c>
      <c r="K457" s="640"/>
      <c r="L457" s="639" t="s">
        <v>245</v>
      </c>
      <c r="M457" s="640"/>
      <c r="N457" s="639" t="s">
        <v>8325</v>
      </c>
      <c r="O457" s="640"/>
    </row>
    <row r="458" spans="1:15" ht="18">
      <c r="A458" s="636" t="s">
        <v>6630</v>
      </c>
      <c r="B458" s="637" t="s">
        <v>6629</v>
      </c>
      <c r="C458" s="635" t="s">
        <v>143</v>
      </c>
      <c r="D458" s="637" t="s">
        <v>1891</v>
      </c>
      <c r="E458" s="638"/>
      <c r="F458" s="638"/>
      <c r="G458" s="639" t="s">
        <v>248</v>
      </c>
      <c r="H458" s="640"/>
      <c r="I458" s="640"/>
      <c r="J458" s="639" t="s">
        <v>8326</v>
      </c>
      <c r="K458" s="640"/>
      <c r="L458" s="639" t="s">
        <v>245</v>
      </c>
      <c r="M458" s="640"/>
      <c r="N458" s="639" t="s">
        <v>8327</v>
      </c>
      <c r="O458" s="640"/>
    </row>
    <row r="459" spans="1:15" ht="18">
      <c r="A459" s="636" t="s">
        <v>8328</v>
      </c>
      <c r="B459" s="637" t="s">
        <v>8329</v>
      </c>
      <c r="C459" s="635" t="s">
        <v>143</v>
      </c>
      <c r="D459" s="637" t="s">
        <v>1621</v>
      </c>
      <c r="E459" s="638"/>
      <c r="F459" s="638"/>
      <c r="G459" s="639" t="s">
        <v>248</v>
      </c>
      <c r="H459" s="640"/>
      <c r="I459" s="640"/>
      <c r="J459" s="639" t="s">
        <v>8330</v>
      </c>
      <c r="K459" s="640"/>
      <c r="L459" s="639" t="s">
        <v>8330</v>
      </c>
      <c r="M459" s="640"/>
      <c r="N459" s="639" t="s">
        <v>248</v>
      </c>
      <c r="O459" s="640"/>
    </row>
    <row r="460" spans="1:15" ht="18">
      <c r="A460" s="636" t="s">
        <v>8331</v>
      </c>
      <c r="B460" s="637" t="s">
        <v>8332</v>
      </c>
      <c r="C460" s="635" t="s">
        <v>143</v>
      </c>
      <c r="D460" s="637" t="s">
        <v>8333</v>
      </c>
      <c r="E460" s="638"/>
      <c r="F460" s="638"/>
      <c r="G460" s="639" t="s">
        <v>248</v>
      </c>
      <c r="H460" s="640"/>
      <c r="I460" s="640"/>
      <c r="J460" s="639" t="s">
        <v>8334</v>
      </c>
      <c r="K460" s="640"/>
      <c r="L460" s="639" t="s">
        <v>245</v>
      </c>
      <c r="M460" s="640"/>
      <c r="N460" s="639" t="s">
        <v>8335</v>
      </c>
      <c r="O460" s="640"/>
    </row>
    <row r="461" spans="1:15" ht="18">
      <c r="A461" s="636" t="s">
        <v>8336</v>
      </c>
      <c r="B461" s="637" t="s">
        <v>8337</v>
      </c>
      <c r="C461" s="635" t="s">
        <v>143</v>
      </c>
      <c r="D461" s="637" t="s">
        <v>1858</v>
      </c>
      <c r="E461" s="638"/>
      <c r="F461" s="638"/>
      <c r="G461" s="639" t="s">
        <v>248</v>
      </c>
      <c r="H461" s="640"/>
      <c r="I461" s="640"/>
      <c r="J461" s="639" t="s">
        <v>8338</v>
      </c>
      <c r="K461" s="640"/>
      <c r="L461" s="639" t="s">
        <v>245</v>
      </c>
      <c r="M461" s="640"/>
      <c r="N461" s="639" t="s">
        <v>8339</v>
      </c>
      <c r="O461" s="640"/>
    </row>
    <row r="462" spans="1:15" ht="18">
      <c r="A462" s="636" t="s">
        <v>8340</v>
      </c>
      <c r="B462" s="637" t="s">
        <v>8341</v>
      </c>
      <c r="C462" s="635" t="s">
        <v>143</v>
      </c>
      <c r="D462" s="637" t="s">
        <v>8342</v>
      </c>
      <c r="E462" s="638"/>
      <c r="F462" s="638"/>
      <c r="G462" s="639" t="s">
        <v>248</v>
      </c>
      <c r="H462" s="640"/>
      <c r="I462" s="640"/>
      <c r="J462" s="639" t="s">
        <v>8343</v>
      </c>
      <c r="K462" s="640"/>
      <c r="L462" s="639" t="s">
        <v>761</v>
      </c>
      <c r="M462" s="640"/>
      <c r="N462" s="639" t="s">
        <v>8344</v>
      </c>
      <c r="O462" s="640"/>
    </row>
    <row r="463" spans="1:15" ht="18">
      <c r="A463" s="636" t="s">
        <v>8345</v>
      </c>
      <c r="B463" s="637" t="s">
        <v>8346</v>
      </c>
      <c r="C463" s="635" t="s">
        <v>143</v>
      </c>
      <c r="D463" s="637" t="s">
        <v>1553</v>
      </c>
      <c r="E463" s="638"/>
      <c r="F463" s="638"/>
      <c r="G463" s="639" t="s">
        <v>248</v>
      </c>
      <c r="H463" s="640"/>
      <c r="I463" s="640"/>
      <c r="J463" s="639" t="s">
        <v>2143</v>
      </c>
      <c r="K463" s="640"/>
      <c r="L463" s="639" t="s">
        <v>245</v>
      </c>
      <c r="M463" s="640"/>
      <c r="N463" s="639" t="s">
        <v>1682</v>
      </c>
      <c r="O463" s="640"/>
    </row>
    <row r="464" spans="1:15" ht="18">
      <c r="A464" s="636" t="s">
        <v>8347</v>
      </c>
      <c r="B464" s="637" t="s">
        <v>8348</v>
      </c>
      <c r="C464" s="635" t="s">
        <v>143</v>
      </c>
      <c r="D464" s="637" t="s">
        <v>8349</v>
      </c>
      <c r="E464" s="638"/>
      <c r="F464" s="638"/>
      <c r="G464" s="639" t="s">
        <v>248</v>
      </c>
      <c r="H464" s="640"/>
      <c r="I464" s="640"/>
      <c r="J464" s="639" t="s">
        <v>8350</v>
      </c>
      <c r="K464" s="640"/>
      <c r="L464" s="639" t="s">
        <v>245</v>
      </c>
      <c r="M464" s="640"/>
      <c r="N464" s="639" t="s">
        <v>8351</v>
      </c>
      <c r="O464" s="640"/>
    </row>
    <row r="465" spans="1:15" ht="18">
      <c r="A465" s="636" t="s">
        <v>8352</v>
      </c>
      <c r="B465" s="637" t="s">
        <v>8353</v>
      </c>
      <c r="C465" s="635" t="s">
        <v>143</v>
      </c>
      <c r="D465" s="637" t="s">
        <v>8354</v>
      </c>
      <c r="E465" s="638"/>
      <c r="F465" s="638"/>
      <c r="G465" s="639" t="s">
        <v>248</v>
      </c>
      <c r="H465" s="640"/>
      <c r="I465" s="640"/>
      <c r="J465" s="639" t="s">
        <v>8355</v>
      </c>
      <c r="K465" s="640"/>
      <c r="L465" s="639" t="s">
        <v>8355</v>
      </c>
      <c r="M465" s="640"/>
      <c r="N465" s="639" t="s">
        <v>248</v>
      </c>
      <c r="O465" s="640"/>
    </row>
    <row r="466" spans="1:15" ht="18">
      <c r="A466" s="636" t="s">
        <v>6548</v>
      </c>
      <c r="B466" s="637" t="s">
        <v>6549</v>
      </c>
      <c r="C466" s="635" t="s">
        <v>143</v>
      </c>
      <c r="D466" s="637" t="s">
        <v>1558</v>
      </c>
      <c r="E466" s="638"/>
      <c r="F466" s="638"/>
      <c r="G466" s="639" t="s">
        <v>248</v>
      </c>
      <c r="H466" s="640"/>
      <c r="I466" s="640"/>
      <c r="J466" s="639" t="s">
        <v>8356</v>
      </c>
      <c r="K466" s="640"/>
      <c r="L466" s="639" t="s">
        <v>245</v>
      </c>
      <c r="M466" s="640"/>
      <c r="N466" s="639" t="s">
        <v>8357</v>
      </c>
      <c r="O466" s="640"/>
    </row>
    <row r="467" spans="1:15" ht="18">
      <c r="A467" s="636" t="s">
        <v>8358</v>
      </c>
      <c r="B467" s="637" t="s">
        <v>8359</v>
      </c>
      <c r="C467" s="635" t="s">
        <v>143</v>
      </c>
      <c r="D467" s="637" t="s">
        <v>1531</v>
      </c>
      <c r="E467" s="638"/>
      <c r="F467" s="638"/>
      <c r="G467" s="639" t="s">
        <v>248</v>
      </c>
      <c r="H467" s="640"/>
      <c r="I467" s="640"/>
      <c r="J467" s="639" t="s">
        <v>8360</v>
      </c>
      <c r="K467" s="640"/>
      <c r="L467" s="639" t="s">
        <v>1623</v>
      </c>
      <c r="M467" s="640"/>
      <c r="N467" s="639" t="s">
        <v>8361</v>
      </c>
      <c r="O467" s="640"/>
    </row>
    <row r="468" spans="1:15" ht="18">
      <c r="A468" s="636" t="s">
        <v>8362</v>
      </c>
      <c r="B468" s="637" t="s">
        <v>8363</v>
      </c>
      <c r="C468" s="635" t="s">
        <v>143</v>
      </c>
      <c r="D468" s="637" t="s">
        <v>8364</v>
      </c>
      <c r="E468" s="638"/>
      <c r="F468" s="638"/>
      <c r="G468" s="639" t="s">
        <v>248</v>
      </c>
      <c r="H468" s="640"/>
      <c r="I468" s="640"/>
      <c r="J468" s="639" t="s">
        <v>8365</v>
      </c>
      <c r="K468" s="640"/>
      <c r="L468" s="639" t="s">
        <v>245</v>
      </c>
      <c r="M468" s="640"/>
      <c r="N468" s="639" t="s">
        <v>8366</v>
      </c>
      <c r="O468" s="640"/>
    </row>
    <row r="469" spans="1:15" ht="18">
      <c r="A469" s="636" t="s">
        <v>8367</v>
      </c>
      <c r="B469" s="637" t="s">
        <v>8368</v>
      </c>
      <c r="C469" s="635" t="s">
        <v>143</v>
      </c>
      <c r="D469" s="637" t="s">
        <v>8369</v>
      </c>
      <c r="E469" s="638"/>
      <c r="F469" s="638"/>
      <c r="G469" s="639" t="s">
        <v>248</v>
      </c>
      <c r="H469" s="640"/>
      <c r="I469" s="640"/>
      <c r="J469" s="639" t="s">
        <v>8370</v>
      </c>
      <c r="K469" s="640"/>
      <c r="L469" s="639" t="s">
        <v>245</v>
      </c>
      <c r="M469" s="640"/>
      <c r="N469" s="639" t="s">
        <v>8371</v>
      </c>
      <c r="O469" s="640"/>
    </row>
    <row r="470" spans="1:15" ht="18">
      <c r="A470" s="636" t="s">
        <v>6625</v>
      </c>
      <c r="B470" s="637" t="s">
        <v>6624</v>
      </c>
      <c r="C470" s="635" t="s">
        <v>143</v>
      </c>
      <c r="D470" s="637" t="s">
        <v>6623</v>
      </c>
      <c r="E470" s="638"/>
      <c r="F470" s="638"/>
      <c r="G470" s="639" t="s">
        <v>248</v>
      </c>
      <c r="H470" s="640"/>
      <c r="I470" s="640"/>
      <c r="J470" s="639" t="s">
        <v>8372</v>
      </c>
      <c r="K470" s="640"/>
      <c r="L470" s="639" t="s">
        <v>245</v>
      </c>
      <c r="M470" s="640"/>
      <c r="N470" s="639" t="s">
        <v>8373</v>
      </c>
      <c r="O470" s="640"/>
    </row>
    <row r="471" spans="1:15" ht="18">
      <c r="A471" s="636" t="s">
        <v>8374</v>
      </c>
      <c r="B471" s="637" t="s">
        <v>8375</v>
      </c>
      <c r="C471" s="635" t="s">
        <v>143</v>
      </c>
      <c r="D471" s="637" t="s">
        <v>4651</v>
      </c>
      <c r="E471" s="638"/>
      <c r="F471" s="638"/>
      <c r="G471" s="639" t="s">
        <v>248</v>
      </c>
      <c r="H471" s="640"/>
      <c r="I471" s="640"/>
      <c r="J471" s="639" t="s">
        <v>8376</v>
      </c>
      <c r="K471" s="640"/>
      <c r="L471" s="639" t="s">
        <v>245</v>
      </c>
      <c r="M471" s="640"/>
      <c r="N471" s="639" t="s">
        <v>8377</v>
      </c>
      <c r="O471" s="640"/>
    </row>
    <row r="472" spans="1:15" ht="18">
      <c r="A472" s="636" t="s">
        <v>8378</v>
      </c>
      <c r="B472" s="637" t="s">
        <v>8379</v>
      </c>
      <c r="C472" s="635" t="s">
        <v>143</v>
      </c>
      <c r="D472" s="637" t="s">
        <v>8380</v>
      </c>
      <c r="E472" s="638"/>
      <c r="F472" s="638"/>
      <c r="G472" s="639" t="s">
        <v>248</v>
      </c>
      <c r="H472" s="640"/>
      <c r="I472" s="640"/>
      <c r="J472" s="639" t="s">
        <v>8381</v>
      </c>
      <c r="K472" s="640"/>
      <c r="L472" s="639" t="s">
        <v>245</v>
      </c>
      <c r="M472" s="640"/>
      <c r="N472" s="639" t="s">
        <v>8382</v>
      </c>
      <c r="O472" s="640"/>
    </row>
    <row r="473" spans="1:15" ht="18">
      <c r="A473" s="636" t="s">
        <v>8383</v>
      </c>
      <c r="B473" s="637" t="s">
        <v>8384</v>
      </c>
      <c r="C473" s="635" t="s">
        <v>143</v>
      </c>
      <c r="D473" s="637" t="s">
        <v>8385</v>
      </c>
      <c r="E473" s="638"/>
      <c r="F473" s="638"/>
      <c r="G473" s="639" t="s">
        <v>248</v>
      </c>
      <c r="H473" s="640"/>
      <c r="I473" s="640"/>
      <c r="J473" s="639" t="s">
        <v>3177</v>
      </c>
      <c r="K473" s="640"/>
      <c r="L473" s="639" t="s">
        <v>245</v>
      </c>
      <c r="M473" s="640"/>
      <c r="N473" s="639" t="s">
        <v>8386</v>
      </c>
      <c r="O473" s="640"/>
    </row>
    <row r="474" spans="1:15" ht="18">
      <c r="A474" s="636" t="s">
        <v>8387</v>
      </c>
      <c r="B474" s="637" t="s">
        <v>8388</v>
      </c>
      <c r="C474" s="635" t="s">
        <v>143</v>
      </c>
      <c r="D474" s="637" t="s">
        <v>8389</v>
      </c>
      <c r="E474" s="638"/>
      <c r="F474" s="638"/>
      <c r="G474" s="639" t="s">
        <v>248</v>
      </c>
      <c r="H474" s="640"/>
      <c r="I474" s="640"/>
      <c r="J474" s="639" t="s">
        <v>8390</v>
      </c>
      <c r="K474" s="640"/>
      <c r="L474" s="639" t="s">
        <v>245</v>
      </c>
      <c r="M474" s="640"/>
      <c r="N474" s="639" t="s">
        <v>4166</v>
      </c>
      <c r="O474" s="640"/>
    </row>
    <row r="475" spans="1:15" ht="18">
      <c r="A475" s="636" t="s">
        <v>7213</v>
      </c>
      <c r="B475" s="637" t="s">
        <v>7214</v>
      </c>
      <c r="C475" s="635" t="s">
        <v>143</v>
      </c>
      <c r="D475" s="637" t="s">
        <v>7215</v>
      </c>
      <c r="E475" s="638"/>
      <c r="F475" s="638"/>
      <c r="G475" s="639" t="s">
        <v>248</v>
      </c>
      <c r="H475" s="640"/>
      <c r="I475" s="640"/>
      <c r="J475" s="639" t="s">
        <v>8391</v>
      </c>
      <c r="K475" s="640"/>
      <c r="L475" s="639" t="s">
        <v>245</v>
      </c>
      <c r="M475" s="640"/>
      <c r="N475" s="639" t="s">
        <v>8392</v>
      </c>
      <c r="O475" s="640"/>
    </row>
    <row r="476" spans="1:15" ht="18">
      <c r="A476" s="636" t="s">
        <v>8393</v>
      </c>
      <c r="B476" s="637" t="s">
        <v>8394</v>
      </c>
      <c r="C476" s="635" t="s">
        <v>143</v>
      </c>
      <c r="D476" s="637" t="s">
        <v>4653</v>
      </c>
      <c r="E476" s="638"/>
      <c r="F476" s="638"/>
      <c r="G476" s="639" t="s">
        <v>248</v>
      </c>
      <c r="H476" s="640"/>
      <c r="I476" s="640"/>
      <c r="J476" s="639" t="s">
        <v>8395</v>
      </c>
      <c r="K476" s="640"/>
      <c r="L476" s="639" t="s">
        <v>8396</v>
      </c>
      <c r="M476" s="640"/>
      <c r="N476" s="639" t="s">
        <v>8397</v>
      </c>
      <c r="O476" s="640"/>
    </row>
    <row r="477" spans="1:15" ht="18">
      <c r="A477" s="636" t="s">
        <v>8398</v>
      </c>
      <c r="B477" s="637" t="s">
        <v>8399</v>
      </c>
      <c r="C477" s="635" t="s">
        <v>143</v>
      </c>
      <c r="D477" s="637" t="s">
        <v>4635</v>
      </c>
      <c r="E477" s="638"/>
      <c r="F477" s="638"/>
      <c r="G477" s="639" t="s">
        <v>248</v>
      </c>
      <c r="H477" s="640"/>
      <c r="I477" s="640"/>
      <c r="J477" s="639" t="s">
        <v>8278</v>
      </c>
      <c r="K477" s="640"/>
      <c r="L477" s="639" t="s">
        <v>245</v>
      </c>
      <c r="M477" s="640"/>
      <c r="N477" s="639" t="s">
        <v>1622</v>
      </c>
      <c r="O477" s="640"/>
    </row>
    <row r="478" spans="1:15" ht="18">
      <c r="A478" s="636" t="s">
        <v>8400</v>
      </c>
      <c r="B478" s="637" t="s">
        <v>8401</v>
      </c>
      <c r="C478" s="635" t="s">
        <v>143</v>
      </c>
      <c r="D478" s="637" t="s">
        <v>8239</v>
      </c>
      <c r="E478" s="638"/>
      <c r="F478" s="638"/>
      <c r="G478" s="639" t="s">
        <v>248</v>
      </c>
      <c r="H478" s="640"/>
      <c r="I478" s="640"/>
      <c r="J478" s="639" t="s">
        <v>8215</v>
      </c>
      <c r="K478" s="640"/>
      <c r="L478" s="639" t="s">
        <v>245</v>
      </c>
      <c r="M478" s="640"/>
      <c r="N478" s="639" t="s">
        <v>8402</v>
      </c>
      <c r="O478" s="640"/>
    </row>
    <row r="479" spans="1:15" ht="18">
      <c r="A479" s="636" t="s">
        <v>7217</v>
      </c>
      <c r="B479" s="637" t="s">
        <v>7218</v>
      </c>
      <c r="C479" s="635" t="s">
        <v>143</v>
      </c>
      <c r="D479" s="637" t="s">
        <v>1638</v>
      </c>
      <c r="E479" s="638"/>
      <c r="F479" s="638"/>
      <c r="G479" s="639" t="s">
        <v>248</v>
      </c>
      <c r="H479" s="640"/>
      <c r="I479" s="640"/>
      <c r="J479" s="639" t="s">
        <v>8403</v>
      </c>
      <c r="K479" s="640"/>
      <c r="L479" s="639" t="s">
        <v>245</v>
      </c>
      <c r="M479" s="640"/>
      <c r="N479" s="639" t="s">
        <v>8404</v>
      </c>
      <c r="O479" s="640"/>
    </row>
    <row r="480" spans="1:15" ht="18">
      <c r="A480" s="636" t="s">
        <v>8405</v>
      </c>
      <c r="B480" s="637" t="s">
        <v>8406</v>
      </c>
      <c r="C480" s="635" t="s">
        <v>143</v>
      </c>
      <c r="D480" s="637" t="s">
        <v>8407</v>
      </c>
      <c r="E480" s="638"/>
      <c r="F480" s="638"/>
      <c r="G480" s="639" t="s">
        <v>248</v>
      </c>
      <c r="H480" s="640"/>
      <c r="I480" s="640"/>
      <c r="J480" s="639" t="s">
        <v>8408</v>
      </c>
      <c r="K480" s="640"/>
      <c r="L480" s="639" t="s">
        <v>245</v>
      </c>
      <c r="M480" s="640"/>
      <c r="N480" s="639" t="s">
        <v>8409</v>
      </c>
      <c r="O480" s="640"/>
    </row>
    <row r="481" spans="1:15" ht="18">
      <c r="A481" s="636" t="s">
        <v>8410</v>
      </c>
      <c r="B481" s="637" t="s">
        <v>8411</v>
      </c>
      <c r="C481" s="635" t="s">
        <v>143</v>
      </c>
      <c r="D481" s="637" t="s">
        <v>4859</v>
      </c>
      <c r="E481" s="638"/>
      <c r="F481" s="638"/>
      <c r="G481" s="639" t="s">
        <v>248</v>
      </c>
      <c r="H481" s="640"/>
      <c r="I481" s="640"/>
      <c r="J481" s="639" t="s">
        <v>8412</v>
      </c>
      <c r="K481" s="640"/>
      <c r="L481" s="639" t="s">
        <v>245</v>
      </c>
      <c r="M481" s="640"/>
      <c r="N481" s="639" t="s">
        <v>8413</v>
      </c>
      <c r="O481" s="640"/>
    </row>
    <row r="482" spans="1:15" ht="18">
      <c r="A482" s="636" t="s">
        <v>8414</v>
      </c>
      <c r="B482" s="637" t="s">
        <v>8415</v>
      </c>
      <c r="C482" s="635" t="s">
        <v>143</v>
      </c>
      <c r="D482" s="637" t="s">
        <v>4665</v>
      </c>
      <c r="E482" s="638"/>
      <c r="F482" s="638"/>
      <c r="G482" s="639" t="s">
        <v>248</v>
      </c>
      <c r="H482" s="640"/>
      <c r="I482" s="640"/>
      <c r="J482" s="639" t="s">
        <v>8416</v>
      </c>
      <c r="K482" s="640"/>
      <c r="L482" s="639" t="s">
        <v>245</v>
      </c>
      <c r="M482" s="640"/>
      <c r="N482" s="639" t="s">
        <v>8417</v>
      </c>
      <c r="O482" s="640"/>
    </row>
    <row r="483" spans="1:15" ht="18">
      <c r="A483" s="636" t="s">
        <v>8418</v>
      </c>
      <c r="B483" s="637" t="s">
        <v>8419</v>
      </c>
      <c r="C483" s="635" t="s">
        <v>143</v>
      </c>
      <c r="D483" s="637" t="s">
        <v>1418</v>
      </c>
      <c r="E483" s="638"/>
      <c r="F483" s="638"/>
      <c r="G483" s="639" t="s">
        <v>248</v>
      </c>
      <c r="H483" s="640"/>
      <c r="I483" s="640"/>
      <c r="J483" s="639" t="s">
        <v>8420</v>
      </c>
      <c r="K483" s="640"/>
      <c r="L483" s="639" t="s">
        <v>245</v>
      </c>
      <c r="M483" s="640"/>
      <c r="N483" s="639" t="s">
        <v>8421</v>
      </c>
      <c r="O483" s="640"/>
    </row>
    <row r="484" spans="1:15" ht="18">
      <c r="A484" s="636" t="s">
        <v>8422</v>
      </c>
      <c r="B484" s="637" t="s">
        <v>8423</v>
      </c>
      <c r="C484" s="635" t="s">
        <v>143</v>
      </c>
      <c r="D484" s="637" t="s">
        <v>1550</v>
      </c>
      <c r="E484" s="638"/>
      <c r="F484" s="638"/>
      <c r="G484" s="639" t="s">
        <v>248</v>
      </c>
      <c r="H484" s="640"/>
      <c r="I484" s="640"/>
      <c r="J484" s="639" t="s">
        <v>8424</v>
      </c>
      <c r="K484" s="640"/>
      <c r="L484" s="639" t="s">
        <v>245</v>
      </c>
      <c r="M484" s="640"/>
      <c r="N484" s="639" t="s">
        <v>8425</v>
      </c>
      <c r="O484" s="640"/>
    </row>
    <row r="485" spans="1:15" ht="18">
      <c r="A485" s="636" t="s">
        <v>8426</v>
      </c>
      <c r="B485" s="637" t="s">
        <v>8427</v>
      </c>
      <c r="C485" s="635" t="s">
        <v>143</v>
      </c>
      <c r="D485" s="637" t="s">
        <v>8428</v>
      </c>
      <c r="E485" s="638"/>
      <c r="F485" s="638"/>
      <c r="G485" s="639" t="s">
        <v>248</v>
      </c>
      <c r="H485" s="640"/>
      <c r="I485" s="640"/>
      <c r="J485" s="639" t="s">
        <v>8042</v>
      </c>
      <c r="K485" s="640"/>
      <c r="L485" s="639" t="s">
        <v>245</v>
      </c>
      <c r="M485" s="640"/>
      <c r="N485" s="639" t="s">
        <v>8043</v>
      </c>
      <c r="O485" s="640"/>
    </row>
    <row r="486" spans="1:15" ht="18">
      <c r="A486" s="636" t="s">
        <v>8429</v>
      </c>
      <c r="B486" s="637" t="s">
        <v>8430</v>
      </c>
      <c r="C486" s="635" t="s">
        <v>143</v>
      </c>
      <c r="D486" s="637" t="s">
        <v>8431</v>
      </c>
      <c r="E486" s="638"/>
      <c r="F486" s="638"/>
      <c r="G486" s="639" t="s">
        <v>248</v>
      </c>
      <c r="H486" s="640"/>
      <c r="I486" s="640"/>
      <c r="J486" s="639" t="s">
        <v>6587</v>
      </c>
      <c r="K486" s="640"/>
      <c r="L486" s="639" t="s">
        <v>245</v>
      </c>
      <c r="M486" s="640"/>
      <c r="N486" s="639" t="s">
        <v>2668</v>
      </c>
      <c r="O486" s="640"/>
    </row>
    <row r="487" spans="1:15" ht="18">
      <c r="A487" s="636" t="s">
        <v>8432</v>
      </c>
      <c r="B487" s="637" t="s">
        <v>8433</v>
      </c>
      <c r="C487" s="635" t="s">
        <v>143</v>
      </c>
      <c r="D487" s="637" t="s">
        <v>8434</v>
      </c>
      <c r="E487" s="638"/>
      <c r="F487" s="638"/>
      <c r="G487" s="639" t="s">
        <v>248</v>
      </c>
      <c r="H487" s="640"/>
      <c r="I487" s="640"/>
      <c r="J487" s="639" t="s">
        <v>8435</v>
      </c>
      <c r="K487" s="640"/>
      <c r="L487" s="639" t="s">
        <v>245</v>
      </c>
      <c r="M487" s="640"/>
      <c r="N487" s="639" t="s">
        <v>8436</v>
      </c>
      <c r="O487" s="640"/>
    </row>
    <row r="488" spans="1:15" ht="18">
      <c r="A488" s="636" t="s">
        <v>8437</v>
      </c>
      <c r="B488" s="637" t="s">
        <v>8438</v>
      </c>
      <c r="C488" s="635" t="s">
        <v>143</v>
      </c>
      <c r="D488" s="637" t="s">
        <v>8439</v>
      </c>
      <c r="E488" s="638"/>
      <c r="F488" s="638"/>
      <c r="G488" s="639" t="s">
        <v>248</v>
      </c>
      <c r="H488" s="640"/>
      <c r="I488" s="640"/>
      <c r="J488" s="639" t="s">
        <v>2809</v>
      </c>
      <c r="K488" s="640"/>
      <c r="L488" s="639" t="s">
        <v>245</v>
      </c>
      <c r="M488" s="640"/>
      <c r="N488" s="639" t="s">
        <v>1679</v>
      </c>
      <c r="O488" s="640"/>
    </row>
    <row r="489" spans="1:15" ht="18">
      <c r="A489" s="636" t="s">
        <v>8440</v>
      </c>
      <c r="B489" s="637" t="s">
        <v>8441</v>
      </c>
      <c r="C489" s="635" t="s">
        <v>143</v>
      </c>
      <c r="D489" s="637" t="s">
        <v>8442</v>
      </c>
      <c r="E489" s="638"/>
      <c r="F489" s="638"/>
      <c r="G489" s="639" t="s">
        <v>248</v>
      </c>
      <c r="H489" s="640"/>
      <c r="I489" s="640"/>
      <c r="J489" s="639" t="s">
        <v>5919</v>
      </c>
      <c r="K489" s="640"/>
      <c r="L489" s="639" t="s">
        <v>245</v>
      </c>
      <c r="M489" s="640"/>
      <c r="N489" s="639" t="s">
        <v>3421</v>
      </c>
      <c r="O489" s="640"/>
    </row>
    <row r="490" spans="1:15">
      <c r="A490" s="631" t="s">
        <v>143</v>
      </c>
      <c r="B490" s="632" t="s">
        <v>143</v>
      </c>
      <c r="C490" s="635" t="s">
        <v>143</v>
      </c>
      <c r="D490" s="632" t="s">
        <v>143</v>
      </c>
      <c r="E490" s="633"/>
      <c r="F490" s="633"/>
      <c r="G490" s="633"/>
      <c r="H490" s="633"/>
      <c r="I490" s="633"/>
      <c r="J490" s="633"/>
      <c r="K490" s="633"/>
      <c r="L490" s="633"/>
      <c r="M490" s="633"/>
      <c r="N490" s="633"/>
      <c r="O490" s="633"/>
    </row>
    <row r="491" spans="1:15">
      <c r="A491" s="631" t="s">
        <v>5131</v>
      </c>
      <c r="B491" s="632" t="s">
        <v>4836</v>
      </c>
      <c r="C491" s="635" t="s">
        <v>143</v>
      </c>
      <c r="D491" s="632" t="s">
        <v>4785</v>
      </c>
      <c r="E491" s="633"/>
      <c r="F491" s="633"/>
      <c r="G491" s="621" t="s">
        <v>248</v>
      </c>
      <c r="H491" s="634"/>
      <c r="I491" s="634"/>
      <c r="J491" s="621" t="s">
        <v>8443</v>
      </c>
      <c r="K491" s="634"/>
      <c r="L491" s="621" t="s">
        <v>245</v>
      </c>
      <c r="M491" s="634"/>
      <c r="N491" s="621" t="s">
        <v>8444</v>
      </c>
      <c r="O491" s="634"/>
    </row>
    <row r="492" spans="1:15" ht="18">
      <c r="A492" s="636" t="s">
        <v>8445</v>
      </c>
      <c r="B492" s="637" t="s">
        <v>8446</v>
      </c>
      <c r="C492" s="635" t="s">
        <v>143</v>
      </c>
      <c r="D492" s="637" t="s">
        <v>1209</v>
      </c>
      <c r="E492" s="638"/>
      <c r="F492" s="638"/>
      <c r="G492" s="639" t="s">
        <v>248</v>
      </c>
      <c r="H492" s="640"/>
      <c r="I492" s="640"/>
      <c r="J492" s="639" t="s">
        <v>8447</v>
      </c>
      <c r="K492" s="640"/>
      <c r="L492" s="639" t="s">
        <v>245</v>
      </c>
      <c r="M492" s="640"/>
      <c r="N492" s="639" t="s">
        <v>8448</v>
      </c>
      <c r="O492" s="640"/>
    </row>
    <row r="493" spans="1:15" ht="38.25">
      <c r="A493" s="641" t="s">
        <v>2175</v>
      </c>
      <c r="B493" s="642"/>
      <c r="C493" s="642"/>
      <c r="D493" s="642"/>
      <c r="E493" s="642"/>
      <c r="F493" s="642"/>
      <c r="G493" s="642"/>
      <c r="H493" s="642"/>
      <c r="I493" s="643" t="s">
        <v>143</v>
      </c>
      <c r="J493" s="644"/>
      <c r="K493" s="644"/>
      <c r="L493" s="644"/>
      <c r="M493" s="644"/>
      <c r="N493" s="644"/>
      <c r="O493" s="644"/>
    </row>
    <row r="494" spans="1:15">
      <c r="M494" s="645" t="s">
        <v>7478</v>
      </c>
      <c r="N494" s="646"/>
      <c r="O494" s="645" t="s">
        <v>7479</v>
      </c>
    </row>
    <row r="495" spans="1:15" ht="67.5">
      <c r="J495" s="647" t="s">
        <v>7480</v>
      </c>
      <c r="K495" s="648"/>
      <c r="L495" s="648"/>
      <c r="M495" s="648"/>
      <c r="N495" s="648"/>
      <c r="O495" s="648"/>
    </row>
    <row r="497" spans="1:15">
      <c r="C497" s="623" t="s">
        <v>143</v>
      </c>
      <c r="D497" s="624"/>
      <c r="E497" s="624"/>
      <c r="F497" s="624"/>
      <c r="G497" s="624"/>
      <c r="H497" s="624"/>
      <c r="I497" s="624"/>
      <c r="J497" s="624"/>
      <c r="K497" s="624"/>
      <c r="L497" s="624"/>
      <c r="M497" s="625" t="s">
        <v>8449</v>
      </c>
      <c r="N497" s="626"/>
      <c r="O497" s="626"/>
    </row>
    <row r="498" spans="1:15" ht="22.5">
      <c r="A498" s="627" t="s">
        <v>5137</v>
      </c>
      <c r="B498" s="627" t="s">
        <v>215</v>
      </c>
      <c r="C498" s="627" t="s">
        <v>216</v>
      </c>
      <c r="D498" s="628"/>
      <c r="E498" s="628"/>
      <c r="F498" s="628"/>
      <c r="G498" s="629" t="s">
        <v>217</v>
      </c>
      <c r="H498" s="630"/>
      <c r="I498" s="630"/>
      <c r="J498" s="629" t="s">
        <v>218</v>
      </c>
      <c r="K498" s="630"/>
      <c r="L498" s="629" t="s">
        <v>219</v>
      </c>
      <c r="M498" s="630"/>
      <c r="N498" s="629" t="s">
        <v>220</v>
      </c>
      <c r="O498" s="630"/>
    </row>
    <row r="499" spans="1:15" ht="18">
      <c r="A499" s="636" t="s">
        <v>5130</v>
      </c>
      <c r="B499" s="637" t="s">
        <v>4837</v>
      </c>
      <c r="C499" s="635" t="s">
        <v>143</v>
      </c>
      <c r="D499" s="637" t="s">
        <v>1691</v>
      </c>
      <c r="E499" s="638"/>
      <c r="F499" s="638"/>
      <c r="G499" s="639" t="s">
        <v>248</v>
      </c>
      <c r="H499" s="640"/>
      <c r="I499" s="640"/>
      <c r="J499" s="639" t="s">
        <v>8450</v>
      </c>
      <c r="K499" s="640"/>
      <c r="L499" s="639" t="s">
        <v>245</v>
      </c>
      <c r="M499" s="640"/>
      <c r="N499" s="639" t="s">
        <v>8451</v>
      </c>
      <c r="O499" s="640"/>
    </row>
    <row r="500" spans="1:15" ht="18">
      <c r="A500" s="636" t="s">
        <v>6553</v>
      </c>
      <c r="B500" s="637" t="s">
        <v>6554</v>
      </c>
      <c r="C500" s="635" t="s">
        <v>143</v>
      </c>
      <c r="D500" s="637" t="s">
        <v>6555</v>
      </c>
      <c r="E500" s="638"/>
      <c r="F500" s="638"/>
      <c r="G500" s="639" t="s">
        <v>248</v>
      </c>
      <c r="H500" s="640"/>
      <c r="I500" s="640"/>
      <c r="J500" s="639" t="s">
        <v>8452</v>
      </c>
      <c r="K500" s="640"/>
      <c r="L500" s="639" t="s">
        <v>245</v>
      </c>
      <c r="M500" s="640"/>
      <c r="N500" s="639" t="s">
        <v>8453</v>
      </c>
      <c r="O500" s="640"/>
    </row>
    <row r="501" spans="1:15">
      <c r="A501" s="631" t="s">
        <v>143</v>
      </c>
      <c r="B501" s="632" t="s">
        <v>143</v>
      </c>
      <c r="C501" s="635" t="s">
        <v>143</v>
      </c>
      <c r="D501" s="632" t="s">
        <v>143</v>
      </c>
      <c r="E501" s="633"/>
      <c r="F501" s="633"/>
      <c r="G501" s="633"/>
      <c r="H501" s="633"/>
      <c r="I501" s="633"/>
      <c r="J501" s="633"/>
      <c r="K501" s="633"/>
      <c r="L501" s="633"/>
      <c r="M501" s="633"/>
      <c r="N501" s="633"/>
      <c r="O501" s="633"/>
    </row>
    <row r="502" spans="1:15">
      <c r="A502" s="631" t="s">
        <v>6557</v>
      </c>
      <c r="B502" s="632" t="s">
        <v>6558</v>
      </c>
      <c r="C502" s="635" t="s">
        <v>143</v>
      </c>
      <c r="D502" s="632" t="s">
        <v>1160</v>
      </c>
      <c r="E502" s="633"/>
      <c r="F502" s="633"/>
      <c r="G502" s="621" t="s">
        <v>248</v>
      </c>
      <c r="H502" s="634"/>
      <c r="I502" s="634"/>
      <c r="J502" s="621" t="s">
        <v>8454</v>
      </c>
      <c r="K502" s="634"/>
      <c r="L502" s="621" t="s">
        <v>245</v>
      </c>
      <c r="M502" s="634"/>
      <c r="N502" s="621" t="s">
        <v>8455</v>
      </c>
      <c r="O502" s="634"/>
    </row>
    <row r="503" spans="1:15" ht="18">
      <c r="A503" s="636" t="s">
        <v>6560</v>
      </c>
      <c r="B503" s="637" t="s">
        <v>6561</v>
      </c>
      <c r="C503" s="635" t="s">
        <v>143</v>
      </c>
      <c r="D503" s="637" t="s">
        <v>6562</v>
      </c>
      <c r="E503" s="638"/>
      <c r="F503" s="638"/>
      <c r="G503" s="639" t="s">
        <v>248</v>
      </c>
      <c r="H503" s="640"/>
      <c r="I503" s="640"/>
      <c r="J503" s="639" t="s">
        <v>8456</v>
      </c>
      <c r="K503" s="640"/>
      <c r="L503" s="639" t="s">
        <v>245</v>
      </c>
      <c r="M503" s="640"/>
      <c r="N503" s="639" t="s">
        <v>8457</v>
      </c>
      <c r="O503" s="640"/>
    </row>
    <row r="504" spans="1:15" ht="18">
      <c r="A504" s="636" t="s">
        <v>6564</v>
      </c>
      <c r="B504" s="637" t="s">
        <v>6565</v>
      </c>
      <c r="C504" s="635" t="s">
        <v>143</v>
      </c>
      <c r="D504" s="637" t="s">
        <v>6566</v>
      </c>
      <c r="E504" s="638"/>
      <c r="F504" s="638"/>
      <c r="G504" s="639" t="s">
        <v>248</v>
      </c>
      <c r="H504" s="640"/>
      <c r="I504" s="640"/>
      <c r="J504" s="639" t="s">
        <v>8458</v>
      </c>
      <c r="K504" s="640"/>
      <c r="L504" s="639" t="s">
        <v>245</v>
      </c>
      <c r="M504" s="640"/>
      <c r="N504" s="639" t="s">
        <v>8459</v>
      </c>
      <c r="O504" s="640"/>
    </row>
    <row r="505" spans="1:15" ht="18">
      <c r="A505" s="636" t="s">
        <v>8460</v>
      </c>
      <c r="B505" s="637" t="s">
        <v>8461</v>
      </c>
      <c r="C505" s="635" t="s">
        <v>143</v>
      </c>
      <c r="D505" s="637" t="s">
        <v>8462</v>
      </c>
      <c r="E505" s="638"/>
      <c r="F505" s="638"/>
      <c r="G505" s="639" t="s">
        <v>248</v>
      </c>
      <c r="H505" s="640"/>
      <c r="I505" s="640"/>
      <c r="J505" s="639" t="s">
        <v>6213</v>
      </c>
      <c r="K505" s="640"/>
      <c r="L505" s="639" t="s">
        <v>245</v>
      </c>
      <c r="M505" s="640"/>
      <c r="N505" s="639" t="s">
        <v>3554</v>
      </c>
      <c r="O505" s="640"/>
    </row>
    <row r="506" spans="1:15">
      <c r="A506" s="631" t="s">
        <v>143</v>
      </c>
      <c r="B506" s="632" t="s">
        <v>143</v>
      </c>
      <c r="C506" s="635" t="s">
        <v>143</v>
      </c>
      <c r="D506" s="632" t="s">
        <v>143</v>
      </c>
      <c r="E506" s="633"/>
      <c r="F506" s="633"/>
      <c r="G506" s="633"/>
      <c r="H506" s="633"/>
      <c r="I506" s="633"/>
      <c r="J506" s="633"/>
      <c r="K506" s="633"/>
      <c r="L506" s="633"/>
      <c r="M506" s="633"/>
      <c r="N506" s="633"/>
      <c r="O506" s="633"/>
    </row>
    <row r="507" spans="1:15">
      <c r="A507" s="631" t="s">
        <v>6568</v>
      </c>
      <c r="B507" s="632" t="s">
        <v>6569</v>
      </c>
      <c r="C507" s="635" t="s">
        <v>143</v>
      </c>
      <c r="D507" s="632" t="s">
        <v>1854</v>
      </c>
      <c r="E507" s="633"/>
      <c r="F507" s="633"/>
      <c r="G507" s="621" t="s">
        <v>248</v>
      </c>
      <c r="H507" s="634"/>
      <c r="I507" s="634"/>
      <c r="J507" s="621" t="s">
        <v>8463</v>
      </c>
      <c r="K507" s="634"/>
      <c r="L507" s="621" t="s">
        <v>245</v>
      </c>
      <c r="M507" s="634"/>
      <c r="N507" s="621" t="s">
        <v>8464</v>
      </c>
      <c r="O507" s="634"/>
    </row>
    <row r="508" spans="1:15" ht="18">
      <c r="A508" s="636" t="s">
        <v>6571</v>
      </c>
      <c r="B508" s="637" t="s">
        <v>6572</v>
      </c>
      <c r="C508" s="635" t="s">
        <v>143</v>
      </c>
      <c r="D508" s="637" t="s">
        <v>6573</v>
      </c>
      <c r="E508" s="638"/>
      <c r="F508" s="638"/>
      <c r="G508" s="639" t="s">
        <v>248</v>
      </c>
      <c r="H508" s="640"/>
      <c r="I508" s="640"/>
      <c r="J508" s="639" t="s">
        <v>8463</v>
      </c>
      <c r="K508" s="640"/>
      <c r="L508" s="639" t="s">
        <v>245</v>
      </c>
      <c r="M508" s="640"/>
      <c r="N508" s="639" t="s">
        <v>8464</v>
      </c>
      <c r="O508" s="640"/>
    </row>
    <row r="509" spans="1:15">
      <c r="A509" s="631" t="s">
        <v>143</v>
      </c>
      <c r="B509" s="632" t="s">
        <v>143</v>
      </c>
      <c r="C509" s="635" t="s">
        <v>143</v>
      </c>
      <c r="D509" s="632" t="s">
        <v>143</v>
      </c>
      <c r="E509" s="633"/>
      <c r="F509" s="633"/>
      <c r="G509" s="633"/>
      <c r="H509" s="633"/>
      <c r="I509" s="633"/>
      <c r="J509" s="633"/>
      <c r="K509" s="633"/>
      <c r="L509" s="633"/>
      <c r="M509" s="633"/>
      <c r="N509" s="633"/>
      <c r="O509" s="633"/>
    </row>
    <row r="510" spans="1:15">
      <c r="A510" s="631" t="s">
        <v>6577</v>
      </c>
      <c r="B510" s="632" t="s">
        <v>6578</v>
      </c>
      <c r="C510" s="635" t="s">
        <v>143</v>
      </c>
      <c r="D510" s="632" t="s">
        <v>6579</v>
      </c>
      <c r="E510" s="633"/>
      <c r="F510" s="633"/>
      <c r="G510" s="621" t="s">
        <v>248</v>
      </c>
      <c r="H510" s="634"/>
      <c r="I510" s="634"/>
      <c r="J510" s="621" t="s">
        <v>8465</v>
      </c>
      <c r="K510" s="634"/>
      <c r="L510" s="621" t="s">
        <v>245</v>
      </c>
      <c r="M510" s="634"/>
      <c r="N510" s="621" t="s">
        <v>8466</v>
      </c>
      <c r="O510" s="634"/>
    </row>
    <row r="511" spans="1:15" ht="18">
      <c r="A511" s="636" t="s">
        <v>6581</v>
      </c>
      <c r="B511" s="637" t="s">
        <v>6582</v>
      </c>
      <c r="C511" s="635" t="s">
        <v>143</v>
      </c>
      <c r="D511" s="637" t="s">
        <v>1186</v>
      </c>
      <c r="E511" s="638"/>
      <c r="F511" s="638"/>
      <c r="G511" s="639" t="s">
        <v>248</v>
      </c>
      <c r="H511" s="640"/>
      <c r="I511" s="640"/>
      <c r="J511" s="639" t="s">
        <v>8465</v>
      </c>
      <c r="K511" s="640"/>
      <c r="L511" s="639" t="s">
        <v>245</v>
      </c>
      <c r="M511" s="640"/>
      <c r="N511" s="639" t="s">
        <v>8466</v>
      </c>
      <c r="O511" s="640"/>
    </row>
    <row r="512" spans="1:15">
      <c r="A512" s="631" t="s">
        <v>143</v>
      </c>
      <c r="B512" s="632" t="s">
        <v>143</v>
      </c>
      <c r="C512" s="635" t="s">
        <v>143</v>
      </c>
      <c r="D512" s="632" t="s">
        <v>143</v>
      </c>
      <c r="E512" s="633"/>
      <c r="F512" s="633"/>
      <c r="G512" s="633"/>
      <c r="H512" s="633"/>
      <c r="I512" s="633"/>
      <c r="J512" s="633"/>
      <c r="K512" s="633"/>
      <c r="L512" s="633"/>
      <c r="M512" s="633"/>
      <c r="N512" s="633"/>
      <c r="O512" s="633"/>
    </row>
    <row r="513" spans="1:15">
      <c r="A513" s="631" t="s">
        <v>5128</v>
      </c>
      <c r="B513" s="632" t="s">
        <v>1702</v>
      </c>
      <c r="C513" s="635" t="s">
        <v>143</v>
      </c>
      <c r="D513" s="632" t="s">
        <v>1703</v>
      </c>
      <c r="E513" s="633"/>
      <c r="F513" s="633"/>
      <c r="G513" s="621" t="s">
        <v>248</v>
      </c>
      <c r="H513" s="634"/>
      <c r="I513" s="634"/>
      <c r="J513" s="621" t="s">
        <v>8467</v>
      </c>
      <c r="K513" s="634"/>
      <c r="L513" s="621" t="s">
        <v>245</v>
      </c>
      <c r="M513" s="634"/>
      <c r="N513" s="621" t="s">
        <v>8468</v>
      </c>
      <c r="O513" s="634"/>
    </row>
    <row r="514" spans="1:15">
      <c r="A514" s="631" t="s">
        <v>5127</v>
      </c>
      <c r="B514" s="632" t="s">
        <v>1706</v>
      </c>
      <c r="C514" s="635" t="s">
        <v>143</v>
      </c>
      <c r="D514" s="632" t="s">
        <v>1703</v>
      </c>
      <c r="E514" s="633"/>
      <c r="F514" s="633"/>
      <c r="G514" s="621" t="s">
        <v>248</v>
      </c>
      <c r="H514" s="634"/>
      <c r="I514" s="634"/>
      <c r="J514" s="621" t="s">
        <v>8467</v>
      </c>
      <c r="K514" s="634"/>
      <c r="L514" s="621" t="s">
        <v>245</v>
      </c>
      <c r="M514" s="634"/>
      <c r="N514" s="621" t="s">
        <v>8468</v>
      </c>
      <c r="O514" s="634"/>
    </row>
    <row r="515" spans="1:15">
      <c r="A515" s="631" t="s">
        <v>5126</v>
      </c>
      <c r="B515" s="632" t="s">
        <v>1707</v>
      </c>
      <c r="C515" s="635" t="s">
        <v>143</v>
      </c>
      <c r="D515" s="632" t="s">
        <v>1703</v>
      </c>
      <c r="E515" s="633"/>
      <c r="F515" s="633"/>
      <c r="G515" s="621" t="s">
        <v>248</v>
      </c>
      <c r="H515" s="634"/>
      <c r="I515" s="634"/>
      <c r="J515" s="621" t="s">
        <v>8467</v>
      </c>
      <c r="K515" s="634"/>
      <c r="L515" s="621" t="s">
        <v>245</v>
      </c>
      <c r="M515" s="634"/>
      <c r="N515" s="621" t="s">
        <v>8468</v>
      </c>
      <c r="O515" s="634"/>
    </row>
    <row r="516" spans="1:15">
      <c r="A516" s="631" t="s">
        <v>5125</v>
      </c>
      <c r="B516" s="632" t="s">
        <v>1708</v>
      </c>
      <c r="C516" s="635" t="s">
        <v>143</v>
      </c>
      <c r="D516" s="632" t="s">
        <v>1703</v>
      </c>
      <c r="E516" s="633"/>
      <c r="F516" s="633"/>
      <c r="G516" s="621" t="s">
        <v>248</v>
      </c>
      <c r="H516" s="634"/>
      <c r="I516" s="634"/>
      <c r="J516" s="621" t="s">
        <v>8467</v>
      </c>
      <c r="K516" s="634"/>
      <c r="L516" s="621" t="s">
        <v>245</v>
      </c>
      <c r="M516" s="634"/>
      <c r="N516" s="621" t="s">
        <v>8468</v>
      </c>
      <c r="O516" s="634"/>
    </row>
    <row r="517" spans="1:15" ht="18">
      <c r="A517" s="636" t="s">
        <v>5124</v>
      </c>
      <c r="B517" s="637" t="s">
        <v>1709</v>
      </c>
      <c r="C517" s="635" t="s">
        <v>143</v>
      </c>
      <c r="D517" s="637" t="s">
        <v>1710</v>
      </c>
      <c r="E517" s="638"/>
      <c r="F517" s="638"/>
      <c r="G517" s="639" t="s">
        <v>248</v>
      </c>
      <c r="H517" s="640"/>
      <c r="I517" s="640"/>
      <c r="J517" s="639" t="s">
        <v>8469</v>
      </c>
      <c r="K517" s="640"/>
      <c r="L517" s="639" t="s">
        <v>245</v>
      </c>
      <c r="M517" s="640"/>
      <c r="N517" s="639" t="s">
        <v>8470</v>
      </c>
      <c r="O517" s="640"/>
    </row>
    <row r="518" spans="1:15" ht="18">
      <c r="A518" s="636" t="s">
        <v>7237</v>
      </c>
      <c r="B518" s="637" t="s">
        <v>7238</v>
      </c>
      <c r="C518" s="635" t="s">
        <v>143</v>
      </c>
      <c r="D518" s="637" t="s">
        <v>7239</v>
      </c>
      <c r="E518" s="638"/>
      <c r="F518" s="638"/>
      <c r="G518" s="639" t="s">
        <v>248</v>
      </c>
      <c r="H518" s="640"/>
      <c r="I518" s="640"/>
      <c r="J518" s="639" t="s">
        <v>8471</v>
      </c>
      <c r="K518" s="640"/>
      <c r="L518" s="639" t="s">
        <v>245</v>
      </c>
      <c r="M518" s="640"/>
      <c r="N518" s="639" t="s">
        <v>8472</v>
      </c>
      <c r="O518" s="640"/>
    </row>
    <row r="519" spans="1:15">
      <c r="A519" s="631" t="s">
        <v>143</v>
      </c>
      <c r="B519" s="632" t="s">
        <v>143</v>
      </c>
      <c r="C519" s="635" t="s">
        <v>143</v>
      </c>
      <c r="D519" s="632" t="s">
        <v>143</v>
      </c>
      <c r="E519" s="633"/>
      <c r="F519" s="633"/>
      <c r="G519" s="633"/>
      <c r="H519" s="633"/>
      <c r="I519" s="633"/>
      <c r="J519" s="633"/>
      <c r="K519" s="633"/>
      <c r="L519" s="633"/>
      <c r="M519" s="633"/>
      <c r="N519" s="633"/>
      <c r="O519" s="633"/>
    </row>
    <row r="520" spans="1:15">
      <c r="A520" s="631" t="s">
        <v>5123</v>
      </c>
      <c r="B520" s="632" t="s">
        <v>1711</v>
      </c>
      <c r="C520" s="635" t="s">
        <v>143</v>
      </c>
      <c r="D520" s="632" t="s">
        <v>1712</v>
      </c>
      <c r="E520" s="633"/>
      <c r="F520" s="633"/>
      <c r="G520" s="621" t="s">
        <v>248</v>
      </c>
      <c r="H520" s="634"/>
      <c r="I520" s="634"/>
      <c r="J520" s="621" t="s">
        <v>8473</v>
      </c>
      <c r="K520" s="634"/>
      <c r="L520" s="621" t="s">
        <v>245</v>
      </c>
      <c r="M520" s="634"/>
      <c r="N520" s="621" t="s">
        <v>8474</v>
      </c>
      <c r="O520" s="634"/>
    </row>
    <row r="521" spans="1:15">
      <c r="A521" s="631" t="s">
        <v>5122</v>
      </c>
      <c r="B521" s="632" t="s">
        <v>1715</v>
      </c>
      <c r="C521" s="635" t="s">
        <v>143</v>
      </c>
      <c r="D521" s="632" t="s">
        <v>1712</v>
      </c>
      <c r="E521" s="633"/>
      <c r="F521" s="633"/>
      <c r="G521" s="621" t="s">
        <v>248</v>
      </c>
      <c r="H521" s="634"/>
      <c r="I521" s="634"/>
      <c r="J521" s="621" t="s">
        <v>8473</v>
      </c>
      <c r="K521" s="634"/>
      <c r="L521" s="621" t="s">
        <v>245</v>
      </c>
      <c r="M521" s="634"/>
      <c r="N521" s="621" t="s">
        <v>8474</v>
      </c>
      <c r="O521" s="634"/>
    </row>
    <row r="522" spans="1:15">
      <c r="A522" s="631" t="s">
        <v>5121</v>
      </c>
      <c r="B522" s="632" t="s">
        <v>1716</v>
      </c>
      <c r="C522" s="635" t="s">
        <v>143</v>
      </c>
      <c r="D522" s="632" t="s">
        <v>1712</v>
      </c>
      <c r="E522" s="633"/>
      <c r="F522" s="633"/>
      <c r="G522" s="621" t="s">
        <v>248</v>
      </c>
      <c r="H522" s="634"/>
      <c r="I522" s="634"/>
      <c r="J522" s="621" t="s">
        <v>8473</v>
      </c>
      <c r="K522" s="634"/>
      <c r="L522" s="621" t="s">
        <v>245</v>
      </c>
      <c r="M522" s="634"/>
      <c r="N522" s="621" t="s">
        <v>8474</v>
      </c>
      <c r="O522" s="634"/>
    </row>
    <row r="523" spans="1:15">
      <c r="A523" s="631" t="s">
        <v>5120</v>
      </c>
      <c r="B523" s="632" t="s">
        <v>1717</v>
      </c>
      <c r="C523" s="635" t="s">
        <v>143</v>
      </c>
      <c r="D523" s="632" t="s">
        <v>1712</v>
      </c>
      <c r="E523" s="633"/>
      <c r="F523" s="633"/>
      <c r="G523" s="621" t="s">
        <v>248</v>
      </c>
      <c r="H523" s="634"/>
      <c r="I523" s="634"/>
      <c r="J523" s="621" t="s">
        <v>8473</v>
      </c>
      <c r="K523" s="634"/>
      <c r="L523" s="621" t="s">
        <v>245</v>
      </c>
      <c r="M523" s="634"/>
      <c r="N523" s="621" t="s">
        <v>8474</v>
      </c>
      <c r="O523" s="634"/>
    </row>
    <row r="524" spans="1:15" ht="18">
      <c r="A524" s="636" t="s">
        <v>5118</v>
      </c>
      <c r="B524" s="637" t="s">
        <v>1718</v>
      </c>
      <c r="C524" s="635" t="s">
        <v>143</v>
      </c>
      <c r="D524" s="637" t="s">
        <v>1719</v>
      </c>
      <c r="E524" s="638"/>
      <c r="F524" s="638"/>
      <c r="G524" s="639" t="s">
        <v>248</v>
      </c>
      <c r="H524" s="640"/>
      <c r="I524" s="640"/>
      <c r="J524" s="639" t="s">
        <v>8473</v>
      </c>
      <c r="K524" s="640"/>
      <c r="L524" s="639" t="s">
        <v>245</v>
      </c>
      <c r="M524" s="640"/>
      <c r="N524" s="639" t="s">
        <v>8474</v>
      </c>
      <c r="O524" s="640"/>
    </row>
    <row r="525" spans="1:15">
      <c r="A525" s="631" t="s">
        <v>143</v>
      </c>
      <c r="B525" s="632" t="s">
        <v>143</v>
      </c>
      <c r="C525" s="635" t="s">
        <v>143</v>
      </c>
      <c r="D525" s="632" t="s">
        <v>143</v>
      </c>
      <c r="E525" s="633"/>
      <c r="F525" s="633"/>
      <c r="G525" s="633"/>
      <c r="H525" s="633"/>
      <c r="I525" s="633"/>
      <c r="J525" s="633"/>
      <c r="K525" s="633"/>
      <c r="L525" s="633"/>
      <c r="M525" s="633"/>
      <c r="N525" s="633"/>
      <c r="O525" s="633"/>
    </row>
    <row r="526" spans="1:15">
      <c r="A526" s="631" t="s">
        <v>5115</v>
      </c>
      <c r="B526" s="632" t="s">
        <v>1734</v>
      </c>
      <c r="C526" s="635" t="s">
        <v>143</v>
      </c>
      <c r="D526" s="632" t="s">
        <v>8475</v>
      </c>
      <c r="E526" s="633"/>
      <c r="F526" s="633"/>
      <c r="G526" s="621" t="s">
        <v>248</v>
      </c>
      <c r="H526" s="634"/>
      <c r="I526" s="634"/>
      <c r="J526" s="621" t="s">
        <v>8476</v>
      </c>
      <c r="K526" s="634"/>
      <c r="L526" s="621" t="s">
        <v>8477</v>
      </c>
      <c r="M526" s="634"/>
      <c r="N526" s="621" t="s">
        <v>8478</v>
      </c>
      <c r="O526" s="634"/>
    </row>
    <row r="527" spans="1:15">
      <c r="A527" s="631" t="s">
        <v>5114</v>
      </c>
      <c r="B527" s="632" t="s">
        <v>1739</v>
      </c>
      <c r="C527" s="635" t="s">
        <v>143</v>
      </c>
      <c r="D527" s="632" t="s">
        <v>1740</v>
      </c>
      <c r="E527" s="633"/>
      <c r="F527" s="633"/>
      <c r="G527" s="621" t="s">
        <v>248</v>
      </c>
      <c r="H527" s="634"/>
      <c r="I527" s="634"/>
      <c r="J527" s="621" t="s">
        <v>8476</v>
      </c>
      <c r="K527" s="634"/>
      <c r="L527" s="621" t="s">
        <v>8477</v>
      </c>
      <c r="M527" s="634"/>
      <c r="N527" s="621" t="s">
        <v>8478</v>
      </c>
      <c r="O527" s="634"/>
    </row>
    <row r="528" spans="1:15">
      <c r="A528" s="631" t="s">
        <v>5113</v>
      </c>
      <c r="B528" s="632" t="s">
        <v>1741</v>
      </c>
      <c r="C528" s="635" t="s">
        <v>143</v>
      </c>
      <c r="D528" s="632" t="s">
        <v>1740</v>
      </c>
      <c r="E528" s="633"/>
      <c r="F528" s="633"/>
      <c r="G528" s="621" t="s">
        <v>248</v>
      </c>
      <c r="H528" s="634"/>
      <c r="I528" s="634"/>
      <c r="J528" s="621" t="s">
        <v>8476</v>
      </c>
      <c r="K528" s="634"/>
      <c r="L528" s="621" t="s">
        <v>8477</v>
      </c>
      <c r="M528" s="634"/>
      <c r="N528" s="621" t="s">
        <v>8478</v>
      </c>
      <c r="O528" s="634"/>
    </row>
    <row r="529" spans="1:15">
      <c r="A529" s="631" t="s">
        <v>5112</v>
      </c>
      <c r="B529" s="632" t="s">
        <v>1742</v>
      </c>
      <c r="C529" s="635" t="s">
        <v>143</v>
      </c>
      <c r="D529" s="632" t="s">
        <v>1740</v>
      </c>
      <c r="E529" s="633"/>
      <c r="F529" s="633"/>
      <c r="G529" s="621" t="s">
        <v>248</v>
      </c>
      <c r="H529" s="634"/>
      <c r="I529" s="634"/>
      <c r="J529" s="621" t="s">
        <v>8476</v>
      </c>
      <c r="K529" s="634"/>
      <c r="L529" s="621" t="s">
        <v>8477</v>
      </c>
      <c r="M529" s="634"/>
      <c r="N529" s="621" t="s">
        <v>8478</v>
      </c>
      <c r="O529" s="634"/>
    </row>
    <row r="530" spans="1:15" ht="18">
      <c r="A530" s="636" t="s">
        <v>7242</v>
      </c>
      <c r="B530" s="637" t="s">
        <v>2827</v>
      </c>
      <c r="C530" s="635" t="s">
        <v>143</v>
      </c>
      <c r="D530" s="637" t="s">
        <v>2828</v>
      </c>
      <c r="E530" s="638"/>
      <c r="F530" s="638"/>
      <c r="G530" s="639" t="s">
        <v>248</v>
      </c>
      <c r="H530" s="640"/>
      <c r="I530" s="640"/>
      <c r="J530" s="639" t="s">
        <v>8479</v>
      </c>
      <c r="K530" s="640"/>
      <c r="L530" s="639" t="s">
        <v>8477</v>
      </c>
      <c r="M530" s="640"/>
      <c r="N530" s="639" t="s">
        <v>3679</v>
      </c>
      <c r="O530" s="640"/>
    </row>
    <row r="531" spans="1:15" ht="18">
      <c r="A531" s="636" t="s">
        <v>5111</v>
      </c>
      <c r="B531" s="637" t="s">
        <v>1743</v>
      </c>
      <c r="C531" s="635" t="s">
        <v>143</v>
      </c>
      <c r="D531" s="637" t="s">
        <v>1744</v>
      </c>
      <c r="E531" s="638"/>
      <c r="F531" s="638"/>
      <c r="G531" s="639" t="s">
        <v>248</v>
      </c>
      <c r="H531" s="640"/>
      <c r="I531" s="640"/>
      <c r="J531" s="639" t="s">
        <v>8480</v>
      </c>
      <c r="K531" s="640"/>
      <c r="L531" s="639" t="s">
        <v>245</v>
      </c>
      <c r="M531" s="640"/>
      <c r="N531" s="639" t="s">
        <v>8481</v>
      </c>
      <c r="O531" s="640"/>
    </row>
    <row r="532" spans="1:15">
      <c r="A532" s="631" t="s">
        <v>143</v>
      </c>
      <c r="B532" s="632" t="s">
        <v>143</v>
      </c>
      <c r="C532" s="635" t="s">
        <v>143</v>
      </c>
      <c r="D532" s="632" t="s">
        <v>143</v>
      </c>
      <c r="E532" s="633"/>
      <c r="F532" s="633"/>
      <c r="G532" s="633"/>
      <c r="H532" s="633"/>
      <c r="I532" s="633"/>
      <c r="J532" s="633"/>
      <c r="K532" s="633"/>
      <c r="L532" s="633"/>
      <c r="M532" s="633"/>
      <c r="N532" s="633"/>
      <c r="O532" s="633"/>
    </row>
    <row r="533" spans="1:15" ht="18">
      <c r="A533" s="631" t="s">
        <v>5108</v>
      </c>
      <c r="B533" s="632" t="s">
        <v>1750</v>
      </c>
      <c r="C533" s="632" t="s">
        <v>1751</v>
      </c>
      <c r="D533" s="633"/>
      <c r="E533" s="633"/>
      <c r="F533" s="633"/>
      <c r="G533" s="621" t="s">
        <v>248</v>
      </c>
      <c r="H533" s="634"/>
      <c r="I533" s="634"/>
      <c r="J533" s="621" t="s">
        <v>8482</v>
      </c>
      <c r="K533" s="634"/>
      <c r="L533" s="621" t="s">
        <v>8483</v>
      </c>
      <c r="M533" s="634"/>
      <c r="N533" s="621" t="s">
        <v>7298</v>
      </c>
      <c r="O533" s="634"/>
    </row>
    <row r="534" spans="1:15" ht="18">
      <c r="A534" s="631" t="s">
        <v>5107</v>
      </c>
      <c r="B534" s="632" t="s">
        <v>1753</v>
      </c>
      <c r="C534" s="635" t="s">
        <v>143</v>
      </c>
      <c r="D534" s="632" t="s">
        <v>1751</v>
      </c>
      <c r="E534" s="633"/>
      <c r="F534" s="633"/>
      <c r="G534" s="621" t="s">
        <v>248</v>
      </c>
      <c r="H534" s="634"/>
      <c r="I534" s="634"/>
      <c r="J534" s="621" t="s">
        <v>8482</v>
      </c>
      <c r="K534" s="634"/>
      <c r="L534" s="621" t="s">
        <v>8483</v>
      </c>
      <c r="M534" s="634"/>
      <c r="N534" s="621" t="s">
        <v>7298</v>
      </c>
      <c r="O534" s="634"/>
    </row>
    <row r="535" spans="1:15" ht="18">
      <c r="A535" s="631" t="s">
        <v>5106</v>
      </c>
      <c r="B535" s="632" t="s">
        <v>1754</v>
      </c>
      <c r="C535" s="635" t="s">
        <v>143</v>
      </c>
      <c r="D535" s="632" t="s">
        <v>1751</v>
      </c>
      <c r="E535" s="633"/>
      <c r="F535" s="633"/>
      <c r="G535" s="621" t="s">
        <v>248</v>
      </c>
      <c r="H535" s="634"/>
      <c r="I535" s="634"/>
      <c r="J535" s="621" t="s">
        <v>8482</v>
      </c>
      <c r="K535" s="634"/>
      <c r="L535" s="621" t="s">
        <v>8483</v>
      </c>
      <c r="M535" s="634"/>
      <c r="N535" s="621" t="s">
        <v>7298</v>
      </c>
      <c r="O535" s="634"/>
    </row>
    <row r="536" spans="1:15" ht="18">
      <c r="A536" s="631" t="s">
        <v>5105</v>
      </c>
      <c r="B536" s="632" t="s">
        <v>1755</v>
      </c>
      <c r="C536" s="635" t="s">
        <v>143</v>
      </c>
      <c r="D536" s="632" t="s">
        <v>1756</v>
      </c>
      <c r="E536" s="633"/>
      <c r="F536" s="633"/>
      <c r="G536" s="621" t="s">
        <v>248</v>
      </c>
      <c r="H536" s="634"/>
      <c r="I536" s="634"/>
      <c r="J536" s="621" t="s">
        <v>245</v>
      </c>
      <c r="K536" s="634"/>
      <c r="L536" s="621" t="s">
        <v>8484</v>
      </c>
      <c r="M536" s="634"/>
      <c r="N536" s="621" t="s">
        <v>8485</v>
      </c>
      <c r="O536" s="634"/>
    </row>
    <row r="537" spans="1:15" ht="18">
      <c r="A537" s="631" t="s">
        <v>5104</v>
      </c>
      <c r="B537" s="632" t="s">
        <v>1759</v>
      </c>
      <c r="C537" s="635" t="s">
        <v>143</v>
      </c>
      <c r="D537" s="632" t="s">
        <v>1756</v>
      </c>
      <c r="E537" s="633"/>
      <c r="F537" s="633"/>
      <c r="G537" s="621" t="s">
        <v>248</v>
      </c>
      <c r="H537" s="634"/>
      <c r="I537" s="634"/>
      <c r="J537" s="621" t="s">
        <v>245</v>
      </c>
      <c r="K537" s="634"/>
      <c r="L537" s="621" t="s">
        <v>8484</v>
      </c>
      <c r="M537" s="634"/>
      <c r="N537" s="621" t="s">
        <v>8485</v>
      </c>
      <c r="O537" s="634"/>
    </row>
    <row r="538" spans="1:15" ht="18">
      <c r="A538" s="636" t="s">
        <v>8486</v>
      </c>
      <c r="B538" s="637" t="s">
        <v>8487</v>
      </c>
      <c r="C538" s="635" t="s">
        <v>143</v>
      </c>
      <c r="D538" s="637" t="s">
        <v>8488</v>
      </c>
      <c r="E538" s="638"/>
      <c r="F538" s="638"/>
      <c r="G538" s="639" t="s">
        <v>248</v>
      </c>
      <c r="H538" s="640"/>
      <c r="I538" s="640"/>
      <c r="J538" s="639" t="s">
        <v>245</v>
      </c>
      <c r="K538" s="640"/>
      <c r="L538" s="639" t="s">
        <v>8484</v>
      </c>
      <c r="M538" s="640"/>
      <c r="N538" s="639" t="s">
        <v>8485</v>
      </c>
      <c r="O538" s="640"/>
    </row>
    <row r="539" spans="1:15">
      <c r="A539" s="631" t="s">
        <v>143</v>
      </c>
      <c r="B539" s="632" t="s">
        <v>143</v>
      </c>
      <c r="C539" s="635" t="s">
        <v>143</v>
      </c>
      <c r="D539" s="632" t="s">
        <v>143</v>
      </c>
      <c r="E539" s="633"/>
      <c r="F539" s="633"/>
      <c r="G539" s="633"/>
      <c r="H539" s="633"/>
      <c r="I539" s="633"/>
      <c r="J539" s="633"/>
      <c r="K539" s="633"/>
      <c r="L539" s="633"/>
      <c r="M539" s="633"/>
      <c r="N539" s="633"/>
      <c r="O539" s="633"/>
    </row>
    <row r="540" spans="1:15" ht="18">
      <c r="A540" s="631" t="s">
        <v>5101</v>
      </c>
      <c r="B540" s="632" t="s">
        <v>1762</v>
      </c>
      <c r="C540" s="635" t="s">
        <v>143</v>
      </c>
      <c r="D540" s="632" t="s">
        <v>1763</v>
      </c>
      <c r="E540" s="633"/>
      <c r="F540" s="633"/>
      <c r="G540" s="621" t="s">
        <v>248</v>
      </c>
      <c r="H540" s="634"/>
      <c r="I540" s="634"/>
      <c r="J540" s="621" t="s">
        <v>8482</v>
      </c>
      <c r="K540" s="634"/>
      <c r="L540" s="621" t="s">
        <v>8489</v>
      </c>
      <c r="M540" s="634"/>
      <c r="N540" s="621" t="s">
        <v>8490</v>
      </c>
      <c r="O540" s="634"/>
    </row>
    <row r="541" spans="1:15">
      <c r="A541" s="631" t="s">
        <v>5974</v>
      </c>
      <c r="B541" s="632" t="s">
        <v>1767</v>
      </c>
      <c r="C541" s="635" t="s">
        <v>143</v>
      </c>
      <c r="D541" s="632" t="s">
        <v>1768</v>
      </c>
      <c r="E541" s="633"/>
      <c r="F541" s="633"/>
      <c r="G541" s="621" t="s">
        <v>248</v>
      </c>
      <c r="H541" s="634"/>
      <c r="I541" s="634"/>
      <c r="J541" s="621" t="s">
        <v>245</v>
      </c>
      <c r="K541" s="634"/>
      <c r="L541" s="621" t="s">
        <v>8491</v>
      </c>
      <c r="M541" s="634"/>
      <c r="N541" s="621" t="s">
        <v>8492</v>
      </c>
      <c r="O541" s="634"/>
    </row>
    <row r="542" spans="1:15" ht="18">
      <c r="A542" s="636" t="s">
        <v>8493</v>
      </c>
      <c r="B542" s="637" t="s">
        <v>8494</v>
      </c>
      <c r="C542" s="635" t="s">
        <v>143</v>
      </c>
      <c r="D542" s="637" t="s">
        <v>8495</v>
      </c>
      <c r="E542" s="638"/>
      <c r="F542" s="638"/>
      <c r="G542" s="639" t="s">
        <v>248</v>
      </c>
      <c r="H542" s="640"/>
      <c r="I542" s="640"/>
      <c r="J542" s="639" t="s">
        <v>245</v>
      </c>
      <c r="K542" s="640"/>
      <c r="L542" s="639" t="s">
        <v>8496</v>
      </c>
      <c r="M542" s="640"/>
      <c r="N542" s="639" t="s">
        <v>8497</v>
      </c>
      <c r="O542" s="640"/>
    </row>
    <row r="543" spans="1:15" ht="18">
      <c r="A543" s="636" t="s">
        <v>8498</v>
      </c>
      <c r="B543" s="637" t="s">
        <v>2165</v>
      </c>
      <c r="C543" s="635" t="s">
        <v>143</v>
      </c>
      <c r="D543" s="637" t="s">
        <v>2166</v>
      </c>
      <c r="E543" s="638"/>
      <c r="F543" s="638"/>
      <c r="G543" s="639" t="s">
        <v>248</v>
      </c>
      <c r="H543" s="640"/>
      <c r="I543" s="640"/>
      <c r="J543" s="639" t="s">
        <v>245</v>
      </c>
      <c r="K543" s="640"/>
      <c r="L543" s="639" t="s">
        <v>8499</v>
      </c>
      <c r="M543" s="640"/>
      <c r="N543" s="639" t="s">
        <v>8500</v>
      </c>
      <c r="O543" s="640"/>
    </row>
    <row r="544" spans="1:15">
      <c r="A544" s="631" t="s">
        <v>143</v>
      </c>
      <c r="B544" s="632" t="s">
        <v>143</v>
      </c>
      <c r="C544" s="635" t="s">
        <v>143</v>
      </c>
      <c r="D544" s="632" t="s">
        <v>143</v>
      </c>
      <c r="E544" s="633"/>
      <c r="F544" s="633"/>
      <c r="G544" s="633"/>
      <c r="H544" s="633"/>
      <c r="I544" s="633"/>
      <c r="J544" s="633"/>
      <c r="K544" s="633"/>
      <c r="L544" s="633"/>
      <c r="M544" s="633"/>
      <c r="N544" s="633"/>
      <c r="O544" s="633"/>
    </row>
    <row r="545" spans="1:15">
      <c r="A545" s="631" t="s">
        <v>5099</v>
      </c>
      <c r="B545" s="632" t="s">
        <v>1781</v>
      </c>
      <c r="C545" s="635" t="s">
        <v>143</v>
      </c>
      <c r="D545" s="632" t="s">
        <v>1782</v>
      </c>
      <c r="E545" s="633"/>
      <c r="F545" s="633"/>
      <c r="G545" s="621" t="s">
        <v>248</v>
      </c>
      <c r="H545" s="634"/>
      <c r="I545" s="634"/>
      <c r="J545" s="621" t="s">
        <v>8501</v>
      </c>
      <c r="K545" s="634"/>
      <c r="L545" s="621" t="s">
        <v>8502</v>
      </c>
      <c r="M545" s="634"/>
      <c r="N545" s="621" t="s">
        <v>8503</v>
      </c>
      <c r="O545" s="634"/>
    </row>
    <row r="546" spans="1:15" ht="18">
      <c r="A546" s="636" t="s">
        <v>5098</v>
      </c>
      <c r="B546" s="637" t="s">
        <v>1785</v>
      </c>
      <c r="C546" s="635" t="s">
        <v>143</v>
      </c>
      <c r="D546" s="637" t="s">
        <v>1786</v>
      </c>
      <c r="E546" s="638"/>
      <c r="F546" s="638"/>
      <c r="G546" s="639" t="s">
        <v>248</v>
      </c>
      <c r="H546" s="640"/>
      <c r="I546" s="640"/>
      <c r="J546" s="639" t="s">
        <v>8501</v>
      </c>
      <c r="K546" s="640"/>
      <c r="L546" s="639" t="s">
        <v>8504</v>
      </c>
      <c r="M546" s="640"/>
      <c r="N546" s="639" t="s">
        <v>8505</v>
      </c>
      <c r="O546" s="640"/>
    </row>
    <row r="547" spans="1:15" ht="18">
      <c r="A547" s="636" t="s">
        <v>8506</v>
      </c>
      <c r="B547" s="637" t="s">
        <v>8507</v>
      </c>
      <c r="C547" s="635" t="s">
        <v>143</v>
      </c>
      <c r="D547" s="637" t="s">
        <v>8508</v>
      </c>
      <c r="E547" s="638"/>
      <c r="F547" s="638"/>
      <c r="G547" s="639" t="s">
        <v>248</v>
      </c>
      <c r="H547" s="640"/>
      <c r="I547" s="640"/>
      <c r="J547" s="639" t="s">
        <v>245</v>
      </c>
      <c r="K547" s="640"/>
      <c r="L547" s="639" t="s">
        <v>8509</v>
      </c>
      <c r="M547" s="640"/>
      <c r="N547" s="639" t="s">
        <v>8510</v>
      </c>
      <c r="O547" s="640"/>
    </row>
    <row r="548" spans="1:15" ht="18">
      <c r="A548" s="636" t="s">
        <v>8511</v>
      </c>
      <c r="B548" s="637" t="s">
        <v>8512</v>
      </c>
      <c r="C548" s="635" t="s">
        <v>143</v>
      </c>
      <c r="D548" s="637" t="s">
        <v>8513</v>
      </c>
      <c r="E548" s="638"/>
      <c r="F548" s="638"/>
      <c r="G548" s="639" t="s">
        <v>248</v>
      </c>
      <c r="H548" s="640"/>
      <c r="I548" s="640"/>
      <c r="J548" s="639" t="s">
        <v>245</v>
      </c>
      <c r="K548" s="640"/>
      <c r="L548" s="639" t="s">
        <v>8514</v>
      </c>
      <c r="M548" s="640"/>
      <c r="N548" s="639" t="s">
        <v>8515</v>
      </c>
      <c r="O548" s="640"/>
    </row>
    <row r="549" spans="1:15" ht="18">
      <c r="A549" s="636" t="s">
        <v>8516</v>
      </c>
      <c r="B549" s="637" t="s">
        <v>8517</v>
      </c>
      <c r="C549" s="635" t="s">
        <v>143</v>
      </c>
      <c r="D549" s="637" t="s">
        <v>8518</v>
      </c>
      <c r="E549" s="638"/>
      <c r="F549" s="638"/>
      <c r="G549" s="639" t="s">
        <v>248</v>
      </c>
      <c r="H549" s="640"/>
      <c r="I549" s="640"/>
      <c r="J549" s="639" t="s">
        <v>245</v>
      </c>
      <c r="K549" s="640"/>
      <c r="L549" s="639" t="s">
        <v>8519</v>
      </c>
      <c r="M549" s="640"/>
      <c r="N549" s="639" t="s">
        <v>8520</v>
      </c>
      <c r="O549" s="640"/>
    </row>
    <row r="550" spans="1:15" ht="18">
      <c r="A550" s="636" t="s">
        <v>8521</v>
      </c>
      <c r="B550" s="637" t="s">
        <v>8522</v>
      </c>
      <c r="C550" s="635" t="s">
        <v>143</v>
      </c>
      <c r="D550" s="637" t="s">
        <v>8523</v>
      </c>
      <c r="E550" s="638"/>
      <c r="F550" s="638"/>
      <c r="G550" s="639" t="s">
        <v>248</v>
      </c>
      <c r="H550" s="640"/>
      <c r="I550" s="640"/>
      <c r="J550" s="639" t="s">
        <v>245</v>
      </c>
      <c r="K550" s="640"/>
      <c r="L550" s="639" t="s">
        <v>6252</v>
      </c>
      <c r="M550" s="640"/>
      <c r="N550" s="639" t="s">
        <v>8524</v>
      </c>
      <c r="O550" s="640"/>
    </row>
    <row r="551" spans="1:15" ht="18">
      <c r="A551" s="636" t="s">
        <v>8525</v>
      </c>
      <c r="B551" s="637" t="s">
        <v>8526</v>
      </c>
      <c r="C551" s="635" t="s">
        <v>143</v>
      </c>
      <c r="D551" s="637" t="s">
        <v>8527</v>
      </c>
      <c r="E551" s="638"/>
      <c r="F551" s="638"/>
      <c r="G551" s="639" t="s">
        <v>248</v>
      </c>
      <c r="H551" s="640"/>
      <c r="I551" s="640"/>
      <c r="J551" s="639" t="s">
        <v>245</v>
      </c>
      <c r="K551" s="640"/>
      <c r="L551" s="639" t="s">
        <v>8528</v>
      </c>
      <c r="M551" s="640"/>
      <c r="N551" s="639" t="s">
        <v>8529</v>
      </c>
      <c r="O551" s="640"/>
    </row>
    <row r="552" spans="1:15">
      <c r="A552" s="631" t="s">
        <v>143</v>
      </c>
      <c r="B552" s="632" t="s">
        <v>143</v>
      </c>
      <c r="C552" s="635" t="s">
        <v>143</v>
      </c>
      <c r="D552" s="632" t="s">
        <v>143</v>
      </c>
      <c r="E552" s="633"/>
      <c r="F552" s="633"/>
      <c r="G552" s="633"/>
      <c r="H552" s="633"/>
      <c r="I552" s="633"/>
      <c r="J552" s="633"/>
      <c r="K552" s="633"/>
      <c r="L552" s="633"/>
      <c r="M552" s="633"/>
      <c r="N552" s="633"/>
      <c r="O552" s="633"/>
    </row>
    <row r="553" spans="1:15">
      <c r="A553" s="631" t="s">
        <v>5096</v>
      </c>
      <c r="B553" s="632" t="s">
        <v>1787</v>
      </c>
      <c r="C553" s="635" t="s">
        <v>143</v>
      </c>
      <c r="D553" s="632" t="s">
        <v>3458</v>
      </c>
      <c r="E553" s="633"/>
      <c r="F553" s="633"/>
      <c r="G553" s="621" t="s">
        <v>248</v>
      </c>
      <c r="H553" s="634"/>
      <c r="I553" s="634"/>
      <c r="J553" s="621" t="s">
        <v>245</v>
      </c>
      <c r="K553" s="634"/>
      <c r="L553" s="621" t="s">
        <v>8530</v>
      </c>
      <c r="M553" s="634"/>
      <c r="N553" s="621" t="s">
        <v>8531</v>
      </c>
      <c r="O553" s="634"/>
    </row>
    <row r="554" spans="1:15" ht="18">
      <c r="A554" s="636" t="s">
        <v>8532</v>
      </c>
      <c r="B554" s="637" t="s">
        <v>8533</v>
      </c>
      <c r="C554" s="635" t="s">
        <v>143</v>
      </c>
      <c r="D554" s="637" t="s">
        <v>8534</v>
      </c>
      <c r="E554" s="638"/>
      <c r="F554" s="638"/>
      <c r="G554" s="639" t="s">
        <v>248</v>
      </c>
      <c r="H554" s="640"/>
      <c r="I554" s="640"/>
      <c r="J554" s="639" t="s">
        <v>245</v>
      </c>
      <c r="K554" s="640"/>
      <c r="L554" s="639" t="s">
        <v>8535</v>
      </c>
      <c r="M554" s="640"/>
      <c r="N554" s="639" t="s">
        <v>8536</v>
      </c>
      <c r="O554" s="640"/>
    </row>
    <row r="555" spans="1:15" ht="18">
      <c r="A555" s="636" t="s">
        <v>8537</v>
      </c>
      <c r="B555" s="637" t="s">
        <v>8538</v>
      </c>
      <c r="C555" s="635" t="s">
        <v>143</v>
      </c>
      <c r="D555" s="637" t="s">
        <v>1710</v>
      </c>
      <c r="E555" s="638"/>
      <c r="F555" s="638"/>
      <c r="G555" s="639" t="s">
        <v>248</v>
      </c>
      <c r="H555" s="640"/>
      <c r="I555" s="640"/>
      <c r="J555" s="639" t="s">
        <v>245</v>
      </c>
      <c r="K555" s="640"/>
      <c r="L555" s="639" t="s">
        <v>8539</v>
      </c>
      <c r="M555" s="640"/>
      <c r="N555" s="639" t="s">
        <v>8540</v>
      </c>
      <c r="O555" s="640"/>
    </row>
    <row r="556" spans="1:15">
      <c r="A556" s="631" t="s">
        <v>143</v>
      </c>
      <c r="B556" s="632" t="s">
        <v>143</v>
      </c>
      <c r="C556" s="635" t="s">
        <v>143</v>
      </c>
      <c r="D556" s="632" t="s">
        <v>143</v>
      </c>
      <c r="E556" s="633"/>
      <c r="F556" s="633"/>
      <c r="G556" s="633"/>
      <c r="H556" s="633"/>
      <c r="I556" s="633"/>
      <c r="J556" s="633"/>
      <c r="K556" s="633"/>
      <c r="L556" s="633"/>
      <c r="M556" s="633"/>
      <c r="N556" s="633"/>
      <c r="O556" s="633"/>
    </row>
    <row r="557" spans="1:15" ht="18">
      <c r="A557" s="631" t="s">
        <v>5093</v>
      </c>
      <c r="B557" s="632" t="s">
        <v>1793</v>
      </c>
      <c r="C557" s="635" t="s">
        <v>143</v>
      </c>
      <c r="D557" s="632" t="s">
        <v>1794</v>
      </c>
      <c r="E557" s="633"/>
      <c r="F557" s="633"/>
      <c r="G557" s="621" t="s">
        <v>248</v>
      </c>
      <c r="H557" s="634"/>
      <c r="I557" s="634"/>
      <c r="J557" s="621" t="s">
        <v>8541</v>
      </c>
      <c r="K557" s="634"/>
      <c r="L557" s="621" t="s">
        <v>7689</v>
      </c>
      <c r="M557" s="634"/>
      <c r="N557" s="621" t="s">
        <v>8542</v>
      </c>
      <c r="O557" s="634"/>
    </row>
    <row r="558" spans="1:15" ht="18">
      <c r="A558" s="636" t="s">
        <v>5092</v>
      </c>
      <c r="B558" s="637" t="s">
        <v>1797</v>
      </c>
      <c r="C558" s="635" t="s">
        <v>143</v>
      </c>
      <c r="D558" s="637" t="s">
        <v>1798</v>
      </c>
      <c r="E558" s="638"/>
      <c r="F558" s="638"/>
      <c r="G558" s="639" t="s">
        <v>248</v>
      </c>
      <c r="H558" s="640"/>
      <c r="I558" s="640"/>
      <c r="J558" s="639" t="s">
        <v>8541</v>
      </c>
      <c r="K558" s="640"/>
      <c r="L558" s="639" t="s">
        <v>245</v>
      </c>
      <c r="M558" s="640"/>
      <c r="N558" s="639" t="s">
        <v>8543</v>
      </c>
      <c r="O558" s="640"/>
    </row>
    <row r="559" spans="1:15" ht="18">
      <c r="A559" s="636" t="s">
        <v>8544</v>
      </c>
      <c r="B559" s="637" t="s">
        <v>8545</v>
      </c>
      <c r="C559" s="635" t="s">
        <v>143</v>
      </c>
      <c r="D559" s="637" t="s">
        <v>8546</v>
      </c>
      <c r="E559" s="638"/>
      <c r="F559" s="638"/>
      <c r="G559" s="639" t="s">
        <v>248</v>
      </c>
      <c r="H559" s="640"/>
      <c r="I559" s="640"/>
      <c r="J559" s="639" t="s">
        <v>245</v>
      </c>
      <c r="K559" s="640"/>
      <c r="L559" s="639" t="s">
        <v>7689</v>
      </c>
      <c r="M559" s="640"/>
      <c r="N559" s="639" t="s">
        <v>8547</v>
      </c>
      <c r="O559" s="640"/>
    </row>
    <row r="560" spans="1:15">
      <c r="A560" s="631" t="s">
        <v>143</v>
      </c>
      <c r="B560" s="632" t="s">
        <v>143</v>
      </c>
      <c r="C560" s="635" t="s">
        <v>143</v>
      </c>
      <c r="D560" s="632" t="s">
        <v>143</v>
      </c>
      <c r="E560" s="633"/>
      <c r="F560" s="633"/>
      <c r="G560" s="633"/>
      <c r="H560" s="633"/>
      <c r="I560" s="633"/>
      <c r="J560" s="633"/>
      <c r="K560" s="633"/>
      <c r="L560" s="633"/>
      <c r="M560" s="633"/>
      <c r="N560" s="633"/>
      <c r="O560" s="633"/>
    </row>
    <row r="561" spans="1:15">
      <c r="A561" s="631" t="s">
        <v>5090</v>
      </c>
      <c r="B561" s="632" t="s">
        <v>1804</v>
      </c>
      <c r="C561" s="635" t="s">
        <v>143</v>
      </c>
      <c r="D561" s="632" t="s">
        <v>1805</v>
      </c>
      <c r="E561" s="633"/>
      <c r="F561" s="633"/>
      <c r="G561" s="621" t="s">
        <v>248</v>
      </c>
      <c r="H561" s="634"/>
      <c r="I561" s="634"/>
      <c r="J561" s="621" t="s">
        <v>245</v>
      </c>
      <c r="K561" s="634"/>
      <c r="L561" s="621" t="s">
        <v>8548</v>
      </c>
      <c r="M561" s="634"/>
      <c r="N561" s="621" t="s">
        <v>8549</v>
      </c>
      <c r="O561" s="634"/>
    </row>
    <row r="562" spans="1:15">
      <c r="A562" s="631" t="s">
        <v>5089</v>
      </c>
      <c r="B562" s="632" t="s">
        <v>1809</v>
      </c>
      <c r="C562" s="635" t="s">
        <v>143</v>
      </c>
      <c r="D562" s="632" t="s">
        <v>1805</v>
      </c>
      <c r="E562" s="633"/>
      <c r="F562" s="633"/>
      <c r="G562" s="621" t="s">
        <v>248</v>
      </c>
      <c r="H562" s="634"/>
      <c r="I562" s="634"/>
      <c r="J562" s="621" t="s">
        <v>245</v>
      </c>
      <c r="K562" s="634"/>
      <c r="L562" s="621" t="s">
        <v>8548</v>
      </c>
      <c r="M562" s="634"/>
      <c r="N562" s="621" t="s">
        <v>8549</v>
      </c>
      <c r="O562" s="634"/>
    </row>
    <row r="563" spans="1:15" ht="18">
      <c r="A563" s="636" t="s">
        <v>5087</v>
      </c>
      <c r="B563" s="637" t="s">
        <v>1810</v>
      </c>
      <c r="C563" s="635" t="s">
        <v>143</v>
      </c>
      <c r="D563" s="637" t="s">
        <v>1811</v>
      </c>
      <c r="E563" s="638"/>
      <c r="F563" s="638"/>
      <c r="G563" s="639" t="s">
        <v>248</v>
      </c>
      <c r="H563" s="640"/>
      <c r="I563" s="640"/>
      <c r="J563" s="639" t="s">
        <v>245</v>
      </c>
      <c r="K563" s="640"/>
      <c r="L563" s="639" t="s">
        <v>8550</v>
      </c>
      <c r="M563" s="640"/>
      <c r="N563" s="639" t="s">
        <v>8551</v>
      </c>
      <c r="O563" s="640"/>
    </row>
    <row r="564" spans="1:15" ht="18">
      <c r="A564" s="636" t="s">
        <v>8552</v>
      </c>
      <c r="B564" s="637" t="s">
        <v>8553</v>
      </c>
      <c r="C564" s="635" t="s">
        <v>143</v>
      </c>
      <c r="D564" s="637" t="s">
        <v>8554</v>
      </c>
      <c r="E564" s="638"/>
      <c r="F564" s="638"/>
      <c r="G564" s="639" t="s">
        <v>248</v>
      </c>
      <c r="H564" s="640"/>
      <c r="I564" s="640"/>
      <c r="J564" s="639" t="s">
        <v>245</v>
      </c>
      <c r="K564" s="640"/>
      <c r="L564" s="639" t="s">
        <v>8555</v>
      </c>
      <c r="M564" s="640"/>
      <c r="N564" s="639" t="s">
        <v>8556</v>
      </c>
      <c r="O564" s="640"/>
    </row>
    <row r="565" spans="1:15" ht="18">
      <c r="A565" s="636" t="s">
        <v>5085</v>
      </c>
      <c r="B565" s="637" t="s">
        <v>1815</v>
      </c>
      <c r="C565" s="635" t="s">
        <v>143</v>
      </c>
      <c r="D565" s="637" t="s">
        <v>1816</v>
      </c>
      <c r="E565" s="638"/>
      <c r="F565" s="638"/>
      <c r="G565" s="639" t="s">
        <v>248</v>
      </c>
      <c r="H565" s="640"/>
      <c r="I565" s="640"/>
      <c r="J565" s="639" t="s">
        <v>245</v>
      </c>
      <c r="K565" s="640"/>
      <c r="L565" s="639" t="s">
        <v>8557</v>
      </c>
      <c r="M565" s="640"/>
      <c r="N565" s="639" t="s">
        <v>8558</v>
      </c>
      <c r="O565" s="640"/>
    </row>
    <row r="566" spans="1:15" ht="38.25">
      <c r="A566" s="641" t="s">
        <v>2175</v>
      </c>
      <c r="B566" s="642"/>
      <c r="C566" s="642"/>
      <c r="D566" s="642"/>
      <c r="E566" s="642"/>
      <c r="F566" s="642"/>
      <c r="G566" s="642"/>
      <c r="H566" s="642"/>
      <c r="I566" s="643" t="s">
        <v>143</v>
      </c>
      <c r="J566" s="644"/>
      <c r="K566" s="644"/>
      <c r="L566" s="644"/>
      <c r="M566" s="644"/>
      <c r="N566" s="644"/>
      <c r="O566" s="644"/>
    </row>
    <row r="567" spans="1:15">
      <c r="M567" s="645" t="s">
        <v>7478</v>
      </c>
      <c r="N567" s="646"/>
      <c r="O567" s="645" t="s">
        <v>7479</v>
      </c>
    </row>
    <row r="568" spans="1:15" ht="67.5">
      <c r="J568" s="647" t="s">
        <v>7480</v>
      </c>
      <c r="K568" s="648"/>
      <c r="L568" s="648"/>
      <c r="M568" s="648"/>
      <c r="N568" s="648"/>
      <c r="O568" s="648"/>
    </row>
    <row r="570" spans="1:15">
      <c r="C570" s="623" t="s">
        <v>143</v>
      </c>
      <c r="D570" s="624"/>
      <c r="E570" s="624"/>
      <c r="F570" s="624"/>
      <c r="G570" s="624"/>
      <c r="H570" s="624"/>
      <c r="I570" s="624"/>
      <c r="J570" s="624"/>
      <c r="K570" s="624"/>
      <c r="L570" s="624"/>
      <c r="M570" s="625" t="s">
        <v>8559</v>
      </c>
      <c r="N570" s="626"/>
      <c r="O570" s="626"/>
    </row>
    <row r="571" spans="1:15" ht="22.5">
      <c r="A571" s="627" t="s">
        <v>5137</v>
      </c>
      <c r="B571" s="627" t="s">
        <v>215</v>
      </c>
      <c r="C571" s="627" t="s">
        <v>216</v>
      </c>
      <c r="D571" s="628"/>
      <c r="E571" s="628"/>
      <c r="F571" s="628"/>
      <c r="G571" s="629" t="s">
        <v>217</v>
      </c>
      <c r="H571" s="630"/>
      <c r="I571" s="630"/>
      <c r="J571" s="629" t="s">
        <v>218</v>
      </c>
      <c r="K571" s="630"/>
      <c r="L571" s="629" t="s">
        <v>219</v>
      </c>
      <c r="M571" s="630"/>
      <c r="N571" s="629" t="s">
        <v>220</v>
      </c>
      <c r="O571" s="630"/>
    </row>
    <row r="572" spans="1:15">
      <c r="A572" s="631" t="s">
        <v>143</v>
      </c>
      <c r="B572" s="632" t="s">
        <v>143</v>
      </c>
      <c r="C572" s="635" t="s">
        <v>143</v>
      </c>
      <c r="D572" s="632" t="s">
        <v>143</v>
      </c>
      <c r="E572" s="633"/>
      <c r="F572" s="633"/>
      <c r="G572" s="633"/>
      <c r="H572" s="633"/>
      <c r="I572" s="633"/>
      <c r="J572" s="633"/>
      <c r="K572" s="633"/>
      <c r="L572" s="633"/>
      <c r="M572" s="633"/>
      <c r="N572" s="633"/>
      <c r="O572" s="633"/>
    </row>
    <row r="573" spans="1:15">
      <c r="A573" s="631" t="s">
        <v>5989</v>
      </c>
      <c r="B573" s="632" t="s">
        <v>1822</v>
      </c>
      <c r="C573" s="635" t="s">
        <v>143</v>
      </c>
      <c r="D573" s="632" t="s">
        <v>1823</v>
      </c>
      <c r="E573" s="633"/>
      <c r="F573" s="633"/>
      <c r="G573" s="621" t="s">
        <v>248</v>
      </c>
      <c r="H573" s="634"/>
      <c r="I573" s="634"/>
      <c r="J573" s="621" t="s">
        <v>245</v>
      </c>
      <c r="K573" s="634"/>
      <c r="L573" s="621" t="s">
        <v>8560</v>
      </c>
      <c r="M573" s="634"/>
      <c r="N573" s="621" t="s">
        <v>8561</v>
      </c>
      <c r="O573" s="634"/>
    </row>
    <row r="574" spans="1:15">
      <c r="A574" s="631" t="s">
        <v>5992</v>
      </c>
      <c r="B574" s="632" t="s">
        <v>1827</v>
      </c>
      <c r="C574" s="635" t="s">
        <v>143</v>
      </c>
      <c r="D574" s="632" t="s">
        <v>1823</v>
      </c>
      <c r="E574" s="633"/>
      <c r="F574" s="633"/>
      <c r="G574" s="621" t="s">
        <v>248</v>
      </c>
      <c r="H574" s="634"/>
      <c r="I574" s="634"/>
      <c r="J574" s="621" t="s">
        <v>245</v>
      </c>
      <c r="K574" s="634"/>
      <c r="L574" s="621" t="s">
        <v>8560</v>
      </c>
      <c r="M574" s="634"/>
      <c r="N574" s="621" t="s">
        <v>8561</v>
      </c>
      <c r="O574" s="634"/>
    </row>
    <row r="575" spans="1:15" ht="18">
      <c r="A575" s="636" t="s">
        <v>5993</v>
      </c>
      <c r="B575" s="637" t="s">
        <v>1828</v>
      </c>
      <c r="C575" s="635" t="s">
        <v>143</v>
      </c>
      <c r="D575" s="637" t="s">
        <v>3472</v>
      </c>
      <c r="E575" s="638"/>
      <c r="F575" s="638"/>
      <c r="G575" s="639" t="s">
        <v>248</v>
      </c>
      <c r="H575" s="640"/>
      <c r="I575" s="640"/>
      <c r="J575" s="639" t="s">
        <v>245</v>
      </c>
      <c r="K575" s="640"/>
      <c r="L575" s="639" t="s">
        <v>8560</v>
      </c>
      <c r="M575" s="640"/>
      <c r="N575" s="639" t="s">
        <v>8561</v>
      </c>
      <c r="O575" s="640"/>
    </row>
    <row r="576" spans="1:15">
      <c r="A576" s="631" t="s">
        <v>143</v>
      </c>
      <c r="B576" s="632" t="s">
        <v>143</v>
      </c>
      <c r="C576" s="635" t="s">
        <v>143</v>
      </c>
      <c r="D576" s="632" t="s">
        <v>143</v>
      </c>
      <c r="E576" s="633"/>
      <c r="F576" s="633"/>
      <c r="G576" s="633"/>
      <c r="H576" s="633"/>
      <c r="I576" s="633"/>
      <c r="J576" s="633"/>
      <c r="K576" s="633"/>
      <c r="L576" s="633"/>
      <c r="M576" s="633"/>
      <c r="N576" s="633"/>
      <c r="O576" s="633"/>
    </row>
    <row r="577" spans="1:15">
      <c r="A577" s="631" t="s">
        <v>7259</v>
      </c>
      <c r="B577" s="632" t="s">
        <v>2853</v>
      </c>
      <c r="C577" s="635" t="s">
        <v>143</v>
      </c>
      <c r="D577" s="632" t="s">
        <v>2854</v>
      </c>
      <c r="E577" s="633"/>
      <c r="F577" s="633"/>
      <c r="G577" s="621" t="s">
        <v>248</v>
      </c>
      <c r="H577" s="634"/>
      <c r="I577" s="634"/>
      <c r="J577" s="621" t="s">
        <v>245</v>
      </c>
      <c r="K577" s="634"/>
      <c r="L577" s="621" t="s">
        <v>8562</v>
      </c>
      <c r="M577" s="634"/>
      <c r="N577" s="621" t="s">
        <v>8563</v>
      </c>
      <c r="O577" s="634"/>
    </row>
    <row r="578" spans="1:15">
      <c r="A578" s="631" t="s">
        <v>7261</v>
      </c>
      <c r="B578" s="632" t="s">
        <v>2855</v>
      </c>
      <c r="C578" s="635" t="s">
        <v>143</v>
      </c>
      <c r="D578" s="632" t="s">
        <v>2856</v>
      </c>
      <c r="E578" s="633"/>
      <c r="F578" s="633"/>
      <c r="G578" s="621" t="s">
        <v>248</v>
      </c>
      <c r="H578" s="634"/>
      <c r="I578" s="634"/>
      <c r="J578" s="621" t="s">
        <v>245</v>
      </c>
      <c r="K578" s="634"/>
      <c r="L578" s="621" t="s">
        <v>8562</v>
      </c>
      <c r="M578" s="634"/>
      <c r="N578" s="621" t="s">
        <v>8563</v>
      </c>
      <c r="O578" s="634"/>
    </row>
    <row r="579" spans="1:15" ht="18">
      <c r="A579" s="636" t="s">
        <v>7262</v>
      </c>
      <c r="B579" s="637" t="s">
        <v>2857</v>
      </c>
      <c r="C579" s="635" t="s">
        <v>143</v>
      </c>
      <c r="D579" s="637" t="s">
        <v>2828</v>
      </c>
      <c r="E579" s="638"/>
      <c r="F579" s="638"/>
      <c r="G579" s="639" t="s">
        <v>248</v>
      </c>
      <c r="H579" s="640"/>
      <c r="I579" s="640"/>
      <c r="J579" s="639" t="s">
        <v>245</v>
      </c>
      <c r="K579" s="640"/>
      <c r="L579" s="639" t="s">
        <v>8562</v>
      </c>
      <c r="M579" s="640"/>
      <c r="N579" s="639" t="s">
        <v>8563</v>
      </c>
      <c r="O579" s="640"/>
    </row>
    <row r="580" spans="1:15">
      <c r="A580" s="649" t="s">
        <v>1835</v>
      </c>
      <c r="B580" s="650"/>
      <c r="C580" s="650"/>
      <c r="D580" s="650"/>
      <c r="E580" s="650"/>
      <c r="F580" s="650"/>
      <c r="G580" s="650"/>
      <c r="H580" s="650"/>
      <c r="I580" s="650"/>
      <c r="J580" s="650"/>
      <c r="K580" s="650"/>
      <c r="L580" s="650"/>
      <c r="M580" s="650"/>
      <c r="N580" s="650"/>
      <c r="O580" s="650"/>
    </row>
    <row r="581" spans="1:15" ht="18">
      <c r="A581" s="651" t="s">
        <v>222</v>
      </c>
      <c r="B581" s="652"/>
      <c r="C581" s="652"/>
      <c r="D581" s="652"/>
      <c r="E581" s="653" t="s">
        <v>7302</v>
      </c>
      <c r="H581" s="651" t="s">
        <v>500</v>
      </c>
      <c r="I581" s="652"/>
      <c r="J581" s="652"/>
      <c r="K581" s="652"/>
      <c r="L581" s="652"/>
      <c r="M581" s="652"/>
      <c r="N581" s="653" t="s">
        <v>7302</v>
      </c>
      <c r="O581" s="654"/>
    </row>
    <row r="582" spans="1:15" ht="18">
      <c r="A582" s="651" t="s">
        <v>700</v>
      </c>
      <c r="B582" s="652"/>
      <c r="C582" s="652"/>
      <c r="D582" s="652"/>
      <c r="E582" s="653" t="s">
        <v>7298</v>
      </c>
      <c r="H582" s="651" t="s">
        <v>1751</v>
      </c>
      <c r="I582" s="652"/>
      <c r="J582" s="652"/>
      <c r="K582" s="652"/>
      <c r="L582" s="652"/>
      <c r="M582" s="652"/>
      <c r="N582" s="653" t="s">
        <v>7298</v>
      </c>
      <c r="O582" s="654"/>
    </row>
    <row r="583" spans="1:15">
      <c r="A583" s="651" t="s">
        <v>143</v>
      </c>
      <c r="B583" s="652"/>
      <c r="C583" s="652"/>
      <c r="D583" s="652"/>
      <c r="E583" s="653" t="s">
        <v>143</v>
      </c>
      <c r="H583" s="651" t="s">
        <v>143</v>
      </c>
      <c r="I583" s="652"/>
      <c r="J583" s="652"/>
      <c r="K583" s="652"/>
      <c r="L583" s="652"/>
      <c r="M583" s="652"/>
      <c r="N583" s="653" t="s">
        <v>143</v>
      </c>
      <c r="O583" s="654"/>
    </row>
    <row r="584" spans="1:15" ht="18">
      <c r="A584" s="651" t="s">
        <v>1836</v>
      </c>
      <c r="B584" s="652"/>
      <c r="C584" s="652"/>
      <c r="D584" s="652"/>
      <c r="E584" s="653" t="s">
        <v>8564</v>
      </c>
      <c r="H584" s="651" t="s">
        <v>1838</v>
      </c>
      <c r="I584" s="652"/>
      <c r="J584" s="652"/>
      <c r="K584" s="652"/>
      <c r="L584" s="652"/>
      <c r="M584" s="652"/>
      <c r="N584" s="653" t="s">
        <v>8564</v>
      </c>
      <c r="O584" s="654"/>
    </row>
    <row r="585" spans="1:15" ht="27">
      <c r="E585" s="651" t="s">
        <v>1839</v>
      </c>
      <c r="F585" s="652"/>
      <c r="G585" s="652"/>
      <c r="H585" s="653" t="s">
        <v>248</v>
      </c>
      <c r="I585" s="654"/>
      <c r="J585" s="654"/>
    </row>
    <row r="586" spans="1:15" ht="18">
      <c r="E586" s="651" t="s">
        <v>1840</v>
      </c>
      <c r="F586" s="652"/>
      <c r="G586" s="652"/>
      <c r="H586" s="653" t="s">
        <v>248</v>
      </c>
      <c r="I586" s="654"/>
      <c r="J586" s="654"/>
    </row>
    <row r="587" spans="1:15">
      <c r="A587" s="655" t="s">
        <v>143</v>
      </c>
      <c r="B587" s="656"/>
      <c r="C587" s="656"/>
      <c r="D587" s="656"/>
      <c r="E587" s="656"/>
      <c r="F587" s="656"/>
      <c r="G587" s="656"/>
      <c r="H587" s="656"/>
      <c r="I587" s="656"/>
      <c r="J587" s="656"/>
      <c r="K587" s="656"/>
      <c r="L587" s="656"/>
      <c r="M587" s="656"/>
      <c r="N587" s="656"/>
      <c r="O587" s="656"/>
    </row>
    <row r="588" spans="1:15">
      <c r="A588" s="635" t="s">
        <v>143</v>
      </c>
      <c r="B588" s="657"/>
      <c r="C588" s="657"/>
      <c r="D588" s="657"/>
      <c r="E588" s="657"/>
      <c r="F588" s="657"/>
      <c r="G588" s="657"/>
      <c r="H588" s="657"/>
      <c r="I588" s="657"/>
      <c r="J588" s="657"/>
      <c r="K588" s="657"/>
      <c r="L588" s="657"/>
      <c r="M588" s="657"/>
      <c r="N588" s="657"/>
      <c r="O588" s="657"/>
    </row>
    <row r="589" spans="1:15" ht="225">
      <c r="A589" s="658" t="s">
        <v>8565</v>
      </c>
      <c r="B589" s="659"/>
      <c r="C589" s="659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</row>
    <row r="591" spans="1:15" ht="38.25">
      <c r="A591" s="641" t="s">
        <v>2175</v>
      </c>
      <c r="B591" s="642"/>
      <c r="C591" s="642"/>
      <c r="D591" s="642"/>
      <c r="E591" s="642"/>
      <c r="F591" s="642"/>
      <c r="G591" s="642"/>
      <c r="H591" s="642"/>
      <c r="I591" s="643" t="s">
        <v>143</v>
      </c>
      <c r="J591" s="644"/>
      <c r="K591" s="644"/>
      <c r="L591" s="644"/>
      <c r="M591" s="644"/>
      <c r="N591" s="644"/>
      <c r="O591" s="644"/>
    </row>
    <row r="592" spans="1:15">
      <c r="M592" s="645" t="s">
        <v>7478</v>
      </c>
      <c r="N592" s="646"/>
      <c r="O592" s="645" t="s">
        <v>7479</v>
      </c>
    </row>
    <row r="593" spans="10:15" ht="67.5">
      <c r="J593" s="647" t="s">
        <v>7480</v>
      </c>
      <c r="K593" s="648"/>
      <c r="L593" s="648"/>
      <c r="M593" s="648"/>
      <c r="N593" s="648"/>
      <c r="O593" s="648"/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42"/>
  <sheetViews>
    <sheetView showGridLines="0" topLeftCell="A259" workbookViewId="0">
      <selection activeCell="L332" sqref="L332"/>
    </sheetView>
  </sheetViews>
  <sheetFormatPr defaultRowHeight="12"/>
  <cols>
    <col min="1" max="1" width="15.85546875" style="222" bestFit="1" customWidth="1"/>
    <col min="2" max="2" width="3.7109375" style="222" customWidth="1"/>
    <col min="3" max="3" width="44.28515625" style="222" bestFit="1" customWidth="1"/>
    <col min="4" max="4" width="3.7109375" style="222" customWidth="1"/>
    <col min="5" max="5" width="12.28515625" style="222" bestFit="1" customWidth="1"/>
    <col min="6" max="6" width="3.7109375" style="222" customWidth="1"/>
    <col min="7" max="7" width="10" style="222" bestFit="1" customWidth="1"/>
    <col min="8" max="8" width="3.7109375" style="222" customWidth="1"/>
    <col min="9" max="9" width="10" style="222" bestFit="1" customWidth="1"/>
    <col min="10" max="10" width="3.7109375" style="222" customWidth="1"/>
    <col min="11" max="11" width="12.28515625" style="222" bestFit="1" customWidth="1"/>
    <col min="12" max="12" width="7.28515625" style="238" customWidth="1"/>
    <col min="13" max="13" width="10" style="222" bestFit="1" customWidth="1"/>
    <col min="14" max="256" width="9.140625" style="222"/>
    <col min="257" max="257" width="15.85546875" style="222" bestFit="1" customWidth="1"/>
    <col min="258" max="258" width="3.7109375" style="222" customWidth="1"/>
    <col min="259" max="259" width="44.28515625" style="222" bestFit="1" customWidth="1"/>
    <col min="260" max="260" width="3.7109375" style="222" customWidth="1"/>
    <col min="261" max="261" width="12.28515625" style="222" bestFit="1" customWidth="1"/>
    <col min="262" max="262" width="3.7109375" style="222" customWidth="1"/>
    <col min="263" max="263" width="10" style="222" bestFit="1" customWidth="1"/>
    <col min="264" max="264" width="3.7109375" style="222" customWidth="1"/>
    <col min="265" max="265" width="10" style="222" bestFit="1" customWidth="1"/>
    <col min="266" max="266" width="3.7109375" style="222" customWidth="1"/>
    <col min="267" max="267" width="12.28515625" style="222" bestFit="1" customWidth="1"/>
    <col min="268" max="268" width="7.28515625" style="222" customWidth="1"/>
    <col min="269" max="512" width="9.140625" style="222"/>
    <col min="513" max="513" width="15.85546875" style="222" bestFit="1" customWidth="1"/>
    <col min="514" max="514" width="3.7109375" style="222" customWidth="1"/>
    <col min="515" max="515" width="44.28515625" style="222" bestFit="1" customWidth="1"/>
    <col min="516" max="516" width="3.7109375" style="222" customWidth="1"/>
    <col min="517" max="517" width="12.28515625" style="222" bestFit="1" customWidth="1"/>
    <col min="518" max="518" width="3.7109375" style="222" customWidth="1"/>
    <col min="519" max="519" width="10" style="222" bestFit="1" customWidth="1"/>
    <col min="520" max="520" width="3.7109375" style="222" customWidth="1"/>
    <col min="521" max="521" width="10" style="222" bestFit="1" customWidth="1"/>
    <col min="522" max="522" width="3.7109375" style="222" customWidth="1"/>
    <col min="523" max="523" width="12.28515625" style="222" bestFit="1" customWidth="1"/>
    <col min="524" max="524" width="7.28515625" style="222" customWidth="1"/>
    <col min="525" max="768" width="9.140625" style="222"/>
    <col min="769" max="769" width="15.85546875" style="222" bestFit="1" customWidth="1"/>
    <col min="770" max="770" width="3.7109375" style="222" customWidth="1"/>
    <col min="771" max="771" width="44.28515625" style="222" bestFit="1" customWidth="1"/>
    <col min="772" max="772" width="3.7109375" style="222" customWidth="1"/>
    <col min="773" max="773" width="12.28515625" style="222" bestFit="1" customWidth="1"/>
    <col min="774" max="774" width="3.7109375" style="222" customWidth="1"/>
    <col min="775" max="775" width="10" style="222" bestFit="1" customWidth="1"/>
    <col min="776" max="776" width="3.7109375" style="222" customWidth="1"/>
    <col min="777" max="777" width="10" style="222" bestFit="1" customWidth="1"/>
    <col min="778" max="778" width="3.7109375" style="222" customWidth="1"/>
    <col min="779" max="779" width="12.28515625" style="222" bestFit="1" customWidth="1"/>
    <col min="780" max="780" width="7.28515625" style="222" customWidth="1"/>
    <col min="781" max="1024" width="9.140625" style="222"/>
    <col min="1025" max="1025" width="15.85546875" style="222" bestFit="1" customWidth="1"/>
    <col min="1026" max="1026" width="3.7109375" style="222" customWidth="1"/>
    <col min="1027" max="1027" width="44.28515625" style="222" bestFit="1" customWidth="1"/>
    <col min="1028" max="1028" width="3.7109375" style="222" customWidth="1"/>
    <col min="1029" max="1029" width="12.28515625" style="222" bestFit="1" customWidth="1"/>
    <col min="1030" max="1030" width="3.7109375" style="222" customWidth="1"/>
    <col min="1031" max="1031" width="10" style="222" bestFit="1" customWidth="1"/>
    <col min="1032" max="1032" width="3.7109375" style="222" customWidth="1"/>
    <col min="1033" max="1033" width="10" style="222" bestFit="1" customWidth="1"/>
    <col min="1034" max="1034" width="3.7109375" style="222" customWidth="1"/>
    <col min="1035" max="1035" width="12.28515625" style="222" bestFit="1" customWidth="1"/>
    <col min="1036" max="1036" width="7.28515625" style="222" customWidth="1"/>
    <col min="1037" max="1280" width="9.140625" style="222"/>
    <col min="1281" max="1281" width="15.85546875" style="222" bestFit="1" customWidth="1"/>
    <col min="1282" max="1282" width="3.7109375" style="222" customWidth="1"/>
    <col min="1283" max="1283" width="44.28515625" style="222" bestFit="1" customWidth="1"/>
    <col min="1284" max="1284" width="3.7109375" style="222" customWidth="1"/>
    <col min="1285" max="1285" width="12.28515625" style="222" bestFit="1" customWidth="1"/>
    <col min="1286" max="1286" width="3.7109375" style="222" customWidth="1"/>
    <col min="1287" max="1287" width="10" style="222" bestFit="1" customWidth="1"/>
    <col min="1288" max="1288" width="3.7109375" style="222" customWidth="1"/>
    <col min="1289" max="1289" width="10" style="222" bestFit="1" customWidth="1"/>
    <col min="1290" max="1290" width="3.7109375" style="222" customWidth="1"/>
    <col min="1291" max="1291" width="12.28515625" style="222" bestFit="1" customWidth="1"/>
    <col min="1292" max="1292" width="7.28515625" style="222" customWidth="1"/>
    <col min="1293" max="1536" width="9.140625" style="222"/>
    <col min="1537" max="1537" width="15.85546875" style="222" bestFit="1" customWidth="1"/>
    <col min="1538" max="1538" width="3.7109375" style="222" customWidth="1"/>
    <col min="1539" max="1539" width="44.28515625" style="222" bestFit="1" customWidth="1"/>
    <col min="1540" max="1540" width="3.7109375" style="222" customWidth="1"/>
    <col min="1541" max="1541" width="12.28515625" style="222" bestFit="1" customWidth="1"/>
    <col min="1542" max="1542" width="3.7109375" style="222" customWidth="1"/>
    <col min="1543" max="1543" width="10" style="222" bestFit="1" customWidth="1"/>
    <col min="1544" max="1544" width="3.7109375" style="222" customWidth="1"/>
    <col min="1545" max="1545" width="10" style="222" bestFit="1" customWidth="1"/>
    <col min="1546" max="1546" width="3.7109375" style="222" customWidth="1"/>
    <col min="1547" max="1547" width="12.28515625" style="222" bestFit="1" customWidth="1"/>
    <col min="1548" max="1548" width="7.28515625" style="222" customWidth="1"/>
    <col min="1549" max="1792" width="9.140625" style="222"/>
    <col min="1793" max="1793" width="15.85546875" style="222" bestFit="1" customWidth="1"/>
    <col min="1794" max="1794" width="3.7109375" style="222" customWidth="1"/>
    <col min="1795" max="1795" width="44.28515625" style="222" bestFit="1" customWidth="1"/>
    <col min="1796" max="1796" width="3.7109375" style="222" customWidth="1"/>
    <col min="1797" max="1797" width="12.28515625" style="222" bestFit="1" customWidth="1"/>
    <col min="1798" max="1798" width="3.7109375" style="222" customWidth="1"/>
    <col min="1799" max="1799" width="10" style="222" bestFit="1" customWidth="1"/>
    <col min="1800" max="1800" width="3.7109375" style="222" customWidth="1"/>
    <col min="1801" max="1801" width="10" style="222" bestFit="1" customWidth="1"/>
    <col min="1802" max="1802" width="3.7109375" style="222" customWidth="1"/>
    <col min="1803" max="1803" width="12.28515625" style="222" bestFit="1" customWidth="1"/>
    <col min="1804" max="1804" width="7.28515625" style="222" customWidth="1"/>
    <col min="1805" max="2048" width="9.140625" style="222"/>
    <col min="2049" max="2049" width="15.85546875" style="222" bestFit="1" customWidth="1"/>
    <col min="2050" max="2050" width="3.7109375" style="222" customWidth="1"/>
    <col min="2051" max="2051" width="44.28515625" style="222" bestFit="1" customWidth="1"/>
    <col min="2052" max="2052" width="3.7109375" style="222" customWidth="1"/>
    <col min="2053" max="2053" width="12.28515625" style="222" bestFit="1" customWidth="1"/>
    <col min="2054" max="2054" width="3.7109375" style="222" customWidth="1"/>
    <col min="2055" max="2055" width="10" style="222" bestFit="1" customWidth="1"/>
    <col min="2056" max="2056" width="3.7109375" style="222" customWidth="1"/>
    <col min="2057" max="2057" width="10" style="222" bestFit="1" customWidth="1"/>
    <col min="2058" max="2058" width="3.7109375" style="222" customWidth="1"/>
    <col min="2059" max="2059" width="12.28515625" style="222" bestFit="1" customWidth="1"/>
    <col min="2060" max="2060" width="7.28515625" style="222" customWidth="1"/>
    <col min="2061" max="2304" width="9.140625" style="222"/>
    <col min="2305" max="2305" width="15.85546875" style="222" bestFit="1" customWidth="1"/>
    <col min="2306" max="2306" width="3.7109375" style="222" customWidth="1"/>
    <col min="2307" max="2307" width="44.28515625" style="222" bestFit="1" customWidth="1"/>
    <col min="2308" max="2308" width="3.7109375" style="222" customWidth="1"/>
    <col min="2309" max="2309" width="12.28515625" style="222" bestFit="1" customWidth="1"/>
    <col min="2310" max="2310" width="3.7109375" style="222" customWidth="1"/>
    <col min="2311" max="2311" width="10" style="222" bestFit="1" customWidth="1"/>
    <col min="2312" max="2312" width="3.7109375" style="222" customWidth="1"/>
    <col min="2313" max="2313" width="10" style="222" bestFit="1" customWidth="1"/>
    <col min="2314" max="2314" width="3.7109375" style="222" customWidth="1"/>
    <col min="2315" max="2315" width="12.28515625" style="222" bestFit="1" customWidth="1"/>
    <col min="2316" max="2316" width="7.28515625" style="222" customWidth="1"/>
    <col min="2317" max="2560" width="9.140625" style="222"/>
    <col min="2561" max="2561" width="15.85546875" style="222" bestFit="1" customWidth="1"/>
    <col min="2562" max="2562" width="3.7109375" style="222" customWidth="1"/>
    <col min="2563" max="2563" width="44.28515625" style="222" bestFit="1" customWidth="1"/>
    <col min="2564" max="2564" width="3.7109375" style="222" customWidth="1"/>
    <col min="2565" max="2565" width="12.28515625" style="222" bestFit="1" customWidth="1"/>
    <col min="2566" max="2566" width="3.7109375" style="222" customWidth="1"/>
    <col min="2567" max="2567" width="10" style="222" bestFit="1" customWidth="1"/>
    <col min="2568" max="2568" width="3.7109375" style="222" customWidth="1"/>
    <col min="2569" max="2569" width="10" style="222" bestFit="1" customWidth="1"/>
    <col min="2570" max="2570" width="3.7109375" style="222" customWidth="1"/>
    <col min="2571" max="2571" width="12.28515625" style="222" bestFit="1" customWidth="1"/>
    <col min="2572" max="2572" width="7.28515625" style="222" customWidth="1"/>
    <col min="2573" max="2816" width="9.140625" style="222"/>
    <col min="2817" max="2817" width="15.85546875" style="222" bestFit="1" customWidth="1"/>
    <col min="2818" max="2818" width="3.7109375" style="222" customWidth="1"/>
    <col min="2819" max="2819" width="44.28515625" style="222" bestFit="1" customWidth="1"/>
    <col min="2820" max="2820" width="3.7109375" style="222" customWidth="1"/>
    <col min="2821" max="2821" width="12.28515625" style="222" bestFit="1" customWidth="1"/>
    <col min="2822" max="2822" width="3.7109375" style="222" customWidth="1"/>
    <col min="2823" max="2823" width="10" style="222" bestFit="1" customWidth="1"/>
    <col min="2824" max="2824" width="3.7109375" style="222" customWidth="1"/>
    <col min="2825" max="2825" width="10" style="222" bestFit="1" customWidth="1"/>
    <col min="2826" max="2826" width="3.7109375" style="222" customWidth="1"/>
    <col min="2827" max="2827" width="12.28515625" style="222" bestFit="1" customWidth="1"/>
    <col min="2828" max="2828" width="7.28515625" style="222" customWidth="1"/>
    <col min="2829" max="3072" width="9.140625" style="222"/>
    <col min="3073" max="3073" width="15.85546875" style="222" bestFit="1" customWidth="1"/>
    <col min="3074" max="3074" width="3.7109375" style="222" customWidth="1"/>
    <col min="3075" max="3075" width="44.28515625" style="222" bestFit="1" customWidth="1"/>
    <col min="3076" max="3076" width="3.7109375" style="222" customWidth="1"/>
    <col min="3077" max="3077" width="12.28515625" style="222" bestFit="1" customWidth="1"/>
    <col min="3078" max="3078" width="3.7109375" style="222" customWidth="1"/>
    <col min="3079" max="3079" width="10" style="222" bestFit="1" customWidth="1"/>
    <col min="3080" max="3080" width="3.7109375" style="222" customWidth="1"/>
    <col min="3081" max="3081" width="10" style="222" bestFit="1" customWidth="1"/>
    <col min="3082" max="3082" width="3.7109375" style="222" customWidth="1"/>
    <col min="3083" max="3083" width="12.28515625" style="222" bestFit="1" customWidth="1"/>
    <col min="3084" max="3084" width="7.28515625" style="222" customWidth="1"/>
    <col min="3085" max="3328" width="9.140625" style="222"/>
    <col min="3329" max="3329" width="15.85546875" style="222" bestFit="1" customWidth="1"/>
    <col min="3330" max="3330" width="3.7109375" style="222" customWidth="1"/>
    <col min="3331" max="3331" width="44.28515625" style="222" bestFit="1" customWidth="1"/>
    <col min="3332" max="3332" width="3.7109375" style="222" customWidth="1"/>
    <col min="3333" max="3333" width="12.28515625" style="222" bestFit="1" customWidth="1"/>
    <col min="3334" max="3334" width="3.7109375" style="222" customWidth="1"/>
    <col min="3335" max="3335" width="10" style="222" bestFit="1" customWidth="1"/>
    <col min="3336" max="3336" width="3.7109375" style="222" customWidth="1"/>
    <col min="3337" max="3337" width="10" style="222" bestFit="1" customWidth="1"/>
    <col min="3338" max="3338" width="3.7109375" style="222" customWidth="1"/>
    <col min="3339" max="3339" width="12.28515625" style="222" bestFit="1" customWidth="1"/>
    <col min="3340" max="3340" width="7.28515625" style="222" customWidth="1"/>
    <col min="3341" max="3584" width="9.140625" style="222"/>
    <col min="3585" max="3585" width="15.85546875" style="222" bestFit="1" customWidth="1"/>
    <col min="3586" max="3586" width="3.7109375" style="222" customWidth="1"/>
    <col min="3587" max="3587" width="44.28515625" style="222" bestFit="1" customWidth="1"/>
    <col min="3588" max="3588" width="3.7109375" style="222" customWidth="1"/>
    <col min="3589" max="3589" width="12.28515625" style="222" bestFit="1" customWidth="1"/>
    <col min="3590" max="3590" width="3.7109375" style="222" customWidth="1"/>
    <col min="3591" max="3591" width="10" style="222" bestFit="1" customWidth="1"/>
    <col min="3592" max="3592" width="3.7109375" style="222" customWidth="1"/>
    <col min="3593" max="3593" width="10" style="222" bestFit="1" customWidth="1"/>
    <col min="3594" max="3594" width="3.7109375" style="222" customWidth="1"/>
    <col min="3595" max="3595" width="12.28515625" style="222" bestFit="1" customWidth="1"/>
    <col min="3596" max="3596" width="7.28515625" style="222" customWidth="1"/>
    <col min="3597" max="3840" width="9.140625" style="222"/>
    <col min="3841" max="3841" width="15.85546875" style="222" bestFit="1" customWidth="1"/>
    <col min="3842" max="3842" width="3.7109375" style="222" customWidth="1"/>
    <col min="3843" max="3843" width="44.28515625" style="222" bestFit="1" customWidth="1"/>
    <col min="3844" max="3844" width="3.7109375" style="222" customWidth="1"/>
    <col min="3845" max="3845" width="12.28515625" style="222" bestFit="1" customWidth="1"/>
    <col min="3846" max="3846" width="3.7109375" style="222" customWidth="1"/>
    <col min="3847" max="3847" width="10" style="222" bestFit="1" customWidth="1"/>
    <col min="3848" max="3848" width="3.7109375" style="222" customWidth="1"/>
    <col min="3849" max="3849" width="10" style="222" bestFit="1" customWidth="1"/>
    <col min="3850" max="3850" width="3.7109375" style="222" customWidth="1"/>
    <col min="3851" max="3851" width="12.28515625" style="222" bestFit="1" customWidth="1"/>
    <col min="3852" max="3852" width="7.28515625" style="222" customWidth="1"/>
    <col min="3853" max="4096" width="9.140625" style="222"/>
    <col min="4097" max="4097" width="15.85546875" style="222" bestFit="1" customWidth="1"/>
    <col min="4098" max="4098" width="3.7109375" style="222" customWidth="1"/>
    <col min="4099" max="4099" width="44.28515625" style="222" bestFit="1" customWidth="1"/>
    <col min="4100" max="4100" width="3.7109375" style="222" customWidth="1"/>
    <col min="4101" max="4101" width="12.28515625" style="222" bestFit="1" customWidth="1"/>
    <col min="4102" max="4102" width="3.7109375" style="222" customWidth="1"/>
    <col min="4103" max="4103" width="10" style="222" bestFit="1" customWidth="1"/>
    <col min="4104" max="4104" width="3.7109375" style="222" customWidth="1"/>
    <col min="4105" max="4105" width="10" style="222" bestFit="1" customWidth="1"/>
    <col min="4106" max="4106" width="3.7109375" style="222" customWidth="1"/>
    <col min="4107" max="4107" width="12.28515625" style="222" bestFit="1" customWidth="1"/>
    <col min="4108" max="4108" width="7.28515625" style="222" customWidth="1"/>
    <col min="4109" max="4352" width="9.140625" style="222"/>
    <col min="4353" max="4353" width="15.85546875" style="222" bestFit="1" customWidth="1"/>
    <col min="4354" max="4354" width="3.7109375" style="222" customWidth="1"/>
    <col min="4355" max="4355" width="44.28515625" style="222" bestFit="1" customWidth="1"/>
    <col min="4356" max="4356" width="3.7109375" style="222" customWidth="1"/>
    <col min="4357" max="4357" width="12.28515625" style="222" bestFit="1" customWidth="1"/>
    <col min="4358" max="4358" width="3.7109375" style="222" customWidth="1"/>
    <col min="4359" max="4359" width="10" style="222" bestFit="1" customWidth="1"/>
    <col min="4360" max="4360" width="3.7109375" style="222" customWidth="1"/>
    <col min="4361" max="4361" width="10" style="222" bestFit="1" customWidth="1"/>
    <col min="4362" max="4362" width="3.7109375" style="222" customWidth="1"/>
    <col min="4363" max="4363" width="12.28515625" style="222" bestFit="1" customWidth="1"/>
    <col min="4364" max="4364" width="7.28515625" style="222" customWidth="1"/>
    <col min="4365" max="4608" width="9.140625" style="222"/>
    <col min="4609" max="4609" width="15.85546875" style="222" bestFit="1" customWidth="1"/>
    <col min="4610" max="4610" width="3.7109375" style="222" customWidth="1"/>
    <col min="4611" max="4611" width="44.28515625" style="222" bestFit="1" customWidth="1"/>
    <col min="4612" max="4612" width="3.7109375" style="222" customWidth="1"/>
    <col min="4613" max="4613" width="12.28515625" style="222" bestFit="1" customWidth="1"/>
    <col min="4614" max="4614" width="3.7109375" style="222" customWidth="1"/>
    <col min="4615" max="4615" width="10" style="222" bestFit="1" customWidth="1"/>
    <col min="4616" max="4616" width="3.7109375" style="222" customWidth="1"/>
    <col min="4617" max="4617" width="10" style="222" bestFit="1" customWidth="1"/>
    <col min="4618" max="4618" width="3.7109375" style="222" customWidth="1"/>
    <col min="4619" max="4619" width="12.28515625" style="222" bestFit="1" customWidth="1"/>
    <col min="4620" max="4620" width="7.28515625" style="222" customWidth="1"/>
    <col min="4621" max="4864" width="9.140625" style="222"/>
    <col min="4865" max="4865" width="15.85546875" style="222" bestFit="1" customWidth="1"/>
    <col min="4866" max="4866" width="3.7109375" style="222" customWidth="1"/>
    <col min="4867" max="4867" width="44.28515625" style="222" bestFit="1" customWidth="1"/>
    <col min="4868" max="4868" width="3.7109375" style="222" customWidth="1"/>
    <col min="4869" max="4869" width="12.28515625" style="222" bestFit="1" customWidth="1"/>
    <col min="4870" max="4870" width="3.7109375" style="222" customWidth="1"/>
    <col min="4871" max="4871" width="10" style="222" bestFit="1" customWidth="1"/>
    <col min="4872" max="4872" width="3.7109375" style="222" customWidth="1"/>
    <col min="4873" max="4873" width="10" style="222" bestFit="1" customWidth="1"/>
    <col min="4874" max="4874" width="3.7109375" style="222" customWidth="1"/>
    <col min="4875" max="4875" width="12.28515625" style="222" bestFit="1" customWidth="1"/>
    <col min="4876" max="4876" width="7.28515625" style="222" customWidth="1"/>
    <col min="4877" max="5120" width="9.140625" style="222"/>
    <col min="5121" max="5121" width="15.85546875" style="222" bestFit="1" customWidth="1"/>
    <col min="5122" max="5122" width="3.7109375" style="222" customWidth="1"/>
    <col min="5123" max="5123" width="44.28515625" style="222" bestFit="1" customWidth="1"/>
    <col min="5124" max="5124" width="3.7109375" style="222" customWidth="1"/>
    <col min="5125" max="5125" width="12.28515625" style="222" bestFit="1" customWidth="1"/>
    <col min="5126" max="5126" width="3.7109375" style="222" customWidth="1"/>
    <col min="5127" max="5127" width="10" style="222" bestFit="1" customWidth="1"/>
    <col min="5128" max="5128" width="3.7109375" style="222" customWidth="1"/>
    <col min="5129" max="5129" width="10" style="222" bestFit="1" customWidth="1"/>
    <col min="5130" max="5130" width="3.7109375" style="222" customWidth="1"/>
    <col min="5131" max="5131" width="12.28515625" style="222" bestFit="1" customWidth="1"/>
    <col min="5132" max="5132" width="7.28515625" style="222" customWidth="1"/>
    <col min="5133" max="5376" width="9.140625" style="222"/>
    <col min="5377" max="5377" width="15.85546875" style="222" bestFit="1" customWidth="1"/>
    <col min="5378" max="5378" width="3.7109375" style="222" customWidth="1"/>
    <col min="5379" max="5379" width="44.28515625" style="222" bestFit="1" customWidth="1"/>
    <col min="5380" max="5380" width="3.7109375" style="222" customWidth="1"/>
    <col min="5381" max="5381" width="12.28515625" style="222" bestFit="1" customWidth="1"/>
    <col min="5382" max="5382" width="3.7109375" style="222" customWidth="1"/>
    <col min="5383" max="5383" width="10" style="222" bestFit="1" customWidth="1"/>
    <col min="5384" max="5384" width="3.7109375" style="222" customWidth="1"/>
    <col min="5385" max="5385" width="10" style="222" bestFit="1" customWidth="1"/>
    <col min="5386" max="5386" width="3.7109375" style="222" customWidth="1"/>
    <col min="5387" max="5387" width="12.28515625" style="222" bestFit="1" customWidth="1"/>
    <col min="5388" max="5388" width="7.28515625" style="222" customWidth="1"/>
    <col min="5389" max="5632" width="9.140625" style="222"/>
    <col min="5633" max="5633" width="15.85546875" style="222" bestFit="1" customWidth="1"/>
    <col min="5634" max="5634" width="3.7109375" style="222" customWidth="1"/>
    <col min="5635" max="5635" width="44.28515625" style="222" bestFit="1" customWidth="1"/>
    <col min="5636" max="5636" width="3.7109375" style="222" customWidth="1"/>
    <col min="5637" max="5637" width="12.28515625" style="222" bestFit="1" customWidth="1"/>
    <col min="5638" max="5638" width="3.7109375" style="222" customWidth="1"/>
    <col min="5639" max="5639" width="10" style="222" bestFit="1" customWidth="1"/>
    <col min="5640" max="5640" width="3.7109375" style="222" customWidth="1"/>
    <col min="5641" max="5641" width="10" style="222" bestFit="1" customWidth="1"/>
    <col min="5642" max="5642" width="3.7109375" style="222" customWidth="1"/>
    <col min="5643" max="5643" width="12.28515625" style="222" bestFit="1" customWidth="1"/>
    <col min="5644" max="5644" width="7.28515625" style="222" customWidth="1"/>
    <col min="5645" max="5888" width="9.140625" style="222"/>
    <col min="5889" max="5889" width="15.85546875" style="222" bestFit="1" customWidth="1"/>
    <col min="5890" max="5890" width="3.7109375" style="222" customWidth="1"/>
    <col min="5891" max="5891" width="44.28515625" style="222" bestFit="1" customWidth="1"/>
    <col min="5892" max="5892" width="3.7109375" style="222" customWidth="1"/>
    <col min="5893" max="5893" width="12.28515625" style="222" bestFit="1" customWidth="1"/>
    <col min="5894" max="5894" width="3.7109375" style="222" customWidth="1"/>
    <col min="5895" max="5895" width="10" style="222" bestFit="1" customWidth="1"/>
    <col min="5896" max="5896" width="3.7109375" style="222" customWidth="1"/>
    <col min="5897" max="5897" width="10" style="222" bestFit="1" customWidth="1"/>
    <col min="5898" max="5898" width="3.7109375" style="222" customWidth="1"/>
    <col min="5899" max="5899" width="12.28515625" style="222" bestFit="1" customWidth="1"/>
    <col min="5900" max="5900" width="7.28515625" style="222" customWidth="1"/>
    <col min="5901" max="6144" width="9.140625" style="222"/>
    <col min="6145" max="6145" width="15.85546875" style="222" bestFit="1" customWidth="1"/>
    <col min="6146" max="6146" width="3.7109375" style="222" customWidth="1"/>
    <col min="6147" max="6147" width="44.28515625" style="222" bestFit="1" customWidth="1"/>
    <col min="6148" max="6148" width="3.7109375" style="222" customWidth="1"/>
    <col min="6149" max="6149" width="12.28515625" style="222" bestFit="1" customWidth="1"/>
    <col min="6150" max="6150" width="3.7109375" style="222" customWidth="1"/>
    <col min="6151" max="6151" width="10" style="222" bestFit="1" customWidth="1"/>
    <col min="6152" max="6152" width="3.7109375" style="222" customWidth="1"/>
    <col min="6153" max="6153" width="10" style="222" bestFit="1" customWidth="1"/>
    <col min="6154" max="6154" width="3.7109375" style="222" customWidth="1"/>
    <col min="6155" max="6155" width="12.28515625" style="222" bestFit="1" customWidth="1"/>
    <col min="6156" max="6156" width="7.28515625" style="222" customWidth="1"/>
    <col min="6157" max="6400" width="9.140625" style="222"/>
    <col min="6401" max="6401" width="15.85546875" style="222" bestFit="1" customWidth="1"/>
    <col min="6402" max="6402" width="3.7109375" style="222" customWidth="1"/>
    <col min="6403" max="6403" width="44.28515625" style="222" bestFit="1" customWidth="1"/>
    <col min="6404" max="6404" width="3.7109375" style="222" customWidth="1"/>
    <col min="6405" max="6405" width="12.28515625" style="222" bestFit="1" customWidth="1"/>
    <col min="6406" max="6406" width="3.7109375" style="222" customWidth="1"/>
    <col min="6407" max="6407" width="10" style="222" bestFit="1" customWidth="1"/>
    <col min="6408" max="6408" width="3.7109375" style="222" customWidth="1"/>
    <col min="6409" max="6409" width="10" style="222" bestFit="1" customWidth="1"/>
    <col min="6410" max="6410" width="3.7109375" style="222" customWidth="1"/>
    <col min="6411" max="6411" width="12.28515625" style="222" bestFit="1" customWidth="1"/>
    <col min="6412" max="6412" width="7.28515625" style="222" customWidth="1"/>
    <col min="6413" max="6656" width="9.140625" style="222"/>
    <col min="6657" max="6657" width="15.85546875" style="222" bestFit="1" customWidth="1"/>
    <col min="6658" max="6658" width="3.7109375" style="222" customWidth="1"/>
    <col min="6659" max="6659" width="44.28515625" style="222" bestFit="1" customWidth="1"/>
    <col min="6660" max="6660" width="3.7109375" style="222" customWidth="1"/>
    <col min="6661" max="6661" width="12.28515625" style="222" bestFit="1" customWidth="1"/>
    <col min="6662" max="6662" width="3.7109375" style="222" customWidth="1"/>
    <col min="6663" max="6663" width="10" style="222" bestFit="1" customWidth="1"/>
    <col min="6664" max="6664" width="3.7109375" style="222" customWidth="1"/>
    <col min="6665" max="6665" width="10" style="222" bestFit="1" customWidth="1"/>
    <col min="6666" max="6666" width="3.7109375" style="222" customWidth="1"/>
    <col min="6667" max="6667" width="12.28515625" style="222" bestFit="1" customWidth="1"/>
    <col min="6668" max="6668" width="7.28515625" style="222" customWidth="1"/>
    <col min="6669" max="6912" width="9.140625" style="222"/>
    <col min="6913" max="6913" width="15.85546875" style="222" bestFit="1" customWidth="1"/>
    <col min="6914" max="6914" width="3.7109375" style="222" customWidth="1"/>
    <col min="6915" max="6915" width="44.28515625" style="222" bestFit="1" customWidth="1"/>
    <col min="6916" max="6916" width="3.7109375" style="222" customWidth="1"/>
    <col min="6917" max="6917" width="12.28515625" style="222" bestFit="1" customWidth="1"/>
    <col min="6918" max="6918" width="3.7109375" style="222" customWidth="1"/>
    <col min="6919" max="6919" width="10" style="222" bestFit="1" customWidth="1"/>
    <col min="6920" max="6920" width="3.7109375" style="222" customWidth="1"/>
    <col min="6921" max="6921" width="10" style="222" bestFit="1" customWidth="1"/>
    <col min="6922" max="6922" width="3.7109375" style="222" customWidth="1"/>
    <col min="6923" max="6923" width="12.28515625" style="222" bestFit="1" customWidth="1"/>
    <col min="6924" max="6924" width="7.28515625" style="222" customWidth="1"/>
    <col min="6925" max="7168" width="9.140625" style="222"/>
    <col min="7169" max="7169" width="15.85546875" style="222" bestFit="1" customWidth="1"/>
    <col min="7170" max="7170" width="3.7109375" style="222" customWidth="1"/>
    <col min="7171" max="7171" width="44.28515625" style="222" bestFit="1" customWidth="1"/>
    <col min="7172" max="7172" width="3.7109375" style="222" customWidth="1"/>
    <col min="7173" max="7173" width="12.28515625" style="222" bestFit="1" customWidth="1"/>
    <col min="7174" max="7174" width="3.7109375" style="222" customWidth="1"/>
    <col min="7175" max="7175" width="10" style="222" bestFit="1" customWidth="1"/>
    <col min="7176" max="7176" width="3.7109375" style="222" customWidth="1"/>
    <col min="7177" max="7177" width="10" style="222" bestFit="1" customWidth="1"/>
    <col min="7178" max="7178" width="3.7109375" style="222" customWidth="1"/>
    <col min="7179" max="7179" width="12.28515625" style="222" bestFit="1" customWidth="1"/>
    <col min="7180" max="7180" width="7.28515625" style="222" customWidth="1"/>
    <col min="7181" max="7424" width="9.140625" style="222"/>
    <col min="7425" max="7425" width="15.85546875" style="222" bestFit="1" customWidth="1"/>
    <col min="7426" max="7426" width="3.7109375" style="222" customWidth="1"/>
    <col min="7427" max="7427" width="44.28515625" style="222" bestFit="1" customWidth="1"/>
    <col min="7428" max="7428" width="3.7109375" style="222" customWidth="1"/>
    <col min="7429" max="7429" width="12.28515625" style="222" bestFit="1" customWidth="1"/>
    <col min="7430" max="7430" width="3.7109375" style="222" customWidth="1"/>
    <col min="7431" max="7431" width="10" style="222" bestFit="1" customWidth="1"/>
    <col min="7432" max="7432" width="3.7109375" style="222" customWidth="1"/>
    <col min="7433" max="7433" width="10" style="222" bestFit="1" customWidth="1"/>
    <col min="7434" max="7434" width="3.7109375" style="222" customWidth="1"/>
    <col min="7435" max="7435" width="12.28515625" style="222" bestFit="1" customWidth="1"/>
    <col min="7436" max="7436" width="7.28515625" style="222" customWidth="1"/>
    <col min="7437" max="7680" width="9.140625" style="222"/>
    <col min="7681" max="7681" width="15.85546875" style="222" bestFit="1" customWidth="1"/>
    <col min="7682" max="7682" width="3.7109375" style="222" customWidth="1"/>
    <col min="7683" max="7683" width="44.28515625" style="222" bestFit="1" customWidth="1"/>
    <col min="7684" max="7684" width="3.7109375" style="222" customWidth="1"/>
    <col min="7685" max="7685" width="12.28515625" style="222" bestFit="1" customWidth="1"/>
    <col min="7686" max="7686" width="3.7109375" style="222" customWidth="1"/>
    <col min="7687" max="7687" width="10" style="222" bestFit="1" customWidth="1"/>
    <col min="7688" max="7688" width="3.7109375" style="222" customWidth="1"/>
    <col min="7689" max="7689" width="10" style="222" bestFit="1" customWidth="1"/>
    <col min="7690" max="7690" width="3.7109375" style="222" customWidth="1"/>
    <col min="7691" max="7691" width="12.28515625" style="222" bestFit="1" customWidth="1"/>
    <col min="7692" max="7692" width="7.28515625" style="222" customWidth="1"/>
    <col min="7693" max="7936" width="9.140625" style="222"/>
    <col min="7937" max="7937" width="15.85546875" style="222" bestFit="1" customWidth="1"/>
    <col min="7938" max="7938" width="3.7109375" style="222" customWidth="1"/>
    <col min="7939" max="7939" width="44.28515625" style="222" bestFit="1" customWidth="1"/>
    <col min="7940" max="7940" width="3.7109375" style="222" customWidth="1"/>
    <col min="7941" max="7941" width="12.28515625" style="222" bestFit="1" customWidth="1"/>
    <col min="7942" max="7942" width="3.7109375" style="222" customWidth="1"/>
    <col min="7943" max="7943" width="10" style="222" bestFit="1" customWidth="1"/>
    <col min="7944" max="7944" width="3.7109375" style="222" customWidth="1"/>
    <col min="7945" max="7945" width="10" style="222" bestFit="1" customWidth="1"/>
    <col min="7946" max="7946" width="3.7109375" style="222" customWidth="1"/>
    <col min="7947" max="7947" width="12.28515625" style="222" bestFit="1" customWidth="1"/>
    <col min="7948" max="7948" width="7.28515625" style="222" customWidth="1"/>
    <col min="7949" max="8192" width="9.140625" style="222"/>
    <col min="8193" max="8193" width="15.85546875" style="222" bestFit="1" customWidth="1"/>
    <col min="8194" max="8194" width="3.7109375" style="222" customWidth="1"/>
    <col min="8195" max="8195" width="44.28515625" style="222" bestFit="1" customWidth="1"/>
    <col min="8196" max="8196" width="3.7109375" style="222" customWidth="1"/>
    <col min="8197" max="8197" width="12.28515625" style="222" bestFit="1" customWidth="1"/>
    <col min="8198" max="8198" width="3.7109375" style="222" customWidth="1"/>
    <col min="8199" max="8199" width="10" style="222" bestFit="1" customWidth="1"/>
    <col min="8200" max="8200" width="3.7109375" style="222" customWidth="1"/>
    <col min="8201" max="8201" width="10" style="222" bestFit="1" customWidth="1"/>
    <col min="8202" max="8202" width="3.7109375" style="222" customWidth="1"/>
    <col min="8203" max="8203" width="12.28515625" style="222" bestFit="1" customWidth="1"/>
    <col min="8204" max="8204" width="7.28515625" style="222" customWidth="1"/>
    <col min="8205" max="8448" width="9.140625" style="222"/>
    <col min="8449" max="8449" width="15.85546875" style="222" bestFit="1" customWidth="1"/>
    <col min="8450" max="8450" width="3.7109375" style="222" customWidth="1"/>
    <col min="8451" max="8451" width="44.28515625" style="222" bestFit="1" customWidth="1"/>
    <col min="8452" max="8452" width="3.7109375" style="222" customWidth="1"/>
    <col min="8453" max="8453" width="12.28515625" style="222" bestFit="1" customWidth="1"/>
    <col min="8454" max="8454" width="3.7109375" style="222" customWidth="1"/>
    <col min="8455" max="8455" width="10" style="222" bestFit="1" customWidth="1"/>
    <col min="8456" max="8456" width="3.7109375" style="222" customWidth="1"/>
    <col min="8457" max="8457" width="10" style="222" bestFit="1" customWidth="1"/>
    <col min="8458" max="8458" width="3.7109375" style="222" customWidth="1"/>
    <col min="8459" max="8459" width="12.28515625" style="222" bestFit="1" customWidth="1"/>
    <col min="8460" max="8460" width="7.28515625" style="222" customWidth="1"/>
    <col min="8461" max="8704" width="9.140625" style="222"/>
    <col min="8705" max="8705" width="15.85546875" style="222" bestFit="1" customWidth="1"/>
    <col min="8706" max="8706" width="3.7109375" style="222" customWidth="1"/>
    <col min="8707" max="8707" width="44.28515625" style="222" bestFit="1" customWidth="1"/>
    <col min="8708" max="8708" width="3.7109375" style="222" customWidth="1"/>
    <col min="8709" max="8709" width="12.28515625" style="222" bestFit="1" customWidth="1"/>
    <col min="8710" max="8710" width="3.7109375" style="222" customWidth="1"/>
    <col min="8711" max="8711" width="10" style="222" bestFit="1" customWidth="1"/>
    <col min="8712" max="8712" width="3.7109375" style="222" customWidth="1"/>
    <col min="8713" max="8713" width="10" style="222" bestFit="1" customWidth="1"/>
    <col min="8714" max="8714" width="3.7109375" style="222" customWidth="1"/>
    <col min="8715" max="8715" width="12.28515625" style="222" bestFit="1" customWidth="1"/>
    <col min="8716" max="8716" width="7.28515625" style="222" customWidth="1"/>
    <col min="8717" max="8960" width="9.140625" style="222"/>
    <col min="8961" max="8961" width="15.85546875" style="222" bestFit="1" customWidth="1"/>
    <col min="8962" max="8962" width="3.7109375" style="222" customWidth="1"/>
    <col min="8963" max="8963" width="44.28515625" style="222" bestFit="1" customWidth="1"/>
    <col min="8964" max="8964" width="3.7109375" style="222" customWidth="1"/>
    <col min="8965" max="8965" width="12.28515625" style="222" bestFit="1" customWidth="1"/>
    <col min="8966" max="8966" width="3.7109375" style="222" customWidth="1"/>
    <col min="8967" max="8967" width="10" style="222" bestFit="1" customWidth="1"/>
    <col min="8968" max="8968" width="3.7109375" style="222" customWidth="1"/>
    <col min="8969" max="8969" width="10" style="222" bestFit="1" customWidth="1"/>
    <col min="8970" max="8970" width="3.7109375" style="222" customWidth="1"/>
    <col min="8971" max="8971" width="12.28515625" style="222" bestFit="1" customWidth="1"/>
    <col min="8972" max="8972" width="7.28515625" style="222" customWidth="1"/>
    <col min="8973" max="9216" width="9.140625" style="222"/>
    <col min="9217" max="9217" width="15.85546875" style="222" bestFit="1" customWidth="1"/>
    <col min="9218" max="9218" width="3.7109375" style="222" customWidth="1"/>
    <col min="9219" max="9219" width="44.28515625" style="222" bestFit="1" customWidth="1"/>
    <col min="9220" max="9220" width="3.7109375" style="222" customWidth="1"/>
    <col min="9221" max="9221" width="12.28515625" style="222" bestFit="1" customWidth="1"/>
    <col min="9222" max="9222" width="3.7109375" style="222" customWidth="1"/>
    <col min="9223" max="9223" width="10" style="222" bestFit="1" customWidth="1"/>
    <col min="9224" max="9224" width="3.7109375" style="222" customWidth="1"/>
    <col min="9225" max="9225" width="10" style="222" bestFit="1" customWidth="1"/>
    <col min="9226" max="9226" width="3.7109375" style="222" customWidth="1"/>
    <col min="9227" max="9227" width="12.28515625" style="222" bestFit="1" customWidth="1"/>
    <col min="9228" max="9228" width="7.28515625" style="222" customWidth="1"/>
    <col min="9229" max="9472" width="9.140625" style="222"/>
    <col min="9473" max="9473" width="15.85546875" style="222" bestFit="1" customWidth="1"/>
    <col min="9474" max="9474" width="3.7109375" style="222" customWidth="1"/>
    <col min="9475" max="9475" width="44.28515625" style="222" bestFit="1" customWidth="1"/>
    <col min="9476" max="9476" width="3.7109375" style="222" customWidth="1"/>
    <col min="9477" max="9477" width="12.28515625" style="222" bestFit="1" customWidth="1"/>
    <col min="9478" max="9478" width="3.7109375" style="222" customWidth="1"/>
    <col min="9479" max="9479" width="10" style="222" bestFit="1" customWidth="1"/>
    <col min="9480" max="9480" width="3.7109375" style="222" customWidth="1"/>
    <col min="9481" max="9481" width="10" style="222" bestFit="1" customWidth="1"/>
    <col min="9482" max="9482" width="3.7109375" style="222" customWidth="1"/>
    <col min="9483" max="9483" width="12.28515625" style="222" bestFit="1" customWidth="1"/>
    <col min="9484" max="9484" width="7.28515625" style="222" customWidth="1"/>
    <col min="9485" max="9728" width="9.140625" style="222"/>
    <col min="9729" max="9729" width="15.85546875" style="222" bestFit="1" customWidth="1"/>
    <col min="9730" max="9730" width="3.7109375" style="222" customWidth="1"/>
    <col min="9731" max="9731" width="44.28515625" style="222" bestFit="1" customWidth="1"/>
    <col min="9732" max="9732" width="3.7109375" style="222" customWidth="1"/>
    <col min="9733" max="9733" width="12.28515625" style="222" bestFit="1" customWidth="1"/>
    <col min="9734" max="9734" width="3.7109375" style="222" customWidth="1"/>
    <col min="9735" max="9735" width="10" style="222" bestFit="1" customWidth="1"/>
    <col min="9736" max="9736" width="3.7109375" style="222" customWidth="1"/>
    <col min="9737" max="9737" width="10" style="222" bestFit="1" customWidth="1"/>
    <col min="9738" max="9738" width="3.7109375" style="222" customWidth="1"/>
    <col min="9739" max="9739" width="12.28515625" style="222" bestFit="1" customWidth="1"/>
    <col min="9740" max="9740" width="7.28515625" style="222" customWidth="1"/>
    <col min="9741" max="9984" width="9.140625" style="222"/>
    <col min="9985" max="9985" width="15.85546875" style="222" bestFit="1" customWidth="1"/>
    <col min="9986" max="9986" width="3.7109375" style="222" customWidth="1"/>
    <col min="9987" max="9987" width="44.28515625" style="222" bestFit="1" customWidth="1"/>
    <col min="9988" max="9988" width="3.7109375" style="222" customWidth="1"/>
    <col min="9989" max="9989" width="12.28515625" style="222" bestFit="1" customWidth="1"/>
    <col min="9990" max="9990" width="3.7109375" style="222" customWidth="1"/>
    <col min="9991" max="9991" width="10" style="222" bestFit="1" customWidth="1"/>
    <col min="9992" max="9992" width="3.7109375" style="222" customWidth="1"/>
    <col min="9993" max="9993" width="10" style="222" bestFit="1" customWidth="1"/>
    <col min="9994" max="9994" width="3.7109375" style="222" customWidth="1"/>
    <col min="9995" max="9995" width="12.28515625" style="222" bestFit="1" customWidth="1"/>
    <col min="9996" max="9996" width="7.28515625" style="222" customWidth="1"/>
    <col min="9997" max="10240" width="9.140625" style="222"/>
    <col min="10241" max="10241" width="15.85546875" style="222" bestFit="1" customWidth="1"/>
    <col min="10242" max="10242" width="3.7109375" style="222" customWidth="1"/>
    <col min="10243" max="10243" width="44.28515625" style="222" bestFit="1" customWidth="1"/>
    <col min="10244" max="10244" width="3.7109375" style="222" customWidth="1"/>
    <col min="10245" max="10245" width="12.28515625" style="222" bestFit="1" customWidth="1"/>
    <col min="10246" max="10246" width="3.7109375" style="222" customWidth="1"/>
    <col min="10247" max="10247" width="10" style="222" bestFit="1" customWidth="1"/>
    <col min="10248" max="10248" width="3.7109375" style="222" customWidth="1"/>
    <col min="10249" max="10249" width="10" style="222" bestFit="1" customWidth="1"/>
    <col min="10250" max="10250" width="3.7109375" style="222" customWidth="1"/>
    <col min="10251" max="10251" width="12.28515625" style="222" bestFit="1" customWidth="1"/>
    <col min="10252" max="10252" width="7.28515625" style="222" customWidth="1"/>
    <col min="10253" max="10496" width="9.140625" style="222"/>
    <col min="10497" max="10497" width="15.85546875" style="222" bestFit="1" customWidth="1"/>
    <col min="10498" max="10498" width="3.7109375" style="222" customWidth="1"/>
    <col min="10499" max="10499" width="44.28515625" style="222" bestFit="1" customWidth="1"/>
    <col min="10500" max="10500" width="3.7109375" style="222" customWidth="1"/>
    <col min="10501" max="10501" width="12.28515625" style="222" bestFit="1" customWidth="1"/>
    <col min="10502" max="10502" width="3.7109375" style="222" customWidth="1"/>
    <col min="10503" max="10503" width="10" style="222" bestFit="1" customWidth="1"/>
    <col min="10504" max="10504" width="3.7109375" style="222" customWidth="1"/>
    <col min="10505" max="10505" width="10" style="222" bestFit="1" customWidth="1"/>
    <col min="10506" max="10506" width="3.7109375" style="222" customWidth="1"/>
    <col min="10507" max="10507" width="12.28515625" style="222" bestFit="1" customWidth="1"/>
    <col min="10508" max="10508" width="7.28515625" style="222" customWidth="1"/>
    <col min="10509" max="10752" width="9.140625" style="222"/>
    <col min="10753" max="10753" width="15.85546875" style="222" bestFit="1" customWidth="1"/>
    <col min="10754" max="10754" width="3.7109375" style="222" customWidth="1"/>
    <col min="10755" max="10755" width="44.28515625" style="222" bestFit="1" customWidth="1"/>
    <col min="10756" max="10756" width="3.7109375" style="222" customWidth="1"/>
    <col min="10757" max="10757" width="12.28515625" style="222" bestFit="1" customWidth="1"/>
    <col min="10758" max="10758" width="3.7109375" style="222" customWidth="1"/>
    <col min="10759" max="10759" width="10" style="222" bestFit="1" customWidth="1"/>
    <col min="10760" max="10760" width="3.7109375" style="222" customWidth="1"/>
    <col min="10761" max="10761" width="10" style="222" bestFit="1" customWidth="1"/>
    <col min="10762" max="10762" width="3.7109375" style="222" customWidth="1"/>
    <col min="10763" max="10763" width="12.28515625" style="222" bestFit="1" customWidth="1"/>
    <col min="10764" max="10764" width="7.28515625" style="222" customWidth="1"/>
    <col min="10765" max="11008" width="9.140625" style="222"/>
    <col min="11009" max="11009" width="15.85546875" style="222" bestFit="1" customWidth="1"/>
    <col min="11010" max="11010" width="3.7109375" style="222" customWidth="1"/>
    <col min="11011" max="11011" width="44.28515625" style="222" bestFit="1" customWidth="1"/>
    <col min="11012" max="11012" width="3.7109375" style="222" customWidth="1"/>
    <col min="11013" max="11013" width="12.28515625" style="222" bestFit="1" customWidth="1"/>
    <col min="11014" max="11014" width="3.7109375" style="222" customWidth="1"/>
    <col min="11015" max="11015" width="10" style="222" bestFit="1" customWidth="1"/>
    <col min="11016" max="11016" width="3.7109375" style="222" customWidth="1"/>
    <col min="11017" max="11017" width="10" style="222" bestFit="1" customWidth="1"/>
    <col min="11018" max="11018" width="3.7109375" style="222" customWidth="1"/>
    <col min="11019" max="11019" width="12.28515625" style="222" bestFit="1" customWidth="1"/>
    <col min="11020" max="11020" width="7.28515625" style="222" customWidth="1"/>
    <col min="11021" max="11264" width="9.140625" style="222"/>
    <col min="11265" max="11265" width="15.85546875" style="222" bestFit="1" customWidth="1"/>
    <col min="11266" max="11266" width="3.7109375" style="222" customWidth="1"/>
    <col min="11267" max="11267" width="44.28515625" style="222" bestFit="1" customWidth="1"/>
    <col min="11268" max="11268" width="3.7109375" style="222" customWidth="1"/>
    <col min="11269" max="11269" width="12.28515625" style="222" bestFit="1" customWidth="1"/>
    <col min="11270" max="11270" width="3.7109375" style="222" customWidth="1"/>
    <col min="11271" max="11271" width="10" style="222" bestFit="1" customWidth="1"/>
    <col min="11272" max="11272" width="3.7109375" style="222" customWidth="1"/>
    <col min="11273" max="11273" width="10" style="222" bestFit="1" customWidth="1"/>
    <col min="11274" max="11274" width="3.7109375" style="222" customWidth="1"/>
    <col min="11275" max="11275" width="12.28515625" style="222" bestFit="1" customWidth="1"/>
    <col min="11276" max="11276" width="7.28515625" style="222" customWidth="1"/>
    <col min="11277" max="11520" width="9.140625" style="222"/>
    <col min="11521" max="11521" width="15.85546875" style="222" bestFit="1" customWidth="1"/>
    <col min="11522" max="11522" width="3.7109375" style="222" customWidth="1"/>
    <col min="11523" max="11523" width="44.28515625" style="222" bestFit="1" customWidth="1"/>
    <col min="11524" max="11524" width="3.7109375" style="222" customWidth="1"/>
    <col min="11525" max="11525" width="12.28515625" style="222" bestFit="1" customWidth="1"/>
    <col min="11526" max="11526" width="3.7109375" style="222" customWidth="1"/>
    <col min="11527" max="11527" width="10" style="222" bestFit="1" customWidth="1"/>
    <col min="11528" max="11528" width="3.7109375" style="222" customWidth="1"/>
    <col min="11529" max="11529" width="10" style="222" bestFit="1" customWidth="1"/>
    <col min="11530" max="11530" width="3.7109375" style="222" customWidth="1"/>
    <col min="11531" max="11531" width="12.28515625" style="222" bestFit="1" customWidth="1"/>
    <col min="11532" max="11532" width="7.28515625" style="222" customWidth="1"/>
    <col min="11533" max="11776" width="9.140625" style="222"/>
    <col min="11777" max="11777" width="15.85546875" style="222" bestFit="1" customWidth="1"/>
    <col min="11778" max="11778" width="3.7109375" style="222" customWidth="1"/>
    <col min="11779" max="11779" width="44.28515625" style="222" bestFit="1" customWidth="1"/>
    <col min="11780" max="11780" width="3.7109375" style="222" customWidth="1"/>
    <col min="11781" max="11781" width="12.28515625" style="222" bestFit="1" customWidth="1"/>
    <col min="11782" max="11782" width="3.7109375" style="222" customWidth="1"/>
    <col min="11783" max="11783" width="10" style="222" bestFit="1" customWidth="1"/>
    <col min="11784" max="11784" width="3.7109375" style="222" customWidth="1"/>
    <col min="11785" max="11785" width="10" style="222" bestFit="1" customWidth="1"/>
    <col min="11786" max="11786" width="3.7109375" style="222" customWidth="1"/>
    <col min="11787" max="11787" width="12.28515625" style="222" bestFit="1" customWidth="1"/>
    <col min="11788" max="11788" width="7.28515625" style="222" customWidth="1"/>
    <col min="11789" max="12032" width="9.140625" style="222"/>
    <col min="12033" max="12033" width="15.85546875" style="222" bestFit="1" customWidth="1"/>
    <col min="12034" max="12034" width="3.7109375" style="222" customWidth="1"/>
    <col min="12035" max="12035" width="44.28515625" style="222" bestFit="1" customWidth="1"/>
    <col min="12036" max="12036" width="3.7109375" style="222" customWidth="1"/>
    <col min="12037" max="12037" width="12.28515625" style="222" bestFit="1" customWidth="1"/>
    <col min="12038" max="12038" width="3.7109375" style="222" customWidth="1"/>
    <col min="12039" max="12039" width="10" style="222" bestFit="1" customWidth="1"/>
    <col min="12040" max="12040" width="3.7109375" style="222" customWidth="1"/>
    <col min="12041" max="12041" width="10" style="222" bestFit="1" customWidth="1"/>
    <col min="12042" max="12042" width="3.7109375" style="222" customWidth="1"/>
    <col min="12043" max="12043" width="12.28515625" style="222" bestFit="1" customWidth="1"/>
    <col min="12044" max="12044" width="7.28515625" style="222" customWidth="1"/>
    <col min="12045" max="12288" width="9.140625" style="222"/>
    <col min="12289" max="12289" width="15.85546875" style="222" bestFit="1" customWidth="1"/>
    <col min="12290" max="12290" width="3.7109375" style="222" customWidth="1"/>
    <col min="12291" max="12291" width="44.28515625" style="222" bestFit="1" customWidth="1"/>
    <col min="12292" max="12292" width="3.7109375" style="222" customWidth="1"/>
    <col min="12293" max="12293" width="12.28515625" style="222" bestFit="1" customWidth="1"/>
    <col min="12294" max="12294" width="3.7109375" style="222" customWidth="1"/>
    <col min="12295" max="12295" width="10" style="222" bestFit="1" customWidth="1"/>
    <col min="12296" max="12296" width="3.7109375" style="222" customWidth="1"/>
    <col min="12297" max="12297" width="10" style="222" bestFit="1" customWidth="1"/>
    <col min="12298" max="12298" width="3.7109375" style="222" customWidth="1"/>
    <col min="12299" max="12299" width="12.28515625" style="222" bestFit="1" customWidth="1"/>
    <col min="12300" max="12300" width="7.28515625" style="222" customWidth="1"/>
    <col min="12301" max="12544" width="9.140625" style="222"/>
    <col min="12545" max="12545" width="15.85546875" style="222" bestFit="1" customWidth="1"/>
    <col min="12546" max="12546" width="3.7109375" style="222" customWidth="1"/>
    <col min="12547" max="12547" width="44.28515625" style="222" bestFit="1" customWidth="1"/>
    <col min="12548" max="12548" width="3.7109375" style="222" customWidth="1"/>
    <col min="12549" max="12549" width="12.28515625" style="222" bestFit="1" customWidth="1"/>
    <col min="12550" max="12550" width="3.7109375" style="222" customWidth="1"/>
    <col min="12551" max="12551" width="10" style="222" bestFit="1" customWidth="1"/>
    <col min="12552" max="12552" width="3.7109375" style="222" customWidth="1"/>
    <col min="12553" max="12553" width="10" style="222" bestFit="1" customWidth="1"/>
    <col min="12554" max="12554" width="3.7109375" style="222" customWidth="1"/>
    <col min="12555" max="12555" width="12.28515625" style="222" bestFit="1" customWidth="1"/>
    <col min="12556" max="12556" width="7.28515625" style="222" customWidth="1"/>
    <col min="12557" max="12800" width="9.140625" style="222"/>
    <col min="12801" max="12801" width="15.85546875" style="222" bestFit="1" customWidth="1"/>
    <col min="12802" max="12802" width="3.7109375" style="222" customWidth="1"/>
    <col min="12803" max="12803" width="44.28515625" style="222" bestFit="1" customWidth="1"/>
    <col min="12804" max="12804" width="3.7109375" style="222" customWidth="1"/>
    <col min="12805" max="12805" width="12.28515625" style="222" bestFit="1" customWidth="1"/>
    <col min="12806" max="12806" width="3.7109375" style="222" customWidth="1"/>
    <col min="12807" max="12807" width="10" style="222" bestFit="1" customWidth="1"/>
    <col min="12808" max="12808" width="3.7109375" style="222" customWidth="1"/>
    <col min="12809" max="12809" width="10" style="222" bestFit="1" customWidth="1"/>
    <col min="12810" max="12810" width="3.7109375" style="222" customWidth="1"/>
    <col min="12811" max="12811" width="12.28515625" style="222" bestFit="1" customWidth="1"/>
    <col min="12812" max="12812" width="7.28515625" style="222" customWidth="1"/>
    <col min="12813" max="13056" width="9.140625" style="222"/>
    <col min="13057" max="13057" width="15.85546875" style="222" bestFit="1" customWidth="1"/>
    <col min="13058" max="13058" width="3.7109375" style="222" customWidth="1"/>
    <col min="13059" max="13059" width="44.28515625" style="222" bestFit="1" customWidth="1"/>
    <col min="13060" max="13060" width="3.7109375" style="222" customWidth="1"/>
    <col min="13061" max="13061" width="12.28515625" style="222" bestFit="1" customWidth="1"/>
    <col min="13062" max="13062" width="3.7109375" style="222" customWidth="1"/>
    <col min="13063" max="13063" width="10" style="222" bestFit="1" customWidth="1"/>
    <col min="13064" max="13064" width="3.7109375" style="222" customWidth="1"/>
    <col min="13065" max="13065" width="10" style="222" bestFit="1" customWidth="1"/>
    <col min="13066" max="13066" width="3.7109375" style="222" customWidth="1"/>
    <col min="13067" max="13067" width="12.28515625" style="222" bestFit="1" customWidth="1"/>
    <col min="13068" max="13068" width="7.28515625" style="222" customWidth="1"/>
    <col min="13069" max="13312" width="9.140625" style="222"/>
    <col min="13313" max="13313" width="15.85546875" style="222" bestFit="1" customWidth="1"/>
    <col min="13314" max="13314" width="3.7109375" style="222" customWidth="1"/>
    <col min="13315" max="13315" width="44.28515625" style="222" bestFit="1" customWidth="1"/>
    <col min="13316" max="13316" width="3.7109375" style="222" customWidth="1"/>
    <col min="13317" max="13317" width="12.28515625" style="222" bestFit="1" customWidth="1"/>
    <col min="13318" max="13318" width="3.7109375" style="222" customWidth="1"/>
    <col min="13319" max="13319" width="10" style="222" bestFit="1" customWidth="1"/>
    <col min="13320" max="13320" width="3.7109375" style="222" customWidth="1"/>
    <col min="13321" max="13321" width="10" style="222" bestFit="1" customWidth="1"/>
    <col min="13322" max="13322" width="3.7109375" style="222" customWidth="1"/>
    <col min="13323" max="13323" width="12.28515625" style="222" bestFit="1" customWidth="1"/>
    <col min="13324" max="13324" width="7.28515625" style="222" customWidth="1"/>
    <col min="13325" max="13568" width="9.140625" style="222"/>
    <col min="13569" max="13569" width="15.85546875" style="222" bestFit="1" customWidth="1"/>
    <col min="13570" max="13570" width="3.7109375" style="222" customWidth="1"/>
    <col min="13571" max="13571" width="44.28515625" style="222" bestFit="1" customWidth="1"/>
    <col min="13572" max="13572" width="3.7109375" style="222" customWidth="1"/>
    <col min="13573" max="13573" width="12.28515625" style="222" bestFit="1" customWidth="1"/>
    <col min="13574" max="13574" width="3.7109375" style="222" customWidth="1"/>
    <col min="13575" max="13575" width="10" style="222" bestFit="1" customWidth="1"/>
    <col min="13576" max="13576" width="3.7109375" style="222" customWidth="1"/>
    <col min="13577" max="13577" width="10" style="222" bestFit="1" customWidth="1"/>
    <col min="13578" max="13578" width="3.7109375" style="222" customWidth="1"/>
    <col min="13579" max="13579" width="12.28515625" style="222" bestFit="1" customWidth="1"/>
    <col min="13580" max="13580" width="7.28515625" style="222" customWidth="1"/>
    <col min="13581" max="13824" width="9.140625" style="222"/>
    <col min="13825" max="13825" width="15.85546875" style="222" bestFit="1" customWidth="1"/>
    <col min="13826" max="13826" width="3.7109375" style="222" customWidth="1"/>
    <col min="13827" max="13827" width="44.28515625" style="222" bestFit="1" customWidth="1"/>
    <col min="13828" max="13828" width="3.7109375" style="222" customWidth="1"/>
    <col min="13829" max="13829" width="12.28515625" style="222" bestFit="1" customWidth="1"/>
    <col min="13830" max="13830" width="3.7109375" style="222" customWidth="1"/>
    <col min="13831" max="13831" width="10" style="222" bestFit="1" customWidth="1"/>
    <col min="13832" max="13832" width="3.7109375" style="222" customWidth="1"/>
    <col min="13833" max="13833" width="10" style="222" bestFit="1" customWidth="1"/>
    <col min="13834" max="13834" width="3.7109375" style="222" customWidth="1"/>
    <col min="13835" max="13835" width="12.28515625" style="222" bestFit="1" customWidth="1"/>
    <col min="13836" max="13836" width="7.28515625" style="222" customWidth="1"/>
    <col min="13837" max="14080" width="9.140625" style="222"/>
    <col min="14081" max="14081" width="15.85546875" style="222" bestFit="1" customWidth="1"/>
    <col min="14082" max="14082" width="3.7109375" style="222" customWidth="1"/>
    <col min="14083" max="14083" width="44.28515625" style="222" bestFit="1" customWidth="1"/>
    <col min="14084" max="14084" width="3.7109375" style="222" customWidth="1"/>
    <col min="14085" max="14085" width="12.28515625" style="222" bestFit="1" customWidth="1"/>
    <col min="14086" max="14086" width="3.7109375" style="222" customWidth="1"/>
    <col min="14087" max="14087" width="10" style="222" bestFit="1" customWidth="1"/>
    <col min="14088" max="14088" width="3.7109375" style="222" customWidth="1"/>
    <col min="14089" max="14089" width="10" style="222" bestFit="1" customWidth="1"/>
    <col min="14090" max="14090" width="3.7109375" style="222" customWidth="1"/>
    <col min="14091" max="14091" width="12.28515625" style="222" bestFit="1" customWidth="1"/>
    <col min="14092" max="14092" width="7.28515625" style="222" customWidth="1"/>
    <col min="14093" max="14336" width="9.140625" style="222"/>
    <col min="14337" max="14337" width="15.85546875" style="222" bestFit="1" customWidth="1"/>
    <col min="14338" max="14338" width="3.7109375" style="222" customWidth="1"/>
    <col min="14339" max="14339" width="44.28515625" style="222" bestFit="1" customWidth="1"/>
    <col min="14340" max="14340" width="3.7109375" style="222" customWidth="1"/>
    <col min="14341" max="14341" width="12.28515625" style="222" bestFit="1" customWidth="1"/>
    <col min="14342" max="14342" width="3.7109375" style="222" customWidth="1"/>
    <col min="14343" max="14343" width="10" style="222" bestFit="1" customWidth="1"/>
    <col min="14344" max="14344" width="3.7109375" style="222" customWidth="1"/>
    <col min="14345" max="14345" width="10" style="222" bestFit="1" customWidth="1"/>
    <col min="14346" max="14346" width="3.7109375" style="222" customWidth="1"/>
    <col min="14347" max="14347" width="12.28515625" style="222" bestFit="1" customWidth="1"/>
    <col min="14348" max="14348" width="7.28515625" style="222" customWidth="1"/>
    <col min="14349" max="14592" width="9.140625" style="222"/>
    <col min="14593" max="14593" width="15.85546875" style="222" bestFit="1" customWidth="1"/>
    <col min="14594" max="14594" width="3.7109375" style="222" customWidth="1"/>
    <col min="14595" max="14595" width="44.28515625" style="222" bestFit="1" customWidth="1"/>
    <col min="14596" max="14596" width="3.7109375" style="222" customWidth="1"/>
    <col min="14597" max="14597" width="12.28515625" style="222" bestFit="1" customWidth="1"/>
    <col min="14598" max="14598" width="3.7109375" style="222" customWidth="1"/>
    <col min="14599" max="14599" width="10" style="222" bestFit="1" customWidth="1"/>
    <col min="14600" max="14600" width="3.7109375" style="222" customWidth="1"/>
    <col min="14601" max="14601" width="10" style="222" bestFit="1" customWidth="1"/>
    <col min="14602" max="14602" width="3.7109375" style="222" customWidth="1"/>
    <col min="14603" max="14603" width="12.28515625" style="222" bestFit="1" customWidth="1"/>
    <col min="14604" max="14604" width="7.28515625" style="222" customWidth="1"/>
    <col min="14605" max="14848" width="9.140625" style="222"/>
    <col min="14849" max="14849" width="15.85546875" style="222" bestFit="1" customWidth="1"/>
    <col min="14850" max="14850" width="3.7109375" style="222" customWidth="1"/>
    <col min="14851" max="14851" width="44.28515625" style="222" bestFit="1" customWidth="1"/>
    <col min="14852" max="14852" width="3.7109375" style="222" customWidth="1"/>
    <col min="14853" max="14853" width="12.28515625" style="222" bestFit="1" customWidth="1"/>
    <col min="14854" max="14854" width="3.7109375" style="222" customWidth="1"/>
    <col min="14855" max="14855" width="10" style="222" bestFit="1" customWidth="1"/>
    <col min="14856" max="14856" width="3.7109375" style="222" customWidth="1"/>
    <col min="14857" max="14857" width="10" style="222" bestFit="1" customWidth="1"/>
    <col min="14858" max="14858" width="3.7109375" style="222" customWidth="1"/>
    <col min="14859" max="14859" width="12.28515625" style="222" bestFit="1" customWidth="1"/>
    <col min="14860" max="14860" width="7.28515625" style="222" customWidth="1"/>
    <col min="14861" max="15104" width="9.140625" style="222"/>
    <col min="15105" max="15105" width="15.85546875" style="222" bestFit="1" customWidth="1"/>
    <col min="15106" max="15106" width="3.7109375" style="222" customWidth="1"/>
    <col min="15107" max="15107" width="44.28515625" style="222" bestFit="1" customWidth="1"/>
    <col min="15108" max="15108" width="3.7109375" style="222" customWidth="1"/>
    <col min="15109" max="15109" width="12.28515625" style="222" bestFit="1" customWidth="1"/>
    <col min="15110" max="15110" width="3.7109375" style="222" customWidth="1"/>
    <col min="15111" max="15111" width="10" style="222" bestFit="1" customWidth="1"/>
    <col min="15112" max="15112" width="3.7109375" style="222" customWidth="1"/>
    <col min="15113" max="15113" width="10" style="222" bestFit="1" customWidth="1"/>
    <col min="15114" max="15114" width="3.7109375" style="222" customWidth="1"/>
    <col min="15115" max="15115" width="12.28515625" style="222" bestFit="1" customWidth="1"/>
    <col min="15116" max="15116" width="7.28515625" style="222" customWidth="1"/>
    <col min="15117" max="15360" width="9.140625" style="222"/>
    <col min="15361" max="15361" width="15.85546875" style="222" bestFit="1" customWidth="1"/>
    <col min="15362" max="15362" width="3.7109375" style="222" customWidth="1"/>
    <col min="15363" max="15363" width="44.28515625" style="222" bestFit="1" customWidth="1"/>
    <col min="15364" max="15364" width="3.7109375" style="222" customWidth="1"/>
    <col min="15365" max="15365" width="12.28515625" style="222" bestFit="1" customWidth="1"/>
    <col min="15366" max="15366" width="3.7109375" style="222" customWidth="1"/>
    <col min="15367" max="15367" width="10" style="222" bestFit="1" customWidth="1"/>
    <col min="15368" max="15368" width="3.7109375" style="222" customWidth="1"/>
    <col min="15369" max="15369" width="10" style="222" bestFit="1" customWidth="1"/>
    <col min="15370" max="15370" width="3.7109375" style="222" customWidth="1"/>
    <col min="15371" max="15371" width="12.28515625" style="222" bestFit="1" customWidth="1"/>
    <col min="15372" max="15372" width="7.28515625" style="222" customWidth="1"/>
    <col min="15373" max="15616" width="9.140625" style="222"/>
    <col min="15617" max="15617" width="15.85546875" style="222" bestFit="1" customWidth="1"/>
    <col min="15618" max="15618" width="3.7109375" style="222" customWidth="1"/>
    <col min="15619" max="15619" width="44.28515625" style="222" bestFit="1" customWidth="1"/>
    <col min="15620" max="15620" width="3.7109375" style="222" customWidth="1"/>
    <col min="15621" max="15621" width="12.28515625" style="222" bestFit="1" customWidth="1"/>
    <col min="15622" max="15622" width="3.7109375" style="222" customWidth="1"/>
    <col min="15623" max="15623" width="10" style="222" bestFit="1" customWidth="1"/>
    <col min="15624" max="15624" width="3.7109375" style="222" customWidth="1"/>
    <col min="15625" max="15625" width="10" style="222" bestFit="1" customWidth="1"/>
    <col min="15626" max="15626" width="3.7109375" style="222" customWidth="1"/>
    <col min="15627" max="15627" width="12.28515625" style="222" bestFit="1" customWidth="1"/>
    <col min="15628" max="15628" width="7.28515625" style="222" customWidth="1"/>
    <col min="15629" max="15872" width="9.140625" style="222"/>
    <col min="15873" max="15873" width="15.85546875" style="222" bestFit="1" customWidth="1"/>
    <col min="15874" max="15874" width="3.7109375" style="222" customWidth="1"/>
    <col min="15875" max="15875" width="44.28515625" style="222" bestFit="1" customWidth="1"/>
    <col min="15876" max="15876" width="3.7109375" style="222" customWidth="1"/>
    <col min="15877" max="15877" width="12.28515625" style="222" bestFit="1" customWidth="1"/>
    <col min="15878" max="15878" width="3.7109375" style="222" customWidth="1"/>
    <col min="15879" max="15879" width="10" style="222" bestFit="1" customWidth="1"/>
    <col min="15880" max="15880" width="3.7109375" style="222" customWidth="1"/>
    <col min="15881" max="15881" width="10" style="222" bestFit="1" customWidth="1"/>
    <col min="15882" max="15882" width="3.7109375" style="222" customWidth="1"/>
    <col min="15883" max="15883" width="12.28515625" style="222" bestFit="1" customWidth="1"/>
    <col min="15884" max="15884" width="7.28515625" style="222" customWidth="1"/>
    <col min="15885" max="16128" width="9.140625" style="222"/>
    <col min="16129" max="16129" width="15.85546875" style="222" bestFit="1" customWidth="1"/>
    <col min="16130" max="16130" width="3.7109375" style="222" customWidth="1"/>
    <col min="16131" max="16131" width="44.28515625" style="222" bestFit="1" customWidth="1"/>
    <col min="16132" max="16132" width="3.7109375" style="222" customWidth="1"/>
    <col min="16133" max="16133" width="12.28515625" style="222" bestFit="1" customWidth="1"/>
    <col min="16134" max="16134" width="3.7109375" style="222" customWidth="1"/>
    <col min="16135" max="16135" width="10" style="222" bestFit="1" customWidth="1"/>
    <col min="16136" max="16136" width="3.7109375" style="222" customWidth="1"/>
    <col min="16137" max="16137" width="10" style="222" bestFit="1" customWidth="1"/>
    <col min="16138" max="16138" width="3.7109375" style="222" customWidth="1"/>
    <col min="16139" max="16139" width="12.28515625" style="222" bestFit="1" customWidth="1"/>
    <col min="16140" max="16140" width="7.28515625" style="222" customWidth="1"/>
    <col min="16141" max="16384" width="9.140625" style="222"/>
  </cols>
  <sheetData>
    <row r="1" spans="1:12">
      <c r="A1" s="196" t="s">
        <v>215</v>
      </c>
      <c r="B1" s="196" t="s">
        <v>216</v>
      </c>
      <c r="C1" s="197"/>
      <c r="D1" s="197"/>
      <c r="E1" s="198" t="s">
        <v>217</v>
      </c>
      <c r="F1" s="199"/>
      <c r="G1" s="198" t="s">
        <v>218</v>
      </c>
      <c r="H1" s="199"/>
      <c r="I1" s="198" t="s">
        <v>219</v>
      </c>
      <c r="J1" s="199"/>
      <c r="K1" s="198" t="s">
        <v>220</v>
      </c>
      <c r="L1" s="226"/>
    </row>
    <row r="2" spans="1:12">
      <c r="A2" s="200">
        <v>1</v>
      </c>
      <c r="B2" s="200" t="s">
        <v>222</v>
      </c>
      <c r="C2" s="201"/>
      <c r="D2" s="201"/>
      <c r="E2" s="202" t="s">
        <v>3218</v>
      </c>
      <c r="F2" s="203"/>
      <c r="G2" s="236">
        <v>6304449.7800000003</v>
      </c>
      <c r="H2" s="203"/>
      <c r="I2" s="236">
        <v>6058631.8700000001</v>
      </c>
      <c r="J2" s="203"/>
      <c r="K2" s="202" t="s">
        <v>3474</v>
      </c>
      <c r="L2" s="225">
        <f>VLOOKUP(A2,'De x Para'!A:C,3,0)</f>
        <v>0</v>
      </c>
    </row>
    <row r="3" spans="1:12">
      <c r="A3" s="200" t="s">
        <v>227</v>
      </c>
      <c r="B3" s="194" t="s">
        <v>143</v>
      </c>
      <c r="C3" s="200" t="s">
        <v>228</v>
      </c>
      <c r="D3" s="201"/>
      <c r="E3" s="202" t="s">
        <v>3219</v>
      </c>
      <c r="F3" s="203"/>
      <c r="G3" s="236">
        <v>6304449.7800000003</v>
      </c>
      <c r="H3" s="203"/>
      <c r="I3" s="236">
        <v>6050179.9199999999</v>
      </c>
      <c r="J3" s="203"/>
      <c r="K3" s="202" t="s">
        <v>3475</v>
      </c>
      <c r="L3" s="225">
        <f>VLOOKUP(A3,'De x Para'!A:C,3,0)</f>
        <v>0</v>
      </c>
    </row>
    <row r="4" spans="1:12">
      <c r="A4" s="200" t="s">
        <v>232</v>
      </c>
      <c r="B4" s="194" t="s">
        <v>143</v>
      </c>
      <c r="C4" s="200" t="s">
        <v>233</v>
      </c>
      <c r="D4" s="201"/>
      <c r="E4" s="202" t="s">
        <v>3220</v>
      </c>
      <c r="F4" s="203"/>
      <c r="G4" s="236">
        <v>5837920.0599999996</v>
      </c>
      <c r="H4" s="203"/>
      <c r="I4" s="236">
        <v>5682043.3399999999</v>
      </c>
      <c r="J4" s="203"/>
      <c r="K4" s="202" t="s">
        <v>3476</v>
      </c>
      <c r="L4" s="225">
        <f>VLOOKUP(A4,'De x Para'!A:C,3,0)</f>
        <v>0</v>
      </c>
    </row>
    <row r="5" spans="1:12">
      <c r="A5" s="200" t="s">
        <v>238</v>
      </c>
      <c r="B5" s="194" t="s">
        <v>143</v>
      </c>
      <c r="C5" s="200" t="s">
        <v>233</v>
      </c>
      <c r="D5" s="201"/>
      <c r="E5" s="202" t="s">
        <v>3220</v>
      </c>
      <c r="F5" s="203"/>
      <c r="G5" s="236">
        <v>5837920.0599999996</v>
      </c>
      <c r="H5" s="203"/>
      <c r="I5" s="236">
        <v>5682043.3399999999</v>
      </c>
      <c r="J5" s="203"/>
      <c r="K5" s="202" t="s">
        <v>3476</v>
      </c>
      <c r="L5" s="225">
        <f>VLOOKUP(A5,'De x Para'!A:C,3,0)</f>
        <v>0</v>
      </c>
    </row>
    <row r="6" spans="1:12">
      <c r="A6" s="200" t="s">
        <v>239</v>
      </c>
      <c r="B6" s="194" t="s">
        <v>143</v>
      </c>
      <c r="C6" s="200" t="s">
        <v>240</v>
      </c>
      <c r="D6" s="201"/>
      <c r="E6" s="202" t="s">
        <v>3221</v>
      </c>
      <c r="F6" s="203"/>
      <c r="G6" s="236">
        <v>16233</v>
      </c>
      <c r="H6" s="203"/>
      <c r="I6" s="236">
        <v>16233</v>
      </c>
      <c r="J6" s="203"/>
      <c r="K6" s="202" t="s">
        <v>3221</v>
      </c>
      <c r="L6" s="225">
        <f>VLOOKUP(A6,'De x Para'!A:C,3,0)</f>
        <v>0</v>
      </c>
    </row>
    <row r="7" spans="1:12">
      <c r="A7" s="204" t="s">
        <v>243</v>
      </c>
      <c r="B7" s="194" t="s">
        <v>143</v>
      </c>
      <c r="C7" s="204" t="s">
        <v>244</v>
      </c>
      <c r="D7" s="205"/>
      <c r="E7" s="206" t="s">
        <v>3221</v>
      </c>
      <c r="F7" s="207"/>
      <c r="G7" s="206">
        <v>0</v>
      </c>
      <c r="H7" s="207"/>
      <c r="I7" s="206">
        <v>0</v>
      </c>
      <c r="J7" s="207"/>
      <c r="K7" s="206" t="s">
        <v>3221</v>
      </c>
      <c r="L7" s="225">
        <f>VLOOKUP(A7,'De x Para'!A:C,3,0)</f>
        <v>0</v>
      </c>
    </row>
    <row r="8" spans="1:12">
      <c r="A8" s="204" t="s">
        <v>246</v>
      </c>
      <c r="B8" s="194" t="s">
        <v>143</v>
      </c>
      <c r="C8" s="204" t="s">
        <v>247</v>
      </c>
      <c r="D8" s="205"/>
      <c r="E8" s="206" t="s">
        <v>248</v>
      </c>
      <c r="F8" s="207"/>
      <c r="G8" s="237">
        <v>16233</v>
      </c>
      <c r="H8" s="207"/>
      <c r="I8" s="237">
        <v>16233</v>
      </c>
      <c r="J8" s="207"/>
      <c r="K8" s="206" t="s">
        <v>248</v>
      </c>
      <c r="L8" s="225">
        <f>VLOOKUP(A8,'De x Para'!A:C,3,0)</f>
        <v>0</v>
      </c>
    </row>
    <row r="9" spans="1:12">
      <c r="A9" s="208"/>
      <c r="B9" s="194" t="s">
        <v>143</v>
      </c>
      <c r="C9" s="208" t="s">
        <v>143</v>
      </c>
      <c r="D9" s="209"/>
      <c r="E9" s="209"/>
      <c r="F9" s="209"/>
      <c r="G9" s="209"/>
      <c r="H9" s="209"/>
      <c r="I9" s="209"/>
      <c r="J9" s="209"/>
      <c r="K9" s="209"/>
      <c r="L9" s="225"/>
    </row>
    <row r="10" spans="1:12">
      <c r="A10" s="200" t="s">
        <v>249</v>
      </c>
      <c r="B10" s="194" t="s">
        <v>143</v>
      </c>
      <c r="C10" s="200" t="s">
        <v>250</v>
      </c>
      <c r="D10" s="201"/>
      <c r="E10" s="202" t="s">
        <v>3222</v>
      </c>
      <c r="F10" s="203"/>
      <c r="G10" s="236">
        <v>1838978.36</v>
      </c>
      <c r="H10" s="203"/>
      <c r="I10" s="236">
        <v>1757414.85</v>
      </c>
      <c r="J10" s="203"/>
      <c r="K10" s="202" t="s">
        <v>3477</v>
      </c>
      <c r="L10" s="225">
        <f>VLOOKUP(A10,'De x Para'!A:C,3,0)</f>
        <v>0</v>
      </c>
    </row>
    <row r="11" spans="1:12">
      <c r="A11" s="204" t="s">
        <v>255</v>
      </c>
      <c r="B11" s="194" t="s">
        <v>143</v>
      </c>
      <c r="C11" s="204" t="s">
        <v>256</v>
      </c>
      <c r="D11" s="205"/>
      <c r="E11" s="206" t="s">
        <v>248</v>
      </c>
      <c r="F11" s="207"/>
      <c r="G11" s="237">
        <v>103952.88</v>
      </c>
      <c r="H11" s="207"/>
      <c r="I11" s="237">
        <v>103952.88</v>
      </c>
      <c r="J11" s="207"/>
      <c r="K11" s="206" t="s">
        <v>248</v>
      </c>
      <c r="L11" s="225">
        <f>VLOOKUP(A11,'De x Para'!A:C,3,0)</f>
        <v>0</v>
      </c>
    </row>
    <row r="12" spans="1:12">
      <c r="A12" s="204" t="s">
        <v>261</v>
      </c>
      <c r="B12" s="194" t="s">
        <v>143</v>
      </c>
      <c r="C12" s="204" t="s">
        <v>262</v>
      </c>
      <c r="D12" s="205"/>
      <c r="E12" s="206" t="s">
        <v>3223</v>
      </c>
      <c r="F12" s="207"/>
      <c r="G12" s="237">
        <v>1650251.46</v>
      </c>
      <c r="H12" s="207"/>
      <c r="I12" s="237">
        <v>1652711.67</v>
      </c>
      <c r="J12" s="207"/>
      <c r="K12" s="206" t="s">
        <v>3478</v>
      </c>
      <c r="L12" s="225">
        <f>VLOOKUP(A12,'De x Para'!A:C,3,0)</f>
        <v>0</v>
      </c>
    </row>
    <row r="13" spans="1:12">
      <c r="A13" s="204" t="s">
        <v>267</v>
      </c>
      <c r="B13" s="194" t="s">
        <v>143</v>
      </c>
      <c r="C13" s="204" t="s">
        <v>268</v>
      </c>
      <c r="D13" s="205"/>
      <c r="E13" s="206" t="s">
        <v>3224</v>
      </c>
      <c r="F13" s="207"/>
      <c r="G13" s="237">
        <v>84774.02</v>
      </c>
      <c r="H13" s="207"/>
      <c r="I13" s="206">
        <v>750.3</v>
      </c>
      <c r="J13" s="207"/>
      <c r="K13" s="206" t="s">
        <v>3479</v>
      </c>
      <c r="L13" s="225">
        <f>VLOOKUP(A13,'De x Para'!A:C,3,0)</f>
        <v>0</v>
      </c>
    </row>
    <row r="14" spans="1:12">
      <c r="A14" s="204" t="s">
        <v>273</v>
      </c>
      <c r="B14" s="194" t="s">
        <v>143</v>
      </c>
      <c r="C14" s="204" t="s">
        <v>274</v>
      </c>
      <c r="D14" s="205"/>
      <c r="E14" s="206" t="s">
        <v>2187</v>
      </c>
      <c r="F14" s="207"/>
      <c r="G14" s="206">
        <v>0</v>
      </c>
      <c r="H14" s="207"/>
      <c r="I14" s="206">
        <v>0</v>
      </c>
      <c r="J14" s="207"/>
      <c r="K14" s="206" t="s">
        <v>2187</v>
      </c>
      <c r="L14" s="225">
        <f>VLOOKUP(A14,'De x Para'!A:C,3,0)</f>
        <v>0</v>
      </c>
    </row>
    <row r="15" spans="1:12">
      <c r="A15" s="204" t="s">
        <v>279</v>
      </c>
      <c r="B15" s="194" t="s">
        <v>143</v>
      </c>
      <c r="C15" s="204" t="s">
        <v>280</v>
      </c>
      <c r="D15" s="205"/>
      <c r="E15" s="206" t="s">
        <v>281</v>
      </c>
      <c r="F15" s="207"/>
      <c r="G15" s="206">
        <v>0</v>
      </c>
      <c r="H15" s="207"/>
      <c r="I15" s="206">
        <v>0</v>
      </c>
      <c r="J15" s="207"/>
      <c r="K15" s="206" t="s">
        <v>281</v>
      </c>
      <c r="L15" s="225">
        <f>VLOOKUP(A15,'De x Para'!A:C,3,0)</f>
        <v>0</v>
      </c>
    </row>
    <row r="16" spans="1:12">
      <c r="A16" s="208"/>
      <c r="B16" s="194" t="s">
        <v>143</v>
      </c>
      <c r="C16" s="208" t="s">
        <v>143</v>
      </c>
      <c r="D16" s="209"/>
      <c r="E16" s="209"/>
      <c r="F16" s="209"/>
      <c r="G16" s="209"/>
      <c r="H16" s="209"/>
      <c r="I16" s="209"/>
      <c r="J16" s="209"/>
      <c r="K16" s="209"/>
      <c r="L16" s="225"/>
    </row>
    <row r="17" spans="1:12">
      <c r="A17" s="200" t="s">
        <v>287</v>
      </c>
      <c r="B17" s="194" t="s">
        <v>143</v>
      </c>
      <c r="C17" s="200" t="s">
        <v>288</v>
      </c>
      <c r="D17" s="201"/>
      <c r="E17" s="202" t="s">
        <v>3225</v>
      </c>
      <c r="F17" s="203"/>
      <c r="G17" s="236">
        <v>892469.76000000001</v>
      </c>
      <c r="H17" s="203"/>
      <c r="I17" s="236">
        <v>804288.05</v>
      </c>
      <c r="J17" s="203"/>
      <c r="K17" s="202" t="s">
        <v>3480</v>
      </c>
      <c r="L17" s="225">
        <f>VLOOKUP(A17,'De x Para'!A:C,3,0)</f>
        <v>0</v>
      </c>
    </row>
    <row r="18" spans="1:12">
      <c r="A18" s="204" t="s">
        <v>304</v>
      </c>
      <c r="B18" s="194" t="s">
        <v>143</v>
      </c>
      <c r="C18" s="204" t="s">
        <v>305</v>
      </c>
      <c r="D18" s="205"/>
      <c r="E18" s="206" t="s">
        <v>281</v>
      </c>
      <c r="F18" s="207"/>
      <c r="G18" s="206">
        <v>0</v>
      </c>
      <c r="H18" s="207"/>
      <c r="I18" s="206">
        <v>0</v>
      </c>
      <c r="J18" s="207"/>
      <c r="K18" s="206" t="s">
        <v>281</v>
      </c>
      <c r="L18" s="225">
        <f>VLOOKUP(A18,'De x Para'!A:C,3,0)</f>
        <v>0</v>
      </c>
    </row>
    <row r="19" spans="1:12">
      <c r="A19" s="204" t="s">
        <v>317</v>
      </c>
      <c r="B19" s="194" t="s">
        <v>143</v>
      </c>
      <c r="C19" s="204" t="s">
        <v>318</v>
      </c>
      <c r="D19" s="205"/>
      <c r="E19" s="206" t="s">
        <v>3226</v>
      </c>
      <c r="F19" s="207"/>
      <c r="G19" s="237">
        <v>1133.56</v>
      </c>
      <c r="H19" s="207"/>
      <c r="I19" s="206">
        <v>210.54</v>
      </c>
      <c r="J19" s="207"/>
      <c r="K19" s="206" t="s">
        <v>3481</v>
      </c>
      <c r="L19" s="225">
        <f>VLOOKUP(A19,'De x Para'!A:C,3,0)</f>
        <v>0</v>
      </c>
    </row>
    <row r="20" spans="1:12">
      <c r="A20" s="204" t="s">
        <v>323</v>
      </c>
      <c r="B20" s="194" t="s">
        <v>143</v>
      </c>
      <c r="C20" s="204" t="s">
        <v>324</v>
      </c>
      <c r="D20" s="205"/>
      <c r="E20" s="206" t="s">
        <v>3227</v>
      </c>
      <c r="F20" s="207"/>
      <c r="G20" s="237">
        <v>50497.78</v>
      </c>
      <c r="H20" s="207"/>
      <c r="I20" s="206">
        <v>0</v>
      </c>
      <c r="J20" s="207"/>
      <c r="K20" s="206" t="s">
        <v>3482</v>
      </c>
      <c r="L20" s="225">
        <f>VLOOKUP(A20,'De x Para'!A:C,3,0)</f>
        <v>0</v>
      </c>
    </row>
    <row r="21" spans="1:12">
      <c r="A21" s="204" t="s">
        <v>1843</v>
      </c>
      <c r="B21" s="194" t="s">
        <v>143</v>
      </c>
      <c r="C21" s="204" t="s">
        <v>1844</v>
      </c>
      <c r="D21" s="205"/>
      <c r="E21" s="206" t="s">
        <v>3228</v>
      </c>
      <c r="F21" s="207"/>
      <c r="G21" s="237">
        <v>57361.24</v>
      </c>
      <c r="H21" s="207"/>
      <c r="I21" s="206">
        <v>0</v>
      </c>
      <c r="J21" s="207"/>
      <c r="K21" s="206" t="s">
        <v>3483</v>
      </c>
      <c r="L21" s="225">
        <f>VLOOKUP(A21,'De x Para'!A:C,3,0)</f>
        <v>0</v>
      </c>
    </row>
    <row r="22" spans="1:12">
      <c r="A22" s="204" t="s">
        <v>2452</v>
      </c>
      <c r="B22" s="194" t="s">
        <v>143</v>
      </c>
      <c r="C22" s="204" t="s">
        <v>2453</v>
      </c>
      <c r="D22" s="205"/>
      <c r="E22" s="206" t="s">
        <v>3229</v>
      </c>
      <c r="F22" s="207"/>
      <c r="G22" s="237">
        <v>1363.15</v>
      </c>
      <c r="H22" s="207"/>
      <c r="I22" s="206">
        <v>0</v>
      </c>
      <c r="J22" s="207"/>
      <c r="K22" s="206" t="s">
        <v>3484</v>
      </c>
      <c r="L22" s="225">
        <f>VLOOKUP(A22,'De x Para'!A:C,3,0)</f>
        <v>0</v>
      </c>
    </row>
    <row r="23" spans="1:12">
      <c r="A23" s="204" t="s">
        <v>2455</v>
      </c>
      <c r="B23" s="194" t="s">
        <v>143</v>
      </c>
      <c r="C23" s="204" t="s">
        <v>2456</v>
      </c>
      <c r="D23" s="205"/>
      <c r="E23" s="206" t="s">
        <v>3230</v>
      </c>
      <c r="F23" s="207"/>
      <c r="G23" s="206">
        <v>951.6</v>
      </c>
      <c r="H23" s="207"/>
      <c r="I23" s="206">
        <v>0</v>
      </c>
      <c r="J23" s="207"/>
      <c r="K23" s="206" t="s">
        <v>3485</v>
      </c>
      <c r="L23" s="225">
        <f>VLOOKUP(A23,'De x Para'!A:C,3,0)</f>
        <v>0</v>
      </c>
    </row>
    <row r="24" spans="1:12">
      <c r="A24" s="204" t="s">
        <v>2457</v>
      </c>
      <c r="B24" s="194" t="s">
        <v>143</v>
      </c>
      <c r="C24" s="204" t="s">
        <v>2458</v>
      </c>
      <c r="D24" s="205"/>
      <c r="E24" s="206" t="s">
        <v>3231</v>
      </c>
      <c r="F24" s="207"/>
      <c r="G24" s="237">
        <v>781074.9</v>
      </c>
      <c r="H24" s="207"/>
      <c r="I24" s="237">
        <v>651493.68999999994</v>
      </c>
      <c r="J24" s="207"/>
      <c r="K24" s="206" t="s">
        <v>3486</v>
      </c>
      <c r="L24" s="225">
        <f>VLOOKUP(A24,'De x Para'!A:C,3,0)</f>
        <v>0</v>
      </c>
    </row>
    <row r="25" spans="1:12">
      <c r="A25" s="204" t="s">
        <v>2513</v>
      </c>
      <c r="B25" s="194" t="s">
        <v>143</v>
      </c>
      <c r="C25" s="204" t="s">
        <v>2514</v>
      </c>
      <c r="D25" s="205"/>
      <c r="E25" s="206" t="s">
        <v>3232</v>
      </c>
      <c r="F25" s="207"/>
      <c r="G25" s="206">
        <v>1.05</v>
      </c>
      <c r="H25" s="207"/>
      <c r="I25" s="237">
        <v>2458.5</v>
      </c>
      <c r="J25" s="207"/>
      <c r="K25" s="206" t="s">
        <v>248</v>
      </c>
      <c r="L25" s="225">
        <f>VLOOKUP(A25,'De x Para'!A:C,3,0)</f>
        <v>0</v>
      </c>
    </row>
    <row r="26" spans="1:12">
      <c r="A26" s="204" t="s">
        <v>3233</v>
      </c>
      <c r="B26" s="194" t="s">
        <v>143</v>
      </c>
      <c r="C26" s="204" t="s">
        <v>3234</v>
      </c>
      <c r="D26" s="205"/>
      <c r="E26" s="206" t="s">
        <v>3235</v>
      </c>
      <c r="F26" s="207"/>
      <c r="G26" s="206">
        <v>86.48</v>
      </c>
      <c r="H26" s="207"/>
      <c r="I26" s="237">
        <v>150125.32</v>
      </c>
      <c r="J26" s="207"/>
      <c r="K26" s="206" t="s">
        <v>248</v>
      </c>
      <c r="L26" s="225">
        <f>VLOOKUP(A26,'De x Para'!A:C,3,0)</f>
        <v>0</v>
      </c>
    </row>
    <row r="27" spans="1:12">
      <c r="A27" s="208"/>
      <c r="B27" s="194" t="s">
        <v>143</v>
      </c>
      <c r="C27" s="208" t="s">
        <v>143</v>
      </c>
      <c r="D27" s="209"/>
      <c r="E27" s="209"/>
      <c r="F27" s="209"/>
      <c r="G27" s="209"/>
      <c r="H27" s="209"/>
      <c r="I27" s="209"/>
      <c r="J27" s="209"/>
      <c r="K27" s="209"/>
      <c r="L27" s="225"/>
    </row>
    <row r="28" spans="1:12">
      <c r="A28" s="200" t="s">
        <v>343</v>
      </c>
      <c r="B28" s="194" t="s">
        <v>143</v>
      </c>
      <c r="C28" s="200" t="s">
        <v>344</v>
      </c>
      <c r="D28" s="201"/>
      <c r="E28" s="202" t="s">
        <v>3236</v>
      </c>
      <c r="F28" s="203"/>
      <c r="G28" s="236">
        <v>1040235.61</v>
      </c>
      <c r="H28" s="203"/>
      <c r="I28" s="236">
        <v>1013298.47</v>
      </c>
      <c r="J28" s="203"/>
      <c r="K28" s="202" t="s">
        <v>3487</v>
      </c>
      <c r="L28" s="225">
        <f>VLOOKUP(A28,'De x Para'!A:C,3,0)</f>
        <v>0</v>
      </c>
    </row>
    <row r="29" spans="1:12">
      <c r="A29" s="204" t="s">
        <v>349</v>
      </c>
      <c r="B29" s="194" t="s">
        <v>143</v>
      </c>
      <c r="C29" s="204" t="s">
        <v>350</v>
      </c>
      <c r="D29" s="205"/>
      <c r="E29" s="206" t="s">
        <v>3237</v>
      </c>
      <c r="F29" s="207"/>
      <c r="G29" s="206">
        <v>486.7</v>
      </c>
      <c r="H29" s="207"/>
      <c r="I29" s="237">
        <v>20028.04</v>
      </c>
      <c r="J29" s="207"/>
      <c r="K29" s="206" t="s">
        <v>3488</v>
      </c>
      <c r="L29" s="225">
        <f>VLOOKUP(A29,'De x Para'!A:C,3,0)</f>
        <v>0</v>
      </c>
    </row>
    <row r="30" spans="1:12">
      <c r="A30" s="204" t="s">
        <v>1845</v>
      </c>
      <c r="B30" s="194" t="s">
        <v>143</v>
      </c>
      <c r="C30" s="204" t="s">
        <v>1846</v>
      </c>
      <c r="D30" s="205"/>
      <c r="E30" s="206" t="s">
        <v>3238</v>
      </c>
      <c r="F30" s="207"/>
      <c r="G30" s="206">
        <v>796.78</v>
      </c>
      <c r="H30" s="207"/>
      <c r="I30" s="206">
        <v>0</v>
      </c>
      <c r="J30" s="207"/>
      <c r="K30" s="206" t="s">
        <v>3489</v>
      </c>
      <c r="L30" s="225">
        <f>VLOOKUP(A30,'De x Para'!A:C,3,0)</f>
        <v>0</v>
      </c>
    </row>
    <row r="31" spans="1:12">
      <c r="A31" s="204" t="s">
        <v>2521</v>
      </c>
      <c r="B31" s="194" t="s">
        <v>143</v>
      </c>
      <c r="C31" s="204" t="s">
        <v>2522</v>
      </c>
      <c r="D31" s="205"/>
      <c r="E31" s="206" t="s">
        <v>3239</v>
      </c>
      <c r="F31" s="207"/>
      <c r="G31" s="237">
        <v>1097.5899999999999</v>
      </c>
      <c r="H31" s="207"/>
      <c r="I31" s="237">
        <v>993270.43</v>
      </c>
      <c r="J31" s="207"/>
      <c r="K31" s="206" t="s">
        <v>248</v>
      </c>
      <c r="L31" s="225">
        <f>VLOOKUP(A31,'De x Para'!A:C,3,0)</f>
        <v>0</v>
      </c>
    </row>
    <row r="32" spans="1:12">
      <c r="A32" s="204" t="s">
        <v>3490</v>
      </c>
      <c r="B32" s="194" t="s">
        <v>143</v>
      </c>
      <c r="C32" s="204" t="s">
        <v>3491</v>
      </c>
      <c r="D32" s="205"/>
      <c r="E32" s="206" t="s">
        <v>248</v>
      </c>
      <c r="F32" s="207"/>
      <c r="G32" s="237">
        <v>1037854.54</v>
      </c>
      <c r="H32" s="207"/>
      <c r="I32" s="206">
        <v>0</v>
      </c>
      <c r="J32" s="207"/>
      <c r="K32" s="206" t="s">
        <v>3492</v>
      </c>
      <c r="L32" s="225">
        <f>VLOOKUP(A32,'De x Para'!A:C,3,0)</f>
        <v>0</v>
      </c>
    </row>
    <row r="33" spans="1:12">
      <c r="A33" s="208"/>
      <c r="B33" s="194" t="s">
        <v>143</v>
      </c>
      <c r="C33" s="208" t="s">
        <v>143</v>
      </c>
      <c r="D33" s="209"/>
      <c r="E33" s="209"/>
      <c r="F33" s="209"/>
      <c r="G33" s="209"/>
      <c r="H33" s="209"/>
      <c r="I33" s="209"/>
      <c r="J33" s="209"/>
      <c r="K33" s="209"/>
      <c r="L33" s="225"/>
    </row>
    <row r="34" spans="1:12">
      <c r="A34" s="200" t="s">
        <v>351</v>
      </c>
      <c r="B34" s="194" t="s">
        <v>143</v>
      </c>
      <c r="C34" s="200" t="s">
        <v>283</v>
      </c>
      <c r="D34" s="201"/>
      <c r="E34" s="202" t="s">
        <v>3240</v>
      </c>
      <c r="F34" s="203"/>
      <c r="G34" s="236">
        <v>2050003.33</v>
      </c>
      <c r="H34" s="203"/>
      <c r="I34" s="236">
        <v>2090808.97</v>
      </c>
      <c r="J34" s="203"/>
      <c r="K34" s="202" t="s">
        <v>3493</v>
      </c>
      <c r="L34" s="225">
        <f>VLOOKUP(A34,'De x Para'!A:C,3,0)</f>
        <v>0</v>
      </c>
    </row>
    <row r="35" spans="1:12">
      <c r="A35" s="204" t="s">
        <v>356</v>
      </c>
      <c r="B35" s="194" t="s">
        <v>143</v>
      </c>
      <c r="C35" s="204" t="s">
        <v>350</v>
      </c>
      <c r="D35" s="205"/>
      <c r="E35" s="206" t="s">
        <v>3241</v>
      </c>
      <c r="F35" s="207"/>
      <c r="G35" s="237">
        <v>20000</v>
      </c>
      <c r="H35" s="207"/>
      <c r="I35" s="237">
        <v>15871.49</v>
      </c>
      <c r="J35" s="207"/>
      <c r="K35" s="206" t="s">
        <v>3493</v>
      </c>
      <c r="L35" s="225">
        <f>VLOOKUP(A35,'De x Para'!A:C,3,0)</f>
        <v>0</v>
      </c>
    </row>
    <row r="36" spans="1:12">
      <c r="A36" s="204" t="s">
        <v>2531</v>
      </c>
      <c r="B36" s="194" t="s">
        <v>143</v>
      </c>
      <c r="C36" s="204" t="s">
        <v>2532</v>
      </c>
      <c r="D36" s="205"/>
      <c r="E36" s="206" t="s">
        <v>3242</v>
      </c>
      <c r="F36" s="207"/>
      <c r="G36" s="237">
        <v>992534.59</v>
      </c>
      <c r="H36" s="207"/>
      <c r="I36" s="237">
        <v>1037468.74</v>
      </c>
      <c r="J36" s="207"/>
      <c r="K36" s="206" t="s">
        <v>248</v>
      </c>
      <c r="L36" s="225">
        <f>VLOOKUP(A36,'De x Para'!A:C,3,0)</f>
        <v>0</v>
      </c>
    </row>
    <row r="37" spans="1:12">
      <c r="A37" s="204" t="s">
        <v>3494</v>
      </c>
      <c r="B37" s="194" t="s">
        <v>143</v>
      </c>
      <c r="C37" s="204" t="s">
        <v>3491</v>
      </c>
      <c r="D37" s="205"/>
      <c r="E37" s="206" t="s">
        <v>248</v>
      </c>
      <c r="F37" s="207"/>
      <c r="G37" s="237">
        <v>1037468.74</v>
      </c>
      <c r="H37" s="207"/>
      <c r="I37" s="237">
        <v>1037468.74</v>
      </c>
      <c r="J37" s="207"/>
      <c r="K37" s="206" t="s">
        <v>248</v>
      </c>
      <c r="L37" s="225">
        <f>VLOOKUP(A37,'De x Para'!A:C,3,0)</f>
        <v>0</v>
      </c>
    </row>
    <row r="38" spans="1:12">
      <c r="A38" s="208"/>
      <c r="B38" s="194" t="s">
        <v>143</v>
      </c>
      <c r="C38" s="208" t="s">
        <v>143</v>
      </c>
      <c r="D38" s="209"/>
      <c r="E38" s="209"/>
      <c r="F38" s="209"/>
      <c r="G38" s="209"/>
      <c r="H38" s="209"/>
      <c r="I38" s="209"/>
      <c r="J38" s="209"/>
      <c r="K38" s="209"/>
      <c r="L38" s="225"/>
    </row>
    <row r="39" spans="1:12">
      <c r="A39" s="200" t="s">
        <v>357</v>
      </c>
      <c r="B39" s="194" t="s">
        <v>143</v>
      </c>
      <c r="C39" s="200" t="s">
        <v>358</v>
      </c>
      <c r="D39" s="201"/>
      <c r="E39" s="202" t="s">
        <v>3243</v>
      </c>
      <c r="F39" s="203"/>
      <c r="G39" s="236">
        <v>466529.72</v>
      </c>
      <c r="H39" s="203"/>
      <c r="I39" s="236">
        <v>368136.58</v>
      </c>
      <c r="J39" s="203"/>
      <c r="K39" s="202" t="s">
        <v>3495</v>
      </c>
      <c r="L39" s="225">
        <f>VLOOKUP(A39,'De x Para'!A:C,3,0)</f>
        <v>0</v>
      </c>
    </row>
    <row r="40" spans="1:12">
      <c r="A40" s="200" t="s">
        <v>363</v>
      </c>
      <c r="B40" s="194" t="s">
        <v>143</v>
      </c>
      <c r="C40" s="200" t="s">
        <v>364</v>
      </c>
      <c r="D40" s="201"/>
      <c r="E40" s="202" t="s">
        <v>3244</v>
      </c>
      <c r="F40" s="203"/>
      <c r="G40" s="236">
        <v>320311</v>
      </c>
      <c r="H40" s="203"/>
      <c r="I40" s="236">
        <v>201586</v>
      </c>
      <c r="J40" s="203"/>
      <c r="K40" s="202" t="s">
        <v>3496</v>
      </c>
      <c r="L40" s="225">
        <f>VLOOKUP(A40,'De x Para'!A:C,3,0)</f>
        <v>0</v>
      </c>
    </row>
    <row r="41" spans="1:12">
      <c r="A41" s="200" t="s">
        <v>369</v>
      </c>
      <c r="B41" s="194" t="s">
        <v>143</v>
      </c>
      <c r="C41" s="200" t="s">
        <v>370</v>
      </c>
      <c r="D41" s="201"/>
      <c r="E41" s="202" t="s">
        <v>3244</v>
      </c>
      <c r="F41" s="203"/>
      <c r="G41" s="236">
        <v>320311</v>
      </c>
      <c r="H41" s="203"/>
      <c r="I41" s="236">
        <v>201586</v>
      </c>
      <c r="J41" s="203"/>
      <c r="K41" s="202" t="s">
        <v>3496</v>
      </c>
      <c r="L41" s="225">
        <f>VLOOKUP(A41,'De x Para'!A:C,3,0)</f>
        <v>0</v>
      </c>
    </row>
    <row r="42" spans="1:12">
      <c r="A42" s="204" t="s">
        <v>375</v>
      </c>
      <c r="B42" s="194" t="s">
        <v>143</v>
      </c>
      <c r="C42" s="204" t="s">
        <v>376</v>
      </c>
      <c r="D42" s="205"/>
      <c r="E42" s="206" t="s">
        <v>3245</v>
      </c>
      <c r="F42" s="207"/>
      <c r="G42" s="237">
        <v>195434.1</v>
      </c>
      <c r="H42" s="207"/>
      <c r="I42" s="237">
        <v>153864.1</v>
      </c>
      <c r="J42" s="207"/>
      <c r="K42" s="206" t="s">
        <v>3497</v>
      </c>
      <c r="L42" s="225">
        <f>VLOOKUP(A42,'De x Para'!A:C,3,0)</f>
        <v>0</v>
      </c>
    </row>
    <row r="43" spans="1:12">
      <c r="A43" s="204" t="s">
        <v>381</v>
      </c>
      <c r="B43" s="194" t="s">
        <v>143</v>
      </c>
      <c r="C43" s="204" t="s">
        <v>382</v>
      </c>
      <c r="D43" s="205"/>
      <c r="E43" s="206" t="s">
        <v>3246</v>
      </c>
      <c r="F43" s="207"/>
      <c r="G43" s="237">
        <v>77155</v>
      </c>
      <c r="H43" s="207"/>
      <c r="I43" s="206">
        <v>0</v>
      </c>
      <c r="J43" s="207"/>
      <c r="K43" s="206" t="s">
        <v>3498</v>
      </c>
      <c r="L43" s="225">
        <f>VLOOKUP(A43,'De x Para'!A:C,3,0)</f>
        <v>0</v>
      </c>
    </row>
    <row r="44" spans="1:12">
      <c r="A44" s="204" t="s">
        <v>387</v>
      </c>
      <c r="B44" s="194" t="s">
        <v>143</v>
      </c>
      <c r="C44" s="204" t="s">
        <v>388</v>
      </c>
      <c r="D44" s="205"/>
      <c r="E44" s="206" t="s">
        <v>3247</v>
      </c>
      <c r="F44" s="207"/>
      <c r="G44" s="237">
        <v>47721.9</v>
      </c>
      <c r="H44" s="207"/>
      <c r="I44" s="237">
        <v>47721.9</v>
      </c>
      <c r="J44" s="207"/>
      <c r="K44" s="206" t="s">
        <v>3247</v>
      </c>
      <c r="L44" s="225">
        <f>VLOOKUP(A44,'De x Para'!A:C,3,0)</f>
        <v>0</v>
      </c>
    </row>
    <row r="45" spans="1:12">
      <c r="A45" s="208"/>
      <c r="B45" s="194" t="s">
        <v>143</v>
      </c>
      <c r="C45" s="208" t="s">
        <v>143</v>
      </c>
      <c r="D45" s="209"/>
      <c r="E45" s="209"/>
      <c r="F45" s="209"/>
      <c r="G45" s="209"/>
      <c r="H45" s="209"/>
      <c r="I45" s="209"/>
      <c r="J45" s="209"/>
      <c r="K45" s="209"/>
      <c r="L45" s="225"/>
    </row>
    <row r="46" spans="1:12">
      <c r="A46" s="200" t="s">
        <v>397</v>
      </c>
      <c r="B46" s="194" t="s">
        <v>143</v>
      </c>
      <c r="C46" s="200" t="s">
        <v>398</v>
      </c>
      <c r="D46" s="201"/>
      <c r="E46" s="202" t="s">
        <v>3248</v>
      </c>
      <c r="F46" s="203"/>
      <c r="G46" s="236">
        <v>146218.72</v>
      </c>
      <c r="H46" s="203"/>
      <c r="I46" s="236">
        <v>162264.89000000001</v>
      </c>
      <c r="J46" s="203"/>
      <c r="K46" s="202" t="s">
        <v>3499</v>
      </c>
      <c r="L46" s="225">
        <f>VLOOKUP(A46,'De x Para'!A:C,3,0)</f>
        <v>0</v>
      </c>
    </row>
    <row r="47" spans="1:12">
      <c r="A47" s="200" t="s">
        <v>403</v>
      </c>
      <c r="B47" s="194" t="s">
        <v>143</v>
      </c>
      <c r="C47" s="200" t="s">
        <v>404</v>
      </c>
      <c r="D47" s="201"/>
      <c r="E47" s="202" t="s">
        <v>3248</v>
      </c>
      <c r="F47" s="203"/>
      <c r="G47" s="236">
        <v>146218.72</v>
      </c>
      <c r="H47" s="203"/>
      <c r="I47" s="236">
        <v>162264.89000000001</v>
      </c>
      <c r="J47" s="203"/>
      <c r="K47" s="202" t="s">
        <v>3499</v>
      </c>
      <c r="L47" s="225">
        <f>VLOOKUP(A47,'De x Para'!A:C,3,0)</f>
        <v>0</v>
      </c>
    </row>
    <row r="48" spans="1:12">
      <c r="A48" s="204" t="s">
        <v>405</v>
      </c>
      <c r="B48" s="194" t="s">
        <v>143</v>
      </c>
      <c r="C48" s="204" t="s">
        <v>406</v>
      </c>
      <c r="D48" s="205"/>
      <c r="E48" s="206" t="s">
        <v>248</v>
      </c>
      <c r="F48" s="207"/>
      <c r="G48" s="237">
        <v>112196</v>
      </c>
      <c r="H48" s="207"/>
      <c r="I48" s="237">
        <v>112196</v>
      </c>
      <c r="J48" s="207"/>
      <c r="K48" s="206" t="s">
        <v>248</v>
      </c>
      <c r="L48" s="225">
        <f>VLOOKUP(A48,'De x Para'!A:C,3,0)</f>
        <v>0</v>
      </c>
    </row>
    <row r="49" spans="1:12">
      <c r="A49" s="204" t="s">
        <v>408</v>
      </c>
      <c r="B49" s="194" t="s">
        <v>143</v>
      </c>
      <c r="C49" s="204" t="s">
        <v>409</v>
      </c>
      <c r="D49" s="205"/>
      <c r="E49" s="206" t="s">
        <v>3249</v>
      </c>
      <c r="F49" s="207"/>
      <c r="G49" s="237">
        <v>19047</v>
      </c>
      <c r="H49" s="207"/>
      <c r="I49" s="237">
        <v>46415.17</v>
      </c>
      <c r="J49" s="207"/>
      <c r="K49" s="206" t="s">
        <v>3500</v>
      </c>
      <c r="L49" s="225">
        <f>VLOOKUP(A49,'De x Para'!A:C,3,0)</f>
        <v>0</v>
      </c>
    </row>
    <row r="50" spans="1:12">
      <c r="A50" s="204" t="s">
        <v>414</v>
      </c>
      <c r="B50" s="194" t="s">
        <v>143</v>
      </c>
      <c r="C50" s="204" t="s">
        <v>415</v>
      </c>
      <c r="D50" s="205"/>
      <c r="E50" s="206" t="s">
        <v>248</v>
      </c>
      <c r="F50" s="207"/>
      <c r="G50" s="237">
        <v>5322</v>
      </c>
      <c r="H50" s="207"/>
      <c r="I50" s="206">
        <v>0</v>
      </c>
      <c r="J50" s="207"/>
      <c r="K50" s="206" t="s">
        <v>3501</v>
      </c>
      <c r="L50" s="225">
        <f>VLOOKUP(A50,'De x Para'!A:C,3,0)</f>
        <v>0</v>
      </c>
    </row>
    <row r="51" spans="1:12">
      <c r="A51" s="204" t="s">
        <v>1874</v>
      </c>
      <c r="B51" s="194" t="s">
        <v>143</v>
      </c>
      <c r="C51" s="204" t="s">
        <v>1875</v>
      </c>
      <c r="D51" s="205"/>
      <c r="E51" s="206" t="s">
        <v>248</v>
      </c>
      <c r="F51" s="207"/>
      <c r="G51" s="237">
        <v>3653.72</v>
      </c>
      <c r="H51" s="207"/>
      <c r="I51" s="237">
        <v>3653.72</v>
      </c>
      <c r="J51" s="207"/>
      <c r="K51" s="206" t="s">
        <v>248</v>
      </c>
      <c r="L51" s="225">
        <f>VLOOKUP(A51,'De x Para'!A:C,3,0)</f>
        <v>0</v>
      </c>
    </row>
    <row r="52" spans="1:12">
      <c r="A52" s="204" t="s">
        <v>420</v>
      </c>
      <c r="B52" s="194" t="s">
        <v>143</v>
      </c>
      <c r="C52" s="204" t="s">
        <v>421</v>
      </c>
      <c r="D52" s="205"/>
      <c r="E52" s="206" t="s">
        <v>3250</v>
      </c>
      <c r="F52" s="207"/>
      <c r="G52" s="237">
        <v>6000</v>
      </c>
      <c r="H52" s="207"/>
      <c r="I52" s="206">
        <v>0</v>
      </c>
      <c r="J52" s="207"/>
      <c r="K52" s="206" t="s">
        <v>3502</v>
      </c>
      <c r="L52" s="225">
        <f>VLOOKUP(A52,'De x Para'!A:C,3,0)</f>
        <v>0</v>
      </c>
    </row>
    <row r="53" spans="1:12">
      <c r="A53" s="204" t="s">
        <v>1883</v>
      </c>
      <c r="B53" s="194" t="s">
        <v>143</v>
      </c>
      <c r="C53" s="204" t="s">
        <v>1852</v>
      </c>
      <c r="D53" s="205"/>
      <c r="E53" s="206" t="s">
        <v>3251</v>
      </c>
      <c r="F53" s="207"/>
      <c r="G53" s="206">
        <v>0</v>
      </c>
      <c r="H53" s="207"/>
      <c r="I53" s="206">
        <v>0</v>
      </c>
      <c r="J53" s="207"/>
      <c r="K53" s="206" t="s">
        <v>3251</v>
      </c>
      <c r="L53" s="225">
        <f>VLOOKUP(A53,'De x Para'!A:C,3,0)</f>
        <v>0</v>
      </c>
    </row>
    <row r="54" spans="1:12">
      <c r="A54" s="208"/>
      <c r="B54" s="194" t="s">
        <v>143</v>
      </c>
      <c r="C54" s="208" t="s">
        <v>143</v>
      </c>
      <c r="D54" s="209"/>
      <c r="E54" s="209"/>
      <c r="F54" s="209"/>
      <c r="G54" s="209"/>
      <c r="H54" s="209"/>
      <c r="I54" s="209"/>
      <c r="J54" s="209"/>
      <c r="K54" s="209"/>
      <c r="L54" s="225"/>
    </row>
    <row r="55" spans="1:12">
      <c r="A55" s="200" t="s">
        <v>423</v>
      </c>
      <c r="B55" s="194" t="s">
        <v>143</v>
      </c>
      <c r="C55" s="200" t="s">
        <v>424</v>
      </c>
      <c r="D55" s="201"/>
      <c r="E55" s="202" t="s">
        <v>425</v>
      </c>
      <c r="F55" s="203"/>
      <c r="G55" s="202">
        <v>0</v>
      </c>
      <c r="H55" s="203"/>
      <c r="I55" s="202">
        <v>0</v>
      </c>
      <c r="J55" s="203"/>
      <c r="K55" s="202" t="s">
        <v>425</v>
      </c>
      <c r="L55" s="225">
        <f>VLOOKUP(A55,'De x Para'!A:C,3,0)</f>
        <v>0</v>
      </c>
    </row>
    <row r="56" spans="1:12">
      <c r="A56" s="200" t="s">
        <v>426</v>
      </c>
      <c r="B56" s="194" t="s">
        <v>143</v>
      </c>
      <c r="C56" s="200" t="s">
        <v>427</v>
      </c>
      <c r="D56" s="201"/>
      <c r="E56" s="202" t="s">
        <v>425</v>
      </c>
      <c r="F56" s="203"/>
      <c r="G56" s="202">
        <v>0</v>
      </c>
      <c r="H56" s="203"/>
      <c r="I56" s="202">
        <v>0</v>
      </c>
      <c r="J56" s="203"/>
      <c r="K56" s="202" t="s">
        <v>425</v>
      </c>
      <c r="L56" s="225">
        <f>VLOOKUP(A56,'De x Para'!A:C,3,0)</f>
        <v>0</v>
      </c>
    </row>
    <row r="57" spans="1:12">
      <c r="A57" s="204" t="s">
        <v>428</v>
      </c>
      <c r="B57" s="194" t="s">
        <v>143</v>
      </c>
      <c r="C57" s="204" t="s">
        <v>429</v>
      </c>
      <c r="D57" s="205"/>
      <c r="E57" s="206" t="s">
        <v>425</v>
      </c>
      <c r="F57" s="207"/>
      <c r="G57" s="206">
        <v>0</v>
      </c>
      <c r="H57" s="207"/>
      <c r="I57" s="206">
        <v>0</v>
      </c>
      <c r="J57" s="207"/>
      <c r="K57" s="206" t="s">
        <v>425</v>
      </c>
      <c r="L57" s="225">
        <f>VLOOKUP(A57,'De x Para'!A:C,3,0)</f>
        <v>0</v>
      </c>
    </row>
    <row r="58" spans="1:12">
      <c r="A58" s="208"/>
      <c r="B58" s="194" t="s">
        <v>143</v>
      </c>
      <c r="C58" s="208" t="s">
        <v>143</v>
      </c>
      <c r="D58" s="209"/>
      <c r="E58" s="209"/>
      <c r="F58" s="209"/>
      <c r="G58" s="209"/>
      <c r="H58" s="209"/>
      <c r="I58" s="209"/>
      <c r="J58" s="209"/>
      <c r="K58" s="209"/>
      <c r="L58" s="225"/>
    </row>
    <row r="59" spans="1:12">
      <c r="A59" s="200" t="s">
        <v>430</v>
      </c>
      <c r="B59" s="194" t="s">
        <v>143</v>
      </c>
      <c r="C59" s="200" t="s">
        <v>431</v>
      </c>
      <c r="D59" s="201"/>
      <c r="E59" s="202" t="s">
        <v>3252</v>
      </c>
      <c r="F59" s="203"/>
      <c r="G59" s="202">
        <v>0</v>
      </c>
      <c r="H59" s="203"/>
      <c r="I59" s="236">
        <v>4285.6899999999996</v>
      </c>
      <c r="J59" s="203"/>
      <c r="K59" s="202" t="s">
        <v>3503</v>
      </c>
      <c r="L59" s="225">
        <f>VLOOKUP(A59,'De x Para'!A:C,3,0)</f>
        <v>0</v>
      </c>
    </row>
    <row r="60" spans="1:12">
      <c r="A60" s="200" t="s">
        <v>435</v>
      </c>
      <c r="B60" s="194" t="s">
        <v>143</v>
      </c>
      <c r="C60" s="200" t="s">
        <v>431</v>
      </c>
      <c r="D60" s="201"/>
      <c r="E60" s="202" t="s">
        <v>3252</v>
      </c>
      <c r="F60" s="203"/>
      <c r="G60" s="202">
        <v>0</v>
      </c>
      <c r="H60" s="203"/>
      <c r="I60" s="236">
        <v>4285.6899999999996</v>
      </c>
      <c r="J60" s="203"/>
      <c r="K60" s="202" t="s">
        <v>3503</v>
      </c>
      <c r="L60" s="225">
        <f>VLOOKUP(A60,'De x Para'!A:C,3,0)</f>
        <v>0</v>
      </c>
    </row>
    <row r="61" spans="1:12">
      <c r="A61" s="204" t="s">
        <v>436</v>
      </c>
      <c r="B61" s="194" t="s">
        <v>143</v>
      </c>
      <c r="C61" s="204" t="s">
        <v>437</v>
      </c>
      <c r="D61" s="205"/>
      <c r="E61" s="206" t="s">
        <v>3252</v>
      </c>
      <c r="F61" s="207"/>
      <c r="G61" s="206">
        <v>0</v>
      </c>
      <c r="H61" s="207"/>
      <c r="I61" s="237">
        <v>4285.6899999999996</v>
      </c>
      <c r="J61" s="207"/>
      <c r="K61" s="206" t="s">
        <v>3503</v>
      </c>
      <c r="L61" s="225">
        <f>VLOOKUP(A61,'De x Para'!A:C,3,0)</f>
        <v>0</v>
      </c>
    </row>
    <row r="62" spans="1:12">
      <c r="A62" s="208"/>
      <c r="B62" s="194" t="s">
        <v>143</v>
      </c>
      <c r="C62" s="208" t="s">
        <v>143</v>
      </c>
      <c r="D62" s="209"/>
      <c r="E62" s="209"/>
      <c r="F62" s="209"/>
      <c r="G62" s="209"/>
      <c r="H62" s="209"/>
      <c r="I62" s="209"/>
      <c r="J62" s="209"/>
      <c r="K62" s="209"/>
      <c r="L62" s="225"/>
    </row>
    <row r="63" spans="1:12">
      <c r="A63" s="200" t="s">
        <v>438</v>
      </c>
      <c r="B63" s="194" t="s">
        <v>143</v>
      </c>
      <c r="C63" s="200" t="s">
        <v>439</v>
      </c>
      <c r="D63" s="201"/>
      <c r="E63" s="202" t="s">
        <v>3253</v>
      </c>
      <c r="F63" s="203"/>
      <c r="G63" s="202">
        <v>0</v>
      </c>
      <c r="H63" s="203"/>
      <c r="I63" s="236">
        <v>8451.9500000000007</v>
      </c>
      <c r="J63" s="203"/>
      <c r="K63" s="202" t="s">
        <v>3504</v>
      </c>
      <c r="L63" s="225">
        <f>VLOOKUP(A63,'De x Para'!A:C,3,0)</f>
        <v>0</v>
      </c>
    </row>
    <row r="64" spans="1:12">
      <c r="A64" s="200" t="s">
        <v>443</v>
      </c>
      <c r="B64" s="194" t="s">
        <v>143</v>
      </c>
      <c r="C64" s="200" t="s">
        <v>444</v>
      </c>
      <c r="D64" s="201"/>
      <c r="E64" s="202" t="s">
        <v>3253</v>
      </c>
      <c r="F64" s="203"/>
      <c r="G64" s="202">
        <v>0</v>
      </c>
      <c r="H64" s="203"/>
      <c r="I64" s="236">
        <v>8451.9500000000007</v>
      </c>
      <c r="J64" s="203"/>
      <c r="K64" s="202" t="s">
        <v>3504</v>
      </c>
      <c r="L64" s="225">
        <f>VLOOKUP(A64,'De x Para'!A:C,3,0)</f>
        <v>0</v>
      </c>
    </row>
    <row r="65" spans="1:12">
      <c r="A65" s="200" t="s">
        <v>445</v>
      </c>
      <c r="B65" s="194" t="s">
        <v>143</v>
      </c>
      <c r="C65" s="200" t="s">
        <v>446</v>
      </c>
      <c r="D65" s="201"/>
      <c r="E65" s="202" t="s">
        <v>2545</v>
      </c>
      <c r="F65" s="203"/>
      <c r="G65" s="202">
        <v>0</v>
      </c>
      <c r="H65" s="203"/>
      <c r="I65" s="202">
        <v>0</v>
      </c>
      <c r="J65" s="203"/>
      <c r="K65" s="202" t="s">
        <v>2545</v>
      </c>
      <c r="L65" s="225">
        <f>VLOOKUP(A65,'De x Para'!A:C,3,0)</f>
        <v>0</v>
      </c>
    </row>
    <row r="66" spans="1:12">
      <c r="A66" s="200" t="s">
        <v>448</v>
      </c>
      <c r="B66" s="194" t="s">
        <v>143</v>
      </c>
      <c r="C66" s="200" t="s">
        <v>449</v>
      </c>
      <c r="D66" s="201"/>
      <c r="E66" s="202" t="s">
        <v>2545</v>
      </c>
      <c r="F66" s="203"/>
      <c r="G66" s="202">
        <v>0</v>
      </c>
      <c r="H66" s="203"/>
      <c r="I66" s="202">
        <v>0</v>
      </c>
      <c r="J66" s="203"/>
      <c r="K66" s="202" t="s">
        <v>2545</v>
      </c>
      <c r="L66" s="225">
        <f>VLOOKUP(A66,'De x Para'!A:C,3,0)</f>
        <v>0</v>
      </c>
    </row>
    <row r="67" spans="1:12">
      <c r="A67" s="204" t="s">
        <v>450</v>
      </c>
      <c r="B67" s="194" t="s">
        <v>143</v>
      </c>
      <c r="C67" s="204" t="s">
        <v>451</v>
      </c>
      <c r="D67" s="205"/>
      <c r="E67" s="206" t="s">
        <v>2546</v>
      </c>
      <c r="F67" s="207"/>
      <c r="G67" s="206">
        <v>0</v>
      </c>
      <c r="H67" s="207"/>
      <c r="I67" s="206">
        <v>0</v>
      </c>
      <c r="J67" s="207"/>
      <c r="K67" s="206" t="s">
        <v>2546</v>
      </c>
      <c r="L67" s="225" t="str">
        <f>VLOOKUP(A67,'De x Para'!A:C,3,0)</f>
        <v>16.1</v>
      </c>
    </row>
    <row r="68" spans="1:12">
      <c r="A68" s="204" t="s">
        <v>453</v>
      </c>
      <c r="B68" s="194" t="s">
        <v>143</v>
      </c>
      <c r="C68" s="204" t="s">
        <v>454</v>
      </c>
      <c r="D68" s="205"/>
      <c r="E68" s="206" t="s">
        <v>455</v>
      </c>
      <c r="F68" s="207"/>
      <c r="G68" s="206">
        <v>0</v>
      </c>
      <c r="H68" s="207"/>
      <c r="I68" s="206">
        <v>0</v>
      </c>
      <c r="J68" s="207"/>
      <c r="K68" s="206" t="s">
        <v>455</v>
      </c>
      <c r="L68" s="225">
        <f>VLOOKUP(A68,'De x Para'!A:C,3,0)</f>
        <v>0</v>
      </c>
    </row>
    <row r="69" spans="1:12">
      <c r="A69" s="204" t="s">
        <v>456</v>
      </c>
      <c r="B69" s="194" t="s">
        <v>143</v>
      </c>
      <c r="C69" s="204" t="s">
        <v>457</v>
      </c>
      <c r="D69" s="205"/>
      <c r="E69" s="206" t="s">
        <v>458</v>
      </c>
      <c r="F69" s="207"/>
      <c r="G69" s="206">
        <v>0</v>
      </c>
      <c r="H69" s="207"/>
      <c r="I69" s="206">
        <v>0</v>
      </c>
      <c r="J69" s="207"/>
      <c r="K69" s="206" t="s">
        <v>458</v>
      </c>
      <c r="L69" s="225">
        <f>VLOOKUP(A69,'De x Para'!A:C,3,0)</f>
        <v>0</v>
      </c>
    </row>
    <row r="70" spans="1:12">
      <c r="A70" s="196" t="s">
        <v>215</v>
      </c>
      <c r="B70" s="196" t="s">
        <v>216</v>
      </c>
      <c r="C70" s="197"/>
      <c r="D70" s="197"/>
      <c r="E70" s="198" t="s">
        <v>217</v>
      </c>
      <c r="F70" s="199"/>
      <c r="G70" s="198" t="s">
        <v>218</v>
      </c>
      <c r="H70" s="199"/>
      <c r="I70" s="198" t="s">
        <v>219</v>
      </c>
      <c r="J70" s="199"/>
      <c r="K70" s="198" t="s">
        <v>220</v>
      </c>
      <c r="L70" s="225">
        <f>VLOOKUP(A70,'De x Para'!A:C,3,0)</f>
        <v>0</v>
      </c>
    </row>
    <row r="71" spans="1:12">
      <c r="A71" s="204" t="s">
        <v>459</v>
      </c>
      <c r="B71" s="194" t="s">
        <v>143</v>
      </c>
      <c r="C71" s="204" t="s">
        <v>460</v>
      </c>
      <c r="D71" s="205"/>
      <c r="E71" s="206" t="s">
        <v>2462</v>
      </c>
      <c r="F71" s="207"/>
      <c r="G71" s="206">
        <v>0</v>
      </c>
      <c r="H71" s="207"/>
      <c r="I71" s="206">
        <v>0</v>
      </c>
      <c r="J71" s="207"/>
      <c r="K71" s="206" t="s">
        <v>2462</v>
      </c>
      <c r="L71" s="225" t="str">
        <f>VLOOKUP(A71,'De x Para'!A:C,3,0)</f>
        <v>16.2</v>
      </c>
    </row>
    <row r="72" spans="1:12">
      <c r="A72" s="204" t="s">
        <v>462</v>
      </c>
      <c r="B72" s="194" t="s">
        <v>143</v>
      </c>
      <c r="C72" s="204" t="s">
        <v>463</v>
      </c>
      <c r="D72" s="205"/>
      <c r="E72" s="206" t="s">
        <v>2464</v>
      </c>
      <c r="F72" s="207"/>
      <c r="G72" s="206">
        <v>0</v>
      </c>
      <c r="H72" s="207"/>
      <c r="I72" s="206">
        <v>0</v>
      </c>
      <c r="J72" s="207"/>
      <c r="K72" s="206" t="s">
        <v>2464</v>
      </c>
      <c r="L72" s="225" t="str">
        <f>VLOOKUP(A72,'De x Para'!A:C,3,0)</f>
        <v>16.3</v>
      </c>
    </row>
    <row r="73" spans="1:12">
      <c r="A73" s="204" t="s">
        <v>465</v>
      </c>
      <c r="B73" s="194" t="s">
        <v>143</v>
      </c>
      <c r="C73" s="204" t="s">
        <v>174</v>
      </c>
      <c r="D73" s="205"/>
      <c r="E73" s="206" t="s">
        <v>466</v>
      </c>
      <c r="F73" s="207"/>
      <c r="G73" s="206">
        <v>0</v>
      </c>
      <c r="H73" s="207"/>
      <c r="I73" s="206">
        <v>0</v>
      </c>
      <c r="J73" s="207"/>
      <c r="K73" s="206" t="s">
        <v>466</v>
      </c>
      <c r="L73" s="225" t="str">
        <f>VLOOKUP(A73,'De x Para'!A:C,3,0)</f>
        <v>16.4</v>
      </c>
    </row>
    <row r="74" spans="1:12">
      <c r="A74" s="208"/>
      <c r="B74" s="194" t="s">
        <v>143</v>
      </c>
      <c r="C74" s="208" t="s">
        <v>143</v>
      </c>
      <c r="D74" s="209"/>
      <c r="E74" s="209"/>
      <c r="F74" s="209"/>
      <c r="G74" s="209"/>
      <c r="H74" s="209"/>
      <c r="I74" s="209"/>
      <c r="J74" s="209"/>
      <c r="K74" s="209"/>
      <c r="L74" s="225"/>
    </row>
    <row r="75" spans="1:12">
      <c r="A75" s="200" t="s">
        <v>467</v>
      </c>
      <c r="B75" s="194" t="s">
        <v>143</v>
      </c>
      <c r="C75" s="200" t="s">
        <v>468</v>
      </c>
      <c r="D75" s="201"/>
      <c r="E75" s="202" t="s">
        <v>3254</v>
      </c>
      <c r="F75" s="203"/>
      <c r="G75" s="202">
        <v>0</v>
      </c>
      <c r="H75" s="203"/>
      <c r="I75" s="236">
        <v>8451.9500000000007</v>
      </c>
      <c r="J75" s="203"/>
      <c r="K75" s="202" t="s">
        <v>3505</v>
      </c>
      <c r="L75" s="225">
        <f>VLOOKUP(A75,'De x Para'!A:C,3,0)</f>
        <v>0</v>
      </c>
    </row>
    <row r="76" spans="1:12">
      <c r="A76" s="200" t="s">
        <v>471</v>
      </c>
      <c r="B76" s="194" t="s">
        <v>143</v>
      </c>
      <c r="C76" s="200" t="s">
        <v>472</v>
      </c>
      <c r="D76" s="201"/>
      <c r="E76" s="202" t="s">
        <v>3254</v>
      </c>
      <c r="F76" s="203"/>
      <c r="G76" s="202">
        <v>0</v>
      </c>
      <c r="H76" s="203"/>
      <c r="I76" s="236">
        <v>8451.9500000000007</v>
      </c>
      <c r="J76" s="203"/>
      <c r="K76" s="202" t="s">
        <v>3505</v>
      </c>
      <c r="L76" s="225">
        <f>VLOOKUP(A76,'De x Para'!A:C,3,0)</f>
        <v>0</v>
      </c>
    </row>
    <row r="77" spans="1:12">
      <c r="A77" s="204" t="s">
        <v>473</v>
      </c>
      <c r="B77" s="194" t="s">
        <v>143</v>
      </c>
      <c r="C77" s="204" t="s">
        <v>474</v>
      </c>
      <c r="D77" s="205"/>
      <c r="E77" s="206" t="s">
        <v>475</v>
      </c>
      <c r="F77" s="207"/>
      <c r="G77" s="206">
        <v>0</v>
      </c>
      <c r="H77" s="207"/>
      <c r="I77" s="206">
        <v>0</v>
      </c>
      <c r="J77" s="207"/>
      <c r="K77" s="206" t="s">
        <v>475</v>
      </c>
      <c r="L77" s="225">
        <f>VLOOKUP(A77,'De x Para'!A:C,3,0)</f>
        <v>0</v>
      </c>
    </row>
    <row r="78" spans="1:12">
      <c r="A78" s="204" t="s">
        <v>476</v>
      </c>
      <c r="B78" s="194" t="s">
        <v>143</v>
      </c>
      <c r="C78" s="204" t="s">
        <v>477</v>
      </c>
      <c r="D78" s="205"/>
      <c r="E78" s="206" t="s">
        <v>3255</v>
      </c>
      <c r="F78" s="207"/>
      <c r="G78" s="206">
        <v>0</v>
      </c>
      <c r="H78" s="207"/>
      <c r="I78" s="237">
        <v>4927.0600000000004</v>
      </c>
      <c r="J78" s="207"/>
      <c r="K78" s="206" t="s">
        <v>3506</v>
      </c>
      <c r="L78" s="225">
        <f>VLOOKUP(A78,'De x Para'!A:C,3,0)</f>
        <v>0</v>
      </c>
    </row>
    <row r="79" spans="1:12">
      <c r="A79" s="204" t="s">
        <v>481</v>
      </c>
      <c r="B79" s="194" t="s">
        <v>143</v>
      </c>
      <c r="C79" s="204" t="s">
        <v>482</v>
      </c>
      <c r="D79" s="205"/>
      <c r="E79" s="206" t="s">
        <v>3256</v>
      </c>
      <c r="F79" s="207"/>
      <c r="G79" s="206">
        <v>0</v>
      </c>
      <c r="H79" s="207"/>
      <c r="I79" s="237">
        <v>1564.98</v>
      </c>
      <c r="J79" s="207"/>
      <c r="K79" s="206" t="s">
        <v>3507</v>
      </c>
      <c r="L79" s="225">
        <f>VLOOKUP(A79,'De x Para'!A:C,3,0)</f>
        <v>0</v>
      </c>
    </row>
    <row r="80" spans="1:12">
      <c r="A80" s="204" t="s">
        <v>486</v>
      </c>
      <c r="B80" s="194" t="s">
        <v>143</v>
      </c>
      <c r="C80" s="204" t="s">
        <v>487</v>
      </c>
      <c r="D80" s="205"/>
      <c r="E80" s="206" t="s">
        <v>3257</v>
      </c>
      <c r="F80" s="207"/>
      <c r="G80" s="206">
        <v>0</v>
      </c>
      <c r="H80" s="207"/>
      <c r="I80" s="237">
        <v>1871.22</v>
      </c>
      <c r="J80" s="207"/>
      <c r="K80" s="206" t="s">
        <v>3508</v>
      </c>
      <c r="L80" s="225">
        <f>VLOOKUP(A80,'De x Para'!A:C,3,0)</f>
        <v>0</v>
      </c>
    </row>
    <row r="81" spans="1:12">
      <c r="A81" s="204" t="s">
        <v>491</v>
      </c>
      <c r="B81" s="194" t="s">
        <v>143</v>
      </c>
      <c r="C81" s="204" t="s">
        <v>492</v>
      </c>
      <c r="D81" s="205"/>
      <c r="E81" s="206" t="s">
        <v>493</v>
      </c>
      <c r="F81" s="207"/>
      <c r="G81" s="206">
        <v>0</v>
      </c>
      <c r="H81" s="207"/>
      <c r="I81" s="206">
        <v>0</v>
      </c>
      <c r="J81" s="207"/>
      <c r="K81" s="206" t="s">
        <v>493</v>
      </c>
      <c r="L81" s="225">
        <f>VLOOKUP(A81,'De x Para'!A:C,3,0)</f>
        <v>0</v>
      </c>
    </row>
    <row r="82" spans="1:12">
      <c r="A82" s="204" t="s">
        <v>494</v>
      </c>
      <c r="B82" s="194" t="s">
        <v>143</v>
      </c>
      <c r="C82" s="204" t="s">
        <v>495</v>
      </c>
      <c r="D82" s="205"/>
      <c r="E82" s="206" t="s">
        <v>3258</v>
      </c>
      <c r="F82" s="207"/>
      <c r="G82" s="206">
        <v>0</v>
      </c>
      <c r="H82" s="207"/>
      <c r="I82" s="206">
        <v>88.69</v>
      </c>
      <c r="J82" s="207"/>
      <c r="K82" s="206" t="s">
        <v>3509</v>
      </c>
      <c r="L82" s="225">
        <f>VLOOKUP(A82,'De x Para'!A:C,3,0)</f>
        <v>0</v>
      </c>
    </row>
    <row r="83" spans="1:12">
      <c r="A83" s="208"/>
      <c r="B83" s="194" t="s">
        <v>143</v>
      </c>
      <c r="C83" s="208" t="s">
        <v>143</v>
      </c>
      <c r="D83" s="209"/>
      <c r="E83" s="209"/>
      <c r="F83" s="209"/>
      <c r="G83" s="209"/>
      <c r="H83" s="209"/>
      <c r="I83" s="209"/>
      <c r="J83" s="209"/>
      <c r="K83" s="209"/>
      <c r="L83" s="225"/>
    </row>
    <row r="84" spans="1:12">
      <c r="A84" s="200">
        <v>2</v>
      </c>
      <c r="B84" s="200" t="s">
        <v>500</v>
      </c>
      <c r="C84" s="201"/>
      <c r="D84" s="201"/>
      <c r="E84" s="202" t="s">
        <v>3218</v>
      </c>
      <c r="F84" s="203"/>
      <c r="G84" s="236">
        <v>1827590.56</v>
      </c>
      <c r="H84" s="203"/>
      <c r="I84" s="236">
        <v>2073408.47</v>
      </c>
      <c r="J84" s="203"/>
      <c r="K84" s="202" t="s">
        <v>3474</v>
      </c>
      <c r="L84" s="225">
        <f>VLOOKUP(A84,'De x Para'!A:C,3,0)</f>
        <v>0</v>
      </c>
    </row>
    <row r="85" spans="1:12">
      <c r="A85" s="200" t="s">
        <v>503</v>
      </c>
      <c r="B85" s="194" t="s">
        <v>143</v>
      </c>
      <c r="C85" s="200" t="s">
        <v>504</v>
      </c>
      <c r="D85" s="201"/>
      <c r="E85" s="202" t="s">
        <v>3260</v>
      </c>
      <c r="F85" s="203"/>
      <c r="G85" s="236">
        <v>1827590.56</v>
      </c>
      <c r="H85" s="203"/>
      <c r="I85" s="236">
        <v>2073408.47</v>
      </c>
      <c r="J85" s="203"/>
      <c r="K85" s="202" t="s">
        <v>3510</v>
      </c>
      <c r="L85" s="225">
        <f>VLOOKUP(A85,'De x Para'!A:C,3,0)</f>
        <v>0</v>
      </c>
    </row>
    <row r="86" spans="1:12">
      <c r="A86" s="200" t="s">
        <v>506</v>
      </c>
      <c r="B86" s="194" t="s">
        <v>143</v>
      </c>
      <c r="C86" s="200" t="s">
        <v>507</v>
      </c>
      <c r="D86" s="201"/>
      <c r="E86" s="202" t="s">
        <v>3260</v>
      </c>
      <c r="F86" s="203"/>
      <c r="G86" s="236">
        <v>1827590.56</v>
      </c>
      <c r="H86" s="203"/>
      <c r="I86" s="236">
        <v>2073408.47</v>
      </c>
      <c r="J86" s="203"/>
      <c r="K86" s="202" t="s">
        <v>3510</v>
      </c>
      <c r="L86" s="225">
        <f>VLOOKUP(A86,'De x Para'!A:C,3,0)</f>
        <v>0</v>
      </c>
    </row>
    <row r="87" spans="1:12">
      <c r="A87" s="200" t="s">
        <v>508</v>
      </c>
      <c r="B87" s="194" t="s">
        <v>143</v>
      </c>
      <c r="C87" s="200" t="s">
        <v>509</v>
      </c>
      <c r="D87" s="201"/>
      <c r="E87" s="202" t="s">
        <v>3262</v>
      </c>
      <c r="F87" s="203"/>
      <c r="G87" s="236">
        <v>542498.68000000005</v>
      </c>
      <c r="H87" s="203"/>
      <c r="I87" s="236">
        <v>549439.76</v>
      </c>
      <c r="J87" s="203"/>
      <c r="K87" s="202" t="s">
        <v>3511</v>
      </c>
      <c r="L87" s="225">
        <f>VLOOKUP(A87,'De x Para'!A:C,3,0)</f>
        <v>0</v>
      </c>
    </row>
    <row r="88" spans="1:12">
      <c r="A88" s="200" t="s">
        <v>514</v>
      </c>
      <c r="B88" s="194" t="s">
        <v>143</v>
      </c>
      <c r="C88" s="200" t="s">
        <v>509</v>
      </c>
      <c r="D88" s="201"/>
      <c r="E88" s="202" t="s">
        <v>3264</v>
      </c>
      <c r="F88" s="203"/>
      <c r="G88" s="236">
        <v>466689.16</v>
      </c>
      <c r="H88" s="203"/>
      <c r="I88" s="236">
        <v>466034.52</v>
      </c>
      <c r="J88" s="203"/>
      <c r="K88" s="202" t="s">
        <v>3512</v>
      </c>
      <c r="L88" s="225">
        <f>VLOOKUP(A88,'De x Para'!A:C,3,0)</f>
        <v>0</v>
      </c>
    </row>
    <row r="89" spans="1:12">
      <c r="A89" s="204" t="s">
        <v>519</v>
      </c>
      <c r="B89" s="194" t="s">
        <v>143</v>
      </c>
      <c r="C89" s="204" t="s">
        <v>520</v>
      </c>
      <c r="D89" s="205"/>
      <c r="E89" s="206" t="s">
        <v>248</v>
      </c>
      <c r="F89" s="207"/>
      <c r="G89" s="237">
        <v>365761.02</v>
      </c>
      <c r="H89" s="207"/>
      <c r="I89" s="237">
        <v>365761.02</v>
      </c>
      <c r="J89" s="207"/>
      <c r="K89" s="206" t="s">
        <v>248</v>
      </c>
      <c r="L89" s="225">
        <f>VLOOKUP(A89,'De x Para'!A:C,3,0)</f>
        <v>0</v>
      </c>
    </row>
    <row r="90" spans="1:12">
      <c r="A90" s="204" t="s">
        <v>522</v>
      </c>
      <c r="B90" s="194" t="s">
        <v>143</v>
      </c>
      <c r="C90" s="204" t="s">
        <v>523</v>
      </c>
      <c r="D90" s="205"/>
      <c r="E90" s="206" t="s">
        <v>248</v>
      </c>
      <c r="F90" s="207"/>
      <c r="G90" s="206">
        <v>839.12</v>
      </c>
      <c r="H90" s="207"/>
      <c r="I90" s="206">
        <v>839.12</v>
      </c>
      <c r="J90" s="207"/>
      <c r="K90" s="206" t="s">
        <v>248</v>
      </c>
      <c r="L90" s="225">
        <f>VLOOKUP(A90,'De x Para'!A:C,3,0)</f>
        <v>0</v>
      </c>
    </row>
    <row r="91" spans="1:12">
      <c r="A91" s="204" t="s">
        <v>525</v>
      </c>
      <c r="B91" s="194" t="s">
        <v>143</v>
      </c>
      <c r="C91" s="204" t="s">
        <v>526</v>
      </c>
      <c r="D91" s="205"/>
      <c r="E91" s="206" t="s">
        <v>248</v>
      </c>
      <c r="F91" s="207"/>
      <c r="G91" s="206">
        <v>250</v>
      </c>
      <c r="H91" s="207"/>
      <c r="I91" s="206">
        <v>250</v>
      </c>
      <c r="J91" s="207"/>
      <c r="K91" s="206" t="s">
        <v>248</v>
      </c>
      <c r="L91" s="225">
        <f>VLOOKUP(A91,'De x Para'!A:C,3,0)</f>
        <v>0</v>
      </c>
    </row>
    <row r="92" spans="1:12">
      <c r="A92" s="204" t="s">
        <v>531</v>
      </c>
      <c r="B92" s="194" t="s">
        <v>143</v>
      </c>
      <c r="C92" s="204" t="s">
        <v>532</v>
      </c>
      <c r="D92" s="205"/>
      <c r="E92" s="206" t="s">
        <v>3264</v>
      </c>
      <c r="F92" s="207"/>
      <c r="G92" s="237">
        <v>99839.02</v>
      </c>
      <c r="H92" s="207"/>
      <c r="I92" s="237">
        <v>99184.38</v>
      </c>
      <c r="J92" s="207"/>
      <c r="K92" s="206" t="s">
        <v>3512</v>
      </c>
      <c r="L92" s="225">
        <f>VLOOKUP(A92,'De x Para'!A:C,3,0)</f>
        <v>0</v>
      </c>
    </row>
    <row r="93" spans="1:12">
      <c r="A93" s="208"/>
      <c r="B93" s="194" t="s">
        <v>143</v>
      </c>
      <c r="C93" s="208" t="s">
        <v>143</v>
      </c>
      <c r="D93" s="209"/>
      <c r="E93" s="209"/>
      <c r="F93" s="209"/>
      <c r="G93" s="209"/>
      <c r="H93" s="209"/>
      <c r="I93" s="209"/>
      <c r="J93" s="209"/>
      <c r="K93" s="209"/>
      <c r="L93" s="225"/>
    </row>
    <row r="94" spans="1:12">
      <c r="A94" s="200" t="s">
        <v>535</v>
      </c>
      <c r="B94" s="194" t="s">
        <v>143</v>
      </c>
      <c r="C94" s="200" t="s">
        <v>536</v>
      </c>
      <c r="D94" s="201"/>
      <c r="E94" s="202" t="s">
        <v>3267</v>
      </c>
      <c r="F94" s="203"/>
      <c r="G94" s="236">
        <v>75809.52</v>
      </c>
      <c r="H94" s="203"/>
      <c r="I94" s="236">
        <v>83405.240000000005</v>
      </c>
      <c r="J94" s="203"/>
      <c r="K94" s="202" t="s">
        <v>3513</v>
      </c>
      <c r="L94" s="225">
        <f>VLOOKUP(A94,'De x Para'!A:C,3,0)</f>
        <v>0</v>
      </c>
    </row>
    <row r="95" spans="1:12">
      <c r="A95" s="204" t="s">
        <v>541</v>
      </c>
      <c r="B95" s="194" t="s">
        <v>143</v>
      </c>
      <c r="C95" s="204" t="s">
        <v>542</v>
      </c>
      <c r="D95" s="205"/>
      <c r="E95" s="206" t="s">
        <v>3268</v>
      </c>
      <c r="F95" s="207"/>
      <c r="G95" s="206">
        <v>215.21</v>
      </c>
      <c r="H95" s="207"/>
      <c r="I95" s="237">
        <v>28552.76</v>
      </c>
      <c r="J95" s="207"/>
      <c r="K95" s="206" t="s">
        <v>3514</v>
      </c>
      <c r="L95" s="225">
        <f>VLOOKUP(A95,'De x Para'!A:C,3,0)</f>
        <v>0</v>
      </c>
    </row>
    <row r="96" spans="1:12">
      <c r="A96" s="204" t="s">
        <v>547</v>
      </c>
      <c r="B96" s="194" t="s">
        <v>143</v>
      </c>
      <c r="C96" s="204" t="s">
        <v>548</v>
      </c>
      <c r="D96" s="205"/>
      <c r="E96" s="206" t="s">
        <v>3269</v>
      </c>
      <c r="F96" s="207"/>
      <c r="G96" s="237">
        <v>55793.03</v>
      </c>
      <c r="H96" s="207"/>
      <c r="I96" s="237">
        <v>33458.93</v>
      </c>
      <c r="J96" s="207"/>
      <c r="K96" s="206" t="s">
        <v>3515</v>
      </c>
      <c r="L96" s="225">
        <f>VLOOKUP(A96,'De x Para'!A:C,3,0)</f>
        <v>0</v>
      </c>
    </row>
    <row r="97" spans="1:12">
      <c r="A97" s="204" t="s">
        <v>553</v>
      </c>
      <c r="B97" s="194" t="s">
        <v>143</v>
      </c>
      <c r="C97" s="204" t="s">
        <v>554</v>
      </c>
      <c r="D97" s="205"/>
      <c r="E97" s="206" t="s">
        <v>3270</v>
      </c>
      <c r="F97" s="207"/>
      <c r="G97" s="206">
        <v>442.74</v>
      </c>
      <c r="H97" s="207"/>
      <c r="I97" s="237">
        <v>2284.19</v>
      </c>
      <c r="J97" s="207"/>
      <c r="K97" s="206" t="s">
        <v>3516</v>
      </c>
      <c r="L97" s="225">
        <f>VLOOKUP(A97,'De x Para'!A:C,3,0)</f>
        <v>0</v>
      </c>
    </row>
    <row r="98" spans="1:12">
      <c r="A98" s="204" t="s">
        <v>559</v>
      </c>
      <c r="B98" s="194" t="s">
        <v>143</v>
      </c>
      <c r="C98" s="204" t="s">
        <v>560</v>
      </c>
      <c r="D98" s="205"/>
      <c r="E98" s="206" t="s">
        <v>3271</v>
      </c>
      <c r="F98" s="207"/>
      <c r="G98" s="237">
        <v>4463.21</v>
      </c>
      <c r="H98" s="207"/>
      <c r="I98" s="237">
        <v>2676.46</v>
      </c>
      <c r="J98" s="207"/>
      <c r="K98" s="206" t="s">
        <v>3517</v>
      </c>
      <c r="L98" s="225">
        <f>VLOOKUP(A98,'De x Para'!A:C,3,0)</f>
        <v>0</v>
      </c>
    </row>
    <row r="99" spans="1:12">
      <c r="A99" s="204" t="s">
        <v>565</v>
      </c>
      <c r="B99" s="194" t="s">
        <v>143</v>
      </c>
      <c r="C99" s="204" t="s">
        <v>566</v>
      </c>
      <c r="D99" s="205"/>
      <c r="E99" s="206" t="s">
        <v>3272</v>
      </c>
      <c r="F99" s="207"/>
      <c r="G99" s="206">
        <v>55.35</v>
      </c>
      <c r="H99" s="207"/>
      <c r="I99" s="206">
        <v>285.47000000000003</v>
      </c>
      <c r="J99" s="207"/>
      <c r="K99" s="206" t="s">
        <v>3518</v>
      </c>
      <c r="L99" s="225">
        <f>VLOOKUP(A99,'De x Para'!A:C,3,0)</f>
        <v>0</v>
      </c>
    </row>
    <row r="100" spans="1:12">
      <c r="A100" s="204" t="s">
        <v>571</v>
      </c>
      <c r="B100" s="194" t="s">
        <v>143</v>
      </c>
      <c r="C100" s="204" t="s">
        <v>572</v>
      </c>
      <c r="D100" s="205"/>
      <c r="E100" s="206" t="s">
        <v>3273</v>
      </c>
      <c r="F100" s="207"/>
      <c r="G100" s="206">
        <v>557.9</v>
      </c>
      <c r="H100" s="207"/>
      <c r="I100" s="206">
        <v>334.6</v>
      </c>
      <c r="J100" s="207"/>
      <c r="K100" s="206" t="s">
        <v>3519</v>
      </c>
      <c r="L100" s="225">
        <f>VLOOKUP(A100,'De x Para'!A:C,3,0)</f>
        <v>0</v>
      </c>
    </row>
    <row r="101" spans="1:12">
      <c r="A101" s="204" t="s">
        <v>577</v>
      </c>
      <c r="B101" s="194" t="s">
        <v>143</v>
      </c>
      <c r="C101" s="204" t="s">
        <v>578</v>
      </c>
      <c r="D101" s="205"/>
      <c r="E101" s="206" t="s">
        <v>3274</v>
      </c>
      <c r="F101" s="207"/>
      <c r="G101" s="206">
        <v>54.91</v>
      </c>
      <c r="H101" s="207"/>
      <c r="I101" s="237">
        <v>7280.88</v>
      </c>
      <c r="J101" s="207"/>
      <c r="K101" s="206" t="s">
        <v>3520</v>
      </c>
      <c r="L101" s="225">
        <f>VLOOKUP(A101,'De x Para'!A:C,3,0)</f>
        <v>0</v>
      </c>
    </row>
    <row r="102" spans="1:12">
      <c r="A102" s="204" t="s">
        <v>583</v>
      </c>
      <c r="B102" s="194" t="s">
        <v>143</v>
      </c>
      <c r="C102" s="204" t="s">
        <v>584</v>
      </c>
      <c r="D102" s="205"/>
      <c r="E102" s="206" t="s">
        <v>3275</v>
      </c>
      <c r="F102" s="207"/>
      <c r="G102" s="237">
        <v>14227.17</v>
      </c>
      <c r="H102" s="207"/>
      <c r="I102" s="237">
        <v>8531.9500000000007</v>
      </c>
      <c r="J102" s="207"/>
      <c r="K102" s="206" t="s">
        <v>3521</v>
      </c>
      <c r="L102" s="225">
        <f>VLOOKUP(A102,'De x Para'!A:C,3,0)</f>
        <v>0</v>
      </c>
    </row>
    <row r="103" spans="1:12">
      <c r="A103" s="208"/>
      <c r="B103" s="194" t="s">
        <v>143</v>
      </c>
      <c r="C103" s="208" t="s">
        <v>143</v>
      </c>
      <c r="D103" s="209"/>
      <c r="E103" s="209"/>
      <c r="F103" s="209"/>
      <c r="G103" s="209"/>
      <c r="H103" s="209"/>
      <c r="I103" s="209"/>
      <c r="J103" s="209"/>
      <c r="K103" s="209"/>
      <c r="L103" s="225"/>
    </row>
    <row r="104" spans="1:12">
      <c r="A104" s="200" t="s">
        <v>589</v>
      </c>
      <c r="B104" s="194" t="s">
        <v>143</v>
      </c>
      <c r="C104" s="200" t="s">
        <v>590</v>
      </c>
      <c r="D104" s="201"/>
      <c r="E104" s="202" t="s">
        <v>3276</v>
      </c>
      <c r="F104" s="203"/>
      <c r="G104" s="236">
        <v>150059.73000000001</v>
      </c>
      <c r="H104" s="203"/>
      <c r="I104" s="236">
        <v>150934.1</v>
      </c>
      <c r="J104" s="203"/>
      <c r="K104" s="202" t="s">
        <v>3522</v>
      </c>
      <c r="L104" s="225">
        <f>VLOOKUP(A104,'De x Para'!A:C,3,0)</f>
        <v>0</v>
      </c>
    </row>
    <row r="105" spans="1:12">
      <c r="A105" s="200" t="s">
        <v>595</v>
      </c>
      <c r="B105" s="194" t="s">
        <v>143</v>
      </c>
      <c r="C105" s="200" t="s">
        <v>590</v>
      </c>
      <c r="D105" s="201"/>
      <c r="E105" s="202" t="s">
        <v>3276</v>
      </c>
      <c r="F105" s="203"/>
      <c r="G105" s="236">
        <v>150059.73000000001</v>
      </c>
      <c r="H105" s="203"/>
      <c r="I105" s="236">
        <v>150934.1</v>
      </c>
      <c r="J105" s="203"/>
      <c r="K105" s="202" t="s">
        <v>3522</v>
      </c>
      <c r="L105" s="225">
        <f>VLOOKUP(A105,'De x Para'!A:C,3,0)</f>
        <v>0</v>
      </c>
    </row>
    <row r="106" spans="1:12">
      <c r="A106" s="204" t="s">
        <v>596</v>
      </c>
      <c r="B106" s="194" t="s">
        <v>143</v>
      </c>
      <c r="C106" s="204" t="s">
        <v>597</v>
      </c>
      <c r="D106" s="205"/>
      <c r="E106" s="206" t="s">
        <v>3277</v>
      </c>
      <c r="F106" s="207"/>
      <c r="G106" s="237">
        <v>117840.65</v>
      </c>
      <c r="H106" s="207"/>
      <c r="I106" s="237">
        <v>118263.52</v>
      </c>
      <c r="J106" s="207"/>
      <c r="K106" s="206" t="s">
        <v>3523</v>
      </c>
      <c r="L106" s="225">
        <f>VLOOKUP(A106,'De x Para'!A:C,3,0)</f>
        <v>0</v>
      </c>
    </row>
    <row r="107" spans="1:12">
      <c r="A107" s="204" t="s">
        <v>602</v>
      </c>
      <c r="B107" s="194" t="s">
        <v>143</v>
      </c>
      <c r="C107" s="204" t="s">
        <v>603</v>
      </c>
      <c r="D107" s="205"/>
      <c r="E107" s="206" t="s">
        <v>3278</v>
      </c>
      <c r="F107" s="207"/>
      <c r="G107" s="237">
        <v>28639.17</v>
      </c>
      <c r="H107" s="207"/>
      <c r="I107" s="237">
        <v>29042</v>
      </c>
      <c r="J107" s="207"/>
      <c r="K107" s="206" t="s">
        <v>3524</v>
      </c>
      <c r="L107" s="225">
        <f>VLOOKUP(A107,'De x Para'!A:C,3,0)</f>
        <v>0</v>
      </c>
    </row>
    <row r="108" spans="1:12">
      <c r="A108" s="204" t="s">
        <v>608</v>
      </c>
      <c r="B108" s="194" t="s">
        <v>143</v>
      </c>
      <c r="C108" s="204" t="s">
        <v>609</v>
      </c>
      <c r="D108" s="205"/>
      <c r="E108" s="206" t="s">
        <v>3279</v>
      </c>
      <c r="F108" s="207"/>
      <c r="G108" s="237">
        <v>3579.91</v>
      </c>
      <c r="H108" s="207"/>
      <c r="I108" s="237">
        <v>3628.58</v>
      </c>
      <c r="J108" s="207"/>
      <c r="K108" s="206" t="s">
        <v>3525</v>
      </c>
      <c r="L108" s="225">
        <f>VLOOKUP(A108,'De x Para'!A:C,3,0)</f>
        <v>0</v>
      </c>
    </row>
    <row r="109" spans="1:12">
      <c r="A109" s="208"/>
      <c r="B109" s="194" t="s">
        <v>143</v>
      </c>
      <c r="C109" s="208" t="s">
        <v>143</v>
      </c>
      <c r="D109" s="209"/>
      <c r="E109" s="209"/>
      <c r="F109" s="209"/>
      <c r="G109" s="209"/>
      <c r="H109" s="209"/>
      <c r="I109" s="209"/>
      <c r="J109" s="209"/>
      <c r="K109" s="209"/>
      <c r="L109" s="225"/>
    </row>
    <row r="110" spans="1:12">
      <c r="A110" s="200" t="s">
        <v>614</v>
      </c>
      <c r="B110" s="194" t="s">
        <v>143</v>
      </c>
      <c r="C110" s="200" t="s">
        <v>615</v>
      </c>
      <c r="D110" s="201"/>
      <c r="E110" s="202" t="s">
        <v>3280</v>
      </c>
      <c r="F110" s="203"/>
      <c r="G110" s="236">
        <v>66104.37</v>
      </c>
      <c r="H110" s="203"/>
      <c r="I110" s="236">
        <v>64555.21</v>
      </c>
      <c r="J110" s="203"/>
      <c r="K110" s="202" t="s">
        <v>3526</v>
      </c>
      <c r="L110" s="225">
        <f>VLOOKUP(A110,'De x Para'!A:C,3,0)</f>
        <v>0</v>
      </c>
    </row>
    <row r="111" spans="1:12">
      <c r="A111" s="200" t="s">
        <v>620</v>
      </c>
      <c r="B111" s="194" t="s">
        <v>143</v>
      </c>
      <c r="C111" s="200" t="s">
        <v>615</v>
      </c>
      <c r="D111" s="201"/>
      <c r="E111" s="202" t="s">
        <v>3280</v>
      </c>
      <c r="F111" s="203"/>
      <c r="G111" s="236">
        <v>66104.37</v>
      </c>
      <c r="H111" s="203"/>
      <c r="I111" s="236">
        <v>64555.21</v>
      </c>
      <c r="J111" s="203"/>
      <c r="K111" s="202" t="s">
        <v>3526</v>
      </c>
      <c r="L111" s="225">
        <f>VLOOKUP(A111,'De x Para'!A:C,3,0)</f>
        <v>0</v>
      </c>
    </row>
    <row r="112" spans="1:12">
      <c r="A112" s="204" t="s">
        <v>621</v>
      </c>
      <c r="B112" s="194" t="s">
        <v>143</v>
      </c>
      <c r="C112" s="204" t="s">
        <v>622</v>
      </c>
      <c r="D112" s="205"/>
      <c r="E112" s="206" t="s">
        <v>3281</v>
      </c>
      <c r="F112" s="207"/>
      <c r="G112" s="237">
        <v>1313.04</v>
      </c>
      <c r="H112" s="207"/>
      <c r="I112" s="206">
        <v>593.05999999999995</v>
      </c>
      <c r="J112" s="207"/>
      <c r="K112" s="206" t="s">
        <v>3527</v>
      </c>
      <c r="L112" s="225">
        <f>VLOOKUP(A112,'De x Para'!A:C,3,0)</f>
        <v>0</v>
      </c>
    </row>
    <row r="113" spans="1:12">
      <c r="A113" s="204" t="s">
        <v>627</v>
      </c>
      <c r="B113" s="194" t="s">
        <v>143</v>
      </c>
      <c r="C113" s="204" t="s">
        <v>628</v>
      </c>
      <c r="D113" s="205"/>
      <c r="E113" s="206" t="s">
        <v>3282</v>
      </c>
      <c r="F113" s="207"/>
      <c r="G113" s="237">
        <v>42491.6</v>
      </c>
      <c r="H113" s="207"/>
      <c r="I113" s="237">
        <v>36556.559999999998</v>
      </c>
      <c r="J113" s="207"/>
      <c r="K113" s="206" t="s">
        <v>3528</v>
      </c>
      <c r="L113" s="225">
        <f>VLOOKUP(A113,'De x Para'!A:C,3,0)</f>
        <v>0</v>
      </c>
    </row>
    <row r="114" spans="1:12">
      <c r="A114" s="204" t="s">
        <v>633</v>
      </c>
      <c r="B114" s="194" t="s">
        <v>143</v>
      </c>
      <c r="C114" s="204" t="s">
        <v>634</v>
      </c>
      <c r="D114" s="205"/>
      <c r="E114" s="206" t="s">
        <v>3283</v>
      </c>
      <c r="F114" s="207"/>
      <c r="G114" s="237">
        <v>1387.56</v>
      </c>
      <c r="H114" s="207"/>
      <c r="I114" s="237">
        <v>2651.3</v>
      </c>
      <c r="J114" s="207"/>
      <c r="K114" s="206" t="s">
        <v>3529</v>
      </c>
      <c r="L114" s="225">
        <f>VLOOKUP(A114,'De x Para'!A:C,3,0)</f>
        <v>0</v>
      </c>
    </row>
    <row r="115" spans="1:12">
      <c r="A115" s="204" t="s">
        <v>639</v>
      </c>
      <c r="B115" s="194" t="s">
        <v>143</v>
      </c>
      <c r="C115" s="204" t="s">
        <v>640</v>
      </c>
      <c r="D115" s="205"/>
      <c r="E115" s="206" t="s">
        <v>3284</v>
      </c>
      <c r="F115" s="207"/>
      <c r="G115" s="237">
        <v>6305.99</v>
      </c>
      <c r="H115" s="207"/>
      <c r="I115" s="237">
        <v>10290.52</v>
      </c>
      <c r="J115" s="207"/>
      <c r="K115" s="206" t="s">
        <v>3530</v>
      </c>
      <c r="L115" s="225">
        <f>VLOOKUP(A115,'De x Para'!A:C,3,0)</f>
        <v>0</v>
      </c>
    </row>
    <row r="116" spans="1:12">
      <c r="A116" s="204" t="s">
        <v>645</v>
      </c>
      <c r="B116" s="194" t="s">
        <v>143</v>
      </c>
      <c r="C116" s="204" t="s">
        <v>646</v>
      </c>
      <c r="D116" s="205"/>
      <c r="E116" s="206" t="s">
        <v>3285</v>
      </c>
      <c r="F116" s="207"/>
      <c r="G116" s="237">
        <v>12333.82</v>
      </c>
      <c r="H116" s="207"/>
      <c r="I116" s="237">
        <v>12205.03</v>
      </c>
      <c r="J116" s="207"/>
      <c r="K116" s="206" t="s">
        <v>650</v>
      </c>
      <c r="L116" s="225">
        <f>VLOOKUP(A116,'De x Para'!A:C,3,0)</f>
        <v>0</v>
      </c>
    </row>
    <row r="117" spans="1:12">
      <c r="A117" s="204" t="s">
        <v>651</v>
      </c>
      <c r="B117" s="194" t="s">
        <v>143</v>
      </c>
      <c r="C117" s="204" t="s">
        <v>652</v>
      </c>
      <c r="D117" s="205"/>
      <c r="E117" s="206" t="s">
        <v>3286</v>
      </c>
      <c r="F117" s="207"/>
      <c r="G117" s="237">
        <v>2272.36</v>
      </c>
      <c r="H117" s="207"/>
      <c r="I117" s="237">
        <v>2258.7399999999998</v>
      </c>
      <c r="J117" s="207"/>
      <c r="K117" s="206" t="s">
        <v>3531</v>
      </c>
      <c r="L117" s="225">
        <f>VLOOKUP(A117,'De x Para'!A:C,3,0)</f>
        <v>0</v>
      </c>
    </row>
    <row r="118" spans="1:12">
      <c r="A118" s="208"/>
      <c r="B118" s="194" t="s">
        <v>143</v>
      </c>
      <c r="C118" s="208" t="s">
        <v>143</v>
      </c>
      <c r="D118" s="209"/>
      <c r="E118" s="209"/>
      <c r="F118" s="209"/>
      <c r="G118" s="209"/>
      <c r="H118" s="209"/>
      <c r="I118" s="209"/>
      <c r="J118" s="209"/>
      <c r="K118" s="209"/>
      <c r="L118" s="225"/>
    </row>
    <row r="119" spans="1:12">
      <c r="A119" s="200" t="s">
        <v>657</v>
      </c>
      <c r="B119" s="194" t="s">
        <v>143</v>
      </c>
      <c r="C119" s="200" t="s">
        <v>658</v>
      </c>
      <c r="D119" s="201"/>
      <c r="E119" s="202" t="s">
        <v>3288</v>
      </c>
      <c r="F119" s="203"/>
      <c r="G119" s="236">
        <v>326661.31</v>
      </c>
      <c r="H119" s="203"/>
      <c r="I119" s="236">
        <v>460176.32</v>
      </c>
      <c r="J119" s="203"/>
      <c r="K119" s="202" t="s">
        <v>3532</v>
      </c>
      <c r="L119" s="225">
        <f>VLOOKUP(A119,'De x Para'!A:C,3,0)</f>
        <v>0</v>
      </c>
    </row>
    <row r="120" spans="1:12">
      <c r="A120" s="200" t="s">
        <v>663</v>
      </c>
      <c r="B120" s="194" t="s">
        <v>143</v>
      </c>
      <c r="C120" s="200" t="s">
        <v>658</v>
      </c>
      <c r="D120" s="201"/>
      <c r="E120" s="202" t="s">
        <v>3288</v>
      </c>
      <c r="F120" s="203"/>
      <c r="G120" s="236">
        <v>326661.31</v>
      </c>
      <c r="H120" s="203"/>
      <c r="I120" s="236">
        <v>460176.32</v>
      </c>
      <c r="J120" s="203"/>
      <c r="K120" s="202" t="s">
        <v>3532</v>
      </c>
      <c r="L120" s="225">
        <f>VLOOKUP(A120,'De x Para'!A:C,3,0)</f>
        <v>0</v>
      </c>
    </row>
    <row r="121" spans="1:12">
      <c r="A121" s="204" t="s">
        <v>664</v>
      </c>
      <c r="B121" s="194" t="s">
        <v>143</v>
      </c>
      <c r="C121" s="204" t="s">
        <v>665</v>
      </c>
      <c r="D121" s="205"/>
      <c r="E121" s="206" t="s">
        <v>3288</v>
      </c>
      <c r="F121" s="207"/>
      <c r="G121" s="237">
        <v>326661.31</v>
      </c>
      <c r="H121" s="207"/>
      <c r="I121" s="237">
        <v>460176.32</v>
      </c>
      <c r="J121" s="207"/>
      <c r="K121" s="206" t="s">
        <v>3532</v>
      </c>
      <c r="L121" s="225">
        <f>VLOOKUP(A121,'De x Para'!A:C,3,0)</f>
        <v>0</v>
      </c>
    </row>
    <row r="122" spans="1:12">
      <c r="A122" s="208"/>
      <c r="B122" s="194" t="s">
        <v>143</v>
      </c>
      <c r="C122" s="208" t="s">
        <v>143</v>
      </c>
      <c r="D122" s="209"/>
      <c r="E122" s="209"/>
      <c r="F122" s="209"/>
      <c r="G122" s="209"/>
      <c r="H122" s="209"/>
      <c r="I122" s="209"/>
      <c r="J122" s="209"/>
      <c r="K122" s="209"/>
      <c r="L122" s="225"/>
    </row>
    <row r="123" spans="1:12">
      <c r="A123" s="200" t="s">
        <v>1849</v>
      </c>
      <c r="B123" s="194" t="s">
        <v>143</v>
      </c>
      <c r="C123" s="200" t="s">
        <v>398</v>
      </c>
      <c r="D123" s="201"/>
      <c r="E123" s="202" t="s">
        <v>2242</v>
      </c>
      <c r="F123" s="203"/>
      <c r="G123" s="202">
        <v>0</v>
      </c>
      <c r="H123" s="203"/>
      <c r="I123" s="202">
        <v>0</v>
      </c>
      <c r="J123" s="203"/>
      <c r="K123" s="202" t="s">
        <v>2242</v>
      </c>
      <c r="L123" s="225">
        <f>VLOOKUP(A123,'De x Para'!A:C,3,0)</f>
        <v>0</v>
      </c>
    </row>
    <row r="124" spans="1:12">
      <c r="A124" s="200" t="s">
        <v>1850</v>
      </c>
      <c r="B124" s="194" t="s">
        <v>143</v>
      </c>
      <c r="C124" s="200" t="s">
        <v>398</v>
      </c>
      <c r="D124" s="201"/>
      <c r="E124" s="202" t="s">
        <v>2242</v>
      </c>
      <c r="F124" s="203"/>
      <c r="G124" s="202">
        <v>0</v>
      </c>
      <c r="H124" s="203"/>
      <c r="I124" s="202">
        <v>0</v>
      </c>
      <c r="J124" s="203"/>
      <c r="K124" s="202" t="s">
        <v>2242</v>
      </c>
      <c r="L124" s="225">
        <f>VLOOKUP(A124,'De x Para'!A:C,3,0)</f>
        <v>0</v>
      </c>
    </row>
    <row r="125" spans="1:12">
      <c r="A125" s="204" t="s">
        <v>1851</v>
      </c>
      <c r="B125" s="194" t="s">
        <v>143</v>
      </c>
      <c r="C125" s="204" t="s">
        <v>1852</v>
      </c>
      <c r="D125" s="205"/>
      <c r="E125" s="206" t="s">
        <v>2242</v>
      </c>
      <c r="F125" s="207"/>
      <c r="G125" s="206">
        <v>0</v>
      </c>
      <c r="H125" s="207"/>
      <c r="I125" s="206">
        <v>0</v>
      </c>
      <c r="J125" s="207"/>
      <c r="K125" s="206" t="s">
        <v>2242</v>
      </c>
      <c r="L125" s="225">
        <f>VLOOKUP(A125,'De x Para'!A:C,3,0)</f>
        <v>0</v>
      </c>
    </row>
    <row r="126" spans="1:12">
      <c r="A126" s="208"/>
      <c r="B126" s="194" t="s">
        <v>143</v>
      </c>
      <c r="C126" s="208" t="s">
        <v>143</v>
      </c>
      <c r="D126" s="209"/>
      <c r="E126" s="209"/>
      <c r="F126" s="209"/>
      <c r="G126" s="209"/>
      <c r="H126" s="209"/>
      <c r="I126" s="209"/>
      <c r="J126" s="209"/>
      <c r="K126" s="209"/>
      <c r="L126" s="225"/>
    </row>
    <row r="127" spans="1:12">
      <c r="A127" s="200" t="s">
        <v>672</v>
      </c>
      <c r="B127" s="194" t="s">
        <v>143</v>
      </c>
      <c r="C127" s="200" t="s">
        <v>194</v>
      </c>
      <c r="D127" s="201"/>
      <c r="E127" s="202" t="s">
        <v>3290</v>
      </c>
      <c r="F127" s="203"/>
      <c r="G127" s="236">
        <v>742266.47</v>
      </c>
      <c r="H127" s="203"/>
      <c r="I127" s="236">
        <v>848303.08</v>
      </c>
      <c r="J127" s="203"/>
      <c r="K127" s="202" t="s">
        <v>3533</v>
      </c>
      <c r="L127" s="225">
        <f>VLOOKUP(A127,'De x Para'!A:C,3,0)</f>
        <v>0</v>
      </c>
    </row>
    <row r="128" spans="1:12">
      <c r="A128" s="200" t="s">
        <v>677</v>
      </c>
      <c r="B128" s="194" t="s">
        <v>143</v>
      </c>
      <c r="C128" s="200" t="s">
        <v>194</v>
      </c>
      <c r="D128" s="201"/>
      <c r="E128" s="202" t="s">
        <v>3290</v>
      </c>
      <c r="F128" s="203"/>
      <c r="G128" s="236">
        <v>742266.47</v>
      </c>
      <c r="H128" s="203"/>
      <c r="I128" s="236">
        <v>848303.08</v>
      </c>
      <c r="J128" s="203"/>
      <c r="K128" s="202" t="s">
        <v>3533</v>
      </c>
      <c r="L128" s="225">
        <f>VLOOKUP(A128,'De x Para'!A:C,3,0)</f>
        <v>0</v>
      </c>
    </row>
    <row r="129" spans="1:12">
      <c r="A129" s="204" t="s">
        <v>678</v>
      </c>
      <c r="B129" s="194" t="s">
        <v>143</v>
      </c>
      <c r="C129" s="204" t="s">
        <v>679</v>
      </c>
      <c r="D129" s="205"/>
      <c r="E129" s="206" t="s">
        <v>3292</v>
      </c>
      <c r="F129" s="207"/>
      <c r="G129" s="237">
        <v>569258.02</v>
      </c>
      <c r="H129" s="207"/>
      <c r="I129" s="237">
        <v>846758.75</v>
      </c>
      <c r="J129" s="207"/>
      <c r="K129" s="206" t="s">
        <v>3534</v>
      </c>
      <c r="L129" s="225">
        <f>VLOOKUP(A129,'De x Para'!A:C,3,0)</f>
        <v>0</v>
      </c>
    </row>
    <row r="130" spans="1:12">
      <c r="A130" s="204" t="s">
        <v>683</v>
      </c>
      <c r="B130" s="194" t="s">
        <v>143</v>
      </c>
      <c r="C130" s="204" t="s">
        <v>684</v>
      </c>
      <c r="D130" s="205"/>
      <c r="E130" s="206" t="s">
        <v>3293</v>
      </c>
      <c r="F130" s="207"/>
      <c r="G130" s="237">
        <v>173008.45</v>
      </c>
      <c r="H130" s="207"/>
      <c r="I130" s="206">
        <v>0</v>
      </c>
      <c r="J130" s="207"/>
      <c r="K130" s="206" t="s">
        <v>3535</v>
      </c>
      <c r="L130" s="225">
        <f>VLOOKUP(A130,'De x Para'!A:C,3,0)</f>
        <v>0</v>
      </c>
    </row>
    <row r="131" spans="1:12">
      <c r="A131" s="204" t="s">
        <v>688</v>
      </c>
      <c r="B131" s="194" t="s">
        <v>143</v>
      </c>
      <c r="C131" s="204" t="s">
        <v>689</v>
      </c>
      <c r="D131" s="205"/>
      <c r="E131" s="206" t="s">
        <v>3238</v>
      </c>
      <c r="F131" s="207"/>
      <c r="G131" s="206">
        <v>0</v>
      </c>
      <c r="H131" s="207"/>
      <c r="I131" s="206">
        <v>796.78</v>
      </c>
      <c r="J131" s="207"/>
      <c r="K131" s="206" t="s">
        <v>3489</v>
      </c>
      <c r="L131" s="225">
        <f>VLOOKUP(A131,'De x Para'!A:C,3,0)</f>
        <v>0</v>
      </c>
    </row>
    <row r="132" spans="1:12">
      <c r="A132" s="204" t="s">
        <v>2577</v>
      </c>
      <c r="B132" s="194" t="s">
        <v>143</v>
      </c>
      <c r="C132" s="204" t="s">
        <v>2578</v>
      </c>
      <c r="D132" s="205"/>
      <c r="E132" s="206" t="s">
        <v>3294</v>
      </c>
      <c r="F132" s="207"/>
      <c r="G132" s="206">
        <v>0</v>
      </c>
      <c r="H132" s="207"/>
      <c r="I132" s="206">
        <v>747.55</v>
      </c>
      <c r="J132" s="207"/>
      <c r="K132" s="206" t="s">
        <v>3492</v>
      </c>
      <c r="L132" s="225">
        <f>VLOOKUP(A132,'De x Para'!A:C,3,0)</f>
        <v>0</v>
      </c>
    </row>
    <row r="133" spans="1:12">
      <c r="A133" s="200"/>
      <c r="B133" s="194" t="s">
        <v>143</v>
      </c>
      <c r="C133" s="200" t="s">
        <v>143</v>
      </c>
      <c r="D133" s="201"/>
      <c r="E133" s="201"/>
      <c r="F133" s="201"/>
      <c r="G133" s="201"/>
      <c r="H133" s="201"/>
      <c r="I133" s="201"/>
      <c r="J133" s="201"/>
      <c r="K133" s="201"/>
      <c r="L133" s="225"/>
    </row>
    <row r="134" spans="1:12">
      <c r="A134" s="200" t="s">
        <v>690</v>
      </c>
      <c r="B134" s="194" t="s">
        <v>143</v>
      </c>
      <c r="C134" s="200" t="s">
        <v>691</v>
      </c>
      <c r="D134" s="201"/>
      <c r="E134" s="202" t="s">
        <v>3296</v>
      </c>
      <c r="F134" s="203"/>
      <c r="G134" s="202">
        <v>0</v>
      </c>
      <c r="H134" s="203"/>
      <c r="I134" s="202">
        <v>0</v>
      </c>
      <c r="J134" s="203"/>
      <c r="K134" s="202" t="s">
        <v>3296</v>
      </c>
      <c r="L134" s="225">
        <f>VLOOKUP(A134,'De x Para'!A:C,3,0)</f>
        <v>0</v>
      </c>
    </row>
    <row r="135" spans="1:12">
      <c r="A135" s="200" t="s">
        <v>692</v>
      </c>
      <c r="B135" s="194" t="s">
        <v>143</v>
      </c>
      <c r="C135" s="200" t="s">
        <v>693</v>
      </c>
      <c r="D135" s="201"/>
      <c r="E135" s="202" t="s">
        <v>3296</v>
      </c>
      <c r="F135" s="203"/>
      <c r="G135" s="202">
        <v>0</v>
      </c>
      <c r="H135" s="203"/>
      <c r="I135" s="202">
        <v>0</v>
      </c>
      <c r="J135" s="203"/>
      <c r="K135" s="202" t="s">
        <v>3296</v>
      </c>
      <c r="L135" s="225">
        <f>VLOOKUP(A135,'De x Para'!A:C,3,0)</f>
        <v>0</v>
      </c>
    </row>
    <row r="136" spans="1:12">
      <c r="A136" s="200" t="s">
        <v>694</v>
      </c>
      <c r="B136" s="194" t="s">
        <v>143</v>
      </c>
      <c r="C136" s="200" t="s">
        <v>695</v>
      </c>
      <c r="D136" s="201"/>
      <c r="E136" s="202" t="s">
        <v>3253</v>
      </c>
      <c r="F136" s="203"/>
      <c r="G136" s="202">
        <v>0</v>
      </c>
      <c r="H136" s="203"/>
      <c r="I136" s="202">
        <v>0</v>
      </c>
      <c r="J136" s="203"/>
      <c r="K136" s="202" t="s">
        <v>3253</v>
      </c>
      <c r="L136" s="225">
        <f>VLOOKUP(A136,'De x Para'!A:C,3,0)</f>
        <v>0</v>
      </c>
    </row>
    <row r="137" spans="1:12">
      <c r="A137" s="200" t="s">
        <v>696</v>
      </c>
      <c r="B137" s="194" t="s">
        <v>143</v>
      </c>
      <c r="C137" s="200" t="s">
        <v>695</v>
      </c>
      <c r="D137" s="201"/>
      <c r="E137" s="202" t="s">
        <v>3253</v>
      </c>
      <c r="F137" s="203"/>
      <c r="G137" s="202">
        <v>0</v>
      </c>
      <c r="H137" s="203"/>
      <c r="I137" s="202">
        <v>0</v>
      </c>
      <c r="J137" s="203"/>
      <c r="K137" s="202" t="s">
        <v>3253</v>
      </c>
      <c r="L137" s="225">
        <f>VLOOKUP(A137,'De x Para'!A:C,3,0)</f>
        <v>0</v>
      </c>
    </row>
    <row r="138" spans="1:12">
      <c r="A138" s="204" t="s">
        <v>697</v>
      </c>
      <c r="B138" s="194" t="s">
        <v>143</v>
      </c>
      <c r="C138" s="204" t="s">
        <v>698</v>
      </c>
      <c r="D138" s="205"/>
      <c r="E138" s="206" t="s">
        <v>3253</v>
      </c>
      <c r="F138" s="207"/>
      <c r="G138" s="206">
        <v>0</v>
      </c>
      <c r="H138" s="207"/>
      <c r="I138" s="206">
        <v>0</v>
      </c>
      <c r="J138" s="207"/>
      <c r="K138" s="206" t="s">
        <v>3253</v>
      </c>
      <c r="L138" s="225">
        <f>VLOOKUP(A138,'De x Para'!A:C,3,0)</f>
        <v>0</v>
      </c>
    </row>
    <row r="139" spans="1:12">
      <c r="A139" s="208"/>
      <c r="B139" s="194" t="s">
        <v>143</v>
      </c>
      <c r="C139" s="208" t="s">
        <v>143</v>
      </c>
      <c r="D139" s="209"/>
      <c r="E139" s="209"/>
      <c r="F139" s="209"/>
      <c r="G139" s="209"/>
      <c r="H139" s="209"/>
      <c r="I139" s="209"/>
      <c r="J139" s="209"/>
      <c r="K139" s="209"/>
      <c r="L139" s="225"/>
    </row>
    <row r="140" spans="1:12">
      <c r="A140" s="196" t="s">
        <v>215</v>
      </c>
      <c r="B140" s="196" t="s">
        <v>216</v>
      </c>
      <c r="C140" s="197"/>
      <c r="D140" s="197"/>
      <c r="E140" s="198" t="s">
        <v>217</v>
      </c>
      <c r="F140" s="199"/>
      <c r="G140" s="198" t="s">
        <v>218</v>
      </c>
      <c r="H140" s="199"/>
      <c r="I140" s="198" t="s">
        <v>219</v>
      </c>
      <c r="J140" s="199"/>
      <c r="K140" s="198" t="s">
        <v>220</v>
      </c>
      <c r="L140" s="225">
        <f>VLOOKUP(A140,'De x Para'!A:C,3,0)</f>
        <v>0</v>
      </c>
    </row>
    <row r="141" spans="1:12">
      <c r="A141" s="200" t="s">
        <v>2582</v>
      </c>
      <c r="B141" s="194" t="s">
        <v>143</v>
      </c>
      <c r="C141" s="200" t="s">
        <v>2583</v>
      </c>
      <c r="D141" s="201"/>
      <c r="E141" s="202" t="s">
        <v>3297</v>
      </c>
      <c r="F141" s="203"/>
      <c r="G141" s="202">
        <v>0</v>
      </c>
      <c r="H141" s="203"/>
      <c r="I141" s="202">
        <v>0</v>
      </c>
      <c r="J141" s="203"/>
      <c r="K141" s="202" t="s">
        <v>3297</v>
      </c>
      <c r="L141" s="225">
        <f>VLOOKUP(A141,'De x Para'!A:C,3,0)</f>
        <v>0</v>
      </c>
    </row>
    <row r="142" spans="1:12">
      <c r="A142" s="200" t="s">
        <v>2586</v>
      </c>
      <c r="B142" s="194" t="s">
        <v>143</v>
      </c>
      <c r="C142" s="200" t="s">
        <v>2583</v>
      </c>
      <c r="D142" s="201"/>
      <c r="E142" s="202" t="s">
        <v>3297</v>
      </c>
      <c r="F142" s="203"/>
      <c r="G142" s="202">
        <v>0</v>
      </c>
      <c r="H142" s="203"/>
      <c r="I142" s="202">
        <v>0</v>
      </c>
      <c r="J142" s="203"/>
      <c r="K142" s="202" t="s">
        <v>3297</v>
      </c>
      <c r="L142" s="225">
        <f>VLOOKUP(A142,'De x Para'!A:C,3,0)</f>
        <v>0</v>
      </c>
    </row>
    <row r="143" spans="1:12">
      <c r="A143" s="204" t="s">
        <v>2587</v>
      </c>
      <c r="B143" s="194" t="s">
        <v>143</v>
      </c>
      <c r="C143" s="204" t="s">
        <v>2588</v>
      </c>
      <c r="D143" s="205"/>
      <c r="E143" s="206" t="s">
        <v>3297</v>
      </c>
      <c r="F143" s="207"/>
      <c r="G143" s="206">
        <v>0</v>
      </c>
      <c r="H143" s="207"/>
      <c r="I143" s="206">
        <v>0</v>
      </c>
      <c r="J143" s="207"/>
      <c r="K143" s="206" t="s">
        <v>3297</v>
      </c>
      <c r="L143" s="225">
        <f>VLOOKUP(A143,'De x Para'!A:C,3,0)</f>
        <v>0</v>
      </c>
    </row>
    <row r="144" spans="1:12">
      <c r="A144" s="208"/>
      <c r="B144" s="194" t="s">
        <v>143</v>
      </c>
      <c r="C144" s="208" t="s">
        <v>143</v>
      </c>
      <c r="D144" s="209"/>
      <c r="E144" s="209"/>
      <c r="F144" s="209"/>
      <c r="G144" s="209"/>
      <c r="H144" s="209"/>
      <c r="I144" s="209"/>
      <c r="J144" s="209"/>
      <c r="K144" s="209"/>
      <c r="L144" s="225"/>
    </row>
    <row r="145" spans="1:13">
      <c r="A145" s="200">
        <v>3</v>
      </c>
      <c r="B145" s="200" t="s">
        <v>700</v>
      </c>
      <c r="C145" s="201"/>
      <c r="D145" s="201"/>
      <c r="E145" s="202" t="s">
        <v>3298</v>
      </c>
      <c r="F145" s="203"/>
      <c r="G145" s="236">
        <v>1105187.33</v>
      </c>
      <c r="H145" s="203"/>
      <c r="I145" s="236">
        <v>30192.76</v>
      </c>
      <c r="J145" s="203"/>
      <c r="K145" s="202" t="s">
        <v>3536</v>
      </c>
      <c r="L145" s="225">
        <f>VLOOKUP(A145,'De x Para'!A:C,3,0)</f>
        <v>0</v>
      </c>
      <c r="M145" s="241">
        <f>G145-I145</f>
        <v>1074994.57</v>
      </c>
    </row>
    <row r="146" spans="1:13">
      <c r="A146" s="200" t="s">
        <v>705</v>
      </c>
      <c r="B146" s="194" t="s">
        <v>143</v>
      </c>
      <c r="C146" s="200" t="s">
        <v>706</v>
      </c>
      <c r="D146" s="201"/>
      <c r="E146" s="202" t="s">
        <v>3299</v>
      </c>
      <c r="F146" s="203"/>
      <c r="G146" s="236">
        <v>739076.65</v>
      </c>
      <c r="H146" s="203"/>
      <c r="I146" s="236">
        <v>26810.639999999999</v>
      </c>
      <c r="J146" s="203"/>
      <c r="K146" s="202" t="s">
        <v>3537</v>
      </c>
      <c r="L146" s="225">
        <f>VLOOKUP(A146,'De x Para'!A:C,3,0)</f>
        <v>0</v>
      </c>
      <c r="M146" s="241">
        <f t="shared" ref="M146:M209" si="0">G146-I146</f>
        <v>712266.01</v>
      </c>
    </row>
    <row r="147" spans="1:13">
      <c r="A147" s="200" t="s">
        <v>711</v>
      </c>
      <c r="B147" s="194" t="s">
        <v>143</v>
      </c>
      <c r="C147" s="200" t="s">
        <v>712</v>
      </c>
      <c r="D147" s="201"/>
      <c r="E147" s="202" t="s">
        <v>3300</v>
      </c>
      <c r="F147" s="203"/>
      <c r="G147" s="236">
        <v>599332.4</v>
      </c>
      <c r="H147" s="203"/>
      <c r="I147" s="236">
        <v>26810.54</v>
      </c>
      <c r="J147" s="203"/>
      <c r="K147" s="202" t="s">
        <v>3538</v>
      </c>
      <c r="L147" s="225">
        <f>VLOOKUP(A147,'De x Para'!A:C,3,0)</f>
        <v>0</v>
      </c>
      <c r="M147" s="241">
        <f t="shared" si="0"/>
        <v>572521.86</v>
      </c>
    </row>
    <row r="148" spans="1:13">
      <c r="A148" s="200" t="s">
        <v>716</v>
      </c>
      <c r="B148" s="194" t="s">
        <v>143</v>
      </c>
      <c r="C148" s="200" t="s">
        <v>717</v>
      </c>
      <c r="D148" s="201"/>
      <c r="E148" s="202" t="s">
        <v>3301</v>
      </c>
      <c r="F148" s="203"/>
      <c r="G148" s="236">
        <v>55866.12</v>
      </c>
      <c r="H148" s="203"/>
      <c r="I148" s="202">
        <v>1.27</v>
      </c>
      <c r="J148" s="203"/>
      <c r="K148" s="202" t="s">
        <v>3539</v>
      </c>
      <c r="L148" s="225">
        <f>VLOOKUP(A148,'De x Para'!A:C,3,0)</f>
        <v>0</v>
      </c>
      <c r="M148" s="241">
        <f t="shared" si="0"/>
        <v>55864.850000000006</v>
      </c>
    </row>
    <row r="149" spans="1:13">
      <c r="A149" s="200" t="s">
        <v>722</v>
      </c>
      <c r="B149" s="194" t="s">
        <v>143</v>
      </c>
      <c r="C149" s="200" t="s">
        <v>723</v>
      </c>
      <c r="D149" s="201"/>
      <c r="E149" s="202" t="s">
        <v>3302</v>
      </c>
      <c r="F149" s="203"/>
      <c r="G149" s="236">
        <v>35454.89</v>
      </c>
      <c r="H149" s="203"/>
      <c r="I149" s="202">
        <v>0.54</v>
      </c>
      <c r="J149" s="203"/>
      <c r="K149" s="202" t="s">
        <v>3540</v>
      </c>
      <c r="L149" s="225">
        <f>VLOOKUP(A149,'De x Para'!A:C,3,0)</f>
        <v>0</v>
      </c>
      <c r="M149" s="241">
        <f t="shared" si="0"/>
        <v>35454.35</v>
      </c>
    </row>
    <row r="150" spans="1:13">
      <c r="A150" s="204" t="s">
        <v>728</v>
      </c>
      <c r="B150" s="194" t="s">
        <v>143</v>
      </c>
      <c r="C150" s="204" t="s">
        <v>729</v>
      </c>
      <c r="D150" s="205"/>
      <c r="E150" s="206" t="s">
        <v>3303</v>
      </c>
      <c r="F150" s="207"/>
      <c r="G150" s="237">
        <v>23745.61</v>
      </c>
      <c r="H150" s="207"/>
      <c r="I150" s="206">
        <v>0.52</v>
      </c>
      <c r="J150" s="207"/>
      <c r="K150" s="206" t="s">
        <v>3541</v>
      </c>
      <c r="L150" s="225" t="str">
        <f>VLOOKUP(A150,'De x Para'!A:C,3,0)</f>
        <v>7.1.1.1</v>
      </c>
      <c r="M150" s="241">
        <f t="shared" si="0"/>
        <v>23745.09</v>
      </c>
    </row>
    <row r="151" spans="1:13">
      <c r="A151" s="204" t="s">
        <v>734</v>
      </c>
      <c r="B151" s="194" t="s">
        <v>143</v>
      </c>
      <c r="C151" s="204" t="s">
        <v>735</v>
      </c>
      <c r="D151" s="205"/>
      <c r="E151" s="206" t="s">
        <v>2608</v>
      </c>
      <c r="F151" s="207"/>
      <c r="G151" s="237">
        <v>6280.69</v>
      </c>
      <c r="H151" s="207"/>
      <c r="I151" s="206">
        <v>0</v>
      </c>
      <c r="J151" s="207"/>
      <c r="K151" s="206" t="s">
        <v>3542</v>
      </c>
      <c r="L151" s="225" t="str">
        <f>VLOOKUP(A151,'De x Para'!A:C,3,0)</f>
        <v>7.1.1.1</v>
      </c>
      <c r="M151" s="241">
        <f t="shared" si="0"/>
        <v>6280.69</v>
      </c>
    </row>
    <row r="152" spans="1:13">
      <c r="A152" s="204" t="s">
        <v>739</v>
      </c>
      <c r="B152" s="194" t="s">
        <v>143</v>
      </c>
      <c r="C152" s="204" t="s">
        <v>740</v>
      </c>
      <c r="D152" s="205"/>
      <c r="E152" s="206" t="s">
        <v>2604</v>
      </c>
      <c r="F152" s="207"/>
      <c r="G152" s="206">
        <v>0</v>
      </c>
      <c r="H152" s="207"/>
      <c r="I152" s="206">
        <v>0</v>
      </c>
      <c r="J152" s="207"/>
      <c r="K152" s="206" t="s">
        <v>2604</v>
      </c>
      <c r="L152" s="225" t="str">
        <f>VLOOKUP(A152,'De x Para'!A:C,3,0)</f>
        <v>7.1.1.1</v>
      </c>
      <c r="M152" s="241">
        <f t="shared" si="0"/>
        <v>0</v>
      </c>
    </row>
    <row r="153" spans="1:13">
      <c r="A153" s="204" t="s">
        <v>744</v>
      </c>
      <c r="B153" s="194" t="s">
        <v>143</v>
      </c>
      <c r="C153" s="204" t="s">
        <v>745</v>
      </c>
      <c r="D153" s="205"/>
      <c r="E153" s="206" t="s">
        <v>3304</v>
      </c>
      <c r="F153" s="207"/>
      <c r="G153" s="237">
        <v>2137.1</v>
      </c>
      <c r="H153" s="207"/>
      <c r="I153" s="206">
        <v>0</v>
      </c>
      <c r="J153" s="207"/>
      <c r="K153" s="206" t="s">
        <v>3543</v>
      </c>
      <c r="L153" s="225" t="str">
        <f>VLOOKUP(A153,'De x Para'!A:C,3,0)</f>
        <v>7.1.1.1</v>
      </c>
      <c r="M153" s="241">
        <f t="shared" si="0"/>
        <v>2137.1</v>
      </c>
    </row>
    <row r="154" spans="1:13">
      <c r="A154" s="204" t="s">
        <v>750</v>
      </c>
      <c r="B154" s="194" t="s">
        <v>143</v>
      </c>
      <c r="C154" s="204" t="s">
        <v>751</v>
      </c>
      <c r="D154" s="205"/>
      <c r="E154" s="206" t="s">
        <v>3305</v>
      </c>
      <c r="F154" s="207"/>
      <c r="G154" s="206">
        <v>630</v>
      </c>
      <c r="H154" s="207"/>
      <c r="I154" s="206">
        <v>0</v>
      </c>
      <c r="J154" s="207"/>
      <c r="K154" s="206" t="s">
        <v>3544</v>
      </c>
      <c r="L154" s="225" t="str">
        <f>VLOOKUP(A154,'De x Para'!A:C,3,0)</f>
        <v>7.1.1.1</v>
      </c>
      <c r="M154" s="241">
        <f t="shared" si="0"/>
        <v>630</v>
      </c>
    </row>
    <row r="155" spans="1:13">
      <c r="A155" s="204" t="s">
        <v>758</v>
      </c>
      <c r="B155" s="194" t="s">
        <v>143</v>
      </c>
      <c r="C155" s="204" t="s">
        <v>542</v>
      </c>
      <c r="D155" s="205"/>
      <c r="E155" s="206" t="s">
        <v>3306</v>
      </c>
      <c r="F155" s="207"/>
      <c r="G155" s="237">
        <v>1978.8</v>
      </c>
      <c r="H155" s="207"/>
      <c r="I155" s="206">
        <v>0.01</v>
      </c>
      <c r="J155" s="207"/>
      <c r="K155" s="206" t="s">
        <v>3545</v>
      </c>
      <c r="L155" s="225" t="str">
        <f>VLOOKUP(A155,'De x Para'!A:C,3,0)</f>
        <v>7.1.1.1</v>
      </c>
      <c r="M155" s="241">
        <f t="shared" si="0"/>
        <v>1978.79</v>
      </c>
    </row>
    <row r="156" spans="1:13">
      <c r="A156" s="204" t="s">
        <v>763</v>
      </c>
      <c r="B156" s="194" t="s">
        <v>143</v>
      </c>
      <c r="C156" s="204" t="s">
        <v>764</v>
      </c>
      <c r="D156" s="205"/>
      <c r="E156" s="206" t="s">
        <v>3307</v>
      </c>
      <c r="F156" s="207"/>
      <c r="G156" s="206">
        <v>0</v>
      </c>
      <c r="H156" s="207"/>
      <c r="I156" s="206">
        <v>0</v>
      </c>
      <c r="J156" s="207"/>
      <c r="K156" s="206" t="s">
        <v>3307</v>
      </c>
      <c r="L156" s="225" t="str">
        <f>VLOOKUP(A156,'De x Para'!A:C,3,0)</f>
        <v>7.1.1.1</v>
      </c>
      <c r="M156" s="241">
        <f t="shared" si="0"/>
        <v>0</v>
      </c>
    </row>
    <row r="157" spans="1:13">
      <c r="A157" s="204" t="s">
        <v>768</v>
      </c>
      <c r="B157" s="194" t="s">
        <v>143</v>
      </c>
      <c r="C157" s="204" t="s">
        <v>769</v>
      </c>
      <c r="D157" s="205"/>
      <c r="E157" s="206" t="s">
        <v>782</v>
      </c>
      <c r="F157" s="207"/>
      <c r="G157" s="206">
        <v>158.30000000000001</v>
      </c>
      <c r="H157" s="207"/>
      <c r="I157" s="206">
        <v>0</v>
      </c>
      <c r="J157" s="207"/>
      <c r="K157" s="206" t="s">
        <v>3546</v>
      </c>
      <c r="L157" s="225" t="str">
        <f>VLOOKUP(A157,'De x Para'!A:C,3,0)</f>
        <v>7.1.1.1</v>
      </c>
      <c r="M157" s="241">
        <f t="shared" si="0"/>
        <v>158.30000000000001</v>
      </c>
    </row>
    <row r="158" spans="1:13">
      <c r="A158" s="204" t="s">
        <v>773</v>
      </c>
      <c r="B158" s="194" t="s">
        <v>143</v>
      </c>
      <c r="C158" s="204" t="s">
        <v>774</v>
      </c>
      <c r="D158" s="205"/>
      <c r="E158" s="206" t="s">
        <v>3308</v>
      </c>
      <c r="F158" s="207"/>
      <c r="G158" s="206">
        <v>0</v>
      </c>
      <c r="H158" s="207"/>
      <c r="I158" s="206">
        <v>0</v>
      </c>
      <c r="J158" s="207"/>
      <c r="K158" s="206" t="s">
        <v>3308</v>
      </c>
      <c r="L158" s="225" t="str">
        <f>VLOOKUP(A158,'De x Para'!A:C,3,0)</f>
        <v>7.1.1.1</v>
      </c>
      <c r="M158" s="241">
        <f t="shared" si="0"/>
        <v>0</v>
      </c>
    </row>
    <row r="159" spans="1:13">
      <c r="A159" s="204" t="s">
        <v>778</v>
      </c>
      <c r="B159" s="194" t="s">
        <v>143</v>
      </c>
      <c r="C159" s="204" t="s">
        <v>779</v>
      </c>
      <c r="D159" s="205"/>
      <c r="E159" s="206" t="s">
        <v>3309</v>
      </c>
      <c r="F159" s="207"/>
      <c r="G159" s="206">
        <v>19.79</v>
      </c>
      <c r="H159" s="207"/>
      <c r="I159" s="206">
        <v>0</v>
      </c>
      <c r="J159" s="207"/>
      <c r="K159" s="206" t="s">
        <v>3547</v>
      </c>
      <c r="L159" s="225" t="str">
        <f>VLOOKUP(A159,'De x Para'!A:C,3,0)</f>
        <v>7.1.1.1</v>
      </c>
      <c r="M159" s="241">
        <f t="shared" si="0"/>
        <v>19.79</v>
      </c>
    </row>
    <row r="160" spans="1:13">
      <c r="A160" s="204" t="s">
        <v>783</v>
      </c>
      <c r="B160" s="194" t="s">
        <v>143</v>
      </c>
      <c r="C160" s="204" t="s">
        <v>784</v>
      </c>
      <c r="D160" s="205"/>
      <c r="E160" s="206" t="s">
        <v>3310</v>
      </c>
      <c r="F160" s="207"/>
      <c r="G160" s="206">
        <v>0</v>
      </c>
      <c r="H160" s="207"/>
      <c r="I160" s="206">
        <v>0</v>
      </c>
      <c r="J160" s="207"/>
      <c r="K160" s="206" t="s">
        <v>3310</v>
      </c>
      <c r="L160" s="225" t="str">
        <f>VLOOKUP(A160,'De x Para'!A:C,3,0)</f>
        <v>7.1.1.1</v>
      </c>
      <c r="M160" s="241">
        <f t="shared" si="0"/>
        <v>0</v>
      </c>
    </row>
    <row r="161" spans="1:13">
      <c r="A161" s="204" t="s">
        <v>788</v>
      </c>
      <c r="B161" s="194" t="s">
        <v>143</v>
      </c>
      <c r="C161" s="204" t="s">
        <v>789</v>
      </c>
      <c r="D161" s="205"/>
      <c r="E161" s="206" t="s">
        <v>3311</v>
      </c>
      <c r="F161" s="207"/>
      <c r="G161" s="206">
        <v>504.6</v>
      </c>
      <c r="H161" s="207"/>
      <c r="I161" s="206">
        <v>0.01</v>
      </c>
      <c r="J161" s="207"/>
      <c r="K161" s="206" t="s">
        <v>3548</v>
      </c>
      <c r="L161" s="225" t="str">
        <f>VLOOKUP(A161,'De x Para'!A:C,3,0)</f>
        <v>7.1.1.1</v>
      </c>
      <c r="M161" s="241">
        <f t="shared" si="0"/>
        <v>504.59000000000003</v>
      </c>
    </row>
    <row r="162" spans="1:13">
      <c r="A162" s="204" t="s">
        <v>794</v>
      </c>
      <c r="B162" s="194" t="s">
        <v>143</v>
      </c>
      <c r="C162" s="204" t="s">
        <v>795</v>
      </c>
      <c r="D162" s="205"/>
      <c r="E162" s="206" t="s">
        <v>3312</v>
      </c>
      <c r="F162" s="207"/>
      <c r="G162" s="206">
        <v>0</v>
      </c>
      <c r="H162" s="207"/>
      <c r="I162" s="206">
        <v>0</v>
      </c>
      <c r="J162" s="207"/>
      <c r="K162" s="206" t="s">
        <v>3312</v>
      </c>
      <c r="L162" s="225" t="str">
        <f>VLOOKUP(A162,'De x Para'!A:C,3,0)</f>
        <v>7.1.1.1</v>
      </c>
      <c r="M162" s="241">
        <f t="shared" si="0"/>
        <v>0</v>
      </c>
    </row>
    <row r="163" spans="1:13">
      <c r="A163" s="208"/>
      <c r="B163" s="194" t="s">
        <v>143</v>
      </c>
      <c r="C163" s="208" t="s">
        <v>143</v>
      </c>
      <c r="D163" s="209"/>
      <c r="E163" s="209"/>
      <c r="F163" s="209"/>
      <c r="G163" s="209"/>
      <c r="H163" s="209"/>
      <c r="I163" s="209"/>
      <c r="J163" s="209"/>
      <c r="K163" s="209"/>
      <c r="L163" s="225"/>
      <c r="M163" s="241">
        <f t="shared" si="0"/>
        <v>0</v>
      </c>
    </row>
    <row r="164" spans="1:13">
      <c r="A164" s="200" t="s">
        <v>799</v>
      </c>
      <c r="B164" s="194" t="s">
        <v>143</v>
      </c>
      <c r="C164" s="200" t="s">
        <v>800</v>
      </c>
      <c r="D164" s="201"/>
      <c r="E164" s="202" t="s">
        <v>3313</v>
      </c>
      <c r="F164" s="203"/>
      <c r="G164" s="236">
        <v>20411.23</v>
      </c>
      <c r="H164" s="203"/>
      <c r="I164" s="202">
        <v>0.73</v>
      </c>
      <c r="J164" s="203"/>
      <c r="K164" s="202" t="s">
        <v>3549</v>
      </c>
      <c r="L164" s="225">
        <f>VLOOKUP(A164,'De x Para'!A:C,3,0)</f>
        <v>0</v>
      </c>
      <c r="M164" s="241">
        <f t="shared" si="0"/>
        <v>20410.5</v>
      </c>
    </row>
    <row r="165" spans="1:13">
      <c r="A165" s="204" t="s">
        <v>805</v>
      </c>
      <c r="B165" s="194" t="s">
        <v>143</v>
      </c>
      <c r="C165" s="204" t="s">
        <v>729</v>
      </c>
      <c r="D165" s="205"/>
      <c r="E165" s="206" t="s">
        <v>3314</v>
      </c>
      <c r="F165" s="207"/>
      <c r="G165" s="237">
        <v>8707.0400000000009</v>
      </c>
      <c r="H165" s="207"/>
      <c r="I165" s="206">
        <v>0.69</v>
      </c>
      <c r="J165" s="207"/>
      <c r="K165" s="206" t="s">
        <v>3550</v>
      </c>
      <c r="L165" s="225" t="str">
        <f>VLOOKUP(A165,'De x Para'!A:C,3,0)</f>
        <v>7.1.1.2</v>
      </c>
      <c r="M165" s="241">
        <f t="shared" si="0"/>
        <v>8706.35</v>
      </c>
    </row>
    <row r="166" spans="1:13">
      <c r="A166" s="204" t="s">
        <v>810</v>
      </c>
      <c r="B166" s="194" t="s">
        <v>143</v>
      </c>
      <c r="C166" s="204" t="s">
        <v>735</v>
      </c>
      <c r="D166" s="205"/>
      <c r="E166" s="206" t="s">
        <v>2608</v>
      </c>
      <c r="F166" s="207"/>
      <c r="G166" s="237">
        <v>4440.43</v>
      </c>
      <c r="H166" s="207"/>
      <c r="I166" s="206">
        <v>0</v>
      </c>
      <c r="J166" s="207"/>
      <c r="K166" s="206" t="s">
        <v>3551</v>
      </c>
      <c r="L166" s="225" t="str">
        <f>VLOOKUP(A166,'De x Para'!A:C,3,0)</f>
        <v>7.1.1.2</v>
      </c>
      <c r="M166" s="241">
        <f t="shared" si="0"/>
        <v>4440.43</v>
      </c>
    </row>
    <row r="167" spans="1:13">
      <c r="A167" s="204" t="s">
        <v>813</v>
      </c>
      <c r="B167" s="194" t="s">
        <v>143</v>
      </c>
      <c r="C167" s="204" t="s">
        <v>740</v>
      </c>
      <c r="D167" s="205"/>
      <c r="E167" s="206" t="s">
        <v>2604</v>
      </c>
      <c r="F167" s="207"/>
      <c r="G167" s="206">
        <v>696.54</v>
      </c>
      <c r="H167" s="207"/>
      <c r="I167" s="206">
        <v>0</v>
      </c>
      <c r="J167" s="207"/>
      <c r="K167" s="206" t="s">
        <v>3552</v>
      </c>
      <c r="L167" s="225" t="str">
        <f>VLOOKUP(A167,'De x Para'!A:C,3,0)</f>
        <v>7.1.1.2</v>
      </c>
      <c r="M167" s="241">
        <f t="shared" si="0"/>
        <v>696.54</v>
      </c>
    </row>
    <row r="168" spans="1:13">
      <c r="A168" s="204" t="s">
        <v>817</v>
      </c>
      <c r="B168" s="194" t="s">
        <v>143</v>
      </c>
      <c r="C168" s="204" t="s">
        <v>745</v>
      </c>
      <c r="D168" s="205"/>
      <c r="E168" s="206" t="s">
        <v>3304</v>
      </c>
      <c r="F168" s="207"/>
      <c r="G168" s="206">
        <v>87.07</v>
      </c>
      <c r="H168" s="207"/>
      <c r="I168" s="206">
        <v>0</v>
      </c>
      <c r="J168" s="207"/>
      <c r="K168" s="206" t="s">
        <v>3553</v>
      </c>
      <c r="L168" s="225" t="str">
        <f>VLOOKUP(A168,'De x Para'!A:C,3,0)</f>
        <v>7.1.1.2</v>
      </c>
      <c r="M168" s="241">
        <f t="shared" si="0"/>
        <v>87.07</v>
      </c>
    </row>
    <row r="169" spans="1:13">
      <c r="A169" s="204" t="s">
        <v>823</v>
      </c>
      <c r="B169" s="194" t="s">
        <v>143</v>
      </c>
      <c r="C169" s="204" t="s">
        <v>824</v>
      </c>
      <c r="D169" s="205"/>
      <c r="E169" s="206" t="s">
        <v>3305</v>
      </c>
      <c r="F169" s="207"/>
      <c r="G169" s="206">
        <v>270</v>
      </c>
      <c r="H169" s="207"/>
      <c r="I169" s="206">
        <v>0</v>
      </c>
      <c r="J169" s="207"/>
      <c r="K169" s="206" t="s">
        <v>3554</v>
      </c>
      <c r="L169" s="225" t="str">
        <f>VLOOKUP(A169,'De x Para'!A:C,3,0)</f>
        <v>7.1.1.2</v>
      </c>
      <c r="M169" s="241">
        <f t="shared" si="0"/>
        <v>270</v>
      </c>
    </row>
    <row r="170" spans="1:13">
      <c r="A170" s="204" t="s">
        <v>828</v>
      </c>
      <c r="B170" s="194" t="s">
        <v>143</v>
      </c>
      <c r="C170" s="204" t="s">
        <v>542</v>
      </c>
      <c r="D170" s="205"/>
      <c r="E170" s="206" t="s">
        <v>3306</v>
      </c>
      <c r="F170" s="207"/>
      <c r="G170" s="237">
        <v>1978.8</v>
      </c>
      <c r="H170" s="207"/>
      <c r="I170" s="206">
        <v>0.01</v>
      </c>
      <c r="J170" s="207"/>
      <c r="K170" s="206" t="s">
        <v>3545</v>
      </c>
      <c r="L170" s="225" t="str">
        <f>VLOOKUP(A170,'De x Para'!A:C,3,0)</f>
        <v>7.1.1.2</v>
      </c>
      <c r="M170" s="241">
        <f t="shared" si="0"/>
        <v>1978.79</v>
      </c>
    </row>
    <row r="171" spans="1:13">
      <c r="A171" s="204" t="s">
        <v>829</v>
      </c>
      <c r="B171" s="194" t="s">
        <v>143</v>
      </c>
      <c r="C171" s="204" t="s">
        <v>764</v>
      </c>
      <c r="D171" s="205"/>
      <c r="E171" s="206" t="s">
        <v>3315</v>
      </c>
      <c r="F171" s="207"/>
      <c r="G171" s="237">
        <v>2638.4</v>
      </c>
      <c r="H171" s="207"/>
      <c r="I171" s="206">
        <v>0</v>
      </c>
      <c r="J171" s="207"/>
      <c r="K171" s="206" t="s">
        <v>3555</v>
      </c>
      <c r="L171" s="225" t="str">
        <f>VLOOKUP(A171,'De x Para'!A:C,3,0)</f>
        <v>7.1.1.2</v>
      </c>
      <c r="M171" s="241">
        <f t="shared" si="0"/>
        <v>2638.4</v>
      </c>
    </row>
    <row r="172" spans="1:13">
      <c r="A172" s="204" t="s">
        <v>832</v>
      </c>
      <c r="B172" s="194" t="s">
        <v>143</v>
      </c>
      <c r="C172" s="204" t="s">
        <v>769</v>
      </c>
      <c r="D172" s="205"/>
      <c r="E172" s="206" t="s">
        <v>782</v>
      </c>
      <c r="F172" s="207"/>
      <c r="G172" s="206">
        <v>158.30000000000001</v>
      </c>
      <c r="H172" s="207"/>
      <c r="I172" s="206">
        <v>0</v>
      </c>
      <c r="J172" s="207"/>
      <c r="K172" s="206" t="s">
        <v>3546</v>
      </c>
      <c r="L172" s="225" t="str">
        <f>VLOOKUP(A172,'De x Para'!A:C,3,0)</f>
        <v>7.1.1.2</v>
      </c>
      <c r="M172" s="241">
        <f t="shared" si="0"/>
        <v>158.30000000000001</v>
      </c>
    </row>
    <row r="173" spans="1:13">
      <c r="A173" s="204" t="s">
        <v>833</v>
      </c>
      <c r="B173" s="194" t="s">
        <v>143</v>
      </c>
      <c r="C173" s="204" t="s">
        <v>774</v>
      </c>
      <c r="D173" s="205"/>
      <c r="E173" s="206" t="s">
        <v>3308</v>
      </c>
      <c r="F173" s="207"/>
      <c r="G173" s="206">
        <v>211.07</v>
      </c>
      <c r="H173" s="207"/>
      <c r="I173" s="206">
        <v>0</v>
      </c>
      <c r="J173" s="207"/>
      <c r="K173" s="206" t="s">
        <v>3556</v>
      </c>
      <c r="L173" s="225" t="str">
        <f>VLOOKUP(A173,'De x Para'!A:C,3,0)</f>
        <v>7.1.1.2</v>
      </c>
      <c r="M173" s="241">
        <f t="shared" si="0"/>
        <v>211.07</v>
      </c>
    </row>
    <row r="174" spans="1:13">
      <c r="A174" s="204" t="s">
        <v>837</v>
      </c>
      <c r="B174" s="194" t="s">
        <v>143</v>
      </c>
      <c r="C174" s="204" t="s">
        <v>779</v>
      </c>
      <c r="D174" s="205"/>
      <c r="E174" s="206" t="s">
        <v>3309</v>
      </c>
      <c r="F174" s="207"/>
      <c r="G174" s="206">
        <v>19.79</v>
      </c>
      <c r="H174" s="207"/>
      <c r="I174" s="206">
        <v>0</v>
      </c>
      <c r="J174" s="207"/>
      <c r="K174" s="206" t="s">
        <v>3547</v>
      </c>
      <c r="L174" s="225" t="str">
        <f>VLOOKUP(A174,'De x Para'!A:C,3,0)</f>
        <v>7.1.1.2</v>
      </c>
      <c r="M174" s="241">
        <f t="shared" si="0"/>
        <v>19.79</v>
      </c>
    </row>
    <row r="175" spans="1:13">
      <c r="A175" s="204" t="s">
        <v>838</v>
      </c>
      <c r="B175" s="194" t="s">
        <v>143</v>
      </c>
      <c r="C175" s="204" t="s">
        <v>784</v>
      </c>
      <c r="D175" s="205"/>
      <c r="E175" s="206" t="s">
        <v>3316</v>
      </c>
      <c r="F175" s="207"/>
      <c r="G175" s="206">
        <v>26.39</v>
      </c>
      <c r="H175" s="207"/>
      <c r="I175" s="206">
        <v>0</v>
      </c>
      <c r="J175" s="207"/>
      <c r="K175" s="206" t="s">
        <v>3557</v>
      </c>
      <c r="L175" s="225" t="str">
        <f>VLOOKUP(A175,'De x Para'!A:C,3,0)</f>
        <v>7.1.1.2</v>
      </c>
      <c r="M175" s="241">
        <f t="shared" si="0"/>
        <v>26.39</v>
      </c>
    </row>
    <row r="176" spans="1:13">
      <c r="A176" s="204" t="s">
        <v>842</v>
      </c>
      <c r="B176" s="194" t="s">
        <v>143</v>
      </c>
      <c r="C176" s="204" t="s">
        <v>789</v>
      </c>
      <c r="D176" s="205"/>
      <c r="E176" s="206" t="s">
        <v>3311</v>
      </c>
      <c r="F176" s="207"/>
      <c r="G176" s="206">
        <v>504.6</v>
      </c>
      <c r="H176" s="207"/>
      <c r="I176" s="206">
        <v>0.01</v>
      </c>
      <c r="J176" s="207"/>
      <c r="K176" s="206" t="s">
        <v>3548</v>
      </c>
      <c r="L176" s="225" t="str">
        <f>VLOOKUP(A176,'De x Para'!A:C,3,0)</f>
        <v>7.1.1.2</v>
      </c>
      <c r="M176" s="241">
        <f t="shared" si="0"/>
        <v>504.59000000000003</v>
      </c>
    </row>
    <row r="177" spans="1:13">
      <c r="A177" s="204" t="s">
        <v>843</v>
      </c>
      <c r="B177" s="194" t="s">
        <v>143</v>
      </c>
      <c r="C177" s="204" t="s">
        <v>795</v>
      </c>
      <c r="D177" s="205"/>
      <c r="E177" s="206" t="s">
        <v>3317</v>
      </c>
      <c r="F177" s="207"/>
      <c r="G177" s="206">
        <v>672.8</v>
      </c>
      <c r="H177" s="207"/>
      <c r="I177" s="206">
        <v>0.02</v>
      </c>
      <c r="J177" s="207"/>
      <c r="K177" s="206" t="s">
        <v>3558</v>
      </c>
      <c r="L177" s="225" t="str">
        <f>VLOOKUP(A177,'De x Para'!A:C,3,0)</f>
        <v>7.1.1.2</v>
      </c>
      <c r="M177" s="241">
        <f t="shared" si="0"/>
        <v>672.78</v>
      </c>
    </row>
    <row r="178" spans="1:13">
      <c r="A178" s="208"/>
      <c r="B178" s="194" t="s">
        <v>143</v>
      </c>
      <c r="C178" s="208" t="s">
        <v>143</v>
      </c>
      <c r="D178" s="209"/>
      <c r="E178" s="209"/>
      <c r="F178" s="209"/>
      <c r="G178" s="209"/>
      <c r="H178" s="209"/>
      <c r="I178" s="209"/>
      <c r="J178" s="209"/>
      <c r="K178" s="209"/>
      <c r="L178" s="225"/>
      <c r="M178" s="241">
        <f t="shared" si="0"/>
        <v>0</v>
      </c>
    </row>
    <row r="179" spans="1:13">
      <c r="A179" s="200" t="s">
        <v>847</v>
      </c>
      <c r="B179" s="194" t="s">
        <v>143</v>
      </c>
      <c r="C179" s="200" t="s">
        <v>848</v>
      </c>
      <c r="D179" s="201"/>
      <c r="E179" s="202" t="s">
        <v>3318</v>
      </c>
      <c r="F179" s="203"/>
      <c r="G179" s="236">
        <v>539984.39</v>
      </c>
      <c r="H179" s="203"/>
      <c r="I179" s="236">
        <v>26808.94</v>
      </c>
      <c r="J179" s="203"/>
      <c r="K179" s="202" t="s">
        <v>3559</v>
      </c>
      <c r="L179" s="225">
        <f>VLOOKUP(A179,'De x Para'!A:C,3,0)</f>
        <v>0</v>
      </c>
      <c r="M179" s="241">
        <f t="shared" si="0"/>
        <v>513175.45</v>
      </c>
    </row>
    <row r="180" spans="1:13">
      <c r="A180" s="200" t="s">
        <v>853</v>
      </c>
      <c r="B180" s="194" t="s">
        <v>143</v>
      </c>
      <c r="C180" s="200" t="s">
        <v>723</v>
      </c>
      <c r="D180" s="201"/>
      <c r="E180" s="202" t="s">
        <v>3319</v>
      </c>
      <c r="F180" s="203"/>
      <c r="G180" s="236">
        <v>106661.85</v>
      </c>
      <c r="H180" s="203"/>
      <c r="I180" s="236">
        <v>7557.83</v>
      </c>
      <c r="J180" s="203"/>
      <c r="K180" s="202" t="s">
        <v>3560</v>
      </c>
      <c r="L180" s="225">
        <f>VLOOKUP(A180,'De x Para'!A:C,3,0)</f>
        <v>0</v>
      </c>
      <c r="M180" s="241">
        <f t="shared" si="0"/>
        <v>99104.02</v>
      </c>
    </row>
    <row r="181" spans="1:13">
      <c r="A181" s="204" t="s">
        <v>858</v>
      </c>
      <c r="B181" s="194" t="s">
        <v>143</v>
      </c>
      <c r="C181" s="204" t="s">
        <v>859</v>
      </c>
      <c r="D181" s="205"/>
      <c r="E181" s="206" t="s">
        <v>3320</v>
      </c>
      <c r="F181" s="207"/>
      <c r="G181" s="237">
        <v>54656.98</v>
      </c>
      <c r="H181" s="207"/>
      <c r="I181" s="206">
        <v>295.79000000000002</v>
      </c>
      <c r="J181" s="207"/>
      <c r="K181" s="206" t="s">
        <v>3561</v>
      </c>
      <c r="L181" s="225" t="str">
        <f>VLOOKUP(A181,'De x Para'!A:C,3,0)</f>
        <v>7.1.2.1</v>
      </c>
      <c r="M181" s="241">
        <f t="shared" si="0"/>
        <v>54361.19</v>
      </c>
    </row>
    <row r="182" spans="1:13">
      <c r="A182" s="204" t="s">
        <v>870</v>
      </c>
      <c r="B182" s="194" t="s">
        <v>143</v>
      </c>
      <c r="C182" s="204" t="s">
        <v>871</v>
      </c>
      <c r="D182" s="205"/>
      <c r="E182" s="206" t="s">
        <v>248</v>
      </c>
      <c r="F182" s="207"/>
      <c r="G182" s="206">
        <v>809.64</v>
      </c>
      <c r="H182" s="207"/>
      <c r="I182" s="206">
        <v>0</v>
      </c>
      <c r="J182" s="207"/>
      <c r="K182" s="206" t="s">
        <v>3562</v>
      </c>
      <c r="L182" s="225" t="str">
        <f>VLOOKUP(A182,'De x Para'!A:C,3,0)</f>
        <v>7.1.2.1</v>
      </c>
      <c r="M182" s="241">
        <f t="shared" si="0"/>
        <v>809.64</v>
      </c>
    </row>
    <row r="183" spans="1:13">
      <c r="A183" s="204" t="s">
        <v>873</v>
      </c>
      <c r="B183" s="194" t="s">
        <v>143</v>
      </c>
      <c r="C183" s="204" t="s">
        <v>874</v>
      </c>
      <c r="D183" s="205"/>
      <c r="E183" s="206" t="s">
        <v>3321</v>
      </c>
      <c r="F183" s="207"/>
      <c r="G183" s="237">
        <v>13869</v>
      </c>
      <c r="H183" s="207"/>
      <c r="I183" s="206">
        <v>0</v>
      </c>
      <c r="J183" s="207"/>
      <c r="K183" s="206" t="s">
        <v>3563</v>
      </c>
      <c r="L183" s="225" t="str">
        <f>VLOOKUP(A183,'De x Para'!A:C,3,0)</f>
        <v>7.1.2.1</v>
      </c>
      <c r="M183" s="241">
        <f t="shared" si="0"/>
        <v>13869</v>
      </c>
    </row>
    <row r="184" spans="1:13">
      <c r="A184" s="204" t="s">
        <v>878</v>
      </c>
      <c r="B184" s="194" t="s">
        <v>143</v>
      </c>
      <c r="C184" s="204" t="s">
        <v>879</v>
      </c>
      <c r="D184" s="205"/>
      <c r="E184" s="206" t="s">
        <v>3322</v>
      </c>
      <c r="F184" s="207"/>
      <c r="G184" s="237">
        <v>4425.09</v>
      </c>
      <c r="H184" s="207"/>
      <c r="I184" s="206">
        <v>0</v>
      </c>
      <c r="J184" s="207"/>
      <c r="K184" s="206" t="s">
        <v>3564</v>
      </c>
      <c r="L184" s="225" t="str">
        <f>VLOOKUP(A184,'De x Para'!A:C,3,0)</f>
        <v>7.1.2.1</v>
      </c>
      <c r="M184" s="241">
        <f t="shared" si="0"/>
        <v>4425.09</v>
      </c>
    </row>
    <row r="185" spans="1:13">
      <c r="A185" s="204" t="s">
        <v>883</v>
      </c>
      <c r="B185" s="194" t="s">
        <v>143</v>
      </c>
      <c r="C185" s="204" t="s">
        <v>884</v>
      </c>
      <c r="D185" s="205"/>
      <c r="E185" s="206" t="s">
        <v>3323</v>
      </c>
      <c r="F185" s="207"/>
      <c r="G185" s="206">
        <v>551.71</v>
      </c>
      <c r="H185" s="207"/>
      <c r="I185" s="206">
        <v>0</v>
      </c>
      <c r="J185" s="207"/>
      <c r="K185" s="206" t="s">
        <v>3565</v>
      </c>
      <c r="L185" s="225" t="str">
        <f>VLOOKUP(A185,'De x Para'!A:C,3,0)</f>
        <v>7.1.2.1</v>
      </c>
      <c r="M185" s="241">
        <f t="shared" si="0"/>
        <v>551.71</v>
      </c>
    </row>
    <row r="186" spans="1:13">
      <c r="A186" s="204" t="s">
        <v>888</v>
      </c>
      <c r="B186" s="194" t="s">
        <v>143</v>
      </c>
      <c r="C186" s="204" t="s">
        <v>889</v>
      </c>
      <c r="D186" s="205"/>
      <c r="E186" s="206" t="s">
        <v>3324</v>
      </c>
      <c r="F186" s="207"/>
      <c r="G186" s="237">
        <v>7802.31</v>
      </c>
      <c r="H186" s="207"/>
      <c r="I186" s="237">
        <v>5095.9399999999996</v>
      </c>
      <c r="J186" s="207"/>
      <c r="K186" s="206" t="s">
        <v>3566</v>
      </c>
      <c r="L186" s="225" t="str">
        <f>VLOOKUP(A186,'De x Para'!A:C,3,0)</f>
        <v>7.1.2.1</v>
      </c>
      <c r="M186" s="241">
        <f t="shared" si="0"/>
        <v>2706.3700000000008</v>
      </c>
    </row>
    <row r="187" spans="1:13">
      <c r="A187" s="204" t="s">
        <v>897</v>
      </c>
      <c r="B187" s="194" t="s">
        <v>143</v>
      </c>
      <c r="C187" s="204" t="s">
        <v>751</v>
      </c>
      <c r="D187" s="205"/>
      <c r="E187" s="206" t="s">
        <v>3325</v>
      </c>
      <c r="F187" s="207"/>
      <c r="G187" s="237">
        <v>7170</v>
      </c>
      <c r="H187" s="207"/>
      <c r="I187" s="206">
        <v>450</v>
      </c>
      <c r="J187" s="207"/>
      <c r="K187" s="206" t="s">
        <v>3567</v>
      </c>
      <c r="L187" s="225" t="str">
        <f>VLOOKUP(A187,'De x Para'!A:C,3,0)</f>
        <v>7.1.2.1</v>
      </c>
      <c r="M187" s="241">
        <f t="shared" si="0"/>
        <v>6720</v>
      </c>
    </row>
    <row r="188" spans="1:13">
      <c r="A188" s="204" t="s">
        <v>901</v>
      </c>
      <c r="B188" s="194" t="s">
        <v>143</v>
      </c>
      <c r="C188" s="204" t="s">
        <v>756</v>
      </c>
      <c r="D188" s="205"/>
      <c r="E188" s="206" t="s">
        <v>3326</v>
      </c>
      <c r="F188" s="207"/>
      <c r="G188" s="237">
        <v>1909.36</v>
      </c>
      <c r="H188" s="207"/>
      <c r="I188" s="206">
        <v>361.92</v>
      </c>
      <c r="J188" s="207"/>
      <c r="K188" s="206" t="s">
        <v>3568</v>
      </c>
      <c r="L188" s="225" t="str">
        <f>VLOOKUP(A188,'De x Para'!A:C,3,0)</f>
        <v>7.1.2.1</v>
      </c>
      <c r="M188" s="241">
        <f t="shared" si="0"/>
        <v>1547.4399999999998</v>
      </c>
    </row>
    <row r="189" spans="1:13">
      <c r="A189" s="204" t="s">
        <v>909</v>
      </c>
      <c r="B189" s="194" t="s">
        <v>143</v>
      </c>
      <c r="C189" s="204" t="s">
        <v>542</v>
      </c>
      <c r="D189" s="205"/>
      <c r="E189" s="206" t="s">
        <v>3327</v>
      </c>
      <c r="F189" s="207"/>
      <c r="G189" s="237">
        <v>4924.1400000000003</v>
      </c>
      <c r="H189" s="207"/>
      <c r="I189" s="206">
        <v>0</v>
      </c>
      <c r="J189" s="207"/>
      <c r="K189" s="206" t="s">
        <v>3569</v>
      </c>
      <c r="L189" s="225" t="str">
        <f>VLOOKUP(A189,'De x Para'!A:C,3,0)</f>
        <v>7.1.2.1</v>
      </c>
      <c r="M189" s="241">
        <f t="shared" si="0"/>
        <v>4924.1400000000003</v>
      </c>
    </row>
    <row r="190" spans="1:13">
      <c r="A190" s="204" t="s">
        <v>914</v>
      </c>
      <c r="B190" s="194" t="s">
        <v>143</v>
      </c>
      <c r="C190" s="204" t="s">
        <v>764</v>
      </c>
      <c r="D190" s="205"/>
      <c r="E190" s="206" t="s">
        <v>3328</v>
      </c>
      <c r="F190" s="207"/>
      <c r="G190" s="237">
        <v>6576.08</v>
      </c>
      <c r="H190" s="207"/>
      <c r="I190" s="206">
        <v>0.02</v>
      </c>
      <c r="J190" s="207"/>
      <c r="K190" s="206" t="s">
        <v>3570</v>
      </c>
      <c r="L190" s="225" t="str">
        <f>VLOOKUP(A190,'De x Para'!A:C,3,0)</f>
        <v>7.1.2.1</v>
      </c>
      <c r="M190" s="241">
        <f t="shared" si="0"/>
        <v>6576.0599999999995</v>
      </c>
    </row>
    <row r="191" spans="1:13">
      <c r="A191" s="204" t="s">
        <v>918</v>
      </c>
      <c r="B191" s="194" t="s">
        <v>143</v>
      </c>
      <c r="C191" s="204" t="s">
        <v>769</v>
      </c>
      <c r="D191" s="205"/>
      <c r="E191" s="206" t="s">
        <v>3329</v>
      </c>
      <c r="F191" s="207"/>
      <c r="G191" s="206">
        <v>393.94</v>
      </c>
      <c r="H191" s="207"/>
      <c r="I191" s="206">
        <v>0</v>
      </c>
      <c r="J191" s="207"/>
      <c r="K191" s="206" t="s">
        <v>3571</v>
      </c>
      <c r="L191" s="225" t="str">
        <f>VLOOKUP(A191,'De x Para'!A:C,3,0)</f>
        <v>7.1.2.1</v>
      </c>
      <c r="M191" s="241">
        <f t="shared" si="0"/>
        <v>393.94</v>
      </c>
    </row>
    <row r="192" spans="1:13">
      <c r="A192" s="204" t="s">
        <v>922</v>
      </c>
      <c r="B192" s="194" t="s">
        <v>143</v>
      </c>
      <c r="C192" s="204" t="s">
        <v>774</v>
      </c>
      <c r="D192" s="205"/>
      <c r="E192" s="206" t="s">
        <v>3330</v>
      </c>
      <c r="F192" s="207"/>
      <c r="G192" s="206">
        <v>526.08000000000004</v>
      </c>
      <c r="H192" s="207"/>
      <c r="I192" s="206">
        <v>313.98</v>
      </c>
      <c r="J192" s="207"/>
      <c r="K192" s="206" t="s">
        <v>3572</v>
      </c>
      <c r="L192" s="225" t="str">
        <f>VLOOKUP(A192,'De x Para'!A:C,3,0)</f>
        <v>7.1.2.1</v>
      </c>
      <c r="M192" s="241">
        <f t="shared" si="0"/>
        <v>212.10000000000002</v>
      </c>
    </row>
    <row r="193" spans="1:13">
      <c r="A193" s="204" t="s">
        <v>927</v>
      </c>
      <c r="B193" s="194" t="s">
        <v>143</v>
      </c>
      <c r="C193" s="204" t="s">
        <v>779</v>
      </c>
      <c r="D193" s="205"/>
      <c r="E193" s="206" t="s">
        <v>3331</v>
      </c>
      <c r="F193" s="207"/>
      <c r="G193" s="206">
        <v>49.24</v>
      </c>
      <c r="H193" s="207"/>
      <c r="I193" s="206">
        <v>0.01</v>
      </c>
      <c r="J193" s="207"/>
      <c r="K193" s="206" t="s">
        <v>3573</v>
      </c>
      <c r="L193" s="225" t="str">
        <f>VLOOKUP(A193,'De x Para'!A:C,3,0)</f>
        <v>7.1.2.1</v>
      </c>
      <c r="M193" s="241">
        <f t="shared" si="0"/>
        <v>49.230000000000004</v>
      </c>
    </row>
    <row r="194" spans="1:13">
      <c r="A194" s="204" t="s">
        <v>931</v>
      </c>
      <c r="B194" s="194" t="s">
        <v>143</v>
      </c>
      <c r="C194" s="204" t="s">
        <v>784</v>
      </c>
      <c r="D194" s="205"/>
      <c r="E194" s="206" t="s">
        <v>3332</v>
      </c>
      <c r="F194" s="207"/>
      <c r="G194" s="206">
        <v>65.77</v>
      </c>
      <c r="H194" s="207"/>
      <c r="I194" s="206">
        <v>39.26</v>
      </c>
      <c r="J194" s="207"/>
      <c r="K194" s="206" t="s">
        <v>3574</v>
      </c>
      <c r="L194" s="225" t="str">
        <f>VLOOKUP(A194,'De x Para'!A:C,3,0)</f>
        <v>7.1.2.1</v>
      </c>
      <c r="M194" s="241">
        <f t="shared" si="0"/>
        <v>26.509999999999998</v>
      </c>
    </row>
    <row r="195" spans="1:13">
      <c r="A195" s="204" t="s">
        <v>936</v>
      </c>
      <c r="B195" s="194" t="s">
        <v>143</v>
      </c>
      <c r="C195" s="204" t="s">
        <v>789</v>
      </c>
      <c r="D195" s="205"/>
      <c r="E195" s="206" t="s">
        <v>3333</v>
      </c>
      <c r="F195" s="207"/>
      <c r="G195" s="237">
        <v>1255.6199999999999</v>
      </c>
      <c r="H195" s="207"/>
      <c r="I195" s="206">
        <v>0.03</v>
      </c>
      <c r="J195" s="207"/>
      <c r="K195" s="206" t="s">
        <v>3575</v>
      </c>
      <c r="L195" s="225" t="str">
        <f>VLOOKUP(A195,'De x Para'!A:C,3,0)</f>
        <v>7.1.2.1</v>
      </c>
      <c r="M195" s="241">
        <f t="shared" si="0"/>
        <v>1255.5899999999999</v>
      </c>
    </row>
    <row r="196" spans="1:13">
      <c r="A196" s="204" t="s">
        <v>940</v>
      </c>
      <c r="B196" s="194" t="s">
        <v>143</v>
      </c>
      <c r="C196" s="204" t="s">
        <v>795</v>
      </c>
      <c r="D196" s="205"/>
      <c r="E196" s="206" t="s">
        <v>3334</v>
      </c>
      <c r="F196" s="207"/>
      <c r="G196" s="237">
        <v>1676.89</v>
      </c>
      <c r="H196" s="207"/>
      <c r="I196" s="237">
        <v>1000.88</v>
      </c>
      <c r="J196" s="207"/>
      <c r="K196" s="206" t="s">
        <v>3576</v>
      </c>
      <c r="L196" s="225" t="str">
        <f>VLOOKUP(A196,'De x Para'!A:C,3,0)</f>
        <v>7.1.2.1</v>
      </c>
      <c r="M196" s="241">
        <f t="shared" si="0"/>
        <v>676.0100000000001</v>
      </c>
    </row>
    <row r="197" spans="1:13">
      <c r="A197" s="208"/>
      <c r="B197" s="194" t="s">
        <v>143</v>
      </c>
      <c r="C197" s="208" t="s">
        <v>143</v>
      </c>
      <c r="D197" s="209"/>
      <c r="E197" s="209"/>
      <c r="F197" s="209"/>
      <c r="G197" s="209"/>
      <c r="H197" s="209"/>
      <c r="I197" s="209"/>
      <c r="J197" s="209"/>
      <c r="K197" s="209"/>
      <c r="L197" s="225"/>
      <c r="M197" s="241">
        <f t="shared" si="0"/>
        <v>0</v>
      </c>
    </row>
    <row r="198" spans="1:13">
      <c r="A198" s="200" t="s">
        <v>945</v>
      </c>
      <c r="B198" s="194" t="s">
        <v>143</v>
      </c>
      <c r="C198" s="200" t="s">
        <v>800</v>
      </c>
      <c r="D198" s="201"/>
      <c r="E198" s="202" t="s">
        <v>3335</v>
      </c>
      <c r="F198" s="203"/>
      <c r="G198" s="236">
        <v>433322.54</v>
      </c>
      <c r="H198" s="203"/>
      <c r="I198" s="236">
        <v>19251.11</v>
      </c>
      <c r="J198" s="203"/>
      <c r="K198" s="202" t="s">
        <v>3577</v>
      </c>
      <c r="L198" s="225">
        <f>VLOOKUP(A198,'De x Para'!A:C,3,0)</f>
        <v>0</v>
      </c>
      <c r="M198" s="241">
        <f t="shared" si="0"/>
        <v>414071.43</v>
      </c>
    </row>
    <row r="199" spans="1:13">
      <c r="A199" s="204" t="s">
        <v>950</v>
      </c>
      <c r="B199" s="194" t="s">
        <v>143</v>
      </c>
      <c r="C199" s="204" t="s">
        <v>859</v>
      </c>
      <c r="D199" s="205"/>
      <c r="E199" s="206" t="s">
        <v>3336</v>
      </c>
      <c r="F199" s="207"/>
      <c r="G199" s="237">
        <v>220051.15</v>
      </c>
      <c r="H199" s="207"/>
      <c r="I199" s="206">
        <v>78.430000000000007</v>
      </c>
      <c r="J199" s="207"/>
      <c r="K199" s="206" t="s">
        <v>3578</v>
      </c>
      <c r="L199" s="225" t="str">
        <f>VLOOKUP(A199,'De x Para'!A:C,3,0)</f>
        <v>7.1.2.2</v>
      </c>
      <c r="M199" s="241">
        <f t="shared" si="0"/>
        <v>219972.72</v>
      </c>
    </row>
    <row r="200" spans="1:13">
      <c r="A200" s="204" t="s">
        <v>961</v>
      </c>
      <c r="B200" s="194" t="s">
        <v>143</v>
      </c>
      <c r="C200" s="204" t="s">
        <v>871</v>
      </c>
      <c r="D200" s="205"/>
      <c r="E200" s="206" t="s">
        <v>3337</v>
      </c>
      <c r="F200" s="207"/>
      <c r="G200" s="206">
        <v>395.43</v>
      </c>
      <c r="H200" s="207"/>
      <c r="I200" s="206">
        <v>0</v>
      </c>
      <c r="J200" s="207"/>
      <c r="K200" s="206" t="s">
        <v>3579</v>
      </c>
      <c r="L200" s="225" t="str">
        <f>VLOOKUP(A200,'De x Para'!A:C,3,0)</f>
        <v>7.1.2.2</v>
      </c>
      <c r="M200" s="241">
        <f t="shared" si="0"/>
        <v>395.43</v>
      </c>
    </row>
    <row r="201" spans="1:13">
      <c r="A201" s="204" t="s">
        <v>965</v>
      </c>
      <c r="B201" s="194" t="s">
        <v>143</v>
      </c>
      <c r="C201" s="204" t="s">
        <v>966</v>
      </c>
      <c r="D201" s="205"/>
      <c r="E201" s="206" t="s">
        <v>3338</v>
      </c>
      <c r="F201" s="207"/>
      <c r="G201" s="237">
        <v>53807.360000000001</v>
      </c>
      <c r="H201" s="207"/>
      <c r="I201" s="206">
        <v>0</v>
      </c>
      <c r="J201" s="207"/>
      <c r="K201" s="206" t="s">
        <v>3580</v>
      </c>
      <c r="L201" s="225" t="str">
        <f>VLOOKUP(A201,'De x Para'!A:C,3,0)</f>
        <v>7.1.2.2</v>
      </c>
      <c r="M201" s="241">
        <f t="shared" si="0"/>
        <v>53807.360000000001</v>
      </c>
    </row>
    <row r="202" spans="1:13">
      <c r="A202" s="204" t="s">
        <v>970</v>
      </c>
      <c r="B202" s="194" t="s">
        <v>143</v>
      </c>
      <c r="C202" s="204" t="s">
        <v>971</v>
      </c>
      <c r="D202" s="205"/>
      <c r="E202" s="206" t="s">
        <v>3339</v>
      </c>
      <c r="F202" s="207"/>
      <c r="G202" s="237">
        <v>17573.79</v>
      </c>
      <c r="H202" s="207"/>
      <c r="I202" s="206">
        <v>0</v>
      </c>
      <c r="J202" s="207"/>
      <c r="K202" s="206" t="s">
        <v>3581</v>
      </c>
      <c r="L202" s="225" t="str">
        <f>VLOOKUP(A202,'De x Para'!A:C,3,0)</f>
        <v>7.1.2.2</v>
      </c>
      <c r="M202" s="241">
        <f t="shared" si="0"/>
        <v>17573.79</v>
      </c>
    </row>
    <row r="203" spans="1:13">
      <c r="A203" s="204" t="s">
        <v>975</v>
      </c>
      <c r="B203" s="194" t="s">
        <v>143</v>
      </c>
      <c r="C203" s="204" t="s">
        <v>976</v>
      </c>
      <c r="D203" s="205"/>
      <c r="E203" s="206" t="s">
        <v>3340</v>
      </c>
      <c r="F203" s="207"/>
      <c r="G203" s="237">
        <v>2196.48</v>
      </c>
      <c r="H203" s="207"/>
      <c r="I203" s="206">
        <v>0</v>
      </c>
      <c r="J203" s="207"/>
      <c r="K203" s="206" t="s">
        <v>3582</v>
      </c>
      <c r="L203" s="225" t="str">
        <f>VLOOKUP(A203,'De x Para'!A:C,3,0)</f>
        <v>7.1.2.2</v>
      </c>
      <c r="M203" s="241">
        <f t="shared" si="0"/>
        <v>2196.48</v>
      </c>
    </row>
    <row r="204" spans="1:13">
      <c r="A204" s="204" t="s">
        <v>980</v>
      </c>
      <c r="B204" s="194" t="s">
        <v>143</v>
      </c>
      <c r="C204" s="204" t="s">
        <v>981</v>
      </c>
      <c r="D204" s="205"/>
      <c r="E204" s="206" t="s">
        <v>3341</v>
      </c>
      <c r="F204" s="207"/>
      <c r="G204" s="237">
        <v>27674.23</v>
      </c>
      <c r="H204" s="207"/>
      <c r="I204" s="237">
        <v>14491.43</v>
      </c>
      <c r="J204" s="207"/>
      <c r="K204" s="206" t="s">
        <v>3583</v>
      </c>
      <c r="L204" s="225" t="str">
        <f>VLOOKUP(A204,'De x Para'!A:C,3,0)</f>
        <v>7.1.2.2</v>
      </c>
      <c r="M204" s="241">
        <f t="shared" si="0"/>
        <v>13182.8</v>
      </c>
    </row>
    <row r="205" spans="1:13">
      <c r="A205" s="204" t="s">
        <v>986</v>
      </c>
      <c r="B205" s="194" t="s">
        <v>143</v>
      </c>
      <c r="C205" s="204" t="s">
        <v>751</v>
      </c>
      <c r="D205" s="205"/>
      <c r="E205" s="206" t="s">
        <v>3342</v>
      </c>
      <c r="F205" s="207"/>
      <c r="G205" s="237">
        <v>34440</v>
      </c>
      <c r="H205" s="207"/>
      <c r="I205" s="206">
        <v>0</v>
      </c>
      <c r="J205" s="207"/>
      <c r="K205" s="206" t="s">
        <v>3584</v>
      </c>
      <c r="L205" s="225" t="str">
        <f>VLOOKUP(A205,'De x Para'!A:C,3,0)</f>
        <v>7.1.2.2</v>
      </c>
      <c r="M205" s="241">
        <f t="shared" si="0"/>
        <v>34440</v>
      </c>
    </row>
    <row r="206" spans="1:13">
      <c r="A206" s="204" t="s">
        <v>990</v>
      </c>
      <c r="B206" s="194" t="s">
        <v>143</v>
      </c>
      <c r="C206" s="204" t="s">
        <v>756</v>
      </c>
      <c r="D206" s="205"/>
      <c r="E206" s="206" t="s">
        <v>3343</v>
      </c>
      <c r="F206" s="207"/>
      <c r="G206" s="237">
        <v>11485.62</v>
      </c>
      <c r="H206" s="207"/>
      <c r="I206" s="237">
        <v>3393.41</v>
      </c>
      <c r="J206" s="207"/>
      <c r="K206" s="206" t="s">
        <v>3585</v>
      </c>
      <c r="L206" s="225" t="str">
        <f>VLOOKUP(A206,'De x Para'!A:C,3,0)</f>
        <v>7.1.2.2</v>
      </c>
      <c r="M206" s="241">
        <f t="shared" si="0"/>
        <v>8092.2100000000009</v>
      </c>
    </row>
    <row r="207" spans="1:13">
      <c r="A207" s="204" t="s">
        <v>995</v>
      </c>
      <c r="B207" s="194" t="s">
        <v>143</v>
      </c>
      <c r="C207" s="204" t="s">
        <v>907</v>
      </c>
      <c r="D207" s="205"/>
      <c r="E207" s="206" t="s">
        <v>248</v>
      </c>
      <c r="F207" s="207"/>
      <c r="G207" s="206">
        <v>300</v>
      </c>
      <c r="H207" s="207"/>
      <c r="I207" s="206">
        <v>0</v>
      </c>
      <c r="J207" s="207"/>
      <c r="K207" s="206" t="s">
        <v>2680</v>
      </c>
      <c r="L207" s="225" t="str">
        <f>VLOOKUP(A207,'De x Para'!A:C,3,0)</f>
        <v>7.1.2.2</v>
      </c>
      <c r="M207" s="241">
        <f t="shared" si="0"/>
        <v>300</v>
      </c>
    </row>
    <row r="208" spans="1:13">
      <c r="A208" s="204" t="s">
        <v>997</v>
      </c>
      <c r="B208" s="194" t="s">
        <v>143</v>
      </c>
      <c r="C208" s="204" t="s">
        <v>542</v>
      </c>
      <c r="D208" s="205"/>
      <c r="E208" s="206" t="s">
        <v>3344</v>
      </c>
      <c r="F208" s="207"/>
      <c r="G208" s="237">
        <v>19671.02</v>
      </c>
      <c r="H208" s="207"/>
      <c r="I208" s="206">
        <v>0</v>
      </c>
      <c r="J208" s="207"/>
      <c r="K208" s="206" t="s">
        <v>3586</v>
      </c>
      <c r="L208" s="225" t="str">
        <f>VLOOKUP(A208,'De x Para'!A:C,3,0)</f>
        <v>7.1.2.2</v>
      </c>
      <c r="M208" s="241">
        <f t="shared" si="0"/>
        <v>19671.02</v>
      </c>
    </row>
    <row r="209" spans="1:13">
      <c r="A209" s="204" t="s">
        <v>1002</v>
      </c>
      <c r="B209" s="194" t="s">
        <v>143</v>
      </c>
      <c r="C209" s="204" t="s">
        <v>764</v>
      </c>
      <c r="D209" s="205"/>
      <c r="E209" s="206" t="s">
        <v>3345</v>
      </c>
      <c r="F209" s="207"/>
      <c r="G209" s="237">
        <v>24244.45</v>
      </c>
      <c r="H209" s="207"/>
      <c r="I209" s="206">
        <v>661.9</v>
      </c>
      <c r="J209" s="207"/>
      <c r="K209" s="206" t="s">
        <v>3587</v>
      </c>
      <c r="L209" s="225" t="str">
        <f>VLOOKUP(A209,'De x Para'!A:C,3,0)</f>
        <v>7.1.2.2</v>
      </c>
      <c r="M209" s="241">
        <f t="shared" si="0"/>
        <v>23582.55</v>
      </c>
    </row>
    <row r="210" spans="1:13">
      <c r="A210" s="196" t="s">
        <v>215</v>
      </c>
      <c r="B210" s="196" t="s">
        <v>216</v>
      </c>
      <c r="C210" s="197"/>
      <c r="D210" s="197"/>
      <c r="E210" s="198" t="s">
        <v>217</v>
      </c>
      <c r="F210" s="199"/>
      <c r="G210" s="198" t="s">
        <v>218</v>
      </c>
      <c r="H210" s="199"/>
      <c r="I210" s="198" t="s">
        <v>219</v>
      </c>
      <c r="J210" s="199"/>
      <c r="K210" s="198" t="s">
        <v>220</v>
      </c>
      <c r="L210" s="225">
        <f>VLOOKUP(A210,'De x Para'!A:C,3,0)</f>
        <v>0</v>
      </c>
      <c r="M210" s="241" t="e">
        <f t="shared" ref="M210:M273" si="1">G210-I210</f>
        <v>#VALUE!</v>
      </c>
    </row>
    <row r="211" spans="1:13">
      <c r="A211" s="204" t="s">
        <v>1007</v>
      </c>
      <c r="B211" s="194" t="s">
        <v>143</v>
      </c>
      <c r="C211" s="204" t="s">
        <v>769</v>
      </c>
      <c r="D211" s="205"/>
      <c r="E211" s="206" t="s">
        <v>3346</v>
      </c>
      <c r="F211" s="207"/>
      <c r="G211" s="237">
        <v>1573.65</v>
      </c>
      <c r="H211" s="207"/>
      <c r="I211" s="206">
        <v>0</v>
      </c>
      <c r="J211" s="207"/>
      <c r="K211" s="206" t="s">
        <v>3588</v>
      </c>
      <c r="L211" s="225" t="str">
        <f>VLOOKUP(A211,'De x Para'!A:C,3,0)</f>
        <v>7.1.2.2</v>
      </c>
      <c r="M211" s="241">
        <f t="shared" si="1"/>
        <v>1573.65</v>
      </c>
    </row>
    <row r="212" spans="1:13">
      <c r="A212" s="204" t="s">
        <v>1012</v>
      </c>
      <c r="B212" s="194" t="s">
        <v>143</v>
      </c>
      <c r="C212" s="204" t="s">
        <v>774</v>
      </c>
      <c r="D212" s="205"/>
      <c r="E212" s="206" t="s">
        <v>3347</v>
      </c>
      <c r="F212" s="207"/>
      <c r="G212" s="237">
        <v>1939.31</v>
      </c>
      <c r="H212" s="207"/>
      <c r="I212" s="206">
        <v>145.03</v>
      </c>
      <c r="J212" s="207"/>
      <c r="K212" s="206" t="s">
        <v>3589</v>
      </c>
      <c r="L212" s="225" t="str">
        <f>VLOOKUP(A212,'De x Para'!A:C,3,0)</f>
        <v>7.1.2.2</v>
      </c>
      <c r="M212" s="241">
        <f t="shared" si="1"/>
        <v>1794.28</v>
      </c>
    </row>
    <row r="213" spans="1:13">
      <c r="A213" s="204" t="s">
        <v>1017</v>
      </c>
      <c r="B213" s="194" t="s">
        <v>143</v>
      </c>
      <c r="C213" s="204" t="s">
        <v>779</v>
      </c>
      <c r="D213" s="205"/>
      <c r="E213" s="206" t="s">
        <v>3348</v>
      </c>
      <c r="F213" s="207"/>
      <c r="G213" s="206">
        <v>196.65</v>
      </c>
      <c r="H213" s="207"/>
      <c r="I213" s="206">
        <v>0.01</v>
      </c>
      <c r="J213" s="207"/>
      <c r="K213" s="206" t="s">
        <v>3590</v>
      </c>
      <c r="L213" s="225" t="str">
        <f>VLOOKUP(A213,'De x Para'!A:C,3,0)</f>
        <v>7.1.2.2</v>
      </c>
      <c r="M213" s="241">
        <f t="shared" si="1"/>
        <v>196.64000000000001</v>
      </c>
    </row>
    <row r="214" spans="1:13">
      <c r="A214" s="204" t="s">
        <v>1022</v>
      </c>
      <c r="B214" s="194" t="s">
        <v>143</v>
      </c>
      <c r="C214" s="204" t="s">
        <v>784</v>
      </c>
      <c r="D214" s="205"/>
      <c r="E214" s="206" t="s">
        <v>3349</v>
      </c>
      <c r="F214" s="207"/>
      <c r="G214" s="206">
        <v>242.44</v>
      </c>
      <c r="H214" s="207"/>
      <c r="I214" s="206">
        <v>18.11</v>
      </c>
      <c r="J214" s="207"/>
      <c r="K214" s="206" t="s">
        <v>3591</v>
      </c>
      <c r="L214" s="225" t="str">
        <f>VLOOKUP(A214,'De x Para'!A:C,3,0)</f>
        <v>7.1.2.2</v>
      </c>
      <c r="M214" s="241">
        <f t="shared" si="1"/>
        <v>224.32999999999998</v>
      </c>
    </row>
    <row r="215" spans="1:13">
      <c r="A215" s="204" t="s">
        <v>1027</v>
      </c>
      <c r="B215" s="194" t="s">
        <v>143</v>
      </c>
      <c r="C215" s="204" t="s">
        <v>789</v>
      </c>
      <c r="D215" s="205"/>
      <c r="E215" s="206" t="s">
        <v>3350</v>
      </c>
      <c r="F215" s="207"/>
      <c r="G215" s="237">
        <v>5016.0600000000004</v>
      </c>
      <c r="H215" s="207"/>
      <c r="I215" s="206">
        <v>0.02</v>
      </c>
      <c r="J215" s="207"/>
      <c r="K215" s="206" t="s">
        <v>3592</v>
      </c>
      <c r="L215" s="225" t="str">
        <f>VLOOKUP(A215,'De x Para'!A:C,3,0)</f>
        <v>7.1.2.2</v>
      </c>
      <c r="M215" s="241">
        <f t="shared" si="1"/>
        <v>5016.04</v>
      </c>
    </row>
    <row r="216" spans="1:13">
      <c r="A216" s="204" t="s">
        <v>1032</v>
      </c>
      <c r="B216" s="194" t="s">
        <v>143</v>
      </c>
      <c r="C216" s="204" t="s">
        <v>795</v>
      </c>
      <c r="D216" s="205"/>
      <c r="E216" s="206" t="s">
        <v>3351</v>
      </c>
      <c r="F216" s="207"/>
      <c r="G216" s="237">
        <v>6182.26</v>
      </c>
      <c r="H216" s="207"/>
      <c r="I216" s="206">
        <v>462.77</v>
      </c>
      <c r="J216" s="207"/>
      <c r="K216" s="206" t="s">
        <v>3593</v>
      </c>
      <c r="L216" s="225" t="str">
        <f>VLOOKUP(A216,'De x Para'!A:C,3,0)</f>
        <v>7.1.2.2</v>
      </c>
      <c r="M216" s="241">
        <f t="shared" si="1"/>
        <v>5719.49</v>
      </c>
    </row>
    <row r="217" spans="1:13">
      <c r="A217" s="204" t="s">
        <v>1037</v>
      </c>
      <c r="B217" s="194" t="s">
        <v>143</v>
      </c>
      <c r="C217" s="204" t="s">
        <v>1038</v>
      </c>
      <c r="D217" s="205"/>
      <c r="E217" s="206" t="s">
        <v>3352</v>
      </c>
      <c r="F217" s="207"/>
      <c r="G217" s="237">
        <v>6332.64</v>
      </c>
      <c r="H217" s="207"/>
      <c r="I217" s="206">
        <v>0</v>
      </c>
      <c r="J217" s="207"/>
      <c r="K217" s="206" t="s">
        <v>3594</v>
      </c>
      <c r="L217" s="225" t="str">
        <f>VLOOKUP(A217,'De x Para'!A:C,3,0)</f>
        <v>7.1.4.2</v>
      </c>
      <c r="M217" s="241">
        <f t="shared" si="1"/>
        <v>6332.64</v>
      </c>
    </row>
    <row r="218" spans="1:13">
      <c r="A218" s="208"/>
      <c r="B218" s="194" t="s">
        <v>143</v>
      </c>
      <c r="C218" s="208" t="s">
        <v>143</v>
      </c>
      <c r="D218" s="209"/>
      <c r="E218" s="209"/>
      <c r="F218" s="209"/>
      <c r="G218" s="209"/>
      <c r="H218" s="209"/>
      <c r="I218" s="209"/>
      <c r="J218" s="209"/>
      <c r="K218" s="209"/>
      <c r="L218" s="225"/>
      <c r="M218" s="241">
        <f t="shared" si="1"/>
        <v>0</v>
      </c>
    </row>
    <row r="219" spans="1:13">
      <c r="A219" s="200" t="s">
        <v>1040</v>
      </c>
      <c r="B219" s="194" t="s">
        <v>143</v>
      </c>
      <c r="C219" s="200" t="s">
        <v>1041</v>
      </c>
      <c r="D219" s="201"/>
      <c r="E219" s="202" t="s">
        <v>3353</v>
      </c>
      <c r="F219" s="203"/>
      <c r="G219" s="236">
        <v>3481.89</v>
      </c>
      <c r="H219" s="203"/>
      <c r="I219" s="202">
        <v>0.33</v>
      </c>
      <c r="J219" s="203"/>
      <c r="K219" s="202" t="s">
        <v>3595</v>
      </c>
      <c r="L219" s="225">
        <f>VLOOKUP(A219,'De x Para'!A:C,3,0)</f>
        <v>0</v>
      </c>
      <c r="M219" s="241">
        <f t="shared" si="1"/>
        <v>3481.56</v>
      </c>
    </row>
    <row r="220" spans="1:13">
      <c r="A220" s="200" t="s">
        <v>1046</v>
      </c>
      <c r="B220" s="194" t="s">
        <v>143</v>
      </c>
      <c r="C220" s="200" t="s">
        <v>800</v>
      </c>
      <c r="D220" s="201"/>
      <c r="E220" s="202" t="s">
        <v>3353</v>
      </c>
      <c r="F220" s="203"/>
      <c r="G220" s="236">
        <v>3481.89</v>
      </c>
      <c r="H220" s="203"/>
      <c r="I220" s="202">
        <v>0.33</v>
      </c>
      <c r="J220" s="203"/>
      <c r="K220" s="202" t="s">
        <v>3595</v>
      </c>
      <c r="L220" s="225">
        <f>VLOOKUP(A220,'De x Para'!A:C,3,0)</f>
        <v>0</v>
      </c>
      <c r="M220" s="241">
        <f t="shared" si="1"/>
        <v>3481.56</v>
      </c>
    </row>
    <row r="221" spans="1:13">
      <c r="A221" s="204" t="s">
        <v>1047</v>
      </c>
      <c r="B221" s="194" t="s">
        <v>143</v>
      </c>
      <c r="C221" s="204" t="s">
        <v>729</v>
      </c>
      <c r="D221" s="205"/>
      <c r="E221" s="206" t="s">
        <v>3354</v>
      </c>
      <c r="F221" s="207"/>
      <c r="G221" s="237">
        <v>1750.33</v>
      </c>
      <c r="H221" s="207"/>
      <c r="I221" s="206">
        <v>0.33</v>
      </c>
      <c r="J221" s="207"/>
      <c r="K221" s="206" t="s">
        <v>2376</v>
      </c>
      <c r="L221" s="225" t="str">
        <f>VLOOKUP(A221,'De x Para'!A:C,3,0)</f>
        <v>7.1.3.2</v>
      </c>
      <c r="M221" s="241">
        <f t="shared" si="1"/>
        <v>1750</v>
      </c>
    </row>
    <row r="222" spans="1:13">
      <c r="A222" s="204" t="s">
        <v>1051</v>
      </c>
      <c r="B222" s="194" t="s">
        <v>143</v>
      </c>
      <c r="C222" s="204" t="s">
        <v>865</v>
      </c>
      <c r="D222" s="205"/>
      <c r="E222" s="206" t="s">
        <v>3355</v>
      </c>
      <c r="F222" s="207"/>
      <c r="G222" s="206">
        <v>250</v>
      </c>
      <c r="H222" s="207"/>
      <c r="I222" s="206">
        <v>0</v>
      </c>
      <c r="J222" s="207"/>
      <c r="K222" s="206" t="s">
        <v>1584</v>
      </c>
      <c r="L222" s="225" t="str">
        <f>VLOOKUP(A222,'De x Para'!A:C,3,0)</f>
        <v>7.1.3.2</v>
      </c>
      <c r="M222" s="241">
        <f t="shared" si="1"/>
        <v>250</v>
      </c>
    </row>
    <row r="223" spans="1:13">
      <c r="A223" s="204" t="s">
        <v>1053</v>
      </c>
      <c r="B223" s="194" t="s">
        <v>143</v>
      </c>
      <c r="C223" s="204" t="s">
        <v>751</v>
      </c>
      <c r="D223" s="205"/>
      <c r="E223" s="206" t="s">
        <v>3356</v>
      </c>
      <c r="F223" s="207"/>
      <c r="G223" s="206">
        <v>630</v>
      </c>
      <c r="H223" s="207"/>
      <c r="I223" s="206">
        <v>0</v>
      </c>
      <c r="J223" s="207"/>
      <c r="K223" s="206" t="s">
        <v>3596</v>
      </c>
      <c r="L223" s="225" t="str">
        <f>VLOOKUP(A223,'De x Para'!A:C,3,0)</f>
        <v>7.1.3.2</v>
      </c>
      <c r="M223" s="241">
        <f t="shared" si="1"/>
        <v>630</v>
      </c>
    </row>
    <row r="224" spans="1:13">
      <c r="A224" s="204" t="s">
        <v>1057</v>
      </c>
      <c r="B224" s="194" t="s">
        <v>143</v>
      </c>
      <c r="C224" s="204" t="s">
        <v>756</v>
      </c>
      <c r="D224" s="205"/>
      <c r="E224" s="206" t="s">
        <v>3357</v>
      </c>
      <c r="F224" s="207"/>
      <c r="G224" s="206">
        <v>851.56</v>
      </c>
      <c r="H224" s="207"/>
      <c r="I224" s="206">
        <v>0</v>
      </c>
      <c r="J224" s="207"/>
      <c r="K224" s="206" t="s">
        <v>3597</v>
      </c>
      <c r="L224" s="225" t="str">
        <f>VLOOKUP(A224,'De x Para'!A:C,3,0)</f>
        <v>7.1.3.2</v>
      </c>
      <c r="M224" s="241">
        <f t="shared" si="1"/>
        <v>851.56</v>
      </c>
    </row>
    <row r="225" spans="1:13">
      <c r="A225" s="208"/>
      <c r="B225" s="194" t="s">
        <v>143</v>
      </c>
      <c r="C225" s="208" t="s">
        <v>143</v>
      </c>
      <c r="D225" s="209"/>
      <c r="E225" s="209"/>
      <c r="F225" s="209"/>
      <c r="G225" s="209"/>
      <c r="H225" s="209"/>
      <c r="I225" s="209"/>
      <c r="J225" s="209"/>
      <c r="K225" s="209"/>
      <c r="L225" s="225"/>
      <c r="M225" s="241">
        <f t="shared" si="1"/>
        <v>0</v>
      </c>
    </row>
    <row r="226" spans="1:13">
      <c r="A226" s="200" t="s">
        <v>1061</v>
      </c>
      <c r="B226" s="194" t="s">
        <v>143</v>
      </c>
      <c r="C226" s="200" t="s">
        <v>1062</v>
      </c>
      <c r="D226" s="201"/>
      <c r="E226" s="202" t="s">
        <v>3358</v>
      </c>
      <c r="F226" s="203"/>
      <c r="G226" s="236">
        <v>139744.25</v>
      </c>
      <c r="H226" s="203"/>
      <c r="I226" s="202">
        <v>0.1</v>
      </c>
      <c r="J226" s="203"/>
      <c r="K226" s="202" t="s">
        <v>3598</v>
      </c>
      <c r="L226" s="225">
        <f>VLOOKUP(A226,'De x Para'!A:C,3,0)</f>
        <v>0</v>
      </c>
      <c r="M226" s="241">
        <f t="shared" si="1"/>
        <v>139744.15</v>
      </c>
    </row>
    <row r="227" spans="1:13">
      <c r="A227" s="200" t="s">
        <v>1066</v>
      </c>
      <c r="B227" s="194" t="s">
        <v>143</v>
      </c>
      <c r="C227" s="200" t="s">
        <v>1062</v>
      </c>
      <c r="D227" s="201"/>
      <c r="E227" s="202" t="s">
        <v>3358</v>
      </c>
      <c r="F227" s="203"/>
      <c r="G227" s="236">
        <v>139744.25</v>
      </c>
      <c r="H227" s="203"/>
      <c r="I227" s="202">
        <v>0.1</v>
      </c>
      <c r="J227" s="203"/>
      <c r="K227" s="202" t="s">
        <v>3598</v>
      </c>
      <c r="L227" s="225">
        <f>VLOOKUP(A227,'De x Para'!A:C,3,0)</f>
        <v>0</v>
      </c>
      <c r="M227" s="241">
        <f t="shared" si="1"/>
        <v>139744.15</v>
      </c>
    </row>
    <row r="228" spans="1:13">
      <c r="A228" s="200" t="s">
        <v>1067</v>
      </c>
      <c r="B228" s="194" t="s">
        <v>143</v>
      </c>
      <c r="C228" s="200" t="s">
        <v>1062</v>
      </c>
      <c r="D228" s="201"/>
      <c r="E228" s="202" t="s">
        <v>3358</v>
      </c>
      <c r="F228" s="203"/>
      <c r="G228" s="236">
        <v>139744.25</v>
      </c>
      <c r="H228" s="203"/>
      <c r="I228" s="202">
        <v>0.1</v>
      </c>
      <c r="J228" s="203"/>
      <c r="K228" s="202" t="s">
        <v>3598</v>
      </c>
      <c r="L228" s="225">
        <f>VLOOKUP(A228,'De x Para'!A:C,3,0)</f>
        <v>0</v>
      </c>
      <c r="M228" s="241">
        <f t="shared" si="1"/>
        <v>139744.15</v>
      </c>
    </row>
    <row r="229" spans="1:13">
      <c r="A229" s="204" t="s">
        <v>1068</v>
      </c>
      <c r="B229" s="194" t="s">
        <v>143</v>
      </c>
      <c r="C229" s="204" t="s">
        <v>1069</v>
      </c>
      <c r="D229" s="205"/>
      <c r="E229" s="206" t="s">
        <v>3359</v>
      </c>
      <c r="F229" s="207"/>
      <c r="G229" s="237">
        <v>5907</v>
      </c>
      <c r="H229" s="207"/>
      <c r="I229" s="206">
        <v>0</v>
      </c>
      <c r="J229" s="207"/>
      <c r="K229" s="206" t="s">
        <v>3599</v>
      </c>
      <c r="L229" s="225" t="str">
        <f>VLOOKUP(A229,'De x Para'!A:C,3,0)</f>
        <v>8.6</v>
      </c>
      <c r="M229" s="241">
        <f t="shared" si="1"/>
        <v>5907</v>
      </c>
    </row>
    <row r="230" spans="1:13">
      <c r="A230" s="204" t="s">
        <v>1073</v>
      </c>
      <c r="B230" s="194" t="s">
        <v>143</v>
      </c>
      <c r="C230" s="204" t="s">
        <v>1074</v>
      </c>
      <c r="D230" s="205"/>
      <c r="E230" s="206" t="s">
        <v>3360</v>
      </c>
      <c r="F230" s="207"/>
      <c r="G230" s="237">
        <v>6923.38</v>
      </c>
      <c r="H230" s="207"/>
      <c r="I230" s="206">
        <v>0</v>
      </c>
      <c r="J230" s="207"/>
      <c r="K230" s="206" t="s">
        <v>3600</v>
      </c>
      <c r="L230" s="225" t="str">
        <f>VLOOKUP(A230,'De x Para'!A:C,3,0)</f>
        <v>8.3</v>
      </c>
      <c r="M230" s="241">
        <f t="shared" si="1"/>
        <v>6923.38</v>
      </c>
    </row>
    <row r="231" spans="1:13">
      <c r="A231" s="204" t="s">
        <v>1078</v>
      </c>
      <c r="B231" s="194" t="s">
        <v>143</v>
      </c>
      <c r="C231" s="204" t="s">
        <v>1079</v>
      </c>
      <c r="D231" s="205"/>
      <c r="E231" s="206" t="s">
        <v>248</v>
      </c>
      <c r="F231" s="207"/>
      <c r="G231" s="237">
        <v>3510</v>
      </c>
      <c r="H231" s="207"/>
      <c r="I231" s="206">
        <v>0</v>
      </c>
      <c r="J231" s="207"/>
      <c r="K231" s="206" t="s">
        <v>3601</v>
      </c>
      <c r="L231" s="225" t="str">
        <f>VLOOKUP(A231,'De x Para'!A:C,3,0)</f>
        <v>8.7</v>
      </c>
      <c r="M231" s="241">
        <f t="shared" si="1"/>
        <v>3510</v>
      </c>
    </row>
    <row r="232" spans="1:13">
      <c r="A232" s="204" t="s">
        <v>1081</v>
      </c>
      <c r="B232" s="194" t="s">
        <v>143</v>
      </c>
      <c r="C232" s="204" t="s">
        <v>1082</v>
      </c>
      <c r="D232" s="205"/>
      <c r="E232" s="206" t="s">
        <v>3361</v>
      </c>
      <c r="F232" s="207"/>
      <c r="G232" s="237">
        <v>14630.16</v>
      </c>
      <c r="H232" s="207"/>
      <c r="I232" s="206">
        <v>0</v>
      </c>
      <c r="J232" s="207"/>
      <c r="K232" s="206" t="s">
        <v>3602</v>
      </c>
      <c r="L232" s="225" t="str">
        <f>VLOOKUP(A232,'De x Para'!A:C,3,0)</f>
        <v>8.2</v>
      </c>
      <c r="M232" s="241">
        <f t="shared" si="1"/>
        <v>14630.16</v>
      </c>
    </row>
    <row r="233" spans="1:13">
      <c r="A233" s="204" t="s">
        <v>1086</v>
      </c>
      <c r="B233" s="194" t="s">
        <v>143</v>
      </c>
      <c r="C233" s="204" t="s">
        <v>1087</v>
      </c>
      <c r="D233" s="205"/>
      <c r="E233" s="206" t="s">
        <v>3362</v>
      </c>
      <c r="F233" s="207"/>
      <c r="G233" s="237">
        <v>1984.17</v>
      </c>
      <c r="H233" s="207"/>
      <c r="I233" s="206">
        <v>0</v>
      </c>
      <c r="J233" s="207"/>
      <c r="K233" s="206" t="s">
        <v>3603</v>
      </c>
      <c r="L233" s="225" t="str">
        <f>VLOOKUP(A233,'De x Para'!A:C,3,0)</f>
        <v>8.8</v>
      </c>
      <c r="M233" s="241">
        <f t="shared" si="1"/>
        <v>1984.17</v>
      </c>
    </row>
    <row r="234" spans="1:13">
      <c r="A234" s="204" t="s">
        <v>1091</v>
      </c>
      <c r="B234" s="194" t="s">
        <v>143</v>
      </c>
      <c r="C234" s="204" t="s">
        <v>1092</v>
      </c>
      <c r="D234" s="205"/>
      <c r="E234" s="206" t="s">
        <v>3363</v>
      </c>
      <c r="F234" s="207"/>
      <c r="G234" s="237">
        <v>35129.980000000003</v>
      </c>
      <c r="H234" s="207"/>
      <c r="I234" s="206">
        <v>0</v>
      </c>
      <c r="J234" s="207"/>
      <c r="K234" s="206" t="s">
        <v>3604</v>
      </c>
      <c r="L234" s="225" t="str">
        <f>VLOOKUP(A234,'De x Para'!A:C,3,0)</f>
        <v>8.1</v>
      </c>
      <c r="M234" s="241">
        <f t="shared" si="1"/>
        <v>35129.980000000003</v>
      </c>
    </row>
    <row r="235" spans="1:13">
      <c r="A235" s="204" t="s">
        <v>1096</v>
      </c>
      <c r="B235" s="194" t="s">
        <v>143</v>
      </c>
      <c r="C235" s="204" t="s">
        <v>1097</v>
      </c>
      <c r="D235" s="205"/>
      <c r="E235" s="206" t="s">
        <v>3364</v>
      </c>
      <c r="F235" s="207"/>
      <c r="G235" s="237">
        <v>20780.830000000002</v>
      </c>
      <c r="H235" s="207"/>
      <c r="I235" s="206">
        <v>0</v>
      </c>
      <c r="J235" s="207"/>
      <c r="K235" s="206" t="s">
        <v>3605</v>
      </c>
      <c r="L235" s="225" t="str">
        <f>VLOOKUP(A235,'De x Para'!A:C,3,0)</f>
        <v>8.2</v>
      </c>
      <c r="M235" s="241">
        <f t="shared" si="1"/>
        <v>20780.830000000002</v>
      </c>
    </row>
    <row r="236" spans="1:13">
      <c r="A236" s="204" t="s">
        <v>1101</v>
      </c>
      <c r="B236" s="194" t="s">
        <v>143</v>
      </c>
      <c r="C236" s="204" t="s">
        <v>1102</v>
      </c>
      <c r="D236" s="205"/>
      <c r="E236" s="206" t="s">
        <v>3365</v>
      </c>
      <c r="F236" s="207"/>
      <c r="G236" s="237">
        <v>36129.65</v>
      </c>
      <c r="H236" s="207"/>
      <c r="I236" s="206">
        <v>0.1</v>
      </c>
      <c r="J236" s="207"/>
      <c r="K236" s="206" t="s">
        <v>3606</v>
      </c>
      <c r="L236" s="225" t="str">
        <f>VLOOKUP(A236,'De x Para'!A:C,3,0)</f>
        <v>8.2</v>
      </c>
      <c r="M236" s="241">
        <f t="shared" si="1"/>
        <v>36129.550000000003</v>
      </c>
    </row>
    <row r="237" spans="1:13">
      <c r="A237" s="204" t="s">
        <v>1106</v>
      </c>
      <c r="B237" s="194" t="s">
        <v>143</v>
      </c>
      <c r="C237" s="204" t="s">
        <v>1107</v>
      </c>
      <c r="D237" s="205"/>
      <c r="E237" s="206" t="s">
        <v>3366</v>
      </c>
      <c r="F237" s="207"/>
      <c r="G237" s="237">
        <v>2216</v>
      </c>
      <c r="H237" s="207"/>
      <c r="I237" s="206">
        <v>0</v>
      </c>
      <c r="J237" s="207"/>
      <c r="K237" s="206" t="s">
        <v>3607</v>
      </c>
      <c r="L237" s="225" t="str">
        <f>VLOOKUP(A237,'De x Para'!A:C,3,0)</f>
        <v>8.4</v>
      </c>
      <c r="M237" s="241">
        <f t="shared" si="1"/>
        <v>2216</v>
      </c>
    </row>
    <row r="238" spans="1:13">
      <c r="A238" s="204" t="s">
        <v>1111</v>
      </c>
      <c r="B238" s="194" t="s">
        <v>143</v>
      </c>
      <c r="C238" s="204" t="s">
        <v>1112</v>
      </c>
      <c r="D238" s="205"/>
      <c r="E238" s="206" t="s">
        <v>3367</v>
      </c>
      <c r="F238" s="207"/>
      <c r="G238" s="237">
        <v>3865.82</v>
      </c>
      <c r="H238" s="207"/>
      <c r="I238" s="206">
        <v>0</v>
      </c>
      <c r="J238" s="207"/>
      <c r="K238" s="206" t="s">
        <v>3608</v>
      </c>
      <c r="L238" s="225" t="str">
        <f>VLOOKUP(A238,'De x Para'!A:C,3,0)</f>
        <v>8.5</v>
      </c>
      <c r="M238" s="241">
        <f t="shared" si="1"/>
        <v>3865.82</v>
      </c>
    </row>
    <row r="239" spans="1:13">
      <c r="A239" s="204" t="s">
        <v>1116</v>
      </c>
      <c r="B239" s="194" t="s">
        <v>143</v>
      </c>
      <c r="C239" s="204" t="s">
        <v>1117</v>
      </c>
      <c r="D239" s="205"/>
      <c r="E239" s="206" t="s">
        <v>3368</v>
      </c>
      <c r="F239" s="207"/>
      <c r="G239" s="206">
        <v>919.29</v>
      </c>
      <c r="H239" s="207"/>
      <c r="I239" s="206">
        <v>0</v>
      </c>
      <c r="J239" s="207"/>
      <c r="K239" s="206" t="s">
        <v>3609</v>
      </c>
      <c r="L239" s="225" t="str">
        <f>VLOOKUP(A239,'De x Para'!A:C,3,0)</f>
        <v>8.8</v>
      </c>
      <c r="M239" s="241">
        <f t="shared" si="1"/>
        <v>919.29</v>
      </c>
    </row>
    <row r="240" spans="1:13">
      <c r="A240" s="204" t="s">
        <v>1121</v>
      </c>
      <c r="B240" s="194" t="s">
        <v>143</v>
      </c>
      <c r="C240" s="204" t="s">
        <v>1122</v>
      </c>
      <c r="D240" s="205"/>
      <c r="E240" s="206" t="s">
        <v>3369</v>
      </c>
      <c r="F240" s="207"/>
      <c r="G240" s="237">
        <v>1303.8</v>
      </c>
      <c r="H240" s="207"/>
      <c r="I240" s="206">
        <v>0</v>
      </c>
      <c r="J240" s="207"/>
      <c r="K240" s="206" t="s">
        <v>3610</v>
      </c>
      <c r="L240" s="225" t="str">
        <f>VLOOKUP(A240,'De x Para'!A:C,3,0)</f>
        <v>8.8</v>
      </c>
      <c r="M240" s="241">
        <f t="shared" si="1"/>
        <v>1303.8</v>
      </c>
    </row>
    <row r="241" spans="1:13">
      <c r="A241" s="204" t="s">
        <v>1124</v>
      </c>
      <c r="B241" s="194" t="s">
        <v>143</v>
      </c>
      <c r="C241" s="204" t="s">
        <v>1125</v>
      </c>
      <c r="D241" s="205"/>
      <c r="E241" s="206" t="s">
        <v>248</v>
      </c>
      <c r="F241" s="207"/>
      <c r="G241" s="237">
        <v>2650</v>
      </c>
      <c r="H241" s="207"/>
      <c r="I241" s="206">
        <v>0</v>
      </c>
      <c r="J241" s="207"/>
      <c r="K241" s="206" t="s">
        <v>3611</v>
      </c>
      <c r="L241" s="225" t="str">
        <f>VLOOKUP(A241,'De x Para'!A:C,3,0)</f>
        <v>8.8</v>
      </c>
      <c r="M241" s="241">
        <f t="shared" si="1"/>
        <v>2650</v>
      </c>
    </row>
    <row r="242" spans="1:13">
      <c r="A242" s="204" t="s">
        <v>1127</v>
      </c>
      <c r="B242" s="194" t="s">
        <v>143</v>
      </c>
      <c r="C242" s="204" t="s">
        <v>1128</v>
      </c>
      <c r="D242" s="205"/>
      <c r="E242" s="206" t="s">
        <v>3370</v>
      </c>
      <c r="F242" s="207"/>
      <c r="G242" s="237">
        <v>3794.17</v>
      </c>
      <c r="H242" s="207"/>
      <c r="I242" s="206">
        <v>0</v>
      </c>
      <c r="J242" s="207"/>
      <c r="K242" s="206" t="s">
        <v>3612</v>
      </c>
      <c r="L242" s="225" t="str">
        <f>VLOOKUP(A242,'De x Para'!A:C,3,0)</f>
        <v>8.2</v>
      </c>
      <c r="M242" s="241">
        <f t="shared" si="1"/>
        <v>3794.17</v>
      </c>
    </row>
    <row r="243" spans="1:13">
      <c r="A243" s="208"/>
      <c r="B243" s="194" t="s">
        <v>143</v>
      </c>
      <c r="C243" s="208" t="s">
        <v>143</v>
      </c>
      <c r="D243" s="209"/>
      <c r="E243" s="209"/>
      <c r="F243" s="209"/>
      <c r="G243" s="209"/>
      <c r="H243" s="209"/>
      <c r="I243" s="209"/>
      <c r="J243" s="209"/>
      <c r="K243" s="209"/>
      <c r="L243" s="225"/>
      <c r="M243" s="241">
        <f t="shared" si="1"/>
        <v>0</v>
      </c>
    </row>
    <row r="244" spans="1:13">
      <c r="A244" s="200" t="s">
        <v>1132</v>
      </c>
      <c r="B244" s="194" t="s">
        <v>143</v>
      </c>
      <c r="C244" s="200" t="s">
        <v>1133</v>
      </c>
      <c r="D244" s="201"/>
      <c r="E244" s="202" t="s">
        <v>3371</v>
      </c>
      <c r="F244" s="203"/>
      <c r="G244" s="236">
        <v>78105.86</v>
      </c>
      <c r="H244" s="203"/>
      <c r="I244" s="236">
        <v>3382.12</v>
      </c>
      <c r="J244" s="203"/>
      <c r="K244" s="202" t="s">
        <v>3613</v>
      </c>
      <c r="L244" s="225">
        <f>VLOOKUP(A244,'De x Para'!A:C,3,0)</f>
        <v>0</v>
      </c>
      <c r="M244" s="241">
        <f t="shared" si="1"/>
        <v>74723.740000000005</v>
      </c>
    </row>
    <row r="245" spans="1:13">
      <c r="A245" s="200" t="s">
        <v>1137</v>
      </c>
      <c r="B245" s="194" t="s">
        <v>143</v>
      </c>
      <c r="C245" s="200" t="s">
        <v>1133</v>
      </c>
      <c r="D245" s="201"/>
      <c r="E245" s="202" t="s">
        <v>3371</v>
      </c>
      <c r="F245" s="203"/>
      <c r="G245" s="236">
        <v>78105.86</v>
      </c>
      <c r="H245" s="203"/>
      <c r="I245" s="236">
        <v>3382.12</v>
      </c>
      <c r="J245" s="203"/>
      <c r="K245" s="202" t="s">
        <v>3613</v>
      </c>
      <c r="L245" s="225">
        <f>VLOOKUP(A245,'De x Para'!A:C,3,0)</f>
        <v>0</v>
      </c>
      <c r="M245" s="241">
        <f t="shared" si="1"/>
        <v>74723.740000000005</v>
      </c>
    </row>
    <row r="246" spans="1:13">
      <c r="A246" s="200" t="s">
        <v>1138</v>
      </c>
      <c r="B246" s="194" t="s">
        <v>143</v>
      </c>
      <c r="C246" s="200" t="s">
        <v>1133</v>
      </c>
      <c r="D246" s="201"/>
      <c r="E246" s="202" t="s">
        <v>3371</v>
      </c>
      <c r="F246" s="203"/>
      <c r="G246" s="236">
        <v>78105.86</v>
      </c>
      <c r="H246" s="203"/>
      <c r="I246" s="236">
        <v>3382.12</v>
      </c>
      <c r="J246" s="203"/>
      <c r="K246" s="202" t="s">
        <v>3613</v>
      </c>
      <c r="L246" s="225">
        <f>VLOOKUP(A246,'De x Para'!A:C,3,0)</f>
        <v>0</v>
      </c>
      <c r="M246" s="241">
        <f t="shared" si="1"/>
        <v>74723.740000000005</v>
      </c>
    </row>
    <row r="247" spans="1:13">
      <c r="A247" s="200" t="s">
        <v>1139</v>
      </c>
      <c r="B247" s="194" t="s">
        <v>143</v>
      </c>
      <c r="C247" s="200" t="s">
        <v>1140</v>
      </c>
      <c r="D247" s="201"/>
      <c r="E247" s="202" t="s">
        <v>3372</v>
      </c>
      <c r="F247" s="203"/>
      <c r="G247" s="236">
        <v>55362.86</v>
      </c>
      <c r="H247" s="203"/>
      <c r="I247" s="236">
        <v>3382.12</v>
      </c>
      <c r="J247" s="203"/>
      <c r="K247" s="202" t="s">
        <v>3614</v>
      </c>
      <c r="L247" s="225">
        <f>VLOOKUP(A247,'De x Para'!A:C,3,0)</f>
        <v>0</v>
      </c>
      <c r="M247" s="241">
        <f t="shared" si="1"/>
        <v>51980.74</v>
      </c>
    </row>
    <row r="248" spans="1:13">
      <c r="A248" s="204" t="s">
        <v>1144</v>
      </c>
      <c r="B248" s="194" t="s">
        <v>143</v>
      </c>
      <c r="C248" s="204" t="s">
        <v>1145</v>
      </c>
      <c r="D248" s="205"/>
      <c r="E248" s="206" t="s">
        <v>3373</v>
      </c>
      <c r="F248" s="207"/>
      <c r="G248" s="237">
        <v>51438.559999999998</v>
      </c>
      <c r="H248" s="207"/>
      <c r="I248" s="237">
        <v>3382.12</v>
      </c>
      <c r="J248" s="207"/>
      <c r="K248" s="206" t="s">
        <v>3615</v>
      </c>
      <c r="L248" s="225" t="str">
        <f>VLOOKUP(A248,'De x Para'!A:C,3,0)</f>
        <v>9.2.2</v>
      </c>
      <c r="M248" s="241">
        <f t="shared" si="1"/>
        <v>48056.439999999995</v>
      </c>
    </row>
    <row r="249" spans="1:13">
      <c r="A249" s="204" t="s">
        <v>1149</v>
      </c>
      <c r="B249" s="194" t="s">
        <v>143</v>
      </c>
      <c r="C249" s="204" t="s">
        <v>1150</v>
      </c>
      <c r="D249" s="205"/>
      <c r="E249" s="206" t="s">
        <v>3374</v>
      </c>
      <c r="F249" s="207"/>
      <c r="G249" s="237">
        <v>1120.67</v>
      </c>
      <c r="H249" s="207"/>
      <c r="I249" s="206">
        <v>0</v>
      </c>
      <c r="J249" s="207"/>
      <c r="K249" s="206" t="s">
        <v>3616</v>
      </c>
      <c r="L249" s="225" t="str">
        <f>VLOOKUP(A249,'De x Para'!A:C,3,0)</f>
        <v>9.2.4</v>
      </c>
      <c r="M249" s="241">
        <f t="shared" si="1"/>
        <v>1120.67</v>
      </c>
    </row>
    <row r="250" spans="1:13">
      <c r="A250" s="204" t="s">
        <v>1154</v>
      </c>
      <c r="B250" s="194" t="s">
        <v>143</v>
      </c>
      <c r="C250" s="204" t="s">
        <v>1155</v>
      </c>
      <c r="D250" s="205"/>
      <c r="E250" s="206" t="s">
        <v>3375</v>
      </c>
      <c r="F250" s="207"/>
      <c r="G250" s="237">
        <v>2803.63</v>
      </c>
      <c r="H250" s="207"/>
      <c r="I250" s="206">
        <v>0</v>
      </c>
      <c r="J250" s="207"/>
      <c r="K250" s="206" t="s">
        <v>3617</v>
      </c>
      <c r="L250" s="225" t="str">
        <f>VLOOKUP(A250,'De x Para'!A:C,3,0)</f>
        <v>9.2.5</v>
      </c>
      <c r="M250" s="241">
        <f t="shared" si="1"/>
        <v>2803.63</v>
      </c>
    </row>
    <row r="251" spans="1:13">
      <c r="A251" s="208"/>
      <c r="B251" s="194" t="s">
        <v>143</v>
      </c>
      <c r="C251" s="208" t="s">
        <v>143</v>
      </c>
      <c r="D251" s="209"/>
      <c r="E251" s="209"/>
      <c r="F251" s="209"/>
      <c r="G251" s="209"/>
      <c r="H251" s="209"/>
      <c r="I251" s="209"/>
      <c r="J251" s="209"/>
      <c r="K251" s="209"/>
      <c r="L251" s="225"/>
      <c r="M251" s="241">
        <f t="shared" si="1"/>
        <v>0</v>
      </c>
    </row>
    <row r="252" spans="1:13">
      <c r="A252" s="200" t="s">
        <v>1159</v>
      </c>
      <c r="B252" s="194" t="s">
        <v>143</v>
      </c>
      <c r="C252" s="200" t="s">
        <v>1160</v>
      </c>
      <c r="D252" s="201"/>
      <c r="E252" s="202" t="s">
        <v>3376</v>
      </c>
      <c r="F252" s="203"/>
      <c r="G252" s="202">
        <v>0</v>
      </c>
      <c r="H252" s="203"/>
      <c r="I252" s="202">
        <v>0</v>
      </c>
      <c r="J252" s="203"/>
      <c r="K252" s="202" t="s">
        <v>3376</v>
      </c>
      <c r="L252" s="225">
        <f>VLOOKUP(A252,'De x Para'!A:C,3,0)</f>
        <v>0</v>
      </c>
      <c r="M252" s="241">
        <f t="shared" si="1"/>
        <v>0</v>
      </c>
    </row>
    <row r="253" spans="1:13">
      <c r="A253" s="204" t="s">
        <v>1164</v>
      </c>
      <c r="B253" s="194" t="s">
        <v>143</v>
      </c>
      <c r="C253" s="204" t="s">
        <v>1165</v>
      </c>
      <c r="D253" s="205"/>
      <c r="E253" s="206" t="s">
        <v>3376</v>
      </c>
      <c r="F253" s="207"/>
      <c r="G253" s="206">
        <v>0</v>
      </c>
      <c r="H253" s="207"/>
      <c r="I253" s="206">
        <v>0</v>
      </c>
      <c r="J253" s="207"/>
      <c r="K253" s="206" t="s">
        <v>3376</v>
      </c>
      <c r="L253" s="225" t="str">
        <f>VLOOKUP(A253,'De x Para'!A:C,3,0)</f>
        <v>9.4</v>
      </c>
      <c r="M253" s="241">
        <f t="shared" si="1"/>
        <v>0</v>
      </c>
    </row>
    <row r="254" spans="1:13">
      <c r="A254" s="208"/>
      <c r="B254" s="194" t="s">
        <v>143</v>
      </c>
      <c r="C254" s="208" t="s">
        <v>143</v>
      </c>
      <c r="D254" s="209"/>
      <c r="E254" s="209"/>
      <c r="F254" s="209"/>
      <c r="G254" s="209"/>
      <c r="H254" s="209"/>
      <c r="I254" s="209"/>
      <c r="J254" s="209"/>
      <c r="K254" s="209"/>
      <c r="L254" s="225"/>
      <c r="M254" s="241">
        <f t="shared" si="1"/>
        <v>0</v>
      </c>
    </row>
    <row r="255" spans="1:13">
      <c r="A255" s="200" t="s">
        <v>1180</v>
      </c>
      <c r="B255" s="194" t="s">
        <v>143</v>
      </c>
      <c r="C255" s="200" t="s">
        <v>1181</v>
      </c>
      <c r="D255" s="201"/>
      <c r="E255" s="202" t="s">
        <v>3377</v>
      </c>
      <c r="F255" s="203"/>
      <c r="G255" s="236">
        <v>4503.45</v>
      </c>
      <c r="H255" s="203"/>
      <c r="I255" s="202">
        <v>0</v>
      </c>
      <c r="J255" s="203"/>
      <c r="K255" s="202" t="s">
        <v>3618</v>
      </c>
      <c r="L255" s="225">
        <f>VLOOKUP(A255,'De x Para'!A:C,3,0)</f>
        <v>0</v>
      </c>
      <c r="M255" s="241">
        <f t="shared" si="1"/>
        <v>4503.45</v>
      </c>
    </row>
    <row r="256" spans="1:13">
      <c r="A256" s="204" t="s">
        <v>1185</v>
      </c>
      <c r="B256" s="194" t="s">
        <v>143</v>
      </c>
      <c r="C256" s="204" t="s">
        <v>1186</v>
      </c>
      <c r="D256" s="205"/>
      <c r="E256" s="206" t="s">
        <v>3378</v>
      </c>
      <c r="F256" s="207"/>
      <c r="G256" s="237">
        <v>2456.9</v>
      </c>
      <c r="H256" s="207"/>
      <c r="I256" s="206">
        <v>0</v>
      </c>
      <c r="J256" s="207"/>
      <c r="K256" s="206" t="s">
        <v>3619</v>
      </c>
      <c r="L256" s="225" t="str">
        <f>VLOOKUP(A256,'De x Para'!A:C,3,0)</f>
        <v>9.5</v>
      </c>
      <c r="M256" s="241">
        <f t="shared" si="1"/>
        <v>2456.9</v>
      </c>
    </row>
    <row r="257" spans="1:13">
      <c r="A257" s="204" t="s">
        <v>1190</v>
      </c>
      <c r="B257" s="194" t="s">
        <v>143</v>
      </c>
      <c r="C257" s="204" t="s">
        <v>1191</v>
      </c>
      <c r="D257" s="205"/>
      <c r="E257" s="206" t="s">
        <v>248</v>
      </c>
      <c r="F257" s="207"/>
      <c r="G257" s="237">
        <v>1285.46</v>
      </c>
      <c r="H257" s="207"/>
      <c r="I257" s="206">
        <v>0</v>
      </c>
      <c r="J257" s="207"/>
      <c r="K257" s="206" t="s">
        <v>3620</v>
      </c>
      <c r="L257" s="225" t="str">
        <f>VLOOKUP(A257,'De x Para'!A:C,3,0)</f>
        <v>9.5</v>
      </c>
      <c r="M257" s="241">
        <f t="shared" si="1"/>
        <v>1285.46</v>
      </c>
    </row>
    <row r="258" spans="1:13">
      <c r="A258" s="204" t="s">
        <v>1195</v>
      </c>
      <c r="B258" s="194" t="s">
        <v>143</v>
      </c>
      <c r="C258" s="204" t="s">
        <v>1196</v>
      </c>
      <c r="D258" s="205"/>
      <c r="E258" s="206" t="s">
        <v>3379</v>
      </c>
      <c r="F258" s="207"/>
      <c r="G258" s="206">
        <v>0</v>
      </c>
      <c r="H258" s="207"/>
      <c r="I258" s="206">
        <v>0</v>
      </c>
      <c r="J258" s="207"/>
      <c r="K258" s="206" t="s">
        <v>3379</v>
      </c>
      <c r="L258" s="225" t="str">
        <f>VLOOKUP(A258,'De x Para'!A:C,3,0)</f>
        <v>9.5</v>
      </c>
      <c r="M258" s="241">
        <f t="shared" si="1"/>
        <v>0</v>
      </c>
    </row>
    <row r="259" spans="1:13">
      <c r="A259" s="204" t="s">
        <v>1198</v>
      </c>
      <c r="B259" s="194" t="s">
        <v>143</v>
      </c>
      <c r="C259" s="204" t="s">
        <v>1199</v>
      </c>
      <c r="D259" s="205"/>
      <c r="E259" s="206" t="s">
        <v>3380</v>
      </c>
      <c r="F259" s="207"/>
      <c r="G259" s="206">
        <v>761.09</v>
      </c>
      <c r="H259" s="207"/>
      <c r="I259" s="206">
        <v>0</v>
      </c>
      <c r="J259" s="207"/>
      <c r="K259" s="206" t="s">
        <v>3621</v>
      </c>
      <c r="L259" s="225" t="str">
        <f>VLOOKUP(A259,'De x Para'!A:C,3,0)</f>
        <v>9.5</v>
      </c>
      <c r="M259" s="241">
        <f t="shared" si="1"/>
        <v>761.09</v>
      </c>
    </row>
    <row r="260" spans="1:13">
      <c r="A260" s="208"/>
      <c r="B260" s="194" t="s">
        <v>143</v>
      </c>
      <c r="C260" s="208" t="s">
        <v>143</v>
      </c>
      <c r="D260" s="209"/>
      <c r="E260" s="209"/>
      <c r="F260" s="209"/>
      <c r="G260" s="209"/>
      <c r="H260" s="209"/>
      <c r="I260" s="209"/>
      <c r="J260" s="209"/>
      <c r="K260" s="209"/>
      <c r="L260" s="225"/>
      <c r="M260" s="241">
        <f t="shared" si="1"/>
        <v>0</v>
      </c>
    </row>
    <row r="261" spans="1:13">
      <c r="A261" s="200" t="s">
        <v>1203</v>
      </c>
      <c r="B261" s="194" t="s">
        <v>143</v>
      </c>
      <c r="C261" s="200" t="s">
        <v>1204</v>
      </c>
      <c r="D261" s="201"/>
      <c r="E261" s="202" t="s">
        <v>3381</v>
      </c>
      <c r="F261" s="203"/>
      <c r="G261" s="236">
        <v>4782.84</v>
      </c>
      <c r="H261" s="203"/>
      <c r="I261" s="202">
        <v>0</v>
      </c>
      <c r="J261" s="203"/>
      <c r="K261" s="202" t="s">
        <v>3622</v>
      </c>
      <c r="L261" s="225">
        <f>VLOOKUP(A261,'De x Para'!A:C,3,0)</f>
        <v>0</v>
      </c>
      <c r="M261" s="241">
        <f t="shared" si="1"/>
        <v>4782.84</v>
      </c>
    </row>
    <row r="262" spans="1:13">
      <c r="A262" s="204" t="s">
        <v>1208</v>
      </c>
      <c r="B262" s="194" t="s">
        <v>143</v>
      </c>
      <c r="C262" s="204" t="s">
        <v>1209</v>
      </c>
      <c r="D262" s="205"/>
      <c r="E262" s="206" t="s">
        <v>3382</v>
      </c>
      <c r="F262" s="207"/>
      <c r="G262" s="206">
        <v>782.79</v>
      </c>
      <c r="H262" s="207"/>
      <c r="I262" s="206">
        <v>0</v>
      </c>
      <c r="J262" s="207"/>
      <c r="K262" s="206" t="s">
        <v>3623</v>
      </c>
      <c r="L262" s="225" t="str">
        <f>VLOOKUP(A262,'De x Para'!A:C,3,0)</f>
        <v>9.6</v>
      </c>
      <c r="M262" s="241">
        <f t="shared" si="1"/>
        <v>782.79</v>
      </c>
    </row>
    <row r="263" spans="1:13">
      <c r="A263" s="204" t="s">
        <v>1213</v>
      </c>
      <c r="B263" s="194" t="s">
        <v>143</v>
      </c>
      <c r="C263" s="204" t="s">
        <v>1214</v>
      </c>
      <c r="D263" s="205"/>
      <c r="E263" s="206" t="s">
        <v>3383</v>
      </c>
      <c r="F263" s="207"/>
      <c r="G263" s="206">
        <v>362.94</v>
      </c>
      <c r="H263" s="207"/>
      <c r="I263" s="206">
        <v>0</v>
      </c>
      <c r="J263" s="207"/>
      <c r="K263" s="206" t="s">
        <v>3624</v>
      </c>
      <c r="L263" s="225" t="str">
        <f>VLOOKUP(A263,'De x Para'!A:C,3,0)</f>
        <v>9.6</v>
      </c>
      <c r="M263" s="241">
        <f t="shared" si="1"/>
        <v>362.94</v>
      </c>
    </row>
    <row r="264" spans="1:13">
      <c r="A264" s="204" t="s">
        <v>1218</v>
      </c>
      <c r="B264" s="194" t="s">
        <v>143</v>
      </c>
      <c r="C264" s="204" t="s">
        <v>1219</v>
      </c>
      <c r="D264" s="205"/>
      <c r="E264" s="206" t="s">
        <v>3384</v>
      </c>
      <c r="F264" s="207"/>
      <c r="G264" s="206">
        <v>440.62</v>
      </c>
      <c r="H264" s="207"/>
      <c r="I264" s="206">
        <v>0</v>
      </c>
      <c r="J264" s="207"/>
      <c r="K264" s="206" t="s">
        <v>3625</v>
      </c>
      <c r="L264" s="225" t="str">
        <f>VLOOKUP(A264,'De x Para'!A:C,3,0)</f>
        <v>9.6</v>
      </c>
      <c r="M264" s="241">
        <f t="shared" si="1"/>
        <v>440.62</v>
      </c>
    </row>
    <row r="265" spans="1:13">
      <c r="A265" s="204" t="s">
        <v>1230</v>
      </c>
      <c r="B265" s="194" t="s">
        <v>143</v>
      </c>
      <c r="C265" s="204" t="s">
        <v>1231</v>
      </c>
      <c r="D265" s="205"/>
      <c r="E265" s="206" t="s">
        <v>3385</v>
      </c>
      <c r="F265" s="207"/>
      <c r="G265" s="206">
        <v>593.05999999999995</v>
      </c>
      <c r="H265" s="207"/>
      <c r="I265" s="206">
        <v>0</v>
      </c>
      <c r="J265" s="207"/>
      <c r="K265" s="206" t="s">
        <v>3626</v>
      </c>
      <c r="L265" s="225" t="str">
        <f>VLOOKUP(A265,'De x Para'!A:C,3,0)</f>
        <v>9.6</v>
      </c>
      <c r="M265" s="241">
        <f t="shared" si="1"/>
        <v>593.05999999999995</v>
      </c>
    </row>
    <row r="266" spans="1:13">
      <c r="A266" s="204" t="s">
        <v>1235</v>
      </c>
      <c r="B266" s="194" t="s">
        <v>143</v>
      </c>
      <c r="C266" s="204" t="s">
        <v>1236</v>
      </c>
      <c r="D266" s="205"/>
      <c r="E266" s="206" t="s">
        <v>3386</v>
      </c>
      <c r="F266" s="207"/>
      <c r="G266" s="237">
        <v>2042.61</v>
      </c>
      <c r="H266" s="207"/>
      <c r="I266" s="206">
        <v>0</v>
      </c>
      <c r="J266" s="207"/>
      <c r="K266" s="206" t="s">
        <v>3627</v>
      </c>
      <c r="L266" s="225" t="str">
        <f>VLOOKUP(A266,'De x Para'!A:C,3,0)</f>
        <v>9.6</v>
      </c>
      <c r="M266" s="241">
        <f t="shared" si="1"/>
        <v>2042.61</v>
      </c>
    </row>
    <row r="267" spans="1:13">
      <c r="A267" s="204" t="s">
        <v>1240</v>
      </c>
      <c r="B267" s="194" t="s">
        <v>143</v>
      </c>
      <c r="C267" s="204" t="s">
        <v>1241</v>
      </c>
      <c r="D267" s="205"/>
      <c r="E267" s="206" t="s">
        <v>3387</v>
      </c>
      <c r="F267" s="207"/>
      <c r="G267" s="206">
        <v>560.82000000000005</v>
      </c>
      <c r="H267" s="207"/>
      <c r="I267" s="206">
        <v>0</v>
      </c>
      <c r="J267" s="207"/>
      <c r="K267" s="206" t="s">
        <v>3628</v>
      </c>
      <c r="L267" s="225" t="str">
        <f>VLOOKUP(A267,'De x Para'!A:C,3,0)</f>
        <v>9.6</v>
      </c>
      <c r="M267" s="241">
        <f t="shared" si="1"/>
        <v>560.82000000000005</v>
      </c>
    </row>
    <row r="268" spans="1:13">
      <c r="A268" s="208"/>
      <c r="B268" s="194" t="s">
        <v>143</v>
      </c>
      <c r="C268" s="208" t="s">
        <v>143</v>
      </c>
      <c r="D268" s="209"/>
      <c r="E268" s="209"/>
      <c r="F268" s="209"/>
      <c r="G268" s="209"/>
      <c r="H268" s="209"/>
      <c r="I268" s="209"/>
      <c r="J268" s="209"/>
      <c r="K268" s="209"/>
      <c r="L268" s="225"/>
      <c r="M268" s="241">
        <f t="shared" si="1"/>
        <v>0</v>
      </c>
    </row>
    <row r="269" spans="1:13">
      <c r="A269" s="200" t="s">
        <v>1245</v>
      </c>
      <c r="B269" s="194" t="s">
        <v>143</v>
      </c>
      <c r="C269" s="200" t="s">
        <v>1246</v>
      </c>
      <c r="D269" s="201"/>
      <c r="E269" s="202" t="s">
        <v>3388</v>
      </c>
      <c r="F269" s="203"/>
      <c r="G269" s="236">
        <v>9709.94</v>
      </c>
      <c r="H269" s="203"/>
      <c r="I269" s="202">
        <v>0</v>
      </c>
      <c r="J269" s="203"/>
      <c r="K269" s="202" t="s">
        <v>3629</v>
      </c>
      <c r="L269" s="225">
        <f>VLOOKUP(A269,'De x Para'!A:C,3,0)</f>
        <v>0</v>
      </c>
      <c r="M269" s="241">
        <f t="shared" si="1"/>
        <v>9709.94</v>
      </c>
    </row>
    <row r="270" spans="1:13">
      <c r="A270" s="204" t="s">
        <v>1253</v>
      </c>
      <c r="B270" s="194" t="s">
        <v>143</v>
      </c>
      <c r="C270" s="204" t="s">
        <v>1254</v>
      </c>
      <c r="D270" s="205"/>
      <c r="E270" s="206" t="s">
        <v>3389</v>
      </c>
      <c r="F270" s="207"/>
      <c r="G270" s="206">
        <v>0</v>
      </c>
      <c r="H270" s="207"/>
      <c r="I270" s="206">
        <v>0</v>
      </c>
      <c r="J270" s="207"/>
      <c r="K270" s="206" t="s">
        <v>3389</v>
      </c>
      <c r="L270" s="225" t="str">
        <f>VLOOKUP(A270,'De x Para'!A:C,3,0)</f>
        <v>9.7</v>
      </c>
      <c r="M270" s="241">
        <f t="shared" si="1"/>
        <v>0</v>
      </c>
    </row>
    <row r="271" spans="1:13">
      <c r="A271" s="204" t="s">
        <v>1261</v>
      </c>
      <c r="B271" s="194" t="s">
        <v>143</v>
      </c>
      <c r="C271" s="204" t="s">
        <v>1262</v>
      </c>
      <c r="D271" s="205"/>
      <c r="E271" s="206" t="s">
        <v>3390</v>
      </c>
      <c r="F271" s="207"/>
      <c r="G271" s="206">
        <v>259.75</v>
      </c>
      <c r="H271" s="207"/>
      <c r="I271" s="206">
        <v>0</v>
      </c>
      <c r="J271" s="207"/>
      <c r="K271" s="206" t="s">
        <v>3630</v>
      </c>
      <c r="L271" s="225" t="str">
        <f>VLOOKUP(A271,'De x Para'!A:C,3,0)</f>
        <v>9.7</v>
      </c>
      <c r="M271" s="241">
        <f t="shared" si="1"/>
        <v>259.75</v>
      </c>
    </row>
    <row r="272" spans="1:13">
      <c r="A272" s="204" t="s">
        <v>1266</v>
      </c>
      <c r="B272" s="194" t="s">
        <v>143</v>
      </c>
      <c r="C272" s="204" t="s">
        <v>1267</v>
      </c>
      <c r="D272" s="205"/>
      <c r="E272" s="206" t="s">
        <v>3391</v>
      </c>
      <c r="F272" s="207"/>
      <c r="G272" s="206">
        <v>0</v>
      </c>
      <c r="H272" s="207"/>
      <c r="I272" s="206">
        <v>0</v>
      </c>
      <c r="J272" s="207"/>
      <c r="K272" s="206" t="s">
        <v>3391</v>
      </c>
      <c r="L272" s="225" t="str">
        <f>VLOOKUP(A272,'De x Para'!A:C,3,0)</f>
        <v>9.7</v>
      </c>
      <c r="M272" s="241">
        <f t="shared" si="1"/>
        <v>0</v>
      </c>
    </row>
    <row r="273" spans="1:13">
      <c r="A273" s="204" t="s">
        <v>3392</v>
      </c>
      <c r="B273" s="194" t="s">
        <v>143</v>
      </c>
      <c r="C273" s="204" t="s">
        <v>1558</v>
      </c>
      <c r="D273" s="205"/>
      <c r="E273" s="206" t="s">
        <v>3393</v>
      </c>
      <c r="F273" s="207"/>
      <c r="G273" s="206">
        <v>0</v>
      </c>
      <c r="H273" s="207"/>
      <c r="I273" s="206">
        <v>0</v>
      </c>
      <c r="J273" s="207"/>
      <c r="K273" s="206" t="s">
        <v>3393</v>
      </c>
      <c r="L273" s="225" t="str">
        <f>VLOOKUP(A273,'De x Para'!A:C,3,0)</f>
        <v>9.7</v>
      </c>
      <c r="M273" s="241">
        <f t="shared" si="1"/>
        <v>0</v>
      </c>
    </row>
    <row r="274" spans="1:13">
      <c r="A274" s="204" t="s">
        <v>1274</v>
      </c>
      <c r="B274" s="194" t="s">
        <v>143</v>
      </c>
      <c r="C274" s="204" t="s">
        <v>1275</v>
      </c>
      <c r="D274" s="205"/>
      <c r="E274" s="206" t="s">
        <v>3394</v>
      </c>
      <c r="F274" s="207"/>
      <c r="G274" s="237">
        <v>2671</v>
      </c>
      <c r="H274" s="207"/>
      <c r="I274" s="206">
        <v>0</v>
      </c>
      <c r="J274" s="207"/>
      <c r="K274" s="206" t="s">
        <v>3631</v>
      </c>
      <c r="L274" s="225" t="str">
        <f>VLOOKUP(A274,'De x Para'!A:C,3,0)</f>
        <v>9.7</v>
      </c>
      <c r="M274" s="241">
        <f t="shared" ref="M274:M337" si="2">G274-I274</f>
        <v>2671</v>
      </c>
    </row>
    <row r="275" spans="1:13">
      <c r="A275" s="204" t="s">
        <v>1279</v>
      </c>
      <c r="B275" s="194" t="s">
        <v>143</v>
      </c>
      <c r="C275" s="204" t="s">
        <v>1280</v>
      </c>
      <c r="D275" s="205"/>
      <c r="E275" s="206" t="s">
        <v>3395</v>
      </c>
      <c r="F275" s="207"/>
      <c r="G275" s="206">
        <v>0</v>
      </c>
      <c r="H275" s="207"/>
      <c r="I275" s="206">
        <v>0</v>
      </c>
      <c r="J275" s="207"/>
      <c r="K275" s="206" t="s">
        <v>3395</v>
      </c>
      <c r="L275" s="225" t="str">
        <f>VLOOKUP(A275,'De x Para'!A:C,3,0)</f>
        <v>9.7</v>
      </c>
      <c r="M275" s="241">
        <f t="shared" si="2"/>
        <v>0</v>
      </c>
    </row>
    <row r="276" spans="1:13">
      <c r="A276" s="204" t="s">
        <v>1282</v>
      </c>
      <c r="B276" s="194" t="s">
        <v>143</v>
      </c>
      <c r="C276" s="204" t="s">
        <v>1283</v>
      </c>
      <c r="D276" s="205"/>
      <c r="E276" s="206" t="s">
        <v>3396</v>
      </c>
      <c r="F276" s="207"/>
      <c r="G276" s="237">
        <v>2853.8</v>
      </c>
      <c r="H276" s="207"/>
      <c r="I276" s="206">
        <v>0</v>
      </c>
      <c r="J276" s="207"/>
      <c r="K276" s="206" t="s">
        <v>3632</v>
      </c>
      <c r="L276" s="225" t="str">
        <f>VLOOKUP(A276,'De x Para'!A:C,3,0)</f>
        <v>9.7</v>
      </c>
      <c r="M276" s="241">
        <f t="shared" si="2"/>
        <v>2853.8</v>
      </c>
    </row>
    <row r="277" spans="1:13">
      <c r="A277" s="204" t="s">
        <v>1290</v>
      </c>
      <c r="B277" s="194" t="s">
        <v>143</v>
      </c>
      <c r="C277" s="204" t="s">
        <v>1291</v>
      </c>
      <c r="D277" s="205"/>
      <c r="E277" s="206" t="s">
        <v>3397</v>
      </c>
      <c r="F277" s="207"/>
      <c r="G277" s="237">
        <v>1350</v>
      </c>
      <c r="H277" s="207"/>
      <c r="I277" s="206">
        <v>0</v>
      </c>
      <c r="J277" s="207"/>
      <c r="K277" s="206" t="s">
        <v>3633</v>
      </c>
      <c r="L277" s="225" t="str">
        <f>VLOOKUP(A277,'De x Para'!A:C,3,0)</f>
        <v>9.7</v>
      </c>
      <c r="M277" s="241">
        <f t="shared" si="2"/>
        <v>1350</v>
      </c>
    </row>
    <row r="278" spans="1:13">
      <c r="A278" s="204" t="s">
        <v>1298</v>
      </c>
      <c r="B278" s="194" t="s">
        <v>143</v>
      </c>
      <c r="C278" s="204" t="s">
        <v>1299</v>
      </c>
      <c r="D278" s="205"/>
      <c r="E278" s="206" t="s">
        <v>3398</v>
      </c>
      <c r="F278" s="207"/>
      <c r="G278" s="237">
        <v>2575.39</v>
      </c>
      <c r="H278" s="207"/>
      <c r="I278" s="206">
        <v>0</v>
      </c>
      <c r="J278" s="207"/>
      <c r="K278" s="206" t="s">
        <v>3634</v>
      </c>
      <c r="L278" s="225" t="str">
        <f>VLOOKUP(A278,'De x Para'!A:C,3,0)</f>
        <v>9.7</v>
      </c>
      <c r="M278" s="241">
        <f t="shared" si="2"/>
        <v>2575.39</v>
      </c>
    </row>
    <row r="279" spans="1:13">
      <c r="A279" s="208"/>
      <c r="B279" s="194" t="s">
        <v>143</v>
      </c>
      <c r="C279" s="208" t="s">
        <v>143</v>
      </c>
      <c r="D279" s="209"/>
      <c r="E279" s="209"/>
      <c r="F279" s="209"/>
      <c r="G279" s="209"/>
      <c r="H279" s="209"/>
      <c r="I279" s="209"/>
      <c r="J279" s="209"/>
      <c r="K279" s="209"/>
      <c r="L279" s="225"/>
      <c r="M279" s="241">
        <f t="shared" si="2"/>
        <v>0</v>
      </c>
    </row>
    <row r="280" spans="1:13">
      <c r="A280" s="196" t="s">
        <v>215</v>
      </c>
      <c r="B280" s="196" t="s">
        <v>216</v>
      </c>
      <c r="C280" s="197"/>
      <c r="D280" s="197"/>
      <c r="E280" s="198" t="s">
        <v>217</v>
      </c>
      <c r="F280" s="199"/>
      <c r="G280" s="198" t="s">
        <v>218</v>
      </c>
      <c r="H280" s="199"/>
      <c r="I280" s="198" t="s">
        <v>219</v>
      </c>
      <c r="J280" s="199"/>
      <c r="K280" s="198" t="s">
        <v>220</v>
      </c>
      <c r="L280" s="225">
        <f>VLOOKUP(A280,'De x Para'!A:C,3,0)</f>
        <v>0</v>
      </c>
      <c r="M280" s="241" t="e">
        <f t="shared" si="2"/>
        <v>#VALUE!</v>
      </c>
    </row>
    <row r="281" spans="1:13">
      <c r="A281" s="200" t="s">
        <v>1308</v>
      </c>
      <c r="B281" s="194" t="s">
        <v>143</v>
      </c>
      <c r="C281" s="200" t="s">
        <v>1309</v>
      </c>
      <c r="D281" s="201"/>
      <c r="E281" s="202" t="s">
        <v>3399</v>
      </c>
      <c r="F281" s="203"/>
      <c r="G281" s="236">
        <v>2101.41</v>
      </c>
      <c r="H281" s="203"/>
      <c r="I281" s="202">
        <v>0</v>
      </c>
      <c r="J281" s="203"/>
      <c r="K281" s="202" t="s">
        <v>3635</v>
      </c>
      <c r="L281" s="225">
        <f>VLOOKUP(A281,'De x Para'!A:C,3,0)</f>
        <v>0</v>
      </c>
      <c r="M281" s="241">
        <f t="shared" si="2"/>
        <v>2101.41</v>
      </c>
    </row>
    <row r="282" spans="1:13">
      <c r="A282" s="204" t="s">
        <v>1313</v>
      </c>
      <c r="B282" s="194" t="s">
        <v>143</v>
      </c>
      <c r="C282" s="204" t="s">
        <v>1314</v>
      </c>
      <c r="D282" s="205"/>
      <c r="E282" s="206" t="s">
        <v>3399</v>
      </c>
      <c r="F282" s="207"/>
      <c r="G282" s="237">
        <v>2101.41</v>
      </c>
      <c r="H282" s="207"/>
      <c r="I282" s="206">
        <v>0</v>
      </c>
      <c r="J282" s="207"/>
      <c r="K282" s="206" t="s">
        <v>3635</v>
      </c>
      <c r="L282" s="225" t="str">
        <f>VLOOKUP(A282,'De x Para'!A:C,3,0)</f>
        <v>9.8</v>
      </c>
      <c r="M282" s="241">
        <f t="shared" si="2"/>
        <v>2101.41</v>
      </c>
    </row>
    <row r="283" spans="1:13">
      <c r="A283" s="208"/>
      <c r="B283" s="194" t="s">
        <v>143</v>
      </c>
      <c r="C283" s="208" t="s">
        <v>143</v>
      </c>
      <c r="D283" s="209"/>
      <c r="E283" s="209"/>
      <c r="F283" s="209"/>
      <c r="G283" s="209"/>
      <c r="H283" s="209"/>
      <c r="I283" s="209"/>
      <c r="J283" s="209"/>
      <c r="K283" s="209"/>
      <c r="L283" s="225"/>
      <c r="M283" s="241">
        <f t="shared" si="2"/>
        <v>0</v>
      </c>
    </row>
    <row r="284" spans="1:13">
      <c r="A284" s="200" t="s">
        <v>1315</v>
      </c>
      <c r="B284" s="194" t="s">
        <v>143</v>
      </c>
      <c r="C284" s="200" t="s">
        <v>1316</v>
      </c>
      <c r="D284" s="201"/>
      <c r="E284" s="202" t="s">
        <v>248</v>
      </c>
      <c r="F284" s="203"/>
      <c r="G284" s="236">
        <v>1645.36</v>
      </c>
      <c r="H284" s="203"/>
      <c r="I284" s="202">
        <v>0</v>
      </c>
      <c r="J284" s="203"/>
      <c r="K284" s="202" t="s">
        <v>3636</v>
      </c>
      <c r="L284" s="225">
        <f>VLOOKUP(A284,'De x Para'!A:C,3,0)</f>
        <v>0</v>
      </c>
      <c r="M284" s="241">
        <f t="shared" si="2"/>
        <v>1645.36</v>
      </c>
    </row>
    <row r="285" spans="1:13">
      <c r="A285" s="204" t="s">
        <v>1320</v>
      </c>
      <c r="B285" s="194" t="s">
        <v>143</v>
      </c>
      <c r="C285" s="204" t="s">
        <v>460</v>
      </c>
      <c r="D285" s="205"/>
      <c r="E285" s="206" t="s">
        <v>248</v>
      </c>
      <c r="F285" s="207"/>
      <c r="G285" s="237">
        <v>1645.36</v>
      </c>
      <c r="H285" s="207"/>
      <c r="I285" s="206">
        <v>0</v>
      </c>
      <c r="J285" s="207"/>
      <c r="K285" s="206" t="s">
        <v>3636</v>
      </c>
      <c r="L285" s="225" t="str">
        <f>VLOOKUP(A285,'De x Para'!A:C,3,0)</f>
        <v>9.7</v>
      </c>
      <c r="M285" s="241">
        <f t="shared" si="2"/>
        <v>1645.36</v>
      </c>
    </row>
    <row r="286" spans="1:13">
      <c r="A286" s="208"/>
      <c r="B286" s="194" t="s">
        <v>143</v>
      </c>
      <c r="C286" s="208" t="s">
        <v>143</v>
      </c>
      <c r="D286" s="209"/>
      <c r="E286" s="209"/>
      <c r="F286" s="209"/>
      <c r="G286" s="209"/>
      <c r="H286" s="209"/>
      <c r="I286" s="209"/>
      <c r="J286" s="209"/>
      <c r="K286" s="209"/>
      <c r="L286" s="225"/>
      <c r="M286" s="241">
        <f t="shared" si="2"/>
        <v>0</v>
      </c>
    </row>
    <row r="287" spans="1:13">
      <c r="A287" s="200" t="s">
        <v>1325</v>
      </c>
      <c r="B287" s="194" t="s">
        <v>143</v>
      </c>
      <c r="C287" s="200" t="s">
        <v>1326</v>
      </c>
      <c r="D287" s="201"/>
      <c r="E287" s="202" t="s">
        <v>3400</v>
      </c>
      <c r="F287" s="203"/>
      <c r="G287" s="236">
        <v>28433.360000000001</v>
      </c>
      <c r="H287" s="203"/>
      <c r="I287" s="202">
        <v>0</v>
      </c>
      <c r="J287" s="203"/>
      <c r="K287" s="202" t="s">
        <v>3637</v>
      </c>
      <c r="L287" s="225">
        <f>VLOOKUP(A287,'De x Para'!A:C,3,0)</f>
        <v>0</v>
      </c>
      <c r="M287" s="241">
        <f t="shared" si="2"/>
        <v>28433.360000000001</v>
      </c>
    </row>
    <row r="288" spans="1:13">
      <c r="A288" s="200" t="s">
        <v>1331</v>
      </c>
      <c r="B288" s="194" t="s">
        <v>143</v>
      </c>
      <c r="C288" s="200" t="s">
        <v>1326</v>
      </c>
      <c r="D288" s="201"/>
      <c r="E288" s="202" t="s">
        <v>3400</v>
      </c>
      <c r="F288" s="203"/>
      <c r="G288" s="236">
        <v>28433.360000000001</v>
      </c>
      <c r="H288" s="203"/>
      <c r="I288" s="202">
        <v>0</v>
      </c>
      <c r="J288" s="203"/>
      <c r="K288" s="202" t="s">
        <v>3637</v>
      </c>
      <c r="L288" s="225">
        <f>VLOOKUP(A288,'De x Para'!A:C,3,0)</f>
        <v>0</v>
      </c>
      <c r="M288" s="241">
        <f t="shared" si="2"/>
        <v>28433.360000000001</v>
      </c>
    </row>
    <row r="289" spans="1:13">
      <c r="A289" s="200" t="s">
        <v>1332</v>
      </c>
      <c r="B289" s="194" t="s">
        <v>143</v>
      </c>
      <c r="C289" s="200" t="s">
        <v>1326</v>
      </c>
      <c r="D289" s="201"/>
      <c r="E289" s="202" t="s">
        <v>3400</v>
      </c>
      <c r="F289" s="203"/>
      <c r="G289" s="236">
        <v>28433.360000000001</v>
      </c>
      <c r="H289" s="203"/>
      <c r="I289" s="202">
        <v>0</v>
      </c>
      <c r="J289" s="203"/>
      <c r="K289" s="202" t="s">
        <v>3637</v>
      </c>
      <c r="L289" s="225">
        <f>VLOOKUP(A289,'De x Para'!A:C,3,0)</f>
        <v>0</v>
      </c>
      <c r="M289" s="241">
        <f t="shared" si="2"/>
        <v>28433.360000000001</v>
      </c>
    </row>
    <row r="290" spans="1:13">
      <c r="A290" s="200" t="s">
        <v>1333</v>
      </c>
      <c r="B290" s="194" t="s">
        <v>143</v>
      </c>
      <c r="C290" s="200" t="s">
        <v>1334</v>
      </c>
      <c r="D290" s="201"/>
      <c r="E290" s="202" t="s">
        <v>3401</v>
      </c>
      <c r="F290" s="203"/>
      <c r="G290" s="236">
        <v>26342.37</v>
      </c>
      <c r="H290" s="203"/>
      <c r="I290" s="202">
        <v>0</v>
      </c>
      <c r="J290" s="203"/>
      <c r="K290" s="202" t="s">
        <v>3638</v>
      </c>
      <c r="L290" s="225">
        <f>VLOOKUP(A290,'De x Para'!A:C,3,0)</f>
        <v>0</v>
      </c>
      <c r="M290" s="241">
        <f t="shared" si="2"/>
        <v>26342.37</v>
      </c>
    </row>
    <row r="291" spans="1:13">
      <c r="A291" s="204" t="s">
        <v>1339</v>
      </c>
      <c r="B291" s="194" t="s">
        <v>143</v>
      </c>
      <c r="C291" s="204" t="s">
        <v>1340</v>
      </c>
      <c r="D291" s="205"/>
      <c r="E291" s="206" t="s">
        <v>3402</v>
      </c>
      <c r="F291" s="207"/>
      <c r="G291" s="206">
        <v>490</v>
      </c>
      <c r="H291" s="207"/>
      <c r="I291" s="206">
        <v>0</v>
      </c>
      <c r="J291" s="207"/>
      <c r="K291" s="206" t="s">
        <v>3639</v>
      </c>
      <c r="L291" s="225" t="str">
        <f>VLOOKUP(A291,'De x Para'!A:C,3,0)</f>
        <v>10.1</v>
      </c>
      <c r="M291" s="241">
        <f t="shared" si="2"/>
        <v>490</v>
      </c>
    </row>
    <row r="292" spans="1:13">
      <c r="A292" s="204" t="s">
        <v>1344</v>
      </c>
      <c r="B292" s="194" t="s">
        <v>143</v>
      </c>
      <c r="C292" s="204" t="s">
        <v>1345</v>
      </c>
      <c r="D292" s="205"/>
      <c r="E292" s="206" t="s">
        <v>3403</v>
      </c>
      <c r="F292" s="207"/>
      <c r="G292" s="237">
        <v>6865.37</v>
      </c>
      <c r="H292" s="207"/>
      <c r="I292" s="206">
        <v>0</v>
      </c>
      <c r="J292" s="207"/>
      <c r="K292" s="206" t="s">
        <v>3640</v>
      </c>
      <c r="L292" s="225" t="str">
        <f>VLOOKUP(A292,'De x Para'!A:C,3,0)</f>
        <v>10.1</v>
      </c>
      <c r="M292" s="241">
        <f t="shared" si="2"/>
        <v>6865.37</v>
      </c>
    </row>
    <row r="293" spans="1:13">
      <c r="A293" s="204" t="s">
        <v>1349</v>
      </c>
      <c r="B293" s="194" t="s">
        <v>143</v>
      </c>
      <c r="C293" s="204" t="s">
        <v>1350</v>
      </c>
      <c r="D293" s="205"/>
      <c r="E293" s="206" t="s">
        <v>248</v>
      </c>
      <c r="F293" s="207"/>
      <c r="G293" s="206">
        <v>507.21</v>
      </c>
      <c r="H293" s="207"/>
      <c r="I293" s="206">
        <v>0</v>
      </c>
      <c r="J293" s="207"/>
      <c r="K293" s="206" t="s">
        <v>3641</v>
      </c>
      <c r="L293" s="225" t="str">
        <f>VLOOKUP(A293,'De x Para'!A:C,3,0)</f>
        <v>10.1</v>
      </c>
      <c r="M293" s="241">
        <f t="shared" si="2"/>
        <v>507.21</v>
      </c>
    </row>
    <row r="294" spans="1:13">
      <c r="A294" s="204" t="s">
        <v>1354</v>
      </c>
      <c r="B294" s="194" t="s">
        <v>143</v>
      </c>
      <c r="C294" s="204" t="s">
        <v>1355</v>
      </c>
      <c r="D294" s="205"/>
      <c r="E294" s="206" t="s">
        <v>3404</v>
      </c>
      <c r="F294" s="207"/>
      <c r="G294" s="237">
        <v>12606.2</v>
      </c>
      <c r="H294" s="207"/>
      <c r="I294" s="206">
        <v>0</v>
      </c>
      <c r="J294" s="207"/>
      <c r="K294" s="206" t="s">
        <v>3642</v>
      </c>
      <c r="L294" s="225" t="str">
        <f>VLOOKUP(A294,'De x Para'!A:C,3,0)</f>
        <v>10.1</v>
      </c>
      <c r="M294" s="241">
        <f t="shared" si="2"/>
        <v>12606.2</v>
      </c>
    </row>
    <row r="295" spans="1:13">
      <c r="A295" s="204" t="s">
        <v>1362</v>
      </c>
      <c r="B295" s="194" t="s">
        <v>143</v>
      </c>
      <c r="C295" s="204" t="s">
        <v>1363</v>
      </c>
      <c r="D295" s="205"/>
      <c r="E295" s="206" t="s">
        <v>3405</v>
      </c>
      <c r="F295" s="207"/>
      <c r="G295" s="206">
        <v>0</v>
      </c>
      <c r="H295" s="207"/>
      <c r="I295" s="206">
        <v>0</v>
      </c>
      <c r="J295" s="207"/>
      <c r="K295" s="206" t="s">
        <v>3405</v>
      </c>
      <c r="L295" s="225" t="str">
        <f>VLOOKUP(A295,'De x Para'!A:C,3,0)</f>
        <v>10.1</v>
      </c>
      <c r="M295" s="241">
        <f t="shared" si="2"/>
        <v>0</v>
      </c>
    </row>
    <row r="296" spans="1:13">
      <c r="A296" s="204" t="s">
        <v>1365</v>
      </c>
      <c r="B296" s="194" t="s">
        <v>143</v>
      </c>
      <c r="C296" s="204" t="s">
        <v>1366</v>
      </c>
      <c r="D296" s="205"/>
      <c r="E296" s="206" t="s">
        <v>3406</v>
      </c>
      <c r="F296" s="207"/>
      <c r="G296" s="206">
        <v>888</v>
      </c>
      <c r="H296" s="207"/>
      <c r="I296" s="206">
        <v>0</v>
      </c>
      <c r="J296" s="207"/>
      <c r="K296" s="206" t="s">
        <v>3643</v>
      </c>
      <c r="L296" s="225" t="str">
        <f>VLOOKUP(A296,'De x Para'!A:C,3,0)</f>
        <v>10.1</v>
      </c>
      <c r="M296" s="241">
        <f t="shared" si="2"/>
        <v>888</v>
      </c>
    </row>
    <row r="297" spans="1:13">
      <c r="A297" s="204" t="s">
        <v>1370</v>
      </c>
      <c r="B297" s="194" t="s">
        <v>143</v>
      </c>
      <c r="C297" s="204" t="s">
        <v>1371</v>
      </c>
      <c r="D297" s="205"/>
      <c r="E297" s="206" t="s">
        <v>3407</v>
      </c>
      <c r="F297" s="207"/>
      <c r="G297" s="237">
        <v>4595.09</v>
      </c>
      <c r="H297" s="207"/>
      <c r="I297" s="206">
        <v>0</v>
      </c>
      <c r="J297" s="207"/>
      <c r="K297" s="206" t="s">
        <v>3644</v>
      </c>
      <c r="L297" s="225" t="str">
        <f>VLOOKUP(A297,'De x Para'!A:C,3,0)</f>
        <v>10.1</v>
      </c>
      <c r="M297" s="241">
        <f t="shared" si="2"/>
        <v>4595.09</v>
      </c>
    </row>
    <row r="298" spans="1:13">
      <c r="A298" s="204" t="s">
        <v>1375</v>
      </c>
      <c r="B298" s="194" t="s">
        <v>143</v>
      </c>
      <c r="C298" s="204" t="s">
        <v>1376</v>
      </c>
      <c r="D298" s="205"/>
      <c r="E298" s="206" t="s">
        <v>3408</v>
      </c>
      <c r="F298" s="207"/>
      <c r="G298" s="206">
        <v>390.5</v>
      </c>
      <c r="H298" s="207"/>
      <c r="I298" s="206">
        <v>0</v>
      </c>
      <c r="J298" s="207"/>
      <c r="K298" s="206" t="s">
        <v>3645</v>
      </c>
      <c r="L298" s="225" t="str">
        <f>VLOOKUP(A298,'De x Para'!A:C,3,0)</f>
        <v>10.1</v>
      </c>
      <c r="M298" s="241">
        <f t="shared" si="2"/>
        <v>390.5</v>
      </c>
    </row>
    <row r="299" spans="1:13">
      <c r="A299" s="208"/>
      <c r="B299" s="194" t="s">
        <v>143</v>
      </c>
      <c r="C299" s="208" t="s">
        <v>143</v>
      </c>
      <c r="D299" s="209"/>
      <c r="E299" s="209"/>
      <c r="F299" s="209"/>
      <c r="G299" s="209"/>
      <c r="H299" s="209"/>
      <c r="I299" s="209"/>
      <c r="J299" s="209"/>
      <c r="K299" s="209"/>
      <c r="L299" s="225"/>
      <c r="M299" s="241">
        <f t="shared" si="2"/>
        <v>0</v>
      </c>
    </row>
    <row r="300" spans="1:13">
      <c r="A300" s="200" t="s">
        <v>1380</v>
      </c>
      <c r="B300" s="194" t="s">
        <v>143</v>
      </c>
      <c r="C300" s="200" t="s">
        <v>1381</v>
      </c>
      <c r="D300" s="201"/>
      <c r="E300" s="202" t="s">
        <v>3409</v>
      </c>
      <c r="F300" s="203"/>
      <c r="G300" s="202">
        <v>604.4</v>
      </c>
      <c r="H300" s="203"/>
      <c r="I300" s="202">
        <v>0</v>
      </c>
      <c r="J300" s="203"/>
      <c r="K300" s="202" t="s">
        <v>3646</v>
      </c>
      <c r="L300" s="225">
        <f>VLOOKUP(A300,'De x Para'!A:C,3,0)</f>
        <v>0</v>
      </c>
      <c r="M300" s="241">
        <f t="shared" si="2"/>
        <v>604.4</v>
      </c>
    </row>
    <row r="301" spans="1:13">
      <c r="A301" s="204" t="s">
        <v>1384</v>
      </c>
      <c r="B301" s="194" t="s">
        <v>143</v>
      </c>
      <c r="C301" s="204" t="s">
        <v>1381</v>
      </c>
      <c r="D301" s="205"/>
      <c r="E301" s="206" t="s">
        <v>3409</v>
      </c>
      <c r="F301" s="207"/>
      <c r="G301" s="206">
        <v>604.4</v>
      </c>
      <c r="H301" s="207"/>
      <c r="I301" s="206">
        <v>0</v>
      </c>
      <c r="J301" s="207"/>
      <c r="K301" s="206" t="s">
        <v>3646</v>
      </c>
      <c r="L301" s="225" t="str">
        <f>VLOOKUP(A301,'De x Para'!A:C,3,0)</f>
        <v>10.2</v>
      </c>
      <c r="M301" s="241">
        <f t="shared" si="2"/>
        <v>604.4</v>
      </c>
    </row>
    <row r="302" spans="1:13">
      <c r="A302" s="208"/>
      <c r="B302" s="194" t="s">
        <v>143</v>
      </c>
      <c r="C302" s="208" t="s">
        <v>143</v>
      </c>
      <c r="D302" s="209"/>
      <c r="E302" s="209"/>
      <c r="F302" s="209"/>
      <c r="G302" s="209"/>
      <c r="H302" s="209"/>
      <c r="I302" s="209"/>
      <c r="J302" s="209"/>
      <c r="K302" s="209"/>
      <c r="L302" s="225"/>
      <c r="M302" s="241">
        <f t="shared" si="2"/>
        <v>0</v>
      </c>
    </row>
    <row r="303" spans="1:13">
      <c r="A303" s="200" t="s">
        <v>1385</v>
      </c>
      <c r="B303" s="194" t="s">
        <v>143</v>
      </c>
      <c r="C303" s="200" t="s">
        <v>1386</v>
      </c>
      <c r="D303" s="201"/>
      <c r="E303" s="202" t="s">
        <v>3410</v>
      </c>
      <c r="F303" s="203"/>
      <c r="G303" s="202">
        <v>0</v>
      </c>
      <c r="H303" s="203"/>
      <c r="I303" s="202">
        <v>0</v>
      </c>
      <c r="J303" s="203"/>
      <c r="K303" s="202" t="s">
        <v>3410</v>
      </c>
      <c r="L303" s="225">
        <f>VLOOKUP(A303,'De x Para'!A:C,3,0)</f>
        <v>0</v>
      </c>
      <c r="M303" s="241">
        <f t="shared" si="2"/>
        <v>0</v>
      </c>
    </row>
    <row r="304" spans="1:13">
      <c r="A304" s="204" t="s">
        <v>1388</v>
      </c>
      <c r="B304" s="194" t="s">
        <v>143</v>
      </c>
      <c r="C304" s="204" t="s">
        <v>1389</v>
      </c>
      <c r="D304" s="205"/>
      <c r="E304" s="206" t="s">
        <v>3410</v>
      </c>
      <c r="F304" s="207"/>
      <c r="G304" s="206">
        <v>0</v>
      </c>
      <c r="H304" s="207"/>
      <c r="I304" s="206">
        <v>0</v>
      </c>
      <c r="J304" s="207"/>
      <c r="K304" s="206" t="s">
        <v>3410</v>
      </c>
      <c r="L304" s="225" t="str">
        <f>VLOOKUP(A304,'De x Para'!A:C,3,0)</f>
        <v>10.2.1</v>
      </c>
      <c r="M304" s="241">
        <f t="shared" si="2"/>
        <v>0</v>
      </c>
    </row>
    <row r="305" spans="1:13">
      <c r="A305" s="208"/>
      <c r="B305" s="194" t="s">
        <v>143</v>
      </c>
      <c r="C305" s="208" t="s">
        <v>143</v>
      </c>
      <c r="D305" s="209"/>
      <c r="E305" s="209"/>
      <c r="F305" s="209"/>
      <c r="G305" s="209"/>
      <c r="H305" s="209"/>
      <c r="I305" s="209"/>
      <c r="J305" s="209"/>
      <c r="K305" s="209"/>
      <c r="L305" s="225"/>
      <c r="M305" s="241">
        <f t="shared" si="2"/>
        <v>0</v>
      </c>
    </row>
    <row r="306" spans="1:13">
      <c r="A306" s="200" t="s">
        <v>1393</v>
      </c>
      <c r="B306" s="194" t="s">
        <v>143</v>
      </c>
      <c r="C306" s="200" t="s">
        <v>1394</v>
      </c>
      <c r="D306" s="201"/>
      <c r="E306" s="202" t="s">
        <v>3411</v>
      </c>
      <c r="F306" s="203"/>
      <c r="G306" s="236">
        <v>1486.59</v>
      </c>
      <c r="H306" s="203"/>
      <c r="I306" s="202">
        <v>0</v>
      </c>
      <c r="J306" s="203"/>
      <c r="K306" s="202" t="s">
        <v>3647</v>
      </c>
      <c r="L306" s="225">
        <f>VLOOKUP(A306,'De x Para'!A:C,3,0)</f>
        <v>0</v>
      </c>
      <c r="M306" s="241">
        <f t="shared" si="2"/>
        <v>1486.59</v>
      </c>
    </row>
    <row r="307" spans="1:13">
      <c r="A307" s="204" t="s">
        <v>1398</v>
      </c>
      <c r="B307" s="194" t="s">
        <v>143</v>
      </c>
      <c r="C307" s="204" t="s">
        <v>1399</v>
      </c>
      <c r="D307" s="205"/>
      <c r="E307" s="206" t="s">
        <v>3411</v>
      </c>
      <c r="F307" s="207"/>
      <c r="G307" s="237">
        <v>1486.59</v>
      </c>
      <c r="H307" s="207"/>
      <c r="I307" s="206">
        <v>0</v>
      </c>
      <c r="J307" s="207"/>
      <c r="K307" s="206" t="s">
        <v>3647</v>
      </c>
      <c r="L307" s="225" t="str">
        <f>VLOOKUP(A307,'De x Para'!A:C,3,0)</f>
        <v>10.3</v>
      </c>
      <c r="M307" s="241">
        <f t="shared" si="2"/>
        <v>1486.59</v>
      </c>
    </row>
    <row r="308" spans="1:13">
      <c r="A308" s="208"/>
      <c r="B308" s="194" t="s">
        <v>143</v>
      </c>
      <c r="C308" s="208" t="s">
        <v>143</v>
      </c>
      <c r="D308" s="209"/>
      <c r="E308" s="209"/>
      <c r="F308" s="209"/>
      <c r="G308" s="209"/>
      <c r="H308" s="209"/>
      <c r="I308" s="209"/>
      <c r="J308" s="209"/>
      <c r="K308" s="209"/>
      <c r="L308" s="225"/>
      <c r="M308" s="241">
        <f t="shared" si="2"/>
        <v>0</v>
      </c>
    </row>
    <row r="309" spans="1:13">
      <c r="A309" s="200" t="s">
        <v>1400</v>
      </c>
      <c r="B309" s="194" t="s">
        <v>143</v>
      </c>
      <c r="C309" s="200" t="s">
        <v>1401</v>
      </c>
      <c r="D309" s="201"/>
      <c r="E309" s="202" t="s">
        <v>3412</v>
      </c>
      <c r="F309" s="203"/>
      <c r="G309" s="236">
        <v>1419.93</v>
      </c>
      <c r="H309" s="203"/>
      <c r="I309" s="202">
        <v>0</v>
      </c>
      <c r="J309" s="203"/>
      <c r="K309" s="202" t="s">
        <v>3648</v>
      </c>
      <c r="L309" s="225">
        <f>VLOOKUP(A309,'De x Para'!A:C,3,0)</f>
        <v>0</v>
      </c>
      <c r="M309" s="241">
        <f t="shared" si="2"/>
        <v>1419.93</v>
      </c>
    </row>
    <row r="310" spans="1:13">
      <c r="A310" s="200" t="s">
        <v>1405</v>
      </c>
      <c r="B310" s="194" t="s">
        <v>143</v>
      </c>
      <c r="C310" s="200" t="s">
        <v>1401</v>
      </c>
      <c r="D310" s="201"/>
      <c r="E310" s="202" t="s">
        <v>3412</v>
      </c>
      <c r="F310" s="203"/>
      <c r="G310" s="236">
        <v>1419.93</v>
      </c>
      <c r="H310" s="203"/>
      <c r="I310" s="202">
        <v>0</v>
      </c>
      <c r="J310" s="203"/>
      <c r="K310" s="202" t="s">
        <v>3648</v>
      </c>
      <c r="L310" s="225">
        <f>VLOOKUP(A310,'De x Para'!A:C,3,0)</f>
        <v>0</v>
      </c>
      <c r="M310" s="241">
        <f t="shared" si="2"/>
        <v>1419.93</v>
      </c>
    </row>
    <row r="311" spans="1:13">
      <c r="A311" s="200" t="s">
        <v>1406</v>
      </c>
      <c r="B311" s="194" t="s">
        <v>143</v>
      </c>
      <c r="C311" s="200" t="s">
        <v>1401</v>
      </c>
      <c r="D311" s="201"/>
      <c r="E311" s="202" t="s">
        <v>3412</v>
      </c>
      <c r="F311" s="203"/>
      <c r="G311" s="236">
        <v>1419.93</v>
      </c>
      <c r="H311" s="203"/>
      <c r="I311" s="202">
        <v>0</v>
      </c>
      <c r="J311" s="203"/>
      <c r="K311" s="202" t="s">
        <v>3648</v>
      </c>
      <c r="L311" s="225">
        <f>VLOOKUP(A311,'De x Para'!A:C,3,0)</f>
        <v>0</v>
      </c>
      <c r="M311" s="241">
        <f t="shared" si="2"/>
        <v>1419.93</v>
      </c>
    </row>
    <row r="312" spans="1:13">
      <c r="A312" s="200" t="s">
        <v>1407</v>
      </c>
      <c r="B312" s="194" t="s">
        <v>143</v>
      </c>
      <c r="C312" s="200" t="s">
        <v>1408</v>
      </c>
      <c r="D312" s="201"/>
      <c r="E312" s="202" t="s">
        <v>3413</v>
      </c>
      <c r="F312" s="203"/>
      <c r="G312" s="202">
        <v>145.44</v>
      </c>
      <c r="H312" s="203"/>
      <c r="I312" s="202">
        <v>0</v>
      </c>
      <c r="J312" s="203"/>
      <c r="K312" s="202" t="s">
        <v>3649</v>
      </c>
      <c r="L312" s="225">
        <f>VLOOKUP(A312,'De x Para'!A:C,3,0)</f>
        <v>0</v>
      </c>
      <c r="M312" s="241">
        <f t="shared" si="2"/>
        <v>145.44</v>
      </c>
    </row>
    <row r="313" spans="1:13">
      <c r="A313" s="204" t="s">
        <v>1410</v>
      </c>
      <c r="B313" s="194" t="s">
        <v>143</v>
      </c>
      <c r="C313" s="204" t="s">
        <v>1411</v>
      </c>
      <c r="D313" s="205"/>
      <c r="E313" s="206" t="s">
        <v>248</v>
      </c>
      <c r="F313" s="207"/>
      <c r="G313" s="206">
        <v>145.44</v>
      </c>
      <c r="H313" s="207"/>
      <c r="I313" s="206">
        <v>0</v>
      </c>
      <c r="J313" s="207"/>
      <c r="K313" s="206" t="s">
        <v>3650</v>
      </c>
      <c r="L313" s="225" t="str">
        <f>VLOOKUP(A313,'De x Para'!A:C,3,0)</f>
        <v>11.1.1</v>
      </c>
      <c r="M313" s="241">
        <f t="shared" si="2"/>
        <v>145.44</v>
      </c>
    </row>
    <row r="314" spans="1:13">
      <c r="A314" s="204" t="s">
        <v>2762</v>
      </c>
      <c r="B314" s="194" t="s">
        <v>143</v>
      </c>
      <c r="C314" s="204" t="s">
        <v>2763</v>
      </c>
      <c r="D314" s="205"/>
      <c r="E314" s="206" t="s">
        <v>3413</v>
      </c>
      <c r="F314" s="207"/>
      <c r="G314" s="206">
        <v>0</v>
      </c>
      <c r="H314" s="207"/>
      <c r="I314" s="206">
        <v>0</v>
      </c>
      <c r="J314" s="207"/>
      <c r="K314" s="206" t="s">
        <v>3413</v>
      </c>
      <c r="L314" s="225" t="str">
        <f>VLOOKUP(A314,'De x Para'!A:C,3,0)</f>
        <v>11.1.1</v>
      </c>
      <c r="M314" s="241">
        <f t="shared" si="2"/>
        <v>0</v>
      </c>
    </row>
    <row r="315" spans="1:13">
      <c r="A315" s="208"/>
      <c r="B315" s="194" t="s">
        <v>143</v>
      </c>
      <c r="C315" s="208" t="s">
        <v>143</v>
      </c>
      <c r="D315" s="209"/>
      <c r="E315" s="209"/>
      <c r="F315" s="209"/>
      <c r="G315" s="209"/>
      <c r="H315" s="209"/>
      <c r="I315" s="209"/>
      <c r="J315" s="209"/>
      <c r="K315" s="209"/>
      <c r="L315" s="225"/>
      <c r="M315" s="241">
        <f t="shared" si="2"/>
        <v>0</v>
      </c>
    </row>
    <row r="316" spans="1:13">
      <c r="A316" s="200" t="s">
        <v>1412</v>
      </c>
      <c r="B316" s="194" t="s">
        <v>143</v>
      </c>
      <c r="C316" s="200" t="s">
        <v>1413</v>
      </c>
      <c r="D316" s="201"/>
      <c r="E316" s="202" t="s">
        <v>3414</v>
      </c>
      <c r="F316" s="203"/>
      <c r="G316" s="236">
        <v>1274.49</v>
      </c>
      <c r="H316" s="203"/>
      <c r="I316" s="202">
        <v>0</v>
      </c>
      <c r="J316" s="203"/>
      <c r="K316" s="202" t="s">
        <v>3651</v>
      </c>
      <c r="L316" s="225">
        <f>VLOOKUP(A316,'De x Para'!A:C,3,0)</f>
        <v>0</v>
      </c>
      <c r="M316" s="241">
        <f t="shared" si="2"/>
        <v>1274.49</v>
      </c>
    </row>
    <row r="317" spans="1:13">
      <c r="A317" s="204" t="s">
        <v>1417</v>
      </c>
      <c r="B317" s="194" t="s">
        <v>143</v>
      </c>
      <c r="C317" s="204" t="s">
        <v>1418</v>
      </c>
      <c r="D317" s="205"/>
      <c r="E317" s="206" t="s">
        <v>3414</v>
      </c>
      <c r="F317" s="207"/>
      <c r="G317" s="237">
        <v>1274.49</v>
      </c>
      <c r="H317" s="207"/>
      <c r="I317" s="206">
        <v>0</v>
      </c>
      <c r="J317" s="207"/>
      <c r="K317" s="206" t="s">
        <v>3651</v>
      </c>
      <c r="L317" s="225" t="str">
        <f>VLOOKUP(A317,'De x Para'!A:C,3,0)</f>
        <v>11.1.3</v>
      </c>
      <c r="M317" s="241">
        <f t="shared" si="2"/>
        <v>1274.49</v>
      </c>
    </row>
    <row r="318" spans="1:13">
      <c r="A318" s="208"/>
      <c r="B318" s="194" t="s">
        <v>143</v>
      </c>
      <c r="C318" s="208" t="s">
        <v>143</v>
      </c>
      <c r="D318" s="209"/>
      <c r="E318" s="209"/>
      <c r="F318" s="209"/>
      <c r="G318" s="209"/>
      <c r="H318" s="209"/>
      <c r="I318" s="209"/>
      <c r="J318" s="209"/>
      <c r="K318" s="209"/>
      <c r="L318" s="225"/>
      <c r="M318" s="241">
        <f t="shared" si="2"/>
        <v>0</v>
      </c>
    </row>
    <row r="319" spans="1:13">
      <c r="A319" s="200" t="s">
        <v>1426</v>
      </c>
      <c r="B319" s="194" t="s">
        <v>143</v>
      </c>
      <c r="C319" s="200" t="s">
        <v>1427</v>
      </c>
      <c r="D319" s="201"/>
      <c r="E319" s="202" t="s">
        <v>3415</v>
      </c>
      <c r="F319" s="203"/>
      <c r="G319" s="236">
        <v>6600</v>
      </c>
      <c r="H319" s="203"/>
      <c r="I319" s="202">
        <v>0</v>
      </c>
      <c r="J319" s="203"/>
      <c r="K319" s="202" t="s">
        <v>3652</v>
      </c>
      <c r="L319" s="225">
        <f>VLOOKUP(A319,'De x Para'!A:C,3,0)</f>
        <v>0</v>
      </c>
      <c r="M319" s="241">
        <f t="shared" si="2"/>
        <v>6600</v>
      </c>
    </row>
    <row r="320" spans="1:13">
      <c r="A320" s="200" t="s">
        <v>1431</v>
      </c>
      <c r="B320" s="194" t="s">
        <v>143</v>
      </c>
      <c r="C320" s="200" t="s">
        <v>1427</v>
      </c>
      <c r="D320" s="201"/>
      <c r="E320" s="202" t="s">
        <v>3415</v>
      </c>
      <c r="F320" s="203"/>
      <c r="G320" s="236">
        <v>6600</v>
      </c>
      <c r="H320" s="203"/>
      <c r="I320" s="202">
        <v>0</v>
      </c>
      <c r="J320" s="203"/>
      <c r="K320" s="202" t="s">
        <v>3652</v>
      </c>
      <c r="L320" s="225">
        <f>VLOOKUP(A320,'De x Para'!A:C,3,0)</f>
        <v>0</v>
      </c>
      <c r="M320" s="241">
        <f t="shared" si="2"/>
        <v>6600</v>
      </c>
    </row>
    <row r="321" spans="1:13">
      <c r="A321" s="200" t="s">
        <v>1432</v>
      </c>
      <c r="B321" s="194" t="s">
        <v>143</v>
      </c>
      <c r="C321" s="200" t="s">
        <v>1427</v>
      </c>
      <c r="D321" s="201"/>
      <c r="E321" s="202" t="s">
        <v>3415</v>
      </c>
      <c r="F321" s="203"/>
      <c r="G321" s="236">
        <v>6600</v>
      </c>
      <c r="H321" s="203"/>
      <c r="I321" s="202">
        <v>0</v>
      </c>
      <c r="J321" s="203"/>
      <c r="K321" s="202" t="s">
        <v>3652</v>
      </c>
      <c r="L321" s="225">
        <f>VLOOKUP(A321,'De x Para'!A:C,3,0)</f>
        <v>0</v>
      </c>
      <c r="M321" s="241">
        <f t="shared" si="2"/>
        <v>6600</v>
      </c>
    </row>
    <row r="322" spans="1:13">
      <c r="A322" s="200" t="s">
        <v>1438</v>
      </c>
      <c r="B322" s="194" t="s">
        <v>143</v>
      </c>
      <c r="C322" s="200" t="s">
        <v>1439</v>
      </c>
      <c r="D322" s="201"/>
      <c r="E322" s="202" t="s">
        <v>3415</v>
      </c>
      <c r="F322" s="203"/>
      <c r="G322" s="236">
        <v>6600</v>
      </c>
      <c r="H322" s="203"/>
      <c r="I322" s="202">
        <v>0</v>
      </c>
      <c r="J322" s="203"/>
      <c r="K322" s="202" t="s">
        <v>3652</v>
      </c>
      <c r="L322" s="225">
        <f>VLOOKUP(A322,'De x Para'!A:C,3,0)</f>
        <v>0</v>
      </c>
      <c r="M322" s="241">
        <f t="shared" si="2"/>
        <v>6600</v>
      </c>
    </row>
    <row r="323" spans="1:13">
      <c r="A323" s="204" t="s">
        <v>3416</v>
      </c>
      <c r="B323" s="194" t="s">
        <v>143</v>
      </c>
      <c r="C323" s="204" t="s">
        <v>1563</v>
      </c>
      <c r="D323" s="205"/>
      <c r="E323" s="206" t="s">
        <v>3417</v>
      </c>
      <c r="F323" s="207"/>
      <c r="G323" s="206">
        <v>0</v>
      </c>
      <c r="H323" s="207"/>
      <c r="I323" s="206">
        <v>0</v>
      </c>
      <c r="J323" s="207"/>
      <c r="K323" s="206" t="s">
        <v>3417</v>
      </c>
      <c r="L323" s="225" t="str">
        <f>VLOOKUP(A323,'De x Para'!A:C,3,0)</f>
        <v>11.2.2</v>
      </c>
      <c r="M323" s="241">
        <f t="shared" si="2"/>
        <v>0</v>
      </c>
    </row>
    <row r="324" spans="1:13">
      <c r="A324" s="204" t="s">
        <v>1448</v>
      </c>
      <c r="B324" s="194" t="s">
        <v>143</v>
      </c>
      <c r="C324" s="204" t="s">
        <v>1449</v>
      </c>
      <c r="D324" s="205"/>
      <c r="E324" s="206" t="s">
        <v>3418</v>
      </c>
      <c r="F324" s="207"/>
      <c r="G324" s="237">
        <v>6600</v>
      </c>
      <c r="H324" s="207"/>
      <c r="I324" s="206">
        <v>0</v>
      </c>
      <c r="J324" s="207"/>
      <c r="K324" s="206" t="s">
        <v>3653</v>
      </c>
      <c r="L324" s="225" t="str">
        <f>VLOOKUP(A324,'De x Para'!A:C,3,0)</f>
        <v>11.2.2</v>
      </c>
      <c r="M324" s="241">
        <f t="shared" si="2"/>
        <v>6600</v>
      </c>
    </row>
    <row r="325" spans="1:13">
      <c r="A325" s="208"/>
      <c r="B325" s="194" t="s">
        <v>143</v>
      </c>
      <c r="C325" s="208" t="s">
        <v>143</v>
      </c>
      <c r="D325" s="209"/>
      <c r="E325" s="209"/>
      <c r="F325" s="209"/>
      <c r="G325" s="209"/>
      <c r="H325" s="209"/>
      <c r="I325" s="209"/>
      <c r="J325" s="209"/>
      <c r="K325" s="209"/>
      <c r="L325" s="225"/>
      <c r="M325" s="241">
        <f t="shared" si="2"/>
        <v>0</v>
      </c>
    </row>
    <row r="326" spans="1:13">
      <c r="A326" s="200" t="s">
        <v>1477</v>
      </c>
      <c r="B326" s="194" t="s">
        <v>143</v>
      </c>
      <c r="C326" s="200" t="s">
        <v>1478</v>
      </c>
      <c r="D326" s="201"/>
      <c r="E326" s="202" t="s">
        <v>3419</v>
      </c>
      <c r="F326" s="203"/>
      <c r="G326" s="236">
        <v>1272.5</v>
      </c>
      <c r="H326" s="203"/>
      <c r="I326" s="202">
        <v>0</v>
      </c>
      <c r="J326" s="203"/>
      <c r="K326" s="202" t="s">
        <v>3654</v>
      </c>
      <c r="L326" s="225">
        <f>VLOOKUP(A326,'De x Para'!A:C,3,0)</f>
        <v>0</v>
      </c>
      <c r="M326" s="241">
        <f t="shared" si="2"/>
        <v>1272.5</v>
      </c>
    </row>
    <row r="327" spans="1:13">
      <c r="A327" s="200" t="s">
        <v>1482</v>
      </c>
      <c r="B327" s="194" t="s">
        <v>143</v>
      </c>
      <c r="C327" s="200" t="s">
        <v>1483</v>
      </c>
      <c r="D327" s="201"/>
      <c r="E327" s="202" t="s">
        <v>3419</v>
      </c>
      <c r="F327" s="203"/>
      <c r="G327" s="236">
        <v>1272.5</v>
      </c>
      <c r="H327" s="203"/>
      <c r="I327" s="202">
        <v>0</v>
      </c>
      <c r="J327" s="203"/>
      <c r="K327" s="202" t="s">
        <v>3654</v>
      </c>
      <c r="L327" s="225">
        <f>VLOOKUP(A327,'De x Para'!A:C,3,0)</f>
        <v>0</v>
      </c>
      <c r="M327" s="241">
        <f t="shared" si="2"/>
        <v>1272.5</v>
      </c>
    </row>
    <row r="328" spans="1:13">
      <c r="A328" s="200" t="s">
        <v>1484</v>
      </c>
      <c r="B328" s="194" t="s">
        <v>143</v>
      </c>
      <c r="C328" s="200" t="s">
        <v>1483</v>
      </c>
      <c r="D328" s="201"/>
      <c r="E328" s="202" t="s">
        <v>3419</v>
      </c>
      <c r="F328" s="203"/>
      <c r="G328" s="236">
        <v>1272.5</v>
      </c>
      <c r="H328" s="203"/>
      <c r="I328" s="202">
        <v>0</v>
      </c>
      <c r="J328" s="203"/>
      <c r="K328" s="202" t="s">
        <v>3654</v>
      </c>
      <c r="L328" s="225">
        <f>VLOOKUP(A328,'De x Para'!A:C,3,0)</f>
        <v>0</v>
      </c>
      <c r="M328" s="241">
        <f t="shared" si="2"/>
        <v>1272.5</v>
      </c>
    </row>
    <row r="329" spans="1:13">
      <c r="A329" s="200" t="s">
        <v>1485</v>
      </c>
      <c r="B329" s="194" t="s">
        <v>143</v>
      </c>
      <c r="C329" s="200" t="s">
        <v>1486</v>
      </c>
      <c r="D329" s="201"/>
      <c r="E329" s="202" t="s">
        <v>3419</v>
      </c>
      <c r="F329" s="203"/>
      <c r="G329" s="236">
        <v>1272.5</v>
      </c>
      <c r="H329" s="203"/>
      <c r="I329" s="202">
        <v>0</v>
      </c>
      <c r="J329" s="203"/>
      <c r="K329" s="202" t="s">
        <v>3654</v>
      </c>
      <c r="L329" s="225">
        <f>VLOOKUP(A329,'De x Para'!A:C,3,0)</f>
        <v>0</v>
      </c>
      <c r="M329" s="241">
        <f t="shared" si="2"/>
        <v>1272.5</v>
      </c>
    </row>
    <row r="330" spans="1:13">
      <c r="A330" s="204" t="s">
        <v>1490</v>
      </c>
      <c r="B330" s="194" t="s">
        <v>143</v>
      </c>
      <c r="C330" s="204" t="s">
        <v>1491</v>
      </c>
      <c r="D330" s="205"/>
      <c r="E330" s="206" t="s">
        <v>3420</v>
      </c>
      <c r="F330" s="207"/>
      <c r="G330" s="237">
        <v>1272.5</v>
      </c>
      <c r="H330" s="207"/>
      <c r="I330" s="206">
        <v>0</v>
      </c>
      <c r="J330" s="207"/>
      <c r="K330" s="206" t="s">
        <v>3655</v>
      </c>
      <c r="L330" s="225" t="str">
        <f>VLOOKUP(A330,'De x Para'!A:C,3,0)</f>
        <v>11.3.4</v>
      </c>
      <c r="M330" s="241">
        <f t="shared" si="2"/>
        <v>1272.5</v>
      </c>
    </row>
    <row r="331" spans="1:13">
      <c r="A331" s="204" t="s">
        <v>1493</v>
      </c>
      <c r="B331" s="194" t="s">
        <v>143</v>
      </c>
      <c r="C331" s="204" t="s">
        <v>1494</v>
      </c>
      <c r="D331" s="205"/>
      <c r="E331" s="206" t="s">
        <v>3421</v>
      </c>
      <c r="F331" s="207"/>
      <c r="G331" s="206">
        <v>0</v>
      </c>
      <c r="H331" s="207"/>
      <c r="I331" s="206">
        <v>0</v>
      </c>
      <c r="J331" s="207"/>
      <c r="K331" s="206" t="s">
        <v>3421</v>
      </c>
      <c r="L331" s="249" t="s">
        <v>142</v>
      </c>
      <c r="M331" s="241">
        <f t="shared" si="2"/>
        <v>0</v>
      </c>
    </row>
    <row r="332" spans="1:13">
      <c r="A332" s="208"/>
      <c r="B332" s="194" t="s">
        <v>143</v>
      </c>
      <c r="C332" s="208" t="s">
        <v>143</v>
      </c>
      <c r="D332" s="209"/>
      <c r="E332" s="209"/>
      <c r="F332" s="209"/>
      <c r="G332" s="209"/>
      <c r="H332" s="209"/>
      <c r="I332" s="209"/>
      <c r="J332" s="209"/>
      <c r="K332" s="209"/>
      <c r="L332" s="225"/>
      <c r="M332" s="241">
        <f t="shared" si="2"/>
        <v>0</v>
      </c>
    </row>
    <row r="333" spans="1:13">
      <c r="A333" s="200" t="s">
        <v>1500</v>
      </c>
      <c r="B333" s="194" t="s">
        <v>143</v>
      </c>
      <c r="C333" s="200" t="s">
        <v>1501</v>
      </c>
      <c r="D333" s="201"/>
      <c r="E333" s="202" t="s">
        <v>3422</v>
      </c>
      <c r="F333" s="203"/>
      <c r="G333" s="236">
        <v>3994.7</v>
      </c>
      <c r="H333" s="203"/>
      <c r="I333" s="202">
        <v>0</v>
      </c>
      <c r="J333" s="203"/>
      <c r="K333" s="202" t="s">
        <v>3656</v>
      </c>
      <c r="L333" s="225">
        <f>VLOOKUP(A333,'De x Para'!A:C,3,0)</f>
        <v>0</v>
      </c>
      <c r="M333" s="241">
        <f t="shared" si="2"/>
        <v>3994.7</v>
      </c>
    </row>
    <row r="334" spans="1:13">
      <c r="A334" s="200" t="s">
        <v>1505</v>
      </c>
      <c r="B334" s="194" t="s">
        <v>143</v>
      </c>
      <c r="C334" s="200" t="s">
        <v>1501</v>
      </c>
      <c r="D334" s="201"/>
      <c r="E334" s="202" t="s">
        <v>3422</v>
      </c>
      <c r="F334" s="203"/>
      <c r="G334" s="236">
        <v>3994.7</v>
      </c>
      <c r="H334" s="203"/>
      <c r="I334" s="202">
        <v>0</v>
      </c>
      <c r="J334" s="203"/>
      <c r="K334" s="202" t="s">
        <v>3656</v>
      </c>
      <c r="L334" s="225">
        <f>VLOOKUP(A334,'De x Para'!A:C,3,0)</f>
        <v>0</v>
      </c>
      <c r="M334" s="241">
        <f t="shared" si="2"/>
        <v>3994.7</v>
      </c>
    </row>
    <row r="335" spans="1:13">
      <c r="A335" s="200" t="s">
        <v>1506</v>
      </c>
      <c r="B335" s="194" t="s">
        <v>143</v>
      </c>
      <c r="C335" s="200" t="s">
        <v>1501</v>
      </c>
      <c r="D335" s="201"/>
      <c r="E335" s="202" t="s">
        <v>3422</v>
      </c>
      <c r="F335" s="203"/>
      <c r="G335" s="236">
        <v>3994.7</v>
      </c>
      <c r="H335" s="203"/>
      <c r="I335" s="202">
        <v>0</v>
      </c>
      <c r="J335" s="203"/>
      <c r="K335" s="202" t="s">
        <v>3656</v>
      </c>
      <c r="L335" s="225">
        <f>VLOOKUP(A335,'De x Para'!A:C,3,0)</f>
        <v>0</v>
      </c>
      <c r="M335" s="241">
        <f t="shared" si="2"/>
        <v>3994.7</v>
      </c>
    </row>
    <row r="336" spans="1:13">
      <c r="A336" s="200" t="s">
        <v>1507</v>
      </c>
      <c r="B336" s="194" t="s">
        <v>143</v>
      </c>
      <c r="C336" s="200" t="s">
        <v>1508</v>
      </c>
      <c r="D336" s="201"/>
      <c r="E336" s="202" t="s">
        <v>3423</v>
      </c>
      <c r="F336" s="203"/>
      <c r="G336" s="236">
        <v>2350</v>
      </c>
      <c r="H336" s="203"/>
      <c r="I336" s="202">
        <v>0</v>
      </c>
      <c r="J336" s="203"/>
      <c r="K336" s="202" t="s">
        <v>3657</v>
      </c>
      <c r="L336" s="225">
        <f>VLOOKUP(A336,'De x Para'!A:C,3,0)</f>
        <v>0</v>
      </c>
      <c r="M336" s="241">
        <f t="shared" si="2"/>
        <v>2350</v>
      </c>
    </row>
    <row r="337" spans="1:13">
      <c r="A337" s="204" t="s">
        <v>1511</v>
      </c>
      <c r="B337" s="194" t="s">
        <v>143</v>
      </c>
      <c r="C337" s="204" t="s">
        <v>1512</v>
      </c>
      <c r="D337" s="205"/>
      <c r="E337" s="206" t="s">
        <v>3423</v>
      </c>
      <c r="F337" s="207"/>
      <c r="G337" s="237">
        <v>1750</v>
      </c>
      <c r="H337" s="207"/>
      <c r="I337" s="206">
        <v>0</v>
      </c>
      <c r="J337" s="207"/>
      <c r="K337" s="206" t="s">
        <v>3658</v>
      </c>
      <c r="L337" s="225" t="str">
        <f>VLOOKUP(A337,'De x Para'!A:C,3,0)</f>
        <v>11.5.1</v>
      </c>
      <c r="M337" s="241">
        <f t="shared" si="2"/>
        <v>1750</v>
      </c>
    </row>
    <row r="338" spans="1:13">
      <c r="A338" s="204" t="s">
        <v>3659</v>
      </c>
      <c r="B338" s="194" t="s">
        <v>143</v>
      </c>
      <c r="C338" s="204" t="s">
        <v>3660</v>
      </c>
      <c r="D338" s="205"/>
      <c r="E338" s="206" t="s">
        <v>248</v>
      </c>
      <c r="F338" s="207"/>
      <c r="G338" s="206">
        <v>600</v>
      </c>
      <c r="H338" s="207"/>
      <c r="I338" s="206">
        <v>0</v>
      </c>
      <c r="J338" s="207"/>
      <c r="K338" s="206" t="s">
        <v>3661</v>
      </c>
      <c r="L338" s="225" t="str">
        <f>VLOOKUP(A338,'De x Para'!A:C,3,0)</f>
        <v>11.5.1</v>
      </c>
      <c r="M338" s="241">
        <f t="shared" ref="M338:M400" si="3">G338-I338</f>
        <v>600</v>
      </c>
    </row>
    <row r="339" spans="1:13">
      <c r="A339" s="208"/>
      <c r="B339" s="194" t="s">
        <v>143</v>
      </c>
      <c r="C339" s="208" t="s">
        <v>143</v>
      </c>
      <c r="D339" s="209"/>
      <c r="E339" s="209"/>
      <c r="F339" s="209"/>
      <c r="G339" s="209"/>
      <c r="H339" s="209"/>
      <c r="I339" s="209"/>
      <c r="J339" s="209"/>
      <c r="K339" s="209"/>
      <c r="L339" s="225"/>
      <c r="M339" s="241">
        <f t="shared" si="3"/>
        <v>0</v>
      </c>
    </row>
    <row r="340" spans="1:13">
      <c r="A340" s="200" t="s">
        <v>1513</v>
      </c>
      <c r="B340" s="194" t="s">
        <v>143</v>
      </c>
      <c r="C340" s="200" t="s">
        <v>1514</v>
      </c>
      <c r="D340" s="201"/>
      <c r="E340" s="202" t="s">
        <v>3424</v>
      </c>
      <c r="F340" s="203"/>
      <c r="G340" s="236">
        <v>1644.7</v>
      </c>
      <c r="H340" s="203"/>
      <c r="I340" s="202">
        <v>0</v>
      </c>
      <c r="J340" s="203"/>
      <c r="K340" s="202" t="s">
        <v>3662</v>
      </c>
      <c r="L340" s="225">
        <f>VLOOKUP(A340,'De x Para'!A:C,3,0)</f>
        <v>0</v>
      </c>
      <c r="M340" s="241">
        <f t="shared" si="3"/>
        <v>1644.7</v>
      </c>
    </row>
    <row r="341" spans="1:13">
      <c r="A341" s="204" t="s">
        <v>1516</v>
      </c>
      <c r="B341" s="194" t="s">
        <v>143</v>
      </c>
      <c r="C341" s="204" t="s">
        <v>1517</v>
      </c>
      <c r="D341" s="205"/>
      <c r="E341" s="206" t="s">
        <v>3424</v>
      </c>
      <c r="F341" s="207"/>
      <c r="G341" s="237">
        <v>1644.7</v>
      </c>
      <c r="H341" s="207"/>
      <c r="I341" s="206">
        <v>0</v>
      </c>
      <c r="J341" s="207"/>
      <c r="K341" s="206" t="s">
        <v>3662</v>
      </c>
      <c r="L341" s="225" t="str">
        <f>VLOOKUP(A341,'De x Para'!A:C,3,0)</f>
        <v>11.5.2</v>
      </c>
      <c r="M341" s="241">
        <f t="shared" si="3"/>
        <v>1644.7</v>
      </c>
    </row>
    <row r="342" spans="1:13">
      <c r="A342" s="208"/>
      <c r="B342" s="194" t="s">
        <v>143</v>
      </c>
      <c r="C342" s="208" t="s">
        <v>143</v>
      </c>
      <c r="D342" s="209"/>
      <c r="E342" s="209"/>
      <c r="F342" s="209"/>
      <c r="G342" s="209"/>
      <c r="H342" s="209"/>
      <c r="I342" s="209"/>
      <c r="J342" s="209"/>
      <c r="K342" s="209"/>
      <c r="L342" s="225"/>
      <c r="M342" s="241">
        <f t="shared" si="3"/>
        <v>0</v>
      </c>
    </row>
    <row r="343" spans="1:13">
      <c r="A343" s="200" t="s">
        <v>1518</v>
      </c>
      <c r="B343" s="194" t="s">
        <v>143</v>
      </c>
      <c r="C343" s="200" t="s">
        <v>3425</v>
      </c>
      <c r="D343" s="201"/>
      <c r="E343" s="202" t="s">
        <v>3426</v>
      </c>
      <c r="F343" s="203"/>
      <c r="G343" s="236">
        <v>173495.15</v>
      </c>
      <c r="H343" s="203"/>
      <c r="I343" s="202">
        <v>0</v>
      </c>
      <c r="J343" s="203"/>
      <c r="K343" s="202" t="s">
        <v>3663</v>
      </c>
      <c r="L343" s="225">
        <f>VLOOKUP(A343,'De x Para'!A:C,3,0)</f>
        <v>0</v>
      </c>
      <c r="M343" s="241">
        <f t="shared" si="3"/>
        <v>173495.15</v>
      </c>
    </row>
    <row r="344" spans="1:13">
      <c r="A344" s="200" t="s">
        <v>1524</v>
      </c>
      <c r="B344" s="194" t="s">
        <v>143</v>
      </c>
      <c r="C344" s="200" t="s">
        <v>3425</v>
      </c>
      <c r="D344" s="201"/>
      <c r="E344" s="202" t="s">
        <v>3426</v>
      </c>
      <c r="F344" s="203"/>
      <c r="G344" s="236">
        <v>173495.15</v>
      </c>
      <c r="H344" s="203"/>
      <c r="I344" s="202">
        <v>0</v>
      </c>
      <c r="J344" s="203"/>
      <c r="K344" s="202" t="s">
        <v>3663</v>
      </c>
      <c r="L344" s="225">
        <f>VLOOKUP(A344,'De x Para'!A:C,3,0)</f>
        <v>0</v>
      </c>
      <c r="M344" s="241">
        <f t="shared" si="3"/>
        <v>173495.15</v>
      </c>
    </row>
    <row r="345" spans="1:13">
      <c r="A345" s="200" t="s">
        <v>1525</v>
      </c>
      <c r="B345" s="194" t="s">
        <v>143</v>
      </c>
      <c r="C345" s="200" t="s">
        <v>3425</v>
      </c>
      <c r="D345" s="201"/>
      <c r="E345" s="202" t="s">
        <v>3427</v>
      </c>
      <c r="F345" s="203"/>
      <c r="G345" s="236">
        <v>171667.11</v>
      </c>
      <c r="H345" s="203"/>
      <c r="I345" s="202">
        <v>0</v>
      </c>
      <c r="J345" s="203"/>
      <c r="K345" s="202" t="s">
        <v>3664</v>
      </c>
      <c r="L345" s="225">
        <f>VLOOKUP(A345,'De x Para'!A:C,3,0)</f>
        <v>0</v>
      </c>
      <c r="M345" s="241">
        <f t="shared" si="3"/>
        <v>171667.11</v>
      </c>
    </row>
    <row r="346" spans="1:13">
      <c r="A346" s="200" t="s">
        <v>1529</v>
      </c>
      <c r="B346" s="194" t="s">
        <v>143</v>
      </c>
      <c r="C346" s="200" t="s">
        <v>3425</v>
      </c>
      <c r="D346" s="201"/>
      <c r="E346" s="202" t="s">
        <v>3427</v>
      </c>
      <c r="F346" s="203"/>
      <c r="G346" s="236">
        <v>171667.11</v>
      </c>
      <c r="H346" s="203"/>
      <c r="I346" s="202">
        <v>0</v>
      </c>
      <c r="J346" s="203"/>
      <c r="K346" s="202" t="s">
        <v>3664</v>
      </c>
      <c r="L346" s="225">
        <f>VLOOKUP(A346,'De x Para'!A:C,3,0)</f>
        <v>0</v>
      </c>
      <c r="M346" s="241">
        <f t="shared" si="3"/>
        <v>171667.11</v>
      </c>
    </row>
    <row r="347" spans="1:13">
      <c r="A347" s="204" t="s">
        <v>1544</v>
      </c>
      <c r="B347" s="194" t="s">
        <v>143</v>
      </c>
      <c r="C347" s="204" t="s">
        <v>1545</v>
      </c>
      <c r="D347" s="205"/>
      <c r="E347" s="206" t="s">
        <v>3428</v>
      </c>
      <c r="F347" s="207"/>
      <c r="G347" s="206">
        <v>0</v>
      </c>
      <c r="H347" s="207"/>
      <c r="I347" s="206">
        <v>0</v>
      </c>
      <c r="J347" s="207"/>
      <c r="K347" s="206" t="s">
        <v>3428</v>
      </c>
      <c r="L347" s="225" t="str">
        <f>VLOOKUP(A347,'De x Para'!A:C,3,0)</f>
        <v>14.1.1</v>
      </c>
      <c r="M347" s="241">
        <f t="shared" si="3"/>
        <v>0</v>
      </c>
    </row>
    <row r="348" spans="1:13">
      <c r="A348" s="204" t="s">
        <v>1557</v>
      </c>
      <c r="B348" s="194" t="s">
        <v>143</v>
      </c>
      <c r="C348" s="204" t="s">
        <v>1558</v>
      </c>
      <c r="D348" s="205"/>
      <c r="E348" s="206" t="s">
        <v>248</v>
      </c>
      <c r="F348" s="207"/>
      <c r="G348" s="237">
        <v>1140</v>
      </c>
      <c r="H348" s="207"/>
      <c r="I348" s="206">
        <v>0</v>
      </c>
      <c r="J348" s="207"/>
      <c r="K348" s="206" t="s">
        <v>3665</v>
      </c>
      <c r="L348" s="225" t="str">
        <f>VLOOKUP(A348,'De x Para'!A:C,3,0)</f>
        <v>14.1.1</v>
      </c>
      <c r="M348" s="241">
        <f t="shared" si="3"/>
        <v>1140</v>
      </c>
    </row>
    <row r="349" spans="1:13">
      <c r="A349" s="204" t="s">
        <v>1888</v>
      </c>
      <c r="B349" s="194" t="s">
        <v>143</v>
      </c>
      <c r="C349" s="204" t="s">
        <v>1889</v>
      </c>
      <c r="D349" s="205"/>
      <c r="E349" s="206" t="s">
        <v>248</v>
      </c>
      <c r="F349" s="207"/>
      <c r="G349" s="206">
        <v>223.71</v>
      </c>
      <c r="H349" s="207"/>
      <c r="I349" s="206">
        <v>0</v>
      </c>
      <c r="J349" s="207"/>
      <c r="K349" s="206" t="s">
        <v>3666</v>
      </c>
      <c r="L349" s="225" t="str">
        <f>VLOOKUP(A349,'De x Para'!A:C,3,0)</f>
        <v>14.1.1</v>
      </c>
      <c r="M349" s="241">
        <f t="shared" si="3"/>
        <v>223.71</v>
      </c>
    </row>
    <row r="350" spans="1:13">
      <c r="A350" s="196" t="s">
        <v>215</v>
      </c>
      <c r="B350" s="196" t="s">
        <v>216</v>
      </c>
      <c r="C350" s="197"/>
      <c r="D350" s="197"/>
      <c r="E350" s="198" t="s">
        <v>217</v>
      </c>
      <c r="F350" s="199"/>
      <c r="G350" s="198" t="s">
        <v>218</v>
      </c>
      <c r="H350" s="199"/>
      <c r="I350" s="198" t="s">
        <v>219</v>
      </c>
      <c r="J350" s="199"/>
      <c r="K350" s="198" t="s">
        <v>220</v>
      </c>
      <c r="L350" s="225">
        <f>VLOOKUP(A350,'De x Para'!A:C,3,0)</f>
        <v>0</v>
      </c>
      <c r="M350" s="241" t="e">
        <f t="shared" si="3"/>
        <v>#VALUE!</v>
      </c>
    </row>
    <row r="351" spans="1:13">
      <c r="A351" s="204" t="s">
        <v>1565</v>
      </c>
      <c r="B351" s="194" t="s">
        <v>143</v>
      </c>
      <c r="C351" s="204" t="s">
        <v>1566</v>
      </c>
      <c r="D351" s="205"/>
      <c r="E351" s="206" t="s">
        <v>248</v>
      </c>
      <c r="F351" s="207"/>
      <c r="G351" s="237">
        <v>50000</v>
      </c>
      <c r="H351" s="207"/>
      <c r="I351" s="206">
        <v>0</v>
      </c>
      <c r="J351" s="207"/>
      <c r="K351" s="206" t="s">
        <v>3667</v>
      </c>
      <c r="L351" s="225" t="str">
        <f>VLOOKUP(A351,'De x Para'!A:C,3,0)</f>
        <v>14.1.1</v>
      </c>
      <c r="M351" s="241">
        <f t="shared" si="3"/>
        <v>50000</v>
      </c>
    </row>
    <row r="352" spans="1:13">
      <c r="A352" s="204" t="s">
        <v>1568</v>
      </c>
      <c r="B352" s="194" t="s">
        <v>143</v>
      </c>
      <c r="C352" s="204" t="s">
        <v>1569</v>
      </c>
      <c r="D352" s="205"/>
      <c r="E352" s="206" t="s">
        <v>248</v>
      </c>
      <c r="F352" s="207"/>
      <c r="G352" s="237">
        <v>65000</v>
      </c>
      <c r="H352" s="207"/>
      <c r="I352" s="206">
        <v>0</v>
      </c>
      <c r="J352" s="207"/>
      <c r="K352" s="206" t="s">
        <v>3668</v>
      </c>
      <c r="L352" s="225" t="str">
        <f>VLOOKUP(A352,'De x Para'!A:C,3,0)</f>
        <v>14.1.1</v>
      </c>
      <c r="M352" s="241">
        <f t="shared" si="3"/>
        <v>65000</v>
      </c>
    </row>
    <row r="353" spans="1:13">
      <c r="A353" s="204" t="s">
        <v>1585</v>
      </c>
      <c r="B353" s="194" t="s">
        <v>143</v>
      </c>
      <c r="C353" s="204" t="s">
        <v>1586</v>
      </c>
      <c r="D353" s="205"/>
      <c r="E353" s="206" t="s">
        <v>248</v>
      </c>
      <c r="F353" s="207"/>
      <c r="G353" s="206">
        <v>500.04</v>
      </c>
      <c r="H353" s="207"/>
      <c r="I353" s="206">
        <v>0</v>
      </c>
      <c r="J353" s="207"/>
      <c r="K353" s="206" t="s">
        <v>3669</v>
      </c>
      <c r="L353" s="225" t="str">
        <f>VLOOKUP(A353,'De x Para'!A:C,3,0)</f>
        <v>14.1.1</v>
      </c>
      <c r="M353" s="241">
        <f t="shared" si="3"/>
        <v>500.04</v>
      </c>
    </row>
    <row r="354" spans="1:13">
      <c r="A354" s="204" t="s">
        <v>1593</v>
      </c>
      <c r="B354" s="194" t="s">
        <v>143</v>
      </c>
      <c r="C354" s="204" t="s">
        <v>1594</v>
      </c>
      <c r="D354" s="205"/>
      <c r="E354" s="206" t="s">
        <v>248</v>
      </c>
      <c r="F354" s="207"/>
      <c r="G354" s="206">
        <v>611.1</v>
      </c>
      <c r="H354" s="207"/>
      <c r="I354" s="206">
        <v>0</v>
      </c>
      <c r="J354" s="207"/>
      <c r="K354" s="206" t="s">
        <v>3670</v>
      </c>
      <c r="L354" s="225" t="str">
        <f>VLOOKUP(A354,'De x Para'!A:C,3,0)</f>
        <v>14.1.1</v>
      </c>
      <c r="M354" s="241">
        <f t="shared" si="3"/>
        <v>611.1</v>
      </c>
    </row>
    <row r="355" spans="1:13">
      <c r="A355" s="204" t="s">
        <v>1601</v>
      </c>
      <c r="B355" s="194" t="s">
        <v>143</v>
      </c>
      <c r="C355" s="204" t="s">
        <v>1602</v>
      </c>
      <c r="D355" s="205"/>
      <c r="E355" s="206" t="s">
        <v>3429</v>
      </c>
      <c r="F355" s="207"/>
      <c r="G355" s="206">
        <v>0</v>
      </c>
      <c r="H355" s="207"/>
      <c r="I355" s="206">
        <v>0</v>
      </c>
      <c r="J355" s="207"/>
      <c r="K355" s="206" t="s">
        <v>3429</v>
      </c>
      <c r="L355" s="225" t="str">
        <f>VLOOKUP(A355,'De x Para'!A:C,3,0)</f>
        <v>14.1.1</v>
      </c>
      <c r="M355" s="241">
        <f t="shared" si="3"/>
        <v>0</v>
      </c>
    </row>
    <row r="356" spans="1:13">
      <c r="A356" s="204" t="s">
        <v>1610</v>
      </c>
      <c r="B356" s="194" t="s">
        <v>143</v>
      </c>
      <c r="C356" s="204" t="s">
        <v>1611</v>
      </c>
      <c r="D356" s="205"/>
      <c r="E356" s="206" t="s">
        <v>2376</v>
      </c>
      <c r="F356" s="207"/>
      <c r="G356" s="206">
        <v>0</v>
      </c>
      <c r="H356" s="207"/>
      <c r="I356" s="206">
        <v>0</v>
      </c>
      <c r="J356" s="207"/>
      <c r="K356" s="206" t="s">
        <v>2376</v>
      </c>
      <c r="L356" s="225" t="str">
        <f>VLOOKUP(A356,'De x Para'!A:C,3,0)</f>
        <v>14.1.1</v>
      </c>
      <c r="M356" s="241">
        <f t="shared" si="3"/>
        <v>0</v>
      </c>
    </row>
    <row r="357" spans="1:13">
      <c r="A357" s="204" t="s">
        <v>1615</v>
      </c>
      <c r="B357" s="194" t="s">
        <v>143</v>
      </c>
      <c r="C357" s="204" t="s">
        <v>1616</v>
      </c>
      <c r="D357" s="205"/>
      <c r="E357" s="206" t="s">
        <v>248</v>
      </c>
      <c r="F357" s="207"/>
      <c r="G357" s="237">
        <v>6352.36</v>
      </c>
      <c r="H357" s="207"/>
      <c r="I357" s="206">
        <v>0</v>
      </c>
      <c r="J357" s="207"/>
      <c r="K357" s="206" t="s">
        <v>3671</v>
      </c>
      <c r="L357" s="225" t="str">
        <f>VLOOKUP(A357,'De x Para'!A:C,3,0)</f>
        <v>14.1.1</v>
      </c>
      <c r="M357" s="241">
        <f t="shared" si="3"/>
        <v>6352.36</v>
      </c>
    </row>
    <row r="358" spans="1:13">
      <c r="A358" s="204" t="s">
        <v>3672</v>
      </c>
      <c r="B358" s="194" t="s">
        <v>143</v>
      </c>
      <c r="C358" s="204" t="s">
        <v>3673</v>
      </c>
      <c r="D358" s="205"/>
      <c r="E358" s="206" t="s">
        <v>248</v>
      </c>
      <c r="F358" s="207"/>
      <c r="G358" s="237">
        <v>2750</v>
      </c>
      <c r="H358" s="207"/>
      <c r="I358" s="206">
        <v>0</v>
      </c>
      <c r="J358" s="207"/>
      <c r="K358" s="206" t="s">
        <v>3674</v>
      </c>
      <c r="L358" s="225" t="str">
        <f>VLOOKUP(A358,'De x Para'!A:C,3,0)</f>
        <v>14.1.1</v>
      </c>
      <c r="M358" s="241">
        <f t="shared" si="3"/>
        <v>2750</v>
      </c>
    </row>
    <row r="359" spans="1:13">
      <c r="A359" s="204" t="s">
        <v>1635</v>
      </c>
      <c r="B359" s="194" t="s">
        <v>143</v>
      </c>
      <c r="C359" s="204" t="s">
        <v>1636</v>
      </c>
      <c r="D359" s="205"/>
      <c r="E359" s="206" t="s">
        <v>248</v>
      </c>
      <c r="F359" s="207"/>
      <c r="G359" s="237">
        <v>2439.9</v>
      </c>
      <c r="H359" s="207"/>
      <c r="I359" s="206">
        <v>0</v>
      </c>
      <c r="J359" s="207"/>
      <c r="K359" s="206" t="s">
        <v>3675</v>
      </c>
      <c r="L359" s="225" t="str">
        <f>VLOOKUP(A359,'De x Para'!A:C,3,0)</f>
        <v>14.1.1</v>
      </c>
      <c r="M359" s="241">
        <f t="shared" si="3"/>
        <v>2439.9</v>
      </c>
    </row>
    <row r="360" spans="1:13">
      <c r="A360" s="204" t="s">
        <v>1648</v>
      </c>
      <c r="B360" s="194" t="s">
        <v>143</v>
      </c>
      <c r="C360" s="204" t="s">
        <v>1649</v>
      </c>
      <c r="D360" s="205"/>
      <c r="E360" s="206" t="s">
        <v>3430</v>
      </c>
      <c r="F360" s="207"/>
      <c r="G360" s="237">
        <v>7650</v>
      </c>
      <c r="H360" s="207"/>
      <c r="I360" s="206">
        <v>0</v>
      </c>
      <c r="J360" s="207"/>
      <c r="K360" s="206" t="s">
        <v>3676</v>
      </c>
      <c r="L360" s="225" t="str">
        <f>VLOOKUP(A360,'De x Para'!A:C,3,0)</f>
        <v>14.1.1</v>
      </c>
      <c r="M360" s="241">
        <f t="shared" si="3"/>
        <v>7650</v>
      </c>
    </row>
    <row r="361" spans="1:13">
      <c r="A361" s="204" t="s">
        <v>1657</v>
      </c>
      <c r="B361" s="194" t="s">
        <v>143</v>
      </c>
      <c r="C361" s="204" t="s">
        <v>1658</v>
      </c>
      <c r="D361" s="205"/>
      <c r="E361" s="206" t="s">
        <v>3431</v>
      </c>
      <c r="F361" s="207"/>
      <c r="G361" s="206">
        <v>0</v>
      </c>
      <c r="H361" s="207"/>
      <c r="I361" s="206">
        <v>0</v>
      </c>
      <c r="J361" s="207"/>
      <c r="K361" s="206" t="s">
        <v>3431</v>
      </c>
      <c r="L361" s="225" t="str">
        <f>VLOOKUP(A361,'De x Para'!A:C,3,0)</f>
        <v>14.1.1</v>
      </c>
      <c r="M361" s="241">
        <f t="shared" si="3"/>
        <v>0</v>
      </c>
    </row>
    <row r="362" spans="1:13">
      <c r="A362" s="204" t="s">
        <v>3432</v>
      </c>
      <c r="B362" s="194" t="s">
        <v>143</v>
      </c>
      <c r="C362" s="204" t="s">
        <v>1449</v>
      </c>
      <c r="D362" s="205"/>
      <c r="E362" s="206" t="s">
        <v>3433</v>
      </c>
      <c r="F362" s="207"/>
      <c r="G362" s="206">
        <v>0</v>
      </c>
      <c r="H362" s="207"/>
      <c r="I362" s="206">
        <v>0</v>
      </c>
      <c r="J362" s="207"/>
      <c r="K362" s="206" t="s">
        <v>3433</v>
      </c>
      <c r="L362" s="225" t="str">
        <f>VLOOKUP(A362,'De x Para'!A:C,3,0)</f>
        <v>14.1.1</v>
      </c>
      <c r="M362" s="241">
        <f t="shared" si="3"/>
        <v>0</v>
      </c>
    </row>
    <row r="363" spans="1:13">
      <c r="A363" s="204" t="s">
        <v>3677</v>
      </c>
      <c r="B363" s="194" t="s">
        <v>143</v>
      </c>
      <c r="C363" s="204" t="s">
        <v>3678</v>
      </c>
      <c r="D363" s="205"/>
      <c r="E363" s="206" t="s">
        <v>248</v>
      </c>
      <c r="F363" s="207"/>
      <c r="G363" s="237">
        <v>35000</v>
      </c>
      <c r="H363" s="207"/>
      <c r="I363" s="206">
        <v>0</v>
      </c>
      <c r="J363" s="207"/>
      <c r="K363" s="206" t="s">
        <v>3679</v>
      </c>
      <c r="L363" s="225" t="str">
        <f>VLOOKUP(A363,'De x Para'!A:C,3,0)</f>
        <v>14.1.1</v>
      </c>
      <c r="M363" s="241">
        <f t="shared" si="3"/>
        <v>35000</v>
      </c>
    </row>
    <row r="364" spans="1:13">
      <c r="A364" s="204" t="s">
        <v>3434</v>
      </c>
      <c r="B364" s="194" t="s">
        <v>143</v>
      </c>
      <c r="C364" s="204" t="s">
        <v>3435</v>
      </c>
      <c r="D364" s="205"/>
      <c r="E364" s="206" t="s">
        <v>3436</v>
      </c>
      <c r="F364" s="207"/>
      <c r="G364" s="206">
        <v>0</v>
      </c>
      <c r="H364" s="207"/>
      <c r="I364" s="206">
        <v>0</v>
      </c>
      <c r="J364" s="207"/>
      <c r="K364" s="206" t="s">
        <v>3436</v>
      </c>
      <c r="L364" s="225" t="str">
        <f>VLOOKUP(A364,'De x Para'!A:C,3,0)</f>
        <v>14.1.1</v>
      </c>
      <c r="M364" s="241">
        <f t="shared" si="3"/>
        <v>0</v>
      </c>
    </row>
    <row r="365" spans="1:13">
      <c r="A365" s="200"/>
      <c r="B365" s="194" t="s">
        <v>143</v>
      </c>
      <c r="C365" s="200" t="s">
        <v>143</v>
      </c>
      <c r="D365" s="201"/>
      <c r="E365" s="201"/>
      <c r="F365" s="201"/>
      <c r="G365" s="201"/>
      <c r="H365" s="201"/>
      <c r="I365" s="201"/>
      <c r="J365" s="201"/>
      <c r="K365" s="201"/>
      <c r="L365" s="225"/>
      <c r="M365" s="241">
        <f t="shared" si="3"/>
        <v>0</v>
      </c>
    </row>
    <row r="366" spans="1:13">
      <c r="A366" s="200" t="s">
        <v>1671</v>
      </c>
      <c r="B366" s="194" t="s">
        <v>143</v>
      </c>
      <c r="C366" s="200" t="s">
        <v>1672</v>
      </c>
      <c r="D366" s="201"/>
      <c r="E366" s="202" t="s">
        <v>248</v>
      </c>
      <c r="F366" s="203"/>
      <c r="G366" s="236">
        <v>1800</v>
      </c>
      <c r="H366" s="203"/>
      <c r="I366" s="202">
        <v>0</v>
      </c>
      <c r="J366" s="203"/>
      <c r="K366" s="202" t="s">
        <v>1310</v>
      </c>
      <c r="L366" s="225">
        <f>VLOOKUP(A366,'De x Para'!A:C,3,0)</f>
        <v>0</v>
      </c>
      <c r="M366" s="241">
        <f t="shared" si="3"/>
        <v>1800</v>
      </c>
    </row>
    <row r="367" spans="1:13">
      <c r="A367" s="200" t="s">
        <v>1676</v>
      </c>
      <c r="B367" s="194" t="s">
        <v>143</v>
      </c>
      <c r="C367" s="200" t="s">
        <v>1672</v>
      </c>
      <c r="D367" s="201"/>
      <c r="E367" s="202" t="s">
        <v>248</v>
      </c>
      <c r="F367" s="203"/>
      <c r="G367" s="236">
        <v>1800</v>
      </c>
      <c r="H367" s="203"/>
      <c r="I367" s="202">
        <v>0</v>
      </c>
      <c r="J367" s="203"/>
      <c r="K367" s="202" t="s">
        <v>1310</v>
      </c>
      <c r="L367" s="225">
        <f>VLOOKUP(A367,'De x Para'!A:C,3,0)</f>
        <v>0</v>
      </c>
      <c r="M367" s="241">
        <f t="shared" si="3"/>
        <v>1800</v>
      </c>
    </row>
    <row r="368" spans="1:13">
      <c r="A368" s="204" t="s">
        <v>1892</v>
      </c>
      <c r="B368" s="194" t="s">
        <v>143</v>
      </c>
      <c r="C368" s="204" t="s">
        <v>1666</v>
      </c>
      <c r="D368" s="205"/>
      <c r="E368" s="206" t="s">
        <v>248</v>
      </c>
      <c r="F368" s="207"/>
      <c r="G368" s="237">
        <v>1800</v>
      </c>
      <c r="H368" s="207"/>
      <c r="I368" s="206">
        <v>0</v>
      </c>
      <c r="J368" s="207"/>
      <c r="K368" s="206" t="s">
        <v>1310</v>
      </c>
      <c r="L368" s="225" t="str">
        <f>VLOOKUP(A368,'De x Para'!A:C,3,0)</f>
        <v>14.1.1</v>
      </c>
      <c r="M368" s="241">
        <f t="shared" si="3"/>
        <v>1800</v>
      </c>
    </row>
    <row r="369" spans="1:13">
      <c r="A369" s="208"/>
      <c r="B369" s="194" t="s">
        <v>143</v>
      </c>
      <c r="C369" s="208" t="s">
        <v>143</v>
      </c>
      <c r="D369" s="209"/>
      <c r="E369" s="209"/>
      <c r="F369" s="209"/>
      <c r="G369" s="209"/>
      <c r="H369" s="209"/>
      <c r="I369" s="209"/>
      <c r="J369" s="209"/>
      <c r="K369" s="209"/>
      <c r="L369" s="225"/>
      <c r="M369" s="241">
        <f t="shared" si="3"/>
        <v>0</v>
      </c>
    </row>
    <row r="370" spans="1:13">
      <c r="A370" s="200" t="s">
        <v>1684</v>
      </c>
      <c r="B370" s="194" t="s">
        <v>143</v>
      </c>
      <c r="C370" s="200" t="s">
        <v>1685</v>
      </c>
      <c r="D370" s="201"/>
      <c r="E370" s="202" t="s">
        <v>3437</v>
      </c>
      <c r="F370" s="203"/>
      <c r="G370" s="202">
        <v>28.04</v>
      </c>
      <c r="H370" s="203"/>
      <c r="I370" s="202">
        <v>0</v>
      </c>
      <c r="J370" s="203"/>
      <c r="K370" s="202" t="s">
        <v>3680</v>
      </c>
      <c r="L370" s="225">
        <f>VLOOKUP(A370,'De x Para'!A:C,3,0)</f>
        <v>0</v>
      </c>
      <c r="M370" s="241">
        <f t="shared" si="3"/>
        <v>28.04</v>
      </c>
    </row>
    <row r="371" spans="1:13">
      <c r="A371" s="200" t="s">
        <v>1689</v>
      </c>
      <c r="B371" s="194" t="s">
        <v>143</v>
      </c>
      <c r="C371" s="200" t="s">
        <v>1685</v>
      </c>
      <c r="D371" s="201"/>
      <c r="E371" s="202" t="s">
        <v>3437</v>
      </c>
      <c r="F371" s="203"/>
      <c r="G371" s="202">
        <v>28.04</v>
      </c>
      <c r="H371" s="203"/>
      <c r="I371" s="202">
        <v>0</v>
      </c>
      <c r="J371" s="203"/>
      <c r="K371" s="202" t="s">
        <v>3680</v>
      </c>
      <c r="L371" s="225">
        <f>VLOOKUP(A371,'De x Para'!A:C,3,0)</f>
        <v>0</v>
      </c>
      <c r="M371" s="241">
        <f t="shared" si="3"/>
        <v>28.04</v>
      </c>
    </row>
    <row r="372" spans="1:13">
      <c r="A372" s="204" t="s">
        <v>1690</v>
      </c>
      <c r="B372" s="194" t="s">
        <v>143</v>
      </c>
      <c r="C372" s="204" t="s">
        <v>1691</v>
      </c>
      <c r="D372" s="205"/>
      <c r="E372" s="206" t="s">
        <v>3438</v>
      </c>
      <c r="F372" s="207"/>
      <c r="G372" s="206">
        <v>28.04</v>
      </c>
      <c r="H372" s="207"/>
      <c r="I372" s="206">
        <v>0</v>
      </c>
      <c r="J372" s="207"/>
      <c r="K372" s="206" t="s">
        <v>3681</v>
      </c>
      <c r="L372" s="225" t="str">
        <f>VLOOKUP(A372,'De x Para'!A:C,3,0)</f>
        <v>14.1.2</v>
      </c>
      <c r="M372" s="241">
        <f t="shared" si="3"/>
        <v>28.04</v>
      </c>
    </row>
    <row r="373" spans="1:13">
      <c r="A373" s="204" t="s">
        <v>1695</v>
      </c>
      <c r="B373" s="194" t="s">
        <v>143</v>
      </c>
      <c r="C373" s="204" t="s">
        <v>1696</v>
      </c>
      <c r="D373" s="205"/>
      <c r="E373" s="206" t="s">
        <v>3439</v>
      </c>
      <c r="F373" s="207"/>
      <c r="G373" s="206">
        <v>0</v>
      </c>
      <c r="H373" s="207"/>
      <c r="I373" s="206">
        <v>0</v>
      </c>
      <c r="J373" s="207"/>
      <c r="K373" s="206" t="s">
        <v>3439</v>
      </c>
      <c r="L373" s="225" t="str">
        <f>VLOOKUP(A373,'De x Para'!A:C,3,0)</f>
        <v>14.1.2</v>
      </c>
      <c r="M373" s="241">
        <f t="shared" si="3"/>
        <v>0</v>
      </c>
    </row>
    <row r="374" spans="1:13">
      <c r="A374" s="208"/>
      <c r="B374" s="194" t="s">
        <v>143</v>
      </c>
      <c r="C374" s="208" t="s">
        <v>143</v>
      </c>
      <c r="D374" s="209"/>
      <c r="E374" s="209"/>
      <c r="F374" s="209"/>
      <c r="G374" s="209"/>
      <c r="H374" s="209"/>
      <c r="I374" s="209"/>
      <c r="J374" s="209"/>
      <c r="K374" s="209"/>
      <c r="L374" s="225"/>
      <c r="M374" s="241">
        <f t="shared" si="3"/>
        <v>0</v>
      </c>
    </row>
    <row r="375" spans="1:13">
      <c r="A375" s="200" t="s">
        <v>3440</v>
      </c>
      <c r="B375" s="194" t="s">
        <v>143</v>
      </c>
      <c r="C375" s="200" t="s">
        <v>3441</v>
      </c>
      <c r="D375" s="201"/>
      <c r="E375" s="202" t="s">
        <v>3442</v>
      </c>
      <c r="F375" s="203"/>
      <c r="G375" s="202">
        <v>735.84</v>
      </c>
      <c r="H375" s="203"/>
      <c r="I375" s="202">
        <v>0</v>
      </c>
      <c r="J375" s="203"/>
      <c r="K375" s="202" t="s">
        <v>3682</v>
      </c>
      <c r="L375" s="225">
        <f>VLOOKUP(A375,'De x Para'!A:C,3,0)</f>
        <v>0</v>
      </c>
      <c r="M375" s="241">
        <f t="shared" si="3"/>
        <v>735.84</v>
      </c>
    </row>
    <row r="376" spans="1:13">
      <c r="A376" s="200" t="s">
        <v>3443</v>
      </c>
      <c r="B376" s="194" t="s">
        <v>143</v>
      </c>
      <c r="C376" s="200" t="s">
        <v>3441</v>
      </c>
      <c r="D376" s="201"/>
      <c r="E376" s="202" t="s">
        <v>3442</v>
      </c>
      <c r="F376" s="203"/>
      <c r="G376" s="202">
        <v>735.84</v>
      </c>
      <c r="H376" s="203"/>
      <c r="I376" s="202">
        <v>0</v>
      </c>
      <c r="J376" s="203"/>
      <c r="K376" s="202" t="s">
        <v>3682</v>
      </c>
      <c r="L376" s="225">
        <f>VLOOKUP(A376,'De x Para'!A:C,3,0)</f>
        <v>0</v>
      </c>
      <c r="M376" s="241">
        <f t="shared" si="3"/>
        <v>735.84</v>
      </c>
    </row>
    <row r="377" spans="1:13">
      <c r="A377" s="200" t="s">
        <v>3444</v>
      </c>
      <c r="B377" s="194" t="s">
        <v>143</v>
      </c>
      <c r="C377" s="200" t="s">
        <v>1685</v>
      </c>
      <c r="D377" s="201"/>
      <c r="E377" s="202" t="s">
        <v>3442</v>
      </c>
      <c r="F377" s="203"/>
      <c r="G377" s="202">
        <v>735.84</v>
      </c>
      <c r="H377" s="203"/>
      <c r="I377" s="202">
        <v>0</v>
      </c>
      <c r="J377" s="203"/>
      <c r="K377" s="202" t="s">
        <v>3682</v>
      </c>
      <c r="L377" s="225">
        <f>VLOOKUP(A377,'De x Para'!A:C,3,0)</f>
        <v>0</v>
      </c>
      <c r="M377" s="241">
        <f t="shared" si="3"/>
        <v>735.84</v>
      </c>
    </row>
    <row r="378" spans="1:13">
      <c r="A378" s="200" t="s">
        <v>3445</v>
      </c>
      <c r="B378" s="194" t="s">
        <v>143</v>
      </c>
      <c r="C378" s="200" t="s">
        <v>1685</v>
      </c>
      <c r="D378" s="201"/>
      <c r="E378" s="202" t="s">
        <v>3442</v>
      </c>
      <c r="F378" s="203"/>
      <c r="G378" s="202">
        <v>735.84</v>
      </c>
      <c r="H378" s="203"/>
      <c r="I378" s="202">
        <v>0</v>
      </c>
      <c r="J378" s="203"/>
      <c r="K378" s="202" t="s">
        <v>3682</v>
      </c>
      <c r="L378" s="225">
        <f>VLOOKUP(A378,'De x Para'!A:C,3,0)</f>
        <v>0</v>
      </c>
      <c r="M378" s="241">
        <f t="shared" si="3"/>
        <v>735.84</v>
      </c>
    </row>
    <row r="379" spans="1:13">
      <c r="A379" s="204" t="s">
        <v>3446</v>
      </c>
      <c r="B379" s="194" t="s">
        <v>143</v>
      </c>
      <c r="C379" s="204" t="s">
        <v>1691</v>
      </c>
      <c r="D379" s="205"/>
      <c r="E379" s="206" t="s">
        <v>3442</v>
      </c>
      <c r="F379" s="207"/>
      <c r="G379" s="206">
        <v>735.84</v>
      </c>
      <c r="H379" s="207"/>
      <c r="I379" s="206">
        <v>0</v>
      </c>
      <c r="J379" s="207"/>
      <c r="K379" s="206" t="s">
        <v>3682</v>
      </c>
      <c r="L379" s="225" t="str">
        <f>VLOOKUP(A379,'De x Para'!A:C,3,0)</f>
        <v>14.1.2</v>
      </c>
      <c r="M379" s="241">
        <f t="shared" si="3"/>
        <v>735.84</v>
      </c>
    </row>
    <row r="380" spans="1:13">
      <c r="A380" s="208"/>
      <c r="B380" s="194" t="s">
        <v>143</v>
      </c>
      <c r="C380" s="208" t="s">
        <v>143</v>
      </c>
      <c r="D380" s="209"/>
      <c r="E380" s="209"/>
      <c r="F380" s="209"/>
      <c r="G380" s="209"/>
      <c r="H380" s="209"/>
      <c r="I380" s="209"/>
      <c r="J380" s="209"/>
      <c r="K380" s="209"/>
      <c r="L380" s="225"/>
      <c r="M380" s="241">
        <f t="shared" si="3"/>
        <v>0</v>
      </c>
    </row>
    <row r="381" spans="1:13">
      <c r="A381" s="200" t="s">
        <v>1702</v>
      </c>
      <c r="B381" s="194" t="s">
        <v>143</v>
      </c>
      <c r="C381" s="200" t="s">
        <v>1703</v>
      </c>
      <c r="D381" s="201"/>
      <c r="E381" s="202" t="s">
        <v>3447</v>
      </c>
      <c r="F381" s="203"/>
      <c r="G381" s="236">
        <v>16233</v>
      </c>
      <c r="H381" s="203"/>
      <c r="I381" s="202">
        <v>0</v>
      </c>
      <c r="J381" s="203"/>
      <c r="K381" s="202" t="s">
        <v>3683</v>
      </c>
      <c r="L381" s="225">
        <f>VLOOKUP(A381,'De x Para'!A:C,3,0)</f>
        <v>0</v>
      </c>
      <c r="M381" s="241">
        <f t="shared" si="3"/>
        <v>16233</v>
      </c>
    </row>
    <row r="382" spans="1:13">
      <c r="A382" s="200" t="s">
        <v>1706</v>
      </c>
      <c r="B382" s="194" t="s">
        <v>143</v>
      </c>
      <c r="C382" s="200" t="s">
        <v>1703</v>
      </c>
      <c r="D382" s="201"/>
      <c r="E382" s="202" t="s">
        <v>3447</v>
      </c>
      <c r="F382" s="203"/>
      <c r="G382" s="236">
        <v>16233</v>
      </c>
      <c r="H382" s="203"/>
      <c r="I382" s="202">
        <v>0</v>
      </c>
      <c r="J382" s="203"/>
      <c r="K382" s="202" t="s">
        <v>3683</v>
      </c>
      <c r="L382" s="225">
        <f>VLOOKUP(A382,'De x Para'!A:C,3,0)</f>
        <v>0</v>
      </c>
      <c r="M382" s="241">
        <f t="shared" si="3"/>
        <v>16233</v>
      </c>
    </row>
    <row r="383" spans="1:13">
      <c r="A383" s="200" t="s">
        <v>1707</v>
      </c>
      <c r="B383" s="194" t="s">
        <v>143</v>
      </c>
      <c r="C383" s="200" t="s">
        <v>1703</v>
      </c>
      <c r="D383" s="201"/>
      <c r="E383" s="202" t="s">
        <v>3447</v>
      </c>
      <c r="F383" s="203"/>
      <c r="G383" s="236">
        <v>16233</v>
      </c>
      <c r="H383" s="203"/>
      <c r="I383" s="202">
        <v>0</v>
      </c>
      <c r="J383" s="203"/>
      <c r="K383" s="202" t="s">
        <v>3683</v>
      </c>
      <c r="L383" s="225">
        <f>VLOOKUP(A383,'De x Para'!A:C,3,0)</f>
        <v>0</v>
      </c>
      <c r="M383" s="241">
        <f t="shared" si="3"/>
        <v>16233</v>
      </c>
    </row>
    <row r="384" spans="1:13">
      <c r="A384" s="200" t="s">
        <v>1708</v>
      </c>
      <c r="B384" s="194" t="s">
        <v>143</v>
      </c>
      <c r="C384" s="200" t="s">
        <v>1703</v>
      </c>
      <c r="D384" s="201"/>
      <c r="E384" s="202" t="s">
        <v>3447</v>
      </c>
      <c r="F384" s="203"/>
      <c r="G384" s="236">
        <v>16233</v>
      </c>
      <c r="H384" s="203"/>
      <c r="I384" s="202">
        <v>0</v>
      </c>
      <c r="J384" s="203"/>
      <c r="K384" s="202" t="s">
        <v>3683</v>
      </c>
      <c r="L384" s="225">
        <f>VLOOKUP(A384,'De x Para'!A:C,3,0)</f>
        <v>0</v>
      </c>
      <c r="M384" s="241">
        <f t="shared" si="3"/>
        <v>16233</v>
      </c>
    </row>
    <row r="385" spans="1:13">
      <c r="A385" s="204" t="s">
        <v>1709</v>
      </c>
      <c r="B385" s="194" t="s">
        <v>143</v>
      </c>
      <c r="C385" s="204" t="s">
        <v>1710</v>
      </c>
      <c r="D385" s="205"/>
      <c r="E385" s="206" t="s">
        <v>3447</v>
      </c>
      <c r="F385" s="207"/>
      <c r="G385" s="237">
        <v>16233</v>
      </c>
      <c r="H385" s="207"/>
      <c r="I385" s="206">
        <v>0</v>
      </c>
      <c r="J385" s="207"/>
      <c r="K385" s="206" t="s">
        <v>3683</v>
      </c>
      <c r="L385" s="225" t="str">
        <f>VLOOKUP(A385,'De x Para'!A:C,3,0)</f>
        <v>11.6.5</v>
      </c>
      <c r="M385" s="241">
        <f t="shared" si="3"/>
        <v>16233</v>
      </c>
    </row>
    <row r="386" spans="1:13">
      <c r="A386" s="208"/>
      <c r="B386" s="194" t="s">
        <v>143</v>
      </c>
      <c r="C386" s="208" t="s">
        <v>143</v>
      </c>
      <c r="D386" s="209"/>
      <c r="E386" s="209"/>
      <c r="F386" s="209"/>
      <c r="G386" s="209"/>
      <c r="H386" s="209"/>
      <c r="I386" s="209"/>
      <c r="J386" s="209"/>
      <c r="K386" s="209"/>
      <c r="L386" s="225"/>
      <c r="M386" s="241">
        <f t="shared" si="3"/>
        <v>0</v>
      </c>
    </row>
    <row r="387" spans="1:13">
      <c r="A387" s="200" t="s">
        <v>1711</v>
      </c>
      <c r="B387" s="194" t="s">
        <v>143</v>
      </c>
      <c r="C387" s="200" t="s">
        <v>1712</v>
      </c>
      <c r="D387" s="201"/>
      <c r="E387" s="202" t="s">
        <v>3448</v>
      </c>
      <c r="F387" s="203"/>
      <c r="G387" s="236">
        <v>8451.9500000000007</v>
      </c>
      <c r="H387" s="203"/>
      <c r="I387" s="202">
        <v>0</v>
      </c>
      <c r="J387" s="203"/>
      <c r="K387" s="202" t="s">
        <v>3684</v>
      </c>
      <c r="L387" s="225">
        <f>VLOOKUP(A387,'De x Para'!A:C,3,0)</f>
        <v>0</v>
      </c>
      <c r="M387" s="241">
        <f t="shared" si="3"/>
        <v>8451.9500000000007</v>
      </c>
    </row>
    <row r="388" spans="1:13">
      <c r="A388" s="200" t="s">
        <v>1715</v>
      </c>
      <c r="B388" s="194" t="s">
        <v>143</v>
      </c>
      <c r="C388" s="200" t="s">
        <v>1712</v>
      </c>
      <c r="D388" s="201"/>
      <c r="E388" s="202" t="s">
        <v>3448</v>
      </c>
      <c r="F388" s="203"/>
      <c r="G388" s="236">
        <v>8451.9500000000007</v>
      </c>
      <c r="H388" s="203"/>
      <c r="I388" s="202">
        <v>0</v>
      </c>
      <c r="J388" s="203"/>
      <c r="K388" s="202" t="s">
        <v>3684</v>
      </c>
      <c r="L388" s="225">
        <f>VLOOKUP(A388,'De x Para'!A:C,3,0)</f>
        <v>0</v>
      </c>
      <c r="M388" s="241">
        <f t="shared" si="3"/>
        <v>8451.9500000000007</v>
      </c>
    </row>
    <row r="389" spans="1:13">
      <c r="A389" s="200" t="s">
        <v>1716</v>
      </c>
      <c r="B389" s="194" t="s">
        <v>143</v>
      </c>
      <c r="C389" s="200" t="s">
        <v>1712</v>
      </c>
      <c r="D389" s="201"/>
      <c r="E389" s="202" t="s">
        <v>3448</v>
      </c>
      <c r="F389" s="203"/>
      <c r="G389" s="236">
        <v>8451.9500000000007</v>
      </c>
      <c r="H389" s="203"/>
      <c r="I389" s="202">
        <v>0</v>
      </c>
      <c r="J389" s="203"/>
      <c r="K389" s="202" t="s">
        <v>3684</v>
      </c>
      <c r="L389" s="225">
        <f>VLOOKUP(A389,'De x Para'!A:C,3,0)</f>
        <v>0</v>
      </c>
      <c r="M389" s="241">
        <f t="shared" si="3"/>
        <v>8451.9500000000007</v>
      </c>
    </row>
    <row r="390" spans="1:13">
      <c r="A390" s="200" t="s">
        <v>1717</v>
      </c>
      <c r="B390" s="194" t="s">
        <v>143</v>
      </c>
      <c r="C390" s="200" t="s">
        <v>1712</v>
      </c>
      <c r="D390" s="201"/>
      <c r="E390" s="202" t="s">
        <v>3448</v>
      </c>
      <c r="F390" s="203"/>
      <c r="G390" s="236">
        <v>8451.9500000000007</v>
      </c>
      <c r="H390" s="203"/>
      <c r="I390" s="202">
        <v>0</v>
      </c>
      <c r="J390" s="203"/>
      <c r="K390" s="202" t="s">
        <v>3684</v>
      </c>
      <c r="L390" s="225">
        <f>VLOOKUP(A390,'De x Para'!A:C,3,0)</f>
        <v>0</v>
      </c>
      <c r="M390" s="241">
        <f t="shared" si="3"/>
        <v>8451.9500000000007</v>
      </c>
    </row>
    <row r="391" spans="1:13">
      <c r="A391" s="204" t="s">
        <v>1718</v>
      </c>
      <c r="B391" s="194" t="s">
        <v>143</v>
      </c>
      <c r="C391" s="204" t="s">
        <v>1719</v>
      </c>
      <c r="D391" s="205"/>
      <c r="E391" s="206" t="s">
        <v>3449</v>
      </c>
      <c r="F391" s="207"/>
      <c r="G391" s="237">
        <v>8363.26</v>
      </c>
      <c r="H391" s="207"/>
      <c r="I391" s="206">
        <v>0</v>
      </c>
      <c r="J391" s="207"/>
      <c r="K391" s="206" t="s">
        <v>3685</v>
      </c>
      <c r="L391" s="225" t="str">
        <f>VLOOKUP(A391,'De x Para'!A:C,3,0)</f>
        <v>13.1</v>
      </c>
      <c r="M391" s="241">
        <f t="shared" si="3"/>
        <v>8363.26</v>
      </c>
    </row>
    <row r="392" spans="1:13">
      <c r="A392" s="204" t="s">
        <v>1723</v>
      </c>
      <c r="B392" s="194" t="s">
        <v>143</v>
      </c>
      <c r="C392" s="204" t="s">
        <v>1724</v>
      </c>
      <c r="D392" s="205"/>
      <c r="E392" s="206" t="s">
        <v>3450</v>
      </c>
      <c r="F392" s="207"/>
      <c r="G392" s="206">
        <v>88.69</v>
      </c>
      <c r="H392" s="207"/>
      <c r="I392" s="206">
        <v>0</v>
      </c>
      <c r="J392" s="207"/>
      <c r="K392" s="206" t="s">
        <v>3686</v>
      </c>
      <c r="L392" s="225" t="str">
        <f>VLOOKUP(A392,'De x Para'!A:C,3,0)</f>
        <v>13.1</v>
      </c>
      <c r="M392" s="241">
        <f t="shared" si="3"/>
        <v>88.69</v>
      </c>
    </row>
    <row r="393" spans="1:13">
      <c r="A393" s="200"/>
      <c r="B393" s="194" t="s">
        <v>143</v>
      </c>
      <c r="C393" s="200" t="s">
        <v>143</v>
      </c>
      <c r="D393" s="201"/>
      <c r="E393" s="201"/>
      <c r="F393" s="201"/>
      <c r="G393" s="201"/>
      <c r="H393" s="201"/>
      <c r="I393" s="201"/>
      <c r="J393" s="201"/>
      <c r="K393" s="201"/>
      <c r="L393" s="225"/>
      <c r="M393" s="241">
        <f t="shared" si="3"/>
        <v>0</v>
      </c>
    </row>
    <row r="394" spans="1:13">
      <c r="A394" s="200" t="s">
        <v>1734</v>
      </c>
      <c r="B394" s="194" t="s">
        <v>143</v>
      </c>
      <c r="C394" s="200" t="s">
        <v>1735</v>
      </c>
      <c r="D394" s="201"/>
      <c r="E394" s="202" t="s">
        <v>3451</v>
      </c>
      <c r="F394" s="203"/>
      <c r="G394" s="236">
        <v>47368.39</v>
      </c>
      <c r="H394" s="203"/>
      <c r="I394" s="202">
        <v>0</v>
      </c>
      <c r="J394" s="203"/>
      <c r="K394" s="202" t="s">
        <v>3687</v>
      </c>
      <c r="L394" s="225">
        <f>VLOOKUP(A394,'De x Para'!A:C,3,0)</f>
        <v>0</v>
      </c>
      <c r="M394" s="241">
        <f t="shared" si="3"/>
        <v>47368.39</v>
      </c>
    </row>
    <row r="395" spans="1:13">
      <c r="A395" s="200" t="s">
        <v>1739</v>
      </c>
      <c r="B395" s="194" t="s">
        <v>143</v>
      </c>
      <c r="C395" s="200" t="s">
        <v>1740</v>
      </c>
      <c r="D395" s="201"/>
      <c r="E395" s="202" t="s">
        <v>3451</v>
      </c>
      <c r="F395" s="203"/>
      <c r="G395" s="236">
        <v>47368.39</v>
      </c>
      <c r="H395" s="203"/>
      <c r="I395" s="202">
        <v>0</v>
      </c>
      <c r="J395" s="203"/>
      <c r="K395" s="202" t="s">
        <v>3687</v>
      </c>
      <c r="L395" s="225">
        <f>VLOOKUP(A395,'De x Para'!A:C,3,0)</f>
        <v>0</v>
      </c>
      <c r="M395" s="241">
        <f t="shared" si="3"/>
        <v>47368.39</v>
      </c>
    </row>
    <row r="396" spans="1:13">
      <c r="A396" s="200" t="s">
        <v>1741</v>
      </c>
      <c r="B396" s="194" t="s">
        <v>143</v>
      </c>
      <c r="C396" s="200" t="s">
        <v>1740</v>
      </c>
      <c r="D396" s="201"/>
      <c r="E396" s="202" t="s">
        <v>3451</v>
      </c>
      <c r="F396" s="203"/>
      <c r="G396" s="236">
        <v>47368.39</v>
      </c>
      <c r="H396" s="203"/>
      <c r="I396" s="202">
        <v>0</v>
      </c>
      <c r="J396" s="203"/>
      <c r="K396" s="202" t="s">
        <v>3687</v>
      </c>
      <c r="L396" s="225">
        <f>VLOOKUP(A396,'De x Para'!A:C,3,0)</f>
        <v>0</v>
      </c>
      <c r="M396" s="241">
        <f t="shared" si="3"/>
        <v>47368.39</v>
      </c>
    </row>
    <row r="397" spans="1:13">
      <c r="A397" s="200" t="s">
        <v>1742</v>
      </c>
      <c r="B397" s="194" t="s">
        <v>143</v>
      </c>
      <c r="C397" s="200" t="s">
        <v>1740</v>
      </c>
      <c r="D397" s="201"/>
      <c r="E397" s="202" t="s">
        <v>3451</v>
      </c>
      <c r="F397" s="203"/>
      <c r="G397" s="236">
        <v>47368.39</v>
      </c>
      <c r="H397" s="203"/>
      <c r="I397" s="202">
        <v>0</v>
      </c>
      <c r="J397" s="203"/>
      <c r="K397" s="202" t="s">
        <v>3687</v>
      </c>
      <c r="L397" s="225">
        <f>VLOOKUP(A397,'De x Para'!A:C,3,0)</f>
        <v>0</v>
      </c>
      <c r="M397" s="241">
        <f t="shared" si="3"/>
        <v>47368.39</v>
      </c>
    </row>
    <row r="398" spans="1:13">
      <c r="A398" s="204" t="s">
        <v>1743</v>
      </c>
      <c r="B398" s="194" t="s">
        <v>143</v>
      </c>
      <c r="C398" s="204" t="s">
        <v>1744</v>
      </c>
      <c r="D398" s="205"/>
      <c r="E398" s="206" t="s">
        <v>3452</v>
      </c>
      <c r="F398" s="207"/>
      <c r="G398" s="206">
        <v>368.39</v>
      </c>
      <c r="H398" s="207"/>
      <c r="I398" s="206">
        <v>0</v>
      </c>
      <c r="J398" s="207"/>
      <c r="K398" s="206" t="s">
        <v>3688</v>
      </c>
      <c r="L398" s="225" t="str">
        <f>VLOOKUP(A398,'De x Para'!A:C,3,0)</f>
        <v>11.6.2</v>
      </c>
      <c r="M398" s="241">
        <f t="shared" si="3"/>
        <v>368.39</v>
      </c>
    </row>
    <row r="399" spans="1:13">
      <c r="A399" s="204" t="s">
        <v>3689</v>
      </c>
      <c r="B399" s="194" t="s">
        <v>143</v>
      </c>
      <c r="C399" s="204" t="s">
        <v>3690</v>
      </c>
      <c r="D399" s="205"/>
      <c r="E399" s="206" t="s">
        <v>248</v>
      </c>
      <c r="F399" s="207"/>
      <c r="G399" s="237">
        <v>42000</v>
      </c>
      <c r="H399" s="207"/>
      <c r="I399" s="206">
        <v>0</v>
      </c>
      <c r="J399" s="207"/>
      <c r="K399" s="206" t="s">
        <v>3691</v>
      </c>
      <c r="L399" s="225" t="str">
        <f>VLOOKUP(A399,'De x Para'!A:C,3,0)</f>
        <v>11.6.1</v>
      </c>
      <c r="M399" s="241">
        <f t="shared" si="3"/>
        <v>42000</v>
      </c>
    </row>
    <row r="400" spans="1:13">
      <c r="A400" s="204" t="s">
        <v>1747</v>
      </c>
      <c r="B400" s="194" t="s">
        <v>143</v>
      </c>
      <c r="C400" s="204" t="s">
        <v>1748</v>
      </c>
      <c r="D400" s="205"/>
      <c r="E400" s="206" t="s">
        <v>3453</v>
      </c>
      <c r="F400" s="207"/>
      <c r="G400" s="237">
        <v>5000</v>
      </c>
      <c r="H400" s="207"/>
      <c r="I400" s="206">
        <v>0</v>
      </c>
      <c r="J400" s="207"/>
      <c r="K400" s="206" t="s">
        <v>3692</v>
      </c>
      <c r="L400" s="225" t="str">
        <f>VLOOKUP(A400,'De x Para'!A:C,3,0)</f>
        <v>11.6.6</v>
      </c>
      <c r="M400" s="241">
        <f t="shared" si="3"/>
        <v>5000</v>
      </c>
    </row>
    <row r="401" spans="1:13">
      <c r="A401" s="208"/>
      <c r="B401" s="194" t="s">
        <v>143</v>
      </c>
      <c r="C401" s="208" t="s">
        <v>143</v>
      </c>
      <c r="D401" s="209"/>
      <c r="E401" s="209"/>
      <c r="F401" s="209"/>
      <c r="G401" s="209"/>
      <c r="H401" s="209"/>
      <c r="I401" s="209"/>
      <c r="J401" s="209"/>
      <c r="K401" s="209"/>
      <c r="L401" s="225"/>
    </row>
    <row r="402" spans="1:13">
      <c r="A402" s="200">
        <v>4</v>
      </c>
      <c r="B402" s="200" t="s">
        <v>1751</v>
      </c>
      <c r="C402" s="201"/>
      <c r="D402" s="201"/>
      <c r="E402" s="202" t="s">
        <v>3298</v>
      </c>
      <c r="F402" s="203"/>
      <c r="G402" s="236">
        <v>1544.33</v>
      </c>
      <c r="H402" s="203"/>
      <c r="I402" s="236">
        <v>1076538.8999999999</v>
      </c>
      <c r="J402" s="203"/>
      <c r="K402" s="202" t="s">
        <v>3536</v>
      </c>
      <c r="L402" s="225">
        <f>VLOOKUP(A402,'De x Para'!A:C,3,0)</f>
        <v>0</v>
      </c>
      <c r="M402" s="241">
        <f>I402-G402</f>
        <v>1074994.5699999998</v>
      </c>
    </row>
    <row r="403" spans="1:13">
      <c r="A403" s="200" t="s">
        <v>1753</v>
      </c>
      <c r="B403" s="194" t="s">
        <v>143</v>
      </c>
      <c r="C403" s="200" t="s">
        <v>1751</v>
      </c>
      <c r="D403" s="201"/>
      <c r="E403" s="202" t="s">
        <v>3298</v>
      </c>
      <c r="F403" s="203"/>
      <c r="G403" s="236">
        <v>1544.33</v>
      </c>
      <c r="H403" s="203"/>
      <c r="I403" s="236">
        <v>1076538.8999999999</v>
      </c>
      <c r="J403" s="203"/>
      <c r="K403" s="202" t="s">
        <v>3536</v>
      </c>
      <c r="L403" s="225">
        <f>VLOOKUP(A403,'De x Para'!A:C,3,0)</f>
        <v>0</v>
      </c>
      <c r="M403" s="241">
        <f t="shared" ref="M403:M434" si="4">I403-G403</f>
        <v>1074994.5699999998</v>
      </c>
    </row>
    <row r="404" spans="1:13">
      <c r="A404" s="200" t="s">
        <v>1754</v>
      </c>
      <c r="B404" s="194" t="s">
        <v>143</v>
      </c>
      <c r="C404" s="200" t="s">
        <v>1751</v>
      </c>
      <c r="D404" s="201"/>
      <c r="E404" s="202" t="s">
        <v>3298</v>
      </c>
      <c r="F404" s="203"/>
      <c r="G404" s="236">
        <v>1544.33</v>
      </c>
      <c r="H404" s="203"/>
      <c r="I404" s="236">
        <v>1076538.8999999999</v>
      </c>
      <c r="J404" s="203"/>
      <c r="K404" s="202" t="s">
        <v>3536</v>
      </c>
      <c r="L404" s="225">
        <f>VLOOKUP(A404,'De x Para'!A:C,3,0)</f>
        <v>0</v>
      </c>
      <c r="M404" s="241">
        <f t="shared" si="4"/>
        <v>1074994.5699999998</v>
      </c>
    </row>
    <row r="405" spans="1:13">
      <c r="A405" s="200" t="s">
        <v>1755</v>
      </c>
      <c r="B405" s="194" t="s">
        <v>143</v>
      </c>
      <c r="C405" s="200" t="s">
        <v>1756</v>
      </c>
      <c r="D405" s="201"/>
      <c r="E405" s="202" t="s">
        <v>3454</v>
      </c>
      <c r="F405" s="203"/>
      <c r="G405" s="202">
        <v>0</v>
      </c>
      <c r="H405" s="203"/>
      <c r="I405" s="236">
        <v>569258.02</v>
      </c>
      <c r="J405" s="203"/>
      <c r="K405" s="202" t="s">
        <v>3693</v>
      </c>
      <c r="L405" s="225">
        <f>VLOOKUP(A405,'De x Para'!A:C,3,0)</f>
        <v>0</v>
      </c>
      <c r="M405" s="241">
        <f t="shared" si="4"/>
        <v>569258.02</v>
      </c>
    </row>
    <row r="406" spans="1:13">
      <c r="A406" s="200" t="s">
        <v>1759</v>
      </c>
      <c r="B406" s="194" t="s">
        <v>143</v>
      </c>
      <c r="C406" s="200" t="s">
        <v>1756</v>
      </c>
      <c r="D406" s="201"/>
      <c r="E406" s="202" t="s">
        <v>3454</v>
      </c>
      <c r="F406" s="203"/>
      <c r="G406" s="202">
        <v>0</v>
      </c>
      <c r="H406" s="203"/>
      <c r="I406" s="236">
        <v>569258.02</v>
      </c>
      <c r="J406" s="203"/>
      <c r="K406" s="202" t="s">
        <v>3693</v>
      </c>
      <c r="L406" s="225">
        <f>VLOOKUP(A406,'De x Para'!A:C,3,0)</f>
        <v>0</v>
      </c>
      <c r="M406" s="241">
        <f t="shared" si="4"/>
        <v>569258.02</v>
      </c>
    </row>
    <row r="407" spans="1:13">
      <c r="A407" s="204" t="s">
        <v>1760</v>
      </c>
      <c r="B407" s="194" t="s">
        <v>143</v>
      </c>
      <c r="C407" s="204" t="s">
        <v>1761</v>
      </c>
      <c r="D407" s="205"/>
      <c r="E407" s="206" t="s">
        <v>3454</v>
      </c>
      <c r="F407" s="207"/>
      <c r="G407" s="206">
        <v>0</v>
      </c>
      <c r="H407" s="207"/>
      <c r="I407" s="237">
        <v>569258.02</v>
      </c>
      <c r="J407" s="207"/>
      <c r="K407" s="206" t="s">
        <v>3693</v>
      </c>
      <c r="L407" s="225" t="str">
        <f>VLOOKUP(A407,'De x Para'!A:C,3,0)</f>
        <v>4.1</v>
      </c>
      <c r="M407" s="241">
        <f t="shared" si="4"/>
        <v>569258.02</v>
      </c>
    </row>
    <row r="408" spans="1:13">
      <c r="A408" s="208"/>
      <c r="B408" s="194" t="s">
        <v>143</v>
      </c>
      <c r="C408" s="208" t="s">
        <v>143</v>
      </c>
      <c r="D408" s="209"/>
      <c r="E408" s="209"/>
      <c r="F408" s="209"/>
      <c r="G408" s="209"/>
      <c r="H408" s="209"/>
      <c r="I408" s="209"/>
      <c r="J408" s="209"/>
      <c r="K408" s="209"/>
      <c r="L408" s="225"/>
      <c r="M408" s="241">
        <f t="shared" si="4"/>
        <v>0</v>
      </c>
    </row>
    <row r="409" spans="1:13">
      <c r="A409" s="200" t="s">
        <v>1762</v>
      </c>
      <c r="B409" s="194" t="s">
        <v>143</v>
      </c>
      <c r="C409" s="200" t="s">
        <v>1763</v>
      </c>
      <c r="D409" s="201"/>
      <c r="E409" s="202" t="s">
        <v>3455</v>
      </c>
      <c r="F409" s="203"/>
      <c r="G409" s="236">
        <v>1544.33</v>
      </c>
      <c r="H409" s="203"/>
      <c r="I409" s="236">
        <v>493311.23</v>
      </c>
      <c r="J409" s="203"/>
      <c r="K409" s="202" t="s">
        <v>3694</v>
      </c>
      <c r="L409" s="225">
        <f>VLOOKUP(A409,'De x Para'!A:C,3,0)</f>
        <v>0</v>
      </c>
      <c r="M409" s="241">
        <f t="shared" si="4"/>
        <v>491766.89999999997</v>
      </c>
    </row>
    <row r="410" spans="1:13">
      <c r="A410" s="200" t="s">
        <v>1767</v>
      </c>
      <c r="B410" s="194" t="s">
        <v>143</v>
      </c>
      <c r="C410" s="200" t="s">
        <v>1768</v>
      </c>
      <c r="D410" s="201"/>
      <c r="E410" s="202" t="s">
        <v>3456</v>
      </c>
      <c r="F410" s="203"/>
      <c r="G410" s="202">
        <v>0</v>
      </c>
      <c r="H410" s="203"/>
      <c r="I410" s="236">
        <v>94721.9</v>
      </c>
      <c r="J410" s="203"/>
      <c r="K410" s="202" t="s">
        <v>3695</v>
      </c>
      <c r="L410" s="225">
        <f>VLOOKUP(A410,'De x Para'!A:C,3,0)</f>
        <v>0</v>
      </c>
      <c r="M410" s="241">
        <f t="shared" si="4"/>
        <v>94721.9</v>
      </c>
    </row>
    <row r="411" spans="1:13">
      <c r="A411" s="204" t="s">
        <v>1772</v>
      </c>
      <c r="B411" s="194" t="s">
        <v>143</v>
      </c>
      <c r="C411" s="204" t="s">
        <v>1773</v>
      </c>
      <c r="D411" s="205"/>
      <c r="E411" s="206" t="s">
        <v>3247</v>
      </c>
      <c r="F411" s="207"/>
      <c r="G411" s="206">
        <v>0</v>
      </c>
      <c r="H411" s="207"/>
      <c r="I411" s="237">
        <v>32721.9</v>
      </c>
      <c r="J411" s="207"/>
      <c r="K411" s="206" t="s">
        <v>3696</v>
      </c>
      <c r="L411" s="225" t="str">
        <f>VLOOKUP(A411,'De x Para'!A:C,3,0)</f>
        <v>4.2.1</v>
      </c>
      <c r="M411" s="241">
        <f t="shared" si="4"/>
        <v>32721.9</v>
      </c>
    </row>
    <row r="412" spans="1:13">
      <c r="A412" s="204" t="s">
        <v>1776</v>
      </c>
      <c r="B412" s="194" t="s">
        <v>143</v>
      </c>
      <c r="C412" s="204" t="s">
        <v>1777</v>
      </c>
      <c r="D412" s="205"/>
      <c r="E412" s="206" t="s">
        <v>1538</v>
      </c>
      <c r="F412" s="207"/>
      <c r="G412" s="206">
        <v>0</v>
      </c>
      <c r="H412" s="207"/>
      <c r="I412" s="237">
        <v>62000</v>
      </c>
      <c r="J412" s="207"/>
      <c r="K412" s="206" t="s">
        <v>3697</v>
      </c>
      <c r="L412" s="225" t="str">
        <f>VLOOKUP(A412,'De x Para'!A:C,3,0)</f>
        <v>4.2.1</v>
      </c>
      <c r="M412" s="241">
        <f t="shared" si="4"/>
        <v>62000</v>
      </c>
    </row>
    <row r="413" spans="1:13">
      <c r="A413" s="208"/>
      <c r="B413" s="194" t="s">
        <v>143</v>
      </c>
      <c r="C413" s="208" t="s">
        <v>143</v>
      </c>
      <c r="D413" s="209"/>
      <c r="E413" s="209"/>
      <c r="F413" s="209"/>
      <c r="G413" s="209"/>
      <c r="H413" s="209"/>
      <c r="I413" s="209"/>
      <c r="J413" s="209"/>
      <c r="K413" s="209"/>
      <c r="L413" s="225"/>
      <c r="M413" s="241">
        <f t="shared" si="4"/>
        <v>0</v>
      </c>
    </row>
    <row r="414" spans="1:13">
      <c r="A414" s="200" t="s">
        <v>1781</v>
      </c>
      <c r="B414" s="194" t="s">
        <v>143</v>
      </c>
      <c r="C414" s="200" t="s">
        <v>1782</v>
      </c>
      <c r="D414" s="201"/>
      <c r="E414" s="202" t="s">
        <v>3457</v>
      </c>
      <c r="F414" s="203"/>
      <c r="G414" s="202">
        <v>0</v>
      </c>
      <c r="H414" s="203"/>
      <c r="I414" s="236">
        <v>184347.88</v>
      </c>
      <c r="J414" s="203"/>
      <c r="K414" s="202" t="s">
        <v>3698</v>
      </c>
      <c r="L414" s="225">
        <f>VLOOKUP(A414,'De x Para'!A:C,3,0)</f>
        <v>0</v>
      </c>
      <c r="M414" s="241">
        <f t="shared" si="4"/>
        <v>184347.88</v>
      </c>
    </row>
    <row r="415" spans="1:13">
      <c r="A415" s="204" t="s">
        <v>1785</v>
      </c>
      <c r="B415" s="194" t="s">
        <v>143</v>
      </c>
      <c r="C415" s="204" t="s">
        <v>1786</v>
      </c>
      <c r="D415" s="205"/>
      <c r="E415" s="206" t="s">
        <v>3457</v>
      </c>
      <c r="F415" s="207"/>
      <c r="G415" s="206">
        <v>0</v>
      </c>
      <c r="H415" s="207"/>
      <c r="I415" s="237">
        <v>184347.88</v>
      </c>
      <c r="J415" s="207"/>
      <c r="K415" s="206" t="s">
        <v>3698</v>
      </c>
      <c r="L415" s="225" t="str">
        <f>VLOOKUP(A415,'De x Para'!A:C,3,0)</f>
        <v>4.2.1</v>
      </c>
      <c r="M415" s="241">
        <f t="shared" si="4"/>
        <v>184347.88</v>
      </c>
    </row>
    <row r="416" spans="1:13">
      <c r="A416" s="208"/>
      <c r="B416" s="194" t="s">
        <v>143</v>
      </c>
      <c r="C416" s="208" t="s">
        <v>143</v>
      </c>
      <c r="D416" s="209"/>
      <c r="E416" s="209"/>
      <c r="F416" s="209"/>
      <c r="G416" s="209"/>
      <c r="H416" s="209"/>
      <c r="I416" s="209"/>
      <c r="J416" s="209"/>
      <c r="K416" s="209"/>
      <c r="L416" s="225"/>
      <c r="M416" s="241">
        <f t="shared" si="4"/>
        <v>0</v>
      </c>
    </row>
    <row r="417" spans="1:13">
      <c r="A417" s="200" t="s">
        <v>1787</v>
      </c>
      <c r="B417" s="194" t="s">
        <v>143</v>
      </c>
      <c r="C417" s="200" t="s">
        <v>3458</v>
      </c>
      <c r="D417" s="201"/>
      <c r="E417" s="202" t="s">
        <v>2254</v>
      </c>
      <c r="F417" s="203"/>
      <c r="G417" s="202">
        <v>0</v>
      </c>
      <c r="H417" s="203"/>
      <c r="I417" s="236">
        <v>41233</v>
      </c>
      <c r="J417" s="203"/>
      <c r="K417" s="202" t="s">
        <v>3699</v>
      </c>
      <c r="L417" s="225">
        <f>VLOOKUP(A417,'De x Para'!A:C,3,0)</f>
        <v>0</v>
      </c>
      <c r="M417" s="241">
        <f t="shared" si="4"/>
        <v>41233</v>
      </c>
    </row>
    <row r="418" spans="1:13">
      <c r="A418" s="204" t="s">
        <v>1791</v>
      </c>
      <c r="B418" s="194" t="s">
        <v>143</v>
      </c>
      <c r="C418" s="204" t="s">
        <v>1792</v>
      </c>
      <c r="D418" s="205"/>
      <c r="E418" s="206" t="s">
        <v>2254</v>
      </c>
      <c r="F418" s="207"/>
      <c r="G418" s="206">
        <v>0</v>
      </c>
      <c r="H418" s="207"/>
      <c r="I418" s="237">
        <v>41233</v>
      </c>
      <c r="J418" s="207"/>
      <c r="K418" s="206" t="s">
        <v>3699</v>
      </c>
      <c r="L418" s="225" t="str">
        <f>VLOOKUP(A418,'De x Para'!A:C,3,0)</f>
        <v>4.2.3</v>
      </c>
      <c r="M418" s="241">
        <f t="shared" si="4"/>
        <v>41233</v>
      </c>
    </row>
    <row r="419" spans="1:13">
      <c r="A419" s="208"/>
      <c r="B419" s="194" t="s">
        <v>143</v>
      </c>
      <c r="C419" s="208" t="s">
        <v>143</v>
      </c>
      <c r="D419" s="209"/>
      <c r="E419" s="209"/>
      <c r="F419" s="209"/>
      <c r="G419" s="209"/>
      <c r="H419" s="209"/>
      <c r="I419" s="209"/>
      <c r="J419" s="209"/>
      <c r="K419" s="209"/>
      <c r="L419" s="225"/>
      <c r="M419" s="241">
        <f t="shared" si="4"/>
        <v>0</v>
      </c>
    </row>
    <row r="420" spans="1:13">
      <c r="A420" s="196" t="s">
        <v>215</v>
      </c>
      <c r="B420" s="196" t="s">
        <v>216</v>
      </c>
      <c r="C420" s="197"/>
      <c r="D420" s="197"/>
      <c r="E420" s="198" t="s">
        <v>217</v>
      </c>
      <c r="F420" s="199"/>
      <c r="G420" s="198" t="s">
        <v>218</v>
      </c>
      <c r="H420" s="199"/>
      <c r="I420" s="198" t="s">
        <v>219</v>
      </c>
      <c r="J420" s="199"/>
      <c r="K420" s="198" t="s">
        <v>220</v>
      </c>
      <c r="L420" s="225">
        <f>VLOOKUP(A420,'De x Para'!A:C,3,0)</f>
        <v>0</v>
      </c>
      <c r="M420" s="241" t="e">
        <f t="shared" si="4"/>
        <v>#VALUE!</v>
      </c>
    </row>
    <row r="421" spans="1:13">
      <c r="A421" s="200" t="s">
        <v>1793</v>
      </c>
      <c r="B421" s="194" t="s">
        <v>143</v>
      </c>
      <c r="C421" s="200" t="s">
        <v>1794</v>
      </c>
      <c r="D421" s="201"/>
      <c r="E421" s="202" t="s">
        <v>3459</v>
      </c>
      <c r="F421" s="203"/>
      <c r="G421" s="236">
        <v>1544.33</v>
      </c>
      <c r="H421" s="203"/>
      <c r="I421" s="236">
        <v>173008.45</v>
      </c>
      <c r="J421" s="203"/>
      <c r="K421" s="202" t="s">
        <v>3700</v>
      </c>
      <c r="L421" s="225">
        <f>VLOOKUP(A421,'De x Para'!A:C,3,0)</f>
        <v>0</v>
      </c>
      <c r="M421" s="241">
        <f t="shared" si="4"/>
        <v>171464.12000000002</v>
      </c>
    </row>
    <row r="422" spans="1:13">
      <c r="A422" s="204" t="s">
        <v>1797</v>
      </c>
      <c r="B422" s="194" t="s">
        <v>143</v>
      </c>
      <c r="C422" s="204" t="s">
        <v>1798</v>
      </c>
      <c r="D422" s="205"/>
      <c r="E422" s="206" t="s">
        <v>3460</v>
      </c>
      <c r="F422" s="207"/>
      <c r="G422" s="237">
        <v>1544.33</v>
      </c>
      <c r="H422" s="207"/>
      <c r="I422" s="206">
        <v>0</v>
      </c>
      <c r="J422" s="207"/>
      <c r="K422" s="206" t="s">
        <v>3701</v>
      </c>
      <c r="L422" s="225" t="str">
        <f>VLOOKUP(A422,'De x Para'!A:C,3,0)</f>
        <v>4.2.2</v>
      </c>
      <c r="M422" s="241">
        <f t="shared" si="4"/>
        <v>-1544.33</v>
      </c>
    </row>
    <row r="423" spans="1:13">
      <c r="A423" s="204" t="s">
        <v>1800</v>
      </c>
      <c r="B423" s="194" t="s">
        <v>143</v>
      </c>
      <c r="C423" s="204" t="s">
        <v>1801</v>
      </c>
      <c r="D423" s="205"/>
      <c r="E423" s="206" t="s">
        <v>3461</v>
      </c>
      <c r="F423" s="207"/>
      <c r="G423" s="206">
        <v>0</v>
      </c>
      <c r="H423" s="207"/>
      <c r="I423" s="237">
        <v>173008.45</v>
      </c>
      <c r="J423" s="207"/>
      <c r="K423" s="206" t="s">
        <v>3702</v>
      </c>
      <c r="L423" s="225" t="str">
        <f>VLOOKUP(A423,'De x Para'!A:C,3,0)</f>
        <v>4.2.2</v>
      </c>
      <c r="M423" s="241">
        <f t="shared" si="4"/>
        <v>173008.45</v>
      </c>
    </row>
    <row r="424" spans="1:13">
      <c r="A424" s="208"/>
      <c r="B424" s="194" t="s">
        <v>143</v>
      </c>
      <c r="C424" s="208" t="s">
        <v>143</v>
      </c>
      <c r="D424" s="209"/>
      <c r="E424" s="209"/>
      <c r="F424" s="209"/>
      <c r="G424" s="209"/>
      <c r="H424" s="209"/>
      <c r="I424" s="209"/>
      <c r="J424" s="209"/>
      <c r="K424" s="209"/>
      <c r="L424" s="225"/>
      <c r="M424" s="241">
        <f t="shared" si="4"/>
        <v>0</v>
      </c>
    </row>
    <row r="425" spans="1:13">
      <c r="A425" s="200" t="s">
        <v>1804</v>
      </c>
      <c r="B425" s="194" t="s">
        <v>143</v>
      </c>
      <c r="C425" s="200" t="s">
        <v>1805</v>
      </c>
      <c r="D425" s="201"/>
      <c r="E425" s="202" t="s">
        <v>3462</v>
      </c>
      <c r="F425" s="203"/>
      <c r="G425" s="202">
        <v>0</v>
      </c>
      <c r="H425" s="203"/>
      <c r="I425" s="236">
        <v>13961.43</v>
      </c>
      <c r="J425" s="203"/>
      <c r="K425" s="202" t="s">
        <v>3703</v>
      </c>
      <c r="L425" s="225">
        <f>VLOOKUP(A425,'De x Para'!A:C,3,0)</f>
        <v>0</v>
      </c>
      <c r="M425" s="241">
        <f t="shared" si="4"/>
        <v>13961.43</v>
      </c>
    </row>
    <row r="426" spans="1:13">
      <c r="A426" s="200" t="s">
        <v>1809</v>
      </c>
      <c r="B426" s="194" t="s">
        <v>143</v>
      </c>
      <c r="C426" s="200" t="s">
        <v>1805</v>
      </c>
      <c r="D426" s="201"/>
      <c r="E426" s="202" t="s">
        <v>3462</v>
      </c>
      <c r="F426" s="203"/>
      <c r="G426" s="202">
        <v>0</v>
      </c>
      <c r="H426" s="203"/>
      <c r="I426" s="236">
        <v>13961.43</v>
      </c>
      <c r="J426" s="203"/>
      <c r="K426" s="202" t="s">
        <v>3703</v>
      </c>
      <c r="L426" s="225">
        <f>VLOOKUP(A426,'De x Para'!A:C,3,0)</f>
        <v>0</v>
      </c>
      <c r="M426" s="241">
        <f t="shared" si="4"/>
        <v>13961.43</v>
      </c>
    </row>
    <row r="427" spans="1:13">
      <c r="A427" s="204" t="s">
        <v>1810</v>
      </c>
      <c r="B427" s="194" t="s">
        <v>143</v>
      </c>
      <c r="C427" s="204" t="s">
        <v>1811</v>
      </c>
      <c r="D427" s="205"/>
      <c r="E427" s="206" t="s">
        <v>3463</v>
      </c>
      <c r="F427" s="207"/>
      <c r="G427" s="206">
        <v>0</v>
      </c>
      <c r="H427" s="207"/>
      <c r="I427" s="237">
        <v>11194.56</v>
      </c>
      <c r="J427" s="207"/>
      <c r="K427" s="206" t="s">
        <v>3704</v>
      </c>
      <c r="L427" s="225" t="str">
        <f>VLOOKUP(A427,'De x Para'!A:C,3,0)</f>
        <v>4.3</v>
      </c>
      <c r="M427" s="241">
        <f t="shared" si="4"/>
        <v>11194.56</v>
      </c>
    </row>
    <row r="428" spans="1:13">
      <c r="A428" s="204" t="s">
        <v>1815</v>
      </c>
      <c r="B428" s="194" t="s">
        <v>143</v>
      </c>
      <c r="C428" s="204" t="s">
        <v>1816</v>
      </c>
      <c r="D428" s="205"/>
      <c r="E428" s="206" t="s">
        <v>3464</v>
      </c>
      <c r="F428" s="207"/>
      <c r="G428" s="206">
        <v>0</v>
      </c>
      <c r="H428" s="207"/>
      <c r="I428" s="206">
        <v>486.7</v>
      </c>
      <c r="J428" s="207"/>
      <c r="K428" s="206" t="s">
        <v>3705</v>
      </c>
      <c r="L428" s="225" t="str">
        <f>VLOOKUP(A428,'De x Para'!A:C,3,0)</f>
        <v>4.2.2</v>
      </c>
      <c r="M428" s="241">
        <f t="shared" si="4"/>
        <v>486.7</v>
      </c>
    </row>
    <row r="429" spans="1:13">
      <c r="A429" s="204" t="s">
        <v>3465</v>
      </c>
      <c r="B429" s="194" t="s">
        <v>143</v>
      </c>
      <c r="C429" s="204" t="s">
        <v>3466</v>
      </c>
      <c r="D429" s="205"/>
      <c r="E429" s="206" t="s">
        <v>3467</v>
      </c>
      <c r="F429" s="207"/>
      <c r="G429" s="206">
        <v>0</v>
      </c>
      <c r="H429" s="207"/>
      <c r="I429" s="237">
        <v>1483.39</v>
      </c>
      <c r="J429" s="207"/>
      <c r="K429" s="206" t="s">
        <v>3706</v>
      </c>
      <c r="L429" s="225" t="str">
        <f>VLOOKUP(A429,'De x Para'!A:C,3,0)</f>
        <v>4.2.2</v>
      </c>
      <c r="M429" s="241">
        <f t="shared" si="4"/>
        <v>1483.39</v>
      </c>
    </row>
    <row r="430" spans="1:13">
      <c r="A430" s="204" t="s">
        <v>3468</v>
      </c>
      <c r="B430" s="194" t="s">
        <v>143</v>
      </c>
      <c r="C430" s="204" t="s">
        <v>3469</v>
      </c>
      <c r="D430" s="205"/>
      <c r="E430" s="206" t="s">
        <v>3470</v>
      </c>
      <c r="F430" s="207"/>
      <c r="G430" s="206">
        <v>0</v>
      </c>
      <c r="H430" s="207"/>
      <c r="I430" s="206">
        <v>796.78</v>
      </c>
      <c r="J430" s="207"/>
      <c r="K430" s="206" t="s">
        <v>3707</v>
      </c>
      <c r="L430" s="225" t="str">
        <f>VLOOKUP(A430,'De x Para'!A:C,3,0)</f>
        <v>4.2.2</v>
      </c>
      <c r="M430" s="241">
        <f t="shared" si="4"/>
        <v>796.78</v>
      </c>
    </row>
    <row r="431" spans="1:13">
      <c r="A431" s="200"/>
      <c r="B431" s="194" t="s">
        <v>143</v>
      </c>
      <c r="C431" s="200" t="s">
        <v>143</v>
      </c>
      <c r="D431" s="201"/>
      <c r="E431" s="201"/>
      <c r="F431" s="201"/>
      <c r="G431" s="201"/>
      <c r="H431" s="201"/>
      <c r="I431" s="201"/>
      <c r="J431" s="201"/>
      <c r="K431" s="201"/>
      <c r="L431" s="225"/>
      <c r="M431" s="241">
        <f t="shared" si="4"/>
        <v>0</v>
      </c>
    </row>
    <row r="432" spans="1:13">
      <c r="A432" s="200" t="s">
        <v>1822</v>
      </c>
      <c r="B432" s="194" t="s">
        <v>143</v>
      </c>
      <c r="C432" s="200" t="s">
        <v>1823</v>
      </c>
      <c r="D432" s="201"/>
      <c r="E432" s="202" t="s">
        <v>3471</v>
      </c>
      <c r="F432" s="203"/>
      <c r="G432" s="202">
        <v>0</v>
      </c>
      <c r="H432" s="203"/>
      <c r="I432" s="202">
        <v>8.2200000000000006</v>
      </c>
      <c r="J432" s="203"/>
      <c r="K432" s="202" t="s">
        <v>3708</v>
      </c>
      <c r="L432" s="225">
        <f>VLOOKUP(A432,'De x Para'!A:C,3,0)</f>
        <v>0</v>
      </c>
      <c r="M432" s="241">
        <f t="shared" si="4"/>
        <v>8.2200000000000006</v>
      </c>
    </row>
    <row r="433" spans="1:13">
      <c r="A433" s="200" t="s">
        <v>1827</v>
      </c>
      <c r="B433" s="194" t="s">
        <v>143</v>
      </c>
      <c r="C433" s="200" t="s">
        <v>1823</v>
      </c>
      <c r="D433" s="201"/>
      <c r="E433" s="202" t="s">
        <v>3471</v>
      </c>
      <c r="F433" s="203"/>
      <c r="G433" s="202">
        <v>0</v>
      </c>
      <c r="H433" s="203"/>
      <c r="I433" s="202">
        <v>8.2200000000000006</v>
      </c>
      <c r="J433" s="203"/>
      <c r="K433" s="202" t="s">
        <v>3708</v>
      </c>
      <c r="L433" s="225">
        <f>VLOOKUP(A433,'De x Para'!A:C,3,0)</f>
        <v>0</v>
      </c>
      <c r="M433" s="241">
        <f t="shared" si="4"/>
        <v>8.2200000000000006</v>
      </c>
    </row>
    <row r="434" spans="1:13">
      <c r="A434" s="204" t="s">
        <v>1828</v>
      </c>
      <c r="B434" s="194" t="s">
        <v>143</v>
      </c>
      <c r="C434" s="204" t="s">
        <v>3472</v>
      </c>
      <c r="D434" s="205"/>
      <c r="E434" s="206" t="s">
        <v>3471</v>
      </c>
      <c r="F434" s="207"/>
      <c r="G434" s="206">
        <v>0</v>
      </c>
      <c r="H434" s="207"/>
      <c r="I434" s="206">
        <v>8.2200000000000006</v>
      </c>
      <c r="J434" s="207"/>
      <c r="K434" s="206" t="s">
        <v>3708</v>
      </c>
      <c r="L434" s="225" t="str">
        <f>VLOOKUP(A434,'De x Para'!A:C,3,0)</f>
        <v>4.2.5</v>
      </c>
      <c r="M434" s="241">
        <f t="shared" si="4"/>
        <v>8.2200000000000006</v>
      </c>
    </row>
    <row r="435" spans="1:13">
      <c r="A435" s="210" t="s">
        <v>1835</v>
      </c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39"/>
    </row>
    <row r="436" spans="1:13">
      <c r="A436" s="212" t="s">
        <v>222</v>
      </c>
      <c r="B436" s="213"/>
      <c r="C436" s="213"/>
      <c r="D436" s="214" t="s">
        <v>3474</v>
      </c>
      <c r="F436" s="212" t="s">
        <v>500</v>
      </c>
      <c r="G436" s="213"/>
      <c r="H436" s="213"/>
      <c r="I436" s="213"/>
      <c r="J436" s="213"/>
      <c r="K436" s="214" t="s">
        <v>3474</v>
      </c>
      <c r="L436" s="240"/>
    </row>
    <row r="437" spans="1:13">
      <c r="A437" s="212" t="s">
        <v>700</v>
      </c>
      <c r="B437" s="213"/>
      <c r="C437" s="213"/>
      <c r="D437" s="214" t="s">
        <v>3536</v>
      </c>
      <c r="F437" s="212" t="s">
        <v>1751</v>
      </c>
      <c r="G437" s="213"/>
      <c r="H437" s="213"/>
      <c r="I437" s="213"/>
      <c r="J437" s="213"/>
      <c r="K437" s="214" t="s">
        <v>3536</v>
      </c>
      <c r="L437" s="240"/>
    </row>
    <row r="438" spans="1:13">
      <c r="A438" s="212"/>
      <c r="B438" s="213"/>
      <c r="C438" s="213"/>
      <c r="D438" s="214" t="s">
        <v>143</v>
      </c>
      <c r="F438" s="212" t="s">
        <v>143</v>
      </c>
      <c r="G438" s="213"/>
      <c r="H438" s="213"/>
      <c r="I438" s="213"/>
      <c r="J438" s="213"/>
      <c r="K438" s="214" t="s">
        <v>143</v>
      </c>
      <c r="L438" s="240"/>
    </row>
    <row r="439" spans="1:13">
      <c r="A439" s="212" t="s">
        <v>1836</v>
      </c>
      <c r="B439" s="213"/>
      <c r="C439" s="213"/>
      <c r="D439" s="214" t="s">
        <v>3709</v>
      </c>
      <c r="F439" s="212" t="s">
        <v>1838</v>
      </c>
      <c r="G439" s="213"/>
      <c r="H439" s="213"/>
      <c r="I439" s="213"/>
      <c r="J439" s="213"/>
      <c r="K439" s="214" t="s">
        <v>3709</v>
      </c>
      <c r="L439" s="240"/>
    </row>
    <row r="440" spans="1:13">
      <c r="D440" s="212" t="s">
        <v>1839</v>
      </c>
      <c r="E440" s="213"/>
      <c r="F440" s="214" t="s">
        <v>248</v>
      </c>
      <c r="G440" s="215"/>
    </row>
    <row r="441" spans="1:13">
      <c r="D441" s="212" t="s">
        <v>1840</v>
      </c>
      <c r="E441" s="213"/>
      <c r="F441" s="214" t="s">
        <v>248</v>
      </c>
      <c r="G441" s="215"/>
    </row>
    <row r="442" spans="1:13">
      <c r="A442" s="194"/>
      <c r="B442" s="195"/>
      <c r="C442" s="195"/>
      <c r="D442" s="195"/>
      <c r="E442" s="195"/>
      <c r="F442" s="195"/>
      <c r="G442" s="195"/>
      <c r="H442" s="195"/>
      <c r="I442" s="195"/>
      <c r="J442" s="195"/>
      <c r="K442" s="195"/>
      <c r="L442" s="227"/>
    </row>
  </sheetData>
  <autoFilter ref="A1:L444" xr:uid="{00000000-0009-0000-0000-000003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5"/>
  <sheetViews>
    <sheetView workbookViewId="0">
      <selection activeCell="E517" sqref="A1:XFD1048576"/>
    </sheetView>
  </sheetViews>
  <sheetFormatPr defaultRowHeight="15"/>
  <cols>
    <col min="4" max="4" width="9.28515625" bestFit="1" customWidth="1"/>
    <col min="5" max="5" width="9" bestFit="1" customWidth="1"/>
    <col min="8" max="8" width="7.7109375" bestFit="1" customWidth="1"/>
    <col min="13" max="13" width="8.7109375" bestFit="1" customWidth="1"/>
    <col min="15" max="15" width="7" bestFit="1" customWidth="1"/>
  </cols>
  <sheetData>
    <row r="1" spans="1:15">
      <c r="A1" s="772"/>
      <c r="B1" s="772"/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625" t="s">
        <v>214</v>
      </c>
      <c r="N1" s="626"/>
      <c r="O1" s="626"/>
    </row>
    <row r="2" spans="1:15" ht="22.5">
      <c r="A2" s="775" t="s">
        <v>5137</v>
      </c>
      <c r="B2" s="775" t="s">
        <v>215</v>
      </c>
      <c r="C2" s="775" t="s">
        <v>216</v>
      </c>
      <c r="D2" s="776"/>
      <c r="E2" s="776"/>
      <c r="F2" s="776"/>
      <c r="G2" s="777" t="s">
        <v>217</v>
      </c>
      <c r="H2" s="778"/>
      <c r="I2" s="778"/>
      <c r="J2" s="777" t="s">
        <v>218</v>
      </c>
      <c r="K2" s="778"/>
      <c r="L2" s="777" t="s">
        <v>219</v>
      </c>
      <c r="M2" s="778"/>
      <c r="N2" s="777" t="s">
        <v>220</v>
      </c>
      <c r="O2" s="778"/>
    </row>
    <row r="3" spans="1:15" ht="27">
      <c r="A3" s="779" t="s">
        <v>5367</v>
      </c>
      <c r="B3" s="780" t="s">
        <v>699</v>
      </c>
      <c r="C3" s="780" t="s">
        <v>700</v>
      </c>
      <c r="D3" s="781"/>
      <c r="E3" s="781"/>
      <c r="F3" s="781"/>
      <c r="G3" s="782" t="s">
        <v>9443</v>
      </c>
      <c r="H3" s="783"/>
      <c r="I3" s="783"/>
      <c r="J3" s="782" t="s">
        <v>9444</v>
      </c>
      <c r="K3" s="783"/>
      <c r="L3" s="782" t="s">
        <v>7040</v>
      </c>
      <c r="M3" s="783"/>
      <c r="N3" s="782" t="s">
        <v>9277</v>
      </c>
      <c r="O3" s="783"/>
    </row>
    <row r="4" spans="1:15" ht="27">
      <c r="A4" s="779" t="s">
        <v>5366</v>
      </c>
      <c r="B4" s="780" t="s">
        <v>705</v>
      </c>
      <c r="C4" s="635" t="s">
        <v>143</v>
      </c>
      <c r="D4" s="780" t="s">
        <v>706</v>
      </c>
      <c r="E4" s="781"/>
      <c r="F4" s="781"/>
      <c r="G4" s="782" t="s">
        <v>9445</v>
      </c>
      <c r="H4" s="783"/>
      <c r="I4" s="783"/>
      <c r="J4" s="782" t="s">
        <v>7041</v>
      </c>
      <c r="K4" s="783"/>
      <c r="L4" s="782" t="s">
        <v>7042</v>
      </c>
      <c r="M4" s="783"/>
      <c r="N4" s="782" t="s">
        <v>9278</v>
      </c>
      <c r="O4" s="783"/>
    </row>
    <row r="5" spans="1:15" ht="63">
      <c r="A5" s="779" t="s">
        <v>5364</v>
      </c>
      <c r="B5" s="780" t="s">
        <v>711</v>
      </c>
      <c r="C5" s="635" t="s">
        <v>143</v>
      </c>
      <c r="D5" s="780" t="s">
        <v>712</v>
      </c>
      <c r="E5" s="781"/>
      <c r="F5" s="781"/>
      <c r="G5" s="782" t="s">
        <v>9446</v>
      </c>
      <c r="H5" s="783"/>
      <c r="I5" s="783"/>
      <c r="J5" s="782" t="s">
        <v>7043</v>
      </c>
      <c r="K5" s="783"/>
      <c r="L5" s="782" t="s">
        <v>7044</v>
      </c>
      <c r="M5" s="783"/>
      <c r="N5" s="782" t="s">
        <v>9279</v>
      </c>
      <c r="O5" s="783"/>
    </row>
    <row r="6" spans="1:15" ht="18">
      <c r="A6" s="779" t="s">
        <v>5362</v>
      </c>
      <c r="B6" s="780" t="s">
        <v>716</v>
      </c>
      <c r="C6" s="635" t="s">
        <v>143</v>
      </c>
      <c r="D6" s="780" t="s">
        <v>717</v>
      </c>
      <c r="E6" s="781"/>
      <c r="F6" s="781"/>
      <c r="G6" s="782" t="s">
        <v>9447</v>
      </c>
      <c r="H6" s="783"/>
      <c r="I6" s="783"/>
      <c r="J6" s="782" t="s">
        <v>7045</v>
      </c>
      <c r="K6" s="783"/>
      <c r="L6" s="782" t="s">
        <v>7046</v>
      </c>
      <c r="M6" s="783"/>
      <c r="N6" s="782" t="s">
        <v>9280</v>
      </c>
      <c r="O6" s="783"/>
    </row>
    <row r="7" spans="1:15" ht="18">
      <c r="A7" s="784" t="s">
        <v>5361</v>
      </c>
      <c r="B7" s="785" t="s">
        <v>722</v>
      </c>
      <c r="C7" s="635" t="s">
        <v>143</v>
      </c>
      <c r="D7" s="785" t="s">
        <v>723</v>
      </c>
      <c r="E7" s="786"/>
      <c r="F7" s="786"/>
      <c r="G7" s="787" t="s">
        <v>9447</v>
      </c>
      <c r="H7" s="788"/>
      <c r="I7" s="788"/>
      <c r="J7" s="787" t="s">
        <v>7045</v>
      </c>
      <c r="K7" s="788"/>
      <c r="L7" s="787" t="s">
        <v>7046</v>
      </c>
      <c r="M7" s="788"/>
      <c r="N7" s="787" t="s">
        <v>9280</v>
      </c>
      <c r="O7" s="788"/>
    </row>
    <row r="8" spans="1:15" ht="18">
      <c r="A8" s="789" t="s">
        <v>5359</v>
      </c>
      <c r="B8" s="636" t="s">
        <v>728</v>
      </c>
      <c r="C8" s="635" t="s">
        <v>143</v>
      </c>
      <c r="D8" s="636" t="s">
        <v>729</v>
      </c>
      <c r="E8" s="790"/>
      <c r="F8" s="790"/>
      <c r="G8" s="791" t="s">
        <v>9448</v>
      </c>
      <c r="H8" s="792"/>
      <c r="I8" s="792"/>
      <c r="J8" s="791" t="s">
        <v>7047</v>
      </c>
      <c r="K8" s="792"/>
      <c r="L8" s="791" t="s">
        <v>7048</v>
      </c>
      <c r="M8" s="792"/>
      <c r="N8" s="791" t="s">
        <v>9281</v>
      </c>
      <c r="O8" s="792"/>
    </row>
    <row r="9" spans="1:15" ht="18">
      <c r="A9" s="789" t="s">
        <v>5357</v>
      </c>
      <c r="B9" s="636" t="s">
        <v>734</v>
      </c>
      <c r="C9" s="635" t="s">
        <v>143</v>
      </c>
      <c r="D9" s="636" t="s">
        <v>735</v>
      </c>
      <c r="E9" s="790"/>
      <c r="F9" s="790"/>
      <c r="G9" s="791" t="s">
        <v>9449</v>
      </c>
      <c r="H9" s="792"/>
      <c r="I9" s="792"/>
      <c r="J9" s="791" t="s">
        <v>7049</v>
      </c>
      <c r="K9" s="792"/>
      <c r="L9" s="791" t="s">
        <v>245</v>
      </c>
      <c r="M9" s="792"/>
      <c r="N9" s="791" t="s">
        <v>9282</v>
      </c>
      <c r="O9" s="792"/>
    </row>
    <row r="10" spans="1:15" ht="18">
      <c r="A10" s="789" t="s">
        <v>5354</v>
      </c>
      <c r="B10" s="636" t="s">
        <v>739</v>
      </c>
      <c r="C10" s="635" t="s">
        <v>143</v>
      </c>
      <c r="D10" s="636" t="s">
        <v>740</v>
      </c>
      <c r="E10" s="790"/>
      <c r="F10" s="790"/>
      <c r="G10" s="791" t="s">
        <v>9450</v>
      </c>
      <c r="H10" s="792"/>
      <c r="I10" s="792"/>
      <c r="J10" s="791" t="s">
        <v>5353</v>
      </c>
      <c r="K10" s="792"/>
      <c r="L10" s="791" t="s">
        <v>245</v>
      </c>
      <c r="M10" s="792"/>
      <c r="N10" s="791" t="s">
        <v>9283</v>
      </c>
      <c r="O10" s="792"/>
    </row>
    <row r="11" spans="1:15" ht="18">
      <c r="A11" s="789" t="s">
        <v>5351</v>
      </c>
      <c r="B11" s="636" t="s">
        <v>744</v>
      </c>
      <c r="C11" s="635" t="s">
        <v>143</v>
      </c>
      <c r="D11" s="636" t="s">
        <v>745</v>
      </c>
      <c r="E11" s="790"/>
      <c r="F11" s="790"/>
      <c r="G11" s="791" t="s">
        <v>9451</v>
      </c>
      <c r="H11" s="792"/>
      <c r="I11" s="792"/>
      <c r="J11" s="791" t="s">
        <v>5350</v>
      </c>
      <c r="K11" s="792"/>
      <c r="L11" s="791" t="s">
        <v>245</v>
      </c>
      <c r="M11" s="792"/>
      <c r="N11" s="791" t="s">
        <v>9284</v>
      </c>
      <c r="O11" s="792"/>
    </row>
    <row r="12" spans="1:15" ht="36">
      <c r="A12" s="789" t="s">
        <v>5348</v>
      </c>
      <c r="B12" s="636" t="s">
        <v>750</v>
      </c>
      <c r="C12" s="635" t="s">
        <v>143</v>
      </c>
      <c r="D12" s="636" t="s">
        <v>751</v>
      </c>
      <c r="E12" s="790"/>
      <c r="F12" s="790"/>
      <c r="G12" s="791" t="s">
        <v>9452</v>
      </c>
      <c r="H12" s="792"/>
      <c r="I12" s="792"/>
      <c r="J12" s="791" t="s">
        <v>7050</v>
      </c>
      <c r="K12" s="792"/>
      <c r="L12" s="791" t="s">
        <v>245</v>
      </c>
      <c r="M12" s="792"/>
      <c r="N12" s="791" t="s">
        <v>9285</v>
      </c>
      <c r="O12" s="792"/>
    </row>
    <row r="13" spans="1:15" ht="27">
      <c r="A13" s="789" t="s">
        <v>5345</v>
      </c>
      <c r="B13" s="636" t="s">
        <v>758</v>
      </c>
      <c r="C13" s="635" t="s">
        <v>143</v>
      </c>
      <c r="D13" s="636" t="s">
        <v>542</v>
      </c>
      <c r="E13" s="790"/>
      <c r="F13" s="790"/>
      <c r="G13" s="791" t="s">
        <v>9453</v>
      </c>
      <c r="H13" s="792"/>
      <c r="I13" s="792"/>
      <c r="J13" s="791" t="s">
        <v>7051</v>
      </c>
      <c r="K13" s="792"/>
      <c r="L13" s="791" t="s">
        <v>7052</v>
      </c>
      <c r="M13" s="792"/>
      <c r="N13" s="791" t="s">
        <v>9286</v>
      </c>
      <c r="O13" s="792"/>
    </row>
    <row r="14" spans="1:15" ht="27">
      <c r="A14" s="789" t="s">
        <v>5342</v>
      </c>
      <c r="B14" s="636" t="s">
        <v>763</v>
      </c>
      <c r="C14" s="635" t="s">
        <v>143</v>
      </c>
      <c r="D14" s="636" t="s">
        <v>764</v>
      </c>
      <c r="E14" s="790"/>
      <c r="F14" s="790"/>
      <c r="G14" s="791" t="s">
        <v>9454</v>
      </c>
      <c r="H14" s="792"/>
      <c r="I14" s="792"/>
      <c r="J14" s="791" t="s">
        <v>6149</v>
      </c>
      <c r="K14" s="792"/>
      <c r="L14" s="791" t="s">
        <v>245</v>
      </c>
      <c r="M14" s="792"/>
      <c r="N14" s="791" t="s">
        <v>8566</v>
      </c>
      <c r="O14" s="792"/>
    </row>
    <row r="15" spans="1:15" ht="27">
      <c r="A15" s="789" t="s">
        <v>5340</v>
      </c>
      <c r="B15" s="636" t="s">
        <v>768</v>
      </c>
      <c r="C15" s="635" t="s">
        <v>143</v>
      </c>
      <c r="D15" s="636" t="s">
        <v>769</v>
      </c>
      <c r="E15" s="790"/>
      <c r="F15" s="790"/>
      <c r="G15" s="791" t="s">
        <v>9455</v>
      </c>
      <c r="H15" s="792"/>
      <c r="I15" s="792"/>
      <c r="J15" s="791" t="s">
        <v>7053</v>
      </c>
      <c r="K15" s="792"/>
      <c r="L15" s="791" t="s">
        <v>245</v>
      </c>
      <c r="M15" s="792"/>
      <c r="N15" s="791" t="s">
        <v>9287</v>
      </c>
      <c r="O15" s="792"/>
    </row>
    <row r="16" spans="1:15" ht="36">
      <c r="A16" s="789" t="s">
        <v>5337</v>
      </c>
      <c r="B16" s="636" t="s">
        <v>773</v>
      </c>
      <c r="C16" s="635" t="s">
        <v>143</v>
      </c>
      <c r="D16" s="636" t="s">
        <v>774</v>
      </c>
      <c r="E16" s="790"/>
      <c r="F16" s="790"/>
      <c r="G16" s="791" t="s">
        <v>9456</v>
      </c>
      <c r="H16" s="792"/>
      <c r="I16" s="792"/>
      <c r="J16" s="791" t="s">
        <v>7054</v>
      </c>
      <c r="K16" s="792"/>
      <c r="L16" s="791" t="s">
        <v>245</v>
      </c>
      <c r="M16" s="792"/>
      <c r="N16" s="791" t="s">
        <v>5746</v>
      </c>
      <c r="O16" s="792"/>
    </row>
    <row r="17" spans="1:15" ht="27">
      <c r="A17" s="789" t="s">
        <v>5334</v>
      </c>
      <c r="B17" s="636" t="s">
        <v>778</v>
      </c>
      <c r="C17" s="635" t="s">
        <v>143</v>
      </c>
      <c r="D17" s="636" t="s">
        <v>779</v>
      </c>
      <c r="E17" s="790"/>
      <c r="F17" s="790"/>
      <c r="G17" s="791" t="s">
        <v>9457</v>
      </c>
      <c r="H17" s="792"/>
      <c r="I17" s="792"/>
      <c r="J17" s="791" t="s">
        <v>5333</v>
      </c>
      <c r="K17" s="792"/>
      <c r="L17" s="791" t="s">
        <v>761</v>
      </c>
      <c r="M17" s="792"/>
      <c r="N17" s="791" t="s">
        <v>9288</v>
      </c>
      <c r="O17" s="792"/>
    </row>
    <row r="18" spans="1:15" ht="27">
      <c r="A18" s="789" t="s">
        <v>5331</v>
      </c>
      <c r="B18" s="636" t="s">
        <v>783</v>
      </c>
      <c r="C18" s="635" t="s">
        <v>143</v>
      </c>
      <c r="D18" s="636" t="s">
        <v>784</v>
      </c>
      <c r="E18" s="790"/>
      <c r="F18" s="790"/>
      <c r="G18" s="791" t="s">
        <v>5329</v>
      </c>
      <c r="H18" s="792"/>
      <c r="I18" s="792"/>
      <c r="J18" s="791" t="s">
        <v>5330</v>
      </c>
      <c r="K18" s="792"/>
      <c r="L18" s="791" t="s">
        <v>245</v>
      </c>
      <c r="M18" s="792"/>
      <c r="N18" s="791" t="s">
        <v>5748</v>
      </c>
      <c r="O18" s="792"/>
    </row>
    <row r="19" spans="1:15" ht="27">
      <c r="A19" s="789" t="s">
        <v>5328</v>
      </c>
      <c r="B19" s="636" t="s">
        <v>788</v>
      </c>
      <c r="C19" s="635" t="s">
        <v>143</v>
      </c>
      <c r="D19" s="636" t="s">
        <v>789</v>
      </c>
      <c r="E19" s="790"/>
      <c r="F19" s="790"/>
      <c r="G19" s="791" t="s">
        <v>9458</v>
      </c>
      <c r="H19" s="792"/>
      <c r="I19" s="792"/>
      <c r="J19" s="791" t="s">
        <v>6151</v>
      </c>
      <c r="K19" s="792"/>
      <c r="L19" s="791" t="s">
        <v>792</v>
      </c>
      <c r="M19" s="792"/>
      <c r="N19" s="791" t="s">
        <v>9289</v>
      </c>
      <c r="O19" s="792"/>
    </row>
    <row r="20" spans="1:15" ht="27">
      <c r="A20" s="789" t="s">
        <v>5326</v>
      </c>
      <c r="B20" s="636" t="s">
        <v>794</v>
      </c>
      <c r="C20" s="635" t="s">
        <v>143</v>
      </c>
      <c r="D20" s="636" t="s">
        <v>795</v>
      </c>
      <c r="E20" s="790"/>
      <c r="F20" s="790"/>
      <c r="G20" s="791" t="s">
        <v>9459</v>
      </c>
      <c r="H20" s="792"/>
      <c r="I20" s="792"/>
      <c r="J20" s="791" t="s">
        <v>5325</v>
      </c>
      <c r="K20" s="792"/>
      <c r="L20" s="791" t="s">
        <v>245</v>
      </c>
      <c r="M20" s="792"/>
      <c r="N20" s="791" t="s">
        <v>5751</v>
      </c>
      <c r="O20" s="792"/>
    </row>
    <row r="21" spans="1:15">
      <c r="A21" s="784" t="s">
        <v>143</v>
      </c>
      <c r="B21" s="785" t="s">
        <v>143</v>
      </c>
      <c r="C21" s="635" t="s">
        <v>143</v>
      </c>
      <c r="D21" s="785" t="s">
        <v>143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</row>
    <row r="22" spans="1:15" ht="27">
      <c r="A22" s="779" t="s">
        <v>5323</v>
      </c>
      <c r="B22" s="780" t="s">
        <v>847</v>
      </c>
      <c r="C22" s="635" t="s">
        <v>143</v>
      </c>
      <c r="D22" s="780" t="s">
        <v>848</v>
      </c>
      <c r="E22" s="781"/>
      <c r="F22" s="781"/>
      <c r="G22" s="782" t="s">
        <v>9460</v>
      </c>
      <c r="H22" s="783"/>
      <c r="I22" s="783"/>
      <c r="J22" s="782" t="s">
        <v>7055</v>
      </c>
      <c r="K22" s="783"/>
      <c r="L22" s="782" t="s">
        <v>7056</v>
      </c>
      <c r="M22" s="783"/>
      <c r="N22" s="782" t="s">
        <v>9290</v>
      </c>
      <c r="O22" s="783"/>
    </row>
    <row r="23" spans="1:15" ht="18">
      <c r="A23" s="784" t="s">
        <v>5321</v>
      </c>
      <c r="B23" s="785" t="s">
        <v>853</v>
      </c>
      <c r="C23" s="635" t="s">
        <v>143</v>
      </c>
      <c r="D23" s="785" t="s">
        <v>723</v>
      </c>
      <c r="E23" s="786"/>
      <c r="F23" s="786"/>
      <c r="G23" s="787" t="s">
        <v>9461</v>
      </c>
      <c r="H23" s="788"/>
      <c r="I23" s="788"/>
      <c r="J23" s="787" t="s">
        <v>7057</v>
      </c>
      <c r="K23" s="788"/>
      <c r="L23" s="787" t="s">
        <v>7058</v>
      </c>
      <c r="M23" s="788"/>
      <c r="N23" s="787" t="s">
        <v>9291</v>
      </c>
      <c r="O23" s="788"/>
    </row>
    <row r="24" spans="1:15" ht="18">
      <c r="A24" s="789" t="s">
        <v>5319</v>
      </c>
      <c r="B24" s="636" t="s">
        <v>858</v>
      </c>
      <c r="C24" s="635" t="s">
        <v>143</v>
      </c>
      <c r="D24" s="636" t="s">
        <v>859</v>
      </c>
      <c r="E24" s="790"/>
      <c r="F24" s="790"/>
      <c r="G24" s="791" t="s">
        <v>9462</v>
      </c>
      <c r="H24" s="792"/>
      <c r="I24" s="792"/>
      <c r="J24" s="791" t="s">
        <v>7059</v>
      </c>
      <c r="K24" s="792"/>
      <c r="L24" s="791" t="s">
        <v>7060</v>
      </c>
      <c r="M24" s="792"/>
      <c r="N24" s="791" t="s">
        <v>9292</v>
      </c>
      <c r="O24" s="792"/>
    </row>
    <row r="25" spans="1:15" ht="18">
      <c r="A25" s="789" t="s">
        <v>6773</v>
      </c>
      <c r="B25" s="636" t="s">
        <v>864</v>
      </c>
      <c r="C25" s="635" t="s">
        <v>143</v>
      </c>
      <c r="D25" s="636" t="s">
        <v>865</v>
      </c>
      <c r="E25" s="790"/>
      <c r="F25" s="790"/>
      <c r="G25" s="791" t="s">
        <v>9463</v>
      </c>
      <c r="H25" s="792"/>
      <c r="I25" s="792"/>
      <c r="J25" s="791" t="s">
        <v>7061</v>
      </c>
      <c r="K25" s="792"/>
      <c r="L25" s="791" t="s">
        <v>245</v>
      </c>
      <c r="M25" s="792"/>
      <c r="N25" s="791" t="s">
        <v>9293</v>
      </c>
      <c r="O25" s="792"/>
    </row>
    <row r="26" spans="1:15" ht="18">
      <c r="A26" s="789" t="s">
        <v>6771</v>
      </c>
      <c r="B26" s="636" t="s">
        <v>867</v>
      </c>
      <c r="C26" s="635" t="s">
        <v>143</v>
      </c>
      <c r="D26" s="636" t="s">
        <v>868</v>
      </c>
      <c r="E26" s="790"/>
      <c r="F26" s="790"/>
      <c r="G26" s="791" t="s">
        <v>9464</v>
      </c>
      <c r="H26" s="792"/>
      <c r="I26" s="792"/>
      <c r="J26" s="791" t="s">
        <v>7062</v>
      </c>
      <c r="K26" s="792"/>
      <c r="L26" s="791" t="s">
        <v>7063</v>
      </c>
      <c r="M26" s="792"/>
      <c r="N26" s="791" t="s">
        <v>9294</v>
      </c>
      <c r="O26" s="792"/>
    </row>
    <row r="27" spans="1:15" ht="18">
      <c r="A27" s="789" t="s">
        <v>6768</v>
      </c>
      <c r="B27" s="636" t="s">
        <v>870</v>
      </c>
      <c r="C27" s="635" t="s">
        <v>143</v>
      </c>
      <c r="D27" s="636" t="s">
        <v>871</v>
      </c>
      <c r="E27" s="790"/>
      <c r="F27" s="790"/>
      <c r="G27" s="791" t="s">
        <v>9465</v>
      </c>
      <c r="H27" s="792"/>
      <c r="I27" s="792"/>
      <c r="J27" s="791" t="s">
        <v>7064</v>
      </c>
      <c r="K27" s="792"/>
      <c r="L27" s="791" t="s">
        <v>245</v>
      </c>
      <c r="M27" s="792"/>
      <c r="N27" s="791" t="s">
        <v>8809</v>
      </c>
      <c r="O27" s="792"/>
    </row>
    <row r="28" spans="1:15" ht="27">
      <c r="A28" s="789" t="s">
        <v>5317</v>
      </c>
      <c r="B28" s="636" t="s">
        <v>5316</v>
      </c>
      <c r="C28" s="635" t="s">
        <v>143</v>
      </c>
      <c r="D28" s="636" t="s">
        <v>5315</v>
      </c>
      <c r="E28" s="790"/>
      <c r="F28" s="790"/>
      <c r="G28" s="791" t="s">
        <v>5314</v>
      </c>
      <c r="H28" s="792"/>
      <c r="I28" s="792"/>
      <c r="J28" s="791" t="s">
        <v>245</v>
      </c>
      <c r="K28" s="792"/>
      <c r="L28" s="791" t="s">
        <v>245</v>
      </c>
      <c r="M28" s="792"/>
      <c r="N28" s="791" t="s">
        <v>5314</v>
      </c>
      <c r="O28" s="792"/>
    </row>
    <row r="29" spans="1:15" ht="18">
      <c r="A29" s="789" t="s">
        <v>5313</v>
      </c>
      <c r="B29" s="636" t="s">
        <v>873</v>
      </c>
      <c r="C29" s="635" t="s">
        <v>143</v>
      </c>
      <c r="D29" s="636" t="s">
        <v>874</v>
      </c>
      <c r="E29" s="790"/>
      <c r="F29" s="790"/>
      <c r="G29" s="791" t="s">
        <v>9466</v>
      </c>
      <c r="H29" s="792"/>
      <c r="I29" s="792"/>
      <c r="J29" s="791" t="s">
        <v>7065</v>
      </c>
      <c r="K29" s="792"/>
      <c r="L29" s="791" t="s">
        <v>7066</v>
      </c>
      <c r="M29" s="792"/>
      <c r="N29" s="791" t="s">
        <v>9295</v>
      </c>
      <c r="O29" s="792"/>
    </row>
    <row r="30" spans="1:15" ht="18">
      <c r="A30" s="789" t="s">
        <v>5311</v>
      </c>
      <c r="B30" s="636" t="s">
        <v>878</v>
      </c>
      <c r="C30" s="635" t="s">
        <v>143</v>
      </c>
      <c r="D30" s="636" t="s">
        <v>879</v>
      </c>
      <c r="E30" s="790"/>
      <c r="F30" s="790"/>
      <c r="G30" s="791" t="s">
        <v>9467</v>
      </c>
      <c r="H30" s="792"/>
      <c r="I30" s="792"/>
      <c r="J30" s="791" t="s">
        <v>7067</v>
      </c>
      <c r="K30" s="792"/>
      <c r="L30" s="791" t="s">
        <v>245</v>
      </c>
      <c r="M30" s="792"/>
      <c r="N30" s="791" t="s">
        <v>9296</v>
      </c>
      <c r="O30" s="792"/>
    </row>
    <row r="31" spans="1:15" ht="18">
      <c r="A31" s="789" t="s">
        <v>5309</v>
      </c>
      <c r="B31" s="636" t="s">
        <v>883</v>
      </c>
      <c r="C31" s="635" t="s">
        <v>143</v>
      </c>
      <c r="D31" s="636" t="s">
        <v>884</v>
      </c>
      <c r="E31" s="790"/>
      <c r="F31" s="790"/>
      <c r="G31" s="791" t="s">
        <v>9468</v>
      </c>
      <c r="H31" s="792"/>
      <c r="I31" s="792"/>
      <c r="J31" s="791" t="s">
        <v>7068</v>
      </c>
      <c r="K31" s="792"/>
      <c r="L31" s="791" t="s">
        <v>245</v>
      </c>
      <c r="M31" s="792"/>
      <c r="N31" s="791" t="s">
        <v>9297</v>
      </c>
      <c r="O31" s="792"/>
    </row>
    <row r="32" spans="1:15" ht="27">
      <c r="A32" s="789" t="s">
        <v>5307</v>
      </c>
      <c r="B32" s="636" t="s">
        <v>888</v>
      </c>
      <c r="C32" s="635" t="s">
        <v>143</v>
      </c>
      <c r="D32" s="636" t="s">
        <v>889</v>
      </c>
      <c r="E32" s="790"/>
      <c r="F32" s="790"/>
      <c r="G32" s="791" t="s">
        <v>9469</v>
      </c>
      <c r="H32" s="792"/>
      <c r="I32" s="792"/>
      <c r="J32" s="791" t="s">
        <v>7069</v>
      </c>
      <c r="K32" s="792"/>
      <c r="L32" s="791" t="s">
        <v>7070</v>
      </c>
      <c r="M32" s="792"/>
      <c r="N32" s="791" t="s">
        <v>9298</v>
      </c>
      <c r="O32" s="792"/>
    </row>
    <row r="33" spans="1:15" ht="27">
      <c r="A33" s="789" t="s">
        <v>6761</v>
      </c>
      <c r="B33" s="636" t="s">
        <v>894</v>
      </c>
      <c r="C33" s="635" t="s">
        <v>143</v>
      </c>
      <c r="D33" s="636" t="s">
        <v>895</v>
      </c>
      <c r="E33" s="790"/>
      <c r="F33" s="790"/>
      <c r="G33" s="791" t="s">
        <v>9470</v>
      </c>
      <c r="H33" s="792"/>
      <c r="I33" s="792"/>
      <c r="J33" s="791" t="s">
        <v>245</v>
      </c>
      <c r="K33" s="792"/>
      <c r="L33" s="791" t="s">
        <v>6760</v>
      </c>
      <c r="M33" s="792"/>
      <c r="N33" s="791" t="s">
        <v>248</v>
      </c>
      <c r="O33" s="792"/>
    </row>
    <row r="34" spans="1:15" ht="36">
      <c r="A34" s="789" t="s">
        <v>5305</v>
      </c>
      <c r="B34" s="636" t="s">
        <v>897</v>
      </c>
      <c r="C34" s="635" t="s">
        <v>143</v>
      </c>
      <c r="D34" s="636" t="s">
        <v>751</v>
      </c>
      <c r="E34" s="790"/>
      <c r="F34" s="790"/>
      <c r="G34" s="791" t="s">
        <v>9471</v>
      </c>
      <c r="H34" s="792"/>
      <c r="I34" s="792"/>
      <c r="J34" s="791" t="s">
        <v>7071</v>
      </c>
      <c r="K34" s="792"/>
      <c r="L34" s="791" t="s">
        <v>7072</v>
      </c>
      <c r="M34" s="792"/>
      <c r="N34" s="791" t="s">
        <v>9299</v>
      </c>
      <c r="O34" s="792"/>
    </row>
    <row r="35" spans="1:15" ht="27">
      <c r="A35" s="789" t="s">
        <v>5303</v>
      </c>
      <c r="B35" s="636" t="s">
        <v>901</v>
      </c>
      <c r="C35" s="635" t="s">
        <v>143</v>
      </c>
      <c r="D35" s="636" t="s">
        <v>756</v>
      </c>
      <c r="E35" s="790"/>
      <c r="F35" s="790"/>
      <c r="G35" s="791" t="s">
        <v>9472</v>
      </c>
      <c r="H35" s="792"/>
      <c r="I35" s="792"/>
      <c r="J35" s="791" t="s">
        <v>7073</v>
      </c>
      <c r="K35" s="792"/>
      <c r="L35" s="791" t="s">
        <v>7074</v>
      </c>
      <c r="M35" s="792"/>
      <c r="N35" s="791" t="s">
        <v>9300</v>
      </c>
      <c r="O35" s="792"/>
    </row>
    <row r="36" spans="1:15" ht="27">
      <c r="A36" s="789" t="s">
        <v>5301</v>
      </c>
      <c r="B36" s="636" t="s">
        <v>909</v>
      </c>
      <c r="C36" s="635" t="s">
        <v>143</v>
      </c>
      <c r="D36" s="636" t="s">
        <v>542</v>
      </c>
      <c r="E36" s="790"/>
      <c r="F36" s="790"/>
      <c r="G36" s="791" t="s">
        <v>9473</v>
      </c>
      <c r="H36" s="792"/>
      <c r="I36" s="792"/>
      <c r="J36" s="791" t="s">
        <v>7075</v>
      </c>
      <c r="K36" s="792"/>
      <c r="L36" s="791" t="s">
        <v>7076</v>
      </c>
      <c r="M36" s="792"/>
      <c r="N36" s="791" t="s">
        <v>9301</v>
      </c>
      <c r="O36" s="792"/>
    </row>
    <row r="37" spans="1:15" ht="27">
      <c r="A37" s="789" t="s">
        <v>5299</v>
      </c>
      <c r="B37" s="636" t="s">
        <v>914</v>
      </c>
      <c r="C37" s="635" t="s">
        <v>143</v>
      </c>
      <c r="D37" s="636" t="s">
        <v>764</v>
      </c>
      <c r="E37" s="790"/>
      <c r="F37" s="790"/>
      <c r="G37" s="791" t="s">
        <v>9474</v>
      </c>
      <c r="H37" s="792"/>
      <c r="I37" s="792"/>
      <c r="J37" s="791" t="s">
        <v>7077</v>
      </c>
      <c r="K37" s="792"/>
      <c r="L37" s="791" t="s">
        <v>245</v>
      </c>
      <c r="M37" s="792"/>
      <c r="N37" s="791" t="s">
        <v>9302</v>
      </c>
      <c r="O37" s="792"/>
    </row>
    <row r="38" spans="1:15" ht="27">
      <c r="A38" s="789" t="s">
        <v>5297</v>
      </c>
      <c r="B38" s="636" t="s">
        <v>918</v>
      </c>
      <c r="C38" s="635" t="s">
        <v>143</v>
      </c>
      <c r="D38" s="636" t="s">
        <v>769</v>
      </c>
      <c r="E38" s="790"/>
      <c r="F38" s="790"/>
      <c r="G38" s="791" t="s">
        <v>9475</v>
      </c>
      <c r="H38" s="792"/>
      <c r="I38" s="792"/>
      <c r="J38" s="791" t="s">
        <v>7078</v>
      </c>
      <c r="K38" s="792"/>
      <c r="L38" s="791" t="s">
        <v>7079</v>
      </c>
      <c r="M38" s="792"/>
      <c r="N38" s="791" t="s">
        <v>3529</v>
      </c>
      <c r="O38" s="792"/>
    </row>
    <row r="39" spans="1:15" ht="36">
      <c r="A39" s="789" t="s">
        <v>5295</v>
      </c>
      <c r="B39" s="636" t="s">
        <v>922</v>
      </c>
      <c r="C39" s="635" t="s">
        <v>143</v>
      </c>
      <c r="D39" s="636" t="s">
        <v>774</v>
      </c>
      <c r="E39" s="790"/>
      <c r="F39" s="790"/>
      <c r="G39" s="791" t="s">
        <v>9476</v>
      </c>
      <c r="H39" s="792"/>
      <c r="I39" s="792"/>
      <c r="J39" s="791" t="s">
        <v>7080</v>
      </c>
      <c r="K39" s="792"/>
      <c r="L39" s="791" t="s">
        <v>7081</v>
      </c>
      <c r="M39" s="792"/>
      <c r="N39" s="791" t="s">
        <v>9303</v>
      </c>
      <c r="O39" s="792"/>
    </row>
    <row r="40" spans="1:15" ht="27">
      <c r="A40" s="789" t="s">
        <v>5293</v>
      </c>
      <c r="B40" s="636" t="s">
        <v>927</v>
      </c>
      <c r="C40" s="635" t="s">
        <v>143</v>
      </c>
      <c r="D40" s="636" t="s">
        <v>779</v>
      </c>
      <c r="E40" s="790"/>
      <c r="F40" s="790"/>
      <c r="G40" s="791" t="s">
        <v>9477</v>
      </c>
      <c r="H40" s="792"/>
      <c r="I40" s="792"/>
      <c r="J40" s="791" t="s">
        <v>7082</v>
      </c>
      <c r="K40" s="792"/>
      <c r="L40" s="791" t="s">
        <v>7083</v>
      </c>
      <c r="M40" s="792"/>
      <c r="N40" s="791" t="s">
        <v>9304</v>
      </c>
      <c r="O40" s="792"/>
    </row>
    <row r="41" spans="1:15" ht="27">
      <c r="A41" s="789" t="s">
        <v>5291</v>
      </c>
      <c r="B41" s="636" t="s">
        <v>931</v>
      </c>
      <c r="C41" s="635" t="s">
        <v>143</v>
      </c>
      <c r="D41" s="636" t="s">
        <v>784</v>
      </c>
      <c r="E41" s="790"/>
      <c r="F41" s="790"/>
      <c r="G41" s="791" t="s">
        <v>9478</v>
      </c>
      <c r="H41" s="792"/>
      <c r="I41" s="792"/>
      <c r="J41" s="791" t="s">
        <v>7084</v>
      </c>
      <c r="K41" s="792"/>
      <c r="L41" s="791" t="s">
        <v>7085</v>
      </c>
      <c r="M41" s="792"/>
      <c r="N41" s="791" t="s">
        <v>9305</v>
      </c>
      <c r="O41" s="792"/>
    </row>
    <row r="42" spans="1:15" ht="27">
      <c r="A42" s="789" t="s">
        <v>5289</v>
      </c>
      <c r="B42" s="636" t="s">
        <v>936</v>
      </c>
      <c r="C42" s="635" t="s">
        <v>143</v>
      </c>
      <c r="D42" s="636" t="s">
        <v>789</v>
      </c>
      <c r="E42" s="790"/>
      <c r="F42" s="790"/>
      <c r="G42" s="791" t="s">
        <v>9479</v>
      </c>
      <c r="H42" s="792"/>
      <c r="I42" s="792"/>
      <c r="J42" s="791" t="s">
        <v>7086</v>
      </c>
      <c r="K42" s="792"/>
      <c r="L42" s="791" t="s">
        <v>7087</v>
      </c>
      <c r="M42" s="792"/>
      <c r="N42" s="791" t="s">
        <v>9306</v>
      </c>
      <c r="O42" s="792"/>
    </row>
    <row r="43" spans="1:15" ht="27">
      <c r="A43" s="789" t="s">
        <v>5287</v>
      </c>
      <c r="B43" s="636" t="s">
        <v>940</v>
      </c>
      <c r="C43" s="635" t="s">
        <v>143</v>
      </c>
      <c r="D43" s="636" t="s">
        <v>795</v>
      </c>
      <c r="E43" s="790"/>
      <c r="F43" s="790"/>
      <c r="G43" s="791" t="s">
        <v>9480</v>
      </c>
      <c r="H43" s="792"/>
      <c r="I43" s="792"/>
      <c r="J43" s="791" t="s">
        <v>7088</v>
      </c>
      <c r="K43" s="792"/>
      <c r="L43" s="791" t="s">
        <v>7089</v>
      </c>
      <c r="M43" s="792"/>
      <c r="N43" s="791" t="s">
        <v>9307</v>
      </c>
      <c r="O43" s="792"/>
    </row>
    <row r="44" spans="1:15">
      <c r="A44" s="784" t="s">
        <v>143</v>
      </c>
      <c r="B44" s="785" t="s">
        <v>143</v>
      </c>
      <c r="C44" s="635" t="s">
        <v>143</v>
      </c>
      <c r="D44" s="785" t="s">
        <v>143</v>
      </c>
      <c r="E44" s="786"/>
      <c r="F44" s="786"/>
      <c r="G44" s="786"/>
      <c r="H44" s="786"/>
      <c r="I44" s="786"/>
      <c r="J44" s="786"/>
      <c r="K44" s="786"/>
      <c r="L44" s="786"/>
      <c r="M44" s="786"/>
      <c r="N44" s="786"/>
      <c r="O44" s="786"/>
    </row>
    <row r="45" spans="1:15">
      <c r="A45" s="784" t="s">
        <v>5285</v>
      </c>
      <c r="B45" s="785" t="s">
        <v>945</v>
      </c>
      <c r="C45" s="635" t="s">
        <v>143</v>
      </c>
      <c r="D45" s="785" t="s">
        <v>800</v>
      </c>
      <c r="E45" s="786"/>
      <c r="F45" s="786"/>
      <c r="G45" s="787" t="s">
        <v>9481</v>
      </c>
      <c r="H45" s="788"/>
      <c r="I45" s="788"/>
      <c r="J45" s="787" t="s">
        <v>7090</v>
      </c>
      <c r="K45" s="788"/>
      <c r="L45" s="787" t="s">
        <v>7091</v>
      </c>
      <c r="M45" s="788"/>
      <c r="N45" s="787" t="s">
        <v>9308</v>
      </c>
      <c r="O45" s="788"/>
    </row>
    <row r="46" spans="1:15" ht="18">
      <c r="A46" s="789" t="s">
        <v>5283</v>
      </c>
      <c r="B46" s="636" t="s">
        <v>950</v>
      </c>
      <c r="C46" s="635" t="s">
        <v>143</v>
      </c>
      <c r="D46" s="636" t="s">
        <v>859</v>
      </c>
      <c r="E46" s="790"/>
      <c r="F46" s="790"/>
      <c r="G46" s="791" t="s">
        <v>9482</v>
      </c>
      <c r="H46" s="792"/>
      <c r="I46" s="792"/>
      <c r="J46" s="791" t="s">
        <v>7092</v>
      </c>
      <c r="K46" s="792"/>
      <c r="L46" s="791" t="s">
        <v>7093</v>
      </c>
      <c r="M46" s="792"/>
      <c r="N46" s="791" t="s">
        <v>9309</v>
      </c>
      <c r="O46" s="792"/>
    </row>
    <row r="47" spans="1:15" ht="18">
      <c r="A47" s="789" t="s">
        <v>6184</v>
      </c>
      <c r="B47" s="636" t="s">
        <v>955</v>
      </c>
      <c r="C47" s="635" t="s">
        <v>143</v>
      </c>
      <c r="D47" s="636" t="s">
        <v>865</v>
      </c>
      <c r="E47" s="790"/>
      <c r="F47" s="790"/>
      <c r="G47" s="791" t="s">
        <v>9483</v>
      </c>
      <c r="H47" s="792"/>
      <c r="I47" s="792"/>
      <c r="J47" s="791" t="s">
        <v>7094</v>
      </c>
      <c r="K47" s="792"/>
      <c r="L47" s="791" t="s">
        <v>245</v>
      </c>
      <c r="M47" s="792"/>
      <c r="N47" s="791" t="s">
        <v>9310</v>
      </c>
      <c r="O47" s="792"/>
    </row>
    <row r="48" spans="1:15" ht="18">
      <c r="A48" s="789" t="s">
        <v>6186</v>
      </c>
      <c r="B48" s="636" t="s">
        <v>959</v>
      </c>
      <c r="C48" s="635" t="s">
        <v>143</v>
      </c>
      <c r="D48" s="636" t="s">
        <v>868</v>
      </c>
      <c r="E48" s="790"/>
      <c r="F48" s="790"/>
      <c r="G48" s="791" t="s">
        <v>9484</v>
      </c>
      <c r="H48" s="792"/>
      <c r="I48" s="792"/>
      <c r="J48" s="791" t="s">
        <v>7095</v>
      </c>
      <c r="K48" s="792"/>
      <c r="L48" s="791" t="s">
        <v>7096</v>
      </c>
      <c r="M48" s="792"/>
      <c r="N48" s="791" t="s">
        <v>9311</v>
      </c>
      <c r="O48" s="792"/>
    </row>
    <row r="49" spans="1:15" ht="18">
      <c r="A49" s="789" t="s">
        <v>5281</v>
      </c>
      <c r="B49" s="636" t="s">
        <v>961</v>
      </c>
      <c r="C49" s="635" t="s">
        <v>143</v>
      </c>
      <c r="D49" s="636" t="s">
        <v>871</v>
      </c>
      <c r="E49" s="790"/>
      <c r="F49" s="790"/>
      <c r="G49" s="791" t="s">
        <v>9485</v>
      </c>
      <c r="H49" s="792"/>
      <c r="I49" s="792"/>
      <c r="J49" s="791" t="s">
        <v>7097</v>
      </c>
      <c r="K49" s="792"/>
      <c r="L49" s="791" t="s">
        <v>245</v>
      </c>
      <c r="M49" s="792"/>
      <c r="N49" s="791" t="s">
        <v>9312</v>
      </c>
      <c r="O49" s="792"/>
    </row>
    <row r="50" spans="1:15" ht="18">
      <c r="A50" s="789" t="s">
        <v>5279</v>
      </c>
      <c r="B50" s="636" t="s">
        <v>965</v>
      </c>
      <c r="C50" s="635" t="s">
        <v>143</v>
      </c>
      <c r="D50" s="636" t="s">
        <v>966</v>
      </c>
      <c r="E50" s="790"/>
      <c r="F50" s="790"/>
      <c r="G50" s="791" t="s">
        <v>9486</v>
      </c>
      <c r="H50" s="792"/>
      <c r="I50" s="792"/>
      <c r="J50" s="791" t="s">
        <v>7098</v>
      </c>
      <c r="K50" s="792"/>
      <c r="L50" s="791" t="s">
        <v>7099</v>
      </c>
      <c r="M50" s="792"/>
      <c r="N50" s="791" t="s">
        <v>9313</v>
      </c>
      <c r="O50" s="792"/>
    </row>
    <row r="51" spans="1:15" ht="18">
      <c r="A51" s="789" t="s">
        <v>5277</v>
      </c>
      <c r="B51" s="636" t="s">
        <v>970</v>
      </c>
      <c r="C51" s="635" t="s">
        <v>143</v>
      </c>
      <c r="D51" s="636" t="s">
        <v>971</v>
      </c>
      <c r="E51" s="790"/>
      <c r="F51" s="790"/>
      <c r="G51" s="791" t="s">
        <v>9487</v>
      </c>
      <c r="H51" s="792"/>
      <c r="I51" s="792"/>
      <c r="J51" s="791" t="s">
        <v>7100</v>
      </c>
      <c r="K51" s="792"/>
      <c r="L51" s="791" t="s">
        <v>245</v>
      </c>
      <c r="M51" s="792"/>
      <c r="N51" s="791" t="s">
        <v>9314</v>
      </c>
      <c r="O51" s="792"/>
    </row>
    <row r="52" spans="1:15" ht="18">
      <c r="A52" s="789" t="s">
        <v>5275</v>
      </c>
      <c r="B52" s="636" t="s">
        <v>975</v>
      </c>
      <c r="C52" s="635" t="s">
        <v>143</v>
      </c>
      <c r="D52" s="636" t="s">
        <v>976</v>
      </c>
      <c r="E52" s="790"/>
      <c r="F52" s="790"/>
      <c r="G52" s="791" t="s">
        <v>9488</v>
      </c>
      <c r="H52" s="792"/>
      <c r="I52" s="792"/>
      <c r="J52" s="791" t="s">
        <v>7101</v>
      </c>
      <c r="K52" s="792"/>
      <c r="L52" s="791" t="s">
        <v>245</v>
      </c>
      <c r="M52" s="792"/>
      <c r="N52" s="791" t="s">
        <v>9315</v>
      </c>
      <c r="O52" s="792"/>
    </row>
    <row r="53" spans="1:15" ht="27">
      <c r="A53" s="789" t="s">
        <v>5273</v>
      </c>
      <c r="B53" s="636" t="s">
        <v>980</v>
      </c>
      <c r="C53" s="635" t="s">
        <v>143</v>
      </c>
      <c r="D53" s="636" t="s">
        <v>981</v>
      </c>
      <c r="E53" s="790"/>
      <c r="F53" s="790"/>
      <c r="G53" s="791" t="s">
        <v>9489</v>
      </c>
      <c r="H53" s="792"/>
      <c r="I53" s="792"/>
      <c r="J53" s="791" t="s">
        <v>7102</v>
      </c>
      <c r="K53" s="792"/>
      <c r="L53" s="791" t="s">
        <v>7103</v>
      </c>
      <c r="M53" s="792"/>
      <c r="N53" s="791" t="s">
        <v>9316</v>
      </c>
      <c r="O53" s="792"/>
    </row>
    <row r="54" spans="1:15" ht="36">
      <c r="A54" s="789" t="s">
        <v>5271</v>
      </c>
      <c r="B54" s="636" t="s">
        <v>986</v>
      </c>
      <c r="C54" s="635" t="s">
        <v>143</v>
      </c>
      <c r="D54" s="636" t="s">
        <v>751</v>
      </c>
      <c r="E54" s="790"/>
      <c r="F54" s="790"/>
      <c r="G54" s="791" t="s">
        <v>9490</v>
      </c>
      <c r="H54" s="792"/>
      <c r="I54" s="792"/>
      <c r="J54" s="791" t="s">
        <v>7104</v>
      </c>
      <c r="K54" s="792"/>
      <c r="L54" s="791" t="s">
        <v>6714</v>
      </c>
      <c r="M54" s="792"/>
      <c r="N54" s="791" t="s">
        <v>9317</v>
      </c>
      <c r="O54" s="792"/>
    </row>
    <row r="55" spans="1:15" ht="27">
      <c r="A55" s="789" t="s">
        <v>5269</v>
      </c>
      <c r="B55" s="636" t="s">
        <v>990</v>
      </c>
      <c r="C55" s="635" t="s">
        <v>143</v>
      </c>
      <c r="D55" s="636" t="s">
        <v>756</v>
      </c>
      <c r="E55" s="790"/>
      <c r="F55" s="790"/>
      <c r="G55" s="791" t="s">
        <v>9491</v>
      </c>
      <c r="H55" s="792"/>
      <c r="I55" s="792"/>
      <c r="J55" s="791" t="s">
        <v>7105</v>
      </c>
      <c r="K55" s="792"/>
      <c r="L55" s="791" t="s">
        <v>7106</v>
      </c>
      <c r="M55" s="792"/>
      <c r="N55" s="791" t="s">
        <v>9318</v>
      </c>
      <c r="O55" s="792"/>
    </row>
    <row r="56" spans="1:15" ht="18">
      <c r="A56" s="789" t="s">
        <v>6199</v>
      </c>
      <c r="B56" s="636" t="s">
        <v>995</v>
      </c>
      <c r="C56" s="635" t="s">
        <v>143</v>
      </c>
      <c r="D56" s="636" t="s">
        <v>907</v>
      </c>
      <c r="E56" s="790"/>
      <c r="F56" s="790"/>
      <c r="G56" s="791" t="s">
        <v>9319</v>
      </c>
      <c r="H56" s="792"/>
      <c r="I56" s="792"/>
      <c r="J56" s="791" t="s">
        <v>245</v>
      </c>
      <c r="K56" s="792"/>
      <c r="L56" s="791" t="s">
        <v>245</v>
      </c>
      <c r="M56" s="792"/>
      <c r="N56" s="791" t="s">
        <v>9319</v>
      </c>
      <c r="O56" s="792"/>
    </row>
    <row r="57" spans="1:15" ht="27">
      <c r="A57" s="789" t="s">
        <v>5267</v>
      </c>
      <c r="B57" s="636" t="s">
        <v>997</v>
      </c>
      <c r="C57" s="635" t="s">
        <v>143</v>
      </c>
      <c r="D57" s="636" t="s">
        <v>542</v>
      </c>
      <c r="E57" s="790"/>
      <c r="F57" s="790"/>
      <c r="G57" s="791" t="s">
        <v>9492</v>
      </c>
      <c r="H57" s="792"/>
      <c r="I57" s="792"/>
      <c r="J57" s="791" t="s">
        <v>7107</v>
      </c>
      <c r="K57" s="792"/>
      <c r="L57" s="791" t="s">
        <v>245</v>
      </c>
      <c r="M57" s="792"/>
      <c r="N57" s="791" t="s">
        <v>9320</v>
      </c>
      <c r="O57" s="792"/>
    </row>
    <row r="58" spans="1:15" ht="27">
      <c r="A58" s="789" t="s">
        <v>5265</v>
      </c>
      <c r="B58" s="636" t="s">
        <v>1002</v>
      </c>
      <c r="C58" s="635" t="s">
        <v>143</v>
      </c>
      <c r="D58" s="636" t="s">
        <v>764</v>
      </c>
      <c r="E58" s="790"/>
      <c r="F58" s="790"/>
      <c r="G58" s="791" t="s">
        <v>9493</v>
      </c>
      <c r="H58" s="792"/>
      <c r="I58" s="792"/>
      <c r="J58" s="791" t="s">
        <v>7108</v>
      </c>
      <c r="K58" s="792"/>
      <c r="L58" s="791" t="s">
        <v>7109</v>
      </c>
      <c r="M58" s="792"/>
      <c r="N58" s="791" t="s">
        <v>9321</v>
      </c>
      <c r="O58" s="792"/>
    </row>
    <row r="59" spans="1:15" ht="27">
      <c r="A59" s="789" t="s">
        <v>5263</v>
      </c>
      <c r="B59" s="636" t="s">
        <v>1007</v>
      </c>
      <c r="C59" s="635" t="s">
        <v>143</v>
      </c>
      <c r="D59" s="636" t="s">
        <v>769</v>
      </c>
      <c r="E59" s="790"/>
      <c r="F59" s="790"/>
      <c r="G59" s="791" t="s">
        <v>9494</v>
      </c>
      <c r="H59" s="792"/>
      <c r="I59" s="792"/>
      <c r="J59" s="791" t="s">
        <v>7110</v>
      </c>
      <c r="K59" s="792"/>
      <c r="L59" s="791" t="s">
        <v>245</v>
      </c>
      <c r="M59" s="792"/>
      <c r="N59" s="791" t="s">
        <v>9322</v>
      </c>
      <c r="O59" s="792"/>
    </row>
    <row r="60" spans="1:15" ht="36">
      <c r="A60" s="789" t="s">
        <v>5261</v>
      </c>
      <c r="B60" s="636" t="s">
        <v>1012</v>
      </c>
      <c r="C60" s="635" t="s">
        <v>143</v>
      </c>
      <c r="D60" s="636" t="s">
        <v>774</v>
      </c>
      <c r="E60" s="790"/>
      <c r="F60" s="790"/>
      <c r="G60" s="791" t="s">
        <v>9495</v>
      </c>
      <c r="H60" s="792"/>
      <c r="I60" s="792"/>
      <c r="J60" s="791" t="s">
        <v>7111</v>
      </c>
      <c r="K60" s="792"/>
      <c r="L60" s="791" t="s">
        <v>7112</v>
      </c>
      <c r="M60" s="792"/>
      <c r="N60" s="791" t="s">
        <v>9323</v>
      </c>
      <c r="O60" s="792"/>
    </row>
    <row r="61" spans="1:15" ht="27">
      <c r="A61" s="789" t="s">
        <v>5259</v>
      </c>
      <c r="B61" s="636" t="s">
        <v>1017</v>
      </c>
      <c r="C61" s="635" t="s">
        <v>143</v>
      </c>
      <c r="D61" s="636" t="s">
        <v>779</v>
      </c>
      <c r="E61" s="790"/>
      <c r="F61" s="790"/>
      <c r="G61" s="791" t="s">
        <v>9496</v>
      </c>
      <c r="H61" s="792"/>
      <c r="I61" s="792"/>
      <c r="J61" s="791" t="s">
        <v>7113</v>
      </c>
      <c r="K61" s="792"/>
      <c r="L61" s="791" t="s">
        <v>245</v>
      </c>
      <c r="M61" s="792"/>
      <c r="N61" s="791" t="s">
        <v>9324</v>
      </c>
      <c r="O61" s="792"/>
    </row>
    <row r="62" spans="1:15" ht="27">
      <c r="A62" s="789" t="s">
        <v>5257</v>
      </c>
      <c r="B62" s="636" t="s">
        <v>1022</v>
      </c>
      <c r="C62" s="635" t="s">
        <v>143</v>
      </c>
      <c r="D62" s="636" t="s">
        <v>784</v>
      </c>
      <c r="E62" s="790"/>
      <c r="F62" s="790"/>
      <c r="G62" s="791" t="s">
        <v>9497</v>
      </c>
      <c r="H62" s="792"/>
      <c r="I62" s="792"/>
      <c r="J62" s="791" t="s">
        <v>7114</v>
      </c>
      <c r="K62" s="792"/>
      <c r="L62" s="791" t="s">
        <v>7115</v>
      </c>
      <c r="M62" s="792"/>
      <c r="N62" s="791" t="s">
        <v>9325</v>
      </c>
      <c r="O62" s="792"/>
    </row>
    <row r="63" spans="1:15" ht="27">
      <c r="A63" s="789" t="s">
        <v>5255</v>
      </c>
      <c r="B63" s="636" t="s">
        <v>1027</v>
      </c>
      <c r="C63" s="635" t="s">
        <v>143</v>
      </c>
      <c r="D63" s="636" t="s">
        <v>789</v>
      </c>
      <c r="E63" s="790"/>
      <c r="F63" s="790"/>
      <c r="G63" s="791" t="s">
        <v>9498</v>
      </c>
      <c r="H63" s="792"/>
      <c r="I63" s="792"/>
      <c r="J63" s="791" t="s">
        <v>7116</v>
      </c>
      <c r="K63" s="792"/>
      <c r="L63" s="791" t="s">
        <v>245</v>
      </c>
      <c r="M63" s="792"/>
      <c r="N63" s="791" t="s">
        <v>9326</v>
      </c>
      <c r="O63" s="792"/>
    </row>
    <row r="64" spans="1:15" ht="27">
      <c r="A64" s="789" t="s">
        <v>5253</v>
      </c>
      <c r="B64" s="636" t="s">
        <v>1032</v>
      </c>
      <c r="C64" s="635" t="s">
        <v>143</v>
      </c>
      <c r="D64" s="636" t="s">
        <v>795</v>
      </c>
      <c r="E64" s="790"/>
      <c r="F64" s="790"/>
      <c r="G64" s="791" t="s">
        <v>9499</v>
      </c>
      <c r="H64" s="792"/>
      <c r="I64" s="792"/>
      <c r="J64" s="791" t="s">
        <v>7117</v>
      </c>
      <c r="K64" s="792"/>
      <c r="L64" s="791" t="s">
        <v>7118</v>
      </c>
      <c r="M64" s="792"/>
      <c r="N64" s="791" t="s">
        <v>9327</v>
      </c>
      <c r="O64" s="792"/>
    </row>
    <row r="65" spans="1:15" ht="18">
      <c r="A65" s="789" t="s">
        <v>5836</v>
      </c>
      <c r="B65" s="636" t="s">
        <v>1037</v>
      </c>
      <c r="C65" s="635" t="s">
        <v>143</v>
      </c>
      <c r="D65" s="636" t="s">
        <v>1038</v>
      </c>
      <c r="E65" s="790"/>
      <c r="F65" s="790"/>
      <c r="G65" s="791" t="s">
        <v>9500</v>
      </c>
      <c r="H65" s="792"/>
      <c r="I65" s="792"/>
      <c r="J65" s="791" t="s">
        <v>7119</v>
      </c>
      <c r="K65" s="792"/>
      <c r="L65" s="791" t="s">
        <v>245</v>
      </c>
      <c r="M65" s="792"/>
      <c r="N65" s="791" t="s">
        <v>9328</v>
      </c>
      <c r="O65" s="792"/>
    </row>
    <row r="66" spans="1:15">
      <c r="A66" s="784" t="s">
        <v>143</v>
      </c>
      <c r="B66" s="785" t="s">
        <v>143</v>
      </c>
      <c r="C66" s="635" t="s">
        <v>143</v>
      </c>
      <c r="D66" s="785" t="s">
        <v>143</v>
      </c>
      <c r="E66" s="786"/>
      <c r="F66" s="786"/>
      <c r="G66" s="786"/>
      <c r="H66" s="786"/>
      <c r="I66" s="786"/>
      <c r="J66" s="786"/>
      <c r="K66" s="786"/>
      <c r="L66" s="786"/>
      <c r="M66" s="786"/>
      <c r="N66" s="786"/>
      <c r="O66" s="786"/>
    </row>
    <row r="67" spans="1:15" ht="18">
      <c r="A67" s="779" t="s">
        <v>5839</v>
      </c>
      <c r="B67" s="780" t="s">
        <v>1040</v>
      </c>
      <c r="C67" s="635" t="s">
        <v>143</v>
      </c>
      <c r="D67" s="780" t="s">
        <v>1041</v>
      </c>
      <c r="E67" s="781"/>
      <c r="F67" s="781"/>
      <c r="G67" s="782" t="s">
        <v>9501</v>
      </c>
      <c r="H67" s="783"/>
      <c r="I67" s="783"/>
      <c r="J67" s="782" t="s">
        <v>7120</v>
      </c>
      <c r="K67" s="783"/>
      <c r="L67" s="782" t="s">
        <v>245</v>
      </c>
      <c r="M67" s="783"/>
      <c r="N67" s="782" t="s">
        <v>9329</v>
      </c>
      <c r="O67" s="783"/>
    </row>
    <row r="68" spans="1:15">
      <c r="A68" s="784" t="s">
        <v>5842</v>
      </c>
      <c r="B68" s="785" t="s">
        <v>1046</v>
      </c>
      <c r="C68" s="635" t="s">
        <v>143</v>
      </c>
      <c r="D68" s="785" t="s">
        <v>800</v>
      </c>
      <c r="E68" s="786"/>
      <c r="F68" s="786"/>
      <c r="G68" s="787" t="s">
        <v>9501</v>
      </c>
      <c r="H68" s="788"/>
      <c r="I68" s="788"/>
      <c r="J68" s="787" t="s">
        <v>7120</v>
      </c>
      <c r="K68" s="788"/>
      <c r="L68" s="787" t="s">
        <v>245</v>
      </c>
      <c r="M68" s="788"/>
      <c r="N68" s="787" t="s">
        <v>9329</v>
      </c>
      <c r="O68" s="788"/>
    </row>
    <row r="69" spans="1:15" ht="18">
      <c r="A69" s="789" t="s">
        <v>5843</v>
      </c>
      <c r="B69" s="636" t="s">
        <v>1047</v>
      </c>
      <c r="C69" s="635" t="s">
        <v>143</v>
      </c>
      <c r="D69" s="636" t="s">
        <v>729</v>
      </c>
      <c r="E69" s="790"/>
      <c r="F69" s="790"/>
      <c r="G69" s="791" t="s">
        <v>4275</v>
      </c>
      <c r="H69" s="792"/>
      <c r="I69" s="792"/>
      <c r="J69" s="791" t="s">
        <v>7121</v>
      </c>
      <c r="K69" s="792"/>
      <c r="L69" s="791" t="s">
        <v>245</v>
      </c>
      <c r="M69" s="792"/>
      <c r="N69" s="791" t="s">
        <v>9330</v>
      </c>
      <c r="O69" s="792"/>
    </row>
    <row r="70" spans="1:15" ht="22.5">
      <c r="A70" s="775" t="s">
        <v>5137</v>
      </c>
      <c r="B70" s="775" t="s">
        <v>215</v>
      </c>
      <c r="C70" s="775" t="s">
        <v>216</v>
      </c>
      <c r="D70" s="776"/>
      <c r="E70" s="776"/>
      <c r="F70" s="776"/>
      <c r="G70" s="777" t="s">
        <v>217</v>
      </c>
      <c r="H70" s="778"/>
      <c r="I70" s="778"/>
      <c r="J70" s="777" t="s">
        <v>218</v>
      </c>
      <c r="K70" s="778"/>
      <c r="L70" s="777" t="s">
        <v>219</v>
      </c>
      <c r="M70" s="778"/>
      <c r="N70" s="777" t="s">
        <v>220</v>
      </c>
      <c r="O70" s="778"/>
    </row>
    <row r="71" spans="1:15" ht="36">
      <c r="A71" s="789" t="s">
        <v>5845</v>
      </c>
      <c r="B71" s="636" t="s">
        <v>1053</v>
      </c>
      <c r="C71" s="635" t="s">
        <v>143</v>
      </c>
      <c r="D71" s="636" t="s">
        <v>751</v>
      </c>
      <c r="E71" s="790"/>
      <c r="F71" s="790"/>
      <c r="G71" s="791" t="s">
        <v>9502</v>
      </c>
      <c r="H71" s="792"/>
      <c r="I71" s="792"/>
      <c r="J71" s="791" t="s">
        <v>7122</v>
      </c>
      <c r="K71" s="792"/>
      <c r="L71" s="791" t="s">
        <v>245</v>
      </c>
      <c r="M71" s="792"/>
      <c r="N71" s="791" t="s">
        <v>9331</v>
      </c>
      <c r="O71" s="792"/>
    </row>
    <row r="72" spans="1:15" ht="27">
      <c r="A72" s="789" t="s">
        <v>5848</v>
      </c>
      <c r="B72" s="636" t="s">
        <v>1057</v>
      </c>
      <c r="C72" s="635" t="s">
        <v>143</v>
      </c>
      <c r="D72" s="636" t="s">
        <v>756</v>
      </c>
      <c r="E72" s="790"/>
      <c r="F72" s="790"/>
      <c r="G72" s="791" t="s">
        <v>9503</v>
      </c>
      <c r="H72" s="792"/>
      <c r="I72" s="792"/>
      <c r="J72" s="791" t="s">
        <v>7123</v>
      </c>
      <c r="K72" s="792"/>
      <c r="L72" s="791" t="s">
        <v>245</v>
      </c>
      <c r="M72" s="792"/>
      <c r="N72" s="791" t="s">
        <v>9332</v>
      </c>
      <c r="O72" s="792"/>
    </row>
    <row r="73" spans="1:15">
      <c r="A73" s="784" t="s">
        <v>143</v>
      </c>
      <c r="B73" s="785" t="s">
        <v>143</v>
      </c>
      <c r="C73" s="635" t="s">
        <v>143</v>
      </c>
      <c r="D73" s="785" t="s">
        <v>143</v>
      </c>
      <c r="E73" s="786"/>
      <c r="F73" s="786"/>
      <c r="G73" s="786"/>
      <c r="H73" s="786"/>
      <c r="I73" s="786"/>
      <c r="J73" s="786"/>
      <c r="K73" s="786"/>
      <c r="L73" s="786"/>
      <c r="M73" s="786"/>
      <c r="N73" s="786"/>
      <c r="O73" s="786"/>
    </row>
    <row r="74" spans="1:15" ht="27">
      <c r="A74" s="779" t="s">
        <v>5251</v>
      </c>
      <c r="B74" s="780" t="s">
        <v>1061</v>
      </c>
      <c r="C74" s="635" t="s">
        <v>143</v>
      </c>
      <c r="D74" s="780" t="s">
        <v>1062</v>
      </c>
      <c r="E74" s="781"/>
      <c r="F74" s="781"/>
      <c r="G74" s="782" t="s">
        <v>9504</v>
      </c>
      <c r="H74" s="783"/>
      <c r="I74" s="783"/>
      <c r="J74" s="782" t="s">
        <v>7124</v>
      </c>
      <c r="K74" s="783"/>
      <c r="L74" s="782" t="s">
        <v>6482</v>
      </c>
      <c r="M74" s="783"/>
      <c r="N74" s="782" t="s">
        <v>9333</v>
      </c>
      <c r="O74" s="783"/>
    </row>
    <row r="75" spans="1:15" ht="27">
      <c r="A75" s="779" t="s">
        <v>5250</v>
      </c>
      <c r="B75" s="780" t="s">
        <v>1066</v>
      </c>
      <c r="C75" s="635" t="s">
        <v>143</v>
      </c>
      <c r="D75" s="780" t="s">
        <v>1062</v>
      </c>
      <c r="E75" s="781"/>
      <c r="F75" s="781"/>
      <c r="G75" s="782" t="s">
        <v>9504</v>
      </c>
      <c r="H75" s="783"/>
      <c r="I75" s="783"/>
      <c r="J75" s="782" t="s">
        <v>7124</v>
      </c>
      <c r="K75" s="783"/>
      <c r="L75" s="782" t="s">
        <v>6482</v>
      </c>
      <c r="M75" s="783"/>
      <c r="N75" s="782" t="s">
        <v>9333</v>
      </c>
      <c r="O75" s="783"/>
    </row>
    <row r="76" spans="1:15" ht="27">
      <c r="A76" s="784" t="s">
        <v>5249</v>
      </c>
      <c r="B76" s="785" t="s">
        <v>1067</v>
      </c>
      <c r="C76" s="635" t="s">
        <v>143</v>
      </c>
      <c r="D76" s="785" t="s">
        <v>1062</v>
      </c>
      <c r="E76" s="786"/>
      <c r="F76" s="786"/>
      <c r="G76" s="787" t="s">
        <v>9504</v>
      </c>
      <c r="H76" s="788"/>
      <c r="I76" s="788"/>
      <c r="J76" s="787" t="s">
        <v>7124</v>
      </c>
      <c r="K76" s="788"/>
      <c r="L76" s="787" t="s">
        <v>6482</v>
      </c>
      <c r="M76" s="788"/>
      <c r="N76" s="787" t="s">
        <v>9333</v>
      </c>
      <c r="O76" s="788"/>
    </row>
    <row r="77" spans="1:15" ht="18">
      <c r="A77" s="789" t="s">
        <v>5247</v>
      </c>
      <c r="B77" s="636" t="s">
        <v>1068</v>
      </c>
      <c r="C77" s="635" t="s">
        <v>143</v>
      </c>
      <c r="D77" s="636" t="s">
        <v>1069</v>
      </c>
      <c r="E77" s="790"/>
      <c r="F77" s="790"/>
      <c r="G77" s="791" t="s">
        <v>9505</v>
      </c>
      <c r="H77" s="792"/>
      <c r="I77" s="792"/>
      <c r="J77" s="791" t="s">
        <v>7125</v>
      </c>
      <c r="K77" s="792"/>
      <c r="L77" s="791" t="s">
        <v>245</v>
      </c>
      <c r="M77" s="792"/>
      <c r="N77" s="791" t="s">
        <v>9334</v>
      </c>
      <c r="O77" s="792"/>
    </row>
    <row r="78" spans="1:15" ht="18">
      <c r="A78" s="789" t="s">
        <v>5244</v>
      </c>
      <c r="B78" s="636" t="s">
        <v>1073</v>
      </c>
      <c r="C78" s="635" t="s">
        <v>143</v>
      </c>
      <c r="D78" s="636" t="s">
        <v>1074</v>
      </c>
      <c r="E78" s="790"/>
      <c r="F78" s="790"/>
      <c r="G78" s="791" t="s">
        <v>9506</v>
      </c>
      <c r="H78" s="792"/>
      <c r="I78" s="792"/>
      <c r="J78" s="791" t="s">
        <v>1076</v>
      </c>
      <c r="K78" s="792"/>
      <c r="L78" s="791" t="s">
        <v>245</v>
      </c>
      <c r="M78" s="792"/>
      <c r="N78" s="791" t="s">
        <v>9335</v>
      </c>
      <c r="O78" s="792"/>
    </row>
    <row r="79" spans="1:15" ht="18">
      <c r="A79" s="789" t="s">
        <v>5242</v>
      </c>
      <c r="B79" s="636" t="s">
        <v>1081</v>
      </c>
      <c r="C79" s="635" t="s">
        <v>143</v>
      </c>
      <c r="D79" s="636" t="s">
        <v>1082</v>
      </c>
      <c r="E79" s="790"/>
      <c r="F79" s="790"/>
      <c r="G79" s="791" t="s">
        <v>9507</v>
      </c>
      <c r="H79" s="792"/>
      <c r="I79" s="792"/>
      <c r="J79" s="791" t="s">
        <v>6710</v>
      </c>
      <c r="K79" s="792"/>
      <c r="L79" s="791" t="s">
        <v>245</v>
      </c>
      <c r="M79" s="792"/>
      <c r="N79" s="791" t="s">
        <v>9336</v>
      </c>
      <c r="O79" s="792"/>
    </row>
    <row r="80" spans="1:15" ht="18">
      <c r="A80" s="789" t="s">
        <v>5240</v>
      </c>
      <c r="B80" s="636" t="s">
        <v>1086</v>
      </c>
      <c r="C80" s="635" t="s">
        <v>143</v>
      </c>
      <c r="D80" s="636" t="s">
        <v>1087</v>
      </c>
      <c r="E80" s="790"/>
      <c r="F80" s="790"/>
      <c r="G80" s="791" t="s">
        <v>9508</v>
      </c>
      <c r="H80" s="792"/>
      <c r="I80" s="792"/>
      <c r="J80" s="791" t="s">
        <v>7126</v>
      </c>
      <c r="K80" s="792"/>
      <c r="L80" s="791" t="s">
        <v>245</v>
      </c>
      <c r="M80" s="792"/>
      <c r="N80" s="791" t="s">
        <v>9337</v>
      </c>
      <c r="O80" s="792"/>
    </row>
    <row r="81" spans="1:15" ht="18">
      <c r="A81" s="789" t="s">
        <v>5238</v>
      </c>
      <c r="B81" s="636" t="s">
        <v>1091</v>
      </c>
      <c r="C81" s="635" t="s">
        <v>143</v>
      </c>
      <c r="D81" s="636" t="s">
        <v>1092</v>
      </c>
      <c r="E81" s="790"/>
      <c r="F81" s="790"/>
      <c r="G81" s="791" t="s">
        <v>9509</v>
      </c>
      <c r="H81" s="792"/>
      <c r="I81" s="792"/>
      <c r="J81" s="791" t="s">
        <v>5237</v>
      </c>
      <c r="K81" s="792"/>
      <c r="L81" s="791" t="s">
        <v>761</v>
      </c>
      <c r="M81" s="792"/>
      <c r="N81" s="791" t="s">
        <v>9338</v>
      </c>
      <c r="O81" s="792"/>
    </row>
    <row r="82" spans="1:15" ht="18">
      <c r="A82" s="789" t="s">
        <v>5235</v>
      </c>
      <c r="B82" s="636" t="s">
        <v>1096</v>
      </c>
      <c r="C82" s="635" t="s">
        <v>143</v>
      </c>
      <c r="D82" s="636" t="s">
        <v>1097</v>
      </c>
      <c r="E82" s="790"/>
      <c r="F82" s="790"/>
      <c r="G82" s="791" t="s">
        <v>9510</v>
      </c>
      <c r="H82" s="792"/>
      <c r="I82" s="792"/>
      <c r="J82" s="791" t="s">
        <v>5861</v>
      </c>
      <c r="K82" s="792"/>
      <c r="L82" s="791" t="s">
        <v>761</v>
      </c>
      <c r="M82" s="792"/>
      <c r="N82" s="791" t="s">
        <v>9339</v>
      </c>
      <c r="O82" s="792"/>
    </row>
    <row r="83" spans="1:15" ht="18">
      <c r="A83" s="789" t="s">
        <v>5233</v>
      </c>
      <c r="B83" s="636" t="s">
        <v>1101</v>
      </c>
      <c r="C83" s="635" t="s">
        <v>143</v>
      </c>
      <c r="D83" s="636" t="s">
        <v>1102</v>
      </c>
      <c r="E83" s="790"/>
      <c r="F83" s="790"/>
      <c r="G83" s="791" t="s">
        <v>9511</v>
      </c>
      <c r="H83" s="792"/>
      <c r="I83" s="792"/>
      <c r="J83" s="791" t="s">
        <v>5863</v>
      </c>
      <c r="K83" s="792"/>
      <c r="L83" s="791" t="s">
        <v>245</v>
      </c>
      <c r="M83" s="792"/>
      <c r="N83" s="791" t="s">
        <v>9340</v>
      </c>
      <c r="O83" s="792"/>
    </row>
    <row r="84" spans="1:15" ht="36">
      <c r="A84" s="789" t="s">
        <v>5231</v>
      </c>
      <c r="B84" s="636" t="s">
        <v>1106</v>
      </c>
      <c r="C84" s="635" t="s">
        <v>143</v>
      </c>
      <c r="D84" s="636" t="s">
        <v>1107</v>
      </c>
      <c r="E84" s="790"/>
      <c r="F84" s="790"/>
      <c r="G84" s="791" t="s">
        <v>9512</v>
      </c>
      <c r="H84" s="792"/>
      <c r="I84" s="792"/>
      <c r="J84" s="791" t="s">
        <v>6218</v>
      </c>
      <c r="K84" s="792"/>
      <c r="L84" s="791" t="s">
        <v>245</v>
      </c>
      <c r="M84" s="792"/>
      <c r="N84" s="791" t="s">
        <v>9341</v>
      </c>
      <c r="O84" s="792"/>
    </row>
    <row r="85" spans="1:15" ht="18">
      <c r="A85" s="789" t="s">
        <v>5229</v>
      </c>
      <c r="B85" s="636" t="s">
        <v>1111</v>
      </c>
      <c r="C85" s="635" t="s">
        <v>143</v>
      </c>
      <c r="D85" s="636" t="s">
        <v>1112</v>
      </c>
      <c r="E85" s="790"/>
      <c r="F85" s="790"/>
      <c r="G85" s="791" t="s">
        <v>9513</v>
      </c>
      <c r="H85" s="792"/>
      <c r="I85" s="792"/>
      <c r="J85" s="791" t="s">
        <v>7127</v>
      </c>
      <c r="K85" s="792"/>
      <c r="L85" s="791" t="s">
        <v>245</v>
      </c>
      <c r="M85" s="792"/>
      <c r="N85" s="791" t="s">
        <v>9342</v>
      </c>
      <c r="O85" s="792"/>
    </row>
    <row r="86" spans="1:15" ht="36">
      <c r="A86" s="789" t="s">
        <v>5227</v>
      </c>
      <c r="B86" s="636" t="s">
        <v>1121</v>
      </c>
      <c r="C86" s="635" t="s">
        <v>143</v>
      </c>
      <c r="D86" s="636" t="s">
        <v>1122</v>
      </c>
      <c r="E86" s="790"/>
      <c r="F86" s="790"/>
      <c r="G86" s="791" t="s">
        <v>9514</v>
      </c>
      <c r="H86" s="792"/>
      <c r="I86" s="792"/>
      <c r="J86" s="791" t="s">
        <v>5867</v>
      </c>
      <c r="K86" s="792"/>
      <c r="L86" s="791" t="s">
        <v>245</v>
      </c>
      <c r="M86" s="792"/>
      <c r="N86" s="791" t="s">
        <v>9343</v>
      </c>
      <c r="O86" s="792"/>
    </row>
    <row r="87" spans="1:15" ht="18">
      <c r="A87" s="789" t="s">
        <v>6704</v>
      </c>
      <c r="B87" s="636" t="s">
        <v>1124</v>
      </c>
      <c r="C87" s="635" t="s">
        <v>143</v>
      </c>
      <c r="D87" s="636" t="s">
        <v>1125</v>
      </c>
      <c r="E87" s="790"/>
      <c r="F87" s="790"/>
      <c r="G87" s="791" t="s">
        <v>9515</v>
      </c>
      <c r="H87" s="792"/>
      <c r="I87" s="792"/>
      <c r="J87" s="791" t="s">
        <v>7128</v>
      </c>
      <c r="K87" s="792"/>
      <c r="L87" s="791" t="s">
        <v>245</v>
      </c>
      <c r="M87" s="792"/>
      <c r="N87" s="791" t="s">
        <v>8191</v>
      </c>
      <c r="O87" s="792"/>
    </row>
    <row r="88" spans="1:15" ht="27">
      <c r="A88" s="789" t="s">
        <v>5225</v>
      </c>
      <c r="B88" s="636" t="s">
        <v>1127</v>
      </c>
      <c r="C88" s="635" t="s">
        <v>143</v>
      </c>
      <c r="D88" s="636" t="s">
        <v>1128</v>
      </c>
      <c r="E88" s="790"/>
      <c r="F88" s="790"/>
      <c r="G88" s="791" t="s">
        <v>9516</v>
      </c>
      <c r="H88" s="792"/>
      <c r="I88" s="792"/>
      <c r="J88" s="791" t="s">
        <v>6220</v>
      </c>
      <c r="K88" s="792"/>
      <c r="L88" s="791" t="s">
        <v>761</v>
      </c>
      <c r="M88" s="792"/>
      <c r="N88" s="791" t="s">
        <v>9344</v>
      </c>
      <c r="O88" s="792"/>
    </row>
    <row r="89" spans="1:15">
      <c r="A89" s="784" t="s">
        <v>143</v>
      </c>
      <c r="B89" s="785" t="s">
        <v>143</v>
      </c>
      <c r="C89" s="635" t="s">
        <v>143</v>
      </c>
      <c r="D89" s="785" t="s">
        <v>143</v>
      </c>
      <c r="E89" s="786"/>
      <c r="F89" s="786"/>
      <c r="G89" s="786"/>
      <c r="H89" s="786"/>
      <c r="I89" s="786"/>
      <c r="J89" s="786"/>
      <c r="K89" s="786"/>
      <c r="L89" s="786"/>
      <c r="M89" s="786"/>
      <c r="N89" s="786"/>
      <c r="O89" s="786"/>
    </row>
    <row r="90" spans="1:15" ht="27">
      <c r="A90" s="779" t="s">
        <v>5223</v>
      </c>
      <c r="B90" s="780" t="s">
        <v>1132</v>
      </c>
      <c r="C90" s="635" t="s">
        <v>143</v>
      </c>
      <c r="D90" s="780" t="s">
        <v>1133</v>
      </c>
      <c r="E90" s="781"/>
      <c r="F90" s="781"/>
      <c r="G90" s="782" t="s">
        <v>9517</v>
      </c>
      <c r="H90" s="783"/>
      <c r="I90" s="783"/>
      <c r="J90" s="782" t="s">
        <v>7129</v>
      </c>
      <c r="K90" s="783"/>
      <c r="L90" s="782" t="s">
        <v>7130</v>
      </c>
      <c r="M90" s="783"/>
      <c r="N90" s="782" t="s">
        <v>9346</v>
      </c>
      <c r="O90" s="783"/>
    </row>
    <row r="91" spans="1:15" ht="27">
      <c r="A91" s="779" t="s">
        <v>5222</v>
      </c>
      <c r="B91" s="780" t="s">
        <v>1137</v>
      </c>
      <c r="C91" s="635" t="s">
        <v>143</v>
      </c>
      <c r="D91" s="780" t="s">
        <v>1133</v>
      </c>
      <c r="E91" s="781"/>
      <c r="F91" s="781"/>
      <c r="G91" s="782" t="s">
        <v>9517</v>
      </c>
      <c r="H91" s="783"/>
      <c r="I91" s="783"/>
      <c r="J91" s="782" t="s">
        <v>7129</v>
      </c>
      <c r="K91" s="783"/>
      <c r="L91" s="782" t="s">
        <v>7130</v>
      </c>
      <c r="M91" s="783"/>
      <c r="N91" s="782" t="s">
        <v>9346</v>
      </c>
      <c r="O91" s="783"/>
    </row>
    <row r="92" spans="1:15" ht="27">
      <c r="A92" s="779" t="s">
        <v>5221</v>
      </c>
      <c r="B92" s="780" t="s">
        <v>1138</v>
      </c>
      <c r="C92" s="635" t="s">
        <v>143</v>
      </c>
      <c r="D92" s="780" t="s">
        <v>1133</v>
      </c>
      <c r="E92" s="781"/>
      <c r="F92" s="781"/>
      <c r="G92" s="782" t="s">
        <v>9517</v>
      </c>
      <c r="H92" s="783"/>
      <c r="I92" s="783"/>
      <c r="J92" s="782" t="s">
        <v>7129</v>
      </c>
      <c r="K92" s="783"/>
      <c r="L92" s="782" t="s">
        <v>7130</v>
      </c>
      <c r="M92" s="783"/>
      <c r="N92" s="782" t="s">
        <v>9346</v>
      </c>
      <c r="O92" s="783"/>
    </row>
    <row r="93" spans="1:15" ht="36">
      <c r="A93" s="784" t="s">
        <v>5219</v>
      </c>
      <c r="B93" s="785" t="s">
        <v>1139</v>
      </c>
      <c r="C93" s="635" t="s">
        <v>143</v>
      </c>
      <c r="D93" s="785" t="s">
        <v>1140</v>
      </c>
      <c r="E93" s="786"/>
      <c r="F93" s="786"/>
      <c r="G93" s="787" t="s">
        <v>9518</v>
      </c>
      <c r="H93" s="788"/>
      <c r="I93" s="788"/>
      <c r="J93" s="787" t="s">
        <v>7131</v>
      </c>
      <c r="K93" s="788"/>
      <c r="L93" s="787" t="s">
        <v>6961</v>
      </c>
      <c r="M93" s="788"/>
      <c r="N93" s="787" t="s">
        <v>9347</v>
      </c>
      <c r="O93" s="788"/>
    </row>
    <row r="94" spans="1:15" ht="18">
      <c r="A94" s="789" t="s">
        <v>5217</v>
      </c>
      <c r="B94" s="636" t="s">
        <v>1144</v>
      </c>
      <c r="C94" s="635" t="s">
        <v>143</v>
      </c>
      <c r="D94" s="636" t="s">
        <v>1145</v>
      </c>
      <c r="E94" s="790"/>
      <c r="F94" s="790"/>
      <c r="G94" s="791" t="s">
        <v>9519</v>
      </c>
      <c r="H94" s="792"/>
      <c r="I94" s="792"/>
      <c r="J94" s="791" t="s">
        <v>7132</v>
      </c>
      <c r="K94" s="792"/>
      <c r="L94" s="791" t="s">
        <v>6961</v>
      </c>
      <c r="M94" s="792"/>
      <c r="N94" s="791" t="s">
        <v>9348</v>
      </c>
      <c r="O94" s="792"/>
    </row>
    <row r="95" spans="1:15" ht="18">
      <c r="A95" s="789" t="s">
        <v>5877</v>
      </c>
      <c r="B95" s="636" t="s">
        <v>1149</v>
      </c>
      <c r="C95" s="635" t="s">
        <v>143</v>
      </c>
      <c r="D95" s="636" t="s">
        <v>1150</v>
      </c>
      <c r="E95" s="790"/>
      <c r="F95" s="790"/>
      <c r="G95" s="791" t="s">
        <v>9520</v>
      </c>
      <c r="H95" s="792"/>
      <c r="I95" s="792"/>
      <c r="J95" s="791" t="s">
        <v>5878</v>
      </c>
      <c r="K95" s="792"/>
      <c r="L95" s="791" t="s">
        <v>245</v>
      </c>
      <c r="M95" s="792"/>
      <c r="N95" s="791" t="s">
        <v>9349</v>
      </c>
      <c r="O95" s="792"/>
    </row>
    <row r="96" spans="1:15" ht="18">
      <c r="A96" s="789" t="s">
        <v>5215</v>
      </c>
      <c r="B96" s="636" t="s">
        <v>1154</v>
      </c>
      <c r="C96" s="635" t="s">
        <v>143</v>
      </c>
      <c r="D96" s="636" t="s">
        <v>1155</v>
      </c>
      <c r="E96" s="790"/>
      <c r="F96" s="790"/>
      <c r="G96" s="791" t="s">
        <v>9521</v>
      </c>
      <c r="H96" s="792"/>
      <c r="I96" s="792"/>
      <c r="J96" s="791" t="s">
        <v>7133</v>
      </c>
      <c r="K96" s="792"/>
      <c r="L96" s="791" t="s">
        <v>245</v>
      </c>
      <c r="M96" s="792"/>
      <c r="N96" s="791" t="s">
        <v>9350</v>
      </c>
      <c r="O96" s="792"/>
    </row>
    <row r="97" spans="1:15">
      <c r="A97" s="784" t="s">
        <v>143</v>
      </c>
      <c r="B97" s="785" t="s">
        <v>143</v>
      </c>
      <c r="C97" s="635" t="s">
        <v>143</v>
      </c>
      <c r="D97" s="785" t="s">
        <v>143</v>
      </c>
      <c r="E97" s="786"/>
      <c r="F97" s="786"/>
      <c r="G97" s="786"/>
      <c r="H97" s="786"/>
      <c r="I97" s="786"/>
      <c r="J97" s="786"/>
      <c r="K97" s="786"/>
      <c r="L97" s="786"/>
      <c r="M97" s="786"/>
      <c r="N97" s="786"/>
      <c r="O97" s="786"/>
    </row>
    <row r="98" spans="1:15" ht="18">
      <c r="A98" s="784" t="s">
        <v>7134</v>
      </c>
      <c r="B98" s="785" t="s">
        <v>1853</v>
      </c>
      <c r="C98" s="635" t="s">
        <v>143</v>
      </c>
      <c r="D98" s="785" t="s">
        <v>1854</v>
      </c>
      <c r="E98" s="786"/>
      <c r="F98" s="786"/>
      <c r="G98" s="787" t="s">
        <v>248</v>
      </c>
      <c r="H98" s="788"/>
      <c r="I98" s="788"/>
      <c r="J98" s="787" t="s">
        <v>7135</v>
      </c>
      <c r="K98" s="788"/>
      <c r="L98" s="787" t="s">
        <v>245</v>
      </c>
      <c r="M98" s="788"/>
      <c r="N98" s="787" t="s">
        <v>9351</v>
      </c>
      <c r="O98" s="788"/>
    </row>
    <row r="99" spans="1:15" ht="18">
      <c r="A99" s="789" t="s">
        <v>7136</v>
      </c>
      <c r="B99" s="636" t="s">
        <v>1855</v>
      </c>
      <c r="C99" s="635" t="s">
        <v>143</v>
      </c>
      <c r="D99" s="636" t="s">
        <v>1856</v>
      </c>
      <c r="E99" s="790"/>
      <c r="F99" s="790"/>
      <c r="G99" s="791" t="s">
        <v>248</v>
      </c>
      <c r="H99" s="792"/>
      <c r="I99" s="792"/>
      <c r="J99" s="791" t="s">
        <v>7135</v>
      </c>
      <c r="K99" s="792"/>
      <c r="L99" s="791" t="s">
        <v>245</v>
      </c>
      <c r="M99" s="792"/>
      <c r="N99" s="791" t="s">
        <v>9351</v>
      </c>
      <c r="O99" s="792"/>
    </row>
    <row r="100" spans="1:15">
      <c r="A100" s="784" t="s">
        <v>143</v>
      </c>
      <c r="B100" s="785" t="s">
        <v>143</v>
      </c>
      <c r="C100" s="635" t="s">
        <v>143</v>
      </c>
      <c r="D100" s="785" t="s">
        <v>143</v>
      </c>
      <c r="E100" s="786"/>
      <c r="F100" s="786"/>
      <c r="G100" s="786"/>
      <c r="H100" s="786"/>
      <c r="I100" s="786"/>
      <c r="J100" s="786"/>
      <c r="K100" s="786"/>
      <c r="L100" s="786"/>
      <c r="M100" s="786"/>
      <c r="N100" s="786"/>
      <c r="O100" s="786"/>
    </row>
    <row r="101" spans="1:15" ht="18">
      <c r="A101" s="784" t="s">
        <v>6499</v>
      </c>
      <c r="B101" s="785" t="s">
        <v>1159</v>
      </c>
      <c r="C101" s="635" t="s">
        <v>143</v>
      </c>
      <c r="D101" s="785" t="s">
        <v>1160</v>
      </c>
      <c r="E101" s="786"/>
      <c r="F101" s="786"/>
      <c r="G101" s="787" t="s">
        <v>9522</v>
      </c>
      <c r="H101" s="788"/>
      <c r="I101" s="788"/>
      <c r="J101" s="787" t="s">
        <v>7137</v>
      </c>
      <c r="K101" s="788"/>
      <c r="L101" s="787" t="s">
        <v>245</v>
      </c>
      <c r="M101" s="788"/>
      <c r="N101" s="787" t="s">
        <v>8887</v>
      </c>
      <c r="O101" s="788"/>
    </row>
    <row r="102" spans="1:15" ht="18">
      <c r="A102" s="789" t="s">
        <v>6695</v>
      </c>
      <c r="B102" s="636" t="s">
        <v>1164</v>
      </c>
      <c r="C102" s="635" t="s">
        <v>143</v>
      </c>
      <c r="D102" s="636" t="s">
        <v>1165</v>
      </c>
      <c r="E102" s="790"/>
      <c r="F102" s="790"/>
      <c r="G102" s="791" t="s">
        <v>9523</v>
      </c>
      <c r="H102" s="792"/>
      <c r="I102" s="792"/>
      <c r="J102" s="791" t="s">
        <v>7138</v>
      </c>
      <c r="K102" s="792"/>
      <c r="L102" s="791" t="s">
        <v>245</v>
      </c>
      <c r="M102" s="792"/>
      <c r="N102" s="791" t="s">
        <v>8889</v>
      </c>
      <c r="O102" s="792"/>
    </row>
    <row r="103" spans="1:15" ht="18">
      <c r="A103" s="789" t="s">
        <v>6501</v>
      </c>
      <c r="B103" s="636" t="s">
        <v>1169</v>
      </c>
      <c r="C103" s="635" t="s">
        <v>143</v>
      </c>
      <c r="D103" s="636" t="s">
        <v>1170</v>
      </c>
      <c r="E103" s="790"/>
      <c r="F103" s="790"/>
      <c r="G103" s="791" t="s">
        <v>8891</v>
      </c>
      <c r="H103" s="792"/>
      <c r="I103" s="792"/>
      <c r="J103" s="791" t="s">
        <v>245</v>
      </c>
      <c r="K103" s="792"/>
      <c r="L103" s="791" t="s">
        <v>245</v>
      </c>
      <c r="M103" s="792"/>
      <c r="N103" s="791" t="s">
        <v>8891</v>
      </c>
      <c r="O103" s="792"/>
    </row>
    <row r="104" spans="1:15" ht="18">
      <c r="A104" s="789" t="s">
        <v>6503</v>
      </c>
      <c r="B104" s="636" t="s">
        <v>1172</v>
      </c>
      <c r="C104" s="635" t="s">
        <v>143</v>
      </c>
      <c r="D104" s="636" t="s">
        <v>1173</v>
      </c>
      <c r="E104" s="790"/>
      <c r="F104" s="790"/>
      <c r="G104" s="791" t="s">
        <v>8893</v>
      </c>
      <c r="H104" s="792"/>
      <c r="I104" s="792"/>
      <c r="J104" s="791" t="s">
        <v>245</v>
      </c>
      <c r="K104" s="792"/>
      <c r="L104" s="791" t="s">
        <v>245</v>
      </c>
      <c r="M104" s="792"/>
      <c r="N104" s="791" t="s">
        <v>8893</v>
      </c>
      <c r="O104" s="792"/>
    </row>
    <row r="105" spans="1:15" ht="18">
      <c r="A105" s="789" t="s">
        <v>6691</v>
      </c>
      <c r="B105" s="636" t="s">
        <v>1175</v>
      </c>
      <c r="C105" s="635" t="s">
        <v>143</v>
      </c>
      <c r="D105" s="636" t="s">
        <v>1176</v>
      </c>
      <c r="E105" s="790"/>
      <c r="F105" s="790"/>
      <c r="G105" s="791" t="s">
        <v>9524</v>
      </c>
      <c r="H105" s="792"/>
      <c r="I105" s="792"/>
      <c r="J105" s="791" t="s">
        <v>7139</v>
      </c>
      <c r="K105" s="792"/>
      <c r="L105" s="791" t="s">
        <v>245</v>
      </c>
      <c r="M105" s="792"/>
      <c r="N105" s="791" t="s">
        <v>8895</v>
      </c>
      <c r="O105" s="792"/>
    </row>
    <row r="106" spans="1:15">
      <c r="A106" s="784" t="s">
        <v>143</v>
      </c>
      <c r="B106" s="785" t="s">
        <v>143</v>
      </c>
      <c r="C106" s="635" t="s">
        <v>143</v>
      </c>
      <c r="D106" s="785" t="s">
        <v>143</v>
      </c>
      <c r="E106" s="786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</row>
    <row r="107" spans="1:15" ht="45">
      <c r="A107" s="784" t="s">
        <v>5882</v>
      </c>
      <c r="B107" s="785" t="s">
        <v>1180</v>
      </c>
      <c r="C107" s="635" t="s">
        <v>143</v>
      </c>
      <c r="D107" s="785" t="s">
        <v>1181</v>
      </c>
      <c r="E107" s="786"/>
      <c r="F107" s="786"/>
      <c r="G107" s="787" t="s">
        <v>9525</v>
      </c>
      <c r="H107" s="788"/>
      <c r="I107" s="788"/>
      <c r="J107" s="787" t="s">
        <v>7140</v>
      </c>
      <c r="K107" s="788"/>
      <c r="L107" s="787" t="s">
        <v>245</v>
      </c>
      <c r="M107" s="788"/>
      <c r="N107" s="787" t="s">
        <v>9352</v>
      </c>
      <c r="O107" s="788"/>
    </row>
    <row r="108" spans="1:15" ht="18">
      <c r="A108" s="789" t="s">
        <v>5885</v>
      </c>
      <c r="B108" s="636" t="s">
        <v>1185</v>
      </c>
      <c r="C108" s="635" t="s">
        <v>143</v>
      </c>
      <c r="D108" s="636" t="s">
        <v>1186</v>
      </c>
      <c r="E108" s="790"/>
      <c r="F108" s="790"/>
      <c r="G108" s="791" t="s">
        <v>9353</v>
      </c>
      <c r="H108" s="792"/>
      <c r="I108" s="792"/>
      <c r="J108" s="791" t="s">
        <v>245</v>
      </c>
      <c r="K108" s="792"/>
      <c r="L108" s="791" t="s">
        <v>245</v>
      </c>
      <c r="M108" s="792"/>
      <c r="N108" s="791" t="s">
        <v>9353</v>
      </c>
      <c r="O108" s="792"/>
    </row>
    <row r="109" spans="1:15" ht="18">
      <c r="A109" s="789" t="s">
        <v>5888</v>
      </c>
      <c r="B109" s="636" t="s">
        <v>1190</v>
      </c>
      <c r="C109" s="635" t="s">
        <v>143</v>
      </c>
      <c r="D109" s="636" t="s">
        <v>1191</v>
      </c>
      <c r="E109" s="790"/>
      <c r="F109" s="790"/>
      <c r="G109" s="791" t="s">
        <v>9526</v>
      </c>
      <c r="H109" s="792"/>
      <c r="I109" s="792"/>
      <c r="J109" s="791" t="s">
        <v>7141</v>
      </c>
      <c r="K109" s="792"/>
      <c r="L109" s="791" t="s">
        <v>245</v>
      </c>
      <c r="M109" s="792"/>
      <c r="N109" s="791" t="s">
        <v>9354</v>
      </c>
      <c r="O109" s="792"/>
    </row>
    <row r="110" spans="1:15" ht="27">
      <c r="A110" s="789" t="s">
        <v>5891</v>
      </c>
      <c r="B110" s="636" t="s">
        <v>1198</v>
      </c>
      <c r="C110" s="635" t="s">
        <v>143</v>
      </c>
      <c r="D110" s="636" t="s">
        <v>1199</v>
      </c>
      <c r="E110" s="790"/>
      <c r="F110" s="790"/>
      <c r="G110" s="791" t="s">
        <v>9527</v>
      </c>
      <c r="H110" s="792"/>
      <c r="I110" s="792"/>
      <c r="J110" s="791" t="s">
        <v>7142</v>
      </c>
      <c r="K110" s="792"/>
      <c r="L110" s="791" t="s">
        <v>245</v>
      </c>
      <c r="M110" s="792"/>
      <c r="N110" s="791" t="s">
        <v>9355</v>
      </c>
      <c r="O110" s="792"/>
    </row>
    <row r="111" spans="1:15">
      <c r="A111" s="784" t="s">
        <v>143</v>
      </c>
      <c r="B111" s="785" t="s">
        <v>143</v>
      </c>
      <c r="C111" s="635" t="s">
        <v>143</v>
      </c>
      <c r="D111" s="785" t="s">
        <v>143</v>
      </c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</row>
    <row r="112" spans="1:15" ht="45">
      <c r="A112" s="784" t="s">
        <v>5213</v>
      </c>
      <c r="B112" s="785" t="s">
        <v>1203</v>
      </c>
      <c r="C112" s="635" t="s">
        <v>143</v>
      </c>
      <c r="D112" s="785" t="s">
        <v>1204</v>
      </c>
      <c r="E112" s="786"/>
      <c r="F112" s="786"/>
      <c r="G112" s="787" t="s">
        <v>9528</v>
      </c>
      <c r="H112" s="788"/>
      <c r="I112" s="788"/>
      <c r="J112" s="787" t="s">
        <v>7143</v>
      </c>
      <c r="K112" s="788"/>
      <c r="L112" s="787" t="s">
        <v>7144</v>
      </c>
      <c r="M112" s="788"/>
      <c r="N112" s="787" t="s">
        <v>9357</v>
      </c>
      <c r="O112" s="788"/>
    </row>
    <row r="113" spans="1:15" ht="18">
      <c r="A113" s="789" t="s">
        <v>5211</v>
      </c>
      <c r="B113" s="636" t="s">
        <v>1208</v>
      </c>
      <c r="C113" s="635" t="s">
        <v>143</v>
      </c>
      <c r="D113" s="636" t="s">
        <v>1209</v>
      </c>
      <c r="E113" s="790"/>
      <c r="F113" s="790"/>
      <c r="G113" s="791" t="s">
        <v>9529</v>
      </c>
      <c r="H113" s="792"/>
      <c r="I113" s="792"/>
      <c r="J113" s="791" t="s">
        <v>7145</v>
      </c>
      <c r="K113" s="792"/>
      <c r="L113" s="791" t="s">
        <v>245</v>
      </c>
      <c r="M113" s="792"/>
      <c r="N113" s="791" t="s">
        <v>9358</v>
      </c>
      <c r="O113" s="792"/>
    </row>
    <row r="114" spans="1:15" ht="27">
      <c r="A114" s="789" t="s">
        <v>5209</v>
      </c>
      <c r="B114" s="636" t="s">
        <v>1213</v>
      </c>
      <c r="C114" s="635" t="s">
        <v>143</v>
      </c>
      <c r="D114" s="636" t="s">
        <v>1214</v>
      </c>
      <c r="E114" s="790"/>
      <c r="F114" s="790"/>
      <c r="G114" s="791" t="s">
        <v>9530</v>
      </c>
      <c r="H114" s="792"/>
      <c r="I114" s="792"/>
      <c r="J114" s="791" t="s">
        <v>7146</v>
      </c>
      <c r="K114" s="792"/>
      <c r="L114" s="791" t="s">
        <v>245</v>
      </c>
      <c r="M114" s="792"/>
      <c r="N114" s="791" t="s">
        <v>9360</v>
      </c>
      <c r="O114" s="792"/>
    </row>
    <row r="115" spans="1:15" ht="45">
      <c r="A115" s="789" t="s">
        <v>7147</v>
      </c>
      <c r="B115" s="636" t="s">
        <v>1859</v>
      </c>
      <c r="C115" s="635" t="s">
        <v>143</v>
      </c>
      <c r="D115" s="636" t="s">
        <v>1860</v>
      </c>
      <c r="E115" s="790"/>
      <c r="F115" s="790"/>
      <c r="G115" s="791" t="s">
        <v>248</v>
      </c>
      <c r="H115" s="792"/>
      <c r="I115" s="792"/>
      <c r="J115" s="791" t="s">
        <v>7148</v>
      </c>
      <c r="K115" s="792"/>
      <c r="L115" s="791" t="s">
        <v>245</v>
      </c>
      <c r="M115" s="792"/>
      <c r="N115" s="791" t="s">
        <v>8902</v>
      </c>
      <c r="O115" s="792"/>
    </row>
    <row r="116" spans="1:15" ht="18">
      <c r="A116" s="789" t="s">
        <v>5207</v>
      </c>
      <c r="B116" s="636" t="s">
        <v>1218</v>
      </c>
      <c r="C116" s="635" t="s">
        <v>143</v>
      </c>
      <c r="D116" s="636" t="s">
        <v>1219</v>
      </c>
      <c r="E116" s="790"/>
      <c r="F116" s="790"/>
      <c r="G116" s="791" t="s">
        <v>9361</v>
      </c>
      <c r="H116" s="792"/>
      <c r="I116" s="792"/>
      <c r="J116" s="791" t="s">
        <v>245</v>
      </c>
      <c r="K116" s="792"/>
      <c r="L116" s="791" t="s">
        <v>245</v>
      </c>
      <c r="M116" s="792"/>
      <c r="N116" s="791" t="s">
        <v>9361</v>
      </c>
      <c r="O116" s="792"/>
    </row>
    <row r="117" spans="1:15" ht="27">
      <c r="A117" s="789" t="s">
        <v>7149</v>
      </c>
      <c r="B117" s="636" t="s">
        <v>1223</v>
      </c>
      <c r="C117" s="635" t="s">
        <v>143</v>
      </c>
      <c r="D117" s="636" t="s">
        <v>1224</v>
      </c>
      <c r="E117" s="790"/>
      <c r="F117" s="790"/>
      <c r="G117" s="791" t="s">
        <v>248</v>
      </c>
      <c r="H117" s="792"/>
      <c r="I117" s="792"/>
      <c r="J117" s="791" t="s">
        <v>7150</v>
      </c>
      <c r="K117" s="792"/>
      <c r="L117" s="791" t="s">
        <v>245</v>
      </c>
      <c r="M117" s="792"/>
      <c r="N117" s="791" t="s">
        <v>8903</v>
      </c>
      <c r="O117" s="792"/>
    </row>
    <row r="118" spans="1:15" ht="36">
      <c r="A118" s="789" t="s">
        <v>5205</v>
      </c>
      <c r="B118" s="636" t="s">
        <v>1230</v>
      </c>
      <c r="C118" s="635" t="s">
        <v>143</v>
      </c>
      <c r="D118" s="636" t="s">
        <v>1231</v>
      </c>
      <c r="E118" s="790"/>
      <c r="F118" s="790"/>
      <c r="G118" s="791" t="s">
        <v>9531</v>
      </c>
      <c r="H118" s="792"/>
      <c r="I118" s="792"/>
      <c r="J118" s="791" t="s">
        <v>7020</v>
      </c>
      <c r="K118" s="792"/>
      <c r="L118" s="791" t="s">
        <v>7144</v>
      </c>
      <c r="M118" s="792"/>
      <c r="N118" s="791" t="s">
        <v>9362</v>
      </c>
      <c r="O118" s="792"/>
    </row>
    <row r="119" spans="1:15" ht="36">
      <c r="A119" s="789" t="s">
        <v>5203</v>
      </c>
      <c r="B119" s="636" t="s">
        <v>1235</v>
      </c>
      <c r="C119" s="635" t="s">
        <v>143</v>
      </c>
      <c r="D119" s="636" t="s">
        <v>1236</v>
      </c>
      <c r="E119" s="790"/>
      <c r="F119" s="790"/>
      <c r="G119" s="791" t="s">
        <v>9532</v>
      </c>
      <c r="H119" s="792"/>
      <c r="I119" s="792"/>
      <c r="J119" s="791" t="s">
        <v>7151</v>
      </c>
      <c r="K119" s="792"/>
      <c r="L119" s="791" t="s">
        <v>245</v>
      </c>
      <c r="M119" s="792"/>
      <c r="N119" s="791" t="s">
        <v>9363</v>
      </c>
      <c r="O119" s="792"/>
    </row>
    <row r="120" spans="1:15" ht="36">
      <c r="A120" s="789" t="s">
        <v>5201</v>
      </c>
      <c r="B120" s="636" t="s">
        <v>1240</v>
      </c>
      <c r="C120" s="635" t="s">
        <v>143</v>
      </c>
      <c r="D120" s="636" t="s">
        <v>1241</v>
      </c>
      <c r="E120" s="790"/>
      <c r="F120" s="790"/>
      <c r="G120" s="791" t="s">
        <v>9533</v>
      </c>
      <c r="H120" s="792"/>
      <c r="I120" s="792"/>
      <c r="J120" s="791" t="s">
        <v>9534</v>
      </c>
      <c r="K120" s="792"/>
      <c r="L120" s="791" t="s">
        <v>245</v>
      </c>
      <c r="M120" s="792"/>
      <c r="N120" s="791" t="s">
        <v>9364</v>
      </c>
      <c r="O120" s="792"/>
    </row>
    <row r="121" spans="1:15" ht="45">
      <c r="A121" s="789" t="s">
        <v>8907</v>
      </c>
      <c r="B121" s="636" t="s">
        <v>8908</v>
      </c>
      <c r="C121" s="635" t="s">
        <v>143</v>
      </c>
      <c r="D121" s="636" t="s">
        <v>8909</v>
      </c>
      <c r="E121" s="790"/>
      <c r="F121" s="790"/>
      <c r="G121" s="791" t="s">
        <v>248</v>
      </c>
      <c r="H121" s="792"/>
      <c r="I121" s="792"/>
      <c r="J121" s="791" t="s">
        <v>8910</v>
      </c>
      <c r="K121" s="792"/>
      <c r="L121" s="791" t="s">
        <v>245</v>
      </c>
      <c r="M121" s="792"/>
      <c r="N121" s="791" t="s">
        <v>8911</v>
      </c>
      <c r="O121" s="792"/>
    </row>
    <row r="122" spans="1:15">
      <c r="A122" s="784" t="s">
        <v>143</v>
      </c>
      <c r="B122" s="785" t="s">
        <v>143</v>
      </c>
      <c r="C122" s="635" t="s">
        <v>143</v>
      </c>
      <c r="D122" s="785" t="s">
        <v>143</v>
      </c>
      <c r="E122" s="786"/>
      <c r="F122" s="786"/>
      <c r="G122" s="786"/>
      <c r="H122" s="786"/>
      <c r="I122" s="786"/>
      <c r="J122" s="786"/>
      <c r="K122" s="786"/>
      <c r="L122" s="786"/>
      <c r="M122" s="786"/>
      <c r="N122" s="786"/>
      <c r="O122" s="786"/>
    </row>
    <row r="123" spans="1:15" ht="45">
      <c r="A123" s="784" t="s">
        <v>5199</v>
      </c>
      <c r="B123" s="785" t="s">
        <v>1245</v>
      </c>
      <c r="C123" s="635" t="s">
        <v>143</v>
      </c>
      <c r="D123" s="785" t="s">
        <v>1246</v>
      </c>
      <c r="E123" s="786"/>
      <c r="F123" s="786"/>
      <c r="G123" s="787" t="s">
        <v>9535</v>
      </c>
      <c r="H123" s="788"/>
      <c r="I123" s="788"/>
      <c r="J123" s="787" t="s">
        <v>7153</v>
      </c>
      <c r="K123" s="788"/>
      <c r="L123" s="787" t="s">
        <v>245</v>
      </c>
      <c r="M123" s="788"/>
      <c r="N123" s="787" t="s">
        <v>9365</v>
      </c>
      <c r="O123" s="788"/>
    </row>
    <row r="124" spans="1:15" ht="36">
      <c r="A124" s="789" t="s">
        <v>6675</v>
      </c>
      <c r="B124" s="636" t="s">
        <v>1250</v>
      </c>
      <c r="C124" s="635" t="s">
        <v>143</v>
      </c>
      <c r="D124" s="636" t="s">
        <v>1251</v>
      </c>
      <c r="E124" s="790"/>
      <c r="F124" s="790"/>
      <c r="G124" s="791" t="s">
        <v>8913</v>
      </c>
      <c r="H124" s="792"/>
      <c r="I124" s="792"/>
      <c r="J124" s="791" t="s">
        <v>245</v>
      </c>
      <c r="K124" s="792"/>
      <c r="L124" s="791" t="s">
        <v>245</v>
      </c>
      <c r="M124" s="792"/>
      <c r="N124" s="791" t="s">
        <v>8913</v>
      </c>
      <c r="O124" s="792"/>
    </row>
    <row r="125" spans="1:15" ht="18">
      <c r="A125" s="789" t="s">
        <v>6235</v>
      </c>
      <c r="B125" s="636" t="s">
        <v>1253</v>
      </c>
      <c r="C125" s="635" t="s">
        <v>143</v>
      </c>
      <c r="D125" s="636" t="s">
        <v>1254</v>
      </c>
      <c r="E125" s="790"/>
      <c r="F125" s="790"/>
      <c r="G125" s="791" t="s">
        <v>9536</v>
      </c>
      <c r="H125" s="792"/>
      <c r="I125" s="792"/>
      <c r="J125" s="791" t="s">
        <v>7154</v>
      </c>
      <c r="K125" s="792"/>
      <c r="L125" s="791" t="s">
        <v>245</v>
      </c>
      <c r="M125" s="792"/>
      <c r="N125" s="791" t="s">
        <v>9366</v>
      </c>
      <c r="O125" s="792"/>
    </row>
    <row r="126" spans="1:15" ht="18">
      <c r="A126" s="789" t="s">
        <v>7155</v>
      </c>
      <c r="B126" s="636" t="s">
        <v>1256</v>
      </c>
      <c r="C126" s="635" t="s">
        <v>143</v>
      </c>
      <c r="D126" s="636" t="s">
        <v>1257</v>
      </c>
      <c r="E126" s="790"/>
      <c r="F126" s="790"/>
      <c r="G126" s="791" t="s">
        <v>248</v>
      </c>
      <c r="H126" s="792"/>
      <c r="I126" s="792"/>
      <c r="J126" s="791" t="s">
        <v>6246</v>
      </c>
      <c r="K126" s="792"/>
      <c r="L126" s="791" t="s">
        <v>245</v>
      </c>
      <c r="M126" s="792"/>
      <c r="N126" s="791" t="s">
        <v>9367</v>
      </c>
      <c r="O126" s="792"/>
    </row>
    <row r="127" spans="1:15" ht="18">
      <c r="A127" s="789" t="s">
        <v>6237</v>
      </c>
      <c r="B127" s="636" t="s">
        <v>1261</v>
      </c>
      <c r="C127" s="635" t="s">
        <v>143</v>
      </c>
      <c r="D127" s="636" t="s">
        <v>1262</v>
      </c>
      <c r="E127" s="790"/>
      <c r="F127" s="790"/>
      <c r="G127" s="791" t="s">
        <v>9537</v>
      </c>
      <c r="H127" s="792"/>
      <c r="I127" s="792"/>
      <c r="J127" s="791" t="s">
        <v>7156</v>
      </c>
      <c r="K127" s="792"/>
      <c r="L127" s="791" t="s">
        <v>245</v>
      </c>
      <c r="M127" s="792"/>
      <c r="N127" s="791" t="s">
        <v>9368</v>
      </c>
      <c r="O127" s="792"/>
    </row>
    <row r="128" spans="1:15" ht="18">
      <c r="A128" s="789" t="s">
        <v>6239</v>
      </c>
      <c r="B128" s="636" t="s">
        <v>1266</v>
      </c>
      <c r="C128" s="635" t="s">
        <v>143</v>
      </c>
      <c r="D128" s="636" t="s">
        <v>1267</v>
      </c>
      <c r="E128" s="790"/>
      <c r="F128" s="790"/>
      <c r="G128" s="791" t="s">
        <v>9538</v>
      </c>
      <c r="H128" s="792"/>
      <c r="I128" s="792"/>
      <c r="J128" s="791" t="s">
        <v>7157</v>
      </c>
      <c r="K128" s="792"/>
      <c r="L128" s="791" t="s">
        <v>245</v>
      </c>
      <c r="M128" s="792"/>
      <c r="N128" s="791" t="s">
        <v>9369</v>
      </c>
      <c r="O128" s="792"/>
    </row>
    <row r="129" spans="1:15" ht="18">
      <c r="A129" s="789" t="s">
        <v>6241</v>
      </c>
      <c r="B129" s="636" t="s">
        <v>1271</v>
      </c>
      <c r="C129" s="635" t="s">
        <v>143</v>
      </c>
      <c r="D129" s="636" t="s">
        <v>1272</v>
      </c>
      <c r="E129" s="790"/>
      <c r="F129" s="790"/>
      <c r="G129" s="791" t="s">
        <v>9539</v>
      </c>
      <c r="H129" s="792"/>
      <c r="I129" s="792"/>
      <c r="J129" s="791" t="s">
        <v>7158</v>
      </c>
      <c r="K129" s="792"/>
      <c r="L129" s="791" t="s">
        <v>245</v>
      </c>
      <c r="M129" s="792"/>
      <c r="N129" s="791" t="s">
        <v>9370</v>
      </c>
      <c r="O129" s="792"/>
    </row>
    <row r="130" spans="1:15" ht="18">
      <c r="A130" s="789" t="s">
        <v>6243</v>
      </c>
      <c r="B130" s="636" t="s">
        <v>1274</v>
      </c>
      <c r="C130" s="635" t="s">
        <v>143</v>
      </c>
      <c r="D130" s="636" t="s">
        <v>1275</v>
      </c>
      <c r="E130" s="790"/>
      <c r="F130" s="790"/>
      <c r="G130" s="791" t="s">
        <v>9540</v>
      </c>
      <c r="H130" s="792"/>
      <c r="I130" s="792"/>
      <c r="J130" s="791" t="s">
        <v>7159</v>
      </c>
      <c r="K130" s="792"/>
      <c r="L130" s="791" t="s">
        <v>245</v>
      </c>
      <c r="M130" s="792"/>
      <c r="N130" s="791" t="s">
        <v>9371</v>
      </c>
      <c r="O130" s="792"/>
    </row>
    <row r="131" spans="1:15" ht="18">
      <c r="A131" s="789" t="s">
        <v>6245</v>
      </c>
      <c r="B131" s="636" t="s">
        <v>1279</v>
      </c>
      <c r="C131" s="635" t="s">
        <v>143</v>
      </c>
      <c r="D131" s="636" t="s">
        <v>1280</v>
      </c>
      <c r="E131" s="790"/>
      <c r="F131" s="790"/>
      <c r="G131" s="791" t="s">
        <v>9541</v>
      </c>
      <c r="H131" s="792"/>
      <c r="I131" s="792"/>
      <c r="J131" s="791" t="s">
        <v>7160</v>
      </c>
      <c r="K131" s="792"/>
      <c r="L131" s="791" t="s">
        <v>245</v>
      </c>
      <c r="M131" s="792"/>
      <c r="N131" s="791" t="s">
        <v>9372</v>
      </c>
      <c r="O131" s="792"/>
    </row>
    <row r="132" spans="1:15" ht="18">
      <c r="A132" s="789" t="s">
        <v>5907</v>
      </c>
      <c r="B132" s="636" t="s">
        <v>1282</v>
      </c>
      <c r="C132" s="635" t="s">
        <v>143</v>
      </c>
      <c r="D132" s="636" t="s">
        <v>1283</v>
      </c>
      <c r="E132" s="790"/>
      <c r="F132" s="790"/>
      <c r="G132" s="791" t="s">
        <v>9542</v>
      </c>
      <c r="H132" s="792"/>
      <c r="I132" s="792"/>
      <c r="J132" s="791" t="s">
        <v>7161</v>
      </c>
      <c r="K132" s="792"/>
      <c r="L132" s="791" t="s">
        <v>245</v>
      </c>
      <c r="M132" s="792"/>
      <c r="N132" s="791" t="s">
        <v>9373</v>
      </c>
      <c r="O132" s="792"/>
    </row>
    <row r="133" spans="1:15" ht="18">
      <c r="A133" s="789" t="s">
        <v>7162</v>
      </c>
      <c r="B133" s="636" t="s">
        <v>7163</v>
      </c>
      <c r="C133" s="635" t="s">
        <v>143</v>
      </c>
      <c r="D133" s="636" t="s">
        <v>7164</v>
      </c>
      <c r="E133" s="790"/>
      <c r="F133" s="790"/>
      <c r="G133" s="791" t="s">
        <v>248</v>
      </c>
      <c r="H133" s="792"/>
      <c r="I133" s="792"/>
      <c r="J133" s="791" t="s">
        <v>7165</v>
      </c>
      <c r="K133" s="792"/>
      <c r="L133" s="791" t="s">
        <v>245</v>
      </c>
      <c r="M133" s="792"/>
      <c r="N133" s="791" t="s">
        <v>8921</v>
      </c>
      <c r="O133" s="792"/>
    </row>
    <row r="134" spans="1:15" ht="18">
      <c r="A134" s="789" t="s">
        <v>5197</v>
      </c>
      <c r="B134" s="636" t="s">
        <v>1290</v>
      </c>
      <c r="C134" s="635" t="s">
        <v>143</v>
      </c>
      <c r="D134" s="636" t="s">
        <v>1291</v>
      </c>
      <c r="E134" s="790"/>
      <c r="F134" s="790"/>
      <c r="G134" s="791" t="s">
        <v>9543</v>
      </c>
      <c r="H134" s="792"/>
      <c r="I134" s="792"/>
      <c r="J134" s="791" t="s">
        <v>6521</v>
      </c>
      <c r="K134" s="792"/>
      <c r="L134" s="791" t="s">
        <v>245</v>
      </c>
      <c r="M134" s="792"/>
      <c r="N134" s="791" t="s">
        <v>9374</v>
      </c>
      <c r="O134" s="792"/>
    </row>
    <row r="135" spans="1:15" ht="18">
      <c r="A135" s="789" t="s">
        <v>5195</v>
      </c>
      <c r="B135" s="636" t="s">
        <v>1298</v>
      </c>
      <c r="C135" s="635" t="s">
        <v>143</v>
      </c>
      <c r="D135" s="636" t="s">
        <v>1299</v>
      </c>
      <c r="E135" s="790"/>
      <c r="F135" s="790"/>
      <c r="G135" s="791" t="s">
        <v>9544</v>
      </c>
      <c r="H135" s="792"/>
      <c r="I135" s="792"/>
      <c r="J135" s="791" t="s">
        <v>5194</v>
      </c>
      <c r="K135" s="792"/>
      <c r="L135" s="791" t="s">
        <v>245</v>
      </c>
      <c r="M135" s="792"/>
      <c r="N135" s="791" t="s">
        <v>9375</v>
      </c>
      <c r="O135" s="792"/>
    </row>
    <row r="136" spans="1:15">
      <c r="A136" s="784" t="s">
        <v>143</v>
      </c>
      <c r="B136" s="785" t="s">
        <v>143</v>
      </c>
      <c r="C136" s="635" t="s">
        <v>143</v>
      </c>
      <c r="D136" s="785" t="s">
        <v>143</v>
      </c>
      <c r="E136" s="786"/>
      <c r="F136" s="786"/>
      <c r="G136" s="786"/>
      <c r="H136" s="786"/>
      <c r="I136" s="786"/>
      <c r="J136" s="786"/>
      <c r="K136" s="786"/>
      <c r="L136" s="786"/>
      <c r="M136" s="786"/>
      <c r="N136" s="786"/>
      <c r="O136" s="786"/>
    </row>
    <row r="137" spans="1:15" ht="18">
      <c r="A137" s="784" t="s">
        <v>7166</v>
      </c>
      <c r="B137" s="785" t="s">
        <v>1303</v>
      </c>
      <c r="C137" s="635" t="s">
        <v>143</v>
      </c>
      <c r="D137" s="785" t="s">
        <v>1304</v>
      </c>
      <c r="E137" s="786"/>
      <c r="F137" s="786"/>
      <c r="G137" s="787" t="s">
        <v>248</v>
      </c>
      <c r="H137" s="788"/>
      <c r="I137" s="788"/>
      <c r="J137" s="787" t="s">
        <v>7167</v>
      </c>
      <c r="K137" s="788"/>
      <c r="L137" s="787" t="s">
        <v>245</v>
      </c>
      <c r="M137" s="788"/>
      <c r="N137" s="787" t="s">
        <v>9376</v>
      </c>
      <c r="O137" s="788"/>
    </row>
    <row r="138" spans="1:15" ht="22.5">
      <c r="A138" s="775" t="s">
        <v>5137</v>
      </c>
      <c r="B138" s="775" t="s">
        <v>215</v>
      </c>
      <c r="C138" s="775" t="s">
        <v>216</v>
      </c>
      <c r="D138" s="776"/>
      <c r="E138" s="776"/>
      <c r="F138" s="776"/>
      <c r="G138" s="777" t="s">
        <v>217</v>
      </c>
      <c r="H138" s="778"/>
      <c r="I138" s="778"/>
      <c r="J138" s="777" t="s">
        <v>218</v>
      </c>
      <c r="K138" s="778"/>
      <c r="L138" s="777" t="s">
        <v>219</v>
      </c>
      <c r="M138" s="778"/>
      <c r="N138" s="777" t="s">
        <v>220</v>
      </c>
      <c r="O138" s="778"/>
    </row>
    <row r="139" spans="1:15" ht="45">
      <c r="A139" s="789" t="s">
        <v>7168</v>
      </c>
      <c r="B139" s="636" t="s">
        <v>1306</v>
      </c>
      <c r="C139" s="635" t="s">
        <v>143</v>
      </c>
      <c r="D139" s="636" t="s">
        <v>1307</v>
      </c>
      <c r="E139" s="790"/>
      <c r="F139" s="790"/>
      <c r="G139" s="791" t="s">
        <v>248</v>
      </c>
      <c r="H139" s="792"/>
      <c r="I139" s="792"/>
      <c r="J139" s="791" t="s">
        <v>7167</v>
      </c>
      <c r="K139" s="792"/>
      <c r="L139" s="791" t="s">
        <v>245</v>
      </c>
      <c r="M139" s="792"/>
      <c r="N139" s="791" t="s">
        <v>9376</v>
      </c>
      <c r="O139" s="792"/>
    </row>
    <row r="140" spans="1:15">
      <c r="A140" s="784" t="s">
        <v>143</v>
      </c>
      <c r="B140" s="785" t="s">
        <v>143</v>
      </c>
      <c r="C140" s="635" t="s">
        <v>143</v>
      </c>
      <c r="D140" s="785" t="s">
        <v>143</v>
      </c>
      <c r="E140" s="786"/>
      <c r="F140" s="786"/>
      <c r="G140" s="786"/>
      <c r="H140" s="786"/>
      <c r="I140" s="786"/>
      <c r="J140" s="786"/>
      <c r="K140" s="786"/>
      <c r="L140" s="786"/>
      <c r="M140" s="786"/>
      <c r="N140" s="786"/>
      <c r="O140" s="786"/>
    </row>
    <row r="141" spans="1:15" ht="27">
      <c r="A141" s="784" t="s">
        <v>5192</v>
      </c>
      <c r="B141" s="785" t="s">
        <v>1308</v>
      </c>
      <c r="C141" s="635" t="s">
        <v>143</v>
      </c>
      <c r="D141" s="785" t="s">
        <v>1309</v>
      </c>
      <c r="E141" s="786"/>
      <c r="F141" s="786"/>
      <c r="G141" s="787" t="s">
        <v>9377</v>
      </c>
      <c r="H141" s="788"/>
      <c r="I141" s="788"/>
      <c r="J141" s="787" t="s">
        <v>245</v>
      </c>
      <c r="K141" s="788"/>
      <c r="L141" s="787" t="s">
        <v>245</v>
      </c>
      <c r="M141" s="788"/>
      <c r="N141" s="787" t="s">
        <v>9377</v>
      </c>
      <c r="O141" s="788"/>
    </row>
    <row r="142" spans="1:15" ht="36">
      <c r="A142" s="789" t="s">
        <v>5191</v>
      </c>
      <c r="B142" s="636" t="s">
        <v>1313</v>
      </c>
      <c r="C142" s="635" t="s">
        <v>143</v>
      </c>
      <c r="D142" s="636" t="s">
        <v>1314</v>
      </c>
      <c r="E142" s="790"/>
      <c r="F142" s="790"/>
      <c r="G142" s="791" t="s">
        <v>9377</v>
      </c>
      <c r="H142" s="792"/>
      <c r="I142" s="792"/>
      <c r="J142" s="791" t="s">
        <v>245</v>
      </c>
      <c r="K142" s="792"/>
      <c r="L142" s="791" t="s">
        <v>245</v>
      </c>
      <c r="M142" s="792"/>
      <c r="N142" s="791" t="s">
        <v>9377</v>
      </c>
      <c r="O142" s="792"/>
    </row>
    <row r="143" spans="1:15">
      <c r="A143" s="784" t="s">
        <v>143</v>
      </c>
      <c r="B143" s="785" t="s">
        <v>143</v>
      </c>
      <c r="C143" s="635" t="s">
        <v>143</v>
      </c>
      <c r="D143" s="785" t="s">
        <v>143</v>
      </c>
      <c r="E143" s="786"/>
      <c r="F143" s="786"/>
      <c r="G143" s="786"/>
      <c r="H143" s="786"/>
      <c r="I143" s="786"/>
      <c r="J143" s="786"/>
      <c r="K143" s="786"/>
      <c r="L143" s="786"/>
      <c r="M143" s="786"/>
      <c r="N143" s="786"/>
      <c r="O143" s="786"/>
    </row>
    <row r="144" spans="1:15" ht="18">
      <c r="A144" s="784" t="s">
        <v>5189</v>
      </c>
      <c r="B144" s="785" t="s">
        <v>1315</v>
      </c>
      <c r="C144" s="635" t="s">
        <v>143</v>
      </c>
      <c r="D144" s="785" t="s">
        <v>1316</v>
      </c>
      <c r="E144" s="786"/>
      <c r="F144" s="786"/>
      <c r="G144" s="787" t="s">
        <v>9545</v>
      </c>
      <c r="H144" s="788"/>
      <c r="I144" s="788"/>
      <c r="J144" s="787" t="s">
        <v>7169</v>
      </c>
      <c r="K144" s="788"/>
      <c r="L144" s="787" t="s">
        <v>245</v>
      </c>
      <c r="M144" s="788"/>
      <c r="N144" s="787" t="s">
        <v>9378</v>
      </c>
      <c r="O144" s="788"/>
    </row>
    <row r="145" spans="1:15" ht="18">
      <c r="A145" s="789" t="s">
        <v>5187</v>
      </c>
      <c r="B145" s="636" t="s">
        <v>1320</v>
      </c>
      <c r="C145" s="635" t="s">
        <v>143</v>
      </c>
      <c r="D145" s="636" t="s">
        <v>460</v>
      </c>
      <c r="E145" s="790"/>
      <c r="F145" s="790"/>
      <c r="G145" s="791" t="s">
        <v>9546</v>
      </c>
      <c r="H145" s="792"/>
      <c r="I145" s="792"/>
      <c r="J145" s="791" t="s">
        <v>7170</v>
      </c>
      <c r="K145" s="792"/>
      <c r="L145" s="791" t="s">
        <v>245</v>
      </c>
      <c r="M145" s="792"/>
      <c r="N145" s="791" t="s">
        <v>9379</v>
      </c>
      <c r="O145" s="792"/>
    </row>
    <row r="146" spans="1:15" ht="18">
      <c r="A146" s="789" t="s">
        <v>5184</v>
      </c>
      <c r="B146" s="636" t="s">
        <v>1323</v>
      </c>
      <c r="C146" s="635" t="s">
        <v>143</v>
      </c>
      <c r="D146" s="636" t="s">
        <v>174</v>
      </c>
      <c r="E146" s="790"/>
      <c r="F146" s="790"/>
      <c r="G146" s="791" t="s">
        <v>9547</v>
      </c>
      <c r="H146" s="792"/>
      <c r="I146" s="792"/>
      <c r="J146" s="791" t="s">
        <v>7171</v>
      </c>
      <c r="K146" s="792"/>
      <c r="L146" s="791" t="s">
        <v>245</v>
      </c>
      <c r="M146" s="792"/>
      <c r="N146" s="791" t="s">
        <v>9380</v>
      </c>
      <c r="O146" s="792"/>
    </row>
    <row r="147" spans="1:15">
      <c r="A147" s="784" t="s">
        <v>143</v>
      </c>
      <c r="B147" s="785" t="s">
        <v>143</v>
      </c>
      <c r="C147" s="635" t="s">
        <v>143</v>
      </c>
      <c r="D147" s="785" t="s">
        <v>143</v>
      </c>
      <c r="E147" s="786"/>
      <c r="F147" s="786"/>
      <c r="G147" s="786"/>
      <c r="H147" s="786"/>
      <c r="I147" s="786"/>
      <c r="J147" s="786"/>
      <c r="K147" s="786"/>
      <c r="L147" s="786"/>
      <c r="M147" s="786"/>
      <c r="N147" s="786"/>
      <c r="O147" s="786"/>
    </row>
    <row r="148" spans="1:15" ht="45">
      <c r="A148" s="779" t="s">
        <v>5182</v>
      </c>
      <c r="B148" s="780" t="s">
        <v>1325</v>
      </c>
      <c r="C148" s="635" t="s">
        <v>143</v>
      </c>
      <c r="D148" s="780" t="s">
        <v>1326</v>
      </c>
      <c r="E148" s="781"/>
      <c r="F148" s="781"/>
      <c r="G148" s="782" t="s">
        <v>9548</v>
      </c>
      <c r="H148" s="783"/>
      <c r="I148" s="783"/>
      <c r="J148" s="782" t="s">
        <v>7172</v>
      </c>
      <c r="K148" s="783"/>
      <c r="L148" s="782" t="s">
        <v>245</v>
      </c>
      <c r="M148" s="783"/>
      <c r="N148" s="782" t="s">
        <v>9381</v>
      </c>
      <c r="O148" s="783"/>
    </row>
    <row r="149" spans="1:15" ht="45">
      <c r="A149" s="779" t="s">
        <v>5181</v>
      </c>
      <c r="B149" s="780" t="s">
        <v>1331</v>
      </c>
      <c r="C149" s="635" t="s">
        <v>143</v>
      </c>
      <c r="D149" s="780" t="s">
        <v>1326</v>
      </c>
      <c r="E149" s="781"/>
      <c r="F149" s="781"/>
      <c r="G149" s="782" t="s">
        <v>9548</v>
      </c>
      <c r="H149" s="783"/>
      <c r="I149" s="783"/>
      <c r="J149" s="782" t="s">
        <v>7172</v>
      </c>
      <c r="K149" s="783"/>
      <c r="L149" s="782" t="s">
        <v>245</v>
      </c>
      <c r="M149" s="783"/>
      <c r="N149" s="782" t="s">
        <v>9381</v>
      </c>
      <c r="O149" s="783"/>
    </row>
    <row r="150" spans="1:15" ht="45">
      <c r="A150" s="779" t="s">
        <v>5180</v>
      </c>
      <c r="B150" s="780" t="s">
        <v>1332</v>
      </c>
      <c r="C150" s="635" t="s">
        <v>143</v>
      </c>
      <c r="D150" s="780" t="s">
        <v>1326</v>
      </c>
      <c r="E150" s="781"/>
      <c r="F150" s="781"/>
      <c r="G150" s="782" t="s">
        <v>9548</v>
      </c>
      <c r="H150" s="783"/>
      <c r="I150" s="783"/>
      <c r="J150" s="782" t="s">
        <v>7172</v>
      </c>
      <c r="K150" s="783"/>
      <c r="L150" s="782" t="s">
        <v>245</v>
      </c>
      <c r="M150" s="783"/>
      <c r="N150" s="782" t="s">
        <v>9381</v>
      </c>
      <c r="O150" s="783"/>
    </row>
    <row r="151" spans="1:15" ht="54">
      <c r="A151" s="784" t="s">
        <v>5178</v>
      </c>
      <c r="B151" s="785" t="s">
        <v>1333</v>
      </c>
      <c r="C151" s="635" t="s">
        <v>143</v>
      </c>
      <c r="D151" s="785" t="s">
        <v>1334</v>
      </c>
      <c r="E151" s="786"/>
      <c r="F151" s="786"/>
      <c r="G151" s="787" t="s">
        <v>9549</v>
      </c>
      <c r="H151" s="788"/>
      <c r="I151" s="788"/>
      <c r="J151" s="787" t="s">
        <v>7173</v>
      </c>
      <c r="K151" s="788"/>
      <c r="L151" s="787" t="s">
        <v>245</v>
      </c>
      <c r="M151" s="788"/>
      <c r="N151" s="787" t="s">
        <v>9382</v>
      </c>
      <c r="O151" s="788"/>
    </row>
    <row r="152" spans="1:15" ht="18">
      <c r="A152" s="789" t="s">
        <v>5176</v>
      </c>
      <c r="B152" s="636" t="s">
        <v>1339</v>
      </c>
      <c r="C152" s="635" t="s">
        <v>143</v>
      </c>
      <c r="D152" s="636" t="s">
        <v>1340</v>
      </c>
      <c r="E152" s="790"/>
      <c r="F152" s="790"/>
      <c r="G152" s="791" t="s">
        <v>9550</v>
      </c>
      <c r="H152" s="792"/>
      <c r="I152" s="792"/>
      <c r="J152" s="791" t="s">
        <v>1342</v>
      </c>
      <c r="K152" s="792"/>
      <c r="L152" s="791" t="s">
        <v>245</v>
      </c>
      <c r="M152" s="792"/>
      <c r="N152" s="791" t="s">
        <v>9383</v>
      </c>
      <c r="O152" s="792"/>
    </row>
    <row r="153" spans="1:15" ht="27">
      <c r="A153" s="789" t="s">
        <v>5175</v>
      </c>
      <c r="B153" s="636" t="s">
        <v>1344</v>
      </c>
      <c r="C153" s="635" t="s">
        <v>143</v>
      </c>
      <c r="D153" s="636" t="s">
        <v>1345</v>
      </c>
      <c r="E153" s="790"/>
      <c r="F153" s="790"/>
      <c r="G153" s="791" t="s">
        <v>9551</v>
      </c>
      <c r="H153" s="792"/>
      <c r="I153" s="792"/>
      <c r="J153" s="791" t="s">
        <v>7174</v>
      </c>
      <c r="K153" s="792"/>
      <c r="L153" s="791" t="s">
        <v>245</v>
      </c>
      <c r="M153" s="792"/>
      <c r="N153" s="791" t="s">
        <v>9384</v>
      </c>
      <c r="O153" s="792"/>
    </row>
    <row r="154" spans="1:15" ht="18">
      <c r="A154" s="789" t="s">
        <v>5922</v>
      </c>
      <c r="B154" s="636" t="s">
        <v>1349</v>
      </c>
      <c r="C154" s="635" t="s">
        <v>143</v>
      </c>
      <c r="D154" s="636" t="s">
        <v>1350</v>
      </c>
      <c r="E154" s="790"/>
      <c r="F154" s="790"/>
      <c r="G154" s="791" t="s">
        <v>9552</v>
      </c>
      <c r="H154" s="792"/>
      <c r="I154" s="792"/>
      <c r="J154" s="791" t="s">
        <v>7175</v>
      </c>
      <c r="K154" s="792"/>
      <c r="L154" s="791" t="s">
        <v>245</v>
      </c>
      <c r="M154" s="792"/>
      <c r="N154" s="791" t="s">
        <v>9385</v>
      </c>
      <c r="O154" s="792"/>
    </row>
    <row r="155" spans="1:15" ht="36">
      <c r="A155" s="789" t="s">
        <v>5925</v>
      </c>
      <c r="B155" s="636" t="s">
        <v>1354</v>
      </c>
      <c r="C155" s="635" t="s">
        <v>143</v>
      </c>
      <c r="D155" s="636" t="s">
        <v>1355</v>
      </c>
      <c r="E155" s="790"/>
      <c r="F155" s="790"/>
      <c r="G155" s="791" t="s">
        <v>9553</v>
      </c>
      <c r="H155" s="792"/>
      <c r="I155" s="792"/>
      <c r="J155" s="791" t="s">
        <v>7176</v>
      </c>
      <c r="K155" s="792"/>
      <c r="L155" s="791" t="s">
        <v>245</v>
      </c>
      <c r="M155" s="792"/>
      <c r="N155" s="791" t="s">
        <v>9386</v>
      </c>
      <c r="O155" s="792"/>
    </row>
    <row r="156" spans="1:15" ht="27">
      <c r="A156" s="789" t="s">
        <v>7177</v>
      </c>
      <c r="B156" s="636" t="s">
        <v>1359</v>
      </c>
      <c r="C156" s="635" t="s">
        <v>143</v>
      </c>
      <c r="D156" s="636" t="s">
        <v>1360</v>
      </c>
      <c r="E156" s="790"/>
      <c r="F156" s="790"/>
      <c r="G156" s="791" t="s">
        <v>248</v>
      </c>
      <c r="H156" s="792"/>
      <c r="I156" s="792"/>
      <c r="J156" s="791" t="s">
        <v>7178</v>
      </c>
      <c r="K156" s="792"/>
      <c r="L156" s="791" t="s">
        <v>245</v>
      </c>
      <c r="M156" s="792"/>
      <c r="N156" s="791" t="s">
        <v>9387</v>
      </c>
      <c r="O156" s="792"/>
    </row>
    <row r="157" spans="1:15" ht="45">
      <c r="A157" s="789" t="s">
        <v>6253</v>
      </c>
      <c r="B157" s="636" t="s">
        <v>1362</v>
      </c>
      <c r="C157" s="635" t="s">
        <v>143</v>
      </c>
      <c r="D157" s="636" t="s">
        <v>1363</v>
      </c>
      <c r="E157" s="790"/>
      <c r="F157" s="790"/>
      <c r="G157" s="791" t="s">
        <v>9388</v>
      </c>
      <c r="H157" s="792"/>
      <c r="I157" s="792"/>
      <c r="J157" s="791" t="s">
        <v>245</v>
      </c>
      <c r="K157" s="792"/>
      <c r="L157" s="791" t="s">
        <v>245</v>
      </c>
      <c r="M157" s="792"/>
      <c r="N157" s="791" t="s">
        <v>9388</v>
      </c>
      <c r="O157" s="792"/>
    </row>
    <row r="158" spans="1:15" ht="18">
      <c r="A158" s="789" t="s">
        <v>6255</v>
      </c>
      <c r="B158" s="636" t="s">
        <v>4564</v>
      </c>
      <c r="C158" s="635" t="s">
        <v>143</v>
      </c>
      <c r="D158" s="636" t="s">
        <v>4565</v>
      </c>
      <c r="E158" s="790"/>
      <c r="F158" s="790"/>
      <c r="G158" s="791" t="s">
        <v>8935</v>
      </c>
      <c r="H158" s="792"/>
      <c r="I158" s="792"/>
      <c r="J158" s="791" t="s">
        <v>245</v>
      </c>
      <c r="K158" s="792"/>
      <c r="L158" s="791" t="s">
        <v>245</v>
      </c>
      <c r="M158" s="792"/>
      <c r="N158" s="791" t="s">
        <v>8935</v>
      </c>
      <c r="O158" s="792"/>
    </row>
    <row r="159" spans="1:15" ht="27">
      <c r="A159" s="789" t="s">
        <v>5928</v>
      </c>
      <c r="B159" s="636" t="s">
        <v>3886</v>
      </c>
      <c r="C159" s="635" t="s">
        <v>143</v>
      </c>
      <c r="D159" s="636" t="s">
        <v>3887</v>
      </c>
      <c r="E159" s="790"/>
      <c r="F159" s="790"/>
      <c r="G159" s="791" t="s">
        <v>5930</v>
      </c>
      <c r="H159" s="792"/>
      <c r="I159" s="792"/>
      <c r="J159" s="791" t="s">
        <v>245</v>
      </c>
      <c r="K159" s="792"/>
      <c r="L159" s="791" t="s">
        <v>245</v>
      </c>
      <c r="M159" s="792"/>
      <c r="N159" s="791" t="s">
        <v>5930</v>
      </c>
      <c r="O159" s="792"/>
    </row>
    <row r="160" spans="1:15" ht="18">
      <c r="A160" s="789" t="s">
        <v>6528</v>
      </c>
      <c r="B160" s="636" t="s">
        <v>3889</v>
      </c>
      <c r="C160" s="635" t="s">
        <v>143</v>
      </c>
      <c r="D160" s="636" t="s">
        <v>3890</v>
      </c>
      <c r="E160" s="790"/>
      <c r="F160" s="790"/>
      <c r="G160" s="791" t="s">
        <v>9389</v>
      </c>
      <c r="H160" s="792"/>
      <c r="I160" s="792"/>
      <c r="J160" s="791" t="s">
        <v>245</v>
      </c>
      <c r="K160" s="792"/>
      <c r="L160" s="791" t="s">
        <v>245</v>
      </c>
      <c r="M160" s="792"/>
      <c r="N160" s="791" t="s">
        <v>9389</v>
      </c>
      <c r="O160" s="792"/>
    </row>
    <row r="161" spans="1:15" ht="36">
      <c r="A161" s="789" t="s">
        <v>5931</v>
      </c>
      <c r="B161" s="636" t="s">
        <v>1365</v>
      </c>
      <c r="C161" s="635" t="s">
        <v>143</v>
      </c>
      <c r="D161" s="636" t="s">
        <v>1366</v>
      </c>
      <c r="E161" s="790"/>
      <c r="F161" s="790"/>
      <c r="G161" s="791" t="s">
        <v>9554</v>
      </c>
      <c r="H161" s="792"/>
      <c r="I161" s="792"/>
      <c r="J161" s="791" t="s">
        <v>7179</v>
      </c>
      <c r="K161" s="792"/>
      <c r="L161" s="791" t="s">
        <v>245</v>
      </c>
      <c r="M161" s="792"/>
      <c r="N161" s="791" t="s">
        <v>9390</v>
      </c>
      <c r="O161" s="792"/>
    </row>
    <row r="162" spans="1:15" ht="36">
      <c r="A162" s="789" t="s">
        <v>5172</v>
      </c>
      <c r="B162" s="636" t="s">
        <v>1370</v>
      </c>
      <c r="C162" s="635" t="s">
        <v>143</v>
      </c>
      <c r="D162" s="636" t="s">
        <v>1371</v>
      </c>
      <c r="E162" s="790"/>
      <c r="F162" s="790"/>
      <c r="G162" s="791" t="s">
        <v>9555</v>
      </c>
      <c r="H162" s="792"/>
      <c r="I162" s="792"/>
      <c r="J162" s="791" t="s">
        <v>7180</v>
      </c>
      <c r="K162" s="792"/>
      <c r="L162" s="791" t="s">
        <v>245</v>
      </c>
      <c r="M162" s="792"/>
      <c r="N162" s="791" t="s">
        <v>9391</v>
      </c>
      <c r="O162" s="792"/>
    </row>
    <row r="163" spans="1:15" ht="27">
      <c r="A163" s="789" t="s">
        <v>5935</v>
      </c>
      <c r="B163" s="636" t="s">
        <v>1375</v>
      </c>
      <c r="C163" s="635" t="s">
        <v>143</v>
      </c>
      <c r="D163" s="636" t="s">
        <v>1376</v>
      </c>
      <c r="E163" s="790"/>
      <c r="F163" s="790"/>
      <c r="G163" s="791" t="s">
        <v>4145</v>
      </c>
      <c r="H163" s="792"/>
      <c r="I163" s="792"/>
      <c r="J163" s="791" t="s">
        <v>1378</v>
      </c>
      <c r="K163" s="792"/>
      <c r="L163" s="791" t="s">
        <v>245</v>
      </c>
      <c r="M163" s="792"/>
      <c r="N163" s="791" t="s">
        <v>4569</v>
      </c>
      <c r="O163" s="792"/>
    </row>
    <row r="164" spans="1:15">
      <c r="A164" s="784" t="s">
        <v>143</v>
      </c>
      <c r="B164" s="785" t="s">
        <v>143</v>
      </c>
      <c r="C164" s="635" t="s">
        <v>143</v>
      </c>
      <c r="D164" s="785" t="s">
        <v>143</v>
      </c>
      <c r="E164" s="786"/>
      <c r="F164" s="786"/>
      <c r="G164" s="786"/>
      <c r="H164" s="786"/>
      <c r="I164" s="786"/>
      <c r="J164" s="786"/>
      <c r="K164" s="786"/>
      <c r="L164" s="786"/>
      <c r="M164" s="786"/>
      <c r="N164" s="786"/>
      <c r="O164" s="786"/>
    </row>
    <row r="165" spans="1:15" ht="36">
      <c r="A165" s="784" t="s">
        <v>6258</v>
      </c>
      <c r="B165" s="785" t="s">
        <v>1380</v>
      </c>
      <c r="C165" s="635" t="s">
        <v>143</v>
      </c>
      <c r="D165" s="785" t="s">
        <v>1381</v>
      </c>
      <c r="E165" s="786"/>
      <c r="F165" s="786"/>
      <c r="G165" s="787" t="s">
        <v>9556</v>
      </c>
      <c r="H165" s="788"/>
      <c r="I165" s="788"/>
      <c r="J165" s="787" t="s">
        <v>2435</v>
      </c>
      <c r="K165" s="788"/>
      <c r="L165" s="787" t="s">
        <v>245</v>
      </c>
      <c r="M165" s="788"/>
      <c r="N165" s="787" t="s">
        <v>9392</v>
      </c>
      <c r="O165" s="788"/>
    </row>
    <row r="166" spans="1:15" ht="36">
      <c r="A166" s="789" t="s">
        <v>6260</v>
      </c>
      <c r="B166" s="636" t="s">
        <v>1384</v>
      </c>
      <c r="C166" s="635" t="s">
        <v>143</v>
      </c>
      <c r="D166" s="636" t="s">
        <v>1381</v>
      </c>
      <c r="E166" s="790"/>
      <c r="F166" s="790"/>
      <c r="G166" s="791" t="s">
        <v>9556</v>
      </c>
      <c r="H166" s="792"/>
      <c r="I166" s="792"/>
      <c r="J166" s="791" t="s">
        <v>2435</v>
      </c>
      <c r="K166" s="792"/>
      <c r="L166" s="791" t="s">
        <v>245</v>
      </c>
      <c r="M166" s="792"/>
      <c r="N166" s="791" t="s">
        <v>9392</v>
      </c>
      <c r="O166" s="792"/>
    </row>
    <row r="167" spans="1:15">
      <c r="A167" s="784" t="s">
        <v>143</v>
      </c>
      <c r="B167" s="785" t="s">
        <v>143</v>
      </c>
      <c r="C167" s="635" t="s">
        <v>143</v>
      </c>
      <c r="D167" s="785" t="s">
        <v>143</v>
      </c>
      <c r="E167" s="786"/>
      <c r="F167" s="786"/>
      <c r="G167" s="786"/>
      <c r="H167" s="786"/>
      <c r="I167" s="786"/>
      <c r="J167" s="786"/>
      <c r="K167" s="786"/>
      <c r="L167" s="786"/>
      <c r="M167" s="786"/>
      <c r="N167" s="786"/>
      <c r="O167" s="786"/>
    </row>
    <row r="168" spans="1:15" ht="27">
      <c r="A168" s="784" t="s">
        <v>6532</v>
      </c>
      <c r="B168" s="785" t="s">
        <v>1385</v>
      </c>
      <c r="C168" s="635" t="s">
        <v>143</v>
      </c>
      <c r="D168" s="785" t="s">
        <v>1386</v>
      </c>
      <c r="E168" s="786"/>
      <c r="F168" s="786"/>
      <c r="G168" s="787" t="s">
        <v>9557</v>
      </c>
      <c r="H168" s="788"/>
      <c r="I168" s="788"/>
      <c r="J168" s="787" t="s">
        <v>7181</v>
      </c>
      <c r="K168" s="788"/>
      <c r="L168" s="787" t="s">
        <v>245</v>
      </c>
      <c r="M168" s="788"/>
      <c r="N168" s="787" t="s">
        <v>9393</v>
      </c>
      <c r="O168" s="788"/>
    </row>
    <row r="169" spans="1:15" ht="18">
      <c r="A169" s="789" t="s">
        <v>7182</v>
      </c>
      <c r="B169" s="636" t="s">
        <v>1388</v>
      </c>
      <c r="C169" s="635" t="s">
        <v>143</v>
      </c>
      <c r="D169" s="636" t="s">
        <v>1389</v>
      </c>
      <c r="E169" s="790"/>
      <c r="F169" s="790"/>
      <c r="G169" s="791" t="s">
        <v>248</v>
      </c>
      <c r="H169" s="792"/>
      <c r="I169" s="792"/>
      <c r="J169" s="791" t="s">
        <v>7183</v>
      </c>
      <c r="K169" s="792"/>
      <c r="L169" s="791" t="s">
        <v>245</v>
      </c>
      <c r="M169" s="792"/>
      <c r="N169" s="791" t="s">
        <v>9394</v>
      </c>
      <c r="O169" s="792"/>
    </row>
    <row r="170" spans="1:15" ht="27">
      <c r="A170" s="789" t="s">
        <v>6534</v>
      </c>
      <c r="B170" s="636" t="s">
        <v>1391</v>
      </c>
      <c r="C170" s="635" t="s">
        <v>143</v>
      </c>
      <c r="D170" s="636" t="s">
        <v>1386</v>
      </c>
      <c r="E170" s="790"/>
      <c r="F170" s="790"/>
      <c r="G170" s="791" t="s">
        <v>9557</v>
      </c>
      <c r="H170" s="792"/>
      <c r="I170" s="792"/>
      <c r="J170" s="791" t="s">
        <v>7184</v>
      </c>
      <c r="K170" s="792"/>
      <c r="L170" s="791" t="s">
        <v>245</v>
      </c>
      <c r="M170" s="792"/>
      <c r="N170" s="791" t="s">
        <v>9395</v>
      </c>
      <c r="O170" s="792"/>
    </row>
    <row r="171" spans="1:15">
      <c r="A171" s="784" t="s">
        <v>143</v>
      </c>
      <c r="B171" s="785" t="s">
        <v>143</v>
      </c>
      <c r="C171" s="635" t="s">
        <v>143</v>
      </c>
      <c r="D171" s="785" t="s">
        <v>143</v>
      </c>
      <c r="E171" s="786"/>
      <c r="F171" s="786"/>
      <c r="G171" s="786"/>
      <c r="H171" s="786"/>
      <c r="I171" s="786"/>
      <c r="J171" s="786"/>
      <c r="K171" s="786"/>
      <c r="L171" s="786"/>
      <c r="M171" s="786"/>
      <c r="N171" s="786"/>
      <c r="O171" s="786"/>
    </row>
    <row r="172" spans="1:15" ht="36">
      <c r="A172" s="784" t="s">
        <v>5169</v>
      </c>
      <c r="B172" s="785" t="s">
        <v>1393</v>
      </c>
      <c r="C172" s="635" t="s">
        <v>143</v>
      </c>
      <c r="D172" s="785" t="s">
        <v>1394</v>
      </c>
      <c r="E172" s="786"/>
      <c r="F172" s="786"/>
      <c r="G172" s="787" t="s">
        <v>9558</v>
      </c>
      <c r="H172" s="788"/>
      <c r="I172" s="788"/>
      <c r="J172" s="787" t="s">
        <v>7185</v>
      </c>
      <c r="K172" s="788"/>
      <c r="L172" s="787" t="s">
        <v>245</v>
      </c>
      <c r="M172" s="788"/>
      <c r="N172" s="787" t="s">
        <v>9396</v>
      </c>
      <c r="O172" s="788"/>
    </row>
    <row r="173" spans="1:15" ht="36">
      <c r="A173" s="789" t="s">
        <v>5168</v>
      </c>
      <c r="B173" s="636" t="s">
        <v>1398</v>
      </c>
      <c r="C173" s="635" t="s">
        <v>143</v>
      </c>
      <c r="D173" s="636" t="s">
        <v>1399</v>
      </c>
      <c r="E173" s="790"/>
      <c r="F173" s="790"/>
      <c r="G173" s="791" t="s">
        <v>9558</v>
      </c>
      <c r="H173" s="792"/>
      <c r="I173" s="792"/>
      <c r="J173" s="791" t="s">
        <v>7185</v>
      </c>
      <c r="K173" s="792"/>
      <c r="L173" s="791" t="s">
        <v>245</v>
      </c>
      <c r="M173" s="792"/>
      <c r="N173" s="791" t="s">
        <v>9396</v>
      </c>
      <c r="O173" s="792"/>
    </row>
    <row r="174" spans="1:15">
      <c r="A174" s="784" t="s">
        <v>143</v>
      </c>
      <c r="B174" s="785" t="s">
        <v>143</v>
      </c>
      <c r="C174" s="635" t="s">
        <v>143</v>
      </c>
      <c r="D174" s="785" t="s">
        <v>143</v>
      </c>
      <c r="E174" s="786"/>
      <c r="F174" s="786"/>
      <c r="G174" s="786"/>
      <c r="H174" s="786"/>
      <c r="I174" s="786"/>
      <c r="J174" s="786"/>
      <c r="K174" s="786"/>
      <c r="L174" s="786"/>
      <c r="M174" s="786"/>
      <c r="N174" s="786"/>
      <c r="O174" s="786"/>
    </row>
    <row r="175" spans="1:15" ht="54">
      <c r="A175" s="779" t="s">
        <v>5166</v>
      </c>
      <c r="B175" s="780" t="s">
        <v>1400</v>
      </c>
      <c r="C175" s="635" t="s">
        <v>143</v>
      </c>
      <c r="D175" s="780" t="s">
        <v>1401</v>
      </c>
      <c r="E175" s="781"/>
      <c r="F175" s="781"/>
      <c r="G175" s="782" t="s">
        <v>9559</v>
      </c>
      <c r="H175" s="783"/>
      <c r="I175" s="783"/>
      <c r="J175" s="782" t="s">
        <v>7186</v>
      </c>
      <c r="K175" s="783"/>
      <c r="L175" s="782" t="s">
        <v>245</v>
      </c>
      <c r="M175" s="783"/>
      <c r="N175" s="782" t="s">
        <v>9397</v>
      </c>
      <c r="O175" s="783"/>
    </row>
    <row r="176" spans="1:15" ht="54">
      <c r="A176" s="779" t="s">
        <v>5165</v>
      </c>
      <c r="B176" s="780" t="s">
        <v>1405</v>
      </c>
      <c r="C176" s="635" t="s">
        <v>143</v>
      </c>
      <c r="D176" s="780" t="s">
        <v>1401</v>
      </c>
      <c r="E176" s="781"/>
      <c r="F176" s="781"/>
      <c r="G176" s="782" t="s">
        <v>9559</v>
      </c>
      <c r="H176" s="783"/>
      <c r="I176" s="783"/>
      <c r="J176" s="782" t="s">
        <v>7186</v>
      </c>
      <c r="K176" s="783"/>
      <c r="L176" s="782" t="s">
        <v>245</v>
      </c>
      <c r="M176" s="783"/>
      <c r="N176" s="782" t="s">
        <v>9397</v>
      </c>
      <c r="O176" s="783"/>
    </row>
    <row r="177" spans="1:15" ht="54">
      <c r="A177" s="779" t="s">
        <v>5164</v>
      </c>
      <c r="B177" s="780" t="s">
        <v>1406</v>
      </c>
      <c r="C177" s="635" t="s">
        <v>143</v>
      </c>
      <c r="D177" s="780" t="s">
        <v>1401</v>
      </c>
      <c r="E177" s="781"/>
      <c r="F177" s="781"/>
      <c r="G177" s="782" t="s">
        <v>9559</v>
      </c>
      <c r="H177" s="783"/>
      <c r="I177" s="783"/>
      <c r="J177" s="782" t="s">
        <v>7186</v>
      </c>
      <c r="K177" s="783"/>
      <c r="L177" s="782" t="s">
        <v>245</v>
      </c>
      <c r="M177" s="783"/>
      <c r="N177" s="782" t="s">
        <v>9397</v>
      </c>
      <c r="O177" s="783"/>
    </row>
    <row r="178" spans="1:15" ht="18">
      <c r="A178" s="784" t="s">
        <v>7187</v>
      </c>
      <c r="B178" s="785" t="s">
        <v>1407</v>
      </c>
      <c r="C178" s="635" t="s">
        <v>143</v>
      </c>
      <c r="D178" s="785" t="s">
        <v>1408</v>
      </c>
      <c r="E178" s="786"/>
      <c r="F178" s="786"/>
      <c r="G178" s="787" t="s">
        <v>248</v>
      </c>
      <c r="H178" s="788"/>
      <c r="I178" s="788"/>
      <c r="J178" s="787" t="s">
        <v>7188</v>
      </c>
      <c r="K178" s="788"/>
      <c r="L178" s="787" t="s">
        <v>245</v>
      </c>
      <c r="M178" s="788"/>
      <c r="N178" s="787" t="s">
        <v>8944</v>
      </c>
      <c r="O178" s="788"/>
    </row>
    <row r="179" spans="1:15" ht="27">
      <c r="A179" s="789" t="s">
        <v>7189</v>
      </c>
      <c r="B179" s="636" t="s">
        <v>2762</v>
      </c>
      <c r="C179" s="635" t="s">
        <v>143</v>
      </c>
      <c r="D179" s="636" t="s">
        <v>2763</v>
      </c>
      <c r="E179" s="790"/>
      <c r="F179" s="790"/>
      <c r="G179" s="791" t="s">
        <v>248</v>
      </c>
      <c r="H179" s="792"/>
      <c r="I179" s="792"/>
      <c r="J179" s="791" t="s">
        <v>7188</v>
      </c>
      <c r="K179" s="792"/>
      <c r="L179" s="791" t="s">
        <v>245</v>
      </c>
      <c r="M179" s="792"/>
      <c r="N179" s="791" t="s">
        <v>8944</v>
      </c>
      <c r="O179" s="792"/>
    </row>
    <row r="180" spans="1:15">
      <c r="A180" s="784" t="s">
        <v>143</v>
      </c>
      <c r="B180" s="785" t="s">
        <v>143</v>
      </c>
      <c r="C180" s="635" t="s">
        <v>143</v>
      </c>
      <c r="D180" s="785" t="s">
        <v>143</v>
      </c>
      <c r="E180" s="786"/>
      <c r="F180" s="786"/>
      <c r="G180" s="786"/>
      <c r="H180" s="786"/>
      <c r="I180" s="786"/>
      <c r="J180" s="786"/>
      <c r="K180" s="786"/>
      <c r="L180" s="786"/>
      <c r="M180" s="786"/>
      <c r="N180" s="786"/>
      <c r="O180" s="786"/>
    </row>
    <row r="181" spans="1:15">
      <c r="A181" s="784" t="s">
        <v>5162</v>
      </c>
      <c r="B181" s="785" t="s">
        <v>4675</v>
      </c>
      <c r="C181" s="635" t="s">
        <v>143</v>
      </c>
      <c r="D181" s="785" t="s">
        <v>1889</v>
      </c>
      <c r="E181" s="786"/>
      <c r="F181" s="786"/>
      <c r="G181" s="787" t="s">
        <v>2476</v>
      </c>
      <c r="H181" s="788"/>
      <c r="I181" s="788"/>
      <c r="J181" s="787" t="s">
        <v>245</v>
      </c>
      <c r="K181" s="788"/>
      <c r="L181" s="787" t="s">
        <v>245</v>
      </c>
      <c r="M181" s="788"/>
      <c r="N181" s="787" t="s">
        <v>2476</v>
      </c>
      <c r="O181" s="788"/>
    </row>
    <row r="182" spans="1:15" ht="18">
      <c r="A182" s="789" t="s">
        <v>5161</v>
      </c>
      <c r="B182" s="636" t="s">
        <v>4677</v>
      </c>
      <c r="C182" s="635" t="s">
        <v>143</v>
      </c>
      <c r="D182" s="636" t="s">
        <v>1889</v>
      </c>
      <c r="E182" s="790"/>
      <c r="F182" s="790"/>
      <c r="G182" s="791" t="s">
        <v>2476</v>
      </c>
      <c r="H182" s="792"/>
      <c r="I182" s="792"/>
      <c r="J182" s="791" t="s">
        <v>245</v>
      </c>
      <c r="K182" s="792"/>
      <c r="L182" s="791" t="s">
        <v>245</v>
      </c>
      <c r="M182" s="792"/>
      <c r="N182" s="791" t="s">
        <v>2476</v>
      </c>
      <c r="O182" s="792"/>
    </row>
    <row r="183" spans="1:15">
      <c r="A183" s="784" t="s">
        <v>143</v>
      </c>
      <c r="B183" s="785" t="s">
        <v>143</v>
      </c>
      <c r="C183" s="635" t="s">
        <v>143</v>
      </c>
      <c r="D183" s="785" t="s">
        <v>143</v>
      </c>
      <c r="E183" s="786"/>
      <c r="F183" s="786"/>
      <c r="G183" s="786"/>
      <c r="H183" s="786"/>
      <c r="I183" s="786"/>
      <c r="J183" s="786"/>
      <c r="K183" s="786"/>
      <c r="L183" s="786"/>
      <c r="M183" s="786"/>
      <c r="N183" s="786"/>
      <c r="O183" s="786"/>
    </row>
    <row r="184" spans="1:15" ht="36">
      <c r="A184" s="784" t="s">
        <v>6652</v>
      </c>
      <c r="B184" s="785" t="s">
        <v>1861</v>
      </c>
      <c r="C184" s="635" t="s">
        <v>143</v>
      </c>
      <c r="D184" s="785" t="s">
        <v>1862</v>
      </c>
      <c r="E184" s="786"/>
      <c r="F184" s="786"/>
      <c r="G184" s="787" t="s">
        <v>8945</v>
      </c>
      <c r="H184" s="788"/>
      <c r="I184" s="788"/>
      <c r="J184" s="787" t="s">
        <v>245</v>
      </c>
      <c r="K184" s="788"/>
      <c r="L184" s="787" t="s">
        <v>245</v>
      </c>
      <c r="M184" s="788"/>
      <c r="N184" s="787" t="s">
        <v>8945</v>
      </c>
      <c r="O184" s="788"/>
    </row>
    <row r="185" spans="1:15" ht="27">
      <c r="A185" s="789" t="s">
        <v>6651</v>
      </c>
      <c r="B185" s="636" t="s">
        <v>1863</v>
      </c>
      <c r="C185" s="635" t="s">
        <v>143</v>
      </c>
      <c r="D185" s="636" t="s">
        <v>1864</v>
      </c>
      <c r="E185" s="790"/>
      <c r="F185" s="790"/>
      <c r="G185" s="791" t="s">
        <v>8945</v>
      </c>
      <c r="H185" s="792"/>
      <c r="I185" s="792"/>
      <c r="J185" s="791" t="s">
        <v>245</v>
      </c>
      <c r="K185" s="792"/>
      <c r="L185" s="791" t="s">
        <v>245</v>
      </c>
      <c r="M185" s="792"/>
      <c r="N185" s="791" t="s">
        <v>8945</v>
      </c>
      <c r="O185" s="792"/>
    </row>
    <row r="186" spans="1:15">
      <c r="A186" s="784" t="s">
        <v>143</v>
      </c>
      <c r="B186" s="785" t="s">
        <v>143</v>
      </c>
      <c r="C186" s="635" t="s">
        <v>143</v>
      </c>
      <c r="D186" s="785" t="s">
        <v>143</v>
      </c>
      <c r="E186" s="786"/>
      <c r="F186" s="786"/>
      <c r="G186" s="786"/>
      <c r="H186" s="786"/>
      <c r="I186" s="786"/>
      <c r="J186" s="786"/>
      <c r="K186" s="786"/>
      <c r="L186" s="786"/>
      <c r="M186" s="786"/>
      <c r="N186" s="786"/>
      <c r="O186" s="786"/>
    </row>
    <row r="187" spans="1:15" ht="18">
      <c r="A187" s="784" t="s">
        <v>5159</v>
      </c>
      <c r="B187" s="785" t="s">
        <v>1412</v>
      </c>
      <c r="C187" s="635" t="s">
        <v>143</v>
      </c>
      <c r="D187" s="785" t="s">
        <v>1413</v>
      </c>
      <c r="E187" s="786"/>
      <c r="F187" s="786"/>
      <c r="G187" s="787" t="s">
        <v>9560</v>
      </c>
      <c r="H187" s="788"/>
      <c r="I187" s="788"/>
      <c r="J187" s="787" t="s">
        <v>1415</v>
      </c>
      <c r="K187" s="788"/>
      <c r="L187" s="787" t="s">
        <v>245</v>
      </c>
      <c r="M187" s="788"/>
      <c r="N187" s="787" t="s">
        <v>8611</v>
      </c>
      <c r="O187" s="788"/>
    </row>
    <row r="188" spans="1:15" ht="18">
      <c r="A188" s="789" t="s">
        <v>5158</v>
      </c>
      <c r="B188" s="636" t="s">
        <v>1417</v>
      </c>
      <c r="C188" s="635" t="s">
        <v>143</v>
      </c>
      <c r="D188" s="636" t="s">
        <v>1418</v>
      </c>
      <c r="E188" s="790"/>
      <c r="F188" s="790"/>
      <c r="G188" s="791" t="s">
        <v>9560</v>
      </c>
      <c r="H188" s="792"/>
      <c r="I188" s="792"/>
      <c r="J188" s="791" t="s">
        <v>1415</v>
      </c>
      <c r="K188" s="792"/>
      <c r="L188" s="791" t="s">
        <v>245</v>
      </c>
      <c r="M188" s="792"/>
      <c r="N188" s="791" t="s">
        <v>8611</v>
      </c>
      <c r="O188" s="792"/>
    </row>
    <row r="189" spans="1:15">
      <c r="A189" s="784" t="s">
        <v>143</v>
      </c>
      <c r="B189" s="785" t="s">
        <v>143</v>
      </c>
      <c r="C189" s="635" t="s">
        <v>143</v>
      </c>
      <c r="D189" s="785" t="s">
        <v>143</v>
      </c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</row>
    <row r="190" spans="1:15" ht="54">
      <c r="A190" s="779" t="s">
        <v>5157</v>
      </c>
      <c r="B190" s="780" t="s">
        <v>1426</v>
      </c>
      <c r="C190" s="635" t="s">
        <v>143</v>
      </c>
      <c r="D190" s="780" t="s">
        <v>1427</v>
      </c>
      <c r="E190" s="781"/>
      <c r="F190" s="781"/>
      <c r="G190" s="782" t="s">
        <v>9561</v>
      </c>
      <c r="H190" s="783"/>
      <c r="I190" s="783"/>
      <c r="J190" s="782" t="s">
        <v>7190</v>
      </c>
      <c r="K190" s="783"/>
      <c r="L190" s="782" t="s">
        <v>245</v>
      </c>
      <c r="M190" s="783"/>
      <c r="N190" s="782" t="s">
        <v>9398</v>
      </c>
      <c r="O190" s="783"/>
    </row>
    <row r="191" spans="1:15" ht="54">
      <c r="A191" s="779" t="s">
        <v>5156</v>
      </c>
      <c r="B191" s="780" t="s">
        <v>1431</v>
      </c>
      <c r="C191" s="635" t="s">
        <v>143</v>
      </c>
      <c r="D191" s="780" t="s">
        <v>1427</v>
      </c>
      <c r="E191" s="781"/>
      <c r="F191" s="781"/>
      <c r="G191" s="782" t="s">
        <v>9561</v>
      </c>
      <c r="H191" s="783"/>
      <c r="I191" s="783"/>
      <c r="J191" s="782" t="s">
        <v>7190</v>
      </c>
      <c r="K191" s="783"/>
      <c r="L191" s="782" t="s">
        <v>245</v>
      </c>
      <c r="M191" s="783"/>
      <c r="N191" s="782" t="s">
        <v>9398</v>
      </c>
      <c r="O191" s="783"/>
    </row>
    <row r="192" spans="1:15" ht="54">
      <c r="A192" s="779" t="s">
        <v>5155</v>
      </c>
      <c r="B192" s="780" t="s">
        <v>1432</v>
      </c>
      <c r="C192" s="635" t="s">
        <v>143</v>
      </c>
      <c r="D192" s="780" t="s">
        <v>1427</v>
      </c>
      <c r="E192" s="781"/>
      <c r="F192" s="781"/>
      <c r="G192" s="782" t="s">
        <v>9561</v>
      </c>
      <c r="H192" s="783"/>
      <c r="I192" s="783"/>
      <c r="J192" s="782" t="s">
        <v>7190</v>
      </c>
      <c r="K192" s="783"/>
      <c r="L192" s="782" t="s">
        <v>245</v>
      </c>
      <c r="M192" s="783"/>
      <c r="N192" s="782" t="s">
        <v>9398</v>
      </c>
      <c r="O192" s="783"/>
    </row>
    <row r="193" spans="1:15" ht="27">
      <c r="A193" s="784" t="s">
        <v>5153</v>
      </c>
      <c r="B193" s="785" t="s">
        <v>1433</v>
      </c>
      <c r="C193" s="635" t="s">
        <v>143</v>
      </c>
      <c r="D193" s="785" t="s">
        <v>1434</v>
      </c>
      <c r="E193" s="786"/>
      <c r="F193" s="786"/>
      <c r="G193" s="787" t="s">
        <v>9562</v>
      </c>
      <c r="H193" s="788"/>
      <c r="I193" s="788"/>
      <c r="J193" s="787" t="s">
        <v>7191</v>
      </c>
      <c r="K193" s="788"/>
      <c r="L193" s="787" t="s">
        <v>245</v>
      </c>
      <c r="M193" s="788"/>
      <c r="N193" s="787" t="s">
        <v>8949</v>
      </c>
      <c r="O193" s="788"/>
    </row>
    <row r="194" spans="1:15" ht="18">
      <c r="A194" s="789" t="s">
        <v>6264</v>
      </c>
      <c r="B194" s="636" t="s">
        <v>6265</v>
      </c>
      <c r="C194" s="635" t="s">
        <v>143</v>
      </c>
      <c r="D194" s="636" t="s">
        <v>1566</v>
      </c>
      <c r="E194" s="790"/>
      <c r="F194" s="790"/>
      <c r="G194" s="791" t="s">
        <v>9563</v>
      </c>
      <c r="H194" s="792"/>
      <c r="I194" s="792"/>
      <c r="J194" s="791" t="s">
        <v>2143</v>
      </c>
      <c r="K194" s="792"/>
      <c r="L194" s="791" t="s">
        <v>245</v>
      </c>
      <c r="M194" s="792"/>
      <c r="N194" s="791" t="s">
        <v>8280</v>
      </c>
      <c r="O194" s="792"/>
    </row>
    <row r="195" spans="1:15" ht="18">
      <c r="A195" s="789" t="s">
        <v>5151</v>
      </c>
      <c r="B195" s="636" t="s">
        <v>1436</v>
      </c>
      <c r="C195" s="635" t="s">
        <v>143</v>
      </c>
      <c r="D195" s="636" t="s">
        <v>1437</v>
      </c>
      <c r="E195" s="790"/>
      <c r="F195" s="790"/>
      <c r="G195" s="791" t="s">
        <v>9564</v>
      </c>
      <c r="H195" s="792"/>
      <c r="I195" s="792"/>
      <c r="J195" s="791" t="s">
        <v>7192</v>
      </c>
      <c r="K195" s="792"/>
      <c r="L195" s="791" t="s">
        <v>245</v>
      </c>
      <c r="M195" s="792"/>
      <c r="N195" s="791" t="s">
        <v>8951</v>
      </c>
      <c r="O195" s="792"/>
    </row>
    <row r="196" spans="1:15" ht="18">
      <c r="A196" s="789" t="s">
        <v>5150</v>
      </c>
      <c r="B196" s="636" t="s">
        <v>5149</v>
      </c>
      <c r="C196" s="635" t="s">
        <v>143</v>
      </c>
      <c r="D196" s="636" t="s">
        <v>1889</v>
      </c>
      <c r="E196" s="790"/>
      <c r="F196" s="790"/>
      <c r="G196" s="791" t="s">
        <v>9565</v>
      </c>
      <c r="H196" s="792"/>
      <c r="I196" s="792"/>
      <c r="J196" s="791" t="s">
        <v>7193</v>
      </c>
      <c r="K196" s="792"/>
      <c r="L196" s="791" t="s">
        <v>245</v>
      </c>
      <c r="M196" s="792"/>
      <c r="N196" s="791" t="s">
        <v>8953</v>
      </c>
      <c r="O196" s="792"/>
    </row>
    <row r="197" spans="1:15">
      <c r="A197" s="784" t="s">
        <v>143</v>
      </c>
      <c r="B197" s="785" t="s">
        <v>143</v>
      </c>
      <c r="C197" s="635" t="s">
        <v>143</v>
      </c>
      <c r="D197" s="785" t="s">
        <v>143</v>
      </c>
      <c r="E197" s="786"/>
      <c r="F197" s="786"/>
      <c r="G197" s="786"/>
      <c r="H197" s="786"/>
      <c r="I197" s="786"/>
      <c r="J197" s="786"/>
      <c r="K197" s="786"/>
      <c r="L197" s="786"/>
      <c r="M197" s="786"/>
      <c r="N197" s="786"/>
      <c r="O197" s="786"/>
    </row>
    <row r="198" spans="1:15" ht="45">
      <c r="A198" s="784" t="s">
        <v>5147</v>
      </c>
      <c r="B198" s="785" t="s">
        <v>1438</v>
      </c>
      <c r="C198" s="635" t="s">
        <v>143</v>
      </c>
      <c r="D198" s="785" t="s">
        <v>1439</v>
      </c>
      <c r="E198" s="786"/>
      <c r="F198" s="786"/>
      <c r="G198" s="787" t="s">
        <v>9566</v>
      </c>
      <c r="H198" s="788"/>
      <c r="I198" s="788"/>
      <c r="J198" s="787" t="s">
        <v>7194</v>
      </c>
      <c r="K198" s="788"/>
      <c r="L198" s="787" t="s">
        <v>245</v>
      </c>
      <c r="M198" s="788"/>
      <c r="N198" s="787" t="s">
        <v>9399</v>
      </c>
      <c r="O198" s="788"/>
    </row>
    <row r="199" spans="1:15" ht="36">
      <c r="A199" s="789" t="s">
        <v>5146</v>
      </c>
      <c r="B199" s="636" t="s">
        <v>1443</v>
      </c>
      <c r="C199" s="635" t="s">
        <v>143</v>
      </c>
      <c r="D199" s="636" t="s">
        <v>1444</v>
      </c>
      <c r="E199" s="790"/>
      <c r="F199" s="790"/>
      <c r="G199" s="791" t="s">
        <v>9567</v>
      </c>
      <c r="H199" s="792"/>
      <c r="I199" s="792"/>
      <c r="J199" s="791" t="s">
        <v>7195</v>
      </c>
      <c r="K199" s="792"/>
      <c r="L199" s="791" t="s">
        <v>245</v>
      </c>
      <c r="M199" s="792"/>
      <c r="N199" s="791" t="s">
        <v>8956</v>
      </c>
      <c r="O199" s="792"/>
    </row>
    <row r="200" spans="1:15" ht="22.5">
      <c r="A200" s="775" t="s">
        <v>5137</v>
      </c>
      <c r="B200" s="775" t="s">
        <v>215</v>
      </c>
      <c r="C200" s="775" t="s">
        <v>216</v>
      </c>
      <c r="D200" s="776"/>
      <c r="E200" s="776"/>
      <c r="F200" s="776"/>
      <c r="G200" s="777" t="s">
        <v>217</v>
      </c>
      <c r="H200" s="778"/>
      <c r="I200" s="778"/>
      <c r="J200" s="777" t="s">
        <v>218</v>
      </c>
      <c r="K200" s="778"/>
      <c r="L200" s="777" t="s">
        <v>219</v>
      </c>
      <c r="M200" s="778"/>
      <c r="N200" s="777" t="s">
        <v>220</v>
      </c>
      <c r="O200" s="778"/>
    </row>
    <row r="201" spans="1:15" ht="18">
      <c r="A201" s="789" t="s">
        <v>5948</v>
      </c>
      <c r="B201" s="636" t="s">
        <v>5949</v>
      </c>
      <c r="C201" s="635" t="s">
        <v>143</v>
      </c>
      <c r="D201" s="636" t="s">
        <v>5950</v>
      </c>
      <c r="E201" s="790"/>
      <c r="F201" s="790"/>
      <c r="G201" s="791" t="s">
        <v>9400</v>
      </c>
      <c r="H201" s="792"/>
      <c r="I201" s="792"/>
      <c r="J201" s="791" t="s">
        <v>245</v>
      </c>
      <c r="K201" s="792"/>
      <c r="L201" s="791" t="s">
        <v>245</v>
      </c>
      <c r="M201" s="792"/>
      <c r="N201" s="791" t="s">
        <v>9400</v>
      </c>
      <c r="O201" s="792"/>
    </row>
    <row r="202" spans="1:15" ht="36">
      <c r="A202" s="789" t="s">
        <v>5952</v>
      </c>
      <c r="B202" s="636" t="s">
        <v>1448</v>
      </c>
      <c r="C202" s="635" t="s">
        <v>143</v>
      </c>
      <c r="D202" s="636" t="s">
        <v>1449</v>
      </c>
      <c r="E202" s="790"/>
      <c r="F202" s="790"/>
      <c r="G202" s="791" t="s">
        <v>9568</v>
      </c>
      <c r="H202" s="792"/>
      <c r="I202" s="792"/>
      <c r="J202" s="791" t="s">
        <v>7196</v>
      </c>
      <c r="K202" s="792"/>
      <c r="L202" s="791" t="s">
        <v>245</v>
      </c>
      <c r="M202" s="792"/>
      <c r="N202" s="791" t="s">
        <v>9401</v>
      </c>
      <c r="O202" s="792"/>
    </row>
    <row r="203" spans="1:15">
      <c r="A203" s="784" t="s">
        <v>143</v>
      </c>
      <c r="B203" s="785" t="s">
        <v>143</v>
      </c>
      <c r="C203" s="635" t="s">
        <v>143</v>
      </c>
      <c r="D203" s="785" t="s">
        <v>143</v>
      </c>
      <c r="E203" s="786"/>
      <c r="F203" s="786"/>
      <c r="G203" s="786"/>
      <c r="H203" s="786"/>
      <c r="I203" s="786"/>
      <c r="J203" s="786"/>
      <c r="K203" s="786"/>
      <c r="L203" s="786"/>
      <c r="M203" s="786"/>
      <c r="N203" s="786"/>
      <c r="O203" s="786"/>
    </row>
    <row r="204" spans="1:15" ht="54">
      <c r="A204" s="779" t="s">
        <v>6268</v>
      </c>
      <c r="B204" s="780" t="s">
        <v>1477</v>
      </c>
      <c r="C204" s="635" t="s">
        <v>143</v>
      </c>
      <c r="D204" s="780" t="s">
        <v>1478</v>
      </c>
      <c r="E204" s="781"/>
      <c r="F204" s="781"/>
      <c r="G204" s="782" t="s">
        <v>9569</v>
      </c>
      <c r="H204" s="783"/>
      <c r="I204" s="783"/>
      <c r="J204" s="782" t="s">
        <v>7197</v>
      </c>
      <c r="K204" s="783"/>
      <c r="L204" s="782" t="s">
        <v>245</v>
      </c>
      <c r="M204" s="783"/>
      <c r="N204" s="782" t="s">
        <v>9402</v>
      </c>
      <c r="O204" s="783"/>
    </row>
    <row r="205" spans="1:15" ht="63">
      <c r="A205" s="779" t="s">
        <v>6270</v>
      </c>
      <c r="B205" s="780" t="s">
        <v>1482</v>
      </c>
      <c r="C205" s="635" t="s">
        <v>143</v>
      </c>
      <c r="D205" s="780" t="s">
        <v>1483</v>
      </c>
      <c r="E205" s="781"/>
      <c r="F205" s="781"/>
      <c r="G205" s="782" t="s">
        <v>9569</v>
      </c>
      <c r="H205" s="783"/>
      <c r="I205" s="783"/>
      <c r="J205" s="782" t="s">
        <v>7197</v>
      </c>
      <c r="K205" s="783"/>
      <c r="L205" s="782" t="s">
        <v>245</v>
      </c>
      <c r="M205" s="783"/>
      <c r="N205" s="782" t="s">
        <v>9402</v>
      </c>
      <c r="O205" s="783"/>
    </row>
    <row r="206" spans="1:15" ht="63">
      <c r="A206" s="779" t="s">
        <v>6271</v>
      </c>
      <c r="B206" s="780" t="s">
        <v>1484</v>
      </c>
      <c r="C206" s="635" t="s">
        <v>143</v>
      </c>
      <c r="D206" s="780" t="s">
        <v>1483</v>
      </c>
      <c r="E206" s="781"/>
      <c r="F206" s="781"/>
      <c r="G206" s="782" t="s">
        <v>9569</v>
      </c>
      <c r="H206" s="783"/>
      <c r="I206" s="783"/>
      <c r="J206" s="782" t="s">
        <v>7197</v>
      </c>
      <c r="K206" s="783"/>
      <c r="L206" s="782" t="s">
        <v>245</v>
      </c>
      <c r="M206" s="783"/>
      <c r="N206" s="782" t="s">
        <v>9402</v>
      </c>
      <c r="O206" s="783"/>
    </row>
    <row r="207" spans="1:15" ht="45">
      <c r="A207" s="784" t="s">
        <v>6272</v>
      </c>
      <c r="B207" s="785" t="s">
        <v>1485</v>
      </c>
      <c r="C207" s="635" t="s">
        <v>143</v>
      </c>
      <c r="D207" s="785" t="s">
        <v>1486</v>
      </c>
      <c r="E207" s="786"/>
      <c r="F207" s="786"/>
      <c r="G207" s="787" t="s">
        <v>9569</v>
      </c>
      <c r="H207" s="788"/>
      <c r="I207" s="788"/>
      <c r="J207" s="787" t="s">
        <v>7197</v>
      </c>
      <c r="K207" s="788"/>
      <c r="L207" s="787" t="s">
        <v>245</v>
      </c>
      <c r="M207" s="788"/>
      <c r="N207" s="787" t="s">
        <v>9402</v>
      </c>
      <c r="O207" s="788"/>
    </row>
    <row r="208" spans="1:15" ht="27">
      <c r="A208" s="789" t="s">
        <v>6644</v>
      </c>
      <c r="B208" s="636" t="s">
        <v>1490</v>
      </c>
      <c r="C208" s="635" t="s">
        <v>143</v>
      </c>
      <c r="D208" s="636" t="s">
        <v>1491</v>
      </c>
      <c r="E208" s="790"/>
      <c r="F208" s="790"/>
      <c r="G208" s="791" t="s">
        <v>9570</v>
      </c>
      <c r="H208" s="792"/>
      <c r="I208" s="792"/>
      <c r="J208" s="791" t="s">
        <v>7197</v>
      </c>
      <c r="K208" s="792"/>
      <c r="L208" s="791" t="s">
        <v>245</v>
      </c>
      <c r="M208" s="792"/>
      <c r="N208" s="791" t="s">
        <v>9403</v>
      </c>
      <c r="O208" s="792"/>
    </row>
    <row r="209" spans="1:15" ht="45">
      <c r="A209" s="789" t="s">
        <v>6273</v>
      </c>
      <c r="B209" s="636" t="s">
        <v>6274</v>
      </c>
      <c r="C209" s="635" t="s">
        <v>143</v>
      </c>
      <c r="D209" s="636" t="s">
        <v>6275</v>
      </c>
      <c r="E209" s="790"/>
      <c r="F209" s="790"/>
      <c r="G209" s="791" t="s">
        <v>8961</v>
      </c>
      <c r="H209" s="792"/>
      <c r="I209" s="792"/>
      <c r="J209" s="791" t="s">
        <v>245</v>
      </c>
      <c r="K209" s="792"/>
      <c r="L209" s="791" t="s">
        <v>245</v>
      </c>
      <c r="M209" s="792"/>
      <c r="N209" s="791" t="s">
        <v>8961</v>
      </c>
      <c r="O209" s="792"/>
    </row>
    <row r="210" spans="1:15">
      <c r="A210" s="784" t="s">
        <v>143</v>
      </c>
      <c r="B210" s="785" t="s">
        <v>143</v>
      </c>
      <c r="C210" s="635" t="s">
        <v>143</v>
      </c>
      <c r="D210" s="785" t="s">
        <v>143</v>
      </c>
      <c r="E210" s="786"/>
      <c r="F210" s="786"/>
      <c r="G210" s="786"/>
      <c r="H210" s="786"/>
      <c r="I210" s="786"/>
      <c r="J210" s="786"/>
      <c r="K210" s="786"/>
      <c r="L210" s="786"/>
      <c r="M210" s="786"/>
      <c r="N210" s="786"/>
      <c r="O210" s="786"/>
    </row>
    <row r="211" spans="1:15" ht="36">
      <c r="A211" s="779" t="s">
        <v>5144</v>
      </c>
      <c r="B211" s="780" t="s">
        <v>1500</v>
      </c>
      <c r="C211" s="635" t="s">
        <v>143</v>
      </c>
      <c r="D211" s="780" t="s">
        <v>1501</v>
      </c>
      <c r="E211" s="781"/>
      <c r="F211" s="781"/>
      <c r="G211" s="782" t="s">
        <v>9571</v>
      </c>
      <c r="H211" s="783"/>
      <c r="I211" s="783"/>
      <c r="J211" s="782" t="s">
        <v>7198</v>
      </c>
      <c r="K211" s="783"/>
      <c r="L211" s="782" t="s">
        <v>245</v>
      </c>
      <c r="M211" s="783"/>
      <c r="N211" s="782" t="s">
        <v>9404</v>
      </c>
      <c r="O211" s="783"/>
    </row>
    <row r="212" spans="1:15" ht="36">
      <c r="A212" s="779" t="s">
        <v>5143</v>
      </c>
      <c r="B212" s="780" t="s">
        <v>1505</v>
      </c>
      <c r="C212" s="635" t="s">
        <v>143</v>
      </c>
      <c r="D212" s="780" t="s">
        <v>1501</v>
      </c>
      <c r="E212" s="781"/>
      <c r="F212" s="781"/>
      <c r="G212" s="782" t="s">
        <v>9571</v>
      </c>
      <c r="H212" s="783"/>
      <c r="I212" s="783"/>
      <c r="J212" s="782" t="s">
        <v>7198</v>
      </c>
      <c r="K212" s="783"/>
      <c r="L212" s="782" t="s">
        <v>245</v>
      </c>
      <c r="M212" s="783"/>
      <c r="N212" s="782" t="s">
        <v>9404</v>
      </c>
      <c r="O212" s="783"/>
    </row>
    <row r="213" spans="1:15" ht="36">
      <c r="A213" s="779" t="s">
        <v>5142</v>
      </c>
      <c r="B213" s="780" t="s">
        <v>1506</v>
      </c>
      <c r="C213" s="635" t="s">
        <v>143</v>
      </c>
      <c r="D213" s="780" t="s">
        <v>1501</v>
      </c>
      <c r="E213" s="781"/>
      <c r="F213" s="781"/>
      <c r="G213" s="782" t="s">
        <v>9571</v>
      </c>
      <c r="H213" s="783"/>
      <c r="I213" s="783"/>
      <c r="J213" s="782" t="s">
        <v>7198</v>
      </c>
      <c r="K213" s="783"/>
      <c r="L213" s="782" t="s">
        <v>245</v>
      </c>
      <c r="M213" s="783"/>
      <c r="N213" s="782" t="s">
        <v>9404</v>
      </c>
      <c r="O213" s="783"/>
    </row>
    <row r="214" spans="1:15" ht="27">
      <c r="A214" s="784" t="s">
        <v>7199</v>
      </c>
      <c r="B214" s="785" t="s">
        <v>1507</v>
      </c>
      <c r="C214" s="635" t="s">
        <v>143</v>
      </c>
      <c r="D214" s="785" t="s">
        <v>1508</v>
      </c>
      <c r="E214" s="786"/>
      <c r="F214" s="786"/>
      <c r="G214" s="787" t="s">
        <v>248</v>
      </c>
      <c r="H214" s="788"/>
      <c r="I214" s="788"/>
      <c r="J214" s="787" t="s">
        <v>6521</v>
      </c>
      <c r="K214" s="788"/>
      <c r="L214" s="787" t="s">
        <v>245</v>
      </c>
      <c r="M214" s="788"/>
      <c r="N214" s="787" t="s">
        <v>5145</v>
      </c>
      <c r="O214" s="788"/>
    </row>
    <row r="215" spans="1:15" ht="18">
      <c r="A215" s="789" t="s">
        <v>7200</v>
      </c>
      <c r="B215" s="636" t="s">
        <v>1511</v>
      </c>
      <c r="C215" s="635" t="s">
        <v>143</v>
      </c>
      <c r="D215" s="636" t="s">
        <v>1512</v>
      </c>
      <c r="E215" s="790"/>
      <c r="F215" s="790"/>
      <c r="G215" s="791" t="s">
        <v>248</v>
      </c>
      <c r="H215" s="792"/>
      <c r="I215" s="792"/>
      <c r="J215" s="791" t="s">
        <v>6521</v>
      </c>
      <c r="K215" s="792"/>
      <c r="L215" s="791" t="s">
        <v>245</v>
      </c>
      <c r="M215" s="792"/>
      <c r="N215" s="791" t="s">
        <v>5145</v>
      </c>
      <c r="O215" s="792"/>
    </row>
    <row r="216" spans="1:15">
      <c r="A216" s="784" t="s">
        <v>143</v>
      </c>
      <c r="B216" s="785" t="s">
        <v>143</v>
      </c>
      <c r="C216" s="635" t="s">
        <v>143</v>
      </c>
      <c r="D216" s="785" t="s">
        <v>143</v>
      </c>
      <c r="E216" s="786"/>
      <c r="F216" s="786"/>
      <c r="G216" s="786"/>
      <c r="H216" s="786"/>
      <c r="I216" s="786"/>
      <c r="J216" s="786"/>
      <c r="K216" s="786"/>
      <c r="L216" s="786"/>
      <c r="M216" s="786"/>
      <c r="N216" s="786"/>
      <c r="O216" s="786"/>
    </row>
    <row r="217" spans="1:15" ht="45">
      <c r="A217" s="784" t="s">
        <v>5141</v>
      </c>
      <c r="B217" s="785" t="s">
        <v>1513</v>
      </c>
      <c r="C217" s="635" t="s">
        <v>143</v>
      </c>
      <c r="D217" s="785" t="s">
        <v>1514</v>
      </c>
      <c r="E217" s="786"/>
      <c r="F217" s="786"/>
      <c r="G217" s="787" t="s">
        <v>9571</v>
      </c>
      <c r="H217" s="788"/>
      <c r="I217" s="788"/>
      <c r="J217" s="787" t="s">
        <v>7201</v>
      </c>
      <c r="K217" s="788"/>
      <c r="L217" s="787" t="s">
        <v>245</v>
      </c>
      <c r="M217" s="788"/>
      <c r="N217" s="787" t="s">
        <v>9405</v>
      </c>
      <c r="O217" s="788"/>
    </row>
    <row r="218" spans="1:15" ht="27">
      <c r="A218" s="789" t="s">
        <v>5139</v>
      </c>
      <c r="B218" s="636" t="s">
        <v>3905</v>
      </c>
      <c r="C218" s="635" t="s">
        <v>143</v>
      </c>
      <c r="D218" s="636" t="s">
        <v>4155</v>
      </c>
      <c r="E218" s="790"/>
      <c r="F218" s="790"/>
      <c r="G218" s="791" t="s">
        <v>9572</v>
      </c>
      <c r="H218" s="792"/>
      <c r="I218" s="792"/>
      <c r="J218" s="791" t="s">
        <v>7202</v>
      </c>
      <c r="K218" s="792"/>
      <c r="L218" s="791" t="s">
        <v>245</v>
      </c>
      <c r="M218" s="792"/>
      <c r="N218" s="791" t="s">
        <v>9406</v>
      </c>
      <c r="O218" s="792"/>
    </row>
    <row r="219" spans="1:15" ht="45">
      <c r="A219" s="789" t="s">
        <v>5136</v>
      </c>
      <c r="B219" s="636" t="s">
        <v>1516</v>
      </c>
      <c r="C219" s="635" t="s">
        <v>143</v>
      </c>
      <c r="D219" s="636" t="s">
        <v>1517</v>
      </c>
      <c r="E219" s="790"/>
      <c r="F219" s="790"/>
      <c r="G219" s="791" t="s">
        <v>5135</v>
      </c>
      <c r="H219" s="792"/>
      <c r="I219" s="792"/>
      <c r="J219" s="791" t="s">
        <v>7203</v>
      </c>
      <c r="K219" s="792"/>
      <c r="L219" s="791" t="s">
        <v>245</v>
      </c>
      <c r="M219" s="792"/>
      <c r="N219" s="791" t="s">
        <v>9407</v>
      </c>
      <c r="O219" s="792"/>
    </row>
    <row r="220" spans="1:15">
      <c r="A220" s="784" t="s">
        <v>143</v>
      </c>
      <c r="B220" s="785" t="s">
        <v>143</v>
      </c>
      <c r="C220" s="635" t="s">
        <v>143</v>
      </c>
      <c r="D220" s="785" t="s">
        <v>143</v>
      </c>
      <c r="E220" s="786"/>
      <c r="F220" s="786"/>
      <c r="G220" s="786"/>
      <c r="H220" s="786"/>
      <c r="I220" s="786"/>
      <c r="J220" s="786"/>
      <c r="K220" s="786"/>
      <c r="L220" s="786"/>
      <c r="M220" s="786"/>
      <c r="N220" s="786"/>
      <c r="O220" s="786"/>
    </row>
    <row r="221" spans="1:15" ht="27">
      <c r="A221" s="779" t="s">
        <v>5134</v>
      </c>
      <c r="B221" s="780" t="s">
        <v>3440</v>
      </c>
      <c r="C221" s="635" t="s">
        <v>143</v>
      </c>
      <c r="D221" s="780" t="s">
        <v>3217</v>
      </c>
      <c r="E221" s="781"/>
      <c r="F221" s="781"/>
      <c r="G221" s="782" t="s">
        <v>9573</v>
      </c>
      <c r="H221" s="783"/>
      <c r="I221" s="783"/>
      <c r="J221" s="782" t="s">
        <v>7204</v>
      </c>
      <c r="K221" s="783"/>
      <c r="L221" s="782" t="s">
        <v>7205</v>
      </c>
      <c r="M221" s="783"/>
      <c r="N221" s="782" t="s">
        <v>9408</v>
      </c>
      <c r="O221" s="783"/>
    </row>
    <row r="222" spans="1:15" ht="45">
      <c r="A222" s="779" t="s">
        <v>5133</v>
      </c>
      <c r="B222" s="780" t="s">
        <v>4749</v>
      </c>
      <c r="C222" s="635" t="s">
        <v>143</v>
      </c>
      <c r="D222" s="780" t="s">
        <v>4750</v>
      </c>
      <c r="E222" s="781"/>
      <c r="F222" s="781"/>
      <c r="G222" s="782" t="s">
        <v>9574</v>
      </c>
      <c r="H222" s="783"/>
      <c r="I222" s="783"/>
      <c r="J222" s="782" t="s">
        <v>7204</v>
      </c>
      <c r="K222" s="783"/>
      <c r="L222" s="782" t="s">
        <v>7205</v>
      </c>
      <c r="M222" s="783"/>
      <c r="N222" s="782" t="s">
        <v>9409</v>
      </c>
      <c r="O222" s="783"/>
    </row>
    <row r="223" spans="1:15" ht="45">
      <c r="A223" s="779" t="s">
        <v>5132</v>
      </c>
      <c r="B223" s="780" t="s">
        <v>4751</v>
      </c>
      <c r="C223" s="635" t="s">
        <v>143</v>
      </c>
      <c r="D223" s="780" t="s">
        <v>4750</v>
      </c>
      <c r="E223" s="781"/>
      <c r="F223" s="781"/>
      <c r="G223" s="782" t="s">
        <v>9574</v>
      </c>
      <c r="H223" s="783"/>
      <c r="I223" s="783"/>
      <c r="J223" s="782" t="s">
        <v>7204</v>
      </c>
      <c r="K223" s="783"/>
      <c r="L223" s="782" t="s">
        <v>7205</v>
      </c>
      <c r="M223" s="783"/>
      <c r="N223" s="782" t="s">
        <v>9409</v>
      </c>
      <c r="O223" s="783"/>
    </row>
    <row r="224" spans="1:15" ht="36">
      <c r="A224" s="784" t="s">
        <v>5960</v>
      </c>
      <c r="B224" s="785" t="s">
        <v>4752</v>
      </c>
      <c r="C224" s="635" t="s">
        <v>143</v>
      </c>
      <c r="D224" s="785" t="s">
        <v>4750</v>
      </c>
      <c r="E224" s="786"/>
      <c r="F224" s="786"/>
      <c r="G224" s="787" t="s">
        <v>9575</v>
      </c>
      <c r="H224" s="788"/>
      <c r="I224" s="788"/>
      <c r="J224" s="787" t="s">
        <v>7206</v>
      </c>
      <c r="K224" s="788"/>
      <c r="L224" s="787" t="s">
        <v>245</v>
      </c>
      <c r="M224" s="788"/>
      <c r="N224" s="787" t="s">
        <v>9410</v>
      </c>
      <c r="O224" s="788"/>
    </row>
    <row r="225" spans="1:15" ht="18">
      <c r="A225" s="789" t="s">
        <v>6279</v>
      </c>
      <c r="B225" s="636" t="s">
        <v>4753</v>
      </c>
      <c r="C225" s="635" t="s">
        <v>143</v>
      </c>
      <c r="D225" s="636" t="s">
        <v>1566</v>
      </c>
      <c r="E225" s="790"/>
      <c r="F225" s="790"/>
      <c r="G225" s="791" t="s">
        <v>8996</v>
      </c>
      <c r="H225" s="792"/>
      <c r="I225" s="792"/>
      <c r="J225" s="791" t="s">
        <v>245</v>
      </c>
      <c r="K225" s="792"/>
      <c r="L225" s="791" t="s">
        <v>245</v>
      </c>
      <c r="M225" s="792"/>
      <c r="N225" s="791" t="s">
        <v>8996</v>
      </c>
      <c r="O225" s="792"/>
    </row>
    <row r="226" spans="1:15" ht="18">
      <c r="A226" s="789" t="s">
        <v>6281</v>
      </c>
      <c r="B226" s="636" t="s">
        <v>4775</v>
      </c>
      <c r="C226" s="635" t="s">
        <v>143</v>
      </c>
      <c r="D226" s="636" t="s">
        <v>1649</v>
      </c>
      <c r="E226" s="790"/>
      <c r="F226" s="790"/>
      <c r="G226" s="791" t="s">
        <v>9576</v>
      </c>
      <c r="H226" s="792"/>
      <c r="I226" s="792"/>
      <c r="J226" s="791" t="s">
        <v>6637</v>
      </c>
      <c r="K226" s="792"/>
      <c r="L226" s="791" t="s">
        <v>245</v>
      </c>
      <c r="M226" s="792"/>
      <c r="N226" s="791" t="s">
        <v>9411</v>
      </c>
      <c r="O226" s="792"/>
    </row>
    <row r="227" spans="1:15" ht="18">
      <c r="A227" s="789" t="s">
        <v>6282</v>
      </c>
      <c r="B227" s="636" t="s">
        <v>4799</v>
      </c>
      <c r="C227" s="635" t="s">
        <v>143</v>
      </c>
      <c r="D227" s="636" t="s">
        <v>1537</v>
      </c>
      <c r="E227" s="790"/>
      <c r="F227" s="790"/>
      <c r="G227" s="791" t="s">
        <v>9412</v>
      </c>
      <c r="H227" s="792"/>
      <c r="I227" s="792"/>
      <c r="J227" s="791" t="s">
        <v>245</v>
      </c>
      <c r="K227" s="792"/>
      <c r="L227" s="791" t="s">
        <v>245</v>
      </c>
      <c r="M227" s="792"/>
      <c r="N227" s="791" t="s">
        <v>9412</v>
      </c>
      <c r="O227" s="792"/>
    </row>
    <row r="228" spans="1:15" ht="18">
      <c r="A228" s="789" t="s">
        <v>7207</v>
      </c>
      <c r="B228" s="636" t="s">
        <v>4800</v>
      </c>
      <c r="C228" s="635" t="s">
        <v>143</v>
      </c>
      <c r="D228" s="636" t="s">
        <v>1644</v>
      </c>
      <c r="E228" s="790"/>
      <c r="F228" s="790"/>
      <c r="G228" s="791" t="s">
        <v>248</v>
      </c>
      <c r="H228" s="792"/>
      <c r="I228" s="792"/>
      <c r="J228" s="791" t="s">
        <v>7208</v>
      </c>
      <c r="K228" s="792"/>
      <c r="L228" s="791" t="s">
        <v>245</v>
      </c>
      <c r="M228" s="792"/>
      <c r="N228" s="791" t="s">
        <v>8615</v>
      </c>
      <c r="O228" s="792"/>
    </row>
    <row r="229" spans="1:15" ht="18">
      <c r="A229" s="789" t="s">
        <v>6635</v>
      </c>
      <c r="B229" s="636" t="s">
        <v>4801</v>
      </c>
      <c r="C229" s="635" t="s">
        <v>143</v>
      </c>
      <c r="D229" s="636" t="s">
        <v>1663</v>
      </c>
      <c r="E229" s="790"/>
      <c r="F229" s="790"/>
      <c r="G229" s="791" t="s">
        <v>9577</v>
      </c>
      <c r="H229" s="792"/>
      <c r="I229" s="792"/>
      <c r="J229" s="791" t="s">
        <v>761</v>
      </c>
      <c r="K229" s="792"/>
      <c r="L229" s="791" t="s">
        <v>245</v>
      </c>
      <c r="M229" s="792"/>
      <c r="N229" s="791" t="s">
        <v>8971</v>
      </c>
      <c r="O229" s="792"/>
    </row>
    <row r="230" spans="1:15" ht="27">
      <c r="A230" s="789" t="s">
        <v>6633</v>
      </c>
      <c r="B230" s="636" t="s">
        <v>6632</v>
      </c>
      <c r="C230" s="635" t="s">
        <v>143</v>
      </c>
      <c r="D230" s="636" t="s">
        <v>1666</v>
      </c>
      <c r="E230" s="790"/>
      <c r="F230" s="790"/>
      <c r="G230" s="791" t="s">
        <v>8972</v>
      </c>
      <c r="H230" s="792"/>
      <c r="I230" s="792"/>
      <c r="J230" s="791" t="s">
        <v>245</v>
      </c>
      <c r="K230" s="792"/>
      <c r="L230" s="791" t="s">
        <v>245</v>
      </c>
      <c r="M230" s="792"/>
      <c r="N230" s="791" t="s">
        <v>8972</v>
      </c>
      <c r="O230" s="792"/>
    </row>
    <row r="231" spans="1:15" ht="18">
      <c r="A231" s="789" t="s">
        <v>7209</v>
      </c>
      <c r="B231" s="636" t="s">
        <v>4827</v>
      </c>
      <c r="C231" s="635" t="s">
        <v>143</v>
      </c>
      <c r="D231" s="636" t="s">
        <v>1531</v>
      </c>
      <c r="E231" s="790"/>
      <c r="F231" s="790"/>
      <c r="G231" s="791" t="s">
        <v>248</v>
      </c>
      <c r="H231" s="792"/>
      <c r="I231" s="792"/>
      <c r="J231" s="791" t="s">
        <v>3174</v>
      </c>
      <c r="K231" s="792"/>
      <c r="L231" s="791" t="s">
        <v>245</v>
      </c>
      <c r="M231" s="792"/>
      <c r="N231" s="791" t="s">
        <v>1310</v>
      </c>
      <c r="O231" s="792"/>
    </row>
    <row r="232" spans="1:15" ht="27">
      <c r="A232" s="789" t="s">
        <v>5962</v>
      </c>
      <c r="B232" s="636" t="s">
        <v>4828</v>
      </c>
      <c r="C232" s="635" t="s">
        <v>143</v>
      </c>
      <c r="D232" s="636" t="s">
        <v>4829</v>
      </c>
      <c r="E232" s="790"/>
      <c r="F232" s="790"/>
      <c r="G232" s="791" t="s">
        <v>5961</v>
      </c>
      <c r="H232" s="792"/>
      <c r="I232" s="792"/>
      <c r="J232" s="791" t="s">
        <v>245</v>
      </c>
      <c r="K232" s="792"/>
      <c r="L232" s="791" t="s">
        <v>245</v>
      </c>
      <c r="M232" s="792"/>
      <c r="N232" s="791" t="s">
        <v>5961</v>
      </c>
      <c r="O232" s="792"/>
    </row>
    <row r="233" spans="1:15" ht="18">
      <c r="A233" s="789" t="s">
        <v>6546</v>
      </c>
      <c r="B233" s="636" t="s">
        <v>4857</v>
      </c>
      <c r="C233" s="635" t="s">
        <v>143</v>
      </c>
      <c r="D233" s="636" t="s">
        <v>1572</v>
      </c>
      <c r="E233" s="790"/>
      <c r="F233" s="790"/>
      <c r="G233" s="791" t="s">
        <v>8973</v>
      </c>
      <c r="H233" s="792"/>
      <c r="I233" s="792"/>
      <c r="J233" s="791" t="s">
        <v>245</v>
      </c>
      <c r="K233" s="792"/>
      <c r="L233" s="791" t="s">
        <v>245</v>
      </c>
      <c r="M233" s="792"/>
      <c r="N233" s="791" t="s">
        <v>8973</v>
      </c>
      <c r="O233" s="792"/>
    </row>
    <row r="234" spans="1:15" ht="18">
      <c r="A234" s="789" t="s">
        <v>7210</v>
      </c>
      <c r="B234" s="636" t="s">
        <v>7211</v>
      </c>
      <c r="C234" s="635" t="s">
        <v>143</v>
      </c>
      <c r="D234" s="636" t="s">
        <v>7212</v>
      </c>
      <c r="E234" s="790"/>
      <c r="F234" s="790"/>
      <c r="G234" s="791" t="s">
        <v>248</v>
      </c>
      <c r="H234" s="792"/>
      <c r="I234" s="792"/>
      <c r="J234" s="791" t="s">
        <v>5246</v>
      </c>
      <c r="K234" s="792"/>
      <c r="L234" s="791" t="s">
        <v>245</v>
      </c>
      <c r="M234" s="792"/>
      <c r="N234" s="791" t="s">
        <v>5245</v>
      </c>
      <c r="O234" s="792"/>
    </row>
    <row r="235" spans="1:15" ht="27">
      <c r="A235" s="789" t="s">
        <v>6630</v>
      </c>
      <c r="B235" s="636" t="s">
        <v>6629</v>
      </c>
      <c r="C235" s="635" t="s">
        <v>143</v>
      </c>
      <c r="D235" s="636" t="s">
        <v>1891</v>
      </c>
      <c r="E235" s="790"/>
      <c r="F235" s="790"/>
      <c r="G235" s="791" t="s">
        <v>8974</v>
      </c>
      <c r="H235" s="792"/>
      <c r="I235" s="792"/>
      <c r="J235" s="791" t="s">
        <v>245</v>
      </c>
      <c r="K235" s="792"/>
      <c r="L235" s="791" t="s">
        <v>245</v>
      </c>
      <c r="M235" s="792"/>
      <c r="N235" s="791" t="s">
        <v>8974</v>
      </c>
      <c r="O235" s="792"/>
    </row>
    <row r="236" spans="1:15" ht="36">
      <c r="A236" s="789" t="s">
        <v>6627</v>
      </c>
      <c r="B236" s="636" t="s">
        <v>4863</v>
      </c>
      <c r="C236" s="635" t="s">
        <v>143</v>
      </c>
      <c r="D236" s="636" t="s">
        <v>1122</v>
      </c>
      <c r="E236" s="790"/>
      <c r="F236" s="790"/>
      <c r="G236" s="791" t="s">
        <v>8280</v>
      </c>
      <c r="H236" s="792"/>
      <c r="I236" s="792"/>
      <c r="J236" s="791" t="s">
        <v>245</v>
      </c>
      <c r="K236" s="792"/>
      <c r="L236" s="791" t="s">
        <v>245</v>
      </c>
      <c r="M236" s="792"/>
      <c r="N236" s="791" t="s">
        <v>8280</v>
      </c>
      <c r="O236" s="792"/>
    </row>
    <row r="237" spans="1:15" ht="18">
      <c r="A237" s="789" t="s">
        <v>6548</v>
      </c>
      <c r="B237" s="636" t="s">
        <v>6549</v>
      </c>
      <c r="C237" s="635" t="s">
        <v>143</v>
      </c>
      <c r="D237" s="636" t="s">
        <v>1558</v>
      </c>
      <c r="E237" s="790"/>
      <c r="F237" s="790"/>
      <c r="G237" s="791" t="s">
        <v>8976</v>
      </c>
      <c r="H237" s="792"/>
      <c r="I237" s="792"/>
      <c r="J237" s="791" t="s">
        <v>245</v>
      </c>
      <c r="K237" s="792"/>
      <c r="L237" s="791" t="s">
        <v>245</v>
      </c>
      <c r="M237" s="792"/>
      <c r="N237" s="791" t="s">
        <v>8976</v>
      </c>
      <c r="O237" s="792"/>
    </row>
    <row r="238" spans="1:15" ht="27">
      <c r="A238" s="789" t="s">
        <v>6625</v>
      </c>
      <c r="B238" s="636" t="s">
        <v>6624</v>
      </c>
      <c r="C238" s="635" t="s">
        <v>143</v>
      </c>
      <c r="D238" s="636" t="s">
        <v>6623</v>
      </c>
      <c r="E238" s="790"/>
      <c r="F238" s="790"/>
      <c r="G238" s="791" t="s">
        <v>8977</v>
      </c>
      <c r="H238" s="792"/>
      <c r="I238" s="792"/>
      <c r="J238" s="791" t="s">
        <v>245</v>
      </c>
      <c r="K238" s="792"/>
      <c r="L238" s="791" t="s">
        <v>245</v>
      </c>
      <c r="M238" s="792"/>
      <c r="N238" s="791" t="s">
        <v>8977</v>
      </c>
      <c r="O238" s="792"/>
    </row>
    <row r="239" spans="1:15" ht="45">
      <c r="A239" s="789" t="s">
        <v>7213</v>
      </c>
      <c r="B239" s="636" t="s">
        <v>7214</v>
      </c>
      <c r="C239" s="635" t="s">
        <v>143</v>
      </c>
      <c r="D239" s="636" t="s">
        <v>7215</v>
      </c>
      <c r="E239" s="790"/>
      <c r="F239" s="790"/>
      <c r="G239" s="791" t="s">
        <v>248</v>
      </c>
      <c r="H239" s="792"/>
      <c r="I239" s="792"/>
      <c r="J239" s="791" t="s">
        <v>7216</v>
      </c>
      <c r="K239" s="792"/>
      <c r="L239" s="791" t="s">
        <v>245</v>
      </c>
      <c r="M239" s="792"/>
      <c r="N239" s="791" t="s">
        <v>8978</v>
      </c>
      <c r="O239" s="792"/>
    </row>
    <row r="240" spans="1:15" ht="27">
      <c r="A240" s="789" t="s">
        <v>6621</v>
      </c>
      <c r="B240" s="636" t="s">
        <v>6620</v>
      </c>
      <c r="C240" s="635" t="s">
        <v>143</v>
      </c>
      <c r="D240" s="636" t="s">
        <v>6619</v>
      </c>
      <c r="E240" s="790"/>
      <c r="F240" s="790"/>
      <c r="G240" s="791" t="s">
        <v>1749</v>
      </c>
      <c r="H240" s="792"/>
      <c r="I240" s="792"/>
      <c r="J240" s="791" t="s">
        <v>245</v>
      </c>
      <c r="K240" s="792"/>
      <c r="L240" s="791" t="s">
        <v>245</v>
      </c>
      <c r="M240" s="792"/>
      <c r="N240" s="791" t="s">
        <v>1749</v>
      </c>
      <c r="O240" s="792"/>
    </row>
    <row r="241" spans="1:15" ht="18">
      <c r="A241" s="789" t="s">
        <v>7217</v>
      </c>
      <c r="B241" s="636" t="s">
        <v>7218</v>
      </c>
      <c r="C241" s="635" t="s">
        <v>143</v>
      </c>
      <c r="D241" s="636" t="s">
        <v>1638</v>
      </c>
      <c r="E241" s="790"/>
      <c r="F241" s="790"/>
      <c r="G241" s="791" t="s">
        <v>248</v>
      </c>
      <c r="H241" s="792"/>
      <c r="I241" s="792"/>
      <c r="J241" s="791" t="s">
        <v>7219</v>
      </c>
      <c r="K241" s="792"/>
      <c r="L241" s="791" t="s">
        <v>245</v>
      </c>
      <c r="M241" s="792"/>
      <c r="N241" s="791" t="s">
        <v>8248</v>
      </c>
      <c r="O241" s="792"/>
    </row>
    <row r="242" spans="1:15" ht="18">
      <c r="A242" s="789" t="s">
        <v>7220</v>
      </c>
      <c r="B242" s="636" t="s">
        <v>7221</v>
      </c>
      <c r="C242" s="635" t="s">
        <v>143</v>
      </c>
      <c r="D242" s="636" t="s">
        <v>1889</v>
      </c>
      <c r="E242" s="790"/>
      <c r="F242" s="790"/>
      <c r="G242" s="791" t="s">
        <v>248</v>
      </c>
      <c r="H242" s="792"/>
      <c r="I242" s="792"/>
      <c r="J242" s="791" t="s">
        <v>7222</v>
      </c>
      <c r="K242" s="792"/>
      <c r="L242" s="791" t="s">
        <v>245</v>
      </c>
      <c r="M242" s="792"/>
      <c r="N242" s="791" t="s">
        <v>8979</v>
      </c>
      <c r="O242" s="792"/>
    </row>
    <row r="243" spans="1:15">
      <c r="A243" s="784" t="s">
        <v>143</v>
      </c>
      <c r="B243" s="785" t="s">
        <v>143</v>
      </c>
      <c r="C243" s="635" t="s">
        <v>143</v>
      </c>
      <c r="D243" s="785" t="s">
        <v>143</v>
      </c>
      <c r="E243" s="786"/>
      <c r="F243" s="786"/>
      <c r="G243" s="786"/>
      <c r="H243" s="786"/>
      <c r="I243" s="786"/>
      <c r="J243" s="786"/>
      <c r="K243" s="786"/>
      <c r="L243" s="786"/>
      <c r="M243" s="786"/>
      <c r="N243" s="786"/>
      <c r="O243" s="786"/>
    </row>
    <row r="244" spans="1:15" ht="36">
      <c r="A244" s="784" t="s">
        <v>5131</v>
      </c>
      <c r="B244" s="785" t="s">
        <v>4836</v>
      </c>
      <c r="C244" s="635" t="s">
        <v>143</v>
      </c>
      <c r="D244" s="785" t="s">
        <v>4785</v>
      </c>
      <c r="E244" s="786"/>
      <c r="F244" s="786"/>
      <c r="G244" s="787" t="s">
        <v>9578</v>
      </c>
      <c r="H244" s="788"/>
      <c r="I244" s="788"/>
      <c r="J244" s="787" t="s">
        <v>7223</v>
      </c>
      <c r="K244" s="788"/>
      <c r="L244" s="787" t="s">
        <v>245</v>
      </c>
      <c r="M244" s="788"/>
      <c r="N244" s="787" t="s">
        <v>9413</v>
      </c>
      <c r="O244" s="788"/>
    </row>
    <row r="245" spans="1:15" ht="18">
      <c r="A245" s="789" t="s">
        <v>5130</v>
      </c>
      <c r="B245" s="636" t="s">
        <v>4837</v>
      </c>
      <c r="C245" s="635" t="s">
        <v>143</v>
      </c>
      <c r="D245" s="636" t="s">
        <v>1691</v>
      </c>
      <c r="E245" s="790"/>
      <c r="F245" s="790"/>
      <c r="G245" s="791" t="s">
        <v>9579</v>
      </c>
      <c r="H245" s="792"/>
      <c r="I245" s="792"/>
      <c r="J245" s="791" t="s">
        <v>7224</v>
      </c>
      <c r="K245" s="792"/>
      <c r="L245" s="791" t="s">
        <v>245</v>
      </c>
      <c r="M245" s="792"/>
      <c r="N245" s="791" t="s">
        <v>9414</v>
      </c>
      <c r="O245" s="792"/>
    </row>
    <row r="246" spans="1:15" ht="18">
      <c r="A246" s="789" t="s">
        <v>6553</v>
      </c>
      <c r="B246" s="636" t="s">
        <v>6554</v>
      </c>
      <c r="C246" s="635" t="s">
        <v>143</v>
      </c>
      <c r="D246" s="636" t="s">
        <v>6555</v>
      </c>
      <c r="E246" s="790"/>
      <c r="F246" s="790"/>
      <c r="G246" s="791" t="s">
        <v>9580</v>
      </c>
      <c r="H246" s="792"/>
      <c r="I246" s="792"/>
      <c r="J246" s="791" t="s">
        <v>7225</v>
      </c>
      <c r="K246" s="792"/>
      <c r="L246" s="791" t="s">
        <v>245</v>
      </c>
      <c r="M246" s="792"/>
      <c r="N246" s="791" t="s">
        <v>8983</v>
      </c>
      <c r="O246" s="792"/>
    </row>
    <row r="247" spans="1:15">
      <c r="A247" s="784" t="s">
        <v>143</v>
      </c>
      <c r="B247" s="785" t="s">
        <v>143</v>
      </c>
      <c r="C247" s="635" t="s">
        <v>143</v>
      </c>
      <c r="D247" s="785" t="s">
        <v>143</v>
      </c>
      <c r="E247" s="786"/>
      <c r="F247" s="786"/>
      <c r="G247" s="786"/>
      <c r="H247" s="786"/>
      <c r="I247" s="786"/>
      <c r="J247" s="786"/>
      <c r="K247" s="786"/>
      <c r="L247" s="786"/>
      <c r="M247" s="786"/>
      <c r="N247" s="786"/>
      <c r="O247" s="786"/>
    </row>
    <row r="248" spans="1:15" ht="18">
      <c r="A248" s="784" t="s">
        <v>6557</v>
      </c>
      <c r="B248" s="785" t="s">
        <v>6558</v>
      </c>
      <c r="C248" s="635" t="s">
        <v>143</v>
      </c>
      <c r="D248" s="785" t="s">
        <v>1160</v>
      </c>
      <c r="E248" s="786"/>
      <c r="F248" s="786"/>
      <c r="G248" s="787" t="s">
        <v>9581</v>
      </c>
      <c r="H248" s="788"/>
      <c r="I248" s="788"/>
      <c r="J248" s="787" t="s">
        <v>7226</v>
      </c>
      <c r="K248" s="788"/>
      <c r="L248" s="787" t="s">
        <v>245</v>
      </c>
      <c r="M248" s="788"/>
      <c r="N248" s="787" t="s">
        <v>8985</v>
      </c>
      <c r="O248" s="788"/>
    </row>
    <row r="249" spans="1:15" ht="18">
      <c r="A249" s="789" t="s">
        <v>6560</v>
      </c>
      <c r="B249" s="636" t="s">
        <v>6561</v>
      </c>
      <c r="C249" s="635" t="s">
        <v>143</v>
      </c>
      <c r="D249" s="636" t="s">
        <v>6562</v>
      </c>
      <c r="E249" s="790"/>
      <c r="F249" s="790"/>
      <c r="G249" s="791" t="s">
        <v>8987</v>
      </c>
      <c r="H249" s="792"/>
      <c r="I249" s="792"/>
      <c r="J249" s="791" t="s">
        <v>245</v>
      </c>
      <c r="K249" s="792"/>
      <c r="L249" s="791" t="s">
        <v>245</v>
      </c>
      <c r="M249" s="792"/>
      <c r="N249" s="791" t="s">
        <v>8987</v>
      </c>
      <c r="O249" s="792"/>
    </row>
    <row r="250" spans="1:15" ht="18">
      <c r="A250" s="789" t="s">
        <v>6564</v>
      </c>
      <c r="B250" s="636" t="s">
        <v>6565</v>
      </c>
      <c r="C250" s="635" t="s">
        <v>143</v>
      </c>
      <c r="D250" s="636" t="s">
        <v>6566</v>
      </c>
      <c r="E250" s="790"/>
      <c r="F250" s="790"/>
      <c r="G250" s="791" t="s">
        <v>9582</v>
      </c>
      <c r="H250" s="792"/>
      <c r="I250" s="792"/>
      <c r="J250" s="791" t="s">
        <v>7226</v>
      </c>
      <c r="K250" s="792"/>
      <c r="L250" s="791" t="s">
        <v>245</v>
      </c>
      <c r="M250" s="792"/>
      <c r="N250" s="791" t="s">
        <v>8989</v>
      </c>
      <c r="O250" s="792"/>
    </row>
    <row r="251" spans="1:15">
      <c r="A251" s="784" t="s">
        <v>143</v>
      </c>
      <c r="B251" s="785" t="s">
        <v>143</v>
      </c>
      <c r="C251" s="635" t="s">
        <v>143</v>
      </c>
      <c r="D251" s="785" t="s">
        <v>143</v>
      </c>
      <c r="E251" s="786"/>
      <c r="F251" s="786"/>
      <c r="G251" s="786"/>
      <c r="H251" s="786"/>
      <c r="I251" s="786"/>
      <c r="J251" s="786"/>
      <c r="K251" s="786"/>
      <c r="L251" s="786"/>
      <c r="M251" s="786"/>
      <c r="N251" s="786"/>
      <c r="O251" s="786"/>
    </row>
    <row r="252" spans="1:15" ht="18">
      <c r="A252" s="784" t="s">
        <v>6568</v>
      </c>
      <c r="B252" s="785" t="s">
        <v>6569</v>
      </c>
      <c r="C252" s="635" t="s">
        <v>143</v>
      </c>
      <c r="D252" s="785" t="s">
        <v>1854</v>
      </c>
      <c r="E252" s="786"/>
      <c r="F252" s="786"/>
      <c r="G252" s="787" t="s">
        <v>9583</v>
      </c>
      <c r="H252" s="788"/>
      <c r="I252" s="788"/>
      <c r="J252" s="787" t="s">
        <v>7227</v>
      </c>
      <c r="K252" s="788"/>
      <c r="L252" s="787" t="s">
        <v>7205</v>
      </c>
      <c r="M252" s="788"/>
      <c r="N252" s="787" t="s">
        <v>8991</v>
      </c>
      <c r="O252" s="788"/>
    </row>
    <row r="253" spans="1:15" ht="45">
      <c r="A253" s="789" t="s">
        <v>6571</v>
      </c>
      <c r="B253" s="636" t="s">
        <v>6572</v>
      </c>
      <c r="C253" s="635" t="s">
        <v>143</v>
      </c>
      <c r="D253" s="636" t="s">
        <v>6573</v>
      </c>
      <c r="E253" s="790"/>
      <c r="F253" s="790"/>
      <c r="G253" s="791" t="s">
        <v>8993</v>
      </c>
      <c r="H253" s="792"/>
      <c r="I253" s="792"/>
      <c r="J253" s="791" t="s">
        <v>7205</v>
      </c>
      <c r="K253" s="792"/>
      <c r="L253" s="791" t="s">
        <v>7205</v>
      </c>
      <c r="M253" s="792"/>
      <c r="N253" s="791" t="s">
        <v>8993</v>
      </c>
      <c r="O253" s="792"/>
    </row>
    <row r="254" spans="1:15" ht="18">
      <c r="A254" s="789" t="s">
        <v>6575</v>
      </c>
      <c r="B254" s="636" t="s">
        <v>6576</v>
      </c>
      <c r="C254" s="635" t="s">
        <v>143</v>
      </c>
      <c r="D254" s="636" t="s">
        <v>1858</v>
      </c>
      <c r="E254" s="790"/>
      <c r="F254" s="790"/>
      <c r="G254" s="791" t="s">
        <v>8029</v>
      </c>
      <c r="H254" s="792"/>
      <c r="I254" s="792"/>
      <c r="J254" s="791" t="s">
        <v>7228</v>
      </c>
      <c r="K254" s="792"/>
      <c r="L254" s="791" t="s">
        <v>245</v>
      </c>
      <c r="M254" s="792"/>
      <c r="N254" s="791" t="s">
        <v>8995</v>
      </c>
      <c r="O254" s="792"/>
    </row>
    <row r="255" spans="1:15">
      <c r="A255" s="784" t="s">
        <v>143</v>
      </c>
      <c r="B255" s="785" t="s">
        <v>143</v>
      </c>
      <c r="C255" s="635" t="s">
        <v>143</v>
      </c>
      <c r="D255" s="785" t="s">
        <v>143</v>
      </c>
      <c r="E255" s="786"/>
      <c r="F255" s="786"/>
      <c r="G255" s="786"/>
      <c r="H255" s="786"/>
      <c r="I255" s="786"/>
      <c r="J255" s="786"/>
      <c r="K255" s="786"/>
      <c r="L255" s="786"/>
      <c r="M255" s="786"/>
      <c r="N255" s="786"/>
      <c r="O255" s="786"/>
    </row>
    <row r="256" spans="1:15" ht="27">
      <c r="A256" s="784" t="s">
        <v>6577</v>
      </c>
      <c r="B256" s="785" t="s">
        <v>6578</v>
      </c>
      <c r="C256" s="635" t="s">
        <v>143</v>
      </c>
      <c r="D256" s="785" t="s">
        <v>6579</v>
      </c>
      <c r="E256" s="786"/>
      <c r="F256" s="786"/>
      <c r="G256" s="787" t="s">
        <v>9584</v>
      </c>
      <c r="H256" s="788"/>
      <c r="I256" s="788"/>
      <c r="J256" s="787" t="s">
        <v>7229</v>
      </c>
      <c r="K256" s="788"/>
      <c r="L256" s="787" t="s">
        <v>245</v>
      </c>
      <c r="M256" s="788"/>
      <c r="N256" s="787" t="s">
        <v>8996</v>
      </c>
      <c r="O256" s="788"/>
    </row>
    <row r="257" spans="1:15" ht="18">
      <c r="A257" s="789" t="s">
        <v>6581</v>
      </c>
      <c r="B257" s="636" t="s">
        <v>6582</v>
      </c>
      <c r="C257" s="635" t="s">
        <v>143</v>
      </c>
      <c r="D257" s="636" t="s">
        <v>1186</v>
      </c>
      <c r="E257" s="790"/>
      <c r="F257" s="790"/>
      <c r="G257" s="791" t="s">
        <v>9584</v>
      </c>
      <c r="H257" s="792"/>
      <c r="I257" s="792"/>
      <c r="J257" s="791" t="s">
        <v>7229</v>
      </c>
      <c r="K257" s="792"/>
      <c r="L257" s="791" t="s">
        <v>245</v>
      </c>
      <c r="M257" s="792"/>
      <c r="N257" s="791" t="s">
        <v>8996</v>
      </c>
      <c r="O257" s="792"/>
    </row>
    <row r="258" spans="1:15">
      <c r="A258" s="784" t="s">
        <v>143</v>
      </c>
      <c r="B258" s="785" t="s">
        <v>143</v>
      </c>
      <c r="C258" s="635" t="s">
        <v>143</v>
      </c>
      <c r="D258" s="785" t="s">
        <v>143</v>
      </c>
      <c r="E258" s="786"/>
      <c r="F258" s="786"/>
      <c r="G258" s="786"/>
      <c r="H258" s="786"/>
      <c r="I258" s="786"/>
      <c r="J258" s="786"/>
      <c r="K258" s="786"/>
      <c r="L258" s="786"/>
      <c r="M258" s="786"/>
      <c r="N258" s="786"/>
      <c r="O258" s="786"/>
    </row>
    <row r="259" spans="1:15" ht="18">
      <c r="A259" s="784" t="s">
        <v>7230</v>
      </c>
      <c r="B259" s="785" t="s">
        <v>7231</v>
      </c>
      <c r="C259" s="635" t="s">
        <v>143</v>
      </c>
      <c r="D259" s="785" t="s">
        <v>7232</v>
      </c>
      <c r="E259" s="786"/>
      <c r="F259" s="786"/>
      <c r="G259" s="787" t="s">
        <v>248</v>
      </c>
      <c r="H259" s="788"/>
      <c r="I259" s="788"/>
      <c r="J259" s="787" t="s">
        <v>7233</v>
      </c>
      <c r="K259" s="788"/>
      <c r="L259" s="787" t="s">
        <v>245</v>
      </c>
      <c r="M259" s="788"/>
      <c r="N259" s="787" t="s">
        <v>8997</v>
      </c>
      <c r="O259" s="788"/>
    </row>
    <row r="260" spans="1:15" ht="18">
      <c r="A260" s="789" t="s">
        <v>7234</v>
      </c>
      <c r="B260" s="636" t="s">
        <v>7235</v>
      </c>
      <c r="C260" s="635" t="s">
        <v>143</v>
      </c>
      <c r="D260" s="636" t="s">
        <v>966</v>
      </c>
      <c r="E260" s="790"/>
      <c r="F260" s="790"/>
      <c r="G260" s="791" t="s">
        <v>248</v>
      </c>
      <c r="H260" s="792"/>
      <c r="I260" s="792"/>
      <c r="J260" s="791" t="s">
        <v>7233</v>
      </c>
      <c r="K260" s="792"/>
      <c r="L260" s="791" t="s">
        <v>245</v>
      </c>
      <c r="M260" s="792"/>
      <c r="N260" s="791" t="s">
        <v>8997</v>
      </c>
      <c r="O260" s="792"/>
    </row>
    <row r="261" spans="1:15">
      <c r="A261" s="784" t="s">
        <v>143</v>
      </c>
      <c r="B261" s="785" t="s">
        <v>143</v>
      </c>
      <c r="C261" s="635" t="s">
        <v>143</v>
      </c>
      <c r="D261" s="785" t="s">
        <v>143</v>
      </c>
      <c r="E261" s="786"/>
      <c r="F261" s="786"/>
      <c r="G261" s="786"/>
      <c r="H261" s="786"/>
      <c r="I261" s="786"/>
      <c r="J261" s="786"/>
      <c r="K261" s="786"/>
      <c r="L261" s="786"/>
      <c r="M261" s="786"/>
      <c r="N261" s="786"/>
      <c r="O261" s="786"/>
    </row>
    <row r="262" spans="1:15" ht="45">
      <c r="A262" s="779" t="s">
        <v>6616</v>
      </c>
      <c r="B262" s="780" t="s">
        <v>4838</v>
      </c>
      <c r="C262" s="635" t="s">
        <v>143</v>
      </c>
      <c r="D262" s="780" t="s">
        <v>4839</v>
      </c>
      <c r="E262" s="781"/>
      <c r="F262" s="781"/>
      <c r="G262" s="782" t="s">
        <v>9415</v>
      </c>
      <c r="H262" s="783"/>
      <c r="I262" s="783"/>
      <c r="J262" s="782" t="s">
        <v>245</v>
      </c>
      <c r="K262" s="783"/>
      <c r="L262" s="782" t="s">
        <v>245</v>
      </c>
      <c r="M262" s="783"/>
      <c r="N262" s="782" t="s">
        <v>9415</v>
      </c>
      <c r="O262" s="783"/>
    </row>
    <row r="263" spans="1:15" ht="45">
      <c r="A263" s="779" t="s">
        <v>6615</v>
      </c>
      <c r="B263" s="780" t="s">
        <v>4840</v>
      </c>
      <c r="C263" s="635" t="s">
        <v>143</v>
      </c>
      <c r="D263" s="780" t="s">
        <v>4785</v>
      </c>
      <c r="E263" s="781"/>
      <c r="F263" s="781"/>
      <c r="G263" s="782" t="s">
        <v>9415</v>
      </c>
      <c r="H263" s="783"/>
      <c r="I263" s="783"/>
      <c r="J263" s="782" t="s">
        <v>245</v>
      </c>
      <c r="K263" s="783"/>
      <c r="L263" s="782" t="s">
        <v>245</v>
      </c>
      <c r="M263" s="783"/>
      <c r="N263" s="782" t="s">
        <v>9415</v>
      </c>
      <c r="O263" s="783"/>
    </row>
    <row r="264" spans="1:15" ht="18">
      <c r="A264" s="789" t="s">
        <v>6614</v>
      </c>
      <c r="B264" s="636" t="s">
        <v>4841</v>
      </c>
      <c r="C264" s="635" t="s">
        <v>143</v>
      </c>
      <c r="D264" s="636" t="s">
        <v>1691</v>
      </c>
      <c r="E264" s="790"/>
      <c r="F264" s="790"/>
      <c r="G264" s="791" t="s">
        <v>9415</v>
      </c>
      <c r="H264" s="792"/>
      <c r="I264" s="792"/>
      <c r="J264" s="791" t="s">
        <v>245</v>
      </c>
      <c r="K264" s="792"/>
      <c r="L264" s="791" t="s">
        <v>245</v>
      </c>
      <c r="M264" s="792"/>
      <c r="N264" s="791" t="s">
        <v>9415</v>
      </c>
      <c r="O264" s="792"/>
    </row>
    <row r="265" spans="1:15">
      <c r="A265" s="779" t="s">
        <v>143</v>
      </c>
      <c r="B265" s="780" t="s">
        <v>143</v>
      </c>
      <c r="C265" s="635" t="s">
        <v>143</v>
      </c>
      <c r="D265" s="780" t="s">
        <v>143</v>
      </c>
      <c r="E265" s="781"/>
      <c r="F265" s="781"/>
      <c r="G265" s="781"/>
      <c r="H265" s="781"/>
      <c r="I265" s="781"/>
      <c r="J265" s="781"/>
      <c r="K265" s="781"/>
      <c r="L265" s="781"/>
      <c r="M265" s="781"/>
      <c r="N265" s="781"/>
      <c r="O265" s="781"/>
    </row>
    <row r="266" spans="1:15" ht="63">
      <c r="A266" s="779" t="s">
        <v>5128</v>
      </c>
      <c r="B266" s="780" t="s">
        <v>1702</v>
      </c>
      <c r="C266" s="635" t="s">
        <v>143</v>
      </c>
      <c r="D266" s="780" t="s">
        <v>1703</v>
      </c>
      <c r="E266" s="781"/>
      <c r="F266" s="781"/>
      <c r="G266" s="782" t="s">
        <v>9585</v>
      </c>
      <c r="H266" s="783"/>
      <c r="I266" s="783"/>
      <c r="J266" s="782" t="s">
        <v>9442</v>
      </c>
      <c r="K266" s="783"/>
      <c r="L266" s="782" t="s">
        <v>245</v>
      </c>
      <c r="M266" s="783"/>
      <c r="N266" s="782" t="s">
        <v>9416</v>
      </c>
      <c r="O266" s="783"/>
    </row>
    <row r="267" spans="1:15" ht="63">
      <c r="A267" s="779" t="s">
        <v>5127</v>
      </c>
      <c r="B267" s="780" t="s">
        <v>1706</v>
      </c>
      <c r="C267" s="635" t="s">
        <v>143</v>
      </c>
      <c r="D267" s="780" t="s">
        <v>1703</v>
      </c>
      <c r="E267" s="781"/>
      <c r="F267" s="781"/>
      <c r="G267" s="782" t="s">
        <v>9585</v>
      </c>
      <c r="H267" s="783"/>
      <c r="I267" s="783"/>
      <c r="J267" s="782" t="s">
        <v>9442</v>
      </c>
      <c r="K267" s="783"/>
      <c r="L267" s="782" t="s">
        <v>245</v>
      </c>
      <c r="M267" s="783"/>
      <c r="N267" s="782" t="s">
        <v>9416</v>
      </c>
      <c r="O267" s="783"/>
    </row>
    <row r="268" spans="1:15" ht="22.5">
      <c r="A268" s="775" t="s">
        <v>5137</v>
      </c>
      <c r="B268" s="775" t="s">
        <v>215</v>
      </c>
      <c r="C268" s="775" t="s">
        <v>216</v>
      </c>
      <c r="D268" s="776"/>
      <c r="E268" s="776"/>
      <c r="F268" s="776"/>
      <c r="G268" s="777" t="s">
        <v>217</v>
      </c>
      <c r="H268" s="778"/>
      <c r="I268" s="778"/>
      <c r="J268" s="777" t="s">
        <v>218</v>
      </c>
      <c r="K268" s="778"/>
      <c r="L268" s="777" t="s">
        <v>219</v>
      </c>
      <c r="M268" s="778"/>
      <c r="N268" s="777" t="s">
        <v>220</v>
      </c>
      <c r="O268" s="778"/>
    </row>
    <row r="269" spans="1:15" ht="63">
      <c r="A269" s="779" t="s">
        <v>5126</v>
      </c>
      <c r="B269" s="780" t="s">
        <v>1707</v>
      </c>
      <c r="C269" s="635" t="s">
        <v>143</v>
      </c>
      <c r="D269" s="780" t="s">
        <v>1703</v>
      </c>
      <c r="E269" s="781"/>
      <c r="F269" s="781"/>
      <c r="G269" s="782" t="s">
        <v>9585</v>
      </c>
      <c r="H269" s="783"/>
      <c r="I269" s="783"/>
      <c r="J269" s="782" t="s">
        <v>9442</v>
      </c>
      <c r="K269" s="783"/>
      <c r="L269" s="782" t="s">
        <v>245</v>
      </c>
      <c r="M269" s="783"/>
      <c r="N269" s="782" t="s">
        <v>9416</v>
      </c>
      <c r="O269" s="783"/>
    </row>
    <row r="270" spans="1:15" ht="45">
      <c r="A270" s="784" t="s">
        <v>5125</v>
      </c>
      <c r="B270" s="785" t="s">
        <v>1708</v>
      </c>
      <c r="C270" s="635" t="s">
        <v>143</v>
      </c>
      <c r="D270" s="785" t="s">
        <v>1703</v>
      </c>
      <c r="E270" s="786"/>
      <c r="F270" s="786"/>
      <c r="G270" s="787" t="s">
        <v>9585</v>
      </c>
      <c r="H270" s="788"/>
      <c r="I270" s="788"/>
      <c r="J270" s="787" t="s">
        <v>9442</v>
      </c>
      <c r="K270" s="788"/>
      <c r="L270" s="787" t="s">
        <v>245</v>
      </c>
      <c r="M270" s="788"/>
      <c r="N270" s="787" t="s">
        <v>9416</v>
      </c>
      <c r="O270" s="788"/>
    </row>
    <row r="271" spans="1:15" ht="18">
      <c r="A271" s="789" t="s">
        <v>5124</v>
      </c>
      <c r="B271" s="636" t="s">
        <v>1709</v>
      </c>
      <c r="C271" s="635" t="s">
        <v>143</v>
      </c>
      <c r="D271" s="636" t="s">
        <v>1710</v>
      </c>
      <c r="E271" s="790"/>
      <c r="F271" s="790"/>
      <c r="G271" s="791" t="s">
        <v>9585</v>
      </c>
      <c r="H271" s="792"/>
      <c r="I271" s="792"/>
      <c r="J271" s="791" t="s">
        <v>9442</v>
      </c>
      <c r="K271" s="792"/>
      <c r="L271" s="791" t="s">
        <v>245</v>
      </c>
      <c r="M271" s="792"/>
      <c r="N271" s="791" t="s">
        <v>9416</v>
      </c>
      <c r="O271" s="792"/>
    </row>
    <row r="272" spans="1:15">
      <c r="A272" s="784" t="s">
        <v>143</v>
      </c>
      <c r="B272" s="785" t="s">
        <v>143</v>
      </c>
      <c r="C272" s="635" t="s">
        <v>143</v>
      </c>
      <c r="D272" s="785" t="s">
        <v>143</v>
      </c>
      <c r="E272" s="786"/>
      <c r="F272" s="786"/>
      <c r="G272" s="786"/>
      <c r="H272" s="786"/>
      <c r="I272" s="786"/>
      <c r="J272" s="786"/>
      <c r="K272" s="786"/>
      <c r="L272" s="786"/>
      <c r="M272" s="786"/>
      <c r="N272" s="786"/>
      <c r="O272" s="786"/>
    </row>
    <row r="273" spans="1:15" ht="36">
      <c r="A273" s="779" t="s">
        <v>5123</v>
      </c>
      <c r="B273" s="780" t="s">
        <v>1711</v>
      </c>
      <c r="C273" s="635" t="s">
        <v>143</v>
      </c>
      <c r="D273" s="780" t="s">
        <v>1712</v>
      </c>
      <c r="E273" s="781"/>
      <c r="F273" s="781"/>
      <c r="G273" s="782" t="s">
        <v>9586</v>
      </c>
      <c r="H273" s="783"/>
      <c r="I273" s="783"/>
      <c r="J273" s="782" t="s">
        <v>6972</v>
      </c>
      <c r="K273" s="783"/>
      <c r="L273" s="782" t="s">
        <v>245</v>
      </c>
      <c r="M273" s="783"/>
      <c r="N273" s="782" t="s">
        <v>9417</v>
      </c>
      <c r="O273" s="783"/>
    </row>
    <row r="274" spans="1:15" ht="36">
      <c r="A274" s="779" t="s">
        <v>5122</v>
      </c>
      <c r="B274" s="780" t="s">
        <v>1715</v>
      </c>
      <c r="C274" s="635" t="s">
        <v>143</v>
      </c>
      <c r="D274" s="780" t="s">
        <v>1712</v>
      </c>
      <c r="E274" s="781"/>
      <c r="F274" s="781"/>
      <c r="G274" s="782" t="s">
        <v>9586</v>
      </c>
      <c r="H274" s="783"/>
      <c r="I274" s="783"/>
      <c r="J274" s="782" t="s">
        <v>6972</v>
      </c>
      <c r="K274" s="783"/>
      <c r="L274" s="782" t="s">
        <v>245</v>
      </c>
      <c r="M274" s="783"/>
      <c r="N274" s="782" t="s">
        <v>9417</v>
      </c>
      <c r="O274" s="783"/>
    </row>
    <row r="275" spans="1:15" ht="36">
      <c r="A275" s="779" t="s">
        <v>5121</v>
      </c>
      <c r="B275" s="780" t="s">
        <v>1716</v>
      </c>
      <c r="C275" s="635" t="s">
        <v>143</v>
      </c>
      <c r="D275" s="780" t="s">
        <v>1712</v>
      </c>
      <c r="E275" s="781"/>
      <c r="F275" s="781"/>
      <c r="G275" s="782" t="s">
        <v>9586</v>
      </c>
      <c r="H275" s="783"/>
      <c r="I275" s="783"/>
      <c r="J275" s="782" t="s">
        <v>6972</v>
      </c>
      <c r="K275" s="783"/>
      <c r="L275" s="782" t="s">
        <v>245</v>
      </c>
      <c r="M275" s="783"/>
      <c r="N275" s="782" t="s">
        <v>9417</v>
      </c>
      <c r="O275" s="783"/>
    </row>
    <row r="276" spans="1:15" ht="36">
      <c r="A276" s="784" t="s">
        <v>5120</v>
      </c>
      <c r="B276" s="785" t="s">
        <v>1717</v>
      </c>
      <c r="C276" s="635" t="s">
        <v>143</v>
      </c>
      <c r="D276" s="785" t="s">
        <v>1712</v>
      </c>
      <c r="E276" s="786"/>
      <c r="F276" s="786"/>
      <c r="G276" s="787" t="s">
        <v>9586</v>
      </c>
      <c r="H276" s="788"/>
      <c r="I276" s="788"/>
      <c r="J276" s="787" t="s">
        <v>6972</v>
      </c>
      <c r="K276" s="788"/>
      <c r="L276" s="787" t="s">
        <v>245</v>
      </c>
      <c r="M276" s="788"/>
      <c r="N276" s="787" t="s">
        <v>9417</v>
      </c>
      <c r="O276" s="788"/>
    </row>
    <row r="277" spans="1:15" ht="18">
      <c r="A277" s="789" t="s">
        <v>5118</v>
      </c>
      <c r="B277" s="636" t="s">
        <v>1718</v>
      </c>
      <c r="C277" s="635" t="s">
        <v>143</v>
      </c>
      <c r="D277" s="636" t="s">
        <v>1719</v>
      </c>
      <c r="E277" s="790"/>
      <c r="F277" s="790"/>
      <c r="G277" s="791" t="s">
        <v>9587</v>
      </c>
      <c r="H277" s="792"/>
      <c r="I277" s="792"/>
      <c r="J277" s="791" t="s">
        <v>6972</v>
      </c>
      <c r="K277" s="792"/>
      <c r="L277" s="791" t="s">
        <v>245</v>
      </c>
      <c r="M277" s="792"/>
      <c r="N277" s="791" t="s">
        <v>9418</v>
      </c>
      <c r="O277" s="792"/>
    </row>
    <row r="278" spans="1:15" ht="18">
      <c r="A278" s="789" t="s">
        <v>5116</v>
      </c>
      <c r="B278" s="636" t="s">
        <v>1723</v>
      </c>
      <c r="C278" s="635" t="s">
        <v>143</v>
      </c>
      <c r="D278" s="636" t="s">
        <v>1724</v>
      </c>
      <c r="E278" s="790"/>
      <c r="F278" s="790"/>
      <c r="G278" s="791" t="s">
        <v>281</v>
      </c>
      <c r="H278" s="792"/>
      <c r="I278" s="792"/>
      <c r="J278" s="791" t="s">
        <v>245</v>
      </c>
      <c r="K278" s="792"/>
      <c r="L278" s="791" t="s">
        <v>245</v>
      </c>
      <c r="M278" s="792"/>
      <c r="N278" s="791" t="s">
        <v>281</v>
      </c>
      <c r="O278" s="792"/>
    </row>
    <row r="279" spans="1:15">
      <c r="A279" s="779" t="s">
        <v>143</v>
      </c>
      <c r="B279" s="780" t="s">
        <v>143</v>
      </c>
      <c r="C279" s="635" t="s">
        <v>143</v>
      </c>
      <c r="D279" s="780" t="s">
        <v>143</v>
      </c>
      <c r="E279" s="781"/>
      <c r="F279" s="781"/>
      <c r="G279" s="781"/>
      <c r="H279" s="781"/>
      <c r="I279" s="781"/>
      <c r="J279" s="781"/>
      <c r="K279" s="781"/>
      <c r="L279" s="781"/>
      <c r="M279" s="781"/>
      <c r="N279" s="781"/>
      <c r="O279" s="781"/>
    </row>
    <row r="280" spans="1:15" ht="45">
      <c r="A280" s="779" t="s">
        <v>5115</v>
      </c>
      <c r="B280" s="780" t="s">
        <v>1734</v>
      </c>
      <c r="C280" s="635" t="s">
        <v>143</v>
      </c>
      <c r="D280" s="780" t="s">
        <v>8475</v>
      </c>
      <c r="E280" s="781"/>
      <c r="F280" s="781"/>
      <c r="G280" s="782" t="s">
        <v>9588</v>
      </c>
      <c r="H280" s="783"/>
      <c r="I280" s="783"/>
      <c r="J280" s="782" t="s">
        <v>9589</v>
      </c>
      <c r="K280" s="783"/>
      <c r="L280" s="782" t="s">
        <v>245</v>
      </c>
      <c r="M280" s="783"/>
      <c r="N280" s="782" t="s">
        <v>9419</v>
      </c>
      <c r="O280" s="783"/>
    </row>
    <row r="281" spans="1:15" ht="36">
      <c r="A281" s="779" t="s">
        <v>5114</v>
      </c>
      <c r="B281" s="780" t="s">
        <v>1739</v>
      </c>
      <c r="C281" s="635" t="s">
        <v>143</v>
      </c>
      <c r="D281" s="780" t="s">
        <v>1740</v>
      </c>
      <c r="E281" s="781"/>
      <c r="F281" s="781"/>
      <c r="G281" s="782" t="s">
        <v>9588</v>
      </c>
      <c r="H281" s="783"/>
      <c r="I281" s="783"/>
      <c r="J281" s="782" t="s">
        <v>9589</v>
      </c>
      <c r="K281" s="783"/>
      <c r="L281" s="782" t="s">
        <v>245</v>
      </c>
      <c r="M281" s="783"/>
      <c r="N281" s="782" t="s">
        <v>9419</v>
      </c>
      <c r="O281" s="783"/>
    </row>
    <row r="282" spans="1:15" ht="36">
      <c r="A282" s="779" t="s">
        <v>5113</v>
      </c>
      <c r="B282" s="780" t="s">
        <v>1741</v>
      </c>
      <c r="C282" s="635" t="s">
        <v>143</v>
      </c>
      <c r="D282" s="780" t="s">
        <v>1740</v>
      </c>
      <c r="E282" s="781"/>
      <c r="F282" s="781"/>
      <c r="G282" s="782" t="s">
        <v>9588</v>
      </c>
      <c r="H282" s="783"/>
      <c r="I282" s="783"/>
      <c r="J282" s="782" t="s">
        <v>9589</v>
      </c>
      <c r="K282" s="783"/>
      <c r="L282" s="782" t="s">
        <v>245</v>
      </c>
      <c r="M282" s="783"/>
      <c r="N282" s="782" t="s">
        <v>9419</v>
      </c>
      <c r="O282" s="783"/>
    </row>
    <row r="283" spans="1:15" ht="36">
      <c r="A283" s="784" t="s">
        <v>5112</v>
      </c>
      <c r="B283" s="785" t="s">
        <v>1742</v>
      </c>
      <c r="C283" s="635" t="s">
        <v>143</v>
      </c>
      <c r="D283" s="785" t="s">
        <v>1740</v>
      </c>
      <c r="E283" s="786"/>
      <c r="F283" s="786"/>
      <c r="G283" s="787" t="s">
        <v>9588</v>
      </c>
      <c r="H283" s="788"/>
      <c r="I283" s="788"/>
      <c r="J283" s="787" t="s">
        <v>9589</v>
      </c>
      <c r="K283" s="788"/>
      <c r="L283" s="787" t="s">
        <v>245</v>
      </c>
      <c r="M283" s="788"/>
      <c r="N283" s="787" t="s">
        <v>9419</v>
      </c>
      <c r="O283" s="788"/>
    </row>
    <row r="284" spans="1:15" ht="45">
      <c r="A284" s="789" t="s">
        <v>7242</v>
      </c>
      <c r="B284" s="636" t="s">
        <v>2827</v>
      </c>
      <c r="C284" s="635" t="s">
        <v>143</v>
      </c>
      <c r="D284" s="636" t="s">
        <v>2828</v>
      </c>
      <c r="E284" s="790"/>
      <c r="F284" s="790"/>
      <c r="G284" s="791" t="s">
        <v>248</v>
      </c>
      <c r="H284" s="792"/>
      <c r="I284" s="792"/>
      <c r="J284" s="791" t="s">
        <v>7260</v>
      </c>
      <c r="K284" s="792"/>
      <c r="L284" s="791" t="s">
        <v>245</v>
      </c>
      <c r="M284" s="792"/>
      <c r="N284" s="791" t="s">
        <v>9420</v>
      </c>
      <c r="O284" s="792"/>
    </row>
    <row r="285" spans="1:15" ht="54">
      <c r="A285" s="789" t="s">
        <v>5111</v>
      </c>
      <c r="B285" s="636" t="s">
        <v>1743</v>
      </c>
      <c r="C285" s="635" t="s">
        <v>143</v>
      </c>
      <c r="D285" s="636" t="s">
        <v>1744</v>
      </c>
      <c r="E285" s="790"/>
      <c r="F285" s="790"/>
      <c r="G285" s="791" t="s">
        <v>9590</v>
      </c>
      <c r="H285" s="792"/>
      <c r="I285" s="792"/>
      <c r="J285" s="791" t="s">
        <v>6610</v>
      </c>
      <c r="K285" s="792"/>
      <c r="L285" s="791" t="s">
        <v>245</v>
      </c>
      <c r="M285" s="792"/>
      <c r="N285" s="791" t="s">
        <v>9421</v>
      </c>
      <c r="O285" s="792"/>
    </row>
    <row r="286" spans="1:15" ht="54">
      <c r="A286" s="789" t="s">
        <v>7244</v>
      </c>
      <c r="B286" s="636" t="s">
        <v>3689</v>
      </c>
      <c r="C286" s="635" t="s">
        <v>143</v>
      </c>
      <c r="D286" s="636" t="s">
        <v>3690</v>
      </c>
      <c r="E286" s="790"/>
      <c r="F286" s="790"/>
      <c r="G286" s="791" t="s">
        <v>248</v>
      </c>
      <c r="H286" s="792"/>
      <c r="I286" s="792"/>
      <c r="J286" s="791" t="s">
        <v>1623</v>
      </c>
      <c r="K286" s="792"/>
      <c r="L286" s="791" t="s">
        <v>245</v>
      </c>
      <c r="M286" s="792"/>
      <c r="N286" s="791" t="s">
        <v>3413</v>
      </c>
      <c r="O286" s="792"/>
    </row>
    <row r="287" spans="1:15" ht="45">
      <c r="A287" s="789" t="s">
        <v>6609</v>
      </c>
      <c r="B287" s="636" t="s">
        <v>1747</v>
      </c>
      <c r="C287" s="635" t="s">
        <v>143</v>
      </c>
      <c r="D287" s="636" t="s">
        <v>1748</v>
      </c>
      <c r="E287" s="790"/>
      <c r="F287" s="790"/>
      <c r="G287" s="791" t="s">
        <v>9422</v>
      </c>
      <c r="H287" s="792"/>
      <c r="I287" s="792"/>
      <c r="J287" s="791" t="s">
        <v>245</v>
      </c>
      <c r="K287" s="792"/>
      <c r="L287" s="791" t="s">
        <v>245</v>
      </c>
      <c r="M287" s="792"/>
      <c r="N287" s="791" t="s">
        <v>9422</v>
      </c>
      <c r="O287" s="792"/>
    </row>
    <row r="288" spans="1:15">
      <c r="A288" s="784" t="s">
        <v>143</v>
      </c>
      <c r="B288" s="785" t="s">
        <v>143</v>
      </c>
      <c r="C288" s="635" t="s">
        <v>143</v>
      </c>
      <c r="D288" s="785" t="s">
        <v>143</v>
      </c>
      <c r="E288" s="786"/>
      <c r="F288" s="786"/>
      <c r="G288" s="786"/>
      <c r="H288" s="786"/>
      <c r="I288" s="786"/>
      <c r="J288" s="786"/>
      <c r="K288" s="786"/>
      <c r="L288" s="786"/>
      <c r="M288" s="786"/>
      <c r="N288" s="786"/>
      <c r="O288" s="786"/>
    </row>
    <row r="289" spans="1:15" ht="27">
      <c r="A289" s="779" t="s">
        <v>5108</v>
      </c>
      <c r="B289" s="780" t="s">
        <v>1750</v>
      </c>
      <c r="C289" s="780" t="s">
        <v>1751</v>
      </c>
      <c r="D289" s="781"/>
      <c r="E289" s="781"/>
      <c r="F289" s="781"/>
      <c r="G289" s="782" t="s">
        <v>9443</v>
      </c>
      <c r="H289" s="783"/>
      <c r="I289" s="783"/>
      <c r="J289" s="782" t="s">
        <v>7245</v>
      </c>
      <c r="K289" s="783"/>
      <c r="L289" s="782" t="s">
        <v>9591</v>
      </c>
      <c r="M289" s="783"/>
      <c r="N289" s="782" t="s">
        <v>9277</v>
      </c>
      <c r="O289" s="783"/>
    </row>
    <row r="290" spans="1:15" ht="27">
      <c r="A290" s="779" t="s">
        <v>5107</v>
      </c>
      <c r="B290" s="780" t="s">
        <v>1753</v>
      </c>
      <c r="C290" s="635" t="s">
        <v>143</v>
      </c>
      <c r="D290" s="780" t="s">
        <v>1751</v>
      </c>
      <c r="E290" s="781"/>
      <c r="F290" s="781"/>
      <c r="G290" s="782" t="s">
        <v>9443</v>
      </c>
      <c r="H290" s="783"/>
      <c r="I290" s="783"/>
      <c r="J290" s="782" t="s">
        <v>7245</v>
      </c>
      <c r="K290" s="783"/>
      <c r="L290" s="782" t="s">
        <v>9591</v>
      </c>
      <c r="M290" s="783"/>
      <c r="N290" s="782" t="s">
        <v>9277</v>
      </c>
      <c r="O290" s="783"/>
    </row>
    <row r="291" spans="1:15" ht="27">
      <c r="A291" s="779" t="s">
        <v>5106</v>
      </c>
      <c r="B291" s="780" t="s">
        <v>1754</v>
      </c>
      <c r="C291" s="635" t="s">
        <v>143</v>
      </c>
      <c r="D291" s="780" t="s">
        <v>1751</v>
      </c>
      <c r="E291" s="781"/>
      <c r="F291" s="781"/>
      <c r="G291" s="782" t="s">
        <v>9443</v>
      </c>
      <c r="H291" s="783"/>
      <c r="I291" s="783"/>
      <c r="J291" s="782" t="s">
        <v>7245</v>
      </c>
      <c r="K291" s="783"/>
      <c r="L291" s="782" t="s">
        <v>9591</v>
      </c>
      <c r="M291" s="783"/>
      <c r="N291" s="782" t="s">
        <v>9277</v>
      </c>
      <c r="O291" s="783"/>
    </row>
    <row r="292" spans="1:15" ht="27">
      <c r="A292" s="779" t="s">
        <v>5105</v>
      </c>
      <c r="B292" s="780" t="s">
        <v>1755</v>
      </c>
      <c r="C292" s="635" t="s">
        <v>143</v>
      </c>
      <c r="D292" s="780" t="s">
        <v>1756</v>
      </c>
      <c r="E292" s="781"/>
      <c r="F292" s="781"/>
      <c r="G292" s="782" t="s">
        <v>9592</v>
      </c>
      <c r="H292" s="783"/>
      <c r="I292" s="783"/>
      <c r="J292" s="782" t="s">
        <v>245</v>
      </c>
      <c r="K292" s="783"/>
      <c r="L292" s="782" t="s">
        <v>7247</v>
      </c>
      <c r="M292" s="783"/>
      <c r="N292" s="782" t="s">
        <v>9425</v>
      </c>
      <c r="O292" s="783"/>
    </row>
    <row r="293" spans="1:15" ht="27">
      <c r="A293" s="784" t="s">
        <v>5104</v>
      </c>
      <c r="B293" s="785" t="s">
        <v>1759</v>
      </c>
      <c r="C293" s="635" t="s">
        <v>143</v>
      </c>
      <c r="D293" s="785" t="s">
        <v>1756</v>
      </c>
      <c r="E293" s="786"/>
      <c r="F293" s="786"/>
      <c r="G293" s="787" t="s">
        <v>9592</v>
      </c>
      <c r="H293" s="788"/>
      <c r="I293" s="788"/>
      <c r="J293" s="787" t="s">
        <v>245</v>
      </c>
      <c r="K293" s="788"/>
      <c r="L293" s="787" t="s">
        <v>7247</v>
      </c>
      <c r="M293" s="788"/>
      <c r="N293" s="787" t="s">
        <v>9425</v>
      </c>
      <c r="O293" s="788"/>
    </row>
    <row r="294" spans="1:15" ht="27">
      <c r="A294" s="789" t="s">
        <v>5103</v>
      </c>
      <c r="B294" s="636" t="s">
        <v>1760</v>
      </c>
      <c r="C294" s="635" t="s">
        <v>143</v>
      </c>
      <c r="D294" s="636" t="s">
        <v>1761</v>
      </c>
      <c r="E294" s="790"/>
      <c r="F294" s="790"/>
      <c r="G294" s="791" t="s">
        <v>9592</v>
      </c>
      <c r="H294" s="792"/>
      <c r="I294" s="792"/>
      <c r="J294" s="791" t="s">
        <v>245</v>
      </c>
      <c r="K294" s="792"/>
      <c r="L294" s="791" t="s">
        <v>7247</v>
      </c>
      <c r="M294" s="792"/>
      <c r="N294" s="791" t="s">
        <v>9425</v>
      </c>
      <c r="O294" s="792"/>
    </row>
    <row r="295" spans="1:15">
      <c r="A295" s="784" t="s">
        <v>143</v>
      </c>
      <c r="B295" s="785" t="s">
        <v>143</v>
      </c>
      <c r="C295" s="635" t="s">
        <v>143</v>
      </c>
      <c r="D295" s="785" t="s">
        <v>143</v>
      </c>
      <c r="E295" s="786"/>
      <c r="F295" s="786"/>
      <c r="G295" s="786"/>
      <c r="H295" s="786"/>
      <c r="I295" s="786"/>
      <c r="J295" s="786"/>
      <c r="K295" s="786"/>
      <c r="L295" s="786"/>
      <c r="M295" s="786"/>
      <c r="N295" s="786"/>
      <c r="O295" s="786"/>
    </row>
    <row r="296" spans="1:15" ht="45">
      <c r="A296" s="779" t="s">
        <v>5101</v>
      </c>
      <c r="B296" s="780" t="s">
        <v>1762</v>
      </c>
      <c r="C296" s="635" t="s">
        <v>143</v>
      </c>
      <c r="D296" s="780" t="s">
        <v>1763</v>
      </c>
      <c r="E296" s="781"/>
      <c r="F296" s="781"/>
      <c r="G296" s="782" t="s">
        <v>9593</v>
      </c>
      <c r="H296" s="783"/>
      <c r="I296" s="783"/>
      <c r="J296" s="782" t="s">
        <v>7248</v>
      </c>
      <c r="K296" s="783"/>
      <c r="L296" s="782" t="s">
        <v>9594</v>
      </c>
      <c r="M296" s="783"/>
      <c r="N296" s="782" t="s">
        <v>9426</v>
      </c>
      <c r="O296" s="783"/>
    </row>
    <row r="297" spans="1:15" ht="27">
      <c r="A297" s="784" t="s">
        <v>5974</v>
      </c>
      <c r="B297" s="785" t="s">
        <v>1767</v>
      </c>
      <c r="C297" s="635" t="s">
        <v>143</v>
      </c>
      <c r="D297" s="785" t="s">
        <v>1768</v>
      </c>
      <c r="E297" s="786"/>
      <c r="F297" s="786"/>
      <c r="G297" s="787" t="s">
        <v>9595</v>
      </c>
      <c r="H297" s="788"/>
      <c r="I297" s="788"/>
      <c r="J297" s="787" t="s">
        <v>245</v>
      </c>
      <c r="K297" s="788"/>
      <c r="L297" s="787" t="s">
        <v>7250</v>
      </c>
      <c r="M297" s="788"/>
      <c r="N297" s="787" t="s">
        <v>9427</v>
      </c>
      <c r="O297" s="788"/>
    </row>
    <row r="298" spans="1:15" ht="18">
      <c r="A298" s="789" t="s">
        <v>5976</v>
      </c>
      <c r="B298" s="636" t="s">
        <v>1772</v>
      </c>
      <c r="C298" s="635" t="s">
        <v>143</v>
      </c>
      <c r="D298" s="636" t="s">
        <v>1773</v>
      </c>
      <c r="E298" s="790"/>
      <c r="F298" s="790"/>
      <c r="G298" s="791" t="s">
        <v>9596</v>
      </c>
      <c r="H298" s="792"/>
      <c r="I298" s="792"/>
      <c r="J298" s="791" t="s">
        <v>245</v>
      </c>
      <c r="K298" s="792"/>
      <c r="L298" s="791" t="s">
        <v>6958</v>
      </c>
      <c r="M298" s="792"/>
      <c r="N298" s="791" t="s">
        <v>9006</v>
      </c>
      <c r="O298" s="792"/>
    </row>
    <row r="299" spans="1:15" ht="36">
      <c r="A299" s="789" t="s">
        <v>6291</v>
      </c>
      <c r="B299" s="636" t="s">
        <v>1776</v>
      </c>
      <c r="C299" s="635" t="s">
        <v>143</v>
      </c>
      <c r="D299" s="636" t="s">
        <v>4626</v>
      </c>
      <c r="E299" s="790"/>
      <c r="F299" s="790"/>
      <c r="G299" s="791" t="s">
        <v>9597</v>
      </c>
      <c r="H299" s="792"/>
      <c r="I299" s="792"/>
      <c r="J299" s="791" t="s">
        <v>245</v>
      </c>
      <c r="K299" s="792"/>
      <c r="L299" s="791" t="s">
        <v>7251</v>
      </c>
      <c r="M299" s="792"/>
      <c r="N299" s="791" t="s">
        <v>9428</v>
      </c>
      <c r="O299" s="792"/>
    </row>
    <row r="300" spans="1:15">
      <c r="A300" s="784" t="s">
        <v>143</v>
      </c>
      <c r="B300" s="785" t="s">
        <v>143</v>
      </c>
      <c r="C300" s="635" t="s">
        <v>143</v>
      </c>
      <c r="D300" s="785" t="s">
        <v>143</v>
      </c>
      <c r="E300" s="786"/>
      <c r="F300" s="786"/>
      <c r="G300" s="786"/>
      <c r="H300" s="786"/>
      <c r="I300" s="786"/>
      <c r="J300" s="786"/>
      <c r="K300" s="786"/>
      <c r="L300" s="786"/>
      <c r="M300" s="786"/>
      <c r="N300" s="786"/>
      <c r="O300" s="786"/>
    </row>
    <row r="301" spans="1:15" ht="18">
      <c r="A301" s="784" t="s">
        <v>5099</v>
      </c>
      <c r="B301" s="785" t="s">
        <v>1781</v>
      </c>
      <c r="C301" s="635" t="s">
        <v>143</v>
      </c>
      <c r="D301" s="785" t="s">
        <v>1782</v>
      </c>
      <c r="E301" s="786"/>
      <c r="F301" s="786"/>
      <c r="G301" s="787" t="s">
        <v>9598</v>
      </c>
      <c r="H301" s="788"/>
      <c r="I301" s="788"/>
      <c r="J301" s="787" t="s">
        <v>7252</v>
      </c>
      <c r="K301" s="788"/>
      <c r="L301" s="787" t="s">
        <v>7253</v>
      </c>
      <c r="M301" s="788"/>
      <c r="N301" s="787" t="s">
        <v>9429</v>
      </c>
      <c r="O301" s="788"/>
    </row>
    <row r="302" spans="1:15" ht="18">
      <c r="A302" s="789" t="s">
        <v>5098</v>
      </c>
      <c r="B302" s="636" t="s">
        <v>1785</v>
      </c>
      <c r="C302" s="635" t="s">
        <v>143</v>
      </c>
      <c r="D302" s="636" t="s">
        <v>1786</v>
      </c>
      <c r="E302" s="790"/>
      <c r="F302" s="790"/>
      <c r="G302" s="791" t="s">
        <v>9598</v>
      </c>
      <c r="H302" s="792"/>
      <c r="I302" s="792"/>
      <c r="J302" s="791" t="s">
        <v>7252</v>
      </c>
      <c r="K302" s="792"/>
      <c r="L302" s="791" t="s">
        <v>7253</v>
      </c>
      <c r="M302" s="792"/>
      <c r="N302" s="791" t="s">
        <v>9429</v>
      </c>
      <c r="O302" s="792"/>
    </row>
    <row r="303" spans="1:15">
      <c r="A303" s="784" t="s">
        <v>143</v>
      </c>
      <c r="B303" s="785" t="s">
        <v>143</v>
      </c>
      <c r="C303" s="635" t="s">
        <v>143</v>
      </c>
      <c r="D303" s="785" t="s">
        <v>143</v>
      </c>
      <c r="E303" s="786"/>
      <c r="F303" s="786"/>
      <c r="G303" s="786"/>
      <c r="H303" s="786"/>
      <c r="I303" s="786"/>
      <c r="J303" s="786"/>
      <c r="K303" s="786"/>
      <c r="L303" s="786"/>
      <c r="M303" s="786"/>
      <c r="N303" s="786"/>
      <c r="O303" s="786"/>
    </row>
    <row r="304" spans="1:15" ht="36">
      <c r="A304" s="784" t="s">
        <v>5096</v>
      </c>
      <c r="B304" s="785" t="s">
        <v>1787</v>
      </c>
      <c r="C304" s="635" t="s">
        <v>143</v>
      </c>
      <c r="D304" s="785" t="s">
        <v>3458</v>
      </c>
      <c r="E304" s="786"/>
      <c r="F304" s="786"/>
      <c r="G304" s="787" t="s">
        <v>9585</v>
      </c>
      <c r="H304" s="788"/>
      <c r="I304" s="788"/>
      <c r="J304" s="787" t="s">
        <v>245</v>
      </c>
      <c r="K304" s="788"/>
      <c r="L304" s="787" t="s">
        <v>9442</v>
      </c>
      <c r="M304" s="788"/>
      <c r="N304" s="787" t="s">
        <v>9416</v>
      </c>
      <c r="O304" s="788"/>
    </row>
    <row r="305" spans="1:15" ht="18">
      <c r="A305" s="789" t="s">
        <v>5095</v>
      </c>
      <c r="B305" s="636" t="s">
        <v>1791</v>
      </c>
      <c r="C305" s="635" t="s">
        <v>143</v>
      </c>
      <c r="D305" s="636" t="s">
        <v>1792</v>
      </c>
      <c r="E305" s="790"/>
      <c r="F305" s="790"/>
      <c r="G305" s="791" t="s">
        <v>9585</v>
      </c>
      <c r="H305" s="792"/>
      <c r="I305" s="792"/>
      <c r="J305" s="791" t="s">
        <v>245</v>
      </c>
      <c r="K305" s="792"/>
      <c r="L305" s="791" t="s">
        <v>9442</v>
      </c>
      <c r="M305" s="792"/>
      <c r="N305" s="791" t="s">
        <v>9416</v>
      </c>
      <c r="O305" s="792"/>
    </row>
    <row r="306" spans="1:15">
      <c r="A306" s="784" t="s">
        <v>143</v>
      </c>
      <c r="B306" s="785" t="s">
        <v>143</v>
      </c>
      <c r="C306" s="635" t="s">
        <v>143</v>
      </c>
      <c r="D306" s="785" t="s">
        <v>143</v>
      </c>
      <c r="E306" s="786"/>
      <c r="F306" s="786"/>
      <c r="G306" s="786"/>
      <c r="H306" s="786"/>
      <c r="I306" s="786"/>
      <c r="J306" s="786"/>
      <c r="K306" s="786"/>
      <c r="L306" s="786"/>
      <c r="M306" s="786"/>
      <c r="N306" s="786"/>
      <c r="O306" s="786"/>
    </row>
    <row r="307" spans="1:15" ht="45">
      <c r="A307" s="784" t="s">
        <v>5093</v>
      </c>
      <c r="B307" s="785" t="s">
        <v>1793</v>
      </c>
      <c r="C307" s="635" t="s">
        <v>143</v>
      </c>
      <c r="D307" s="785" t="s">
        <v>1794</v>
      </c>
      <c r="E307" s="786"/>
      <c r="F307" s="786"/>
      <c r="G307" s="787" t="s">
        <v>9599</v>
      </c>
      <c r="H307" s="788"/>
      <c r="I307" s="788"/>
      <c r="J307" s="787" t="s">
        <v>7254</v>
      </c>
      <c r="K307" s="788"/>
      <c r="L307" s="787" t="s">
        <v>7034</v>
      </c>
      <c r="M307" s="788"/>
      <c r="N307" s="787" t="s">
        <v>9430</v>
      </c>
      <c r="O307" s="788"/>
    </row>
    <row r="308" spans="1:15" ht="45">
      <c r="A308" s="789" t="s">
        <v>5092</v>
      </c>
      <c r="B308" s="636" t="s">
        <v>1797</v>
      </c>
      <c r="C308" s="635" t="s">
        <v>143</v>
      </c>
      <c r="D308" s="636" t="s">
        <v>1798</v>
      </c>
      <c r="E308" s="790"/>
      <c r="F308" s="790"/>
      <c r="G308" s="791" t="s">
        <v>9600</v>
      </c>
      <c r="H308" s="792"/>
      <c r="I308" s="792"/>
      <c r="J308" s="791" t="s">
        <v>7254</v>
      </c>
      <c r="K308" s="792"/>
      <c r="L308" s="791" t="s">
        <v>245</v>
      </c>
      <c r="M308" s="792"/>
      <c r="N308" s="791" t="s">
        <v>9431</v>
      </c>
      <c r="O308" s="792"/>
    </row>
    <row r="309" spans="1:15" ht="27">
      <c r="A309" s="789" t="s">
        <v>5981</v>
      </c>
      <c r="B309" s="636" t="s">
        <v>4765</v>
      </c>
      <c r="C309" s="635" t="s">
        <v>143</v>
      </c>
      <c r="D309" s="636" t="s">
        <v>4766</v>
      </c>
      <c r="E309" s="790"/>
      <c r="F309" s="790"/>
      <c r="G309" s="791" t="s">
        <v>9601</v>
      </c>
      <c r="H309" s="792"/>
      <c r="I309" s="792"/>
      <c r="J309" s="791" t="s">
        <v>245</v>
      </c>
      <c r="K309" s="792"/>
      <c r="L309" s="791" t="s">
        <v>7034</v>
      </c>
      <c r="M309" s="792"/>
      <c r="N309" s="791" t="s">
        <v>9432</v>
      </c>
      <c r="O309" s="792"/>
    </row>
    <row r="310" spans="1:15">
      <c r="A310" s="784" t="s">
        <v>143</v>
      </c>
      <c r="B310" s="785" t="s">
        <v>143</v>
      </c>
      <c r="C310" s="635" t="s">
        <v>143</v>
      </c>
      <c r="D310" s="785" t="s">
        <v>143</v>
      </c>
      <c r="E310" s="786"/>
      <c r="F310" s="786"/>
      <c r="G310" s="786"/>
      <c r="H310" s="786"/>
      <c r="I310" s="786"/>
      <c r="J310" s="786"/>
      <c r="K310" s="786"/>
      <c r="L310" s="786"/>
      <c r="M310" s="786"/>
      <c r="N310" s="786"/>
      <c r="O310" s="786"/>
    </row>
    <row r="311" spans="1:15" ht="27">
      <c r="A311" s="779" t="s">
        <v>5090</v>
      </c>
      <c r="B311" s="780" t="s">
        <v>1804</v>
      </c>
      <c r="C311" s="635" t="s">
        <v>143</v>
      </c>
      <c r="D311" s="780" t="s">
        <v>1805</v>
      </c>
      <c r="E311" s="781"/>
      <c r="F311" s="781"/>
      <c r="G311" s="782" t="s">
        <v>9602</v>
      </c>
      <c r="H311" s="783"/>
      <c r="I311" s="783"/>
      <c r="J311" s="782" t="s">
        <v>245</v>
      </c>
      <c r="K311" s="783"/>
      <c r="L311" s="782" t="s">
        <v>7255</v>
      </c>
      <c r="M311" s="783"/>
      <c r="N311" s="782" t="s">
        <v>9434</v>
      </c>
      <c r="O311" s="783"/>
    </row>
    <row r="312" spans="1:15" ht="18">
      <c r="A312" s="784" t="s">
        <v>5089</v>
      </c>
      <c r="B312" s="785" t="s">
        <v>1809</v>
      </c>
      <c r="C312" s="635" t="s">
        <v>143</v>
      </c>
      <c r="D312" s="785" t="s">
        <v>1805</v>
      </c>
      <c r="E312" s="786"/>
      <c r="F312" s="786"/>
      <c r="G312" s="787" t="s">
        <v>9602</v>
      </c>
      <c r="H312" s="788"/>
      <c r="I312" s="788"/>
      <c r="J312" s="787" t="s">
        <v>245</v>
      </c>
      <c r="K312" s="788"/>
      <c r="L312" s="787" t="s">
        <v>7255</v>
      </c>
      <c r="M312" s="788"/>
      <c r="N312" s="787" t="s">
        <v>9434</v>
      </c>
      <c r="O312" s="788"/>
    </row>
    <row r="313" spans="1:15" ht="27">
      <c r="A313" s="789" t="s">
        <v>5087</v>
      </c>
      <c r="B313" s="636" t="s">
        <v>1810</v>
      </c>
      <c r="C313" s="635" t="s">
        <v>143</v>
      </c>
      <c r="D313" s="636" t="s">
        <v>1811</v>
      </c>
      <c r="E313" s="790"/>
      <c r="F313" s="790"/>
      <c r="G313" s="791" t="s">
        <v>9603</v>
      </c>
      <c r="H313" s="792"/>
      <c r="I313" s="792"/>
      <c r="J313" s="791" t="s">
        <v>245</v>
      </c>
      <c r="K313" s="792"/>
      <c r="L313" s="791" t="s">
        <v>7256</v>
      </c>
      <c r="M313" s="792"/>
      <c r="N313" s="791" t="s">
        <v>9436</v>
      </c>
      <c r="O313" s="792"/>
    </row>
    <row r="314" spans="1:15" ht="18">
      <c r="A314" s="789" t="s">
        <v>5085</v>
      </c>
      <c r="B314" s="636" t="s">
        <v>1815</v>
      </c>
      <c r="C314" s="635" t="s">
        <v>143</v>
      </c>
      <c r="D314" s="636" t="s">
        <v>1816</v>
      </c>
      <c r="E314" s="790"/>
      <c r="F314" s="790"/>
      <c r="G314" s="791" t="s">
        <v>9604</v>
      </c>
      <c r="H314" s="792"/>
      <c r="I314" s="792"/>
      <c r="J314" s="791" t="s">
        <v>245</v>
      </c>
      <c r="K314" s="792"/>
      <c r="L314" s="791" t="s">
        <v>7257</v>
      </c>
      <c r="M314" s="792"/>
      <c r="N314" s="791" t="s">
        <v>9437</v>
      </c>
      <c r="O314" s="792"/>
    </row>
    <row r="315" spans="1:15" ht="18">
      <c r="A315" s="789" t="s">
        <v>5083</v>
      </c>
      <c r="B315" s="636" t="s">
        <v>3468</v>
      </c>
      <c r="C315" s="635" t="s">
        <v>143</v>
      </c>
      <c r="D315" s="636" t="s">
        <v>3469</v>
      </c>
      <c r="E315" s="790"/>
      <c r="F315" s="790"/>
      <c r="G315" s="791" t="s">
        <v>9605</v>
      </c>
      <c r="H315" s="792"/>
      <c r="I315" s="792"/>
      <c r="J315" s="791" t="s">
        <v>245</v>
      </c>
      <c r="K315" s="792"/>
      <c r="L315" s="791" t="s">
        <v>7254</v>
      </c>
      <c r="M315" s="792"/>
      <c r="N315" s="791" t="s">
        <v>9438</v>
      </c>
      <c r="O315" s="792"/>
    </row>
    <row r="316" spans="1:15">
      <c r="A316" s="784" t="s">
        <v>143</v>
      </c>
      <c r="B316" s="785" t="s">
        <v>143</v>
      </c>
      <c r="C316" s="635" t="s">
        <v>143</v>
      </c>
      <c r="D316" s="785" t="s">
        <v>143</v>
      </c>
      <c r="E316" s="786"/>
      <c r="F316" s="786"/>
      <c r="G316" s="786"/>
      <c r="H316" s="786"/>
      <c r="I316" s="786"/>
      <c r="J316" s="786"/>
      <c r="K316" s="786"/>
      <c r="L316" s="786"/>
      <c r="M316" s="786"/>
      <c r="N316" s="786"/>
      <c r="O316" s="786"/>
    </row>
    <row r="317" spans="1:15" ht="27">
      <c r="A317" s="779" t="s">
        <v>5989</v>
      </c>
      <c r="B317" s="780" t="s">
        <v>1822</v>
      </c>
      <c r="C317" s="635" t="s">
        <v>143</v>
      </c>
      <c r="D317" s="780" t="s">
        <v>1823</v>
      </c>
      <c r="E317" s="781"/>
      <c r="F317" s="781"/>
      <c r="G317" s="782" t="s">
        <v>9606</v>
      </c>
      <c r="H317" s="783"/>
      <c r="I317" s="783"/>
      <c r="J317" s="782" t="s">
        <v>5824</v>
      </c>
      <c r="K317" s="783"/>
      <c r="L317" s="782" t="s">
        <v>7258</v>
      </c>
      <c r="M317" s="783"/>
      <c r="N317" s="782" t="s">
        <v>9439</v>
      </c>
      <c r="O317" s="783"/>
    </row>
    <row r="318" spans="1:15" ht="18">
      <c r="A318" s="784" t="s">
        <v>5992</v>
      </c>
      <c r="B318" s="785" t="s">
        <v>1827</v>
      </c>
      <c r="C318" s="635" t="s">
        <v>143</v>
      </c>
      <c r="D318" s="785" t="s">
        <v>1823</v>
      </c>
      <c r="E318" s="786"/>
      <c r="F318" s="786"/>
      <c r="G318" s="787" t="s">
        <v>9606</v>
      </c>
      <c r="H318" s="788"/>
      <c r="I318" s="788"/>
      <c r="J318" s="787" t="s">
        <v>5824</v>
      </c>
      <c r="K318" s="788"/>
      <c r="L318" s="787" t="s">
        <v>7258</v>
      </c>
      <c r="M318" s="788"/>
      <c r="N318" s="787" t="s">
        <v>9439</v>
      </c>
      <c r="O318" s="788"/>
    </row>
    <row r="319" spans="1:15" ht="27">
      <c r="A319" s="789" t="s">
        <v>5993</v>
      </c>
      <c r="B319" s="636" t="s">
        <v>1828</v>
      </c>
      <c r="C319" s="635" t="s">
        <v>143</v>
      </c>
      <c r="D319" s="636" t="s">
        <v>3472</v>
      </c>
      <c r="E319" s="790"/>
      <c r="F319" s="790"/>
      <c r="G319" s="791" t="s">
        <v>9606</v>
      </c>
      <c r="H319" s="792"/>
      <c r="I319" s="792"/>
      <c r="J319" s="791" t="s">
        <v>5824</v>
      </c>
      <c r="K319" s="792"/>
      <c r="L319" s="791" t="s">
        <v>7258</v>
      </c>
      <c r="M319" s="792"/>
      <c r="N319" s="791" t="s">
        <v>9439</v>
      </c>
      <c r="O319" s="792"/>
    </row>
    <row r="320" spans="1:15">
      <c r="A320" s="784" t="s">
        <v>143</v>
      </c>
      <c r="B320" s="785" t="s">
        <v>143</v>
      </c>
      <c r="C320" s="635" t="s">
        <v>143</v>
      </c>
      <c r="D320" s="785" t="s">
        <v>143</v>
      </c>
      <c r="E320" s="786"/>
      <c r="F320" s="786"/>
      <c r="G320" s="786"/>
      <c r="H320" s="786"/>
      <c r="I320" s="786"/>
      <c r="J320" s="786"/>
      <c r="K320" s="786"/>
      <c r="L320" s="786"/>
      <c r="M320" s="786"/>
      <c r="N320" s="786"/>
      <c r="O320" s="786"/>
    </row>
    <row r="321" spans="1:15" ht="27">
      <c r="A321" s="779" t="s">
        <v>7259</v>
      </c>
      <c r="B321" s="780" t="s">
        <v>2853</v>
      </c>
      <c r="C321" s="635" t="s">
        <v>143</v>
      </c>
      <c r="D321" s="780" t="s">
        <v>2854</v>
      </c>
      <c r="E321" s="781"/>
      <c r="F321" s="781"/>
      <c r="G321" s="782" t="s">
        <v>248</v>
      </c>
      <c r="H321" s="783"/>
      <c r="I321" s="783"/>
      <c r="J321" s="782" t="s">
        <v>245</v>
      </c>
      <c r="K321" s="783"/>
      <c r="L321" s="782" t="s">
        <v>7260</v>
      </c>
      <c r="M321" s="783"/>
      <c r="N321" s="782" t="s">
        <v>9420</v>
      </c>
      <c r="O321" s="783"/>
    </row>
    <row r="322" spans="1:15" ht="36">
      <c r="A322" s="784" t="s">
        <v>7261</v>
      </c>
      <c r="B322" s="785" t="s">
        <v>2855</v>
      </c>
      <c r="C322" s="635" t="s">
        <v>143</v>
      </c>
      <c r="D322" s="785" t="s">
        <v>2856</v>
      </c>
      <c r="E322" s="786"/>
      <c r="F322" s="786"/>
      <c r="G322" s="787" t="s">
        <v>248</v>
      </c>
      <c r="H322" s="788"/>
      <c r="I322" s="788"/>
      <c r="J322" s="787" t="s">
        <v>245</v>
      </c>
      <c r="K322" s="788"/>
      <c r="L322" s="787" t="s">
        <v>7260</v>
      </c>
      <c r="M322" s="788"/>
      <c r="N322" s="787" t="s">
        <v>9420</v>
      </c>
      <c r="O322" s="788"/>
    </row>
    <row r="323" spans="1:15" ht="45">
      <c r="A323" s="789" t="s">
        <v>7262</v>
      </c>
      <c r="B323" s="636" t="s">
        <v>2857</v>
      </c>
      <c r="C323" s="635" t="s">
        <v>143</v>
      </c>
      <c r="D323" s="636" t="s">
        <v>2828</v>
      </c>
      <c r="E323" s="790"/>
      <c r="F323" s="790"/>
      <c r="G323" s="791" t="s">
        <v>248</v>
      </c>
      <c r="H323" s="792"/>
      <c r="I323" s="792"/>
      <c r="J323" s="791" t="s">
        <v>245</v>
      </c>
      <c r="K323" s="792"/>
      <c r="L323" s="791" t="s">
        <v>7260</v>
      </c>
      <c r="M323" s="792"/>
      <c r="N323" s="791" t="s">
        <v>9420</v>
      </c>
      <c r="O323" s="792"/>
    </row>
    <row r="324" spans="1:15">
      <c r="A324" s="793" t="s">
        <v>1835</v>
      </c>
      <c r="B324" s="794"/>
      <c r="C324" s="794"/>
      <c r="D324" s="794"/>
      <c r="E324" s="794"/>
      <c r="F324" s="794"/>
      <c r="G324" s="794"/>
      <c r="H324" s="794"/>
      <c r="I324" s="794"/>
      <c r="J324" s="794"/>
      <c r="K324" s="794"/>
      <c r="L324" s="794"/>
      <c r="M324" s="794"/>
      <c r="N324" s="794"/>
      <c r="O324" s="794"/>
    </row>
    <row r="325" spans="1:15" ht="18">
      <c r="A325" s="795" t="s">
        <v>222</v>
      </c>
      <c r="B325" s="796"/>
      <c r="C325" s="796"/>
      <c r="D325" s="796"/>
      <c r="E325" s="797" t="s">
        <v>8616</v>
      </c>
      <c r="F325" s="772"/>
      <c r="G325" s="772"/>
      <c r="H325" s="795" t="s">
        <v>500</v>
      </c>
      <c r="I325" s="796"/>
      <c r="J325" s="796"/>
      <c r="K325" s="796"/>
      <c r="L325" s="796"/>
      <c r="M325" s="796"/>
      <c r="N325" s="797" t="s">
        <v>8616</v>
      </c>
      <c r="O325" s="798"/>
    </row>
    <row r="326" spans="1:15" ht="18">
      <c r="A326" s="795" t="s">
        <v>700</v>
      </c>
      <c r="B326" s="796"/>
      <c r="C326" s="796"/>
      <c r="D326" s="796"/>
      <c r="E326" s="797" t="s">
        <v>9277</v>
      </c>
      <c r="F326" s="772"/>
      <c r="G326" s="772"/>
      <c r="H326" s="795" t="s">
        <v>1751</v>
      </c>
      <c r="I326" s="796"/>
      <c r="J326" s="796"/>
      <c r="K326" s="796"/>
      <c r="L326" s="796"/>
      <c r="M326" s="796"/>
      <c r="N326" s="797" t="s">
        <v>9277</v>
      </c>
      <c r="O326" s="798"/>
    </row>
    <row r="327" spans="1:15">
      <c r="A327" s="795" t="s">
        <v>143</v>
      </c>
      <c r="B327" s="796"/>
      <c r="C327" s="796"/>
      <c r="D327" s="796"/>
      <c r="E327" s="797" t="s">
        <v>143</v>
      </c>
      <c r="F327" s="772"/>
      <c r="G327" s="772"/>
      <c r="H327" s="795" t="s">
        <v>143</v>
      </c>
      <c r="I327" s="796"/>
      <c r="J327" s="796"/>
      <c r="K327" s="796"/>
      <c r="L327" s="796"/>
      <c r="M327" s="796"/>
      <c r="N327" s="797" t="s">
        <v>143</v>
      </c>
      <c r="O327" s="798"/>
    </row>
    <row r="328" spans="1:15" ht="18">
      <c r="A328" s="795" t="s">
        <v>1836</v>
      </c>
      <c r="B328" s="796"/>
      <c r="C328" s="796"/>
      <c r="D328" s="796"/>
      <c r="E328" s="797" t="s">
        <v>9607</v>
      </c>
      <c r="F328" s="772"/>
      <c r="G328" s="772"/>
      <c r="H328" s="795" t="s">
        <v>1838</v>
      </c>
      <c r="I328" s="796"/>
      <c r="J328" s="796"/>
      <c r="K328" s="796"/>
      <c r="L328" s="796"/>
      <c r="M328" s="796"/>
      <c r="N328" s="797" t="s">
        <v>9607</v>
      </c>
      <c r="O328" s="798"/>
    </row>
    <row r="329" spans="1:15" ht="27">
      <c r="A329" s="772"/>
      <c r="B329" s="772"/>
      <c r="C329" s="772"/>
      <c r="D329" s="772"/>
      <c r="E329" s="795" t="s">
        <v>1839</v>
      </c>
      <c r="F329" s="796"/>
      <c r="G329" s="796"/>
      <c r="H329" s="797" t="s">
        <v>248</v>
      </c>
      <c r="I329" s="798"/>
      <c r="J329" s="798"/>
      <c r="K329" s="772"/>
      <c r="L329" s="772"/>
      <c r="M329" s="772"/>
      <c r="N329" s="772"/>
      <c r="O329" s="772"/>
    </row>
    <row r="330" spans="1:15" ht="18">
      <c r="A330" s="772"/>
      <c r="B330" s="772"/>
      <c r="C330" s="772"/>
      <c r="D330" s="772"/>
      <c r="E330" s="795" t="s">
        <v>1840</v>
      </c>
      <c r="F330" s="796"/>
      <c r="G330" s="796"/>
      <c r="H330" s="797" t="s">
        <v>248</v>
      </c>
      <c r="I330" s="798"/>
      <c r="J330" s="798"/>
      <c r="K330" s="772"/>
      <c r="L330" s="772"/>
      <c r="M330" s="772"/>
      <c r="N330" s="772"/>
      <c r="O330" s="772"/>
    </row>
    <row r="331" spans="1:15">
      <c r="A331" s="635" t="s">
        <v>143</v>
      </c>
      <c r="B331" s="657"/>
      <c r="C331" s="657"/>
      <c r="D331" s="657"/>
      <c r="E331" s="657"/>
      <c r="F331" s="657"/>
      <c r="G331" s="657"/>
      <c r="H331" s="657"/>
      <c r="I331" s="657"/>
      <c r="J331" s="657"/>
      <c r="K331" s="657"/>
      <c r="L331" s="657"/>
      <c r="M331" s="657"/>
      <c r="N331" s="657"/>
      <c r="O331" s="657"/>
    </row>
    <row r="332" spans="1:15" ht="225">
      <c r="A332" s="774" t="s">
        <v>8565</v>
      </c>
      <c r="B332" s="773"/>
      <c r="C332" s="773"/>
      <c r="D332" s="773"/>
      <c r="E332" s="773"/>
      <c r="F332" s="773"/>
      <c r="G332" s="773"/>
      <c r="H332" s="773"/>
      <c r="I332" s="773"/>
      <c r="J332" s="773"/>
      <c r="K332" s="773"/>
      <c r="L332" s="773"/>
      <c r="M332" s="773"/>
      <c r="N332" s="773"/>
      <c r="O332" s="773"/>
    </row>
    <row r="333" spans="1:15" ht="38.25">
      <c r="A333" s="799" t="s">
        <v>2175</v>
      </c>
      <c r="B333" s="800"/>
      <c r="C333" s="800"/>
      <c r="D333" s="800"/>
      <c r="E333" s="800"/>
      <c r="F333" s="800"/>
      <c r="G333" s="800"/>
      <c r="H333" s="800"/>
      <c r="I333" s="772"/>
      <c r="J333" s="801" t="s">
        <v>2176</v>
      </c>
      <c r="K333" s="802"/>
      <c r="L333" s="802"/>
      <c r="M333" s="802"/>
      <c r="N333" s="802"/>
      <c r="O333" s="802"/>
    </row>
    <row r="334" spans="1:15">
      <c r="A334" s="772"/>
      <c r="B334" s="772"/>
      <c r="C334" s="772"/>
      <c r="D334" s="772"/>
      <c r="E334" s="772"/>
      <c r="F334" s="772"/>
      <c r="G334" s="772"/>
      <c r="H334" s="772"/>
      <c r="I334" s="772"/>
      <c r="J334" s="772"/>
      <c r="K334" s="772"/>
      <c r="L334" s="772"/>
      <c r="M334" s="801" t="s">
        <v>7478</v>
      </c>
      <c r="N334" s="802"/>
      <c r="O334" s="801" t="s">
        <v>9608</v>
      </c>
    </row>
    <row r="335" spans="1:15">
      <c r="A335" s="772"/>
      <c r="B335" s="772"/>
      <c r="C335" s="772"/>
      <c r="D335" s="772"/>
      <c r="E335" s="772"/>
      <c r="F335" s="772"/>
      <c r="G335" s="772"/>
      <c r="H335" s="772"/>
      <c r="I335" s="772"/>
      <c r="J335" s="772"/>
      <c r="K335" s="772"/>
      <c r="L335" s="772"/>
      <c r="M335" s="772"/>
      <c r="N335" s="772"/>
      <c r="O335" s="772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61"/>
  <sheetViews>
    <sheetView showGridLines="0" topLeftCell="A262" workbookViewId="0">
      <selection activeCell="O333" sqref="O333"/>
    </sheetView>
  </sheetViews>
  <sheetFormatPr defaultRowHeight="12"/>
  <cols>
    <col min="1" max="1" width="15.85546875" style="222" bestFit="1" customWidth="1"/>
    <col min="2" max="2" width="3.7109375" style="222" customWidth="1"/>
    <col min="3" max="3" width="40" style="222" bestFit="1" customWidth="1"/>
    <col min="4" max="4" width="3.7109375" style="222" customWidth="1"/>
    <col min="5" max="5" width="12.28515625" style="222" bestFit="1" customWidth="1"/>
    <col min="6" max="6" width="3.7109375" style="222" customWidth="1"/>
    <col min="7" max="7" width="10" style="222" bestFit="1" customWidth="1"/>
    <col min="8" max="8" width="3.7109375" style="222" customWidth="1"/>
    <col min="9" max="9" width="10" style="222" bestFit="1" customWidth="1"/>
    <col min="10" max="10" width="3.7109375" style="222" customWidth="1"/>
    <col min="11" max="11" width="12.28515625" style="222" bestFit="1" customWidth="1"/>
    <col min="12" max="12" width="7.28515625" style="238" customWidth="1"/>
    <col min="13" max="256" width="9.140625" style="222"/>
    <col min="257" max="257" width="15.85546875" style="222" bestFit="1" customWidth="1"/>
    <col min="258" max="258" width="3.7109375" style="222" customWidth="1"/>
    <col min="259" max="259" width="40" style="222" bestFit="1" customWidth="1"/>
    <col min="260" max="260" width="3.7109375" style="222" customWidth="1"/>
    <col min="261" max="261" width="12.28515625" style="222" bestFit="1" customWidth="1"/>
    <col min="262" max="262" width="3.7109375" style="222" customWidth="1"/>
    <col min="263" max="263" width="10" style="222" bestFit="1" customWidth="1"/>
    <col min="264" max="264" width="3.7109375" style="222" customWidth="1"/>
    <col min="265" max="265" width="10" style="222" bestFit="1" customWidth="1"/>
    <col min="266" max="266" width="3.7109375" style="222" customWidth="1"/>
    <col min="267" max="267" width="12.28515625" style="222" bestFit="1" customWidth="1"/>
    <col min="268" max="268" width="7.28515625" style="222" customWidth="1"/>
    <col min="269" max="512" width="9.140625" style="222"/>
    <col min="513" max="513" width="15.85546875" style="222" bestFit="1" customWidth="1"/>
    <col min="514" max="514" width="3.7109375" style="222" customWidth="1"/>
    <col min="515" max="515" width="40" style="222" bestFit="1" customWidth="1"/>
    <col min="516" max="516" width="3.7109375" style="222" customWidth="1"/>
    <col min="517" max="517" width="12.28515625" style="222" bestFit="1" customWidth="1"/>
    <col min="518" max="518" width="3.7109375" style="222" customWidth="1"/>
    <col min="519" max="519" width="10" style="222" bestFit="1" customWidth="1"/>
    <col min="520" max="520" width="3.7109375" style="222" customWidth="1"/>
    <col min="521" max="521" width="10" style="222" bestFit="1" customWidth="1"/>
    <col min="522" max="522" width="3.7109375" style="222" customWidth="1"/>
    <col min="523" max="523" width="12.28515625" style="222" bestFit="1" customWidth="1"/>
    <col min="524" max="524" width="7.28515625" style="222" customWidth="1"/>
    <col min="525" max="768" width="9.140625" style="222"/>
    <col min="769" max="769" width="15.85546875" style="222" bestFit="1" customWidth="1"/>
    <col min="770" max="770" width="3.7109375" style="222" customWidth="1"/>
    <col min="771" max="771" width="40" style="222" bestFit="1" customWidth="1"/>
    <col min="772" max="772" width="3.7109375" style="222" customWidth="1"/>
    <col min="773" max="773" width="12.28515625" style="222" bestFit="1" customWidth="1"/>
    <col min="774" max="774" width="3.7109375" style="222" customWidth="1"/>
    <col min="775" max="775" width="10" style="222" bestFit="1" customWidth="1"/>
    <col min="776" max="776" width="3.7109375" style="222" customWidth="1"/>
    <col min="777" max="777" width="10" style="222" bestFit="1" customWidth="1"/>
    <col min="778" max="778" width="3.7109375" style="222" customWidth="1"/>
    <col min="779" max="779" width="12.28515625" style="222" bestFit="1" customWidth="1"/>
    <col min="780" max="780" width="7.28515625" style="222" customWidth="1"/>
    <col min="781" max="1024" width="9.140625" style="222"/>
    <col min="1025" max="1025" width="15.85546875" style="222" bestFit="1" customWidth="1"/>
    <col min="1026" max="1026" width="3.7109375" style="222" customWidth="1"/>
    <col min="1027" max="1027" width="40" style="222" bestFit="1" customWidth="1"/>
    <col min="1028" max="1028" width="3.7109375" style="222" customWidth="1"/>
    <col min="1029" max="1029" width="12.28515625" style="222" bestFit="1" customWidth="1"/>
    <col min="1030" max="1030" width="3.7109375" style="222" customWidth="1"/>
    <col min="1031" max="1031" width="10" style="222" bestFit="1" customWidth="1"/>
    <col min="1032" max="1032" width="3.7109375" style="222" customWidth="1"/>
    <col min="1033" max="1033" width="10" style="222" bestFit="1" customWidth="1"/>
    <col min="1034" max="1034" width="3.7109375" style="222" customWidth="1"/>
    <col min="1035" max="1035" width="12.28515625" style="222" bestFit="1" customWidth="1"/>
    <col min="1036" max="1036" width="7.28515625" style="222" customWidth="1"/>
    <col min="1037" max="1280" width="9.140625" style="222"/>
    <col min="1281" max="1281" width="15.85546875" style="222" bestFit="1" customWidth="1"/>
    <col min="1282" max="1282" width="3.7109375" style="222" customWidth="1"/>
    <col min="1283" max="1283" width="40" style="222" bestFit="1" customWidth="1"/>
    <col min="1284" max="1284" width="3.7109375" style="222" customWidth="1"/>
    <col min="1285" max="1285" width="12.28515625" style="222" bestFit="1" customWidth="1"/>
    <col min="1286" max="1286" width="3.7109375" style="222" customWidth="1"/>
    <col min="1287" max="1287" width="10" style="222" bestFit="1" customWidth="1"/>
    <col min="1288" max="1288" width="3.7109375" style="222" customWidth="1"/>
    <col min="1289" max="1289" width="10" style="222" bestFit="1" customWidth="1"/>
    <col min="1290" max="1290" width="3.7109375" style="222" customWidth="1"/>
    <col min="1291" max="1291" width="12.28515625" style="222" bestFit="1" customWidth="1"/>
    <col min="1292" max="1292" width="7.28515625" style="222" customWidth="1"/>
    <col min="1293" max="1536" width="9.140625" style="222"/>
    <col min="1537" max="1537" width="15.85546875" style="222" bestFit="1" customWidth="1"/>
    <col min="1538" max="1538" width="3.7109375" style="222" customWidth="1"/>
    <col min="1539" max="1539" width="40" style="222" bestFit="1" customWidth="1"/>
    <col min="1540" max="1540" width="3.7109375" style="222" customWidth="1"/>
    <col min="1541" max="1541" width="12.28515625" style="222" bestFit="1" customWidth="1"/>
    <col min="1542" max="1542" width="3.7109375" style="222" customWidth="1"/>
    <col min="1543" max="1543" width="10" style="222" bestFit="1" customWidth="1"/>
    <col min="1544" max="1544" width="3.7109375" style="222" customWidth="1"/>
    <col min="1545" max="1545" width="10" style="222" bestFit="1" customWidth="1"/>
    <col min="1546" max="1546" width="3.7109375" style="222" customWidth="1"/>
    <col min="1547" max="1547" width="12.28515625" style="222" bestFit="1" customWidth="1"/>
    <col min="1548" max="1548" width="7.28515625" style="222" customWidth="1"/>
    <col min="1549" max="1792" width="9.140625" style="222"/>
    <col min="1793" max="1793" width="15.85546875" style="222" bestFit="1" customWidth="1"/>
    <col min="1794" max="1794" width="3.7109375" style="222" customWidth="1"/>
    <col min="1795" max="1795" width="40" style="222" bestFit="1" customWidth="1"/>
    <col min="1796" max="1796" width="3.7109375" style="222" customWidth="1"/>
    <col min="1797" max="1797" width="12.28515625" style="222" bestFit="1" customWidth="1"/>
    <col min="1798" max="1798" width="3.7109375" style="222" customWidth="1"/>
    <col min="1799" max="1799" width="10" style="222" bestFit="1" customWidth="1"/>
    <col min="1800" max="1800" width="3.7109375" style="222" customWidth="1"/>
    <col min="1801" max="1801" width="10" style="222" bestFit="1" customWidth="1"/>
    <col min="1802" max="1802" width="3.7109375" style="222" customWidth="1"/>
    <col min="1803" max="1803" width="12.28515625" style="222" bestFit="1" customWidth="1"/>
    <col min="1804" max="1804" width="7.28515625" style="222" customWidth="1"/>
    <col min="1805" max="2048" width="9.140625" style="222"/>
    <col min="2049" max="2049" width="15.85546875" style="222" bestFit="1" customWidth="1"/>
    <col min="2050" max="2050" width="3.7109375" style="222" customWidth="1"/>
    <col min="2051" max="2051" width="40" style="222" bestFit="1" customWidth="1"/>
    <col min="2052" max="2052" width="3.7109375" style="222" customWidth="1"/>
    <col min="2053" max="2053" width="12.28515625" style="222" bestFit="1" customWidth="1"/>
    <col min="2054" max="2054" width="3.7109375" style="222" customWidth="1"/>
    <col min="2055" max="2055" width="10" style="222" bestFit="1" customWidth="1"/>
    <col min="2056" max="2056" width="3.7109375" style="222" customWidth="1"/>
    <col min="2057" max="2057" width="10" style="222" bestFit="1" customWidth="1"/>
    <col min="2058" max="2058" width="3.7109375" style="222" customWidth="1"/>
    <col min="2059" max="2059" width="12.28515625" style="222" bestFit="1" customWidth="1"/>
    <col min="2060" max="2060" width="7.28515625" style="222" customWidth="1"/>
    <col min="2061" max="2304" width="9.140625" style="222"/>
    <col min="2305" max="2305" width="15.85546875" style="222" bestFit="1" customWidth="1"/>
    <col min="2306" max="2306" width="3.7109375" style="222" customWidth="1"/>
    <col min="2307" max="2307" width="40" style="222" bestFit="1" customWidth="1"/>
    <col min="2308" max="2308" width="3.7109375" style="222" customWidth="1"/>
    <col min="2309" max="2309" width="12.28515625" style="222" bestFit="1" customWidth="1"/>
    <col min="2310" max="2310" width="3.7109375" style="222" customWidth="1"/>
    <col min="2311" max="2311" width="10" style="222" bestFit="1" customWidth="1"/>
    <col min="2312" max="2312" width="3.7109375" style="222" customWidth="1"/>
    <col min="2313" max="2313" width="10" style="222" bestFit="1" customWidth="1"/>
    <col min="2314" max="2314" width="3.7109375" style="222" customWidth="1"/>
    <col min="2315" max="2315" width="12.28515625" style="222" bestFit="1" customWidth="1"/>
    <col min="2316" max="2316" width="7.28515625" style="222" customWidth="1"/>
    <col min="2317" max="2560" width="9.140625" style="222"/>
    <col min="2561" max="2561" width="15.85546875" style="222" bestFit="1" customWidth="1"/>
    <col min="2562" max="2562" width="3.7109375" style="222" customWidth="1"/>
    <col min="2563" max="2563" width="40" style="222" bestFit="1" customWidth="1"/>
    <col min="2564" max="2564" width="3.7109375" style="222" customWidth="1"/>
    <col min="2565" max="2565" width="12.28515625" style="222" bestFit="1" customWidth="1"/>
    <col min="2566" max="2566" width="3.7109375" style="222" customWidth="1"/>
    <col min="2567" max="2567" width="10" style="222" bestFit="1" customWidth="1"/>
    <col min="2568" max="2568" width="3.7109375" style="222" customWidth="1"/>
    <col min="2569" max="2569" width="10" style="222" bestFit="1" customWidth="1"/>
    <col min="2570" max="2570" width="3.7109375" style="222" customWidth="1"/>
    <col min="2571" max="2571" width="12.28515625" style="222" bestFit="1" customWidth="1"/>
    <col min="2572" max="2572" width="7.28515625" style="222" customWidth="1"/>
    <col min="2573" max="2816" width="9.140625" style="222"/>
    <col min="2817" max="2817" width="15.85546875" style="222" bestFit="1" customWidth="1"/>
    <col min="2818" max="2818" width="3.7109375" style="222" customWidth="1"/>
    <col min="2819" max="2819" width="40" style="222" bestFit="1" customWidth="1"/>
    <col min="2820" max="2820" width="3.7109375" style="222" customWidth="1"/>
    <col min="2821" max="2821" width="12.28515625" style="222" bestFit="1" customWidth="1"/>
    <col min="2822" max="2822" width="3.7109375" style="222" customWidth="1"/>
    <col min="2823" max="2823" width="10" style="222" bestFit="1" customWidth="1"/>
    <col min="2824" max="2824" width="3.7109375" style="222" customWidth="1"/>
    <col min="2825" max="2825" width="10" style="222" bestFit="1" customWidth="1"/>
    <col min="2826" max="2826" width="3.7109375" style="222" customWidth="1"/>
    <col min="2827" max="2827" width="12.28515625" style="222" bestFit="1" customWidth="1"/>
    <col min="2828" max="2828" width="7.28515625" style="222" customWidth="1"/>
    <col min="2829" max="3072" width="9.140625" style="222"/>
    <col min="3073" max="3073" width="15.85546875" style="222" bestFit="1" customWidth="1"/>
    <col min="3074" max="3074" width="3.7109375" style="222" customWidth="1"/>
    <col min="3075" max="3075" width="40" style="222" bestFit="1" customWidth="1"/>
    <col min="3076" max="3076" width="3.7109375" style="222" customWidth="1"/>
    <col min="3077" max="3077" width="12.28515625" style="222" bestFit="1" customWidth="1"/>
    <col min="3078" max="3078" width="3.7109375" style="222" customWidth="1"/>
    <col min="3079" max="3079" width="10" style="222" bestFit="1" customWidth="1"/>
    <col min="3080" max="3080" width="3.7109375" style="222" customWidth="1"/>
    <col min="3081" max="3081" width="10" style="222" bestFit="1" customWidth="1"/>
    <col min="3082" max="3082" width="3.7109375" style="222" customWidth="1"/>
    <col min="3083" max="3083" width="12.28515625" style="222" bestFit="1" customWidth="1"/>
    <col min="3084" max="3084" width="7.28515625" style="222" customWidth="1"/>
    <col min="3085" max="3328" width="9.140625" style="222"/>
    <col min="3329" max="3329" width="15.85546875" style="222" bestFit="1" customWidth="1"/>
    <col min="3330" max="3330" width="3.7109375" style="222" customWidth="1"/>
    <col min="3331" max="3331" width="40" style="222" bestFit="1" customWidth="1"/>
    <col min="3332" max="3332" width="3.7109375" style="222" customWidth="1"/>
    <col min="3333" max="3333" width="12.28515625" style="222" bestFit="1" customWidth="1"/>
    <col min="3334" max="3334" width="3.7109375" style="222" customWidth="1"/>
    <col min="3335" max="3335" width="10" style="222" bestFit="1" customWidth="1"/>
    <col min="3336" max="3336" width="3.7109375" style="222" customWidth="1"/>
    <col min="3337" max="3337" width="10" style="222" bestFit="1" customWidth="1"/>
    <col min="3338" max="3338" width="3.7109375" style="222" customWidth="1"/>
    <col min="3339" max="3339" width="12.28515625" style="222" bestFit="1" customWidth="1"/>
    <col min="3340" max="3340" width="7.28515625" style="222" customWidth="1"/>
    <col min="3341" max="3584" width="9.140625" style="222"/>
    <col min="3585" max="3585" width="15.85546875" style="222" bestFit="1" customWidth="1"/>
    <col min="3586" max="3586" width="3.7109375" style="222" customWidth="1"/>
    <col min="3587" max="3587" width="40" style="222" bestFit="1" customWidth="1"/>
    <col min="3588" max="3588" width="3.7109375" style="222" customWidth="1"/>
    <col min="3589" max="3589" width="12.28515625" style="222" bestFit="1" customWidth="1"/>
    <col min="3590" max="3590" width="3.7109375" style="222" customWidth="1"/>
    <col min="3591" max="3591" width="10" style="222" bestFit="1" customWidth="1"/>
    <col min="3592" max="3592" width="3.7109375" style="222" customWidth="1"/>
    <col min="3593" max="3593" width="10" style="222" bestFit="1" customWidth="1"/>
    <col min="3594" max="3594" width="3.7109375" style="222" customWidth="1"/>
    <col min="3595" max="3595" width="12.28515625" style="222" bestFit="1" customWidth="1"/>
    <col min="3596" max="3596" width="7.28515625" style="222" customWidth="1"/>
    <col min="3597" max="3840" width="9.140625" style="222"/>
    <col min="3841" max="3841" width="15.85546875" style="222" bestFit="1" customWidth="1"/>
    <col min="3842" max="3842" width="3.7109375" style="222" customWidth="1"/>
    <col min="3843" max="3843" width="40" style="222" bestFit="1" customWidth="1"/>
    <col min="3844" max="3844" width="3.7109375" style="222" customWidth="1"/>
    <col min="3845" max="3845" width="12.28515625" style="222" bestFit="1" customWidth="1"/>
    <col min="3846" max="3846" width="3.7109375" style="222" customWidth="1"/>
    <col min="3847" max="3847" width="10" style="222" bestFit="1" customWidth="1"/>
    <col min="3848" max="3848" width="3.7109375" style="222" customWidth="1"/>
    <col min="3849" max="3849" width="10" style="222" bestFit="1" customWidth="1"/>
    <col min="3850" max="3850" width="3.7109375" style="222" customWidth="1"/>
    <col min="3851" max="3851" width="12.28515625" style="222" bestFit="1" customWidth="1"/>
    <col min="3852" max="3852" width="7.28515625" style="222" customWidth="1"/>
    <col min="3853" max="4096" width="9.140625" style="222"/>
    <col min="4097" max="4097" width="15.85546875" style="222" bestFit="1" customWidth="1"/>
    <col min="4098" max="4098" width="3.7109375" style="222" customWidth="1"/>
    <col min="4099" max="4099" width="40" style="222" bestFit="1" customWidth="1"/>
    <col min="4100" max="4100" width="3.7109375" style="222" customWidth="1"/>
    <col min="4101" max="4101" width="12.28515625" style="222" bestFit="1" customWidth="1"/>
    <col min="4102" max="4102" width="3.7109375" style="222" customWidth="1"/>
    <col min="4103" max="4103" width="10" style="222" bestFit="1" customWidth="1"/>
    <col min="4104" max="4104" width="3.7109375" style="222" customWidth="1"/>
    <col min="4105" max="4105" width="10" style="222" bestFit="1" customWidth="1"/>
    <col min="4106" max="4106" width="3.7109375" style="222" customWidth="1"/>
    <col min="4107" max="4107" width="12.28515625" style="222" bestFit="1" customWidth="1"/>
    <col min="4108" max="4108" width="7.28515625" style="222" customWidth="1"/>
    <col min="4109" max="4352" width="9.140625" style="222"/>
    <col min="4353" max="4353" width="15.85546875" style="222" bestFit="1" customWidth="1"/>
    <col min="4354" max="4354" width="3.7109375" style="222" customWidth="1"/>
    <col min="4355" max="4355" width="40" style="222" bestFit="1" customWidth="1"/>
    <col min="4356" max="4356" width="3.7109375" style="222" customWidth="1"/>
    <col min="4357" max="4357" width="12.28515625" style="222" bestFit="1" customWidth="1"/>
    <col min="4358" max="4358" width="3.7109375" style="222" customWidth="1"/>
    <col min="4359" max="4359" width="10" style="222" bestFit="1" customWidth="1"/>
    <col min="4360" max="4360" width="3.7109375" style="222" customWidth="1"/>
    <col min="4361" max="4361" width="10" style="222" bestFit="1" customWidth="1"/>
    <col min="4362" max="4362" width="3.7109375" style="222" customWidth="1"/>
    <col min="4363" max="4363" width="12.28515625" style="222" bestFit="1" customWidth="1"/>
    <col min="4364" max="4364" width="7.28515625" style="222" customWidth="1"/>
    <col min="4365" max="4608" width="9.140625" style="222"/>
    <col min="4609" max="4609" width="15.85546875" style="222" bestFit="1" customWidth="1"/>
    <col min="4610" max="4610" width="3.7109375" style="222" customWidth="1"/>
    <col min="4611" max="4611" width="40" style="222" bestFit="1" customWidth="1"/>
    <col min="4612" max="4612" width="3.7109375" style="222" customWidth="1"/>
    <col min="4613" max="4613" width="12.28515625" style="222" bestFit="1" customWidth="1"/>
    <col min="4614" max="4614" width="3.7109375" style="222" customWidth="1"/>
    <col min="4615" max="4615" width="10" style="222" bestFit="1" customWidth="1"/>
    <col min="4616" max="4616" width="3.7109375" style="222" customWidth="1"/>
    <col min="4617" max="4617" width="10" style="222" bestFit="1" customWidth="1"/>
    <col min="4618" max="4618" width="3.7109375" style="222" customWidth="1"/>
    <col min="4619" max="4619" width="12.28515625" style="222" bestFit="1" customWidth="1"/>
    <col min="4620" max="4620" width="7.28515625" style="222" customWidth="1"/>
    <col min="4621" max="4864" width="9.140625" style="222"/>
    <col min="4865" max="4865" width="15.85546875" style="222" bestFit="1" customWidth="1"/>
    <col min="4866" max="4866" width="3.7109375" style="222" customWidth="1"/>
    <col min="4867" max="4867" width="40" style="222" bestFit="1" customWidth="1"/>
    <col min="4868" max="4868" width="3.7109375" style="222" customWidth="1"/>
    <col min="4869" max="4869" width="12.28515625" style="222" bestFit="1" customWidth="1"/>
    <col min="4870" max="4870" width="3.7109375" style="222" customWidth="1"/>
    <col min="4871" max="4871" width="10" style="222" bestFit="1" customWidth="1"/>
    <col min="4872" max="4872" width="3.7109375" style="222" customWidth="1"/>
    <col min="4873" max="4873" width="10" style="222" bestFit="1" customWidth="1"/>
    <col min="4874" max="4874" width="3.7109375" style="222" customWidth="1"/>
    <col min="4875" max="4875" width="12.28515625" style="222" bestFit="1" customWidth="1"/>
    <col min="4876" max="4876" width="7.28515625" style="222" customWidth="1"/>
    <col min="4877" max="5120" width="9.140625" style="222"/>
    <col min="5121" max="5121" width="15.85546875" style="222" bestFit="1" customWidth="1"/>
    <col min="5122" max="5122" width="3.7109375" style="222" customWidth="1"/>
    <col min="5123" max="5123" width="40" style="222" bestFit="1" customWidth="1"/>
    <col min="5124" max="5124" width="3.7109375" style="222" customWidth="1"/>
    <col min="5125" max="5125" width="12.28515625" style="222" bestFit="1" customWidth="1"/>
    <col min="5126" max="5126" width="3.7109375" style="222" customWidth="1"/>
    <col min="5127" max="5127" width="10" style="222" bestFit="1" customWidth="1"/>
    <col min="5128" max="5128" width="3.7109375" style="222" customWidth="1"/>
    <col min="5129" max="5129" width="10" style="222" bestFit="1" customWidth="1"/>
    <col min="5130" max="5130" width="3.7109375" style="222" customWidth="1"/>
    <col min="5131" max="5131" width="12.28515625" style="222" bestFit="1" customWidth="1"/>
    <col min="5132" max="5132" width="7.28515625" style="222" customWidth="1"/>
    <col min="5133" max="5376" width="9.140625" style="222"/>
    <col min="5377" max="5377" width="15.85546875" style="222" bestFit="1" customWidth="1"/>
    <col min="5378" max="5378" width="3.7109375" style="222" customWidth="1"/>
    <col min="5379" max="5379" width="40" style="222" bestFit="1" customWidth="1"/>
    <col min="5380" max="5380" width="3.7109375" style="222" customWidth="1"/>
    <col min="5381" max="5381" width="12.28515625" style="222" bestFit="1" customWidth="1"/>
    <col min="5382" max="5382" width="3.7109375" style="222" customWidth="1"/>
    <col min="5383" max="5383" width="10" style="222" bestFit="1" customWidth="1"/>
    <col min="5384" max="5384" width="3.7109375" style="222" customWidth="1"/>
    <col min="5385" max="5385" width="10" style="222" bestFit="1" customWidth="1"/>
    <col min="5386" max="5386" width="3.7109375" style="222" customWidth="1"/>
    <col min="5387" max="5387" width="12.28515625" style="222" bestFit="1" customWidth="1"/>
    <col min="5388" max="5388" width="7.28515625" style="222" customWidth="1"/>
    <col min="5389" max="5632" width="9.140625" style="222"/>
    <col min="5633" max="5633" width="15.85546875" style="222" bestFit="1" customWidth="1"/>
    <col min="5634" max="5634" width="3.7109375" style="222" customWidth="1"/>
    <col min="5635" max="5635" width="40" style="222" bestFit="1" customWidth="1"/>
    <col min="5636" max="5636" width="3.7109375" style="222" customWidth="1"/>
    <col min="5637" max="5637" width="12.28515625" style="222" bestFit="1" customWidth="1"/>
    <col min="5638" max="5638" width="3.7109375" style="222" customWidth="1"/>
    <col min="5639" max="5639" width="10" style="222" bestFit="1" customWidth="1"/>
    <col min="5640" max="5640" width="3.7109375" style="222" customWidth="1"/>
    <col min="5641" max="5641" width="10" style="222" bestFit="1" customWidth="1"/>
    <col min="5642" max="5642" width="3.7109375" style="222" customWidth="1"/>
    <col min="5643" max="5643" width="12.28515625" style="222" bestFit="1" customWidth="1"/>
    <col min="5644" max="5644" width="7.28515625" style="222" customWidth="1"/>
    <col min="5645" max="5888" width="9.140625" style="222"/>
    <col min="5889" max="5889" width="15.85546875" style="222" bestFit="1" customWidth="1"/>
    <col min="5890" max="5890" width="3.7109375" style="222" customWidth="1"/>
    <col min="5891" max="5891" width="40" style="222" bestFit="1" customWidth="1"/>
    <col min="5892" max="5892" width="3.7109375" style="222" customWidth="1"/>
    <col min="5893" max="5893" width="12.28515625" style="222" bestFit="1" customWidth="1"/>
    <col min="5894" max="5894" width="3.7109375" style="222" customWidth="1"/>
    <col min="5895" max="5895" width="10" style="222" bestFit="1" customWidth="1"/>
    <col min="5896" max="5896" width="3.7109375" style="222" customWidth="1"/>
    <col min="5897" max="5897" width="10" style="222" bestFit="1" customWidth="1"/>
    <col min="5898" max="5898" width="3.7109375" style="222" customWidth="1"/>
    <col min="5899" max="5899" width="12.28515625" style="222" bestFit="1" customWidth="1"/>
    <col min="5900" max="5900" width="7.28515625" style="222" customWidth="1"/>
    <col min="5901" max="6144" width="9.140625" style="222"/>
    <col min="6145" max="6145" width="15.85546875" style="222" bestFit="1" customWidth="1"/>
    <col min="6146" max="6146" width="3.7109375" style="222" customWidth="1"/>
    <col min="6147" max="6147" width="40" style="222" bestFit="1" customWidth="1"/>
    <col min="6148" max="6148" width="3.7109375" style="222" customWidth="1"/>
    <col min="6149" max="6149" width="12.28515625" style="222" bestFit="1" customWidth="1"/>
    <col min="6150" max="6150" width="3.7109375" style="222" customWidth="1"/>
    <col min="6151" max="6151" width="10" style="222" bestFit="1" customWidth="1"/>
    <col min="6152" max="6152" width="3.7109375" style="222" customWidth="1"/>
    <col min="6153" max="6153" width="10" style="222" bestFit="1" customWidth="1"/>
    <col min="6154" max="6154" width="3.7109375" style="222" customWidth="1"/>
    <col min="6155" max="6155" width="12.28515625" style="222" bestFit="1" customWidth="1"/>
    <col min="6156" max="6156" width="7.28515625" style="222" customWidth="1"/>
    <col min="6157" max="6400" width="9.140625" style="222"/>
    <col min="6401" max="6401" width="15.85546875" style="222" bestFit="1" customWidth="1"/>
    <col min="6402" max="6402" width="3.7109375" style="222" customWidth="1"/>
    <col min="6403" max="6403" width="40" style="222" bestFit="1" customWidth="1"/>
    <col min="6404" max="6404" width="3.7109375" style="222" customWidth="1"/>
    <col min="6405" max="6405" width="12.28515625" style="222" bestFit="1" customWidth="1"/>
    <col min="6406" max="6406" width="3.7109375" style="222" customWidth="1"/>
    <col min="6407" max="6407" width="10" style="222" bestFit="1" customWidth="1"/>
    <col min="6408" max="6408" width="3.7109375" style="222" customWidth="1"/>
    <col min="6409" max="6409" width="10" style="222" bestFit="1" customWidth="1"/>
    <col min="6410" max="6410" width="3.7109375" style="222" customWidth="1"/>
    <col min="6411" max="6411" width="12.28515625" style="222" bestFit="1" customWidth="1"/>
    <col min="6412" max="6412" width="7.28515625" style="222" customWidth="1"/>
    <col min="6413" max="6656" width="9.140625" style="222"/>
    <col min="6657" max="6657" width="15.85546875" style="222" bestFit="1" customWidth="1"/>
    <col min="6658" max="6658" width="3.7109375" style="222" customWidth="1"/>
    <col min="6659" max="6659" width="40" style="222" bestFit="1" customWidth="1"/>
    <col min="6660" max="6660" width="3.7109375" style="222" customWidth="1"/>
    <col min="6661" max="6661" width="12.28515625" style="222" bestFit="1" customWidth="1"/>
    <col min="6662" max="6662" width="3.7109375" style="222" customWidth="1"/>
    <col min="6663" max="6663" width="10" style="222" bestFit="1" customWidth="1"/>
    <col min="6664" max="6664" width="3.7109375" style="222" customWidth="1"/>
    <col min="6665" max="6665" width="10" style="222" bestFit="1" customWidth="1"/>
    <col min="6666" max="6666" width="3.7109375" style="222" customWidth="1"/>
    <col min="6667" max="6667" width="12.28515625" style="222" bestFit="1" customWidth="1"/>
    <col min="6668" max="6668" width="7.28515625" style="222" customWidth="1"/>
    <col min="6669" max="6912" width="9.140625" style="222"/>
    <col min="6913" max="6913" width="15.85546875" style="222" bestFit="1" customWidth="1"/>
    <col min="6914" max="6914" width="3.7109375" style="222" customWidth="1"/>
    <col min="6915" max="6915" width="40" style="222" bestFit="1" customWidth="1"/>
    <col min="6916" max="6916" width="3.7109375" style="222" customWidth="1"/>
    <col min="6917" max="6917" width="12.28515625" style="222" bestFit="1" customWidth="1"/>
    <col min="6918" max="6918" width="3.7109375" style="222" customWidth="1"/>
    <col min="6919" max="6919" width="10" style="222" bestFit="1" customWidth="1"/>
    <col min="6920" max="6920" width="3.7109375" style="222" customWidth="1"/>
    <col min="6921" max="6921" width="10" style="222" bestFit="1" customWidth="1"/>
    <col min="6922" max="6922" width="3.7109375" style="222" customWidth="1"/>
    <col min="6923" max="6923" width="12.28515625" style="222" bestFit="1" customWidth="1"/>
    <col min="6924" max="6924" width="7.28515625" style="222" customWidth="1"/>
    <col min="6925" max="7168" width="9.140625" style="222"/>
    <col min="7169" max="7169" width="15.85546875" style="222" bestFit="1" customWidth="1"/>
    <col min="7170" max="7170" width="3.7109375" style="222" customWidth="1"/>
    <col min="7171" max="7171" width="40" style="222" bestFit="1" customWidth="1"/>
    <col min="7172" max="7172" width="3.7109375" style="222" customWidth="1"/>
    <col min="7173" max="7173" width="12.28515625" style="222" bestFit="1" customWidth="1"/>
    <col min="7174" max="7174" width="3.7109375" style="222" customWidth="1"/>
    <col min="7175" max="7175" width="10" style="222" bestFit="1" customWidth="1"/>
    <col min="7176" max="7176" width="3.7109375" style="222" customWidth="1"/>
    <col min="7177" max="7177" width="10" style="222" bestFit="1" customWidth="1"/>
    <col min="7178" max="7178" width="3.7109375" style="222" customWidth="1"/>
    <col min="7179" max="7179" width="12.28515625" style="222" bestFit="1" customWidth="1"/>
    <col min="7180" max="7180" width="7.28515625" style="222" customWidth="1"/>
    <col min="7181" max="7424" width="9.140625" style="222"/>
    <col min="7425" max="7425" width="15.85546875" style="222" bestFit="1" customWidth="1"/>
    <col min="7426" max="7426" width="3.7109375" style="222" customWidth="1"/>
    <col min="7427" max="7427" width="40" style="222" bestFit="1" customWidth="1"/>
    <col min="7428" max="7428" width="3.7109375" style="222" customWidth="1"/>
    <col min="7429" max="7429" width="12.28515625" style="222" bestFit="1" customWidth="1"/>
    <col min="7430" max="7430" width="3.7109375" style="222" customWidth="1"/>
    <col min="7431" max="7431" width="10" style="222" bestFit="1" customWidth="1"/>
    <col min="7432" max="7432" width="3.7109375" style="222" customWidth="1"/>
    <col min="7433" max="7433" width="10" style="222" bestFit="1" customWidth="1"/>
    <col min="7434" max="7434" width="3.7109375" style="222" customWidth="1"/>
    <col min="7435" max="7435" width="12.28515625" style="222" bestFit="1" customWidth="1"/>
    <col min="7436" max="7436" width="7.28515625" style="222" customWidth="1"/>
    <col min="7437" max="7680" width="9.140625" style="222"/>
    <col min="7681" max="7681" width="15.85546875" style="222" bestFit="1" customWidth="1"/>
    <col min="7682" max="7682" width="3.7109375" style="222" customWidth="1"/>
    <col min="7683" max="7683" width="40" style="222" bestFit="1" customWidth="1"/>
    <col min="7684" max="7684" width="3.7109375" style="222" customWidth="1"/>
    <col min="7685" max="7685" width="12.28515625" style="222" bestFit="1" customWidth="1"/>
    <col min="7686" max="7686" width="3.7109375" style="222" customWidth="1"/>
    <col min="7687" max="7687" width="10" style="222" bestFit="1" customWidth="1"/>
    <col min="7688" max="7688" width="3.7109375" style="222" customWidth="1"/>
    <col min="7689" max="7689" width="10" style="222" bestFit="1" customWidth="1"/>
    <col min="7690" max="7690" width="3.7109375" style="222" customWidth="1"/>
    <col min="7691" max="7691" width="12.28515625" style="222" bestFit="1" customWidth="1"/>
    <col min="7692" max="7692" width="7.28515625" style="222" customWidth="1"/>
    <col min="7693" max="7936" width="9.140625" style="222"/>
    <col min="7937" max="7937" width="15.85546875" style="222" bestFit="1" customWidth="1"/>
    <col min="7938" max="7938" width="3.7109375" style="222" customWidth="1"/>
    <col min="7939" max="7939" width="40" style="222" bestFit="1" customWidth="1"/>
    <col min="7940" max="7940" width="3.7109375" style="222" customWidth="1"/>
    <col min="7941" max="7941" width="12.28515625" style="222" bestFit="1" customWidth="1"/>
    <col min="7942" max="7942" width="3.7109375" style="222" customWidth="1"/>
    <col min="7943" max="7943" width="10" style="222" bestFit="1" customWidth="1"/>
    <col min="7944" max="7944" width="3.7109375" style="222" customWidth="1"/>
    <col min="7945" max="7945" width="10" style="222" bestFit="1" customWidth="1"/>
    <col min="7946" max="7946" width="3.7109375" style="222" customWidth="1"/>
    <col min="7947" max="7947" width="12.28515625" style="222" bestFit="1" customWidth="1"/>
    <col min="7948" max="7948" width="7.28515625" style="222" customWidth="1"/>
    <col min="7949" max="8192" width="9.140625" style="222"/>
    <col min="8193" max="8193" width="15.85546875" style="222" bestFit="1" customWidth="1"/>
    <col min="8194" max="8194" width="3.7109375" style="222" customWidth="1"/>
    <col min="8195" max="8195" width="40" style="222" bestFit="1" customWidth="1"/>
    <col min="8196" max="8196" width="3.7109375" style="222" customWidth="1"/>
    <col min="8197" max="8197" width="12.28515625" style="222" bestFit="1" customWidth="1"/>
    <col min="8198" max="8198" width="3.7109375" style="222" customWidth="1"/>
    <col min="8199" max="8199" width="10" style="222" bestFit="1" customWidth="1"/>
    <col min="8200" max="8200" width="3.7109375" style="222" customWidth="1"/>
    <col min="8201" max="8201" width="10" style="222" bestFit="1" customWidth="1"/>
    <col min="8202" max="8202" width="3.7109375" style="222" customWidth="1"/>
    <col min="8203" max="8203" width="12.28515625" style="222" bestFit="1" customWidth="1"/>
    <col min="8204" max="8204" width="7.28515625" style="222" customWidth="1"/>
    <col min="8205" max="8448" width="9.140625" style="222"/>
    <col min="8449" max="8449" width="15.85546875" style="222" bestFit="1" customWidth="1"/>
    <col min="8450" max="8450" width="3.7109375" style="222" customWidth="1"/>
    <col min="8451" max="8451" width="40" style="222" bestFit="1" customWidth="1"/>
    <col min="8452" max="8452" width="3.7109375" style="222" customWidth="1"/>
    <col min="8453" max="8453" width="12.28515625" style="222" bestFit="1" customWidth="1"/>
    <col min="8454" max="8454" width="3.7109375" style="222" customWidth="1"/>
    <col min="8455" max="8455" width="10" style="222" bestFit="1" customWidth="1"/>
    <col min="8456" max="8456" width="3.7109375" style="222" customWidth="1"/>
    <col min="8457" max="8457" width="10" style="222" bestFit="1" customWidth="1"/>
    <col min="8458" max="8458" width="3.7109375" style="222" customWidth="1"/>
    <col min="8459" max="8459" width="12.28515625" style="222" bestFit="1" customWidth="1"/>
    <col min="8460" max="8460" width="7.28515625" style="222" customWidth="1"/>
    <col min="8461" max="8704" width="9.140625" style="222"/>
    <col min="8705" max="8705" width="15.85546875" style="222" bestFit="1" customWidth="1"/>
    <col min="8706" max="8706" width="3.7109375" style="222" customWidth="1"/>
    <col min="8707" max="8707" width="40" style="222" bestFit="1" customWidth="1"/>
    <col min="8708" max="8708" width="3.7109375" style="222" customWidth="1"/>
    <col min="8709" max="8709" width="12.28515625" style="222" bestFit="1" customWidth="1"/>
    <col min="8710" max="8710" width="3.7109375" style="222" customWidth="1"/>
    <col min="8711" max="8711" width="10" style="222" bestFit="1" customWidth="1"/>
    <col min="8712" max="8712" width="3.7109375" style="222" customWidth="1"/>
    <col min="8713" max="8713" width="10" style="222" bestFit="1" customWidth="1"/>
    <col min="8714" max="8714" width="3.7109375" style="222" customWidth="1"/>
    <col min="8715" max="8715" width="12.28515625" style="222" bestFit="1" customWidth="1"/>
    <col min="8716" max="8716" width="7.28515625" style="222" customWidth="1"/>
    <col min="8717" max="8960" width="9.140625" style="222"/>
    <col min="8961" max="8961" width="15.85546875" style="222" bestFit="1" customWidth="1"/>
    <col min="8962" max="8962" width="3.7109375" style="222" customWidth="1"/>
    <col min="8963" max="8963" width="40" style="222" bestFit="1" customWidth="1"/>
    <col min="8964" max="8964" width="3.7109375" style="222" customWidth="1"/>
    <col min="8965" max="8965" width="12.28515625" style="222" bestFit="1" customWidth="1"/>
    <col min="8966" max="8966" width="3.7109375" style="222" customWidth="1"/>
    <col min="8967" max="8967" width="10" style="222" bestFit="1" customWidth="1"/>
    <col min="8968" max="8968" width="3.7109375" style="222" customWidth="1"/>
    <col min="8969" max="8969" width="10" style="222" bestFit="1" customWidth="1"/>
    <col min="8970" max="8970" width="3.7109375" style="222" customWidth="1"/>
    <col min="8971" max="8971" width="12.28515625" style="222" bestFit="1" customWidth="1"/>
    <col min="8972" max="8972" width="7.28515625" style="222" customWidth="1"/>
    <col min="8973" max="9216" width="9.140625" style="222"/>
    <col min="9217" max="9217" width="15.85546875" style="222" bestFit="1" customWidth="1"/>
    <col min="9218" max="9218" width="3.7109375" style="222" customWidth="1"/>
    <col min="9219" max="9219" width="40" style="222" bestFit="1" customWidth="1"/>
    <col min="9220" max="9220" width="3.7109375" style="222" customWidth="1"/>
    <col min="9221" max="9221" width="12.28515625" style="222" bestFit="1" customWidth="1"/>
    <col min="9222" max="9222" width="3.7109375" style="222" customWidth="1"/>
    <col min="9223" max="9223" width="10" style="222" bestFit="1" customWidth="1"/>
    <col min="9224" max="9224" width="3.7109375" style="222" customWidth="1"/>
    <col min="9225" max="9225" width="10" style="222" bestFit="1" customWidth="1"/>
    <col min="9226" max="9226" width="3.7109375" style="222" customWidth="1"/>
    <col min="9227" max="9227" width="12.28515625" style="222" bestFit="1" customWidth="1"/>
    <col min="9228" max="9228" width="7.28515625" style="222" customWidth="1"/>
    <col min="9229" max="9472" width="9.140625" style="222"/>
    <col min="9473" max="9473" width="15.85546875" style="222" bestFit="1" customWidth="1"/>
    <col min="9474" max="9474" width="3.7109375" style="222" customWidth="1"/>
    <col min="9475" max="9475" width="40" style="222" bestFit="1" customWidth="1"/>
    <col min="9476" max="9476" width="3.7109375" style="222" customWidth="1"/>
    <col min="9477" max="9477" width="12.28515625" style="222" bestFit="1" customWidth="1"/>
    <col min="9478" max="9478" width="3.7109375" style="222" customWidth="1"/>
    <col min="9479" max="9479" width="10" style="222" bestFit="1" customWidth="1"/>
    <col min="9480" max="9480" width="3.7109375" style="222" customWidth="1"/>
    <col min="9481" max="9481" width="10" style="222" bestFit="1" customWidth="1"/>
    <col min="9482" max="9482" width="3.7109375" style="222" customWidth="1"/>
    <col min="9483" max="9483" width="12.28515625" style="222" bestFit="1" customWidth="1"/>
    <col min="9484" max="9484" width="7.28515625" style="222" customWidth="1"/>
    <col min="9485" max="9728" width="9.140625" style="222"/>
    <col min="9729" max="9729" width="15.85546875" style="222" bestFit="1" customWidth="1"/>
    <col min="9730" max="9730" width="3.7109375" style="222" customWidth="1"/>
    <col min="9731" max="9731" width="40" style="222" bestFit="1" customWidth="1"/>
    <col min="9732" max="9732" width="3.7109375" style="222" customWidth="1"/>
    <col min="9733" max="9733" width="12.28515625" style="222" bestFit="1" customWidth="1"/>
    <col min="9734" max="9734" width="3.7109375" style="222" customWidth="1"/>
    <col min="9735" max="9735" width="10" style="222" bestFit="1" customWidth="1"/>
    <col min="9736" max="9736" width="3.7109375" style="222" customWidth="1"/>
    <col min="9737" max="9737" width="10" style="222" bestFit="1" customWidth="1"/>
    <col min="9738" max="9738" width="3.7109375" style="222" customWidth="1"/>
    <col min="9739" max="9739" width="12.28515625" style="222" bestFit="1" customWidth="1"/>
    <col min="9740" max="9740" width="7.28515625" style="222" customWidth="1"/>
    <col min="9741" max="9984" width="9.140625" style="222"/>
    <col min="9985" max="9985" width="15.85546875" style="222" bestFit="1" customWidth="1"/>
    <col min="9986" max="9986" width="3.7109375" style="222" customWidth="1"/>
    <col min="9987" max="9987" width="40" style="222" bestFit="1" customWidth="1"/>
    <col min="9988" max="9988" width="3.7109375" style="222" customWidth="1"/>
    <col min="9989" max="9989" width="12.28515625" style="222" bestFit="1" customWidth="1"/>
    <col min="9990" max="9990" width="3.7109375" style="222" customWidth="1"/>
    <col min="9991" max="9991" width="10" style="222" bestFit="1" customWidth="1"/>
    <col min="9992" max="9992" width="3.7109375" style="222" customWidth="1"/>
    <col min="9993" max="9993" width="10" style="222" bestFit="1" customWidth="1"/>
    <col min="9994" max="9994" width="3.7109375" style="222" customWidth="1"/>
    <col min="9995" max="9995" width="12.28515625" style="222" bestFit="1" customWidth="1"/>
    <col min="9996" max="9996" width="7.28515625" style="222" customWidth="1"/>
    <col min="9997" max="10240" width="9.140625" style="222"/>
    <col min="10241" max="10241" width="15.85546875" style="222" bestFit="1" customWidth="1"/>
    <col min="10242" max="10242" width="3.7109375" style="222" customWidth="1"/>
    <col min="10243" max="10243" width="40" style="222" bestFit="1" customWidth="1"/>
    <col min="10244" max="10244" width="3.7109375" style="222" customWidth="1"/>
    <col min="10245" max="10245" width="12.28515625" style="222" bestFit="1" customWidth="1"/>
    <col min="10246" max="10246" width="3.7109375" style="222" customWidth="1"/>
    <col min="10247" max="10247" width="10" style="222" bestFit="1" customWidth="1"/>
    <col min="10248" max="10248" width="3.7109375" style="222" customWidth="1"/>
    <col min="10249" max="10249" width="10" style="222" bestFit="1" customWidth="1"/>
    <col min="10250" max="10250" width="3.7109375" style="222" customWidth="1"/>
    <col min="10251" max="10251" width="12.28515625" style="222" bestFit="1" customWidth="1"/>
    <col min="10252" max="10252" width="7.28515625" style="222" customWidth="1"/>
    <col min="10253" max="10496" width="9.140625" style="222"/>
    <col min="10497" max="10497" width="15.85546875" style="222" bestFit="1" customWidth="1"/>
    <col min="10498" max="10498" width="3.7109375" style="222" customWidth="1"/>
    <col min="10499" max="10499" width="40" style="222" bestFit="1" customWidth="1"/>
    <col min="10500" max="10500" width="3.7109375" style="222" customWidth="1"/>
    <col min="10501" max="10501" width="12.28515625" style="222" bestFit="1" customWidth="1"/>
    <col min="10502" max="10502" width="3.7109375" style="222" customWidth="1"/>
    <col min="10503" max="10503" width="10" style="222" bestFit="1" customWidth="1"/>
    <col min="10504" max="10504" width="3.7109375" style="222" customWidth="1"/>
    <col min="10505" max="10505" width="10" style="222" bestFit="1" customWidth="1"/>
    <col min="10506" max="10506" width="3.7109375" style="222" customWidth="1"/>
    <col min="10507" max="10507" width="12.28515625" style="222" bestFit="1" customWidth="1"/>
    <col min="10508" max="10508" width="7.28515625" style="222" customWidth="1"/>
    <col min="10509" max="10752" width="9.140625" style="222"/>
    <col min="10753" max="10753" width="15.85546875" style="222" bestFit="1" customWidth="1"/>
    <col min="10754" max="10754" width="3.7109375" style="222" customWidth="1"/>
    <col min="10755" max="10755" width="40" style="222" bestFit="1" customWidth="1"/>
    <col min="10756" max="10756" width="3.7109375" style="222" customWidth="1"/>
    <col min="10757" max="10757" width="12.28515625" style="222" bestFit="1" customWidth="1"/>
    <col min="10758" max="10758" width="3.7109375" style="222" customWidth="1"/>
    <col min="10759" max="10759" width="10" style="222" bestFit="1" customWidth="1"/>
    <col min="10760" max="10760" width="3.7109375" style="222" customWidth="1"/>
    <col min="10761" max="10761" width="10" style="222" bestFit="1" customWidth="1"/>
    <col min="10762" max="10762" width="3.7109375" style="222" customWidth="1"/>
    <col min="10763" max="10763" width="12.28515625" style="222" bestFit="1" customWidth="1"/>
    <col min="10764" max="10764" width="7.28515625" style="222" customWidth="1"/>
    <col min="10765" max="11008" width="9.140625" style="222"/>
    <col min="11009" max="11009" width="15.85546875" style="222" bestFit="1" customWidth="1"/>
    <col min="11010" max="11010" width="3.7109375" style="222" customWidth="1"/>
    <col min="11011" max="11011" width="40" style="222" bestFit="1" customWidth="1"/>
    <col min="11012" max="11012" width="3.7109375" style="222" customWidth="1"/>
    <col min="11013" max="11013" width="12.28515625" style="222" bestFit="1" customWidth="1"/>
    <col min="11014" max="11014" width="3.7109375" style="222" customWidth="1"/>
    <col min="11015" max="11015" width="10" style="222" bestFit="1" customWidth="1"/>
    <col min="11016" max="11016" width="3.7109375" style="222" customWidth="1"/>
    <col min="11017" max="11017" width="10" style="222" bestFit="1" customWidth="1"/>
    <col min="11018" max="11018" width="3.7109375" style="222" customWidth="1"/>
    <col min="11019" max="11019" width="12.28515625" style="222" bestFit="1" customWidth="1"/>
    <col min="11020" max="11020" width="7.28515625" style="222" customWidth="1"/>
    <col min="11021" max="11264" width="9.140625" style="222"/>
    <col min="11265" max="11265" width="15.85546875" style="222" bestFit="1" customWidth="1"/>
    <col min="11266" max="11266" width="3.7109375" style="222" customWidth="1"/>
    <col min="11267" max="11267" width="40" style="222" bestFit="1" customWidth="1"/>
    <col min="11268" max="11268" width="3.7109375" style="222" customWidth="1"/>
    <col min="11269" max="11269" width="12.28515625" style="222" bestFit="1" customWidth="1"/>
    <col min="11270" max="11270" width="3.7109375" style="222" customWidth="1"/>
    <col min="11271" max="11271" width="10" style="222" bestFit="1" customWidth="1"/>
    <col min="11272" max="11272" width="3.7109375" style="222" customWidth="1"/>
    <col min="11273" max="11273" width="10" style="222" bestFit="1" customWidth="1"/>
    <col min="11274" max="11274" width="3.7109375" style="222" customWidth="1"/>
    <col min="11275" max="11275" width="12.28515625" style="222" bestFit="1" customWidth="1"/>
    <col min="11276" max="11276" width="7.28515625" style="222" customWidth="1"/>
    <col min="11277" max="11520" width="9.140625" style="222"/>
    <col min="11521" max="11521" width="15.85546875" style="222" bestFit="1" customWidth="1"/>
    <col min="11522" max="11522" width="3.7109375" style="222" customWidth="1"/>
    <col min="11523" max="11523" width="40" style="222" bestFit="1" customWidth="1"/>
    <col min="11524" max="11524" width="3.7109375" style="222" customWidth="1"/>
    <col min="11525" max="11525" width="12.28515625" style="222" bestFit="1" customWidth="1"/>
    <col min="11526" max="11526" width="3.7109375" style="222" customWidth="1"/>
    <col min="11527" max="11527" width="10" style="222" bestFit="1" customWidth="1"/>
    <col min="11528" max="11528" width="3.7109375" style="222" customWidth="1"/>
    <col min="11529" max="11529" width="10" style="222" bestFit="1" customWidth="1"/>
    <col min="11530" max="11530" width="3.7109375" style="222" customWidth="1"/>
    <col min="11531" max="11531" width="12.28515625" style="222" bestFit="1" customWidth="1"/>
    <col min="11532" max="11532" width="7.28515625" style="222" customWidth="1"/>
    <col min="11533" max="11776" width="9.140625" style="222"/>
    <col min="11777" max="11777" width="15.85546875" style="222" bestFit="1" customWidth="1"/>
    <col min="11778" max="11778" width="3.7109375" style="222" customWidth="1"/>
    <col min="11779" max="11779" width="40" style="222" bestFit="1" customWidth="1"/>
    <col min="11780" max="11780" width="3.7109375" style="222" customWidth="1"/>
    <col min="11781" max="11781" width="12.28515625" style="222" bestFit="1" customWidth="1"/>
    <col min="11782" max="11782" width="3.7109375" style="222" customWidth="1"/>
    <col min="11783" max="11783" width="10" style="222" bestFit="1" customWidth="1"/>
    <col min="11784" max="11784" width="3.7109375" style="222" customWidth="1"/>
    <col min="11785" max="11785" width="10" style="222" bestFit="1" customWidth="1"/>
    <col min="11786" max="11786" width="3.7109375" style="222" customWidth="1"/>
    <col min="11787" max="11787" width="12.28515625" style="222" bestFit="1" customWidth="1"/>
    <col min="11788" max="11788" width="7.28515625" style="222" customWidth="1"/>
    <col min="11789" max="12032" width="9.140625" style="222"/>
    <col min="12033" max="12033" width="15.85546875" style="222" bestFit="1" customWidth="1"/>
    <col min="12034" max="12034" width="3.7109375" style="222" customWidth="1"/>
    <col min="12035" max="12035" width="40" style="222" bestFit="1" customWidth="1"/>
    <col min="12036" max="12036" width="3.7109375" style="222" customWidth="1"/>
    <col min="12037" max="12037" width="12.28515625" style="222" bestFit="1" customWidth="1"/>
    <col min="12038" max="12038" width="3.7109375" style="222" customWidth="1"/>
    <col min="12039" max="12039" width="10" style="222" bestFit="1" customWidth="1"/>
    <col min="12040" max="12040" width="3.7109375" style="222" customWidth="1"/>
    <col min="12041" max="12041" width="10" style="222" bestFit="1" customWidth="1"/>
    <col min="12042" max="12042" width="3.7109375" style="222" customWidth="1"/>
    <col min="12043" max="12043" width="12.28515625" style="222" bestFit="1" customWidth="1"/>
    <col min="12044" max="12044" width="7.28515625" style="222" customWidth="1"/>
    <col min="12045" max="12288" width="9.140625" style="222"/>
    <col min="12289" max="12289" width="15.85546875" style="222" bestFit="1" customWidth="1"/>
    <col min="12290" max="12290" width="3.7109375" style="222" customWidth="1"/>
    <col min="12291" max="12291" width="40" style="222" bestFit="1" customWidth="1"/>
    <col min="12292" max="12292" width="3.7109375" style="222" customWidth="1"/>
    <col min="12293" max="12293" width="12.28515625" style="222" bestFit="1" customWidth="1"/>
    <col min="12294" max="12294" width="3.7109375" style="222" customWidth="1"/>
    <col min="12295" max="12295" width="10" style="222" bestFit="1" customWidth="1"/>
    <col min="12296" max="12296" width="3.7109375" style="222" customWidth="1"/>
    <col min="12297" max="12297" width="10" style="222" bestFit="1" customWidth="1"/>
    <col min="12298" max="12298" width="3.7109375" style="222" customWidth="1"/>
    <col min="12299" max="12299" width="12.28515625" style="222" bestFit="1" customWidth="1"/>
    <col min="12300" max="12300" width="7.28515625" style="222" customWidth="1"/>
    <col min="12301" max="12544" width="9.140625" style="222"/>
    <col min="12545" max="12545" width="15.85546875" style="222" bestFit="1" customWidth="1"/>
    <col min="12546" max="12546" width="3.7109375" style="222" customWidth="1"/>
    <col min="12547" max="12547" width="40" style="222" bestFit="1" customWidth="1"/>
    <col min="12548" max="12548" width="3.7109375" style="222" customWidth="1"/>
    <col min="12549" max="12549" width="12.28515625" style="222" bestFit="1" customWidth="1"/>
    <col min="12550" max="12550" width="3.7109375" style="222" customWidth="1"/>
    <col min="12551" max="12551" width="10" style="222" bestFit="1" customWidth="1"/>
    <col min="12552" max="12552" width="3.7109375" style="222" customWidth="1"/>
    <col min="12553" max="12553" width="10" style="222" bestFit="1" customWidth="1"/>
    <col min="12554" max="12554" width="3.7109375" style="222" customWidth="1"/>
    <col min="12555" max="12555" width="12.28515625" style="222" bestFit="1" customWidth="1"/>
    <col min="12556" max="12556" width="7.28515625" style="222" customWidth="1"/>
    <col min="12557" max="12800" width="9.140625" style="222"/>
    <col min="12801" max="12801" width="15.85546875" style="222" bestFit="1" customWidth="1"/>
    <col min="12802" max="12802" width="3.7109375" style="222" customWidth="1"/>
    <col min="12803" max="12803" width="40" style="222" bestFit="1" customWidth="1"/>
    <col min="12804" max="12804" width="3.7109375" style="222" customWidth="1"/>
    <col min="12805" max="12805" width="12.28515625" style="222" bestFit="1" customWidth="1"/>
    <col min="12806" max="12806" width="3.7109375" style="222" customWidth="1"/>
    <col min="12807" max="12807" width="10" style="222" bestFit="1" customWidth="1"/>
    <col min="12808" max="12808" width="3.7109375" style="222" customWidth="1"/>
    <col min="12809" max="12809" width="10" style="222" bestFit="1" customWidth="1"/>
    <col min="12810" max="12810" width="3.7109375" style="222" customWidth="1"/>
    <col min="12811" max="12811" width="12.28515625" style="222" bestFit="1" customWidth="1"/>
    <col min="12812" max="12812" width="7.28515625" style="222" customWidth="1"/>
    <col min="12813" max="13056" width="9.140625" style="222"/>
    <col min="13057" max="13057" width="15.85546875" style="222" bestFit="1" customWidth="1"/>
    <col min="13058" max="13058" width="3.7109375" style="222" customWidth="1"/>
    <col min="13059" max="13059" width="40" style="222" bestFit="1" customWidth="1"/>
    <col min="13060" max="13060" width="3.7109375" style="222" customWidth="1"/>
    <col min="13061" max="13061" width="12.28515625" style="222" bestFit="1" customWidth="1"/>
    <col min="13062" max="13062" width="3.7109375" style="222" customWidth="1"/>
    <col min="13063" max="13063" width="10" style="222" bestFit="1" customWidth="1"/>
    <col min="13064" max="13064" width="3.7109375" style="222" customWidth="1"/>
    <col min="13065" max="13065" width="10" style="222" bestFit="1" customWidth="1"/>
    <col min="13066" max="13066" width="3.7109375" style="222" customWidth="1"/>
    <col min="13067" max="13067" width="12.28515625" style="222" bestFit="1" customWidth="1"/>
    <col min="13068" max="13068" width="7.28515625" style="222" customWidth="1"/>
    <col min="13069" max="13312" width="9.140625" style="222"/>
    <col min="13313" max="13313" width="15.85546875" style="222" bestFit="1" customWidth="1"/>
    <col min="13314" max="13314" width="3.7109375" style="222" customWidth="1"/>
    <col min="13315" max="13315" width="40" style="222" bestFit="1" customWidth="1"/>
    <col min="13316" max="13316" width="3.7109375" style="222" customWidth="1"/>
    <col min="13317" max="13317" width="12.28515625" style="222" bestFit="1" customWidth="1"/>
    <col min="13318" max="13318" width="3.7109375" style="222" customWidth="1"/>
    <col min="13319" max="13319" width="10" style="222" bestFit="1" customWidth="1"/>
    <col min="13320" max="13320" width="3.7109375" style="222" customWidth="1"/>
    <col min="13321" max="13321" width="10" style="222" bestFit="1" customWidth="1"/>
    <col min="13322" max="13322" width="3.7109375" style="222" customWidth="1"/>
    <col min="13323" max="13323" width="12.28515625" style="222" bestFit="1" customWidth="1"/>
    <col min="13324" max="13324" width="7.28515625" style="222" customWidth="1"/>
    <col min="13325" max="13568" width="9.140625" style="222"/>
    <col min="13569" max="13569" width="15.85546875" style="222" bestFit="1" customWidth="1"/>
    <col min="13570" max="13570" width="3.7109375" style="222" customWidth="1"/>
    <col min="13571" max="13571" width="40" style="222" bestFit="1" customWidth="1"/>
    <col min="13572" max="13572" width="3.7109375" style="222" customWidth="1"/>
    <col min="13573" max="13573" width="12.28515625" style="222" bestFit="1" customWidth="1"/>
    <col min="13574" max="13574" width="3.7109375" style="222" customWidth="1"/>
    <col min="13575" max="13575" width="10" style="222" bestFit="1" customWidth="1"/>
    <col min="13576" max="13576" width="3.7109375" style="222" customWidth="1"/>
    <col min="13577" max="13577" width="10" style="222" bestFit="1" customWidth="1"/>
    <col min="13578" max="13578" width="3.7109375" style="222" customWidth="1"/>
    <col min="13579" max="13579" width="12.28515625" style="222" bestFit="1" customWidth="1"/>
    <col min="13580" max="13580" width="7.28515625" style="222" customWidth="1"/>
    <col min="13581" max="13824" width="9.140625" style="222"/>
    <col min="13825" max="13825" width="15.85546875" style="222" bestFit="1" customWidth="1"/>
    <col min="13826" max="13826" width="3.7109375" style="222" customWidth="1"/>
    <col min="13827" max="13827" width="40" style="222" bestFit="1" customWidth="1"/>
    <col min="13828" max="13828" width="3.7109375" style="222" customWidth="1"/>
    <col min="13829" max="13829" width="12.28515625" style="222" bestFit="1" customWidth="1"/>
    <col min="13830" max="13830" width="3.7109375" style="222" customWidth="1"/>
    <col min="13831" max="13831" width="10" style="222" bestFit="1" customWidth="1"/>
    <col min="13832" max="13832" width="3.7109375" style="222" customWidth="1"/>
    <col min="13833" max="13833" width="10" style="222" bestFit="1" customWidth="1"/>
    <col min="13834" max="13834" width="3.7109375" style="222" customWidth="1"/>
    <col min="13835" max="13835" width="12.28515625" style="222" bestFit="1" customWidth="1"/>
    <col min="13836" max="13836" width="7.28515625" style="222" customWidth="1"/>
    <col min="13837" max="14080" width="9.140625" style="222"/>
    <col min="14081" max="14081" width="15.85546875" style="222" bestFit="1" customWidth="1"/>
    <col min="14082" max="14082" width="3.7109375" style="222" customWidth="1"/>
    <col min="14083" max="14083" width="40" style="222" bestFit="1" customWidth="1"/>
    <col min="14084" max="14084" width="3.7109375" style="222" customWidth="1"/>
    <col min="14085" max="14085" width="12.28515625" style="222" bestFit="1" customWidth="1"/>
    <col min="14086" max="14086" width="3.7109375" style="222" customWidth="1"/>
    <col min="14087" max="14087" width="10" style="222" bestFit="1" customWidth="1"/>
    <col min="14088" max="14088" width="3.7109375" style="222" customWidth="1"/>
    <col min="14089" max="14089" width="10" style="222" bestFit="1" customWidth="1"/>
    <col min="14090" max="14090" width="3.7109375" style="222" customWidth="1"/>
    <col min="14091" max="14091" width="12.28515625" style="222" bestFit="1" customWidth="1"/>
    <col min="14092" max="14092" width="7.28515625" style="222" customWidth="1"/>
    <col min="14093" max="14336" width="9.140625" style="222"/>
    <col min="14337" max="14337" width="15.85546875" style="222" bestFit="1" customWidth="1"/>
    <col min="14338" max="14338" width="3.7109375" style="222" customWidth="1"/>
    <col min="14339" max="14339" width="40" style="222" bestFit="1" customWidth="1"/>
    <col min="14340" max="14340" width="3.7109375" style="222" customWidth="1"/>
    <col min="14341" max="14341" width="12.28515625" style="222" bestFit="1" customWidth="1"/>
    <col min="14342" max="14342" width="3.7109375" style="222" customWidth="1"/>
    <col min="14343" max="14343" width="10" style="222" bestFit="1" customWidth="1"/>
    <col min="14344" max="14344" width="3.7109375" style="222" customWidth="1"/>
    <col min="14345" max="14345" width="10" style="222" bestFit="1" customWidth="1"/>
    <col min="14346" max="14346" width="3.7109375" style="222" customWidth="1"/>
    <col min="14347" max="14347" width="12.28515625" style="222" bestFit="1" customWidth="1"/>
    <col min="14348" max="14348" width="7.28515625" style="222" customWidth="1"/>
    <col min="14349" max="14592" width="9.140625" style="222"/>
    <col min="14593" max="14593" width="15.85546875" style="222" bestFit="1" customWidth="1"/>
    <col min="14594" max="14594" width="3.7109375" style="222" customWidth="1"/>
    <col min="14595" max="14595" width="40" style="222" bestFit="1" customWidth="1"/>
    <col min="14596" max="14596" width="3.7109375" style="222" customWidth="1"/>
    <col min="14597" max="14597" width="12.28515625" style="222" bestFit="1" customWidth="1"/>
    <col min="14598" max="14598" width="3.7109375" style="222" customWidth="1"/>
    <col min="14599" max="14599" width="10" style="222" bestFit="1" customWidth="1"/>
    <col min="14600" max="14600" width="3.7109375" style="222" customWidth="1"/>
    <col min="14601" max="14601" width="10" style="222" bestFit="1" customWidth="1"/>
    <col min="14602" max="14602" width="3.7109375" style="222" customWidth="1"/>
    <col min="14603" max="14603" width="12.28515625" style="222" bestFit="1" customWidth="1"/>
    <col min="14604" max="14604" width="7.28515625" style="222" customWidth="1"/>
    <col min="14605" max="14848" width="9.140625" style="222"/>
    <col min="14849" max="14849" width="15.85546875" style="222" bestFit="1" customWidth="1"/>
    <col min="14850" max="14850" width="3.7109375" style="222" customWidth="1"/>
    <col min="14851" max="14851" width="40" style="222" bestFit="1" customWidth="1"/>
    <col min="14852" max="14852" width="3.7109375" style="222" customWidth="1"/>
    <col min="14853" max="14853" width="12.28515625" style="222" bestFit="1" customWidth="1"/>
    <col min="14854" max="14854" width="3.7109375" style="222" customWidth="1"/>
    <col min="14855" max="14855" width="10" style="222" bestFit="1" customWidth="1"/>
    <col min="14856" max="14856" width="3.7109375" style="222" customWidth="1"/>
    <col min="14857" max="14857" width="10" style="222" bestFit="1" customWidth="1"/>
    <col min="14858" max="14858" width="3.7109375" style="222" customWidth="1"/>
    <col min="14859" max="14859" width="12.28515625" style="222" bestFit="1" customWidth="1"/>
    <col min="14860" max="14860" width="7.28515625" style="222" customWidth="1"/>
    <col min="14861" max="15104" width="9.140625" style="222"/>
    <col min="15105" max="15105" width="15.85546875" style="222" bestFit="1" customWidth="1"/>
    <col min="15106" max="15106" width="3.7109375" style="222" customWidth="1"/>
    <col min="15107" max="15107" width="40" style="222" bestFit="1" customWidth="1"/>
    <col min="15108" max="15108" width="3.7109375" style="222" customWidth="1"/>
    <col min="15109" max="15109" width="12.28515625" style="222" bestFit="1" customWidth="1"/>
    <col min="15110" max="15110" width="3.7109375" style="222" customWidth="1"/>
    <col min="15111" max="15111" width="10" style="222" bestFit="1" customWidth="1"/>
    <col min="15112" max="15112" width="3.7109375" style="222" customWidth="1"/>
    <col min="15113" max="15113" width="10" style="222" bestFit="1" customWidth="1"/>
    <col min="15114" max="15114" width="3.7109375" style="222" customWidth="1"/>
    <col min="15115" max="15115" width="12.28515625" style="222" bestFit="1" customWidth="1"/>
    <col min="15116" max="15116" width="7.28515625" style="222" customWidth="1"/>
    <col min="15117" max="15360" width="9.140625" style="222"/>
    <col min="15361" max="15361" width="15.85546875" style="222" bestFit="1" customWidth="1"/>
    <col min="15362" max="15362" width="3.7109375" style="222" customWidth="1"/>
    <col min="15363" max="15363" width="40" style="222" bestFit="1" customWidth="1"/>
    <col min="15364" max="15364" width="3.7109375" style="222" customWidth="1"/>
    <col min="15365" max="15365" width="12.28515625" style="222" bestFit="1" customWidth="1"/>
    <col min="15366" max="15366" width="3.7109375" style="222" customWidth="1"/>
    <col min="15367" max="15367" width="10" style="222" bestFit="1" customWidth="1"/>
    <col min="15368" max="15368" width="3.7109375" style="222" customWidth="1"/>
    <col min="15369" max="15369" width="10" style="222" bestFit="1" customWidth="1"/>
    <col min="15370" max="15370" width="3.7109375" style="222" customWidth="1"/>
    <col min="15371" max="15371" width="12.28515625" style="222" bestFit="1" customWidth="1"/>
    <col min="15372" max="15372" width="7.28515625" style="222" customWidth="1"/>
    <col min="15373" max="15616" width="9.140625" style="222"/>
    <col min="15617" max="15617" width="15.85546875" style="222" bestFit="1" customWidth="1"/>
    <col min="15618" max="15618" width="3.7109375" style="222" customWidth="1"/>
    <col min="15619" max="15619" width="40" style="222" bestFit="1" customWidth="1"/>
    <col min="15620" max="15620" width="3.7109375" style="222" customWidth="1"/>
    <col min="15621" max="15621" width="12.28515625" style="222" bestFit="1" customWidth="1"/>
    <col min="15622" max="15622" width="3.7109375" style="222" customWidth="1"/>
    <col min="15623" max="15623" width="10" style="222" bestFit="1" customWidth="1"/>
    <col min="15624" max="15624" width="3.7109375" style="222" customWidth="1"/>
    <col min="15625" max="15625" width="10" style="222" bestFit="1" customWidth="1"/>
    <col min="15626" max="15626" width="3.7109375" style="222" customWidth="1"/>
    <col min="15627" max="15627" width="12.28515625" style="222" bestFit="1" customWidth="1"/>
    <col min="15628" max="15628" width="7.28515625" style="222" customWidth="1"/>
    <col min="15629" max="15872" width="9.140625" style="222"/>
    <col min="15873" max="15873" width="15.85546875" style="222" bestFit="1" customWidth="1"/>
    <col min="15874" max="15874" width="3.7109375" style="222" customWidth="1"/>
    <col min="15875" max="15875" width="40" style="222" bestFit="1" customWidth="1"/>
    <col min="15876" max="15876" width="3.7109375" style="222" customWidth="1"/>
    <col min="15877" max="15877" width="12.28515625" style="222" bestFit="1" customWidth="1"/>
    <col min="15878" max="15878" width="3.7109375" style="222" customWidth="1"/>
    <col min="15879" max="15879" width="10" style="222" bestFit="1" customWidth="1"/>
    <col min="15880" max="15880" width="3.7109375" style="222" customWidth="1"/>
    <col min="15881" max="15881" width="10" style="222" bestFit="1" customWidth="1"/>
    <col min="15882" max="15882" width="3.7109375" style="222" customWidth="1"/>
    <col min="15883" max="15883" width="12.28515625" style="222" bestFit="1" customWidth="1"/>
    <col min="15884" max="15884" width="7.28515625" style="222" customWidth="1"/>
    <col min="15885" max="16128" width="9.140625" style="222"/>
    <col min="16129" max="16129" width="15.85546875" style="222" bestFit="1" customWidth="1"/>
    <col min="16130" max="16130" width="3.7109375" style="222" customWidth="1"/>
    <col min="16131" max="16131" width="40" style="222" bestFit="1" customWidth="1"/>
    <col min="16132" max="16132" width="3.7109375" style="222" customWidth="1"/>
    <col min="16133" max="16133" width="12.28515625" style="222" bestFit="1" customWidth="1"/>
    <col min="16134" max="16134" width="3.7109375" style="222" customWidth="1"/>
    <col min="16135" max="16135" width="10" style="222" bestFit="1" customWidth="1"/>
    <col min="16136" max="16136" width="3.7109375" style="222" customWidth="1"/>
    <col min="16137" max="16137" width="10" style="222" bestFit="1" customWidth="1"/>
    <col min="16138" max="16138" width="3.7109375" style="222" customWidth="1"/>
    <col min="16139" max="16139" width="12.28515625" style="222" bestFit="1" customWidth="1"/>
    <col min="16140" max="16140" width="7.28515625" style="222" customWidth="1"/>
    <col min="16141" max="16384" width="9.140625" style="222"/>
  </cols>
  <sheetData>
    <row r="1" spans="1:12">
      <c r="A1" s="196" t="s">
        <v>215</v>
      </c>
      <c r="B1" s="196" t="s">
        <v>216</v>
      </c>
      <c r="C1" s="197"/>
      <c r="D1" s="197"/>
      <c r="E1" s="198" t="s">
        <v>217</v>
      </c>
      <c r="F1" s="199"/>
      <c r="G1" s="198" t="s">
        <v>218</v>
      </c>
      <c r="H1" s="199"/>
      <c r="I1" s="198" t="s">
        <v>219</v>
      </c>
      <c r="J1" s="199"/>
      <c r="K1" s="198" t="s">
        <v>220</v>
      </c>
      <c r="L1" s="226"/>
    </row>
    <row r="2" spans="1:12">
      <c r="A2" s="200">
        <v>1</v>
      </c>
      <c r="B2" s="200" t="s">
        <v>222</v>
      </c>
      <c r="C2" s="201"/>
      <c r="D2" s="201"/>
      <c r="E2" s="202" t="s">
        <v>3474</v>
      </c>
      <c r="F2" s="203"/>
      <c r="G2" s="236">
        <v>3133685.89</v>
      </c>
      <c r="H2" s="203"/>
      <c r="I2" s="236">
        <v>3450108.5</v>
      </c>
      <c r="J2" s="203"/>
      <c r="K2" s="202" t="s">
        <v>3710</v>
      </c>
      <c r="L2" s="225">
        <f>VLOOKUP(A2,'De x Para'!A:C,3,0)</f>
        <v>0</v>
      </c>
    </row>
    <row r="3" spans="1:12">
      <c r="A3" s="200" t="s">
        <v>227</v>
      </c>
      <c r="B3" s="194" t="s">
        <v>143</v>
      </c>
      <c r="C3" s="200" t="s">
        <v>228</v>
      </c>
      <c r="D3" s="201"/>
      <c r="E3" s="202" t="s">
        <v>3475</v>
      </c>
      <c r="F3" s="203"/>
      <c r="G3" s="236">
        <v>3133685.89</v>
      </c>
      <c r="H3" s="203"/>
      <c r="I3" s="236">
        <v>3441676.79</v>
      </c>
      <c r="J3" s="203"/>
      <c r="K3" s="202" t="s">
        <v>3711</v>
      </c>
      <c r="L3" s="225">
        <f>VLOOKUP(A3,'De x Para'!A:C,3,0)</f>
        <v>0</v>
      </c>
    </row>
    <row r="4" spans="1:12">
      <c r="A4" s="200" t="s">
        <v>232</v>
      </c>
      <c r="B4" s="194" t="s">
        <v>143</v>
      </c>
      <c r="C4" s="200" t="s">
        <v>233</v>
      </c>
      <c r="D4" s="201"/>
      <c r="E4" s="202" t="s">
        <v>3476</v>
      </c>
      <c r="F4" s="203"/>
      <c r="G4" s="236">
        <v>2592841.0699999998</v>
      </c>
      <c r="H4" s="203"/>
      <c r="I4" s="236">
        <v>3007892.17</v>
      </c>
      <c r="J4" s="203"/>
      <c r="K4" s="202" t="s">
        <v>3712</v>
      </c>
      <c r="L4" s="225">
        <f>VLOOKUP(A4,'De x Para'!A:C,3,0)</f>
        <v>0</v>
      </c>
    </row>
    <row r="5" spans="1:12">
      <c r="A5" s="200" t="s">
        <v>238</v>
      </c>
      <c r="B5" s="194" t="s">
        <v>143</v>
      </c>
      <c r="C5" s="200" t="s">
        <v>233</v>
      </c>
      <c r="D5" s="201"/>
      <c r="E5" s="202" t="s">
        <v>3476</v>
      </c>
      <c r="F5" s="203"/>
      <c r="G5" s="236">
        <v>2592841.0699999998</v>
      </c>
      <c r="H5" s="203"/>
      <c r="I5" s="236">
        <v>3007892.17</v>
      </c>
      <c r="J5" s="203"/>
      <c r="K5" s="202" t="s">
        <v>3712</v>
      </c>
      <c r="L5" s="225">
        <f>VLOOKUP(A5,'De x Para'!A:C,3,0)</f>
        <v>0</v>
      </c>
    </row>
    <row r="6" spans="1:12">
      <c r="A6" s="200" t="s">
        <v>239</v>
      </c>
      <c r="B6" s="194" t="s">
        <v>143</v>
      </c>
      <c r="C6" s="200" t="s">
        <v>240</v>
      </c>
      <c r="D6" s="201"/>
      <c r="E6" s="202" t="s">
        <v>3221</v>
      </c>
      <c r="F6" s="203"/>
      <c r="G6" s="236">
        <v>20573</v>
      </c>
      <c r="H6" s="203"/>
      <c r="I6" s="236">
        <v>20573</v>
      </c>
      <c r="J6" s="203"/>
      <c r="K6" s="202" t="s">
        <v>3221</v>
      </c>
      <c r="L6" s="225">
        <f>VLOOKUP(A6,'De x Para'!A:C,3,0)</f>
        <v>0</v>
      </c>
    </row>
    <row r="7" spans="1:12">
      <c r="A7" s="204" t="s">
        <v>243</v>
      </c>
      <c r="B7" s="194" t="s">
        <v>143</v>
      </c>
      <c r="C7" s="204" t="s">
        <v>244</v>
      </c>
      <c r="D7" s="205"/>
      <c r="E7" s="206" t="s">
        <v>3221</v>
      </c>
      <c r="F7" s="207"/>
      <c r="G7" s="206">
        <v>0</v>
      </c>
      <c r="H7" s="207"/>
      <c r="I7" s="206">
        <v>0</v>
      </c>
      <c r="J7" s="207"/>
      <c r="K7" s="206" t="s">
        <v>3221</v>
      </c>
      <c r="L7" s="225">
        <f>VLOOKUP(A7,'De x Para'!A:C,3,0)</f>
        <v>0</v>
      </c>
    </row>
    <row r="8" spans="1:12">
      <c r="A8" s="204" t="s">
        <v>246</v>
      </c>
      <c r="B8" s="194" t="s">
        <v>143</v>
      </c>
      <c r="C8" s="204" t="s">
        <v>247</v>
      </c>
      <c r="D8" s="205"/>
      <c r="E8" s="206" t="s">
        <v>248</v>
      </c>
      <c r="F8" s="207"/>
      <c r="G8" s="237">
        <v>20573</v>
      </c>
      <c r="H8" s="207"/>
      <c r="I8" s="237">
        <v>20573</v>
      </c>
      <c r="J8" s="207"/>
      <c r="K8" s="206" t="s">
        <v>248</v>
      </c>
      <c r="L8" s="225">
        <f>VLOOKUP(A8,'De x Para'!A:C,3,0)</f>
        <v>0</v>
      </c>
    </row>
    <row r="9" spans="1:12">
      <c r="A9" s="208"/>
      <c r="B9" s="194" t="s">
        <v>143</v>
      </c>
      <c r="C9" s="208" t="s">
        <v>143</v>
      </c>
      <c r="D9" s="209"/>
      <c r="E9" s="209"/>
      <c r="F9" s="209"/>
      <c r="G9" s="209"/>
      <c r="H9" s="209"/>
      <c r="I9" s="209"/>
      <c r="J9" s="209"/>
      <c r="K9" s="209"/>
      <c r="L9" s="225"/>
    </row>
    <row r="10" spans="1:12">
      <c r="A10" s="200" t="s">
        <v>249</v>
      </c>
      <c r="B10" s="194" t="s">
        <v>143</v>
      </c>
      <c r="C10" s="200" t="s">
        <v>250</v>
      </c>
      <c r="D10" s="201"/>
      <c r="E10" s="202" t="s">
        <v>3477</v>
      </c>
      <c r="F10" s="203"/>
      <c r="G10" s="236">
        <v>1808068.19</v>
      </c>
      <c r="H10" s="203"/>
      <c r="I10" s="236">
        <v>1830342.08</v>
      </c>
      <c r="J10" s="203"/>
      <c r="K10" s="202" t="s">
        <v>3713</v>
      </c>
      <c r="L10" s="225">
        <f>VLOOKUP(A10,'De x Para'!A:C,3,0)</f>
        <v>0</v>
      </c>
    </row>
    <row r="11" spans="1:12">
      <c r="A11" s="204" t="s">
        <v>255</v>
      </c>
      <c r="B11" s="194" t="s">
        <v>143</v>
      </c>
      <c r="C11" s="204" t="s">
        <v>256</v>
      </c>
      <c r="D11" s="205"/>
      <c r="E11" s="206" t="s">
        <v>248</v>
      </c>
      <c r="F11" s="207"/>
      <c r="G11" s="237">
        <v>116611.25</v>
      </c>
      <c r="H11" s="207"/>
      <c r="I11" s="237">
        <v>116611.25</v>
      </c>
      <c r="J11" s="207"/>
      <c r="K11" s="206" t="s">
        <v>248</v>
      </c>
      <c r="L11" s="225">
        <f>VLOOKUP(A11,'De x Para'!A:C,3,0)</f>
        <v>0</v>
      </c>
    </row>
    <row r="12" spans="1:12">
      <c r="A12" s="204" t="s">
        <v>261</v>
      </c>
      <c r="B12" s="194" t="s">
        <v>143</v>
      </c>
      <c r="C12" s="204" t="s">
        <v>262</v>
      </c>
      <c r="D12" s="205"/>
      <c r="E12" s="206" t="s">
        <v>3478</v>
      </c>
      <c r="F12" s="207"/>
      <c r="G12" s="237">
        <v>1384336.75</v>
      </c>
      <c r="H12" s="207"/>
      <c r="I12" s="237">
        <v>1356720.14</v>
      </c>
      <c r="J12" s="207"/>
      <c r="K12" s="206" t="s">
        <v>3714</v>
      </c>
      <c r="L12" s="225">
        <f>VLOOKUP(A12,'De x Para'!A:C,3,0)</f>
        <v>0</v>
      </c>
    </row>
    <row r="13" spans="1:12">
      <c r="A13" s="204" t="s">
        <v>267</v>
      </c>
      <c r="B13" s="194" t="s">
        <v>143</v>
      </c>
      <c r="C13" s="204" t="s">
        <v>268</v>
      </c>
      <c r="D13" s="205"/>
      <c r="E13" s="206" t="s">
        <v>3479</v>
      </c>
      <c r="F13" s="207"/>
      <c r="G13" s="237">
        <v>307120.19</v>
      </c>
      <c r="H13" s="207"/>
      <c r="I13" s="237">
        <v>357010.69</v>
      </c>
      <c r="J13" s="207"/>
      <c r="K13" s="206" t="s">
        <v>3715</v>
      </c>
      <c r="L13" s="225">
        <f>VLOOKUP(A13,'De x Para'!A:C,3,0)</f>
        <v>0</v>
      </c>
    </row>
    <row r="14" spans="1:12">
      <c r="A14" s="204" t="s">
        <v>273</v>
      </c>
      <c r="B14" s="194" t="s">
        <v>143</v>
      </c>
      <c r="C14" s="204" t="s">
        <v>274</v>
      </c>
      <c r="D14" s="205"/>
      <c r="E14" s="206" t="s">
        <v>2187</v>
      </c>
      <c r="F14" s="207"/>
      <c r="G14" s="206">
        <v>0</v>
      </c>
      <c r="H14" s="207"/>
      <c r="I14" s="206">
        <v>0</v>
      </c>
      <c r="J14" s="207"/>
      <c r="K14" s="206" t="s">
        <v>2187</v>
      </c>
      <c r="L14" s="225">
        <f>VLOOKUP(A14,'De x Para'!A:C,3,0)</f>
        <v>0</v>
      </c>
    </row>
    <row r="15" spans="1:12">
      <c r="A15" s="204" t="s">
        <v>279</v>
      </c>
      <c r="B15" s="194" t="s">
        <v>143</v>
      </c>
      <c r="C15" s="204" t="s">
        <v>280</v>
      </c>
      <c r="D15" s="205"/>
      <c r="E15" s="206" t="s">
        <v>281</v>
      </c>
      <c r="F15" s="207"/>
      <c r="G15" s="206">
        <v>0</v>
      </c>
      <c r="H15" s="207"/>
      <c r="I15" s="206">
        <v>0</v>
      </c>
      <c r="J15" s="207"/>
      <c r="K15" s="206" t="s">
        <v>281</v>
      </c>
      <c r="L15" s="225">
        <f>VLOOKUP(A15,'De x Para'!A:C,3,0)</f>
        <v>0</v>
      </c>
    </row>
    <row r="16" spans="1:12">
      <c r="A16" s="208"/>
      <c r="B16" s="194" t="s">
        <v>143</v>
      </c>
      <c r="C16" s="208" t="s">
        <v>143</v>
      </c>
      <c r="D16" s="209"/>
      <c r="E16" s="209"/>
      <c r="F16" s="209"/>
      <c r="G16" s="209"/>
      <c r="H16" s="209"/>
      <c r="I16" s="209"/>
      <c r="J16" s="209"/>
      <c r="K16" s="209"/>
      <c r="L16" s="225"/>
    </row>
    <row r="17" spans="1:12">
      <c r="A17" s="200" t="s">
        <v>287</v>
      </c>
      <c r="B17" s="194" t="s">
        <v>143</v>
      </c>
      <c r="C17" s="200" t="s">
        <v>288</v>
      </c>
      <c r="D17" s="201"/>
      <c r="E17" s="202" t="s">
        <v>3480</v>
      </c>
      <c r="F17" s="203"/>
      <c r="G17" s="236">
        <v>752783.26</v>
      </c>
      <c r="H17" s="203"/>
      <c r="I17" s="236">
        <v>1130898.8999999999</v>
      </c>
      <c r="J17" s="203"/>
      <c r="K17" s="202" t="s">
        <v>3716</v>
      </c>
      <c r="L17" s="225">
        <f>VLOOKUP(A17,'De x Para'!A:C,3,0)</f>
        <v>0</v>
      </c>
    </row>
    <row r="18" spans="1:12">
      <c r="A18" s="204" t="s">
        <v>304</v>
      </c>
      <c r="B18" s="194" t="s">
        <v>143</v>
      </c>
      <c r="C18" s="204" t="s">
        <v>305</v>
      </c>
      <c r="D18" s="205"/>
      <c r="E18" s="206" t="s">
        <v>281</v>
      </c>
      <c r="F18" s="207"/>
      <c r="G18" s="206">
        <v>0</v>
      </c>
      <c r="H18" s="207"/>
      <c r="I18" s="206">
        <v>0</v>
      </c>
      <c r="J18" s="207"/>
      <c r="K18" s="206" t="s">
        <v>281</v>
      </c>
      <c r="L18" s="225">
        <f>VLOOKUP(A18,'De x Para'!A:C,3,0)</f>
        <v>0</v>
      </c>
    </row>
    <row r="19" spans="1:12">
      <c r="A19" s="204" t="s">
        <v>317</v>
      </c>
      <c r="B19" s="194" t="s">
        <v>143</v>
      </c>
      <c r="C19" s="204" t="s">
        <v>318</v>
      </c>
      <c r="D19" s="205"/>
      <c r="E19" s="206" t="s">
        <v>3481</v>
      </c>
      <c r="F19" s="207"/>
      <c r="G19" s="237">
        <v>1759.8</v>
      </c>
      <c r="H19" s="207"/>
      <c r="I19" s="206">
        <v>0</v>
      </c>
      <c r="J19" s="207"/>
      <c r="K19" s="206" t="s">
        <v>3717</v>
      </c>
      <c r="L19" s="225">
        <f>VLOOKUP(A19,'De x Para'!A:C,3,0)</f>
        <v>0</v>
      </c>
    </row>
    <row r="20" spans="1:12">
      <c r="A20" s="204" t="s">
        <v>323</v>
      </c>
      <c r="B20" s="194" t="s">
        <v>143</v>
      </c>
      <c r="C20" s="204" t="s">
        <v>324</v>
      </c>
      <c r="D20" s="205"/>
      <c r="E20" s="206" t="s">
        <v>3482</v>
      </c>
      <c r="F20" s="207"/>
      <c r="G20" s="237">
        <v>3687.65</v>
      </c>
      <c r="H20" s="207"/>
      <c r="I20" s="206">
        <v>0</v>
      </c>
      <c r="J20" s="207"/>
      <c r="K20" s="206" t="s">
        <v>3718</v>
      </c>
      <c r="L20" s="225">
        <f>VLOOKUP(A20,'De x Para'!A:C,3,0)</f>
        <v>0</v>
      </c>
    </row>
    <row r="21" spans="1:12">
      <c r="A21" s="204" t="s">
        <v>1843</v>
      </c>
      <c r="B21" s="194" t="s">
        <v>143</v>
      </c>
      <c r="C21" s="204" t="s">
        <v>1844</v>
      </c>
      <c r="D21" s="205"/>
      <c r="E21" s="206" t="s">
        <v>3483</v>
      </c>
      <c r="F21" s="207"/>
      <c r="G21" s="237">
        <v>115935.81</v>
      </c>
      <c r="H21" s="207"/>
      <c r="I21" s="206">
        <v>0</v>
      </c>
      <c r="J21" s="207"/>
      <c r="K21" s="206" t="s">
        <v>3719</v>
      </c>
      <c r="L21" s="225">
        <f>VLOOKUP(A21,'De x Para'!A:C,3,0)</f>
        <v>0</v>
      </c>
    </row>
    <row r="22" spans="1:12">
      <c r="A22" s="204" t="s">
        <v>2452</v>
      </c>
      <c r="B22" s="194" t="s">
        <v>143</v>
      </c>
      <c r="C22" s="204" t="s">
        <v>2453</v>
      </c>
      <c r="D22" s="205"/>
      <c r="E22" s="206" t="s">
        <v>3484</v>
      </c>
      <c r="F22" s="207"/>
      <c r="G22" s="206">
        <v>0</v>
      </c>
      <c r="H22" s="207"/>
      <c r="I22" s="206">
        <v>398.66</v>
      </c>
      <c r="J22" s="207"/>
      <c r="K22" s="206" t="s">
        <v>3720</v>
      </c>
      <c r="L22" s="225">
        <f>VLOOKUP(A22,'De x Para'!A:C,3,0)</f>
        <v>0</v>
      </c>
    </row>
    <row r="23" spans="1:12">
      <c r="A23" s="204" t="s">
        <v>2455</v>
      </c>
      <c r="B23" s="194" t="s">
        <v>143</v>
      </c>
      <c r="C23" s="204" t="s">
        <v>2456</v>
      </c>
      <c r="D23" s="205"/>
      <c r="E23" s="206" t="s">
        <v>3485</v>
      </c>
      <c r="F23" s="207"/>
      <c r="G23" s="237">
        <v>136400</v>
      </c>
      <c r="H23" s="207"/>
      <c r="I23" s="237">
        <v>241699.42</v>
      </c>
      <c r="J23" s="207"/>
      <c r="K23" s="206" t="s">
        <v>3721</v>
      </c>
      <c r="L23" s="225">
        <f>VLOOKUP(A23,'De x Para'!A:C,3,0)</f>
        <v>0</v>
      </c>
    </row>
    <row r="24" spans="1:12">
      <c r="A24" s="204" t="s">
        <v>2457</v>
      </c>
      <c r="B24" s="194" t="s">
        <v>143</v>
      </c>
      <c r="C24" s="204" t="s">
        <v>2458</v>
      </c>
      <c r="D24" s="205"/>
      <c r="E24" s="206" t="s">
        <v>3486</v>
      </c>
      <c r="F24" s="207"/>
      <c r="G24" s="237">
        <v>495000</v>
      </c>
      <c r="H24" s="207"/>
      <c r="I24" s="237">
        <v>888800.82</v>
      </c>
      <c r="J24" s="207"/>
      <c r="K24" s="206" t="s">
        <v>3722</v>
      </c>
      <c r="L24" s="225">
        <f>VLOOKUP(A24,'De x Para'!A:C,3,0)</f>
        <v>0</v>
      </c>
    </row>
    <row r="25" spans="1:12">
      <c r="A25" s="208"/>
      <c r="B25" s="194" t="s">
        <v>143</v>
      </c>
      <c r="C25" s="208" t="s">
        <v>143</v>
      </c>
      <c r="D25" s="209"/>
      <c r="E25" s="209"/>
      <c r="F25" s="209"/>
      <c r="G25" s="209"/>
      <c r="H25" s="209"/>
      <c r="I25" s="209"/>
      <c r="J25" s="209"/>
      <c r="K25" s="209"/>
      <c r="L25" s="225"/>
    </row>
    <row r="26" spans="1:12">
      <c r="A26" s="200" t="s">
        <v>343</v>
      </c>
      <c r="B26" s="194" t="s">
        <v>143</v>
      </c>
      <c r="C26" s="200" t="s">
        <v>344</v>
      </c>
      <c r="D26" s="201"/>
      <c r="E26" s="202" t="s">
        <v>3487</v>
      </c>
      <c r="F26" s="203"/>
      <c r="G26" s="236">
        <v>1416.62</v>
      </c>
      <c r="H26" s="203"/>
      <c r="I26" s="236">
        <v>10774.73</v>
      </c>
      <c r="J26" s="203"/>
      <c r="K26" s="202" t="s">
        <v>3723</v>
      </c>
      <c r="L26" s="225">
        <f>VLOOKUP(A26,'De x Para'!A:C,3,0)</f>
        <v>0</v>
      </c>
    </row>
    <row r="27" spans="1:12">
      <c r="A27" s="204" t="s">
        <v>349</v>
      </c>
      <c r="B27" s="194" t="s">
        <v>143</v>
      </c>
      <c r="C27" s="204" t="s">
        <v>350</v>
      </c>
      <c r="D27" s="205"/>
      <c r="E27" s="206" t="s">
        <v>3488</v>
      </c>
      <c r="F27" s="207"/>
      <c r="G27" s="206">
        <v>509.26</v>
      </c>
      <c r="H27" s="207"/>
      <c r="I27" s="237">
        <v>10017.620000000001</v>
      </c>
      <c r="J27" s="207"/>
      <c r="K27" s="206" t="s">
        <v>3724</v>
      </c>
      <c r="L27" s="225">
        <f>VLOOKUP(A27,'De x Para'!A:C,3,0)</f>
        <v>0</v>
      </c>
    </row>
    <row r="28" spans="1:12">
      <c r="A28" s="204" t="s">
        <v>1845</v>
      </c>
      <c r="B28" s="194" t="s">
        <v>143</v>
      </c>
      <c r="C28" s="204" t="s">
        <v>1846</v>
      </c>
      <c r="D28" s="205"/>
      <c r="E28" s="206" t="s">
        <v>3489</v>
      </c>
      <c r="F28" s="207"/>
      <c r="G28" s="206">
        <v>907.36</v>
      </c>
      <c r="H28" s="207"/>
      <c r="I28" s="206">
        <v>0</v>
      </c>
      <c r="J28" s="207"/>
      <c r="K28" s="206" t="s">
        <v>3725</v>
      </c>
      <c r="L28" s="225">
        <f>VLOOKUP(A28,'De x Para'!A:C,3,0)</f>
        <v>0</v>
      </c>
    </row>
    <row r="29" spans="1:12">
      <c r="A29" s="204" t="s">
        <v>3490</v>
      </c>
      <c r="B29" s="194" t="s">
        <v>143</v>
      </c>
      <c r="C29" s="204" t="s">
        <v>3491</v>
      </c>
      <c r="D29" s="205"/>
      <c r="E29" s="206" t="s">
        <v>3492</v>
      </c>
      <c r="F29" s="207"/>
      <c r="G29" s="206">
        <v>0</v>
      </c>
      <c r="H29" s="207"/>
      <c r="I29" s="206">
        <v>757.11</v>
      </c>
      <c r="J29" s="207"/>
      <c r="K29" s="206" t="s">
        <v>3726</v>
      </c>
      <c r="L29" s="225">
        <f>VLOOKUP(A29,'De x Para'!A:C,3,0)</f>
        <v>0</v>
      </c>
    </row>
    <row r="30" spans="1:12">
      <c r="A30" s="208"/>
      <c r="B30" s="194" t="s">
        <v>143</v>
      </c>
      <c r="C30" s="208" t="s">
        <v>143</v>
      </c>
      <c r="D30" s="209"/>
      <c r="E30" s="209"/>
      <c r="F30" s="209"/>
      <c r="G30" s="209"/>
      <c r="H30" s="209"/>
      <c r="I30" s="209"/>
      <c r="J30" s="209"/>
      <c r="K30" s="209"/>
      <c r="L30" s="225"/>
    </row>
    <row r="31" spans="1:12">
      <c r="A31" s="200" t="s">
        <v>351</v>
      </c>
      <c r="B31" s="194" t="s">
        <v>143</v>
      </c>
      <c r="C31" s="200" t="s">
        <v>283</v>
      </c>
      <c r="D31" s="201"/>
      <c r="E31" s="202" t="s">
        <v>3493</v>
      </c>
      <c r="F31" s="203"/>
      <c r="G31" s="236">
        <v>10000</v>
      </c>
      <c r="H31" s="203"/>
      <c r="I31" s="236">
        <v>15303.46</v>
      </c>
      <c r="J31" s="203"/>
      <c r="K31" s="202" t="s">
        <v>3727</v>
      </c>
      <c r="L31" s="225">
        <f>VLOOKUP(A31,'De x Para'!A:C,3,0)</f>
        <v>0</v>
      </c>
    </row>
    <row r="32" spans="1:12">
      <c r="A32" s="204" t="s">
        <v>356</v>
      </c>
      <c r="B32" s="194" t="s">
        <v>143</v>
      </c>
      <c r="C32" s="204" t="s">
        <v>350</v>
      </c>
      <c r="D32" s="205"/>
      <c r="E32" s="206" t="s">
        <v>3493</v>
      </c>
      <c r="F32" s="207"/>
      <c r="G32" s="237">
        <v>10000</v>
      </c>
      <c r="H32" s="207"/>
      <c r="I32" s="237">
        <v>15303.46</v>
      </c>
      <c r="J32" s="207"/>
      <c r="K32" s="206" t="s">
        <v>3727</v>
      </c>
      <c r="L32" s="225">
        <f>VLOOKUP(A32,'De x Para'!A:C,3,0)</f>
        <v>0</v>
      </c>
    </row>
    <row r="33" spans="1:12">
      <c r="A33" s="208"/>
      <c r="B33" s="194" t="s">
        <v>143</v>
      </c>
      <c r="C33" s="208" t="s">
        <v>143</v>
      </c>
      <c r="D33" s="209"/>
      <c r="E33" s="209"/>
      <c r="F33" s="209"/>
      <c r="G33" s="209"/>
      <c r="H33" s="209"/>
      <c r="I33" s="209"/>
      <c r="J33" s="209"/>
      <c r="K33" s="209"/>
      <c r="L33" s="225"/>
    </row>
    <row r="34" spans="1:12">
      <c r="A34" s="200" t="s">
        <v>357</v>
      </c>
      <c r="B34" s="194" t="s">
        <v>143</v>
      </c>
      <c r="C34" s="200" t="s">
        <v>358</v>
      </c>
      <c r="D34" s="201"/>
      <c r="E34" s="202" t="s">
        <v>3495</v>
      </c>
      <c r="F34" s="203"/>
      <c r="G34" s="236">
        <v>540844.81999999995</v>
      </c>
      <c r="H34" s="203"/>
      <c r="I34" s="236">
        <v>433784.62</v>
      </c>
      <c r="J34" s="203"/>
      <c r="K34" s="202" t="s">
        <v>3728</v>
      </c>
      <c r="L34" s="225">
        <f>VLOOKUP(A34,'De x Para'!A:C,3,0)</f>
        <v>0</v>
      </c>
    </row>
    <row r="35" spans="1:12">
      <c r="A35" s="200" t="s">
        <v>363</v>
      </c>
      <c r="B35" s="194" t="s">
        <v>143</v>
      </c>
      <c r="C35" s="200" t="s">
        <v>364</v>
      </c>
      <c r="D35" s="201"/>
      <c r="E35" s="202" t="s">
        <v>3496</v>
      </c>
      <c r="F35" s="203"/>
      <c r="G35" s="236">
        <v>137345.46</v>
      </c>
      <c r="H35" s="203"/>
      <c r="I35" s="236">
        <v>237598.92</v>
      </c>
      <c r="J35" s="203"/>
      <c r="K35" s="202" t="s">
        <v>3729</v>
      </c>
      <c r="L35" s="225">
        <f>VLOOKUP(A35,'De x Para'!A:C,3,0)</f>
        <v>0</v>
      </c>
    </row>
    <row r="36" spans="1:12">
      <c r="A36" s="200" t="s">
        <v>369</v>
      </c>
      <c r="B36" s="194" t="s">
        <v>143</v>
      </c>
      <c r="C36" s="200" t="s">
        <v>370</v>
      </c>
      <c r="D36" s="201"/>
      <c r="E36" s="202" t="s">
        <v>3496</v>
      </c>
      <c r="F36" s="203"/>
      <c r="G36" s="236">
        <v>137345.46</v>
      </c>
      <c r="H36" s="203"/>
      <c r="I36" s="236">
        <v>237598.92</v>
      </c>
      <c r="J36" s="203"/>
      <c r="K36" s="202" t="s">
        <v>3729</v>
      </c>
      <c r="L36" s="225">
        <f>VLOOKUP(A36,'De x Para'!A:C,3,0)</f>
        <v>0</v>
      </c>
    </row>
    <row r="37" spans="1:12">
      <c r="A37" s="204" t="s">
        <v>375</v>
      </c>
      <c r="B37" s="194" t="s">
        <v>143</v>
      </c>
      <c r="C37" s="204" t="s">
        <v>376</v>
      </c>
      <c r="D37" s="205"/>
      <c r="E37" s="206" t="s">
        <v>3497</v>
      </c>
      <c r="F37" s="207"/>
      <c r="G37" s="237">
        <v>52159.96</v>
      </c>
      <c r="H37" s="207"/>
      <c r="I37" s="237">
        <v>93729.96</v>
      </c>
      <c r="J37" s="207"/>
      <c r="K37" s="206" t="s">
        <v>3245</v>
      </c>
      <c r="L37" s="225">
        <f>VLOOKUP(A37,'De x Para'!A:C,3,0)</f>
        <v>0</v>
      </c>
    </row>
    <row r="38" spans="1:12">
      <c r="A38" s="204" t="s">
        <v>381</v>
      </c>
      <c r="B38" s="194" t="s">
        <v>143</v>
      </c>
      <c r="C38" s="204" t="s">
        <v>382</v>
      </c>
      <c r="D38" s="205"/>
      <c r="E38" s="206" t="s">
        <v>3498</v>
      </c>
      <c r="F38" s="207"/>
      <c r="G38" s="237">
        <v>72185.5</v>
      </c>
      <c r="H38" s="207"/>
      <c r="I38" s="237">
        <v>116691.25</v>
      </c>
      <c r="J38" s="207"/>
      <c r="K38" s="206" t="s">
        <v>3730</v>
      </c>
      <c r="L38" s="225">
        <f>VLOOKUP(A38,'De x Para'!A:C,3,0)</f>
        <v>0</v>
      </c>
    </row>
    <row r="39" spans="1:12">
      <c r="A39" s="204" t="s">
        <v>387</v>
      </c>
      <c r="B39" s="194" t="s">
        <v>143</v>
      </c>
      <c r="C39" s="204" t="s">
        <v>388</v>
      </c>
      <c r="D39" s="205"/>
      <c r="E39" s="206" t="s">
        <v>3247</v>
      </c>
      <c r="F39" s="207"/>
      <c r="G39" s="237">
        <v>13000</v>
      </c>
      <c r="H39" s="207"/>
      <c r="I39" s="237">
        <v>27177.71</v>
      </c>
      <c r="J39" s="207"/>
      <c r="K39" s="206" t="s">
        <v>1682</v>
      </c>
      <c r="L39" s="225">
        <f>VLOOKUP(A39,'De x Para'!A:C,3,0)</f>
        <v>0</v>
      </c>
    </row>
    <row r="40" spans="1:12">
      <c r="A40" s="208"/>
      <c r="B40" s="194" t="s">
        <v>143</v>
      </c>
      <c r="C40" s="208" t="s">
        <v>143</v>
      </c>
      <c r="D40" s="209"/>
      <c r="E40" s="209"/>
      <c r="F40" s="209"/>
      <c r="G40" s="209"/>
      <c r="H40" s="209"/>
      <c r="I40" s="209"/>
      <c r="J40" s="209"/>
      <c r="K40" s="209"/>
      <c r="L40" s="225"/>
    </row>
    <row r="41" spans="1:12">
      <c r="A41" s="200" t="s">
        <v>397</v>
      </c>
      <c r="B41" s="194" t="s">
        <v>143</v>
      </c>
      <c r="C41" s="200" t="s">
        <v>398</v>
      </c>
      <c r="D41" s="201"/>
      <c r="E41" s="202" t="s">
        <v>3499</v>
      </c>
      <c r="F41" s="203"/>
      <c r="G41" s="236">
        <v>403499.36</v>
      </c>
      <c r="H41" s="203"/>
      <c r="I41" s="236">
        <v>191900.03</v>
      </c>
      <c r="J41" s="203"/>
      <c r="K41" s="202" t="s">
        <v>3731</v>
      </c>
      <c r="L41" s="225">
        <f>VLOOKUP(A41,'De x Para'!A:C,3,0)</f>
        <v>0</v>
      </c>
    </row>
    <row r="42" spans="1:12">
      <c r="A42" s="200" t="s">
        <v>403</v>
      </c>
      <c r="B42" s="194" t="s">
        <v>143</v>
      </c>
      <c r="C42" s="200" t="s">
        <v>404</v>
      </c>
      <c r="D42" s="201"/>
      <c r="E42" s="202" t="s">
        <v>3499</v>
      </c>
      <c r="F42" s="203"/>
      <c r="G42" s="236">
        <v>403499.36</v>
      </c>
      <c r="H42" s="203"/>
      <c r="I42" s="236">
        <v>191900.03</v>
      </c>
      <c r="J42" s="203"/>
      <c r="K42" s="202" t="s">
        <v>3731</v>
      </c>
      <c r="L42" s="225">
        <f>VLOOKUP(A42,'De x Para'!A:C,3,0)</f>
        <v>0</v>
      </c>
    </row>
    <row r="43" spans="1:12">
      <c r="A43" s="204" t="s">
        <v>405</v>
      </c>
      <c r="B43" s="194" t="s">
        <v>143</v>
      </c>
      <c r="C43" s="204" t="s">
        <v>406</v>
      </c>
      <c r="D43" s="205"/>
      <c r="E43" s="206" t="s">
        <v>248</v>
      </c>
      <c r="F43" s="207"/>
      <c r="G43" s="237">
        <v>126440</v>
      </c>
      <c r="H43" s="207"/>
      <c r="I43" s="237">
        <v>126440</v>
      </c>
      <c r="J43" s="207"/>
      <c r="K43" s="206" t="s">
        <v>248</v>
      </c>
      <c r="L43" s="225">
        <f>VLOOKUP(A43,'De x Para'!A:C,3,0)</f>
        <v>0</v>
      </c>
    </row>
    <row r="44" spans="1:12">
      <c r="A44" s="204" t="s">
        <v>408</v>
      </c>
      <c r="B44" s="194" t="s">
        <v>143</v>
      </c>
      <c r="C44" s="204" t="s">
        <v>409</v>
      </c>
      <c r="D44" s="205"/>
      <c r="E44" s="206" t="s">
        <v>3500</v>
      </c>
      <c r="F44" s="207"/>
      <c r="G44" s="237">
        <v>16795</v>
      </c>
      <c r="H44" s="207"/>
      <c r="I44" s="237">
        <v>22249.64</v>
      </c>
      <c r="J44" s="207"/>
      <c r="K44" s="206" t="s">
        <v>3732</v>
      </c>
      <c r="L44" s="225">
        <f>VLOOKUP(A44,'De x Para'!A:C,3,0)</f>
        <v>0</v>
      </c>
    </row>
    <row r="45" spans="1:12">
      <c r="A45" s="204" t="s">
        <v>414</v>
      </c>
      <c r="B45" s="194" t="s">
        <v>143</v>
      </c>
      <c r="C45" s="204" t="s">
        <v>415</v>
      </c>
      <c r="D45" s="205"/>
      <c r="E45" s="206" t="s">
        <v>3501</v>
      </c>
      <c r="F45" s="207"/>
      <c r="G45" s="237">
        <v>5996</v>
      </c>
      <c r="H45" s="207"/>
      <c r="I45" s="206">
        <v>0</v>
      </c>
      <c r="J45" s="207"/>
      <c r="K45" s="206" t="s">
        <v>3733</v>
      </c>
      <c r="L45" s="225">
        <f>VLOOKUP(A45,'De x Para'!A:C,3,0)</f>
        <v>0</v>
      </c>
    </row>
    <row r="46" spans="1:12">
      <c r="A46" s="204" t="s">
        <v>1874</v>
      </c>
      <c r="B46" s="194" t="s">
        <v>143</v>
      </c>
      <c r="C46" s="204" t="s">
        <v>1875</v>
      </c>
      <c r="D46" s="205"/>
      <c r="E46" s="206" t="s">
        <v>248</v>
      </c>
      <c r="F46" s="207"/>
      <c r="G46" s="237">
        <v>43210.39</v>
      </c>
      <c r="H46" s="207"/>
      <c r="I46" s="237">
        <v>43210.39</v>
      </c>
      <c r="J46" s="207"/>
      <c r="K46" s="206" t="s">
        <v>248</v>
      </c>
      <c r="L46" s="225">
        <f>VLOOKUP(A46,'De x Para'!A:C,3,0)</f>
        <v>0</v>
      </c>
    </row>
    <row r="47" spans="1:12">
      <c r="A47" s="204" t="s">
        <v>420</v>
      </c>
      <c r="B47" s="194" t="s">
        <v>143</v>
      </c>
      <c r="C47" s="204" t="s">
        <v>421</v>
      </c>
      <c r="D47" s="205"/>
      <c r="E47" s="206" t="s">
        <v>3502</v>
      </c>
      <c r="F47" s="207"/>
      <c r="G47" s="237">
        <v>210856.29</v>
      </c>
      <c r="H47" s="207"/>
      <c r="I47" s="206">
        <v>0</v>
      </c>
      <c r="J47" s="207"/>
      <c r="K47" s="206" t="s">
        <v>3734</v>
      </c>
      <c r="L47" s="225">
        <f>VLOOKUP(A47,'De x Para'!A:C,3,0)</f>
        <v>0</v>
      </c>
    </row>
    <row r="48" spans="1:12">
      <c r="A48" s="204" t="s">
        <v>1883</v>
      </c>
      <c r="B48" s="194" t="s">
        <v>143</v>
      </c>
      <c r="C48" s="204" t="s">
        <v>1852</v>
      </c>
      <c r="D48" s="205"/>
      <c r="E48" s="206" t="s">
        <v>3251</v>
      </c>
      <c r="F48" s="207"/>
      <c r="G48" s="206">
        <v>201.68</v>
      </c>
      <c r="H48" s="207"/>
      <c r="I48" s="206">
        <v>0</v>
      </c>
      <c r="J48" s="207"/>
      <c r="K48" s="206" t="s">
        <v>3735</v>
      </c>
      <c r="L48" s="225">
        <f>VLOOKUP(A48,'De x Para'!A:C,3,0)</f>
        <v>0</v>
      </c>
    </row>
    <row r="49" spans="1:12">
      <c r="A49" s="208"/>
      <c r="B49" s="194" t="s">
        <v>143</v>
      </c>
      <c r="C49" s="208" t="s">
        <v>143</v>
      </c>
      <c r="D49" s="209"/>
      <c r="E49" s="209"/>
      <c r="F49" s="209"/>
      <c r="G49" s="209"/>
      <c r="H49" s="209"/>
      <c r="I49" s="209"/>
      <c r="J49" s="209"/>
      <c r="K49" s="209"/>
      <c r="L49" s="225"/>
    </row>
    <row r="50" spans="1:12">
      <c r="A50" s="200" t="s">
        <v>423</v>
      </c>
      <c r="B50" s="194" t="s">
        <v>143</v>
      </c>
      <c r="C50" s="200" t="s">
        <v>424</v>
      </c>
      <c r="D50" s="201"/>
      <c r="E50" s="202" t="s">
        <v>425</v>
      </c>
      <c r="F50" s="203"/>
      <c r="G50" s="202">
        <v>0</v>
      </c>
      <c r="H50" s="203"/>
      <c r="I50" s="202">
        <v>0</v>
      </c>
      <c r="J50" s="203"/>
      <c r="K50" s="202" t="s">
        <v>425</v>
      </c>
      <c r="L50" s="225">
        <f>VLOOKUP(A50,'De x Para'!A:C,3,0)</f>
        <v>0</v>
      </c>
    </row>
    <row r="51" spans="1:12">
      <c r="A51" s="200" t="s">
        <v>426</v>
      </c>
      <c r="B51" s="194" t="s">
        <v>143</v>
      </c>
      <c r="C51" s="200" t="s">
        <v>427</v>
      </c>
      <c r="D51" s="201"/>
      <c r="E51" s="202" t="s">
        <v>425</v>
      </c>
      <c r="F51" s="203"/>
      <c r="G51" s="202">
        <v>0</v>
      </c>
      <c r="H51" s="203"/>
      <c r="I51" s="202">
        <v>0</v>
      </c>
      <c r="J51" s="203"/>
      <c r="K51" s="202" t="s">
        <v>425</v>
      </c>
      <c r="L51" s="225">
        <f>VLOOKUP(A51,'De x Para'!A:C,3,0)</f>
        <v>0</v>
      </c>
    </row>
    <row r="52" spans="1:12">
      <c r="A52" s="204" t="s">
        <v>428</v>
      </c>
      <c r="B52" s="194" t="s">
        <v>143</v>
      </c>
      <c r="C52" s="204" t="s">
        <v>429</v>
      </c>
      <c r="D52" s="205"/>
      <c r="E52" s="206" t="s">
        <v>425</v>
      </c>
      <c r="F52" s="207"/>
      <c r="G52" s="206">
        <v>0</v>
      </c>
      <c r="H52" s="207"/>
      <c r="I52" s="206">
        <v>0</v>
      </c>
      <c r="J52" s="207"/>
      <c r="K52" s="206" t="s">
        <v>425</v>
      </c>
      <c r="L52" s="225">
        <f>VLOOKUP(A52,'De x Para'!A:C,3,0)</f>
        <v>0</v>
      </c>
    </row>
    <row r="53" spans="1:12">
      <c r="A53" s="208"/>
      <c r="B53" s="194" t="s">
        <v>143</v>
      </c>
      <c r="C53" s="208" t="s">
        <v>143</v>
      </c>
      <c r="D53" s="209"/>
      <c r="E53" s="209"/>
      <c r="F53" s="209"/>
      <c r="G53" s="209"/>
      <c r="H53" s="209"/>
      <c r="I53" s="209"/>
      <c r="J53" s="209"/>
      <c r="K53" s="209"/>
      <c r="L53" s="225"/>
    </row>
    <row r="54" spans="1:12">
      <c r="A54" s="200" t="s">
        <v>430</v>
      </c>
      <c r="B54" s="194" t="s">
        <v>143</v>
      </c>
      <c r="C54" s="200" t="s">
        <v>431</v>
      </c>
      <c r="D54" s="201"/>
      <c r="E54" s="202" t="s">
        <v>3503</v>
      </c>
      <c r="F54" s="203"/>
      <c r="G54" s="202">
        <v>0</v>
      </c>
      <c r="H54" s="203"/>
      <c r="I54" s="236">
        <v>4285.67</v>
      </c>
      <c r="J54" s="203"/>
      <c r="K54" s="202" t="s">
        <v>3736</v>
      </c>
      <c r="L54" s="225">
        <f>VLOOKUP(A54,'De x Para'!A:C,3,0)</f>
        <v>0</v>
      </c>
    </row>
    <row r="55" spans="1:12">
      <c r="A55" s="200" t="s">
        <v>435</v>
      </c>
      <c r="B55" s="194" t="s">
        <v>143</v>
      </c>
      <c r="C55" s="200" t="s">
        <v>431</v>
      </c>
      <c r="D55" s="201"/>
      <c r="E55" s="202" t="s">
        <v>3503</v>
      </c>
      <c r="F55" s="203"/>
      <c r="G55" s="202">
        <v>0</v>
      </c>
      <c r="H55" s="203"/>
      <c r="I55" s="236">
        <v>4285.67</v>
      </c>
      <c r="J55" s="203"/>
      <c r="K55" s="202" t="s">
        <v>3736</v>
      </c>
      <c r="L55" s="225">
        <f>VLOOKUP(A55,'De x Para'!A:C,3,0)</f>
        <v>0</v>
      </c>
    </row>
    <row r="56" spans="1:12">
      <c r="A56" s="204" t="s">
        <v>436</v>
      </c>
      <c r="B56" s="194" t="s">
        <v>143</v>
      </c>
      <c r="C56" s="204" t="s">
        <v>437</v>
      </c>
      <c r="D56" s="205"/>
      <c r="E56" s="206" t="s">
        <v>3503</v>
      </c>
      <c r="F56" s="207"/>
      <c r="G56" s="206">
        <v>0</v>
      </c>
      <c r="H56" s="207"/>
      <c r="I56" s="237">
        <v>4285.67</v>
      </c>
      <c r="J56" s="207"/>
      <c r="K56" s="206" t="s">
        <v>3736</v>
      </c>
      <c r="L56" s="225">
        <f>VLOOKUP(A56,'De x Para'!A:C,3,0)</f>
        <v>0</v>
      </c>
    </row>
    <row r="57" spans="1:12">
      <c r="A57" s="208"/>
      <c r="B57" s="194" t="s">
        <v>143</v>
      </c>
      <c r="C57" s="208" t="s">
        <v>143</v>
      </c>
      <c r="D57" s="209"/>
      <c r="E57" s="209"/>
      <c r="F57" s="209"/>
      <c r="G57" s="209"/>
      <c r="H57" s="209"/>
      <c r="I57" s="209"/>
      <c r="J57" s="209"/>
      <c r="K57" s="209"/>
      <c r="L57" s="225"/>
    </row>
    <row r="58" spans="1:12">
      <c r="A58" s="200" t="s">
        <v>438</v>
      </c>
      <c r="B58" s="194" t="s">
        <v>143</v>
      </c>
      <c r="C58" s="200" t="s">
        <v>439</v>
      </c>
      <c r="D58" s="201"/>
      <c r="E58" s="202" t="s">
        <v>3504</v>
      </c>
      <c r="F58" s="203"/>
      <c r="G58" s="202">
        <v>0</v>
      </c>
      <c r="H58" s="203"/>
      <c r="I58" s="236">
        <v>8431.7099999999991</v>
      </c>
      <c r="J58" s="203"/>
      <c r="K58" s="202" t="s">
        <v>3737</v>
      </c>
      <c r="L58" s="225">
        <f>VLOOKUP(A58,'De x Para'!A:C,3,0)</f>
        <v>0</v>
      </c>
    </row>
    <row r="59" spans="1:12">
      <c r="A59" s="200" t="s">
        <v>443</v>
      </c>
      <c r="B59" s="194" t="s">
        <v>143</v>
      </c>
      <c r="C59" s="200" t="s">
        <v>444</v>
      </c>
      <c r="D59" s="201"/>
      <c r="E59" s="202" t="s">
        <v>3504</v>
      </c>
      <c r="F59" s="203"/>
      <c r="G59" s="202">
        <v>0</v>
      </c>
      <c r="H59" s="203"/>
      <c r="I59" s="236">
        <v>8431.7099999999991</v>
      </c>
      <c r="J59" s="203"/>
      <c r="K59" s="202" t="s">
        <v>3737</v>
      </c>
      <c r="L59" s="225">
        <f>VLOOKUP(A59,'De x Para'!A:C,3,0)</f>
        <v>0</v>
      </c>
    </row>
    <row r="60" spans="1:12">
      <c r="A60" s="200" t="s">
        <v>445</v>
      </c>
      <c r="B60" s="194" t="s">
        <v>143</v>
      </c>
      <c r="C60" s="200" t="s">
        <v>446</v>
      </c>
      <c r="D60" s="201"/>
      <c r="E60" s="202" t="s">
        <v>2545</v>
      </c>
      <c r="F60" s="203"/>
      <c r="G60" s="202">
        <v>0</v>
      </c>
      <c r="H60" s="203"/>
      <c r="I60" s="202">
        <v>0</v>
      </c>
      <c r="J60" s="203"/>
      <c r="K60" s="202" t="s">
        <v>2545</v>
      </c>
      <c r="L60" s="225">
        <f>VLOOKUP(A60,'De x Para'!A:C,3,0)</f>
        <v>0</v>
      </c>
    </row>
    <row r="61" spans="1:12">
      <c r="A61" s="200" t="s">
        <v>448</v>
      </c>
      <c r="B61" s="194" t="s">
        <v>143</v>
      </c>
      <c r="C61" s="200" t="s">
        <v>449</v>
      </c>
      <c r="D61" s="201"/>
      <c r="E61" s="202" t="s">
        <v>2545</v>
      </c>
      <c r="F61" s="203"/>
      <c r="G61" s="202">
        <v>0</v>
      </c>
      <c r="H61" s="203"/>
      <c r="I61" s="202">
        <v>0</v>
      </c>
      <c r="J61" s="203"/>
      <c r="K61" s="202" t="s">
        <v>2545</v>
      </c>
      <c r="L61" s="225">
        <f>VLOOKUP(A61,'De x Para'!A:C,3,0)</f>
        <v>0</v>
      </c>
    </row>
    <row r="62" spans="1:12">
      <c r="A62" s="204" t="s">
        <v>450</v>
      </c>
      <c r="B62" s="194" t="s">
        <v>143</v>
      </c>
      <c r="C62" s="204" t="s">
        <v>451</v>
      </c>
      <c r="D62" s="205"/>
      <c r="E62" s="206" t="s">
        <v>2546</v>
      </c>
      <c r="F62" s="207"/>
      <c r="G62" s="206">
        <v>0</v>
      </c>
      <c r="H62" s="207"/>
      <c r="I62" s="206">
        <v>0</v>
      </c>
      <c r="J62" s="207"/>
      <c r="K62" s="206" t="s">
        <v>2546</v>
      </c>
      <c r="L62" s="225" t="str">
        <f>VLOOKUP(A62,'De x Para'!A:C,3,0)</f>
        <v>16.1</v>
      </c>
    </row>
    <row r="63" spans="1:12">
      <c r="A63" s="204" t="s">
        <v>453</v>
      </c>
      <c r="B63" s="194" t="s">
        <v>143</v>
      </c>
      <c r="C63" s="204" t="s">
        <v>454</v>
      </c>
      <c r="D63" s="205"/>
      <c r="E63" s="206" t="s">
        <v>455</v>
      </c>
      <c r="F63" s="207"/>
      <c r="G63" s="206">
        <v>0</v>
      </c>
      <c r="H63" s="207"/>
      <c r="I63" s="206">
        <v>0</v>
      </c>
      <c r="J63" s="207"/>
      <c r="K63" s="206" t="s">
        <v>455</v>
      </c>
      <c r="L63" s="225">
        <f>VLOOKUP(A63,'De x Para'!A:C,3,0)</f>
        <v>0</v>
      </c>
    </row>
    <row r="64" spans="1:12">
      <c r="A64" s="204" t="s">
        <v>456</v>
      </c>
      <c r="B64" s="194" t="s">
        <v>143</v>
      </c>
      <c r="C64" s="204" t="s">
        <v>457</v>
      </c>
      <c r="D64" s="205"/>
      <c r="E64" s="206" t="s">
        <v>458</v>
      </c>
      <c r="F64" s="207"/>
      <c r="G64" s="206">
        <v>0</v>
      </c>
      <c r="H64" s="207"/>
      <c r="I64" s="206">
        <v>0</v>
      </c>
      <c r="J64" s="207"/>
      <c r="K64" s="206" t="s">
        <v>458</v>
      </c>
      <c r="L64" s="225">
        <f>VLOOKUP(A64,'De x Para'!A:C,3,0)</f>
        <v>0</v>
      </c>
    </row>
    <row r="65" spans="1:12">
      <c r="A65" s="204" t="s">
        <v>459</v>
      </c>
      <c r="B65" s="194" t="s">
        <v>143</v>
      </c>
      <c r="C65" s="204" t="s">
        <v>460</v>
      </c>
      <c r="D65" s="205"/>
      <c r="E65" s="206" t="s">
        <v>2462</v>
      </c>
      <c r="F65" s="207"/>
      <c r="G65" s="206">
        <v>0</v>
      </c>
      <c r="H65" s="207"/>
      <c r="I65" s="206">
        <v>0</v>
      </c>
      <c r="J65" s="207"/>
      <c r="K65" s="206" t="s">
        <v>2462</v>
      </c>
      <c r="L65" s="225" t="str">
        <f>VLOOKUP(A65,'De x Para'!A:C,3,0)</f>
        <v>16.2</v>
      </c>
    </row>
    <row r="66" spans="1:12">
      <c r="A66" s="204" t="s">
        <v>462</v>
      </c>
      <c r="B66" s="194" t="s">
        <v>143</v>
      </c>
      <c r="C66" s="204" t="s">
        <v>463</v>
      </c>
      <c r="D66" s="205"/>
      <c r="E66" s="206" t="s">
        <v>2464</v>
      </c>
      <c r="F66" s="207"/>
      <c r="G66" s="206">
        <v>0</v>
      </c>
      <c r="H66" s="207"/>
      <c r="I66" s="206">
        <v>0</v>
      </c>
      <c r="J66" s="207"/>
      <c r="K66" s="206" t="s">
        <v>2464</v>
      </c>
      <c r="L66" s="225" t="str">
        <f>VLOOKUP(A66,'De x Para'!A:C,3,0)</f>
        <v>16.3</v>
      </c>
    </row>
    <row r="67" spans="1:12">
      <c r="A67" s="204" t="s">
        <v>465</v>
      </c>
      <c r="B67" s="194" t="s">
        <v>143</v>
      </c>
      <c r="C67" s="204" t="s">
        <v>174</v>
      </c>
      <c r="D67" s="205"/>
      <c r="E67" s="206" t="s">
        <v>466</v>
      </c>
      <c r="F67" s="207"/>
      <c r="G67" s="206">
        <v>0</v>
      </c>
      <c r="H67" s="207"/>
      <c r="I67" s="206">
        <v>0</v>
      </c>
      <c r="J67" s="207"/>
      <c r="K67" s="206" t="s">
        <v>466</v>
      </c>
      <c r="L67" s="225" t="str">
        <f>VLOOKUP(A67,'De x Para'!A:C,3,0)</f>
        <v>16.4</v>
      </c>
    </row>
    <row r="68" spans="1:12">
      <c r="A68" s="208"/>
      <c r="B68" s="194" t="s">
        <v>143</v>
      </c>
      <c r="C68" s="208" t="s">
        <v>143</v>
      </c>
      <c r="D68" s="209"/>
      <c r="E68" s="209"/>
      <c r="F68" s="209"/>
      <c r="G68" s="209"/>
      <c r="H68" s="209"/>
      <c r="I68" s="209"/>
      <c r="J68" s="209"/>
      <c r="K68" s="209"/>
      <c r="L68" s="225"/>
    </row>
    <row r="69" spans="1:12">
      <c r="A69" s="200" t="s">
        <v>467</v>
      </c>
      <c r="B69" s="194" t="s">
        <v>143</v>
      </c>
      <c r="C69" s="200" t="s">
        <v>468</v>
      </c>
      <c r="D69" s="201"/>
      <c r="E69" s="202" t="s">
        <v>3505</v>
      </c>
      <c r="F69" s="203"/>
      <c r="G69" s="202">
        <v>0</v>
      </c>
      <c r="H69" s="203"/>
      <c r="I69" s="236">
        <v>8431.7099999999991</v>
      </c>
      <c r="J69" s="203"/>
      <c r="K69" s="202" t="s">
        <v>3738</v>
      </c>
      <c r="L69" s="225">
        <f>VLOOKUP(A69,'De x Para'!A:C,3,0)</f>
        <v>0</v>
      </c>
    </row>
    <row r="70" spans="1:12">
      <c r="A70" s="200" t="s">
        <v>471</v>
      </c>
      <c r="B70" s="194" t="s">
        <v>143</v>
      </c>
      <c r="C70" s="200" t="s">
        <v>472</v>
      </c>
      <c r="D70" s="201"/>
      <c r="E70" s="202" t="s">
        <v>3505</v>
      </c>
      <c r="F70" s="203"/>
      <c r="G70" s="202">
        <v>0</v>
      </c>
      <c r="H70" s="203"/>
      <c r="I70" s="236">
        <v>8431.7099999999991</v>
      </c>
      <c r="J70" s="203"/>
      <c r="K70" s="202" t="s">
        <v>3738</v>
      </c>
      <c r="L70" s="225">
        <f>VLOOKUP(A70,'De x Para'!A:C,3,0)</f>
        <v>0</v>
      </c>
    </row>
    <row r="71" spans="1:12">
      <c r="A71" s="196" t="s">
        <v>215</v>
      </c>
      <c r="B71" s="196" t="s">
        <v>216</v>
      </c>
      <c r="C71" s="197"/>
      <c r="D71" s="197"/>
      <c r="E71" s="198" t="s">
        <v>217</v>
      </c>
      <c r="F71" s="199"/>
      <c r="G71" s="198" t="s">
        <v>218</v>
      </c>
      <c r="H71" s="199"/>
      <c r="I71" s="198" t="s">
        <v>219</v>
      </c>
      <c r="J71" s="199"/>
      <c r="K71" s="198" t="s">
        <v>220</v>
      </c>
      <c r="L71" s="225">
        <f>VLOOKUP(A71,'De x Para'!A:C,3,0)</f>
        <v>0</v>
      </c>
    </row>
    <row r="72" spans="1:12">
      <c r="A72" s="204" t="s">
        <v>473</v>
      </c>
      <c r="B72" s="194" t="s">
        <v>143</v>
      </c>
      <c r="C72" s="204" t="s">
        <v>474</v>
      </c>
      <c r="D72" s="205"/>
      <c r="E72" s="206" t="s">
        <v>475</v>
      </c>
      <c r="F72" s="207"/>
      <c r="G72" s="206">
        <v>0</v>
      </c>
      <c r="H72" s="207"/>
      <c r="I72" s="206">
        <v>0</v>
      </c>
      <c r="J72" s="207"/>
      <c r="K72" s="206" t="s">
        <v>475</v>
      </c>
      <c r="L72" s="225">
        <f>VLOOKUP(A72,'De x Para'!A:C,3,0)</f>
        <v>0</v>
      </c>
    </row>
    <row r="73" spans="1:12">
      <c r="A73" s="204" t="s">
        <v>476</v>
      </c>
      <c r="B73" s="194" t="s">
        <v>143</v>
      </c>
      <c r="C73" s="204" t="s">
        <v>477</v>
      </c>
      <c r="D73" s="205"/>
      <c r="E73" s="206" t="s">
        <v>3506</v>
      </c>
      <c r="F73" s="207"/>
      <c r="G73" s="206">
        <v>0</v>
      </c>
      <c r="H73" s="207"/>
      <c r="I73" s="237">
        <v>4915.82</v>
      </c>
      <c r="J73" s="207"/>
      <c r="K73" s="206" t="s">
        <v>3739</v>
      </c>
      <c r="L73" s="225">
        <f>VLOOKUP(A73,'De x Para'!A:C,3,0)</f>
        <v>0</v>
      </c>
    </row>
    <row r="74" spans="1:12">
      <c r="A74" s="204" t="s">
        <v>481</v>
      </c>
      <c r="B74" s="194" t="s">
        <v>143</v>
      </c>
      <c r="C74" s="204" t="s">
        <v>482</v>
      </c>
      <c r="D74" s="205"/>
      <c r="E74" s="206" t="s">
        <v>3507</v>
      </c>
      <c r="F74" s="207"/>
      <c r="G74" s="206">
        <v>0</v>
      </c>
      <c r="H74" s="207"/>
      <c r="I74" s="237">
        <v>1555.97</v>
      </c>
      <c r="J74" s="207"/>
      <c r="K74" s="206" t="s">
        <v>3740</v>
      </c>
      <c r="L74" s="225">
        <f>VLOOKUP(A74,'De x Para'!A:C,3,0)</f>
        <v>0</v>
      </c>
    </row>
    <row r="75" spans="1:12">
      <c r="A75" s="204" t="s">
        <v>486</v>
      </c>
      <c r="B75" s="194" t="s">
        <v>143</v>
      </c>
      <c r="C75" s="204" t="s">
        <v>487</v>
      </c>
      <c r="D75" s="205"/>
      <c r="E75" s="206" t="s">
        <v>3508</v>
      </c>
      <c r="F75" s="207"/>
      <c r="G75" s="206">
        <v>0</v>
      </c>
      <c r="H75" s="207"/>
      <c r="I75" s="237">
        <v>1871.22</v>
      </c>
      <c r="J75" s="207"/>
      <c r="K75" s="206" t="s">
        <v>3741</v>
      </c>
      <c r="L75" s="225">
        <f>VLOOKUP(A75,'De x Para'!A:C,3,0)</f>
        <v>0</v>
      </c>
    </row>
    <row r="76" spans="1:12">
      <c r="A76" s="204" t="s">
        <v>491</v>
      </c>
      <c r="B76" s="194" t="s">
        <v>143</v>
      </c>
      <c r="C76" s="204" t="s">
        <v>492</v>
      </c>
      <c r="D76" s="205"/>
      <c r="E76" s="206" t="s">
        <v>493</v>
      </c>
      <c r="F76" s="207"/>
      <c r="G76" s="206">
        <v>0</v>
      </c>
      <c r="H76" s="207"/>
      <c r="I76" s="206">
        <v>0</v>
      </c>
      <c r="J76" s="207"/>
      <c r="K76" s="206" t="s">
        <v>493</v>
      </c>
      <c r="L76" s="225">
        <f>VLOOKUP(A76,'De x Para'!A:C,3,0)</f>
        <v>0</v>
      </c>
    </row>
    <row r="77" spans="1:12">
      <c r="A77" s="204" t="s">
        <v>494</v>
      </c>
      <c r="B77" s="194" t="s">
        <v>143</v>
      </c>
      <c r="C77" s="204" t="s">
        <v>495</v>
      </c>
      <c r="D77" s="205"/>
      <c r="E77" s="206" t="s">
        <v>3509</v>
      </c>
      <c r="F77" s="207"/>
      <c r="G77" s="206">
        <v>0</v>
      </c>
      <c r="H77" s="207"/>
      <c r="I77" s="206">
        <v>88.7</v>
      </c>
      <c r="J77" s="207"/>
      <c r="K77" s="206" t="s">
        <v>3742</v>
      </c>
      <c r="L77" s="225">
        <f>VLOOKUP(A77,'De x Para'!A:C,3,0)</f>
        <v>0</v>
      </c>
    </row>
    <row r="78" spans="1:12">
      <c r="A78" s="208"/>
      <c r="B78" s="194" t="s">
        <v>143</v>
      </c>
      <c r="C78" s="208" t="s">
        <v>143</v>
      </c>
      <c r="D78" s="209"/>
      <c r="E78" s="209"/>
      <c r="F78" s="209"/>
      <c r="G78" s="209"/>
      <c r="H78" s="209"/>
      <c r="I78" s="209"/>
      <c r="J78" s="209"/>
      <c r="K78" s="209"/>
      <c r="L78" s="225"/>
    </row>
    <row r="79" spans="1:12">
      <c r="A79" s="200">
        <v>2</v>
      </c>
      <c r="B79" s="200" t="s">
        <v>500</v>
      </c>
      <c r="C79" s="201"/>
      <c r="D79" s="201"/>
      <c r="E79" s="202" t="s">
        <v>3474</v>
      </c>
      <c r="F79" s="203"/>
      <c r="G79" s="236">
        <v>2241282.0099999998</v>
      </c>
      <c r="H79" s="203"/>
      <c r="I79" s="236">
        <v>1924859.4</v>
      </c>
      <c r="J79" s="203"/>
      <c r="K79" s="202" t="s">
        <v>3710</v>
      </c>
      <c r="L79" s="225">
        <f>VLOOKUP(A79,'De x Para'!A:C,3,0)</f>
        <v>0</v>
      </c>
    </row>
    <row r="80" spans="1:12">
      <c r="A80" s="200" t="s">
        <v>503</v>
      </c>
      <c r="B80" s="194" t="s">
        <v>143</v>
      </c>
      <c r="C80" s="200" t="s">
        <v>504</v>
      </c>
      <c r="D80" s="201"/>
      <c r="E80" s="202" t="s">
        <v>3510</v>
      </c>
      <c r="F80" s="203"/>
      <c r="G80" s="236">
        <v>2241282.0099999998</v>
      </c>
      <c r="H80" s="203"/>
      <c r="I80" s="236">
        <v>1924859.4</v>
      </c>
      <c r="J80" s="203"/>
      <c r="K80" s="202" t="s">
        <v>3743</v>
      </c>
      <c r="L80" s="225">
        <f>VLOOKUP(A80,'De x Para'!A:C,3,0)</f>
        <v>0</v>
      </c>
    </row>
    <row r="81" spans="1:12">
      <c r="A81" s="200" t="s">
        <v>506</v>
      </c>
      <c r="B81" s="194" t="s">
        <v>143</v>
      </c>
      <c r="C81" s="200" t="s">
        <v>507</v>
      </c>
      <c r="D81" s="201"/>
      <c r="E81" s="202" t="s">
        <v>3510</v>
      </c>
      <c r="F81" s="203"/>
      <c r="G81" s="236">
        <v>2241282.0099999998</v>
      </c>
      <c r="H81" s="203"/>
      <c r="I81" s="236">
        <v>1924859.4</v>
      </c>
      <c r="J81" s="203"/>
      <c r="K81" s="202" t="s">
        <v>3743</v>
      </c>
      <c r="L81" s="225">
        <f>VLOOKUP(A81,'De x Para'!A:C,3,0)</f>
        <v>0</v>
      </c>
    </row>
    <row r="82" spans="1:12">
      <c r="A82" s="200" t="s">
        <v>508</v>
      </c>
      <c r="B82" s="194" t="s">
        <v>143</v>
      </c>
      <c r="C82" s="200" t="s">
        <v>509</v>
      </c>
      <c r="D82" s="201"/>
      <c r="E82" s="202" t="s">
        <v>3511</v>
      </c>
      <c r="F82" s="203"/>
      <c r="G82" s="236">
        <v>573998.46</v>
      </c>
      <c r="H82" s="203"/>
      <c r="I82" s="236">
        <v>589178.80000000005</v>
      </c>
      <c r="J82" s="203"/>
      <c r="K82" s="202" t="s">
        <v>3744</v>
      </c>
      <c r="L82" s="225">
        <f>VLOOKUP(A82,'De x Para'!A:C,3,0)</f>
        <v>0</v>
      </c>
    </row>
    <row r="83" spans="1:12">
      <c r="A83" s="200" t="s">
        <v>514</v>
      </c>
      <c r="B83" s="194" t="s">
        <v>143</v>
      </c>
      <c r="C83" s="200" t="s">
        <v>509</v>
      </c>
      <c r="D83" s="201"/>
      <c r="E83" s="202" t="s">
        <v>3512</v>
      </c>
      <c r="F83" s="203"/>
      <c r="G83" s="236">
        <v>492766.92</v>
      </c>
      <c r="H83" s="203"/>
      <c r="I83" s="236">
        <v>492879.21</v>
      </c>
      <c r="J83" s="203"/>
      <c r="K83" s="202" t="s">
        <v>3745</v>
      </c>
      <c r="L83" s="225">
        <f>VLOOKUP(A83,'De x Para'!A:C,3,0)</f>
        <v>0</v>
      </c>
    </row>
    <row r="84" spans="1:12">
      <c r="A84" s="204" t="s">
        <v>519</v>
      </c>
      <c r="B84" s="194" t="s">
        <v>143</v>
      </c>
      <c r="C84" s="204" t="s">
        <v>520</v>
      </c>
      <c r="D84" s="205"/>
      <c r="E84" s="206" t="s">
        <v>248</v>
      </c>
      <c r="F84" s="207"/>
      <c r="G84" s="237">
        <v>386951.39</v>
      </c>
      <c r="H84" s="207"/>
      <c r="I84" s="237">
        <v>386951.39</v>
      </c>
      <c r="J84" s="207"/>
      <c r="K84" s="206" t="s">
        <v>248</v>
      </c>
      <c r="L84" s="225">
        <f>VLOOKUP(A84,'De x Para'!A:C,3,0)</f>
        <v>0</v>
      </c>
    </row>
    <row r="85" spans="1:12">
      <c r="A85" s="204" t="s">
        <v>522</v>
      </c>
      <c r="B85" s="194" t="s">
        <v>143</v>
      </c>
      <c r="C85" s="204" t="s">
        <v>523</v>
      </c>
      <c r="D85" s="205"/>
      <c r="E85" s="206" t="s">
        <v>248</v>
      </c>
      <c r="F85" s="207"/>
      <c r="G85" s="206">
        <v>848.44</v>
      </c>
      <c r="H85" s="207"/>
      <c r="I85" s="206">
        <v>848.44</v>
      </c>
      <c r="J85" s="207"/>
      <c r="K85" s="206" t="s">
        <v>248</v>
      </c>
      <c r="L85" s="225">
        <f>VLOOKUP(A85,'De x Para'!A:C,3,0)</f>
        <v>0</v>
      </c>
    </row>
    <row r="86" spans="1:12">
      <c r="A86" s="204" t="s">
        <v>531</v>
      </c>
      <c r="B86" s="194" t="s">
        <v>143</v>
      </c>
      <c r="C86" s="204" t="s">
        <v>532</v>
      </c>
      <c r="D86" s="205"/>
      <c r="E86" s="206" t="s">
        <v>3512</v>
      </c>
      <c r="F86" s="207"/>
      <c r="G86" s="237">
        <v>104967.09</v>
      </c>
      <c r="H86" s="207"/>
      <c r="I86" s="237">
        <v>105079.38</v>
      </c>
      <c r="J86" s="207"/>
      <c r="K86" s="206" t="s">
        <v>3745</v>
      </c>
      <c r="L86" s="225">
        <f>VLOOKUP(A86,'De x Para'!A:C,3,0)</f>
        <v>0</v>
      </c>
    </row>
    <row r="87" spans="1:12">
      <c r="A87" s="208"/>
      <c r="B87" s="194" t="s">
        <v>143</v>
      </c>
      <c r="C87" s="208" t="s">
        <v>143</v>
      </c>
      <c r="D87" s="209"/>
      <c r="E87" s="209"/>
      <c r="F87" s="209"/>
      <c r="G87" s="209"/>
      <c r="H87" s="209"/>
      <c r="I87" s="209"/>
      <c r="J87" s="209"/>
      <c r="K87" s="209"/>
      <c r="L87" s="225"/>
    </row>
    <row r="88" spans="1:12">
      <c r="A88" s="200" t="s">
        <v>535</v>
      </c>
      <c r="B88" s="194" t="s">
        <v>143</v>
      </c>
      <c r="C88" s="200" t="s">
        <v>536</v>
      </c>
      <c r="D88" s="201"/>
      <c r="E88" s="202" t="s">
        <v>3513</v>
      </c>
      <c r="F88" s="203"/>
      <c r="G88" s="236">
        <v>81231.539999999994</v>
      </c>
      <c r="H88" s="203"/>
      <c r="I88" s="236">
        <v>96299.59</v>
      </c>
      <c r="J88" s="203"/>
      <c r="K88" s="202" t="s">
        <v>3746</v>
      </c>
      <c r="L88" s="225">
        <f>VLOOKUP(A88,'De x Para'!A:C,3,0)</f>
        <v>0</v>
      </c>
    </row>
    <row r="89" spans="1:12">
      <c r="A89" s="204" t="s">
        <v>541</v>
      </c>
      <c r="B89" s="194" t="s">
        <v>143</v>
      </c>
      <c r="C89" s="204" t="s">
        <v>542</v>
      </c>
      <c r="D89" s="205"/>
      <c r="E89" s="206" t="s">
        <v>3514</v>
      </c>
      <c r="F89" s="207"/>
      <c r="G89" s="237">
        <v>6092.02</v>
      </c>
      <c r="H89" s="207"/>
      <c r="I89" s="237">
        <v>28301.41</v>
      </c>
      <c r="J89" s="207"/>
      <c r="K89" s="206" t="s">
        <v>3747</v>
      </c>
      <c r="L89" s="225">
        <f>VLOOKUP(A89,'De x Para'!A:C,3,0)</f>
        <v>0</v>
      </c>
    </row>
    <row r="90" spans="1:12">
      <c r="A90" s="204" t="s">
        <v>547</v>
      </c>
      <c r="B90" s="194" t="s">
        <v>143</v>
      </c>
      <c r="C90" s="204" t="s">
        <v>548</v>
      </c>
      <c r="D90" s="205"/>
      <c r="E90" s="206" t="s">
        <v>3515</v>
      </c>
      <c r="F90" s="207"/>
      <c r="G90" s="237">
        <v>53902.53</v>
      </c>
      <c r="H90" s="207"/>
      <c r="I90" s="237">
        <v>43297.04</v>
      </c>
      <c r="J90" s="207"/>
      <c r="K90" s="206" t="s">
        <v>3748</v>
      </c>
      <c r="L90" s="225">
        <f>VLOOKUP(A90,'De x Para'!A:C,3,0)</f>
        <v>0</v>
      </c>
    </row>
    <row r="91" spans="1:12">
      <c r="A91" s="204" t="s">
        <v>553</v>
      </c>
      <c r="B91" s="194" t="s">
        <v>143</v>
      </c>
      <c r="C91" s="204" t="s">
        <v>554</v>
      </c>
      <c r="D91" s="205"/>
      <c r="E91" s="206" t="s">
        <v>3516</v>
      </c>
      <c r="F91" s="207"/>
      <c r="G91" s="206">
        <v>966.62</v>
      </c>
      <c r="H91" s="207"/>
      <c r="I91" s="237">
        <v>2263.9699999999998</v>
      </c>
      <c r="J91" s="207"/>
      <c r="K91" s="206" t="s">
        <v>3749</v>
      </c>
      <c r="L91" s="225">
        <f>VLOOKUP(A91,'De x Para'!A:C,3,0)</f>
        <v>0</v>
      </c>
    </row>
    <row r="92" spans="1:12">
      <c r="A92" s="204" t="s">
        <v>559</v>
      </c>
      <c r="B92" s="194" t="s">
        <v>143</v>
      </c>
      <c r="C92" s="204" t="s">
        <v>560</v>
      </c>
      <c r="D92" s="205"/>
      <c r="E92" s="206" t="s">
        <v>3517</v>
      </c>
      <c r="F92" s="207"/>
      <c r="G92" s="237">
        <v>4311.82</v>
      </c>
      <c r="H92" s="207"/>
      <c r="I92" s="237">
        <v>3463.43</v>
      </c>
      <c r="J92" s="207"/>
      <c r="K92" s="206" t="s">
        <v>3750</v>
      </c>
      <c r="L92" s="225">
        <f>VLOOKUP(A92,'De x Para'!A:C,3,0)</f>
        <v>0</v>
      </c>
    </row>
    <row r="93" spans="1:12">
      <c r="A93" s="204" t="s">
        <v>565</v>
      </c>
      <c r="B93" s="194" t="s">
        <v>143</v>
      </c>
      <c r="C93" s="204" t="s">
        <v>566</v>
      </c>
      <c r="D93" s="205"/>
      <c r="E93" s="206" t="s">
        <v>3518</v>
      </c>
      <c r="F93" s="207"/>
      <c r="G93" s="206">
        <v>120.87</v>
      </c>
      <c r="H93" s="207"/>
      <c r="I93" s="206">
        <v>283.05</v>
      </c>
      <c r="J93" s="207"/>
      <c r="K93" s="206" t="s">
        <v>3751</v>
      </c>
      <c r="L93" s="225">
        <f>VLOOKUP(A93,'De x Para'!A:C,3,0)</f>
        <v>0</v>
      </c>
    </row>
    <row r="94" spans="1:12">
      <c r="A94" s="204" t="s">
        <v>571</v>
      </c>
      <c r="B94" s="194" t="s">
        <v>143</v>
      </c>
      <c r="C94" s="204" t="s">
        <v>572</v>
      </c>
      <c r="D94" s="205"/>
      <c r="E94" s="206" t="s">
        <v>3519</v>
      </c>
      <c r="F94" s="207"/>
      <c r="G94" s="206">
        <v>539.03</v>
      </c>
      <c r="H94" s="207"/>
      <c r="I94" s="206">
        <v>432.99</v>
      </c>
      <c r="J94" s="207"/>
      <c r="K94" s="206" t="s">
        <v>3752</v>
      </c>
      <c r="L94" s="225">
        <f>VLOOKUP(A94,'De x Para'!A:C,3,0)</f>
        <v>0</v>
      </c>
    </row>
    <row r="95" spans="1:12">
      <c r="A95" s="204" t="s">
        <v>577</v>
      </c>
      <c r="B95" s="194" t="s">
        <v>143</v>
      </c>
      <c r="C95" s="204" t="s">
        <v>578</v>
      </c>
      <c r="D95" s="205"/>
      <c r="E95" s="206" t="s">
        <v>3520</v>
      </c>
      <c r="F95" s="207"/>
      <c r="G95" s="237">
        <v>1553.52</v>
      </c>
      <c r="H95" s="207"/>
      <c r="I95" s="237">
        <v>7216.89</v>
      </c>
      <c r="J95" s="207"/>
      <c r="K95" s="206" t="s">
        <v>3753</v>
      </c>
      <c r="L95" s="225">
        <f>VLOOKUP(A95,'De x Para'!A:C,3,0)</f>
        <v>0</v>
      </c>
    </row>
    <row r="96" spans="1:12">
      <c r="A96" s="204" t="s">
        <v>583</v>
      </c>
      <c r="B96" s="194" t="s">
        <v>143</v>
      </c>
      <c r="C96" s="204" t="s">
        <v>584</v>
      </c>
      <c r="D96" s="205"/>
      <c r="E96" s="206" t="s">
        <v>3521</v>
      </c>
      <c r="F96" s="207"/>
      <c r="G96" s="237">
        <v>13745.13</v>
      </c>
      <c r="H96" s="207"/>
      <c r="I96" s="237">
        <v>11040.81</v>
      </c>
      <c r="J96" s="207"/>
      <c r="K96" s="206" t="s">
        <v>3754</v>
      </c>
      <c r="L96" s="225">
        <f>VLOOKUP(A96,'De x Para'!A:C,3,0)</f>
        <v>0</v>
      </c>
    </row>
    <row r="97" spans="1:12">
      <c r="A97" s="208"/>
      <c r="B97" s="194" t="s">
        <v>143</v>
      </c>
      <c r="C97" s="208" t="s">
        <v>143</v>
      </c>
      <c r="D97" s="209"/>
      <c r="E97" s="209"/>
      <c r="F97" s="209"/>
      <c r="G97" s="209"/>
      <c r="H97" s="209"/>
      <c r="I97" s="209"/>
      <c r="J97" s="209"/>
      <c r="K97" s="209"/>
      <c r="L97" s="225"/>
    </row>
    <row r="98" spans="1:12">
      <c r="A98" s="200" t="s">
        <v>589</v>
      </c>
      <c r="B98" s="194" t="s">
        <v>143</v>
      </c>
      <c r="C98" s="200" t="s">
        <v>590</v>
      </c>
      <c r="D98" s="201"/>
      <c r="E98" s="202" t="s">
        <v>3522</v>
      </c>
      <c r="F98" s="203"/>
      <c r="G98" s="236">
        <v>150876.82</v>
      </c>
      <c r="H98" s="203"/>
      <c r="I98" s="236">
        <v>146052.51</v>
      </c>
      <c r="J98" s="203"/>
      <c r="K98" s="202" t="s">
        <v>3755</v>
      </c>
      <c r="L98" s="225">
        <f>VLOOKUP(A98,'De x Para'!A:C,3,0)</f>
        <v>0</v>
      </c>
    </row>
    <row r="99" spans="1:12">
      <c r="A99" s="200" t="s">
        <v>595</v>
      </c>
      <c r="B99" s="194" t="s">
        <v>143</v>
      </c>
      <c r="C99" s="200" t="s">
        <v>590</v>
      </c>
      <c r="D99" s="201"/>
      <c r="E99" s="202" t="s">
        <v>3522</v>
      </c>
      <c r="F99" s="203"/>
      <c r="G99" s="236">
        <v>150876.82</v>
      </c>
      <c r="H99" s="203"/>
      <c r="I99" s="236">
        <v>146052.51</v>
      </c>
      <c r="J99" s="203"/>
      <c r="K99" s="202" t="s">
        <v>3755</v>
      </c>
      <c r="L99" s="225">
        <f>VLOOKUP(A99,'De x Para'!A:C,3,0)</f>
        <v>0</v>
      </c>
    </row>
    <row r="100" spans="1:12">
      <c r="A100" s="204" t="s">
        <v>596</v>
      </c>
      <c r="B100" s="194" t="s">
        <v>143</v>
      </c>
      <c r="C100" s="204" t="s">
        <v>597</v>
      </c>
      <c r="D100" s="205"/>
      <c r="E100" s="206" t="s">
        <v>3523</v>
      </c>
      <c r="F100" s="207"/>
      <c r="G100" s="237">
        <v>118214.9</v>
      </c>
      <c r="H100" s="207"/>
      <c r="I100" s="237">
        <v>114474.75</v>
      </c>
      <c r="J100" s="207"/>
      <c r="K100" s="206" t="s">
        <v>3756</v>
      </c>
      <c r="L100" s="225">
        <f>VLOOKUP(A100,'De x Para'!A:C,3,0)</f>
        <v>0</v>
      </c>
    </row>
    <row r="101" spans="1:12">
      <c r="A101" s="204" t="s">
        <v>602</v>
      </c>
      <c r="B101" s="194" t="s">
        <v>143</v>
      </c>
      <c r="C101" s="204" t="s">
        <v>603</v>
      </c>
      <c r="D101" s="205"/>
      <c r="E101" s="206" t="s">
        <v>3524</v>
      </c>
      <c r="F101" s="207"/>
      <c r="G101" s="237">
        <v>29042.01</v>
      </c>
      <c r="H101" s="207"/>
      <c r="I101" s="237">
        <v>28069.16</v>
      </c>
      <c r="J101" s="207"/>
      <c r="K101" s="206" t="s">
        <v>3757</v>
      </c>
      <c r="L101" s="225">
        <f>VLOOKUP(A101,'De x Para'!A:C,3,0)</f>
        <v>0</v>
      </c>
    </row>
    <row r="102" spans="1:12">
      <c r="A102" s="204" t="s">
        <v>608</v>
      </c>
      <c r="B102" s="194" t="s">
        <v>143</v>
      </c>
      <c r="C102" s="204" t="s">
        <v>609</v>
      </c>
      <c r="D102" s="205"/>
      <c r="E102" s="206" t="s">
        <v>3525</v>
      </c>
      <c r="F102" s="207"/>
      <c r="G102" s="237">
        <v>3619.91</v>
      </c>
      <c r="H102" s="207"/>
      <c r="I102" s="237">
        <v>3508.6</v>
      </c>
      <c r="J102" s="207"/>
      <c r="K102" s="206" t="s">
        <v>3758</v>
      </c>
      <c r="L102" s="225">
        <f>VLOOKUP(A102,'De x Para'!A:C,3,0)</f>
        <v>0</v>
      </c>
    </row>
    <row r="103" spans="1:12">
      <c r="A103" s="208"/>
      <c r="B103" s="194" t="s">
        <v>143</v>
      </c>
      <c r="C103" s="208" t="s">
        <v>143</v>
      </c>
      <c r="D103" s="209"/>
      <c r="E103" s="209"/>
      <c r="F103" s="209"/>
      <c r="G103" s="209"/>
      <c r="H103" s="209"/>
      <c r="I103" s="209"/>
      <c r="J103" s="209"/>
      <c r="K103" s="209"/>
      <c r="L103" s="225"/>
    </row>
    <row r="104" spans="1:12">
      <c r="A104" s="200" t="s">
        <v>614</v>
      </c>
      <c r="B104" s="194" t="s">
        <v>143</v>
      </c>
      <c r="C104" s="200" t="s">
        <v>615</v>
      </c>
      <c r="D104" s="201"/>
      <c r="E104" s="202" t="s">
        <v>3526</v>
      </c>
      <c r="F104" s="203"/>
      <c r="G104" s="236">
        <v>59928.160000000003</v>
      </c>
      <c r="H104" s="203"/>
      <c r="I104" s="236">
        <v>70040.570000000007</v>
      </c>
      <c r="J104" s="203"/>
      <c r="K104" s="202" t="s">
        <v>3759</v>
      </c>
      <c r="L104" s="225">
        <f>VLOOKUP(A104,'De x Para'!A:C,3,0)</f>
        <v>0</v>
      </c>
    </row>
    <row r="105" spans="1:12">
      <c r="A105" s="200" t="s">
        <v>620</v>
      </c>
      <c r="B105" s="194" t="s">
        <v>143</v>
      </c>
      <c r="C105" s="200" t="s">
        <v>615</v>
      </c>
      <c r="D105" s="201"/>
      <c r="E105" s="202" t="s">
        <v>3526</v>
      </c>
      <c r="F105" s="203"/>
      <c r="G105" s="236">
        <v>59928.160000000003</v>
      </c>
      <c r="H105" s="203"/>
      <c r="I105" s="236">
        <v>70040.570000000007</v>
      </c>
      <c r="J105" s="203"/>
      <c r="K105" s="202" t="s">
        <v>3759</v>
      </c>
      <c r="L105" s="225">
        <f>VLOOKUP(A105,'De x Para'!A:C,3,0)</f>
        <v>0</v>
      </c>
    </row>
    <row r="106" spans="1:12">
      <c r="A106" s="204" t="s">
        <v>621</v>
      </c>
      <c r="B106" s="194" t="s">
        <v>143</v>
      </c>
      <c r="C106" s="204" t="s">
        <v>622</v>
      </c>
      <c r="D106" s="205"/>
      <c r="E106" s="206" t="s">
        <v>3527</v>
      </c>
      <c r="F106" s="207"/>
      <c r="G106" s="206">
        <v>593.05999999999995</v>
      </c>
      <c r="H106" s="207"/>
      <c r="I106" s="206">
        <v>317.74</v>
      </c>
      <c r="J106" s="207"/>
      <c r="K106" s="206" t="s">
        <v>3760</v>
      </c>
      <c r="L106" s="225">
        <f>VLOOKUP(A106,'De x Para'!A:C,3,0)</f>
        <v>0</v>
      </c>
    </row>
    <row r="107" spans="1:12">
      <c r="A107" s="204" t="s">
        <v>627</v>
      </c>
      <c r="B107" s="194" t="s">
        <v>143</v>
      </c>
      <c r="C107" s="204" t="s">
        <v>628</v>
      </c>
      <c r="D107" s="205"/>
      <c r="E107" s="206" t="s">
        <v>3528</v>
      </c>
      <c r="F107" s="207"/>
      <c r="G107" s="237">
        <v>32048.99</v>
      </c>
      <c r="H107" s="207"/>
      <c r="I107" s="237">
        <v>36858.050000000003</v>
      </c>
      <c r="J107" s="207"/>
      <c r="K107" s="206" t="s">
        <v>3761</v>
      </c>
      <c r="L107" s="225">
        <f>VLOOKUP(A107,'De x Para'!A:C,3,0)</f>
        <v>0</v>
      </c>
    </row>
    <row r="108" spans="1:12">
      <c r="A108" s="204" t="s">
        <v>633</v>
      </c>
      <c r="B108" s="194" t="s">
        <v>143</v>
      </c>
      <c r="C108" s="204" t="s">
        <v>634</v>
      </c>
      <c r="D108" s="205"/>
      <c r="E108" s="206" t="s">
        <v>3529</v>
      </c>
      <c r="F108" s="207"/>
      <c r="G108" s="237">
        <v>2584.98</v>
      </c>
      <c r="H108" s="207"/>
      <c r="I108" s="237">
        <v>3518.91</v>
      </c>
      <c r="J108" s="207"/>
      <c r="K108" s="206" t="s">
        <v>3762</v>
      </c>
      <c r="L108" s="225">
        <f>VLOOKUP(A108,'De x Para'!A:C,3,0)</f>
        <v>0</v>
      </c>
    </row>
    <row r="109" spans="1:12">
      <c r="A109" s="204" t="s">
        <v>639</v>
      </c>
      <c r="B109" s="194" t="s">
        <v>143</v>
      </c>
      <c r="C109" s="204" t="s">
        <v>640</v>
      </c>
      <c r="D109" s="205"/>
      <c r="E109" s="206" t="s">
        <v>3530</v>
      </c>
      <c r="F109" s="207"/>
      <c r="G109" s="237">
        <v>10219.86</v>
      </c>
      <c r="H109" s="207"/>
      <c r="I109" s="237">
        <v>12990.7</v>
      </c>
      <c r="J109" s="207"/>
      <c r="K109" s="206" t="s">
        <v>3763</v>
      </c>
      <c r="L109" s="225">
        <f>VLOOKUP(A109,'De x Para'!A:C,3,0)</f>
        <v>0</v>
      </c>
    </row>
    <row r="110" spans="1:12">
      <c r="A110" s="204" t="s">
        <v>645</v>
      </c>
      <c r="B110" s="194" t="s">
        <v>143</v>
      </c>
      <c r="C110" s="204" t="s">
        <v>646</v>
      </c>
      <c r="D110" s="205"/>
      <c r="E110" s="206" t="s">
        <v>650</v>
      </c>
      <c r="F110" s="207"/>
      <c r="G110" s="237">
        <v>12210.89</v>
      </c>
      <c r="H110" s="207"/>
      <c r="I110" s="237">
        <v>12264.79</v>
      </c>
      <c r="J110" s="207"/>
      <c r="K110" s="206" t="s">
        <v>3764</v>
      </c>
      <c r="L110" s="225">
        <f>VLOOKUP(A110,'De x Para'!A:C,3,0)</f>
        <v>0</v>
      </c>
    </row>
    <row r="111" spans="1:12">
      <c r="A111" s="204" t="s">
        <v>651</v>
      </c>
      <c r="B111" s="194" t="s">
        <v>143</v>
      </c>
      <c r="C111" s="204" t="s">
        <v>652</v>
      </c>
      <c r="D111" s="205"/>
      <c r="E111" s="206" t="s">
        <v>3531</v>
      </c>
      <c r="F111" s="207"/>
      <c r="G111" s="237">
        <v>2270.38</v>
      </c>
      <c r="H111" s="207"/>
      <c r="I111" s="237">
        <v>4090.38</v>
      </c>
      <c r="J111" s="207"/>
      <c r="K111" s="206" t="s">
        <v>3765</v>
      </c>
      <c r="L111" s="225">
        <f>VLOOKUP(A111,'De x Para'!A:C,3,0)</f>
        <v>0</v>
      </c>
    </row>
    <row r="112" spans="1:12">
      <c r="A112" s="208"/>
      <c r="B112" s="194" t="s">
        <v>143</v>
      </c>
      <c r="C112" s="208" t="s">
        <v>143</v>
      </c>
      <c r="D112" s="209"/>
      <c r="E112" s="209"/>
      <c r="F112" s="209"/>
      <c r="G112" s="209"/>
      <c r="H112" s="209"/>
      <c r="I112" s="209"/>
      <c r="J112" s="209"/>
      <c r="K112" s="209"/>
      <c r="L112" s="225"/>
    </row>
    <row r="113" spans="1:12">
      <c r="A113" s="200" t="s">
        <v>657</v>
      </c>
      <c r="B113" s="194" t="s">
        <v>143</v>
      </c>
      <c r="C113" s="200" t="s">
        <v>658</v>
      </c>
      <c r="D113" s="201"/>
      <c r="E113" s="202" t="s">
        <v>3532</v>
      </c>
      <c r="F113" s="203"/>
      <c r="G113" s="236">
        <v>435684.89</v>
      </c>
      <c r="H113" s="203"/>
      <c r="I113" s="236">
        <v>472376.25</v>
      </c>
      <c r="J113" s="203"/>
      <c r="K113" s="202" t="s">
        <v>3766</v>
      </c>
      <c r="L113" s="225">
        <f>VLOOKUP(A113,'De x Para'!A:C,3,0)</f>
        <v>0</v>
      </c>
    </row>
    <row r="114" spans="1:12">
      <c r="A114" s="200" t="s">
        <v>663</v>
      </c>
      <c r="B114" s="194" t="s">
        <v>143</v>
      </c>
      <c r="C114" s="200" t="s">
        <v>658</v>
      </c>
      <c r="D114" s="201"/>
      <c r="E114" s="202" t="s">
        <v>3532</v>
      </c>
      <c r="F114" s="203"/>
      <c r="G114" s="236">
        <v>435684.89</v>
      </c>
      <c r="H114" s="203"/>
      <c r="I114" s="236">
        <v>472376.25</v>
      </c>
      <c r="J114" s="203"/>
      <c r="K114" s="202" t="s">
        <v>3766</v>
      </c>
      <c r="L114" s="225">
        <f>VLOOKUP(A114,'De x Para'!A:C,3,0)</f>
        <v>0</v>
      </c>
    </row>
    <row r="115" spans="1:12">
      <c r="A115" s="204" t="s">
        <v>664</v>
      </c>
      <c r="B115" s="194" t="s">
        <v>143</v>
      </c>
      <c r="C115" s="204" t="s">
        <v>665</v>
      </c>
      <c r="D115" s="205"/>
      <c r="E115" s="206" t="s">
        <v>3532</v>
      </c>
      <c r="F115" s="207"/>
      <c r="G115" s="237">
        <v>435684.89</v>
      </c>
      <c r="H115" s="207"/>
      <c r="I115" s="237">
        <v>472376.25</v>
      </c>
      <c r="J115" s="207"/>
      <c r="K115" s="206" t="s">
        <v>3766</v>
      </c>
      <c r="L115" s="225">
        <f>VLOOKUP(A115,'De x Para'!A:C,3,0)</f>
        <v>0</v>
      </c>
    </row>
    <row r="116" spans="1:12">
      <c r="A116" s="208"/>
      <c r="B116" s="194" t="s">
        <v>143</v>
      </c>
      <c r="C116" s="208" t="s">
        <v>143</v>
      </c>
      <c r="D116" s="209"/>
      <c r="E116" s="209"/>
      <c r="F116" s="209"/>
      <c r="G116" s="209"/>
      <c r="H116" s="209"/>
      <c r="I116" s="209"/>
      <c r="J116" s="209"/>
      <c r="K116" s="209"/>
      <c r="L116" s="225"/>
    </row>
    <row r="117" spans="1:12">
      <c r="A117" s="200" t="s">
        <v>1849</v>
      </c>
      <c r="B117" s="194" t="s">
        <v>143</v>
      </c>
      <c r="C117" s="200" t="s">
        <v>398</v>
      </c>
      <c r="D117" s="201"/>
      <c r="E117" s="202" t="s">
        <v>2242</v>
      </c>
      <c r="F117" s="203"/>
      <c r="G117" s="202">
        <v>0</v>
      </c>
      <c r="H117" s="203"/>
      <c r="I117" s="202">
        <v>0</v>
      </c>
      <c r="J117" s="203"/>
      <c r="K117" s="202" t="s">
        <v>2242</v>
      </c>
      <c r="L117" s="225">
        <f>VLOOKUP(A117,'De x Para'!A:C,3,0)</f>
        <v>0</v>
      </c>
    </row>
    <row r="118" spans="1:12">
      <c r="A118" s="200" t="s">
        <v>1850</v>
      </c>
      <c r="B118" s="194" t="s">
        <v>143</v>
      </c>
      <c r="C118" s="200" t="s">
        <v>398</v>
      </c>
      <c r="D118" s="201"/>
      <c r="E118" s="202" t="s">
        <v>2242</v>
      </c>
      <c r="F118" s="203"/>
      <c r="G118" s="202">
        <v>0</v>
      </c>
      <c r="H118" s="203"/>
      <c r="I118" s="202">
        <v>0</v>
      </c>
      <c r="J118" s="203"/>
      <c r="K118" s="202" t="s">
        <v>2242</v>
      </c>
      <c r="L118" s="225">
        <f>VLOOKUP(A118,'De x Para'!A:C,3,0)</f>
        <v>0</v>
      </c>
    </row>
    <row r="119" spans="1:12">
      <c r="A119" s="204" t="s">
        <v>1851</v>
      </c>
      <c r="B119" s="194" t="s">
        <v>143</v>
      </c>
      <c r="C119" s="204" t="s">
        <v>1852</v>
      </c>
      <c r="D119" s="205"/>
      <c r="E119" s="206" t="s">
        <v>2242</v>
      </c>
      <c r="F119" s="207"/>
      <c r="G119" s="206">
        <v>0</v>
      </c>
      <c r="H119" s="207"/>
      <c r="I119" s="206">
        <v>0</v>
      </c>
      <c r="J119" s="207"/>
      <c r="K119" s="206" t="s">
        <v>2242</v>
      </c>
      <c r="L119" s="225">
        <f>VLOOKUP(A119,'De x Para'!A:C,3,0)</f>
        <v>0</v>
      </c>
    </row>
    <row r="120" spans="1:12">
      <c r="A120" s="208"/>
      <c r="B120" s="194" t="s">
        <v>143</v>
      </c>
      <c r="C120" s="208" t="s">
        <v>143</v>
      </c>
      <c r="D120" s="209"/>
      <c r="E120" s="209"/>
      <c r="F120" s="209"/>
      <c r="G120" s="209"/>
      <c r="H120" s="209"/>
      <c r="I120" s="209"/>
      <c r="J120" s="209"/>
      <c r="K120" s="209"/>
      <c r="L120" s="225"/>
    </row>
    <row r="121" spans="1:12">
      <c r="A121" s="200" t="s">
        <v>672</v>
      </c>
      <c r="B121" s="194" t="s">
        <v>143</v>
      </c>
      <c r="C121" s="200" t="s">
        <v>194</v>
      </c>
      <c r="D121" s="201"/>
      <c r="E121" s="202" t="s">
        <v>3533</v>
      </c>
      <c r="F121" s="203"/>
      <c r="G121" s="236">
        <v>1020793.68</v>
      </c>
      <c r="H121" s="203"/>
      <c r="I121" s="236">
        <v>647211.27</v>
      </c>
      <c r="J121" s="203"/>
      <c r="K121" s="202" t="s">
        <v>3767</v>
      </c>
      <c r="L121" s="225">
        <f>VLOOKUP(A121,'De x Para'!A:C,3,0)</f>
        <v>0</v>
      </c>
    </row>
    <row r="122" spans="1:12">
      <c r="A122" s="200" t="s">
        <v>677</v>
      </c>
      <c r="B122" s="194" t="s">
        <v>143</v>
      </c>
      <c r="C122" s="200" t="s">
        <v>194</v>
      </c>
      <c r="D122" s="201"/>
      <c r="E122" s="202" t="s">
        <v>3533</v>
      </c>
      <c r="F122" s="203"/>
      <c r="G122" s="236">
        <v>1020793.68</v>
      </c>
      <c r="H122" s="203"/>
      <c r="I122" s="236">
        <v>647211.27</v>
      </c>
      <c r="J122" s="203"/>
      <c r="K122" s="202" t="s">
        <v>3767</v>
      </c>
      <c r="L122" s="225">
        <f>VLOOKUP(A122,'De x Para'!A:C,3,0)</f>
        <v>0</v>
      </c>
    </row>
    <row r="123" spans="1:12">
      <c r="A123" s="204" t="s">
        <v>678</v>
      </c>
      <c r="B123" s="194" t="s">
        <v>143</v>
      </c>
      <c r="C123" s="204" t="s">
        <v>679</v>
      </c>
      <c r="D123" s="205"/>
      <c r="E123" s="206" t="s">
        <v>3534</v>
      </c>
      <c r="F123" s="207"/>
      <c r="G123" s="237">
        <v>803050.63</v>
      </c>
      <c r="H123" s="207"/>
      <c r="I123" s="237">
        <v>492636.75</v>
      </c>
      <c r="J123" s="207"/>
      <c r="K123" s="206" t="s">
        <v>3768</v>
      </c>
      <c r="L123" s="225">
        <f>VLOOKUP(A123,'De x Para'!A:C,3,0)</f>
        <v>0</v>
      </c>
    </row>
    <row r="124" spans="1:12">
      <c r="A124" s="204" t="s">
        <v>683</v>
      </c>
      <c r="B124" s="194" t="s">
        <v>143</v>
      </c>
      <c r="C124" s="204" t="s">
        <v>684</v>
      </c>
      <c r="D124" s="205"/>
      <c r="E124" s="206" t="s">
        <v>3535</v>
      </c>
      <c r="F124" s="207"/>
      <c r="G124" s="206">
        <v>0</v>
      </c>
      <c r="H124" s="207"/>
      <c r="I124" s="237">
        <v>153667.16</v>
      </c>
      <c r="J124" s="207"/>
      <c r="K124" s="206" t="s">
        <v>3769</v>
      </c>
      <c r="L124" s="225">
        <f>VLOOKUP(A124,'De x Para'!A:C,3,0)</f>
        <v>0</v>
      </c>
    </row>
    <row r="125" spans="1:12">
      <c r="A125" s="204" t="s">
        <v>688</v>
      </c>
      <c r="B125" s="194" t="s">
        <v>143</v>
      </c>
      <c r="C125" s="204" t="s">
        <v>689</v>
      </c>
      <c r="D125" s="205"/>
      <c r="E125" s="206" t="s">
        <v>3489</v>
      </c>
      <c r="F125" s="207"/>
      <c r="G125" s="206">
        <v>0</v>
      </c>
      <c r="H125" s="207"/>
      <c r="I125" s="206">
        <v>907.36</v>
      </c>
      <c r="J125" s="207"/>
      <c r="K125" s="206" t="s">
        <v>3725</v>
      </c>
      <c r="L125" s="225">
        <f>VLOOKUP(A125,'De x Para'!A:C,3,0)</f>
        <v>0</v>
      </c>
    </row>
    <row r="126" spans="1:12">
      <c r="A126" s="204" t="s">
        <v>2577</v>
      </c>
      <c r="B126" s="194" t="s">
        <v>143</v>
      </c>
      <c r="C126" s="204" t="s">
        <v>2578</v>
      </c>
      <c r="D126" s="205"/>
      <c r="E126" s="206" t="s">
        <v>3492</v>
      </c>
      <c r="F126" s="207"/>
      <c r="G126" s="237">
        <v>217743.05</v>
      </c>
      <c r="H126" s="207"/>
      <c r="I126" s="206">
        <v>0</v>
      </c>
      <c r="J126" s="207"/>
      <c r="K126" s="206" t="s">
        <v>3770</v>
      </c>
      <c r="L126" s="225">
        <f>VLOOKUP(A126,'De x Para'!A:C,3,0)</f>
        <v>0</v>
      </c>
    </row>
    <row r="127" spans="1:12">
      <c r="A127" s="200"/>
      <c r="B127" s="194" t="s">
        <v>143</v>
      </c>
      <c r="C127" s="200" t="s">
        <v>143</v>
      </c>
      <c r="D127" s="201"/>
      <c r="E127" s="201"/>
      <c r="F127" s="201"/>
      <c r="G127" s="201"/>
      <c r="H127" s="201"/>
      <c r="I127" s="201"/>
      <c r="J127" s="201"/>
      <c r="K127" s="201"/>
      <c r="L127" s="225"/>
    </row>
    <row r="128" spans="1:12">
      <c r="A128" s="200" t="s">
        <v>690</v>
      </c>
      <c r="B128" s="194" t="s">
        <v>143</v>
      </c>
      <c r="C128" s="200" t="s">
        <v>691</v>
      </c>
      <c r="D128" s="201"/>
      <c r="E128" s="202" t="s">
        <v>3296</v>
      </c>
      <c r="F128" s="203"/>
      <c r="G128" s="202">
        <v>0</v>
      </c>
      <c r="H128" s="203"/>
      <c r="I128" s="202">
        <v>0</v>
      </c>
      <c r="J128" s="203"/>
      <c r="K128" s="202" t="s">
        <v>3296</v>
      </c>
      <c r="L128" s="225">
        <f>VLOOKUP(A128,'De x Para'!A:C,3,0)</f>
        <v>0</v>
      </c>
    </row>
    <row r="129" spans="1:13">
      <c r="A129" s="200" t="s">
        <v>692</v>
      </c>
      <c r="B129" s="194" t="s">
        <v>143</v>
      </c>
      <c r="C129" s="200" t="s">
        <v>693</v>
      </c>
      <c r="D129" s="201"/>
      <c r="E129" s="202" t="s">
        <v>3296</v>
      </c>
      <c r="F129" s="203"/>
      <c r="G129" s="202">
        <v>0</v>
      </c>
      <c r="H129" s="203"/>
      <c r="I129" s="202">
        <v>0</v>
      </c>
      <c r="J129" s="203"/>
      <c r="K129" s="202" t="s">
        <v>3296</v>
      </c>
      <c r="L129" s="225">
        <f>VLOOKUP(A129,'De x Para'!A:C,3,0)</f>
        <v>0</v>
      </c>
    </row>
    <row r="130" spans="1:13">
      <c r="A130" s="200" t="s">
        <v>694</v>
      </c>
      <c r="B130" s="194" t="s">
        <v>143</v>
      </c>
      <c r="C130" s="200" t="s">
        <v>695</v>
      </c>
      <c r="D130" s="201"/>
      <c r="E130" s="202" t="s">
        <v>3253</v>
      </c>
      <c r="F130" s="203"/>
      <c r="G130" s="202">
        <v>0</v>
      </c>
      <c r="H130" s="203"/>
      <c r="I130" s="202">
        <v>0</v>
      </c>
      <c r="J130" s="203"/>
      <c r="K130" s="202" t="s">
        <v>3253</v>
      </c>
      <c r="L130" s="225">
        <f>VLOOKUP(A130,'De x Para'!A:C,3,0)</f>
        <v>0</v>
      </c>
    </row>
    <row r="131" spans="1:13">
      <c r="A131" s="200" t="s">
        <v>696</v>
      </c>
      <c r="B131" s="194" t="s">
        <v>143</v>
      </c>
      <c r="C131" s="200" t="s">
        <v>695</v>
      </c>
      <c r="D131" s="201"/>
      <c r="E131" s="202" t="s">
        <v>3253</v>
      </c>
      <c r="F131" s="203"/>
      <c r="G131" s="202">
        <v>0</v>
      </c>
      <c r="H131" s="203"/>
      <c r="I131" s="202">
        <v>0</v>
      </c>
      <c r="J131" s="203"/>
      <c r="K131" s="202" t="s">
        <v>3253</v>
      </c>
      <c r="L131" s="225">
        <f>VLOOKUP(A131,'De x Para'!A:C,3,0)</f>
        <v>0</v>
      </c>
    </row>
    <row r="132" spans="1:13">
      <c r="A132" s="204" t="s">
        <v>697</v>
      </c>
      <c r="B132" s="194" t="s">
        <v>143</v>
      </c>
      <c r="C132" s="204" t="s">
        <v>698</v>
      </c>
      <c r="D132" s="205"/>
      <c r="E132" s="206" t="s">
        <v>3253</v>
      </c>
      <c r="F132" s="207"/>
      <c r="G132" s="206">
        <v>0</v>
      </c>
      <c r="H132" s="207"/>
      <c r="I132" s="206">
        <v>0</v>
      </c>
      <c r="J132" s="207"/>
      <c r="K132" s="206" t="s">
        <v>3253</v>
      </c>
      <c r="L132" s="225">
        <f>VLOOKUP(A132,'De x Para'!A:C,3,0)</f>
        <v>0</v>
      </c>
    </row>
    <row r="133" spans="1:13">
      <c r="A133" s="208"/>
      <c r="B133" s="194" t="s">
        <v>143</v>
      </c>
      <c r="C133" s="208" t="s">
        <v>143</v>
      </c>
      <c r="D133" s="209"/>
      <c r="E133" s="209"/>
      <c r="F133" s="209"/>
      <c r="G133" s="209"/>
      <c r="H133" s="209"/>
      <c r="I133" s="209"/>
      <c r="J133" s="209"/>
      <c r="K133" s="209"/>
      <c r="L133" s="225"/>
    </row>
    <row r="134" spans="1:13">
      <c r="A134" s="200" t="s">
        <v>2582</v>
      </c>
      <c r="B134" s="194" t="s">
        <v>143</v>
      </c>
      <c r="C134" s="200" t="s">
        <v>2583</v>
      </c>
      <c r="D134" s="201"/>
      <c r="E134" s="202" t="s">
        <v>3297</v>
      </c>
      <c r="F134" s="203"/>
      <c r="G134" s="202">
        <v>0</v>
      </c>
      <c r="H134" s="203"/>
      <c r="I134" s="202">
        <v>0</v>
      </c>
      <c r="J134" s="203"/>
      <c r="K134" s="202" t="s">
        <v>3297</v>
      </c>
      <c r="L134" s="225">
        <f>VLOOKUP(A134,'De x Para'!A:C,3,0)</f>
        <v>0</v>
      </c>
    </row>
    <row r="135" spans="1:13">
      <c r="A135" s="200" t="s">
        <v>2586</v>
      </c>
      <c r="B135" s="194" t="s">
        <v>143</v>
      </c>
      <c r="C135" s="200" t="s">
        <v>2583</v>
      </c>
      <c r="D135" s="201"/>
      <c r="E135" s="202" t="s">
        <v>3297</v>
      </c>
      <c r="F135" s="203"/>
      <c r="G135" s="202">
        <v>0</v>
      </c>
      <c r="H135" s="203"/>
      <c r="I135" s="202">
        <v>0</v>
      </c>
      <c r="J135" s="203"/>
      <c r="K135" s="202" t="s">
        <v>3297</v>
      </c>
      <c r="L135" s="225">
        <f>VLOOKUP(A135,'De x Para'!A:C,3,0)</f>
        <v>0</v>
      </c>
    </row>
    <row r="136" spans="1:13">
      <c r="A136" s="204" t="s">
        <v>2587</v>
      </c>
      <c r="B136" s="194" t="s">
        <v>143</v>
      </c>
      <c r="C136" s="204" t="s">
        <v>2588</v>
      </c>
      <c r="D136" s="205"/>
      <c r="E136" s="206" t="s">
        <v>3297</v>
      </c>
      <c r="F136" s="207"/>
      <c r="G136" s="206">
        <v>0</v>
      </c>
      <c r="H136" s="207"/>
      <c r="I136" s="206">
        <v>0</v>
      </c>
      <c r="J136" s="207"/>
      <c r="K136" s="206" t="s">
        <v>3297</v>
      </c>
      <c r="L136" s="225">
        <f>VLOOKUP(A136,'De x Para'!A:C,3,0)</f>
        <v>0</v>
      </c>
    </row>
    <row r="137" spans="1:13">
      <c r="A137" s="208"/>
      <c r="B137" s="194" t="s">
        <v>143</v>
      </c>
      <c r="C137" s="208" t="s">
        <v>143</v>
      </c>
      <c r="D137" s="209"/>
      <c r="E137" s="209"/>
      <c r="F137" s="209"/>
      <c r="G137" s="209"/>
      <c r="H137" s="209"/>
      <c r="I137" s="209"/>
      <c r="J137" s="209"/>
      <c r="K137" s="209"/>
      <c r="L137" s="225"/>
    </row>
    <row r="138" spans="1:13">
      <c r="A138" s="200">
        <v>3</v>
      </c>
      <c r="B138" s="200" t="s">
        <v>700</v>
      </c>
      <c r="C138" s="201"/>
      <c r="D138" s="201"/>
      <c r="E138" s="202" t="s">
        <v>3536</v>
      </c>
      <c r="F138" s="203"/>
      <c r="G138" s="236">
        <v>1164737.8</v>
      </c>
      <c r="H138" s="203"/>
      <c r="I138" s="236">
        <v>198318.15</v>
      </c>
      <c r="J138" s="203"/>
      <c r="K138" s="202" t="s">
        <v>3771</v>
      </c>
      <c r="L138" s="225">
        <f>VLOOKUP(A138,'De x Para'!A:C,3,0)</f>
        <v>0</v>
      </c>
      <c r="M138" s="241">
        <f>G138-I138</f>
        <v>966419.65</v>
      </c>
    </row>
    <row r="139" spans="1:13">
      <c r="A139" s="200" t="s">
        <v>705</v>
      </c>
      <c r="B139" s="194" t="s">
        <v>143</v>
      </c>
      <c r="C139" s="200" t="s">
        <v>706</v>
      </c>
      <c r="D139" s="201"/>
      <c r="E139" s="202" t="s">
        <v>3537</v>
      </c>
      <c r="F139" s="203"/>
      <c r="G139" s="236">
        <v>777959.49</v>
      </c>
      <c r="H139" s="203"/>
      <c r="I139" s="236">
        <v>39126.03</v>
      </c>
      <c r="J139" s="203"/>
      <c r="K139" s="202" t="s">
        <v>3772</v>
      </c>
      <c r="L139" s="225">
        <f>VLOOKUP(A139,'De x Para'!A:C,3,0)</f>
        <v>0</v>
      </c>
      <c r="M139" s="241">
        <f t="shared" ref="M139:M202" si="0">G139-I139</f>
        <v>738833.46</v>
      </c>
    </row>
    <row r="140" spans="1:13">
      <c r="A140" s="200" t="s">
        <v>711</v>
      </c>
      <c r="B140" s="194" t="s">
        <v>143</v>
      </c>
      <c r="C140" s="200" t="s">
        <v>712</v>
      </c>
      <c r="D140" s="201"/>
      <c r="E140" s="202" t="s">
        <v>3538</v>
      </c>
      <c r="F140" s="203"/>
      <c r="G140" s="236">
        <v>642190.89</v>
      </c>
      <c r="H140" s="203"/>
      <c r="I140" s="236">
        <v>39126.03</v>
      </c>
      <c r="J140" s="203"/>
      <c r="K140" s="202" t="s">
        <v>3773</v>
      </c>
      <c r="L140" s="225">
        <f>VLOOKUP(A140,'De x Para'!A:C,3,0)</f>
        <v>0</v>
      </c>
      <c r="M140" s="241">
        <f t="shared" si="0"/>
        <v>603064.86</v>
      </c>
    </row>
    <row r="141" spans="1:13">
      <c r="A141" s="196" t="s">
        <v>215</v>
      </c>
      <c r="B141" s="196" t="s">
        <v>216</v>
      </c>
      <c r="C141" s="197"/>
      <c r="D141" s="197"/>
      <c r="E141" s="198" t="s">
        <v>217</v>
      </c>
      <c r="F141" s="199"/>
      <c r="G141" s="198" t="s">
        <v>218</v>
      </c>
      <c r="H141" s="199"/>
      <c r="I141" s="198" t="s">
        <v>219</v>
      </c>
      <c r="J141" s="199"/>
      <c r="K141" s="198" t="s">
        <v>220</v>
      </c>
      <c r="L141" s="225">
        <f>VLOOKUP(A141,'De x Para'!A:C,3,0)</f>
        <v>0</v>
      </c>
      <c r="M141" s="241" t="e">
        <f t="shared" si="0"/>
        <v>#VALUE!</v>
      </c>
    </row>
    <row r="142" spans="1:13">
      <c r="A142" s="200" t="s">
        <v>716</v>
      </c>
      <c r="B142" s="194" t="s">
        <v>143</v>
      </c>
      <c r="C142" s="200" t="s">
        <v>717</v>
      </c>
      <c r="D142" s="201"/>
      <c r="E142" s="202" t="s">
        <v>3539</v>
      </c>
      <c r="F142" s="203"/>
      <c r="G142" s="236">
        <v>77910.7</v>
      </c>
      <c r="H142" s="203"/>
      <c r="I142" s="236">
        <v>11917.49</v>
      </c>
      <c r="J142" s="203"/>
      <c r="K142" s="202" t="s">
        <v>3774</v>
      </c>
      <c r="L142" s="225">
        <f>VLOOKUP(A142,'De x Para'!A:C,3,0)</f>
        <v>0</v>
      </c>
      <c r="M142" s="241">
        <f t="shared" si="0"/>
        <v>65993.209999999992</v>
      </c>
    </row>
    <row r="143" spans="1:13">
      <c r="A143" s="200" t="s">
        <v>722</v>
      </c>
      <c r="B143" s="194" t="s">
        <v>143</v>
      </c>
      <c r="C143" s="200" t="s">
        <v>723</v>
      </c>
      <c r="D143" s="201"/>
      <c r="E143" s="202" t="s">
        <v>3540</v>
      </c>
      <c r="F143" s="203"/>
      <c r="G143" s="236">
        <v>42326.559999999998</v>
      </c>
      <c r="H143" s="203"/>
      <c r="I143" s="202">
        <v>7.0000000000000007E-2</v>
      </c>
      <c r="J143" s="203"/>
      <c r="K143" s="202" t="s">
        <v>3775</v>
      </c>
      <c r="L143" s="225">
        <f>VLOOKUP(A143,'De x Para'!A:C,3,0)</f>
        <v>0</v>
      </c>
      <c r="M143" s="241">
        <f t="shared" si="0"/>
        <v>42326.49</v>
      </c>
    </row>
    <row r="144" spans="1:13">
      <c r="A144" s="204" t="s">
        <v>728</v>
      </c>
      <c r="B144" s="194" t="s">
        <v>143</v>
      </c>
      <c r="C144" s="204" t="s">
        <v>729</v>
      </c>
      <c r="D144" s="205"/>
      <c r="E144" s="206" t="s">
        <v>3541</v>
      </c>
      <c r="F144" s="207"/>
      <c r="G144" s="237">
        <v>23745.56</v>
      </c>
      <c r="H144" s="207"/>
      <c r="I144" s="206">
        <v>0.05</v>
      </c>
      <c r="J144" s="207"/>
      <c r="K144" s="206" t="s">
        <v>3776</v>
      </c>
      <c r="L144" s="225" t="str">
        <f>VLOOKUP(A144,'De x Para'!A:C,3,0)</f>
        <v>7.1.1.1</v>
      </c>
      <c r="M144" s="241">
        <f t="shared" si="0"/>
        <v>23745.510000000002</v>
      </c>
    </row>
    <row r="145" spans="1:13">
      <c r="A145" s="204" t="s">
        <v>734</v>
      </c>
      <c r="B145" s="194" t="s">
        <v>143</v>
      </c>
      <c r="C145" s="204" t="s">
        <v>735</v>
      </c>
      <c r="D145" s="205"/>
      <c r="E145" s="206" t="s">
        <v>3542</v>
      </c>
      <c r="F145" s="207"/>
      <c r="G145" s="237">
        <v>6055.11</v>
      </c>
      <c r="H145" s="207"/>
      <c r="I145" s="206">
        <v>0</v>
      </c>
      <c r="J145" s="207"/>
      <c r="K145" s="206" t="s">
        <v>3777</v>
      </c>
      <c r="L145" s="225" t="str">
        <f>VLOOKUP(A145,'De x Para'!A:C,3,0)</f>
        <v>7.1.1.1</v>
      </c>
      <c r="M145" s="241">
        <f t="shared" si="0"/>
        <v>6055.11</v>
      </c>
    </row>
    <row r="146" spans="1:13">
      <c r="A146" s="204" t="s">
        <v>739</v>
      </c>
      <c r="B146" s="194" t="s">
        <v>143</v>
      </c>
      <c r="C146" s="204" t="s">
        <v>740</v>
      </c>
      <c r="D146" s="205"/>
      <c r="E146" s="206" t="s">
        <v>2604</v>
      </c>
      <c r="F146" s="207"/>
      <c r="G146" s="237">
        <v>1899.64</v>
      </c>
      <c r="H146" s="207"/>
      <c r="I146" s="206">
        <v>0</v>
      </c>
      <c r="J146" s="207"/>
      <c r="K146" s="206" t="s">
        <v>3778</v>
      </c>
      <c r="L146" s="225" t="str">
        <f>VLOOKUP(A146,'De x Para'!A:C,3,0)</f>
        <v>7.1.1.1</v>
      </c>
      <c r="M146" s="241">
        <f t="shared" si="0"/>
        <v>1899.64</v>
      </c>
    </row>
    <row r="147" spans="1:13">
      <c r="A147" s="204" t="s">
        <v>744</v>
      </c>
      <c r="B147" s="194" t="s">
        <v>143</v>
      </c>
      <c r="C147" s="204" t="s">
        <v>745</v>
      </c>
      <c r="D147" s="205"/>
      <c r="E147" s="206" t="s">
        <v>3543</v>
      </c>
      <c r="F147" s="207"/>
      <c r="G147" s="206">
        <v>237.46</v>
      </c>
      <c r="H147" s="207"/>
      <c r="I147" s="206">
        <v>0</v>
      </c>
      <c r="J147" s="207"/>
      <c r="K147" s="206" t="s">
        <v>3779</v>
      </c>
      <c r="L147" s="225" t="str">
        <f>VLOOKUP(A147,'De x Para'!A:C,3,0)</f>
        <v>7.1.1.1</v>
      </c>
      <c r="M147" s="241">
        <f t="shared" si="0"/>
        <v>237.46</v>
      </c>
    </row>
    <row r="148" spans="1:13">
      <c r="A148" s="204" t="s">
        <v>750</v>
      </c>
      <c r="B148" s="194" t="s">
        <v>143</v>
      </c>
      <c r="C148" s="204" t="s">
        <v>751</v>
      </c>
      <c r="D148" s="205"/>
      <c r="E148" s="206" t="s">
        <v>3544</v>
      </c>
      <c r="F148" s="207"/>
      <c r="G148" s="206">
        <v>630</v>
      </c>
      <c r="H148" s="207"/>
      <c r="I148" s="206">
        <v>0</v>
      </c>
      <c r="J148" s="207"/>
      <c r="K148" s="206" t="s">
        <v>3780</v>
      </c>
      <c r="L148" s="225" t="str">
        <f>VLOOKUP(A148,'De x Para'!A:C,3,0)</f>
        <v>7.1.1.1</v>
      </c>
      <c r="M148" s="241">
        <f t="shared" si="0"/>
        <v>630</v>
      </c>
    </row>
    <row r="149" spans="1:13">
      <c r="A149" s="204" t="s">
        <v>758</v>
      </c>
      <c r="B149" s="194" t="s">
        <v>143</v>
      </c>
      <c r="C149" s="204" t="s">
        <v>542</v>
      </c>
      <c r="D149" s="205"/>
      <c r="E149" s="206" t="s">
        <v>3545</v>
      </c>
      <c r="F149" s="207"/>
      <c r="G149" s="237">
        <v>1978.8</v>
      </c>
      <c r="H149" s="207"/>
      <c r="I149" s="206">
        <v>0</v>
      </c>
      <c r="J149" s="207"/>
      <c r="K149" s="206" t="s">
        <v>3781</v>
      </c>
      <c r="L149" s="225" t="str">
        <f>VLOOKUP(A149,'De x Para'!A:C,3,0)</f>
        <v>7.1.1.1</v>
      </c>
      <c r="M149" s="241">
        <f t="shared" si="0"/>
        <v>1978.8</v>
      </c>
    </row>
    <row r="150" spans="1:13">
      <c r="A150" s="204" t="s">
        <v>763</v>
      </c>
      <c r="B150" s="194" t="s">
        <v>143</v>
      </c>
      <c r="C150" s="204" t="s">
        <v>764</v>
      </c>
      <c r="D150" s="205"/>
      <c r="E150" s="206" t="s">
        <v>3307</v>
      </c>
      <c r="F150" s="207"/>
      <c r="G150" s="237">
        <v>5276.8</v>
      </c>
      <c r="H150" s="207"/>
      <c r="I150" s="206">
        <v>0</v>
      </c>
      <c r="J150" s="207"/>
      <c r="K150" s="206" t="s">
        <v>3782</v>
      </c>
      <c r="L150" s="225" t="str">
        <f>VLOOKUP(A150,'De x Para'!A:C,3,0)</f>
        <v>7.1.1.1</v>
      </c>
      <c r="M150" s="241">
        <f t="shared" si="0"/>
        <v>5276.8</v>
      </c>
    </row>
    <row r="151" spans="1:13">
      <c r="A151" s="204" t="s">
        <v>768</v>
      </c>
      <c r="B151" s="194" t="s">
        <v>143</v>
      </c>
      <c r="C151" s="204" t="s">
        <v>769</v>
      </c>
      <c r="D151" s="205"/>
      <c r="E151" s="206" t="s">
        <v>3546</v>
      </c>
      <c r="F151" s="207"/>
      <c r="G151" s="206">
        <v>158.31</v>
      </c>
      <c r="H151" s="207"/>
      <c r="I151" s="206">
        <v>0</v>
      </c>
      <c r="J151" s="207"/>
      <c r="K151" s="206" t="s">
        <v>3783</v>
      </c>
      <c r="L151" s="225" t="str">
        <f>VLOOKUP(A151,'De x Para'!A:C,3,0)</f>
        <v>7.1.1.1</v>
      </c>
      <c r="M151" s="241">
        <f t="shared" si="0"/>
        <v>158.31</v>
      </c>
    </row>
    <row r="152" spans="1:13">
      <c r="A152" s="204" t="s">
        <v>773</v>
      </c>
      <c r="B152" s="194" t="s">
        <v>143</v>
      </c>
      <c r="C152" s="204" t="s">
        <v>774</v>
      </c>
      <c r="D152" s="205"/>
      <c r="E152" s="206" t="s">
        <v>3308</v>
      </c>
      <c r="F152" s="207"/>
      <c r="G152" s="206">
        <v>422.14</v>
      </c>
      <c r="H152" s="207"/>
      <c r="I152" s="206">
        <v>0</v>
      </c>
      <c r="J152" s="207"/>
      <c r="K152" s="206" t="s">
        <v>3784</v>
      </c>
      <c r="L152" s="225" t="str">
        <f>VLOOKUP(A152,'De x Para'!A:C,3,0)</f>
        <v>7.1.1.1</v>
      </c>
      <c r="M152" s="241">
        <f t="shared" si="0"/>
        <v>422.14</v>
      </c>
    </row>
    <row r="153" spans="1:13">
      <c r="A153" s="204" t="s">
        <v>778</v>
      </c>
      <c r="B153" s="194" t="s">
        <v>143</v>
      </c>
      <c r="C153" s="204" t="s">
        <v>779</v>
      </c>
      <c r="D153" s="205"/>
      <c r="E153" s="206" t="s">
        <v>3547</v>
      </c>
      <c r="F153" s="207"/>
      <c r="G153" s="206">
        <v>19.79</v>
      </c>
      <c r="H153" s="207"/>
      <c r="I153" s="206">
        <v>0.01</v>
      </c>
      <c r="J153" s="207"/>
      <c r="K153" s="206" t="s">
        <v>3785</v>
      </c>
      <c r="L153" s="225" t="str">
        <f>VLOOKUP(A153,'De x Para'!A:C,3,0)</f>
        <v>7.1.1.1</v>
      </c>
      <c r="M153" s="241">
        <f t="shared" si="0"/>
        <v>19.779999999999998</v>
      </c>
    </row>
    <row r="154" spans="1:13">
      <c r="A154" s="204" t="s">
        <v>783</v>
      </c>
      <c r="B154" s="194" t="s">
        <v>143</v>
      </c>
      <c r="C154" s="204" t="s">
        <v>784</v>
      </c>
      <c r="D154" s="205"/>
      <c r="E154" s="206" t="s">
        <v>3310</v>
      </c>
      <c r="F154" s="207"/>
      <c r="G154" s="206">
        <v>52.77</v>
      </c>
      <c r="H154" s="207"/>
      <c r="I154" s="206">
        <v>0</v>
      </c>
      <c r="J154" s="207"/>
      <c r="K154" s="206" t="s">
        <v>3786</v>
      </c>
      <c r="L154" s="225" t="str">
        <f>VLOOKUP(A154,'De x Para'!A:C,3,0)</f>
        <v>7.1.1.1</v>
      </c>
      <c r="M154" s="241">
        <f t="shared" si="0"/>
        <v>52.77</v>
      </c>
    </row>
    <row r="155" spans="1:13">
      <c r="A155" s="204" t="s">
        <v>788</v>
      </c>
      <c r="B155" s="194" t="s">
        <v>143</v>
      </c>
      <c r="C155" s="204" t="s">
        <v>789</v>
      </c>
      <c r="D155" s="205"/>
      <c r="E155" s="206" t="s">
        <v>3548</v>
      </c>
      <c r="F155" s="207"/>
      <c r="G155" s="206">
        <v>504.6</v>
      </c>
      <c r="H155" s="207"/>
      <c r="I155" s="206">
        <v>0.01</v>
      </c>
      <c r="J155" s="207"/>
      <c r="K155" s="206" t="s">
        <v>3787</v>
      </c>
      <c r="L155" s="225" t="str">
        <f>VLOOKUP(A155,'De x Para'!A:C,3,0)</f>
        <v>7.1.1.1</v>
      </c>
      <c r="M155" s="241">
        <f t="shared" si="0"/>
        <v>504.59000000000003</v>
      </c>
    </row>
    <row r="156" spans="1:13">
      <c r="A156" s="204" t="s">
        <v>794</v>
      </c>
      <c r="B156" s="194" t="s">
        <v>143</v>
      </c>
      <c r="C156" s="204" t="s">
        <v>795</v>
      </c>
      <c r="D156" s="205"/>
      <c r="E156" s="206" t="s">
        <v>3312</v>
      </c>
      <c r="F156" s="207"/>
      <c r="G156" s="237">
        <v>1345.58</v>
      </c>
      <c r="H156" s="207"/>
      <c r="I156" s="206">
        <v>0</v>
      </c>
      <c r="J156" s="207"/>
      <c r="K156" s="206" t="s">
        <v>3788</v>
      </c>
      <c r="L156" s="225" t="str">
        <f>VLOOKUP(A156,'De x Para'!A:C,3,0)</f>
        <v>7.1.1.1</v>
      </c>
      <c r="M156" s="241">
        <f t="shared" si="0"/>
        <v>1345.58</v>
      </c>
    </row>
    <row r="157" spans="1:13">
      <c r="A157" s="208"/>
      <c r="B157" s="194" t="s">
        <v>143</v>
      </c>
      <c r="C157" s="208" t="s">
        <v>143</v>
      </c>
      <c r="D157" s="209"/>
      <c r="E157" s="209"/>
      <c r="F157" s="209"/>
      <c r="G157" s="209"/>
      <c r="H157" s="209"/>
      <c r="I157" s="209"/>
      <c r="J157" s="209"/>
      <c r="K157" s="209"/>
      <c r="L157" s="225"/>
      <c r="M157" s="241">
        <f t="shared" si="0"/>
        <v>0</v>
      </c>
    </row>
    <row r="158" spans="1:13">
      <c r="A158" s="200" t="s">
        <v>799</v>
      </c>
      <c r="B158" s="194" t="s">
        <v>143</v>
      </c>
      <c r="C158" s="200" t="s">
        <v>800</v>
      </c>
      <c r="D158" s="201"/>
      <c r="E158" s="202" t="s">
        <v>3549</v>
      </c>
      <c r="F158" s="203"/>
      <c r="G158" s="236">
        <v>35584.14</v>
      </c>
      <c r="H158" s="203"/>
      <c r="I158" s="236">
        <v>11917.42</v>
      </c>
      <c r="J158" s="203"/>
      <c r="K158" s="202" t="s">
        <v>3789</v>
      </c>
      <c r="L158" s="225">
        <f>VLOOKUP(A158,'De x Para'!A:C,3,0)</f>
        <v>0</v>
      </c>
      <c r="M158" s="241">
        <f t="shared" si="0"/>
        <v>23666.720000000001</v>
      </c>
    </row>
    <row r="159" spans="1:13">
      <c r="A159" s="204" t="s">
        <v>805</v>
      </c>
      <c r="B159" s="194" t="s">
        <v>143</v>
      </c>
      <c r="C159" s="204" t="s">
        <v>729</v>
      </c>
      <c r="D159" s="205"/>
      <c r="E159" s="206" t="s">
        <v>3550</v>
      </c>
      <c r="F159" s="207"/>
      <c r="G159" s="206">
        <v>0</v>
      </c>
      <c r="H159" s="207"/>
      <c r="I159" s="206">
        <v>0.33</v>
      </c>
      <c r="J159" s="207"/>
      <c r="K159" s="206" t="s">
        <v>3790</v>
      </c>
      <c r="L159" s="225" t="str">
        <f>VLOOKUP(A159,'De x Para'!A:C,3,0)</f>
        <v>7.1.1.2</v>
      </c>
      <c r="M159" s="241">
        <f t="shared" si="0"/>
        <v>-0.33</v>
      </c>
    </row>
    <row r="160" spans="1:13">
      <c r="A160" s="204" t="s">
        <v>3791</v>
      </c>
      <c r="B160" s="194" t="s">
        <v>143</v>
      </c>
      <c r="C160" s="204" t="s">
        <v>871</v>
      </c>
      <c r="D160" s="205"/>
      <c r="E160" s="206" t="s">
        <v>248</v>
      </c>
      <c r="F160" s="207"/>
      <c r="G160" s="237">
        <v>21371</v>
      </c>
      <c r="H160" s="207"/>
      <c r="I160" s="206">
        <v>0</v>
      </c>
      <c r="J160" s="207"/>
      <c r="K160" s="206" t="s">
        <v>3792</v>
      </c>
      <c r="L160" s="225" t="str">
        <f>VLOOKUP(A160,'De x Para'!A:C,3,0)</f>
        <v>7.1.1.2</v>
      </c>
      <c r="M160" s="241">
        <f t="shared" si="0"/>
        <v>21371</v>
      </c>
    </row>
    <row r="161" spans="1:13">
      <c r="A161" s="204" t="s">
        <v>810</v>
      </c>
      <c r="B161" s="194" t="s">
        <v>143</v>
      </c>
      <c r="C161" s="204" t="s">
        <v>735</v>
      </c>
      <c r="D161" s="205"/>
      <c r="E161" s="206" t="s">
        <v>3551</v>
      </c>
      <c r="F161" s="207"/>
      <c r="G161" s="237">
        <v>5449.61</v>
      </c>
      <c r="H161" s="207"/>
      <c r="I161" s="206">
        <v>0</v>
      </c>
      <c r="J161" s="207"/>
      <c r="K161" s="206" t="s">
        <v>3793</v>
      </c>
      <c r="L161" s="225" t="str">
        <f>VLOOKUP(A161,'De x Para'!A:C,3,0)</f>
        <v>7.1.1.2</v>
      </c>
      <c r="M161" s="241">
        <f t="shared" si="0"/>
        <v>5449.61</v>
      </c>
    </row>
    <row r="162" spans="1:13">
      <c r="A162" s="204" t="s">
        <v>813</v>
      </c>
      <c r="B162" s="194" t="s">
        <v>143</v>
      </c>
      <c r="C162" s="204" t="s">
        <v>740</v>
      </c>
      <c r="D162" s="205"/>
      <c r="E162" s="206" t="s">
        <v>3552</v>
      </c>
      <c r="F162" s="207"/>
      <c r="G162" s="237">
        <v>1709.68</v>
      </c>
      <c r="H162" s="207"/>
      <c r="I162" s="206">
        <v>0</v>
      </c>
      <c r="J162" s="207"/>
      <c r="K162" s="206" t="s">
        <v>3794</v>
      </c>
      <c r="L162" s="225" t="str">
        <f>VLOOKUP(A162,'De x Para'!A:C,3,0)</f>
        <v>7.1.1.2</v>
      </c>
      <c r="M162" s="241">
        <f t="shared" si="0"/>
        <v>1709.68</v>
      </c>
    </row>
    <row r="163" spans="1:13">
      <c r="A163" s="204" t="s">
        <v>817</v>
      </c>
      <c r="B163" s="194" t="s">
        <v>143</v>
      </c>
      <c r="C163" s="204" t="s">
        <v>745</v>
      </c>
      <c r="D163" s="205"/>
      <c r="E163" s="206" t="s">
        <v>3553</v>
      </c>
      <c r="F163" s="207"/>
      <c r="G163" s="206">
        <v>213.71</v>
      </c>
      <c r="H163" s="207"/>
      <c r="I163" s="206">
        <v>0</v>
      </c>
      <c r="J163" s="207"/>
      <c r="K163" s="206" t="s">
        <v>3795</v>
      </c>
      <c r="L163" s="225" t="str">
        <f>VLOOKUP(A163,'De x Para'!A:C,3,0)</f>
        <v>7.1.1.2</v>
      </c>
      <c r="M163" s="241">
        <f t="shared" si="0"/>
        <v>213.71</v>
      </c>
    </row>
    <row r="164" spans="1:13">
      <c r="A164" s="204" t="s">
        <v>823</v>
      </c>
      <c r="B164" s="194" t="s">
        <v>143</v>
      </c>
      <c r="C164" s="204" t="s">
        <v>824</v>
      </c>
      <c r="D164" s="205"/>
      <c r="E164" s="206" t="s">
        <v>3554</v>
      </c>
      <c r="F164" s="207"/>
      <c r="G164" s="206">
        <v>630</v>
      </c>
      <c r="H164" s="207"/>
      <c r="I164" s="206">
        <v>630</v>
      </c>
      <c r="J164" s="207"/>
      <c r="K164" s="206" t="s">
        <v>3554</v>
      </c>
      <c r="L164" s="225" t="str">
        <f>VLOOKUP(A164,'De x Para'!A:C,3,0)</f>
        <v>7.1.1.2</v>
      </c>
      <c r="M164" s="241">
        <f t="shared" si="0"/>
        <v>0</v>
      </c>
    </row>
    <row r="165" spans="1:13">
      <c r="A165" s="204" t="s">
        <v>828</v>
      </c>
      <c r="B165" s="194" t="s">
        <v>143</v>
      </c>
      <c r="C165" s="204" t="s">
        <v>542</v>
      </c>
      <c r="D165" s="205"/>
      <c r="E165" s="206" t="s">
        <v>3545</v>
      </c>
      <c r="F165" s="207"/>
      <c r="G165" s="237">
        <v>1978.8</v>
      </c>
      <c r="H165" s="207"/>
      <c r="I165" s="206">
        <v>0</v>
      </c>
      <c r="J165" s="207"/>
      <c r="K165" s="206" t="s">
        <v>3781</v>
      </c>
      <c r="L165" s="225" t="str">
        <f>VLOOKUP(A165,'De x Para'!A:C,3,0)</f>
        <v>7.1.1.2</v>
      </c>
      <c r="M165" s="241">
        <f t="shared" si="0"/>
        <v>1978.8</v>
      </c>
    </row>
    <row r="166" spans="1:13">
      <c r="A166" s="204" t="s">
        <v>829</v>
      </c>
      <c r="B166" s="194" t="s">
        <v>143</v>
      </c>
      <c r="C166" s="204" t="s">
        <v>764</v>
      </c>
      <c r="D166" s="205"/>
      <c r="E166" s="206" t="s">
        <v>3555</v>
      </c>
      <c r="F166" s="207"/>
      <c r="G166" s="237">
        <v>2638.4</v>
      </c>
      <c r="H166" s="207"/>
      <c r="I166" s="206">
        <v>0.01</v>
      </c>
      <c r="J166" s="207"/>
      <c r="K166" s="206" t="s">
        <v>3782</v>
      </c>
      <c r="L166" s="225" t="str">
        <f>VLOOKUP(A166,'De x Para'!A:C,3,0)</f>
        <v>7.1.1.2</v>
      </c>
      <c r="M166" s="241">
        <f t="shared" si="0"/>
        <v>2638.39</v>
      </c>
    </row>
    <row r="167" spans="1:13">
      <c r="A167" s="204" t="s">
        <v>832</v>
      </c>
      <c r="B167" s="194" t="s">
        <v>143</v>
      </c>
      <c r="C167" s="204" t="s">
        <v>769</v>
      </c>
      <c r="D167" s="205"/>
      <c r="E167" s="206" t="s">
        <v>3546</v>
      </c>
      <c r="F167" s="207"/>
      <c r="G167" s="206">
        <v>158.31</v>
      </c>
      <c r="H167" s="207"/>
      <c r="I167" s="206">
        <v>0</v>
      </c>
      <c r="J167" s="207"/>
      <c r="K167" s="206" t="s">
        <v>3783</v>
      </c>
      <c r="L167" s="225" t="str">
        <f>VLOOKUP(A167,'De x Para'!A:C,3,0)</f>
        <v>7.1.1.2</v>
      </c>
      <c r="M167" s="241">
        <f t="shared" si="0"/>
        <v>158.31</v>
      </c>
    </row>
    <row r="168" spans="1:13">
      <c r="A168" s="204" t="s">
        <v>833</v>
      </c>
      <c r="B168" s="194" t="s">
        <v>143</v>
      </c>
      <c r="C168" s="204" t="s">
        <v>774</v>
      </c>
      <c r="D168" s="205"/>
      <c r="E168" s="206" t="s">
        <v>3556</v>
      </c>
      <c r="F168" s="207"/>
      <c r="G168" s="206">
        <v>211.07</v>
      </c>
      <c r="H168" s="207"/>
      <c r="I168" s="237">
        <v>2617.2800000000002</v>
      </c>
      <c r="J168" s="207"/>
      <c r="K168" s="206" t="s">
        <v>3796</v>
      </c>
      <c r="L168" s="225" t="str">
        <f>VLOOKUP(A168,'De x Para'!A:C,3,0)</f>
        <v>7.1.1.2</v>
      </c>
      <c r="M168" s="241">
        <f t="shared" si="0"/>
        <v>-2406.21</v>
      </c>
    </row>
    <row r="169" spans="1:13">
      <c r="A169" s="204" t="s">
        <v>837</v>
      </c>
      <c r="B169" s="194" t="s">
        <v>143</v>
      </c>
      <c r="C169" s="204" t="s">
        <v>779</v>
      </c>
      <c r="D169" s="205"/>
      <c r="E169" s="206" t="s">
        <v>3547</v>
      </c>
      <c r="F169" s="207"/>
      <c r="G169" s="206">
        <v>19.79</v>
      </c>
      <c r="H169" s="207"/>
      <c r="I169" s="206">
        <v>0.01</v>
      </c>
      <c r="J169" s="207"/>
      <c r="K169" s="206" t="s">
        <v>3785</v>
      </c>
      <c r="L169" s="225" t="str">
        <f>VLOOKUP(A169,'De x Para'!A:C,3,0)</f>
        <v>7.1.1.2</v>
      </c>
      <c r="M169" s="241">
        <f t="shared" si="0"/>
        <v>19.779999999999998</v>
      </c>
    </row>
    <row r="170" spans="1:13">
      <c r="A170" s="204" t="s">
        <v>838</v>
      </c>
      <c r="B170" s="194" t="s">
        <v>143</v>
      </c>
      <c r="C170" s="204" t="s">
        <v>784</v>
      </c>
      <c r="D170" s="205"/>
      <c r="E170" s="206" t="s">
        <v>3557</v>
      </c>
      <c r="F170" s="207"/>
      <c r="G170" s="206">
        <v>26.38</v>
      </c>
      <c r="H170" s="207"/>
      <c r="I170" s="206">
        <v>327.16000000000003</v>
      </c>
      <c r="J170" s="207"/>
      <c r="K170" s="206" t="s">
        <v>3797</v>
      </c>
      <c r="L170" s="225" t="str">
        <f>VLOOKUP(A170,'De x Para'!A:C,3,0)</f>
        <v>7.1.1.2</v>
      </c>
      <c r="M170" s="241">
        <f t="shared" si="0"/>
        <v>-300.78000000000003</v>
      </c>
    </row>
    <row r="171" spans="1:13">
      <c r="A171" s="204" t="s">
        <v>842</v>
      </c>
      <c r="B171" s="194" t="s">
        <v>143</v>
      </c>
      <c r="C171" s="204" t="s">
        <v>789</v>
      </c>
      <c r="D171" s="205"/>
      <c r="E171" s="206" t="s">
        <v>3548</v>
      </c>
      <c r="F171" s="207"/>
      <c r="G171" s="206">
        <v>504.6</v>
      </c>
      <c r="H171" s="207"/>
      <c r="I171" s="206">
        <v>0.03</v>
      </c>
      <c r="J171" s="207"/>
      <c r="K171" s="206" t="s">
        <v>3798</v>
      </c>
      <c r="L171" s="225" t="str">
        <f>VLOOKUP(A171,'De x Para'!A:C,3,0)</f>
        <v>7.1.1.2</v>
      </c>
      <c r="M171" s="241">
        <f t="shared" si="0"/>
        <v>504.57000000000005</v>
      </c>
    </row>
    <row r="172" spans="1:13">
      <c r="A172" s="204" t="s">
        <v>843</v>
      </c>
      <c r="B172" s="194" t="s">
        <v>143</v>
      </c>
      <c r="C172" s="204" t="s">
        <v>795</v>
      </c>
      <c r="D172" s="205"/>
      <c r="E172" s="206" t="s">
        <v>3558</v>
      </c>
      <c r="F172" s="207"/>
      <c r="G172" s="206">
        <v>672.79</v>
      </c>
      <c r="H172" s="207"/>
      <c r="I172" s="237">
        <v>8342.6</v>
      </c>
      <c r="J172" s="207"/>
      <c r="K172" s="206" t="s">
        <v>3799</v>
      </c>
      <c r="L172" s="225" t="str">
        <f>VLOOKUP(A172,'De x Para'!A:C,3,0)</f>
        <v>7.1.1.2</v>
      </c>
      <c r="M172" s="241">
        <f t="shared" si="0"/>
        <v>-7669.81</v>
      </c>
    </row>
    <row r="173" spans="1:13">
      <c r="A173" s="208"/>
      <c r="B173" s="194" t="s">
        <v>143</v>
      </c>
      <c r="C173" s="208" t="s">
        <v>143</v>
      </c>
      <c r="D173" s="209"/>
      <c r="E173" s="209"/>
      <c r="F173" s="209"/>
      <c r="G173" s="209"/>
      <c r="H173" s="209"/>
      <c r="I173" s="209"/>
      <c r="J173" s="209"/>
      <c r="K173" s="209"/>
      <c r="L173" s="225"/>
      <c r="M173" s="241">
        <f t="shared" si="0"/>
        <v>0</v>
      </c>
    </row>
    <row r="174" spans="1:13">
      <c r="A174" s="200" t="s">
        <v>847</v>
      </c>
      <c r="B174" s="194" t="s">
        <v>143</v>
      </c>
      <c r="C174" s="200" t="s">
        <v>848</v>
      </c>
      <c r="D174" s="201"/>
      <c r="E174" s="202" t="s">
        <v>3559</v>
      </c>
      <c r="F174" s="203"/>
      <c r="G174" s="236">
        <v>557827.4</v>
      </c>
      <c r="H174" s="203"/>
      <c r="I174" s="236">
        <v>27208.21</v>
      </c>
      <c r="J174" s="203"/>
      <c r="K174" s="202" t="s">
        <v>3800</v>
      </c>
      <c r="L174" s="225">
        <f>VLOOKUP(A174,'De x Para'!A:C,3,0)</f>
        <v>0</v>
      </c>
      <c r="M174" s="241">
        <f t="shared" si="0"/>
        <v>530619.19000000006</v>
      </c>
    </row>
    <row r="175" spans="1:13">
      <c r="A175" s="200" t="s">
        <v>853</v>
      </c>
      <c r="B175" s="194" t="s">
        <v>143</v>
      </c>
      <c r="C175" s="200" t="s">
        <v>723</v>
      </c>
      <c r="D175" s="201"/>
      <c r="E175" s="202" t="s">
        <v>3560</v>
      </c>
      <c r="F175" s="203"/>
      <c r="G175" s="236">
        <v>102147.07</v>
      </c>
      <c r="H175" s="203"/>
      <c r="I175" s="236">
        <v>6500.76</v>
      </c>
      <c r="J175" s="203"/>
      <c r="K175" s="202" t="s">
        <v>3801</v>
      </c>
      <c r="L175" s="225">
        <f>VLOOKUP(A175,'De x Para'!A:C,3,0)</f>
        <v>0</v>
      </c>
      <c r="M175" s="241">
        <f t="shared" si="0"/>
        <v>95646.310000000012</v>
      </c>
    </row>
    <row r="176" spans="1:13">
      <c r="A176" s="204" t="s">
        <v>858</v>
      </c>
      <c r="B176" s="194" t="s">
        <v>143</v>
      </c>
      <c r="C176" s="204" t="s">
        <v>859</v>
      </c>
      <c r="D176" s="205"/>
      <c r="E176" s="206" t="s">
        <v>3561</v>
      </c>
      <c r="F176" s="207"/>
      <c r="G176" s="237">
        <v>52331.12</v>
      </c>
      <c r="H176" s="207"/>
      <c r="I176" s="206">
        <v>7.41</v>
      </c>
      <c r="J176" s="207"/>
      <c r="K176" s="206" t="s">
        <v>3802</v>
      </c>
      <c r="L176" s="225" t="str">
        <f>VLOOKUP(A176,'De x Para'!A:C,3,0)</f>
        <v>7.1.2.1</v>
      </c>
      <c r="M176" s="241">
        <f t="shared" si="0"/>
        <v>52323.71</v>
      </c>
    </row>
    <row r="177" spans="1:13">
      <c r="A177" s="204" t="s">
        <v>870</v>
      </c>
      <c r="B177" s="194" t="s">
        <v>143</v>
      </c>
      <c r="C177" s="204" t="s">
        <v>871</v>
      </c>
      <c r="D177" s="205"/>
      <c r="E177" s="206" t="s">
        <v>3562</v>
      </c>
      <c r="F177" s="207"/>
      <c r="G177" s="206">
        <v>0</v>
      </c>
      <c r="H177" s="207"/>
      <c r="I177" s="206">
        <v>0</v>
      </c>
      <c r="J177" s="207"/>
      <c r="K177" s="206" t="s">
        <v>3562</v>
      </c>
      <c r="L177" s="225" t="str">
        <f>VLOOKUP(A177,'De x Para'!A:C,3,0)</f>
        <v>7.1.2.1</v>
      </c>
      <c r="M177" s="241">
        <f t="shared" si="0"/>
        <v>0</v>
      </c>
    </row>
    <row r="178" spans="1:13">
      <c r="A178" s="204" t="s">
        <v>873</v>
      </c>
      <c r="B178" s="194" t="s">
        <v>143</v>
      </c>
      <c r="C178" s="204" t="s">
        <v>874</v>
      </c>
      <c r="D178" s="205"/>
      <c r="E178" s="206" t="s">
        <v>3563</v>
      </c>
      <c r="F178" s="207"/>
      <c r="G178" s="237">
        <v>13342.69</v>
      </c>
      <c r="H178" s="207"/>
      <c r="I178" s="206">
        <v>0</v>
      </c>
      <c r="J178" s="207"/>
      <c r="K178" s="206" t="s">
        <v>3803</v>
      </c>
      <c r="L178" s="225" t="str">
        <f>VLOOKUP(A178,'De x Para'!A:C,3,0)</f>
        <v>7.1.2.1</v>
      </c>
      <c r="M178" s="241">
        <f t="shared" si="0"/>
        <v>13342.69</v>
      </c>
    </row>
    <row r="179" spans="1:13">
      <c r="A179" s="204" t="s">
        <v>878</v>
      </c>
      <c r="B179" s="194" t="s">
        <v>143</v>
      </c>
      <c r="C179" s="204" t="s">
        <v>879</v>
      </c>
      <c r="D179" s="205"/>
      <c r="E179" s="206" t="s">
        <v>3564</v>
      </c>
      <c r="F179" s="207"/>
      <c r="G179" s="237">
        <v>4185.88</v>
      </c>
      <c r="H179" s="207"/>
      <c r="I179" s="206">
        <v>0</v>
      </c>
      <c r="J179" s="207"/>
      <c r="K179" s="206" t="s">
        <v>3804</v>
      </c>
      <c r="L179" s="225" t="str">
        <f>VLOOKUP(A179,'De x Para'!A:C,3,0)</f>
        <v>7.1.2.1</v>
      </c>
      <c r="M179" s="241">
        <f t="shared" si="0"/>
        <v>4185.88</v>
      </c>
    </row>
    <row r="180" spans="1:13">
      <c r="A180" s="204" t="s">
        <v>883</v>
      </c>
      <c r="B180" s="194" t="s">
        <v>143</v>
      </c>
      <c r="C180" s="204" t="s">
        <v>884</v>
      </c>
      <c r="D180" s="205"/>
      <c r="E180" s="206" t="s">
        <v>3565</v>
      </c>
      <c r="F180" s="207"/>
      <c r="G180" s="206">
        <v>523.25</v>
      </c>
      <c r="H180" s="207"/>
      <c r="I180" s="206">
        <v>0</v>
      </c>
      <c r="J180" s="207"/>
      <c r="K180" s="206" t="s">
        <v>3805</v>
      </c>
      <c r="L180" s="225" t="str">
        <f>VLOOKUP(A180,'De x Para'!A:C,3,0)</f>
        <v>7.1.2.1</v>
      </c>
      <c r="M180" s="241">
        <f t="shared" si="0"/>
        <v>523.25</v>
      </c>
    </row>
    <row r="181" spans="1:13">
      <c r="A181" s="204" t="s">
        <v>888</v>
      </c>
      <c r="B181" s="194" t="s">
        <v>143</v>
      </c>
      <c r="C181" s="204" t="s">
        <v>889</v>
      </c>
      <c r="D181" s="205"/>
      <c r="E181" s="206" t="s">
        <v>3566</v>
      </c>
      <c r="F181" s="207"/>
      <c r="G181" s="237">
        <v>8072.61</v>
      </c>
      <c r="H181" s="207"/>
      <c r="I181" s="237">
        <v>5192.03</v>
      </c>
      <c r="J181" s="207"/>
      <c r="K181" s="206" t="s">
        <v>3806</v>
      </c>
      <c r="L181" s="225" t="str">
        <f>VLOOKUP(A181,'De x Para'!A:C,3,0)</f>
        <v>7.1.2.1</v>
      </c>
      <c r="M181" s="241">
        <f t="shared" si="0"/>
        <v>2880.58</v>
      </c>
    </row>
    <row r="182" spans="1:13">
      <c r="A182" s="204" t="s">
        <v>897</v>
      </c>
      <c r="B182" s="194" t="s">
        <v>143</v>
      </c>
      <c r="C182" s="204" t="s">
        <v>751</v>
      </c>
      <c r="D182" s="205"/>
      <c r="E182" s="206" t="s">
        <v>3567</v>
      </c>
      <c r="F182" s="207"/>
      <c r="G182" s="237">
        <v>7140</v>
      </c>
      <c r="H182" s="207"/>
      <c r="I182" s="206">
        <v>0</v>
      </c>
      <c r="J182" s="207"/>
      <c r="K182" s="206" t="s">
        <v>3807</v>
      </c>
      <c r="L182" s="225" t="str">
        <f>VLOOKUP(A182,'De x Para'!A:C,3,0)</f>
        <v>7.1.2.1</v>
      </c>
      <c r="M182" s="241">
        <f t="shared" si="0"/>
        <v>7140</v>
      </c>
    </row>
    <row r="183" spans="1:13">
      <c r="A183" s="204" t="s">
        <v>901</v>
      </c>
      <c r="B183" s="194" t="s">
        <v>143</v>
      </c>
      <c r="C183" s="204" t="s">
        <v>756</v>
      </c>
      <c r="D183" s="205"/>
      <c r="E183" s="206" t="s">
        <v>3568</v>
      </c>
      <c r="F183" s="207"/>
      <c r="G183" s="237">
        <v>1654.14</v>
      </c>
      <c r="H183" s="207"/>
      <c r="I183" s="206">
        <v>302.52999999999997</v>
      </c>
      <c r="J183" s="207"/>
      <c r="K183" s="206" t="s">
        <v>3808</v>
      </c>
      <c r="L183" s="225" t="str">
        <f>VLOOKUP(A183,'De x Para'!A:C,3,0)</f>
        <v>7.1.2.1</v>
      </c>
      <c r="M183" s="241">
        <f t="shared" si="0"/>
        <v>1351.6100000000001</v>
      </c>
    </row>
    <row r="184" spans="1:13">
      <c r="A184" s="204" t="s">
        <v>909</v>
      </c>
      <c r="B184" s="194" t="s">
        <v>143</v>
      </c>
      <c r="C184" s="204" t="s">
        <v>542</v>
      </c>
      <c r="D184" s="205"/>
      <c r="E184" s="206" t="s">
        <v>3569</v>
      </c>
      <c r="F184" s="207"/>
      <c r="G184" s="237">
        <v>4752.38</v>
      </c>
      <c r="H184" s="207"/>
      <c r="I184" s="206">
        <v>89.84</v>
      </c>
      <c r="J184" s="207"/>
      <c r="K184" s="206" t="s">
        <v>3809</v>
      </c>
      <c r="L184" s="225" t="str">
        <f>VLOOKUP(A184,'De x Para'!A:C,3,0)</f>
        <v>7.1.2.1</v>
      </c>
      <c r="M184" s="241">
        <f t="shared" si="0"/>
        <v>4662.54</v>
      </c>
    </row>
    <row r="185" spans="1:13">
      <c r="A185" s="204" t="s">
        <v>914</v>
      </c>
      <c r="B185" s="194" t="s">
        <v>143</v>
      </c>
      <c r="C185" s="204" t="s">
        <v>764</v>
      </c>
      <c r="D185" s="205"/>
      <c r="E185" s="206" t="s">
        <v>3570</v>
      </c>
      <c r="F185" s="207"/>
      <c r="G185" s="237">
        <v>6323.78</v>
      </c>
      <c r="H185" s="207"/>
      <c r="I185" s="206">
        <v>0</v>
      </c>
      <c r="J185" s="207"/>
      <c r="K185" s="206" t="s">
        <v>3810</v>
      </c>
      <c r="L185" s="225" t="str">
        <f>VLOOKUP(A185,'De x Para'!A:C,3,0)</f>
        <v>7.1.2.1</v>
      </c>
      <c r="M185" s="241">
        <f t="shared" si="0"/>
        <v>6323.78</v>
      </c>
    </row>
    <row r="186" spans="1:13">
      <c r="A186" s="204" t="s">
        <v>918</v>
      </c>
      <c r="B186" s="194" t="s">
        <v>143</v>
      </c>
      <c r="C186" s="204" t="s">
        <v>769</v>
      </c>
      <c r="D186" s="205"/>
      <c r="E186" s="206" t="s">
        <v>3571</v>
      </c>
      <c r="F186" s="207"/>
      <c r="G186" s="206">
        <v>380.17</v>
      </c>
      <c r="H186" s="207"/>
      <c r="I186" s="206">
        <v>7.19</v>
      </c>
      <c r="J186" s="207"/>
      <c r="K186" s="206" t="s">
        <v>3811</v>
      </c>
      <c r="L186" s="225" t="str">
        <f>VLOOKUP(A186,'De x Para'!A:C,3,0)</f>
        <v>7.1.2.1</v>
      </c>
      <c r="M186" s="241">
        <f t="shared" si="0"/>
        <v>372.98</v>
      </c>
    </row>
    <row r="187" spans="1:13">
      <c r="A187" s="204" t="s">
        <v>922</v>
      </c>
      <c r="B187" s="194" t="s">
        <v>143</v>
      </c>
      <c r="C187" s="204" t="s">
        <v>774</v>
      </c>
      <c r="D187" s="205"/>
      <c r="E187" s="206" t="s">
        <v>3572</v>
      </c>
      <c r="F187" s="207"/>
      <c r="G187" s="206">
        <v>505.89</v>
      </c>
      <c r="H187" s="207"/>
      <c r="I187" s="206">
        <v>203.6</v>
      </c>
      <c r="J187" s="207"/>
      <c r="K187" s="206" t="s">
        <v>3812</v>
      </c>
      <c r="L187" s="225" t="str">
        <f>VLOOKUP(A187,'De x Para'!A:C,3,0)</f>
        <v>7.1.2.1</v>
      </c>
      <c r="M187" s="241">
        <f t="shared" si="0"/>
        <v>302.28999999999996</v>
      </c>
    </row>
    <row r="188" spans="1:13">
      <c r="A188" s="204" t="s">
        <v>927</v>
      </c>
      <c r="B188" s="194" t="s">
        <v>143</v>
      </c>
      <c r="C188" s="204" t="s">
        <v>779</v>
      </c>
      <c r="D188" s="205"/>
      <c r="E188" s="206" t="s">
        <v>3573</v>
      </c>
      <c r="F188" s="207"/>
      <c r="G188" s="206">
        <v>47.52</v>
      </c>
      <c r="H188" s="207"/>
      <c r="I188" s="206">
        <v>0.88</v>
      </c>
      <c r="J188" s="207"/>
      <c r="K188" s="206" t="s">
        <v>3813</v>
      </c>
      <c r="L188" s="225" t="str">
        <f>VLOOKUP(A188,'De x Para'!A:C,3,0)</f>
        <v>7.1.2.1</v>
      </c>
      <c r="M188" s="241">
        <f t="shared" si="0"/>
        <v>46.64</v>
      </c>
    </row>
    <row r="189" spans="1:13">
      <c r="A189" s="204" t="s">
        <v>931</v>
      </c>
      <c r="B189" s="194" t="s">
        <v>143</v>
      </c>
      <c r="C189" s="204" t="s">
        <v>784</v>
      </c>
      <c r="D189" s="205"/>
      <c r="E189" s="206" t="s">
        <v>3574</v>
      </c>
      <c r="F189" s="207"/>
      <c r="G189" s="206">
        <v>63.22</v>
      </c>
      <c r="H189" s="207"/>
      <c r="I189" s="206">
        <v>25.44</v>
      </c>
      <c r="J189" s="207"/>
      <c r="K189" s="206" t="s">
        <v>3814</v>
      </c>
      <c r="L189" s="225" t="str">
        <f>VLOOKUP(A189,'De x Para'!A:C,3,0)</f>
        <v>7.1.2.1</v>
      </c>
      <c r="M189" s="241">
        <f t="shared" si="0"/>
        <v>37.78</v>
      </c>
    </row>
    <row r="190" spans="1:13">
      <c r="A190" s="204" t="s">
        <v>936</v>
      </c>
      <c r="B190" s="194" t="s">
        <v>143</v>
      </c>
      <c r="C190" s="204" t="s">
        <v>789</v>
      </c>
      <c r="D190" s="205"/>
      <c r="E190" s="206" t="s">
        <v>3575</v>
      </c>
      <c r="F190" s="207"/>
      <c r="G190" s="237">
        <v>1211.8800000000001</v>
      </c>
      <c r="H190" s="207"/>
      <c r="I190" s="206">
        <v>22.89</v>
      </c>
      <c r="J190" s="207"/>
      <c r="K190" s="206" t="s">
        <v>3815</v>
      </c>
      <c r="L190" s="225" t="str">
        <f>VLOOKUP(A190,'De x Para'!A:C,3,0)</f>
        <v>7.1.2.1</v>
      </c>
      <c r="M190" s="241">
        <f t="shared" si="0"/>
        <v>1188.99</v>
      </c>
    </row>
    <row r="191" spans="1:13">
      <c r="A191" s="204" t="s">
        <v>940</v>
      </c>
      <c r="B191" s="194" t="s">
        <v>143</v>
      </c>
      <c r="C191" s="204" t="s">
        <v>795</v>
      </c>
      <c r="D191" s="205"/>
      <c r="E191" s="206" t="s">
        <v>3576</v>
      </c>
      <c r="F191" s="207"/>
      <c r="G191" s="237">
        <v>1612.54</v>
      </c>
      <c r="H191" s="207"/>
      <c r="I191" s="206">
        <v>648.95000000000005</v>
      </c>
      <c r="J191" s="207"/>
      <c r="K191" s="206" t="s">
        <v>3816</v>
      </c>
      <c r="L191" s="225" t="str">
        <f>VLOOKUP(A191,'De x Para'!A:C,3,0)</f>
        <v>7.1.2.1</v>
      </c>
      <c r="M191" s="241">
        <f t="shared" si="0"/>
        <v>963.58999999999992</v>
      </c>
    </row>
    <row r="192" spans="1:13">
      <c r="A192" s="208"/>
      <c r="B192" s="194" t="s">
        <v>143</v>
      </c>
      <c r="C192" s="208" t="s">
        <v>143</v>
      </c>
      <c r="D192" s="209"/>
      <c r="E192" s="209"/>
      <c r="F192" s="209"/>
      <c r="G192" s="209"/>
      <c r="H192" s="209"/>
      <c r="I192" s="209"/>
      <c r="J192" s="209"/>
      <c r="K192" s="209"/>
      <c r="L192" s="225"/>
      <c r="M192" s="241">
        <f t="shared" si="0"/>
        <v>0</v>
      </c>
    </row>
    <row r="193" spans="1:13">
      <c r="A193" s="200" t="s">
        <v>945</v>
      </c>
      <c r="B193" s="194" t="s">
        <v>143</v>
      </c>
      <c r="C193" s="200" t="s">
        <v>800</v>
      </c>
      <c r="D193" s="201"/>
      <c r="E193" s="202" t="s">
        <v>3577</v>
      </c>
      <c r="F193" s="203"/>
      <c r="G193" s="236">
        <v>455680.33</v>
      </c>
      <c r="H193" s="203"/>
      <c r="I193" s="236">
        <v>20707.45</v>
      </c>
      <c r="J193" s="203"/>
      <c r="K193" s="202" t="s">
        <v>3817</v>
      </c>
      <c r="L193" s="225">
        <f>VLOOKUP(A193,'De x Para'!A:C,3,0)</f>
        <v>0</v>
      </c>
      <c r="M193" s="241">
        <f t="shared" si="0"/>
        <v>434972.88</v>
      </c>
    </row>
    <row r="194" spans="1:13">
      <c r="A194" s="204" t="s">
        <v>950</v>
      </c>
      <c r="B194" s="194" t="s">
        <v>143</v>
      </c>
      <c r="C194" s="204" t="s">
        <v>859</v>
      </c>
      <c r="D194" s="205"/>
      <c r="E194" s="206" t="s">
        <v>3578</v>
      </c>
      <c r="F194" s="207"/>
      <c r="G194" s="237">
        <v>228427.87</v>
      </c>
      <c r="H194" s="207"/>
      <c r="I194" s="206">
        <v>31.57</v>
      </c>
      <c r="J194" s="207"/>
      <c r="K194" s="206" t="s">
        <v>3818</v>
      </c>
      <c r="L194" s="225" t="str">
        <f>VLOOKUP(A194,'De x Para'!A:C,3,0)</f>
        <v>7.1.2.2</v>
      </c>
      <c r="M194" s="241">
        <f t="shared" si="0"/>
        <v>228396.3</v>
      </c>
    </row>
    <row r="195" spans="1:13">
      <c r="A195" s="204" t="s">
        <v>961</v>
      </c>
      <c r="B195" s="194" t="s">
        <v>143</v>
      </c>
      <c r="C195" s="204" t="s">
        <v>871</v>
      </c>
      <c r="D195" s="205"/>
      <c r="E195" s="206" t="s">
        <v>3579</v>
      </c>
      <c r="F195" s="207"/>
      <c r="G195" s="206">
        <v>0</v>
      </c>
      <c r="H195" s="207"/>
      <c r="I195" s="206">
        <v>0</v>
      </c>
      <c r="J195" s="207"/>
      <c r="K195" s="206" t="s">
        <v>3579</v>
      </c>
      <c r="L195" s="225" t="str">
        <f>VLOOKUP(A195,'De x Para'!A:C,3,0)</f>
        <v>7.1.2.2</v>
      </c>
      <c r="M195" s="241">
        <f t="shared" si="0"/>
        <v>0</v>
      </c>
    </row>
    <row r="196" spans="1:13">
      <c r="A196" s="204" t="s">
        <v>965</v>
      </c>
      <c r="B196" s="194" t="s">
        <v>143</v>
      </c>
      <c r="C196" s="204" t="s">
        <v>966</v>
      </c>
      <c r="D196" s="205"/>
      <c r="E196" s="206" t="s">
        <v>3580</v>
      </c>
      <c r="F196" s="207"/>
      <c r="G196" s="237">
        <v>58239.71</v>
      </c>
      <c r="H196" s="207"/>
      <c r="I196" s="206">
        <v>0</v>
      </c>
      <c r="J196" s="207"/>
      <c r="K196" s="206" t="s">
        <v>3819</v>
      </c>
      <c r="L196" s="225" t="str">
        <f>VLOOKUP(A196,'De x Para'!A:C,3,0)</f>
        <v>7.1.2.2</v>
      </c>
      <c r="M196" s="241">
        <f t="shared" si="0"/>
        <v>58239.71</v>
      </c>
    </row>
    <row r="197" spans="1:13">
      <c r="A197" s="204" t="s">
        <v>970</v>
      </c>
      <c r="B197" s="194" t="s">
        <v>143</v>
      </c>
      <c r="C197" s="204" t="s">
        <v>971</v>
      </c>
      <c r="D197" s="205"/>
      <c r="E197" s="206" t="s">
        <v>3581</v>
      </c>
      <c r="F197" s="207"/>
      <c r="G197" s="237">
        <v>18238.810000000001</v>
      </c>
      <c r="H197" s="207"/>
      <c r="I197" s="206">
        <v>0</v>
      </c>
      <c r="J197" s="207"/>
      <c r="K197" s="206" t="s">
        <v>3820</v>
      </c>
      <c r="L197" s="225" t="str">
        <f>VLOOKUP(A197,'De x Para'!A:C,3,0)</f>
        <v>7.1.2.2</v>
      </c>
      <c r="M197" s="241">
        <f t="shared" si="0"/>
        <v>18238.810000000001</v>
      </c>
    </row>
    <row r="198" spans="1:13">
      <c r="A198" s="204" t="s">
        <v>975</v>
      </c>
      <c r="B198" s="194" t="s">
        <v>143</v>
      </c>
      <c r="C198" s="204" t="s">
        <v>976</v>
      </c>
      <c r="D198" s="205"/>
      <c r="E198" s="206" t="s">
        <v>3582</v>
      </c>
      <c r="F198" s="207"/>
      <c r="G198" s="237">
        <v>2279.81</v>
      </c>
      <c r="H198" s="207"/>
      <c r="I198" s="206">
        <v>0</v>
      </c>
      <c r="J198" s="207"/>
      <c r="K198" s="206" t="s">
        <v>3821</v>
      </c>
      <c r="L198" s="225" t="str">
        <f>VLOOKUP(A198,'De x Para'!A:C,3,0)</f>
        <v>7.1.2.2</v>
      </c>
      <c r="M198" s="241">
        <f t="shared" si="0"/>
        <v>2279.81</v>
      </c>
    </row>
    <row r="199" spans="1:13">
      <c r="A199" s="204" t="s">
        <v>980</v>
      </c>
      <c r="B199" s="194" t="s">
        <v>143</v>
      </c>
      <c r="C199" s="204" t="s">
        <v>981</v>
      </c>
      <c r="D199" s="205"/>
      <c r="E199" s="206" t="s">
        <v>3583</v>
      </c>
      <c r="F199" s="207"/>
      <c r="G199" s="237">
        <v>28318.97</v>
      </c>
      <c r="H199" s="207"/>
      <c r="I199" s="237">
        <v>15104.15</v>
      </c>
      <c r="J199" s="207"/>
      <c r="K199" s="206" t="s">
        <v>3822</v>
      </c>
      <c r="L199" s="225" t="str">
        <f>VLOOKUP(A199,'De x Para'!A:C,3,0)</f>
        <v>7.1.2.2</v>
      </c>
      <c r="M199" s="241">
        <f t="shared" si="0"/>
        <v>13214.820000000002</v>
      </c>
    </row>
    <row r="200" spans="1:13">
      <c r="A200" s="204" t="s">
        <v>986</v>
      </c>
      <c r="B200" s="194" t="s">
        <v>143</v>
      </c>
      <c r="C200" s="204" t="s">
        <v>751</v>
      </c>
      <c r="D200" s="205"/>
      <c r="E200" s="206" t="s">
        <v>3584</v>
      </c>
      <c r="F200" s="207"/>
      <c r="G200" s="237">
        <v>35334.339999999997</v>
      </c>
      <c r="H200" s="207"/>
      <c r="I200" s="206">
        <v>0</v>
      </c>
      <c r="J200" s="207"/>
      <c r="K200" s="206" t="s">
        <v>3823</v>
      </c>
      <c r="L200" s="225" t="str">
        <f>VLOOKUP(A200,'De x Para'!A:C,3,0)</f>
        <v>7.1.2.2</v>
      </c>
      <c r="M200" s="241">
        <f t="shared" si="0"/>
        <v>35334.339999999997</v>
      </c>
    </row>
    <row r="201" spans="1:13">
      <c r="A201" s="204" t="s">
        <v>990</v>
      </c>
      <c r="B201" s="194" t="s">
        <v>143</v>
      </c>
      <c r="C201" s="204" t="s">
        <v>756</v>
      </c>
      <c r="D201" s="205"/>
      <c r="E201" s="206" t="s">
        <v>3585</v>
      </c>
      <c r="F201" s="207"/>
      <c r="G201" s="237">
        <v>12941.82</v>
      </c>
      <c r="H201" s="207"/>
      <c r="I201" s="237">
        <v>3666.74</v>
      </c>
      <c r="J201" s="207"/>
      <c r="K201" s="206" t="s">
        <v>3824</v>
      </c>
      <c r="L201" s="225" t="str">
        <f>VLOOKUP(A201,'De x Para'!A:C,3,0)</f>
        <v>7.1.2.2</v>
      </c>
      <c r="M201" s="241">
        <f t="shared" si="0"/>
        <v>9275.08</v>
      </c>
    </row>
    <row r="202" spans="1:13">
      <c r="A202" s="204" t="s">
        <v>995</v>
      </c>
      <c r="B202" s="194" t="s">
        <v>143</v>
      </c>
      <c r="C202" s="204" t="s">
        <v>907</v>
      </c>
      <c r="D202" s="205"/>
      <c r="E202" s="206" t="s">
        <v>2680</v>
      </c>
      <c r="F202" s="207"/>
      <c r="G202" s="206">
        <v>0</v>
      </c>
      <c r="H202" s="207"/>
      <c r="I202" s="206">
        <v>0</v>
      </c>
      <c r="J202" s="207"/>
      <c r="K202" s="206" t="s">
        <v>2680</v>
      </c>
      <c r="L202" s="225" t="str">
        <f>VLOOKUP(A202,'De x Para'!A:C,3,0)</f>
        <v>7.1.2.2</v>
      </c>
      <c r="M202" s="241">
        <f t="shared" si="0"/>
        <v>0</v>
      </c>
    </row>
    <row r="203" spans="1:13">
      <c r="A203" s="204" t="s">
        <v>997</v>
      </c>
      <c r="B203" s="194" t="s">
        <v>143</v>
      </c>
      <c r="C203" s="204" t="s">
        <v>542</v>
      </c>
      <c r="D203" s="205"/>
      <c r="E203" s="206" t="s">
        <v>3586</v>
      </c>
      <c r="F203" s="207"/>
      <c r="G203" s="237">
        <v>19591.43</v>
      </c>
      <c r="H203" s="207"/>
      <c r="I203" s="206">
        <v>65.790000000000006</v>
      </c>
      <c r="J203" s="207"/>
      <c r="K203" s="206" t="s">
        <v>3825</v>
      </c>
      <c r="L203" s="225" t="str">
        <f>VLOOKUP(A203,'De x Para'!A:C,3,0)</f>
        <v>7.1.2.2</v>
      </c>
      <c r="M203" s="241">
        <f t="shared" ref="M203:M266" si="1">G203-I203</f>
        <v>19525.64</v>
      </c>
    </row>
    <row r="204" spans="1:13">
      <c r="A204" s="204" t="s">
        <v>1002</v>
      </c>
      <c r="B204" s="194" t="s">
        <v>143</v>
      </c>
      <c r="C204" s="204" t="s">
        <v>764</v>
      </c>
      <c r="D204" s="205"/>
      <c r="E204" s="206" t="s">
        <v>3587</v>
      </c>
      <c r="F204" s="207"/>
      <c r="G204" s="237">
        <v>29058.06</v>
      </c>
      <c r="H204" s="207"/>
      <c r="I204" s="206">
        <v>398.4</v>
      </c>
      <c r="J204" s="207"/>
      <c r="K204" s="206" t="s">
        <v>3826</v>
      </c>
      <c r="L204" s="225" t="str">
        <f>VLOOKUP(A204,'De x Para'!A:C,3,0)</f>
        <v>7.1.2.2</v>
      </c>
      <c r="M204" s="241">
        <f t="shared" si="1"/>
        <v>28659.66</v>
      </c>
    </row>
    <row r="205" spans="1:13">
      <c r="A205" s="204" t="s">
        <v>1007</v>
      </c>
      <c r="B205" s="194" t="s">
        <v>143</v>
      </c>
      <c r="C205" s="204" t="s">
        <v>769</v>
      </c>
      <c r="D205" s="205"/>
      <c r="E205" s="206" t="s">
        <v>3588</v>
      </c>
      <c r="F205" s="207"/>
      <c r="G205" s="237">
        <v>1567.18</v>
      </c>
      <c r="H205" s="207"/>
      <c r="I205" s="206">
        <v>5.12</v>
      </c>
      <c r="J205" s="207"/>
      <c r="K205" s="206" t="s">
        <v>3827</v>
      </c>
      <c r="L205" s="225" t="str">
        <f>VLOOKUP(A205,'De x Para'!A:C,3,0)</f>
        <v>7.1.2.2</v>
      </c>
      <c r="M205" s="241">
        <f t="shared" si="1"/>
        <v>1562.0600000000002</v>
      </c>
    </row>
    <row r="206" spans="1:13">
      <c r="A206" s="204" t="s">
        <v>1012</v>
      </c>
      <c r="B206" s="194" t="s">
        <v>143</v>
      </c>
      <c r="C206" s="204" t="s">
        <v>774</v>
      </c>
      <c r="D206" s="205"/>
      <c r="E206" s="206" t="s">
        <v>3589</v>
      </c>
      <c r="F206" s="207"/>
      <c r="G206" s="237">
        <v>2324.33</v>
      </c>
      <c r="H206" s="207"/>
      <c r="I206" s="206">
        <v>328.56</v>
      </c>
      <c r="J206" s="207"/>
      <c r="K206" s="206" t="s">
        <v>3828</v>
      </c>
      <c r="L206" s="225" t="str">
        <f>VLOOKUP(A206,'De x Para'!A:C,3,0)</f>
        <v>7.1.2.2</v>
      </c>
      <c r="M206" s="241">
        <f t="shared" si="1"/>
        <v>1995.77</v>
      </c>
    </row>
    <row r="207" spans="1:13">
      <c r="A207" s="204" t="s">
        <v>1017</v>
      </c>
      <c r="B207" s="194" t="s">
        <v>143</v>
      </c>
      <c r="C207" s="204" t="s">
        <v>779</v>
      </c>
      <c r="D207" s="205"/>
      <c r="E207" s="206" t="s">
        <v>3590</v>
      </c>
      <c r="F207" s="207"/>
      <c r="G207" s="206">
        <v>195.95</v>
      </c>
      <c r="H207" s="207"/>
      <c r="I207" s="206">
        <v>0.71</v>
      </c>
      <c r="J207" s="207"/>
      <c r="K207" s="206" t="s">
        <v>3829</v>
      </c>
      <c r="L207" s="225" t="str">
        <f>VLOOKUP(A207,'De x Para'!A:C,3,0)</f>
        <v>7.1.2.2</v>
      </c>
      <c r="M207" s="241">
        <f t="shared" si="1"/>
        <v>195.23999999999998</v>
      </c>
    </row>
    <row r="208" spans="1:13">
      <c r="A208" s="204" t="s">
        <v>1022</v>
      </c>
      <c r="B208" s="194" t="s">
        <v>143</v>
      </c>
      <c r="C208" s="204" t="s">
        <v>784</v>
      </c>
      <c r="D208" s="205"/>
      <c r="E208" s="206" t="s">
        <v>3591</v>
      </c>
      <c r="F208" s="207"/>
      <c r="G208" s="206">
        <v>290.62</v>
      </c>
      <c r="H208" s="207"/>
      <c r="I208" s="206">
        <v>41.13</v>
      </c>
      <c r="J208" s="207"/>
      <c r="K208" s="206" t="s">
        <v>3830</v>
      </c>
      <c r="L208" s="225" t="str">
        <f>VLOOKUP(A208,'De x Para'!A:C,3,0)</f>
        <v>7.1.2.2</v>
      </c>
      <c r="M208" s="241">
        <f t="shared" si="1"/>
        <v>249.49</v>
      </c>
    </row>
    <row r="209" spans="1:13">
      <c r="A209" s="204" t="s">
        <v>1027</v>
      </c>
      <c r="B209" s="194" t="s">
        <v>143</v>
      </c>
      <c r="C209" s="204" t="s">
        <v>789</v>
      </c>
      <c r="D209" s="205"/>
      <c r="E209" s="206" t="s">
        <v>3592</v>
      </c>
      <c r="F209" s="207"/>
      <c r="G209" s="237">
        <v>4995.8100000000004</v>
      </c>
      <c r="H209" s="207"/>
      <c r="I209" s="206">
        <v>16.829999999999998</v>
      </c>
      <c r="J209" s="207"/>
      <c r="K209" s="206" t="s">
        <v>3831</v>
      </c>
      <c r="L209" s="225" t="str">
        <f>VLOOKUP(A209,'De x Para'!A:C,3,0)</f>
        <v>7.1.2.2</v>
      </c>
      <c r="M209" s="241">
        <f t="shared" si="1"/>
        <v>4978.9800000000005</v>
      </c>
    </row>
    <row r="210" spans="1:13">
      <c r="A210" s="204" t="s">
        <v>1032</v>
      </c>
      <c r="B210" s="194" t="s">
        <v>143</v>
      </c>
      <c r="C210" s="204" t="s">
        <v>795</v>
      </c>
      <c r="D210" s="205"/>
      <c r="E210" s="206" t="s">
        <v>3593</v>
      </c>
      <c r="F210" s="207"/>
      <c r="G210" s="237">
        <v>7409.9</v>
      </c>
      <c r="H210" s="207"/>
      <c r="I210" s="237">
        <v>1048.45</v>
      </c>
      <c r="J210" s="207"/>
      <c r="K210" s="206" t="s">
        <v>3832</v>
      </c>
      <c r="L210" s="225" t="str">
        <f>VLOOKUP(A210,'De x Para'!A:C,3,0)</f>
        <v>7.1.2.2</v>
      </c>
      <c r="M210" s="241">
        <f t="shared" si="1"/>
        <v>6361.45</v>
      </c>
    </row>
    <row r="211" spans="1:13">
      <c r="A211" s="196" t="s">
        <v>215</v>
      </c>
      <c r="B211" s="196" t="s">
        <v>216</v>
      </c>
      <c r="C211" s="197"/>
      <c r="D211" s="197"/>
      <c r="E211" s="198" t="s">
        <v>217</v>
      </c>
      <c r="F211" s="199"/>
      <c r="G211" s="198" t="s">
        <v>218</v>
      </c>
      <c r="H211" s="199"/>
      <c r="I211" s="198" t="s">
        <v>219</v>
      </c>
      <c r="J211" s="199"/>
      <c r="K211" s="198" t="s">
        <v>220</v>
      </c>
      <c r="L211" s="225">
        <f>VLOOKUP(A211,'De x Para'!A:C,3,0)</f>
        <v>0</v>
      </c>
      <c r="M211" s="241" t="e">
        <f t="shared" si="1"/>
        <v>#VALUE!</v>
      </c>
    </row>
    <row r="212" spans="1:13">
      <c r="A212" s="204" t="s">
        <v>1037</v>
      </c>
      <c r="B212" s="194" t="s">
        <v>143</v>
      </c>
      <c r="C212" s="204" t="s">
        <v>1038</v>
      </c>
      <c r="D212" s="205"/>
      <c r="E212" s="206" t="s">
        <v>3594</v>
      </c>
      <c r="F212" s="207"/>
      <c r="G212" s="237">
        <v>6465.72</v>
      </c>
      <c r="H212" s="207"/>
      <c r="I212" s="206">
        <v>0</v>
      </c>
      <c r="J212" s="207"/>
      <c r="K212" s="206" t="s">
        <v>3833</v>
      </c>
      <c r="L212" s="225" t="str">
        <f>VLOOKUP(A212,'De x Para'!A:C,3,0)</f>
        <v>7.1.4.2</v>
      </c>
      <c r="M212" s="241">
        <f t="shared" si="1"/>
        <v>6465.72</v>
      </c>
    </row>
    <row r="213" spans="1:13">
      <c r="A213" s="208"/>
      <c r="B213" s="194" t="s">
        <v>143</v>
      </c>
      <c r="C213" s="208" t="s">
        <v>143</v>
      </c>
      <c r="D213" s="209"/>
      <c r="E213" s="209"/>
      <c r="F213" s="209"/>
      <c r="G213" s="209"/>
      <c r="H213" s="209"/>
      <c r="I213" s="209"/>
      <c r="J213" s="209"/>
      <c r="K213" s="209"/>
      <c r="L213" s="225"/>
      <c r="M213" s="241">
        <f t="shared" si="1"/>
        <v>0</v>
      </c>
    </row>
    <row r="214" spans="1:13">
      <c r="A214" s="200" t="s">
        <v>1040</v>
      </c>
      <c r="B214" s="194" t="s">
        <v>143</v>
      </c>
      <c r="C214" s="200" t="s">
        <v>1041</v>
      </c>
      <c r="D214" s="201"/>
      <c r="E214" s="202" t="s">
        <v>3595</v>
      </c>
      <c r="F214" s="203"/>
      <c r="G214" s="236">
        <v>6452.79</v>
      </c>
      <c r="H214" s="203"/>
      <c r="I214" s="202">
        <v>0.33</v>
      </c>
      <c r="J214" s="203"/>
      <c r="K214" s="202" t="s">
        <v>3834</v>
      </c>
      <c r="L214" s="225">
        <f>VLOOKUP(A214,'De x Para'!A:C,3,0)</f>
        <v>0</v>
      </c>
      <c r="M214" s="241">
        <f t="shared" si="1"/>
        <v>6452.46</v>
      </c>
    </row>
    <row r="215" spans="1:13">
      <c r="A215" s="200" t="s">
        <v>1046</v>
      </c>
      <c r="B215" s="194" t="s">
        <v>143</v>
      </c>
      <c r="C215" s="200" t="s">
        <v>800</v>
      </c>
      <c r="D215" s="201"/>
      <c r="E215" s="202" t="s">
        <v>3595</v>
      </c>
      <c r="F215" s="203"/>
      <c r="G215" s="236">
        <v>6452.79</v>
      </c>
      <c r="H215" s="203"/>
      <c r="I215" s="202">
        <v>0.33</v>
      </c>
      <c r="J215" s="203"/>
      <c r="K215" s="202" t="s">
        <v>3834</v>
      </c>
      <c r="L215" s="225">
        <f>VLOOKUP(A215,'De x Para'!A:C,3,0)</f>
        <v>0</v>
      </c>
      <c r="M215" s="241">
        <f t="shared" si="1"/>
        <v>6452.46</v>
      </c>
    </row>
    <row r="216" spans="1:13">
      <c r="A216" s="204" t="s">
        <v>1047</v>
      </c>
      <c r="B216" s="194" t="s">
        <v>143</v>
      </c>
      <c r="C216" s="204" t="s">
        <v>729</v>
      </c>
      <c r="D216" s="205"/>
      <c r="E216" s="206" t="s">
        <v>2376</v>
      </c>
      <c r="F216" s="207"/>
      <c r="G216" s="237">
        <v>2050.33</v>
      </c>
      <c r="H216" s="207"/>
      <c r="I216" s="206">
        <v>0.33</v>
      </c>
      <c r="J216" s="207"/>
      <c r="K216" s="206" t="s">
        <v>3835</v>
      </c>
      <c r="L216" s="225" t="str">
        <f>VLOOKUP(A216,'De x Para'!A:C,3,0)</f>
        <v>7.1.3.2</v>
      </c>
      <c r="M216" s="241">
        <f t="shared" si="1"/>
        <v>2050</v>
      </c>
    </row>
    <row r="217" spans="1:13">
      <c r="A217" s="204" t="s">
        <v>1051</v>
      </c>
      <c r="B217" s="194" t="s">
        <v>143</v>
      </c>
      <c r="C217" s="204" t="s">
        <v>865</v>
      </c>
      <c r="D217" s="205"/>
      <c r="E217" s="206" t="s">
        <v>1584</v>
      </c>
      <c r="F217" s="207"/>
      <c r="G217" s="206">
        <v>500</v>
      </c>
      <c r="H217" s="207"/>
      <c r="I217" s="206">
        <v>0</v>
      </c>
      <c r="J217" s="207"/>
      <c r="K217" s="206" t="s">
        <v>1653</v>
      </c>
      <c r="L217" s="225" t="str">
        <f>VLOOKUP(A217,'De x Para'!A:C,3,0)</f>
        <v>7.1.3.2</v>
      </c>
      <c r="M217" s="241">
        <f t="shared" si="1"/>
        <v>500</v>
      </c>
    </row>
    <row r="218" spans="1:13">
      <c r="A218" s="204" t="s">
        <v>1053</v>
      </c>
      <c r="B218" s="194" t="s">
        <v>143</v>
      </c>
      <c r="C218" s="204" t="s">
        <v>751</v>
      </c>
      <c r="D218" s="205"/>
      <c r="E218" s="206" t="s">
        <v>3596</v>
      </c>
      <c r="F218" s="207"/>
      <c r="G218" s="237">
        <v>2370</v>
      </c>
      <c r="H218" s="207"/>
      <c r="I218" s="206">
        <v>0</v>
      </c>
      <c r="J218" s="207"/>
      <c r="K218" s="206" t="s">
        <v>3836</v>
      </c>
      <c r="L218" s="225" t="str">
        <f>VLOOKUP(A218,'De x Para'!A:C,3,0)</f>
        <v>7.1.3.2</v>
      </c>
      <c r="M218" s="241">
        <f t="shared" si="1"/>
        <v>2370</v>
      </c>
    </row>
    <row r="219" spans="1:13">
      <c r="A219" s="204" t="s">
        <v>1057</v>
      </c>
      <c r="B219" s="194" t="s">
        <v>143</v>
      </c>
      <c r="C219" s="204" t="s">
        <v>756</v>
      </c>
      <c r="D219" s="205"/>
      <c r="E219" s="206" t="s">
        <v>3597</v>
      </c>
      <c r="F219" s="207"/>
      <c r="G219" s="237">
        <v>1532.46</v>
      </c>
      <c r="H219" s="207"/>
      <c r="I219" s="206">
        <v>0</v>
      </c>
      <c r="J219" s="207"/>
      <c r="K219" s="206" t="s">
        <v>3837</v>
      </c>
      <c r="L219" s="225" t="str">
        <f>VLOOKUP(A219,'De x Para'!A:C,3,0)</f>
        <v>7.1.3.2</v>
      </c>
      <c r="M219" s="241">
        <f t="shared" si="1"/>
        <v>1532.46</v>
      </c>
    </row>
    <row r="220" spans="1:13">
      <c r="A220" s="208"/>
      <c r="B220" s="194" t="s">
        <v>143</v>
      </c>
      <c r="C220" s="208" t="s">
        <v>143</v>
      </c>
      <c r="D220" s="209"/>
      <c r="E220" s="209"/>
      <c r="F220" s="209"/>
      <c r="G220" s="209"/>
      <c r="H220" s="209"/>
      <c r="I220" s="209"/>
      <c r="J220" s="209"/>
      <c r="K220" s="209"/>
      <c r="L220" s="225"/>
      <c r="M220" s="241">
        <f t="shared" si="1"/>
        <v>0</v>
      </c>
    </row>
    <row r="221" spans="1:13">
      <c r="A221" s="200" t="s">
        <v>1061</v>
      </c>
      <c r="B221" s="194" t="s">
        <v>143</v>
      </c>
      <c r="C221" s="200" t="s">
        <v>1062</v>
      </c>
      <c r="D221" s="201"/>
      <c r="E221" s="202" t="s">
        <v>3598</v>
      </c>
      <c r="F221" s="203"/>
      <c r="G221" s="236">
        <v>135768.6</v>
      </c>
      <c r="H221" s="203"/>
      <c r="I221" s="202">
        <v>0</v>
      </c>
      <c r="J221" s="203"/>
      <c r="K221" s="202" t="s">
        <v>3838</v>
      </c>
      <c r="L221" s="225">
        <f>VLOOKUP(A221,'De x Para'!A:C,3,0)</f>
        <v>0</v>
      </c>
      <c r="M221" s="241">
        <f t="shared" si="1"/>
        <v>135768.6</v>
      </c>
    </row>
    <row r="222" spans="1:13">
      <c r="A222" s="200" t="s">
        <v>1066</v>
      </c>
      <c r="B222" s="194" t="s">
        <v>143</v>
      </c>
      <c r="C222" s="200" t="s">
        <v>1062</v>
      </c>
      <c r="D222" s="201"/>
      <c r="E222" s="202" t="s">
        <v>3598</v>
      </c>
      <c r="F222" s="203"/>
      <c r="G222" s="236">
        <v>135768.6</v>
      </c>
      <c r="H222" s="203"/>
      <c r="I222" s="202">
        <v>0</v>
      </c>
      <c r="J222" s="203"/>
      <c r="K222" s="202" t="s">
        <v>3838</v>
      </c>
      <c r="L222" s="225">
        <f>VLOOKUP(A222,'De x Para'!A:C,3,0)</f>
        <v>0</v>
      </c>
      <c r="M222" s="241">
        <f t="shared" si="1"/>
        <v>135768.6</v>
      </c>
    </row>
    <row r="223" spans="1:13">
      <c r="A223" s="200" t="s">
        <v>1067</v>
      </c>
      <c r="B223" s="194" t="s">
        <v>143</v>
      </c>
      <c r="C223" s="200" t="s">
        <v>1062</v>
      </c>
      <c r="D223" s="201"/>
      <c r="E223" s="202" t="s">
        <v>3598</v>
      </c>
      <c r="F223" s="203"/>
      <c r="G223" s="236">
        <v>135768.6</v>
      </c>
      <c r="H223" s="203"/>
      <c r="I223" s="202">
        <v>0</v>
      </c>
      <c r="J223" s="203"/>
      <c r="K223" s="202" t="s">
        <v>3838</v>
      </c>
      <c r="L223" s="225">
        <f>VLOOKUP(A223,'De x Para'!A:C,3,0)</f>
        <v>0</v>
      </c>
      <c r="M223" s="241">
        <f t="shared" si="1"/>
        <v>135768.6</v>
      </c>
    </row>
    <row r="224" spans="1:13">
      <c r="A224" s="204" t="s">
        <v>1068</v>
      </c>
      <c r="B224" s="194" t="s">
        <v>143</v>
      </c>
      <c r="C224" s="204" t="s">
        <v>1069</v>
      </c>
      <c r="D224" s="205"/>
      <c r="E224" s="206" t="s">
        <v>3599</v>
      </c>
      <c r="F224" s="207"/>
      <c r="G224" s="237">
        <v>5907</v>
      </c>
      <c r="H224" s="207"/>
      <c r="I224" s="206">
        <v>0</v>
      </c>
      <c r="J224" s="207"/>
      <c r="K224" s="206" t="s">
        <v>3839</v>
      </c>
      <c r="L224" s="225" t="str">
        <f>VLOOKUP(A224,'De x Para'!A:C,3,0)</f>
        <v>8.6</v>
      </c>
      <c r="M224" s="241">
        <f t="shared" si="1"/>
        <v>5907</v>
      </c>
    </row>
    <row r="225" spans="1:13">
      <c r="A225" s="204" t="s">
        <v>1073</v>
      </c>
      <c r="B225" s="194" t="s">
        <v>143</v>
      </c>
      <c r="C225" s="204" t="s">
        <v>1074</v>
      </c>
      <c r="D225" s="205"/>
      <c r="E225" s="206" t="s">
        <v>3600</v>
      </c>
      <c r="F225" s="207"/>
      <c r="G225" s="237">
        <v>6750</v>
      </c>
      <c r="H225" s="207"/>
      <c r="I225" s="206">
        <v>0</v>
      </c>
      <c r="J225" s="207"/>
      <c r="K225" s="206" t="s">
        <v>3840</v>
      </c>
      <c r="L225" s="225" t="str">
        <f>VLOOKUP(A225,'De x Para'!A:C,3,0)</f>
        <v>8.3</v>
      </c>
      <c r="M225" s="241">
        <f t="shared" si="1"/>
        <v>6750</v>
      </c>
    </row>
    <row r="226" spans="1:13">
      <c r="A226" s="204" t="s">
        <v>1078</v>
      </c>
      <c r="B226" s="194" t="s">
        <v>143</v>
      </c>
      <c r="C226" s="204" t="s">
        <v>1079</v>
      </c>
      <c r="D226" s="205"/>
      <c r="E226" s="206" t="s">
        <v>3601</v>
      </c>
      <c r="F226" s="207"/>
      <c r="G226" s="206">
        <v>0</v>
      </c>
      <c r="H226" s="207"/>
      <c r="I226" s="206">
        <v>0</v>
      </c>
      <c r="J226" s="207"/>
      <c r="K226" s="206" t="s">
        <v>3601</v>
      </c>
      <c r="L226" s="225" t="str">
        <f>VLOOKUP(A226,'De x Para'!A:C,3,0)</f>
        <v>8.7</v>
      </c>
      <c r="M226" s="241">
        <f t="shared" si="1"/>
        <v>0</v>
      </c>
    </row>
    <row r="227" spans="1:13">
      <c r="A227" s="204" t="s">
        <v>1081</v>
      </c>
      <c r="B227" s="194" t="s">
        <v>143</v>
      </c>
      <c r="C227" s="204" t="s">
        <v>1082</v>
      </c>
      <c r="D227" s="205"/>
      <c r="E227" s="206" t="s">
        <v>3602</v>
      </c>
      <c r="F227" s="207"/>
      <c r="G227" s="237">
        <v>14630.16</v>
      </c>
      <c r="H227" s="207"/>
      <c r="I227" s="206">
        <v>0</v>
      </c>
      <c r="J227" s="207"/>
      <c r="K227" s="206" t="s">
        <v>3841</v>
      </c>
      <c r="L227" s="225" t="str">
        <f>VLOOKUP(A227,'De x Para'!A:C,3,0)</f>
        <v>8.2</v>
      </c>
      <c r="M227" s="241">
        <f t="shared" si="1"/>
        <v>14630.16</v>
      </c>
    </row>
    <row r="228" spans="1:13">
      <c r="A228" s="204" t="s">
        <v>1086</v>
      </c>
      <c r="B228" s="194" t="s">
        <v>143</v>
      </c>
      <c r="C228" s="204" t="s">
        <v>1087</v>
      </c>
      <c r="D228" s="205"/>
      <c r="E228" s="206" t="s">
        <v>3603</v>
      </c>
      <c r="F228" s="207"/>
      <c r="G228" s="237">
        <v>1004.4</v>
      </c>
      <c r="H228" s="207"/>
      <c r="I228" s="206">
        <v>0</v>
      </c>
      <c r="J228" s="207"/>
      <c r="K228" s="206" t="s">
        <v>3842</v>
      </c>
      <c r="L228" s="225" t="str">
        <f>VLOOKUP(A228,'De x Para'!A:C,3,0)</f>
        <v>8.8</v>
      </c>
      <c r="M228" s="241">
        <f t="shared" si="1"/>
        <v>1004.4</v>
      </c>
    </row>
    <row r="229" spans="1:13">
      <c r="A229" s="204" t="s">
        <v>1091</v>
      </c>
      <c r="B229" s="194" t="s">
        <v>143</v>
      </c>
      <c r="C229" s="204" t="s">
        <v>1092</v>
      </c>
      <c r="D229" s="205"/>
      <c r="E229" s="206" t="s">
        <v>3604</v>
      </c>
      <c r="F229" s="207"/>
      <c r="G229" s="237">
        <v>35129.980000000003</v>
      </c>
      <c r="H229" s="207"/>
      <c r="I229" s="206">
        <v>0</v>
      </c>
      <c r="J229" s="207"/>
      <c r="K229" s="206" t="s">
        <v>3843</v>
      </c>
      <c r="L229" s="225" t="str">
        <f>VLOOKUP(A229,'De x Para'!A:C,3,0)</f>
        <v>8.1</v>
      </c>
      <c r="M229" s="241">
        <f t="shared" si="1"/>
        <v>35129.980000000003</v>
      </c>
    </row>
    <row r="230" spans="1:13">
      <c r="A230" s="204" t="s">
        <v>1096</v>
      </c>
      <c r="B230" s="194" t="s">
        <v>143</v>
      </c>
      <c r="C230" s="204" t="s">
        <v>1097</v>
      </c>
      <c r="D230" s="205"/>
      <c r="E230" s="206" t="s">
        <v>3605</v>
      </c>
      <c r="F230" s="207"/>
      <c r="G230" s="237">
        <v>20780.830000000002</v>
      </c>
      <c r="H230" s="207"/>
      <c r="I230" s="206">
        <v>0</v>
      </c>
      <c r="J230" s="207"/>
      <c r="K230" s="206" t="s">
        <v>3844</v>
      </c>
      <c r="L230" s="225" t="str">
        <f>VLOOKUP(A230,'De x Para'!A:C,3,0)</f>
        <v>8.2</v>
      </c>
      <c r="M230" s="241">
        <f t="shared" si="1"/>
        <v>20780.830000000002</v>
      </c>
    </row>
    <row r="231" spans="1:13">
      <c r="A231" s="204" t="s">
        <v>1101</v>
      </c>
      <c r="B231" s="194" t="s">
        <v>143</v>
      </c>
      <c r="C231" s="204" t="s">
        <v>1102</v>
      </c>
      <c r="D231" s="205"/>
      <c r="E231" s="206" t="s">
        <v>3606</v>
      </c>
      <c r="F231" s="207"/>
      <c r="G231" s="237">
        <v>36672.959999999999</v>
      </c>
      <c r="H231" s="207"/>
      <c r="I231" s="206">
        <v>0</v>
      </c>
      <c r="J231" s="207"/>
      <c r="K231" s="206" t="s">
        <v>3845</v>
      </c>
      <c r="L231" s="225" t="str">
        <f>VLOOKUP(A231,'De x Para'!A:C,3,0)</f>
        <v>8.2</v>
      </c>
      <c r="M231" s="241">
        <f t="shared" si="1"/>
        <v>36672.959999999999</v>
      </c>
    </row>
    <row r="232" spans="1:13">
      <c r="A232" s="204" t="s">
        <v>1106</v>
      </c>
      <c r="B232" s="194" t="s">
        <v>143</v>
      </c>
      <c r="C232" s="204" t="s">
        <v>1107</v>
      </c>
      <c r="D232" s="205"/>
      <c r="E232" s="206" t="s">
        <v>3607</v>
      </c>
      <c r="F232" s="207"/>
      <c r="G232" s="237">
        <v>2216</v>
      </c>
      <c r="H232" s="207"/>
      <c r="I232" s="206">
        <v>0</v>
      </c>
      <c r="J232" s="207"/>
      <c r="K232" s="206" t="s">
        <v>3846</v>
      </c>
      <c r="L232" s="225" t="str">
        <f>VLOOKUP(A232,'De x Para'!A:C,3,0)</f>
        <v>8.4</v>
      </c>
      <c r="M232" s="241">
        <f t="shared" si="1"/>
        <v>2216</v>
      </c>
    </row>
    <row r="233" spans="1:13">
      <c r="A233" s="204" t="s">
        <v>1111</v>
      </c>
      <c r="B233" s="194" t="s">
        <v>143</v>
      </c>
      <c r="C233" s="204" t="s">
        <v>1112</v>
      </c>
      <c r="D233" s="205"/>
      <c r="E233" s="206" t="s">
        <v>3608</v>
      </c>
      <c r="F233" s="207"/>
      <c r="G233" s="237">
        <v>4851.38</v>
      </c>
      <c r="H233" s="207"/>
      <c r="I233" s="206">
        <v>0</v>
      </c>
      <c r="J233" s="207"/>
      <c r="K233" s="206" t="s">
        <v>3847</v>
      </c>
      <c r="L233" s="225" t="str">
        <f>VLOOKUP(A233,'De x Para'!A:C,3,0)</f>
        <v>8.5</v>
      </c>
      <c r="M233" s="241">
        <f t="shared" si="1"/>
        <v>4851.38</v>
      </c>
    </row>
    <row r="234" spans="1:13">
      <c r="A234" s="204" t="s">
        <v>1116</v>
      </c>
      <c r="B234" s="194" t="s">
        <v>143</v>
      </c>
      <c r="C234" s="204" t="s">
        <v>1117</v>
      </c>
      <c r="D234" s="205"/>
      <c r="E234" s="206" t="s">
        <v>3609</v>
      </c>
      <c r="F234" s="207"/>
      <c r="G234" s="206">
        <v>836</v>
      </c>
      <c r="H234" s="207"/>
      <c r="I234" s="206">
        <v>0</v>
      </c>
      <c r="J234" s="207"/>
      <c r="K234" s="206" t="s">
        <v>3848</v>
      </c>
      <c r="L234" s="225" t="str">
        <f>VLOOKUP(A234,'De x Para'!A:C,3,0)</f>
        <v>8.8</v>
      </c>
      <c r="M234" s="241">
        <f t="shared" si="1"/>
        <v>836</v>
      </c>
    </row>
    <row r="235" spans="1:13">
      <c r="A235" s="204" t="s">
        <v>1121</v>
      </c>
      <c r="B235" s="194" t="s">
        <v>143</v>
      </c>
      <c r="C235" s="204" t="s">
        <v>1122</v>
      </c>
      <c r="D235" s="205"/>
      <c r="E235" s="206" t="s">
        <v>3610</v>
      </c>
      <c r="F235" s="207"/>
      <c r="G235" s="237">
        <v>3195.72</v>
      </c>
      <c r="H235" s="207"/>
      <c r="I235" s="206">
        <v>0</v>
      </c>
      <c r="J235" s="207"/>
      <c r="K235" s="206" t="s">
        <v>3849</v>
      </c>
      <c r="L235" s="225" t="str">
        <f>VLOOKUP(A235,'De x Para'!A:C,3,0)</f>
        <v>8.8</v>
      </c>
      <c r="M235" s="241">
        <f t="shared" si="1"/>
        <v>3195.72</v>
      </c>
    </row>
    <row r="236" spans="1:13">
      <c r="A236" s="204" t="s">
        <v>1124</v>
      </c>
      <c r="B236" s="194" t="s">
        <v>143</v>
      </c>
      <c r="C236" s="204" t="s">
        <v>1125</v>
      </c>
      <c r="D236" s="205"/>
      <c r="E236" s="206" t="s">
        <v>3611</v>
      </c>
      <c r="F236" s="207"/>
      <c r="G236" s="206">
        <v>0</v>
      </c>
      <c r="H236" s="207"/>
      <c r="I236" s="206">
        <v>0</v>
      </c>
      <c r="J236" s="207"/>
      <c r="K236" s="206" t="s">
        <v>3611</v>
      </c>
      <c r="L236" s="225" t="str">
        <f>VLOOKUP(A236,'De x Para'!A:C,3,0)</f>
        <v>8.8</v>
      </c>
      <c r="M236" s="241">
        <f t="shared" si="1"/>
        <v>0</v>
      </c>
    </row>
    <row r="237" spans="1:13">
      <c r="A237" s="204" t="s">
        <v>1127</v>
      </c>
      <c r="B237" s="194" t="s">
        <v>143</v>
      </c>
      <c r="C237" s="204" t="s">
        <v>1128</v>
      </c>
      <c r="D237" s="205"/>
      <c r="E237" s="206" t="s">
        <v>3612</v>
      </c>
      <c r="F237" s="207"/>
      <c r="G237" s="237">
        <v>3794.17</v>
      </c>
      <c r="H237" s="207"/>
      <c r="I237" s="206">
        <v>0</v>
      </c>
      <c r="J237" s="207"/>
      <c r="K237" s="206" t="s">
        <v>3850</v>
      </c>
      <c r="L237" s="225" t="str">
        <f>VLOOKUP(A237,'De x Para'!A:C,3,0)</f>
        <v>8.2</v>
      </c>
      <c r="M237" s="241">
        <f t="shared" si="1"/>
        <v>3794.17</v>
      </c>
    </row>
    <row r="238" spans="1:13">
      <c r="A238" s="208"/>
      <c r="B238" s="194" t="s">
        <v>143</v>
      </c>
      <c r="C238" s="208" t="s">
        <v>143</v>
      </c>
      <c r="D238" s="209"/>
      <c r="E238" s="209"/>
      <c r="F238" s="209"/>
      <c r="G238" s="209"/>
      <c r="H238" s="209"/>
      <c r="I238" s="209"/>
      <c r="J238" s="209"/>
      <c r="K238" s="209"/>
      <c r="L238" s="225"/>
      <c r="M238" s="241">
        <f t="shared" si="1"/>
        <v>0</v>
      </c>
    </row>
    <row r="239" spans="1:13">
      <c r="A239" s="200" t="s">
        <v>1132</v>
      </c>
      <c r="B239" s="194" t="s">
        <v>143</v>
      </c>
      <c r="C239" s="200" t="s">
        <v>1133</v>
      </c>
      <c r="D239" s="201"/>
      <c r="E239" s="202" t="s">
        <v>3613</v>
      </c>
      <c r="F239" s="203"/>
      <c r="G239" s="236">
        <v>80470.899999999994</v>
      </c>
      <c r="H239" s="203"/>
      <c r="I239" s="236">
        <v>3122.48</v>
      </c>
      <c r="J239" s="203"/>
      <c r="K239" s="202" t="s">
        <v>3851</v>
      </c>
      <c r="L239" s="225">
        <f>VLOOKUP(A239,'De x Para'!A:C,3,0)</f>
        <v>0</v>
      </c>
      <c r="M239" s="241">
        <f t="shared" si="1"/>
        <v>77348.42</v>
      </c>
    </row>
    <row r="240" spans="1:13">
      <c r="A240" s="200" t="s">
        <v>1137</v>
      </c>
      <c r="B240" s="194" t="s">
        <v>143</v>
      </c>
      <c r="C240" s="200" t="s">
        <v>1133</v>
      </c>
      <c r="D240" s="201"/>
      <c r="E240" s="202" t="s">
        <v>3613</v>
      </c>
      <c r="F240" s="203"/>
      <c r="G240" s="236">
        <v>80470.899999999994</v>
      </c>
      <c r="H240" s="203"/>
      <c r="I240" s="236">
        <v>3122.48</v>
      </c>
      <c r="J240" s="203"/>
      <c r="K240" s="202" t="s">
        <v>3851</v>
      </c>
      <c r="L240" s="225">
        <f>VLOOKUP(A240,'De x Para'!A:C,3,0)</f>
        <v>0</v>
      </c>
      <c r="M240" s="241">
        <f t="shared" si="1"/>
        <v>77348.42</v>
      </c>
    </row>
    <row r="241" spans="1:13">
      <c r="A241" s="200" t="s">
        <v>1138</v>
      </c>
      <c r="B241" s="194" t="s">
        <v>143</v>
      </c>
      <c r="C241" s="200" t="s">
        <v>1133</v>
      </c>
      <c r="D241" s="201"/>
      <c r="E241" s="202" t="s">
        <v>3613</v>
      </c>
      <c r="F241" s="203"/>
      <c r="G241" s="236">
        <v>80470.899999999994</v>
      </c>
      <c r="H241" s="203"/>
      <c r="I241" s="236">
        <v>3122.48</v>
      </c>
      <c r="J241" s="203"/>
      <c r="K241" s="202" t="s">
        <v>3851</v>
      </c>
      <c r="L241" s="225">
        <f>VLOOKUP(A241,'De x Para'!A:C,3,0)</f>
        <v>0</v>
      </c>
      <c r="M241" s="241">
        <f t="shared" si="1"/>
        <v>77348.42</v>
      </c>
    </row>
    <row r="242" spans="1:13">
      <c r="A242" s="200" t="s">
        <v>1139</v>
      </c>
      <c r="B242" s="194" t="s">
        <v>143</v>
      </c>
      <c r="C242" s="200" t="s">
        <v>1140</v>
      </c>
      <c r="D242" s="201"/>
      <c r="E242" s="202" t="s">
        <v>3614</v>
      </c>
      <c r="F242" s="203"/>
      <c r="G242" s="236">
        <v>39105.51</v>
      </c>
      <c r="H242" s="203"/>
      <c r="I242" s="236">
        <v>3122.48</v>
      </c>
      <c r="J242" s="203"/>
      <c r="K242" s="202" t="s">
        <v>3852</v>
      </c>
      <c r="L242" s="225">
        <f>VLOOKUP(A242,'De x Para'!A:C,3,0)</f>
        <v>0</v>
      </c>
      <c r="M242" s="241">
        <f t="shared" si="1"/>
        <v>35983.03</v>
      </c>
    </row>
    <row r="243" spans="1:13">
      <c r="A243" s="204" t="s">
        <v>1144</v>
      </c>
      <c r="B243" s="194" t="s">
        <v>143</v>
      </c>
      <c r="C243" s="204" t="s">
        <v>1145</v>
      </c>
      <c r="D243" s="205"/>
      <c r="E243" s="206" t="s">
        <v>3615</v>
      </c>
      <c r="F243" s="207"/>
      <c r="G243" s="237">
        <v>34657.79</v>
      </c>
      <c r="H243" s="207"/>
      <c r="I243" s="237">
        <v>3122.48</v>
      </c>
      <c r="J243" s="207"/>
      <c r="K243" s="206" t="s">
        <v>3853</v>
      </c>
      <c r="L243" s="225" t="str">
        <f>VLOOKUP(A243,'De x Para'!A:C,3,0)</f>
        <v>9.2.2</v>
      </c>
      <c r="M243" s="241">
        <f t="shared" si="1"/>
        <v>31535.31</v>
      </c>
    </row>
    <row r="244" spans="1:13">
      <c r="A244" s="204" t="s">
        <v>1149</v>
      </c>
      <c r="B244" s="194" t="s">
        <v>143</v>
      </c>
      <c r="C244" s="204" t="s">
        <v>1150</v>
      </c>
      <c r="D244" s="205"/>
      <c r="E244" s="206" t="s">
        <v>3616</v>
      </c>
      <c r="F244" s="207"/>
      <c r="G244" s="237">
        <v>2298.0500000000002</v>
      </c>
      <c r="H244" s="207"/>
      <c r="I244" s="206">
        <v>0</v>
      </c>
      <c r="J244" s="207"/>
      <c r="K244" s="206" t="s">
        <v>3854</v>
      </c>
      <c r="L244" s="225" t="str">
        <f>VLOOKUP(A244,'De x Para'!A:C,3,0)</f>
        <v>9.2.4</v>
      </c>
      <c r="M244" s="241">
        <f t="shared" si="1"/>
        <v>2298.0500000000002</v>
      </c>
    </row>
    <row r="245" spans="1:13">
      <c r="A245" s="204" t="s">
        <v>1154</v>
      </c>
      <c r="B245" s="194" t="s">
        <v>143</v>
      </c>
      <c r="C245" s="204" t="s">
        <v>1155</v>
      </c>
      <c r="D245" s="205"/>
      <c r="E245" s="206" t="s">
        <v>3617</v>
      </c>
      <c r="F245" s="207"/>
      <c r="G245" s="237">
        <v>2149.67</v>
      </c>
      <c r="H245" s="207"/>
      <c r="I245" s="206">
        <v>0</v>
      </c>
      <c r="J245" s="207"/>
      <c r="K245" s="206" t="s">
        <v>3855</v>
      </c>
      <c r="L245" s="225" t="str">
        <f>VLOOKUP(A245,'De x Para'!A:C,3,0)</f>
        <v>9.2.5</v>
      </c>
      <c r="M245" s="241">
        <f t="shared" si="1"/>
        <v>2149.67</v>
      </c>
    </row>
    <row r="246" spans="1:13">
      <c r="A246" s="208"/>
      <c r="B246" s="194" t="s">
        <v>143</v>
      </c>
      <c r="C246" s="208" t="s">
        <v>143</v>
      </c>
      <c r="D246" s="209"/>
      <c r="E246" s="209"/>
      <c r="F246" s="209"/>
      <c r="G246" s="209"/>
      <c r="H246" s="209"/>
      <c r="I246" s="209"/>
      <c r="J246" s="209"/>
      <c r="K246" s="209"/>
      <c r="L246" s="225"/>
      <c r="M246" s="241">
        <f t="shared" si="1"/>
        <v>0</v>
      </c>
    </row>
    <row r="247" spans="1:13">
      <c r="A247" s="200" t="s">
        <v>1159</v>
      </c>
      <c r="B247" s="194" t="s">
        <v>143</v>
      </c>
      <c r="C247" s="200" t="s">
        <v>1160</v>
      </c>
      <c r="D247" s="201"/>
      <c r="E247" s="202" t="s">
        <v>3376</v>
      </c>
      <c r="F247" s="203"/>
      <c r="G247" s="236">
        <v>1095.47</v>
      </c>
      <c r="H247" s="203"/>
      <c r="I247" s="202">
        <v>0</v>
      </c>
      <c r="J247" s="203"/>
      <c r="K247" s="202" t="s">
        <v>3856</v>
      </c>
      <c r="L247" s="225">
        <f>VLOOKUP(A247,'De x Para'!A:C,3,0)</f>
        <v>0</v>
      </c>
      <c r="M247" s="241">
        <f t="shared" si="1"/>
        <v>1095.47</v>
      </c>
    </row>
    <row r="248" spans="1:13">
      <c r="A248" s="204" t="s">
        <v>1164</v>
      </c>
      <c r="B248" s="194" t="s">
        <v>143</v>
      </c>
      <c r="C248" s="204" t="s">
        <v>1165</v>
      </c>
      <c r="D248" s="205"/>
      <c r="E248" s="206" t="s">
        <v>3376</v>
      </c>
      <c r="F248" s="207"/>
      <c r="G248" s="237">
        <v>1095.47</v>
      </c>
      <c r="H248" s="207"/>
      <c r="I248" s="206">
        <v>0</v>
      </c>
      <c r="J248" s="207"/>
      <c r="K248" s="206" t="s">
        <v>3856</v>
      </c>
      <c r="L248" s="225" t="str">
        <f>VLOOKUP(A248,'De x Para'!A:C,3,0)</f>
        <v>9.4</v>
      </c>
      <c r="M248" s="241">
        <f t="shared" si="1"/>
        <v>1095.47</v>
      </c>
    </row>
    <row r="249" spans="1:13">
      <c r="A249" s="208"/>
      <c r="B249" s="194" t="s">
        <v>143</v>
      </c>
      <c r="C249" s="208" t="s">
        <v>143</v>
      </c>
      <c r="D249" s="209"/>
      <c r="E249" s="209"/>
      <c r="F249" s="209"/>
      <c r="G249" s="209"/>
      <c r="H249" s="209"/>
      <c r="I249" s="209"/>
      <c r="J249" s="209"/>
      <c r="K249" s="209"/>
      <c r="L249" s="225"/>
      <c r="M249" s="241">
        <f t="shared" si="1"/>
        <v>0</v>
      </c>
    </row>
    <row r="250" spans="1:13">
      <c r="A250" s="200" t="s">
        <v>1180</v>
      </c>
      <c r="B250" s="194" t="s">
        <v>143</v>
      </c>
      <c r="C250" s="200" t="s">
        <v>1181</v>
      </c>
      <c r="D250" s="201"/>
      <c r="E250" s="202" t="s">
        <v>3618</v>
      </c>
      <c r="F250" s="203"/>
      <c r="G250" s="236">
        <v>5521.42</v>
      </c>
      <c r="H250" s="203"/>
      <c r="I250" s="202">
        <v>0</v>
      </c>
      <c r="J250" s="203"/>
      <c r="K250" s="202" t="s">
        <v>3857</v>
      </c>
      <c r="L250" s="225">
        <f>VLOOKUP(A250,'De x Para'!A:C,3,0)</f>
        <v>0</v>
      </c>
      <c r="M250" s="241">
        <f t="shared" si="1"/>
        <v>5521.42</v>
      </c>
    </row>
    <row r="251" spans="1:13">
      <c r="A251" s="204" t="s">
        <v>1185</v>
      </c>
      <c r="B251" s="194" t="s">
        <v>143</v>
      </c>
      <c r="C251" s="204" t="s">
        <v>1186</v>
      </c>
      <c r="D251" s="205"/>
      <c r="E251" s="206" t="s">
        <v>3619</v>
      </c>
      <c r="F251" s="207"/>
      <c r="G251" s="237">
        <v>2750.2</v>
      </c>
      <c r="H251" s="207"/>
      <c r="I251" s="206">
        <v>0</v>
      </c>
      <c r="J251" s="207"/>
      <c r="K251" s="206" t="s">
        <v>3858</v>
      </c>
      <c r="L251" s="225" t="str">
        <f>VLOOKUP(A251,'De x Para'!A:C,3,0)</f>
        <v>9.5</v>
      </c>
      <c r="M251" s="241">
        <f t="shared" si="1"/>
        <v>2750.2</v>
      </c>
    </row>
    <row r="252" spans="1:13">
      <c r="A252" s="204" t="s">
        <v>1190</v>
      </c>
      <c r="B252" s="194" t="s">
        <v>143</v>
      </c>
      <c r="C252" s="204" t="s">
        <v>1191</v>
      </c>
      <c r="D252" s="205"/>
      <c r="E252" s="206" t="s">
        <v>3620</v>
      </c>
      <c r="F252" s="207"/>
      <c r="G252" s="237">
        <v>1397.07</v>
      </c>
      <c r="H252" s="207"/>
      <c r="I252" s="206">
        <v>0</v>
      </c>
      <c r="J252" s="207"/>
      <c r="K252" s="206" t="s">
        <v>3859</v>
      </c>
      <c r="L252" s="225" t="str">
        <f>VLOOKUP(A252,'De x Para'!A:C,3,0)</f>
        <v>9.5</v>
      </c>
      <c r="M252" s="241">
        <f t="shared" si="1"/>
        <v>1397.07</v>
      </c>
    </row>
    <row r="253" spans="1:13">
      <c r="A253" s="204" t="s">
        <v>1195</v>
      </c>
      <c r="B253" s="194" t="s">
        <v>143</v>
      </c>
      <c r="C253" s="204" t="s">
        <v>1196</v>
      </c>
      <c r="D253" s="205"/>
      <c r="E253" s="206" t="s">
        <v>3379</v>
      </c>
      <c r="F253" s="207"/>
      <c r="G253" s="206">
        <v>265</v>
      </c>
      <c r="H253" s="207"/>
      <c r="I253" s="206">
        <v>0</v>
      </c>
      <c r="J253" s="207"/>
      <c r="K253" s="206" t="s">
        <v>3860</v>
      </c>
      <c r="L253" s="225" t="str">
        <f>VLOOKUP(A253,'De x Para'!A:C,3,0)</f>
        <v>9.5</v>
      </c>
      <c r="M253" s="241">
        <f t="shared" si="1"/>
        <v>265</v>
      </c>
    </row>
    <row r="254" spans="1:13">
      <c r="A254" s="204" t="s">
        <v>1198</v>
      </c>
      <c r="B254" s="194" t="s">
        <v>143</v>
      </c>
      <c r="C254" s="204" t="s">
        <v>1199</v>
      </c>
      <c r="D254" s="205"/>
      <c r="E254" s="206" t="s">
        <v>3621</v>
      </c>
      <c r="F254" s="207"/>
      <c r="G254" s="237">
        <v>1109.1500000000001</v>
      </c>
      <c r="H254" s="207"/>
      <c r="I254" s="206">
        <v>0</v>
      </c>
      <c r="J254" s="207"/>
      <c r="K254" s="206" t="s">
        <v>3861</v>
      </c>
      <c r="L254" s="225" t="str">
        <f>VLOOKUP(A254,'De x Para'!A:C,3,0)</f>
        <v>9.5</v>
      </c>
      <c r="M254" s="241">
        <f t="shared" si="1"/>
        <v>1109.1500000000001</v>
      </c>
    </row>
    <row r="255" spans="1:13">
      <c r="A255" s="208"/>
      <c r="B255" s="194" t="s">
        <v>143</v>
      </c>
      <c r="C255" s="208" t="s">
        <v>143</v>
      </c>
      <c r="D255" s="209"/>
      <c r="E255" s="209"/>
      <c r="F255" s="209"/>
      <c r="G255" s="209"/>
      <c r="H255" s="209"/>
      <c r="I255" s="209"/>
      <c r="J255" s="209"/>
      <c r="K255" s="209"/>
      <c r="L255" s="225"/>
      <c r="M255" s="241">
        <f t="shared" si="1"/>
        <v>0</v>
      </c>
    </row>
    <row r="256" spans="1:13">
      <c r="A256" s="200" t="s">
        <v>1203</v>
      </c>
      <c r="B256" s="194" t="s">
        <v>143</v>
      </c>
      <c r="C256" s="200" t="s">
        <v>1204</v>
      </c>
      <c r="D256" s="201"/>
      <c r="E256" s="202" t="s">
        <v>3622</v>
      </c>
      <c r="F256" s="203"/>
      <c r="G256" s="236">
        <v>3721.83</v>
      </c>
      <c r="H256" s="203"/>
      <c r="I256" s="202">
        <v>0</v>
      </c>
      <c r="J256" s="203"/>
      <c r="K256" s="202" t="s">
        <v>3862</v>
      </c>
      <c r="L256" s="225">
        <f>VLOOKUP(A256,'De x Para'!A:C,3,0)</f>
        <v>0</v>
      </c>
      <c r="M256" s="241">
        <f t="shared" si="1"/>
        <v>3721.83</v>
      </c>
    </row>
    <row r="257" spans="1:13">
      <c r="A257" s="204" t="s">
        <v>1208</v>
      </c>
      <c r="B257" s="194" t="s">
        <v>143</v>
      </c>
      <c r="C257" s="204" t="s">
        <v>1209</v>
      </c>
      <c r="D257" s="205"/>
      <c r="E257" s="206" t="s">
        <v>3623</v>
      </c>
      <c r="F257" s="207"/>
      <c r="G257" s="206">
        <v>709.34</v>
      </c>
      <c r="H257" s="207"/>
      <c r="I257" s="206">
        <v>0</v>
      </c>
      <c r="J257" s="207"/>
      <c r="K257" s="206" t="s">
        <v>3863</v>
      </c>
      <c r="L257" s="225" t="str">
        <f>VLOOKUP(A257,'De x Para'!A:C,3,0)</f>
        <v>9.6</v>
      </c>
      <c r="M257" s="241">
        <f t="shared" si="1"/>
        <v>709.34</v>
      </c>
    </row>
    <row r="258" spans="1:13">
      <c r="A258" s="204" t="s">
        <v>1213</v>
      </c>
      <c r="B258" s="194" t="s">
        <v>143</v>
      </c>
      <c r="C258" s="204" t="s">
        <v>1214</v>
      </c>
      <c r="D258" s="205"/>
      <c r="E258" s="206" t="s">
        <v>3624</v>
      </c>
      <c r="F258" s="207"/>
      <c r="G258" s="206">
        <v>817.86</v>
      </c>
      <c r="H258" s="207"/>
      <c r="I258" s="206">
        <v>0</v>
      </c>
      <c r="J258" s="207"/>
      <c r="K258" s="206" t="s">
        <v>3864</v>
      </c>
      <c r="L258" s="225" t="str">
        <f>VLOOKUP(A258,'De x Para'!A:C,3,0)</f>
        <v>9.6</v>
      </c>
      <c r="M258" s="241">
        <f t="shared" si="1"/>
        <v>817.86</v>
      </c>
    </row>
    <row r="259" spans="1:13">
      <c r="A259" s="204" t="s">
        <v>1218</v>
      </c>
      <c r="B259" s="194" t="s">
        <v>143</v>
      </c>
      <c r="C259" s="204" t="s">
        <v>1219</v>
      </c>
      <c r="D259" s="205"/>
      <c r="E259" s="206" t="s">
        <v>3625</v>
      </c>
      <c r="F259" s="207"/>
      <c r="G259" s="206">
        <v>216.43</v>
      </c>
      <c r="H259" s="207"/>
      <c r="I259" s="206">
        <v>0</v>
      </c>
      <c r="J259" s="207"/>
      <c r="K259" s="206" t="s">
        <v>3865</v>
      </c>
      <c r="L259" s="225" t="str">
        <f>VLOOKUP(A259,'De x Para'!A:C,3,0)</f>
        <v>9.6</v>
      </c>
      <c r="M259" s="241">
        <f t="shared" si="1"/>
        <v>216.43</v>
      </c>
    </row>
    <row r="260" spans="1:13">
      <c r="A260" s="204" t="s">
        <v>1230</v>
      </c>
      <c r="B260" s="194" t="s">
        <v>143</v>
      </c>
      <c r="C260" s="204" t="s">
        <v>1231</v>
      </c>
      <c r="D260" s="205"/>
      <c r="E260" s="206" t="s">
        <v>3626</v>
      </c>
      <c r="F260" s="207"/>
      <c r="G260" s="206">
        <v>297.37</v>
      </c>
      <c r="H260" s="207"/>
      <c r="I260" s="206">
        <v>0</v>
      </c>
      <c r="J260" s="207"/>
      <c r="K260" s="206" t="s">
        <v>3866</v>
      </c>
      <c r="L260" s="225" t="str">
        <f>VLOOKUP(A260,'De x Para'!A:C,3,0)</f>
        <v>9.6</v>
      </c>
      <c r="M260" s="241">
        <f t="shared" si="1"/>
        <v>297.37</v>
      </c>
    </row>
    <row r="261" spans="1:13">
      <c r="A261" s="204" t="s">
        <v>1235</v>
      </c>
      <c r="B261" s="194" t="s">
        <v>143</v>
      </c>
      <c r="C261" s="204" t="s">
        <v>1236</v>
      </c>
      <c r="D261" s="205"/>
      <c r="E261" s="206" t="s">
        <v>3627</v>
      </c>
      <c r="F261" s="207"/>
      <c r="G261" s="237">
        <v>1358.95</v>
      </c>
      <c r="H261" s="207"/>
      <c r="I261" s="206">
        <v>0</v>
      </c>
      <c r="J261" s="207"/>
      <c r="K261" s="206" t="s">
        <v>3867</v>
      </c>
      <c r="L261" s="225" t="str">
        <f>VLOOKUP(A261,'De x Para'!A:C,3,0)</f>
        <v>9.6</v>
      </c>
      <c r="M261" s="241">
        <f t="shared" si="1"/>
        <v>1358.95</v>
      </c>
    </row>
    <row r="262" spans="1:13">
      <c r="A262" s="204" t="s">
        <v>1240</v>
      </c>
      <c r="B262" s="194" t="s">
        <v>143</v>
      </c>
      <c r="C262" s="204" t="s">
        <v>1241</v>
      </c>
      <c r="D262" s="205"/>
      <c r="E262" s="206" t="s">
        <v>3628</v>
      </c>
      <c r="F262" s="207"/>
      <c r="G262" s="206">
        <v>321.88</v>
      </c>
      <c r="H262" s="207"/>
      <c r="I262" s="206">
        <v>0</v>
      </c>
      <c r="J262" s="207"/>
      <c r="K262" s="206" t="s">
        <v>3868</v>
      </c>
      <c r="L262" s="225" t="str">
        <f>VLOOKUP(A262,'De x Para'!A:C,3,0)</f>
        <v>9.6</v>
      </c>
      <c r="M262" s="241">
        <f t="shared" si="1"/>
        <v>321.88</v>
      </c>
    </row>
    <row r="263" spans="1:13">
      <c r="A263" s="208"/>
      <c r="B263" s="194" t="s">
        <v>143</v>
      </c>
      <c r="C263" s="208" t="s">
        <v>143</v>
      </c>
      <c r="D263" s="209"/>
      <c r="E263" s="209"/>
      <c r="F263" s="209"/>
      <c r="G263" s="209"/>
      <c r="H263" s="209"/>
      <c r="I263" s="209"/>
      <c r="J263" s="209"/>
      <c r="K263" s="209"/>
      <c r="L263" s="225"/>
      <c r="M263" s="241">
        <f t="shared" si="1"/>
        <v>0</v>
      </c>
    </row>
    <row r="264" spans="1:13">
      <c r="A264" s="200" t="s">
        <v>1245</v>
      </c>
      <c r="B264" s="194" t="s">
        <v>143</v>
      </c>
      <c r="C264" s="200" t="s">
        <v>1246</v>
      </c>
      <c r="D264" s="201"/>
      <c r="E264" s="202" t="s">
        <v>3629</v>
      </c>
      <c r="F264" s="203"/>
      <c r="G264" s="236">
        <v>26779.67</v>
      </c>
      <c r="H264" s="203"/>
      <c r="I264" s="202">
        <v>0</v>
      </c>
      <c r="J264" s="203"/>
      <c r="K264" s="202" t="s">
        <v>3869</v>
      </c>
      <c r="L264" s="225">
        <f>VLOOKUP(A264,'De x Para'!A:C,3,0)</f>
        <v>0</v>
      </c>
      <c r="M264" s="241">
        <f t="shared" si="1"/>
        <v>26779.67</v>
      </c>
    </row>
    <row r="265" spans="1:13">
      <c r="A265" s="204" t="s">
        <v>1250</v>
      </c>
      <c r="B265" s="194" t="s">
        <v>143</v>
      </c>
      <c r="C265" s="204" t="s">
        <v>1251</v>
      </c>
      <c r="D265" s="205"/>
      <c r="E265" s="206" t="s">
        <v>248</v>
      </c>
      <c r="F265" s="207"/>
      <c r="G265" s="237">
        <v>19650</v>
      </c>
      <c r="H265" s="207"/>
      <c r="I265" s="206">
        <v>0</v>
      </c>
      <c r="J265" s="207"/>
      <c r="K265" s="206" t="s">
        <v>3870</v>
      </c>
      <c r="L265" s="225" t="str">
        <f>VLOOKUP(A265,'De x Para'!A:C,3,0)</f>
        <v>9.7</v>
      </c>
      <c r="M265" s="241">
        <f t="shared" si="1"/>
        <v>19650</v>
      </c>
    </row>
    <row r="266" spans="1:13">
      <c r="A266" s="204" t="s">
        <v>1253</v>
      </c>
      <c r="B266" s="194" t="s">
        <v>143</v>
      </c>
      <c r="C266" s="204" t="s">
        <v>1254</v>
      </c>
      <c r="D266" s="205"/>
      <c r="E266" s="206" t="s">
        <v>3389</v>
      </c>
      <c r="F266" s="207"/>
      <c r="G266" s="206">
        <v>65.7</v>
      </c>
      <c r="H266" s="207"/>
      <c r="I266" s="206">
        <v>0</v>
      </c>
      <c r="J266" s="207"/>
      <c r="K266" s="206" t="s">
        <v>3871</v>
      </c>
      <c r="L266" s="225" t="str">
        <f>VLOOKUP(A266,'De x Para'!A:C,3,0)</f>
        <v>9.7</v>
      </c>
      <c r="M266" s="241">
        <f t="shared" si="1"/>
        <v>65.7</v>
      </c>
    </row>
    <row r="267" spans="1:13">
      <c r="A267" s="204" t="s">
        <v>1256</v>
      </c>
      <c r="B267" s="194" t="s">
        <v>143</v>
      </c>
      <c r="C267" s="204" t="s">
        <v>1257</v>
      </c>
      <c r="D267" s="205"/>
      <c r="E267" s="206" t="s">
        <v>248</v>
      </c>
      <c r="F267" s="207"/>
      <c r="G267" s="206">
        <v>72</v>
      </c>
      <c r="H267" s="207"/>
      <c r="I267" s="206">
        <v>0</v>
      </c>
      <c r="J267" s="207"/>
      <c r="K267" s="206" t="s">
        <v>3872</v>
      </c>
      <c r="L267" s="225" t="str">
        <f>VLOOKUP(A267,'De x Para'!A:C,3,0)</f>
        <v>9.7</v>
      </c>
      <c r="M267" s="241">
        <f t="shared" ref="M267:M330" si="2">G267-I267</f>
        <v>72</v>
      </c>
    </row>
    <row r="268" spans="1:13">
      <c r="A268" s="204" t="s">
        <v>1261</v>
      </c>
      <c r="B268" s="194" t="s">
        <v>143</v>
      </c>
      <c r="C268" s="204" t="s">
        <v>1262</v>
      </c>
      <c r="D268" s="205"/>
      <c r="E268" s="206" t="s">
        <v>3630</v>
      </c>
      <c r="F268" s="207"/>
      <c r="G268" s="206">
        <v>820.1</v>
      </c>
      <c r="H268" s="207"/>
      <c r="I268" s="206">
        <v>0</v>
      </c>
      <c r="J268" s="207"/>
      <c r="K268" s="206" t="s">
        <v>3873</v>
      </c>
      <c r="L268" s="225" t="str">
        <f>VLOOKUP(A268,'De x Para'!A:C,3,0)</f>
        <v>9.7</v>
      </c>
      <c r="M268" s="241">
        <f t="shared" si="2"/>
        <v>820.1</v>
      </c>
    </row>
    <row r="269" spans="1:13">
      <c r="A269" s="204" t="s">
        <v>1266</v>
      </c>
      <c r="B269" s="194" t="s">
        <v>143</v>
      </c>
      <c r="C269" s="204" t="s">
        <v>1267</v>
      </c>
      <c r="D269" s="205"/>
      <c r="E269" s="206" t="s">
        <v>3391</v>
      </c>
      <c r="F269" s="207"/>
      <c r="G269" s="206">
        <v>0</v>
      </c>
      <c r="H269" s="207"/>
      <c r="I269" s="206">
        <v>0</v>
      </c>
      <c r="J269" s="207"/>
      <c r="K269" s="206" t="s">
        <v>3391</v>
      </c>
      <c r="L269" s="225" t="str">
        <f>VLOOKUP(A269,'De x Para'!A:C,3,0)</f>
        <v>9.7</v>
      </c>
      <c r="M269" s="241">
        <f t="shared" si="2"/>
        <v>0</v>
      </c>
    </row>
    <row r="270" spans="1:13">
      <c r="A270" s="204" t="s">
        <v>3392</v>
      </c>
      <c r="B270" s="194" t="s">
        <v>143</v>
      </c>
      <c r="C270" s="204" t="s">
        <v>1558</v>
      </c>
      <c r="D270" s="205"/>
      <c r="E270" s="206" t="s">
        <v>3393</v>
      </c>
      <c r="F270" s="207"/>
      <c r="G270" s="206">
        <v>0</v>
      </c>
      <c r="H270" s="207"/>
      <c r="I270" s="206">
        <v>0</v>
      </c>
      <c r="J270" s="207"/>
      <c r="K270" s="206" t="s">
        <v>3393</v>
      </c>
      <c r="L270" s="225" t="str">
        <f>VLOOKUP(A270,'De x Para'!A:C,3,0)</f>
        <v>9.7</v>
      </c>
      <c r="M270" s="241">
        <f t="shared" si="2"/>
        <v>0</v>
      </c>
    </row>
    <row r="271" spans="1:13">
      <c r="A271" s="204" t="s">
        <v>1274</v>
      </c>
      <c r="B271" s="194" t="s">
        <v>143</v>
      </c>
      <c r="C271" s="204" t="s">
        <v>1275</v>
      </c>
      <c r="D271" s="205"/>
      <c r="E271" s="206" t="s">
        <v>3631</v>
      </c>
      <c r="F271" s="207"/>
      <c r="G271" s="206">
        <v>0</v>
      </c>
      <c r="H271" s="207"/>
      <c r="I271" s="206">
        <v>0</v>
      </c>
      <c r="J271" s="207"/>
      <c r="K271" s="206" t="s">
        <v>3631</v>
      </c>
      <c r="L271" s="225" t="str">
        <f>VLOOKUP(A271,'De x Para'!A:C,3,0)</f>
        <v>9.7</v>
      </c>
      <c r="M271" s="241">
        <f t="shared" si="2"/>
        <v>0</v>
      </c>
    </row>
    <row r="272" spans="1:13">
      <c r="A272" s="204" t="s">
        <v>1279</v>
      </c>
      <c r="B272" s="194" t="s">
        <v>143</v>
      </c>
      <c r="C272" s="204" t="s">
        <v>1280</v>
      </c>
      <c r="D272" s="205"/>
      <c r="E272" s="206" t="s">
        <v>3395</v>
      </c>
      <c r="F272" s="207"/>
      <c r="G272" s="206">
        <v>613</v>
      </c>
      <c r="H272" s="207"/>
      <c r="I272" s="206">
        <v>0</v>
      </c>
      <c r="J272" s="207"/>
      <c r="K272" s="206" t="s">
        <v>3874</v>
      </c>
      <c r="L272" s="225" t="str">
        <f>VLOOKUP(A272,'De x Para'!A:C,3,0)</f>
        <v>9.7</v>
      </c>
      <c r="M272" s="241">
        <f t="shared" si="2"/>
        <v>613</v>
      </c>
    </row>
    <row r="273" spans="1:13">
      <c r="A273" s="204" t="s">
        <v>1282</v>
      </c>
      <c r="B273" s="194" t="s">
        <v>143</v>
      </c>
      <c r="C273" s="204" t="s">
        <v>1283</v>
      </c>
      <c r="D273" s="205"/>
      <c r="E273" s="206" t="s">
        <v>3632</v>
      </c>
      <c r="F273" s="207"/>
      <c r="G273" s="237">
        <v>1611.49</v>
      </c>
      <c r="H273" s="207"/>
      <c r="I273" s="206">
        <v>0</v>
      </c>
      <c r="J273" s="207"/>
      <c r="K273" s="206" t="s">
        <v>3875</v>
      </c>
      <c r="L273" s="225" t="str">
        <f>VLOOKUP(A273,'De x Para'!A:C,3,0)</f>
        <v>9.7</v>
      </c>
      <c r="M273" s="241">
        <f t="shared" si="2"/>
        <v>1611.49</v>
      </c>
    </row>
    <row r="274" spans="1:13">
      <c r="A274" s="204" t="s">
        <v>1287</v>
      </c>
      <c r="B274" s="194" t="s">
        <v>143</v>
      </c>
      <c r="C274" s="204" t="s">
        <v>1288</v>
      </c>
      <c r="D274" s="205"/>
      <c r="E274" s="206" t="s">
        <v>248</v>
      </c>
      <c r="F274" s="207"/>
      <c r="G274" s="206">
        <v>22</v>
      </c>
      <c r="H274" s="207"/>
      <c r="I274" s="206">
        <v>0</v>
      </c>
      <c r="J274" s="207"/>
      <c r="K274" s="206" t="s">
        <v>3876</v>
      </c>
      <c r="L274" s="225" t="str">
        <f>VLOOKUP(A274,'De x Para'!A:C,3,0)</f>
        <v>9.7</v>
      </c>
      <c r="M274" s="241">
        <f t="shared" si="2"/>
        <v>22</v>
      </c>
    </row>
    <row r="275" spans="1:13">
      <c r="A275" s="204" t="s">
        <v>1290</v>
      </c>
      <c r="B275" s="194" t="s">
        <v>143</v>
      </c>
      <c r="C275" s="204" t="s">
        <v>1291</v>
      </c>
      <c r="D275" s="205"/>
      <c r="E275" s="206" t="s">
        <v>3633</v>
      </c>
      <c r="F275" s="207"/>
      <c r="G275" s="237">
        <v>1350</v>
      </c>
      <c r="H275" s="207"/>
      <c r="I275" s="206">
        <v>0</v>
      </c>
      <c r="J275" s="207"/>
      <c r="K275" s="206" t="s">
        <v>3836</v>
      </c>
      <c r="L275" s="225" t="str">
        <f>VLOOKUP(A275,'De x Para'!A:C,3,0)</f>
        <v>9.7</v>
      </c>
      <c r="M275" s="241">
        <f t="shared" si="2"/>
        <v>1350</v>
      </c>
    </row>
    <row r="276" spans="1:13">
      <c r="A276" s="204" t="s">
        <v>1298</v>
      </c>
      <c r="B276" s="194" t="s">
        <v>143</v>
      </c>
      <c r="C276" s="204" t="s">
        <v>1299</v>
      </c>
      <c r="D276" s="205"/>
      <c r="E276" s="206" t="s">
        <v>3634</v>
      </c>
      <c r="F276" s="207"/>
      <c r="G276" s="237">
        <v>2575.38</v>
      </c>
      <c r="H276" s="207"/>
      <c r="I276" s="206">
        <v>0</v>
      </c>
      <c r="J276" s="207"/>
      <c r="K276" s="206" t="s">
        <v>3877</v>
      </c>
      <c r="L276" s="225" t="str">
        <f>VLOOKUP(A276,'De x Para'!A:C,3,0)</f>
        <v>9.7</v>
      </c>
      <c r="M276" s="241">
        <f t="shared" si="2"/>
        <v>2575.38</v>
      </c>
    </row>
    <row r="277" spans="1:13">
      <c r="A277" s="208"/>
      <c r="B277" s="194" t="s">
        <v>143</v>
      </c>
      <c r="C277" s="208" t="s">
        <v>143</v>
      </c>
      <c r="D277" s="209"/>
      <c r="E277" s="209"/>
      <c r="F277" s="209"/>
      <c r="G277" s="209"/>
      <c r="H277" s="209"/>
      <c r="I277" s="209"/>
      <c r="J277" s="209"/>
      <c r="K277" s="209"/>
      <c r="L277" s="225"/>
      <c r="M277" s="241">
        <f t="shared" si="2"/>
        <v>0</v>
      </c>
    </row>
    <row r="278" spans="1:13">
      <c r="A278" s="200" t="s">
        <v>1308</v>
      </c>
      <c r="B278" s="194" t="s">
        <v>143</v>
      </c>
      <c r="C278" s="200" t="s">
        <v>1309</v>
      </c>
      <c r="D278" s="201"/>
      <c r="E278" s="202" t="s">
        <v>3635</v>
      </c>
      <c r="F278" s="203"/>
      <c r="G278" s="236">
        <v>4247</v>
      </c>
      <c r="H278" s="203"/>
      <c r="I278" s="202">
        <v>0</v>
      </c>
      <c r="J278" s="203"/>
      <c r="K278" s="202" t="s">
        <v>3878</v>
      </c>
      <c r="L278" s="225">
        <f>VLOOKUP(A278,'De x Para'!A:C,3,0)</f>
        <v>0</v>
      </c>
      <c r="M278" s="241">
        <f t="shared" si="2"/>
        <v>4247</v>
      </c>
    </row>
    <row r="279" spans="1:13">
      <c r="A279" s="204" t="s">
        <v>1313</v>
      </c>
      <c r="B279" s="194" t="s">
        <v>143</v>
      </c>
      <c r="C279" s="204" t="s">
        <v>1314</v>
      </c>
      <c r="D279" s="205"/>
      <c r="E279" s="206" t="s">
        <v>3635</v>
      </c>
      <c r="F279" s="207"/>
      <c r="G279" s="237">
        <v>4247</v>
      </c>
      <c r="H279" s="207"/>
      <c r="I279" s="206">
        <v>0</v>
      </c>
      <c r="J279" s="207"/>
      <c r="K279" s="206" t="s">
        <v>3878</v>
      </c>
      <c r="L279" s="225" t="str">
        <f>VLOOKUP(A279,'De x Para'!A:C,3,0)</f>
        <v>9.8</v>
      </c>
      <c r="M279" s="241">
        <f t="shared" si="2"/>
        <v>4247</v>
      </c>
    </row>
    <row r="280" spans="1:13">
      <c r="A280" s="208"/>
      <c r="B280" s="194" t="s">
        <v>143</v>
      </c>
      <c r="C280" s="208" t="s">
        <v>143</v>
      </c>
      <c r="D280" s="209"/>
      <c r="E280" s="209"/>
      <c r="F280" s="209"/>
      <c r="G280" s="209"/>
      <c r="H280" s="209"/>
      <c r="I280" s="209"/>
      <c r="J280" s="209"/>
      <c r="K280" s="209"/>
      <c r="L280" s="225"/>
      <c r="M280" s="241">
        <f t="shared" si="2"/>
        <v>0</v>
      </c>
    </row>
    <row r="281" spans="1:13">
      <c r="A281" s="196" t="s">
        <v>215</v>
      </c>
      <c r="B281" s="196" t="s">
        <v>216</v>
      </c>
      <c r="C281" s="197"/>
      <c r="D281" s="197"/>
      <c r="E281" s="198" t="s">
        <v>217</v>
      </c>
      <c r="F281" s="199"/>
      <c r="G281" s="198" t="s">
        <v>218</v>
      </c>
      <c r="H281" s="199"/>
      <c r="I281" s="198" t="s">
        <v>219</v>
      </c>
      <c r="J281" s="199"/>
      <c r="K281" s="198" t="s">
        <v>220</v>
      </c>
      <c r="L281" s="225">
        <f>VLOOKUP(A281,'De x Para'!A:C,3,0)</f>
        <v>0</v>
      </c>
      <c r="M281" s="241" t="e">
        <f t="shared" si="2"/>
        <v>#VALUE!</v>
      </c>
    </row>
    <row r="282" spans="1:13">
      <c r="A282" s="200" t="s">
        <v>1315</v>
      </c>
      <c r="B282" s="194" t="s">
        <v>143</v>
      </c>
      <c r="C282" s="200" t="s">
        <v>1316</v>
      </c>
      <c r="D282" s="201"/>
      <c r="E282" s="202" t="s">
        <v>3636</v>
      </c>
      <c r="F282" s="203"/>
      <c r="G282" s="202">
        <v>0</v>
      </c>
      <c r="H282" s="203"/>
      <c r="I282" s="202">
        <v>0</v>
      </c>
      <c r="J282" s="203"/>
      <c r="K282" s="202" t="s">
        <v>3636</v>
      </c>
      <c r="L282" s="225">
        <f>VLOOKUP(A282,'De x Para'!A:C,3,0)</f>
        <v>0</v>
      </c>
      <c r="M282" s="241">
        <f t="shared" si="2"/>
        <v>0</v>
      </c>
    </row>
    <row r="283" spans="1:13">
      <c r="A283" s="204" t="s">
        <v>1320</v>
      </c>
      <c r="B283" s="194" t="s">
        <v>143</v>
      </c>
      <c r="C283" s="204" t="s">
        <v>460</v>
      </c>
      <c r="D283" s="205"/>
      <c r="E283" s="206" t="s">
        <v>3636</v>
      </c>
      <c r="F283" s="207"/>
      <c r="G283" s="206">
        <v>0</v>
      </c>
      <c r="H283" s="207"/>
      <c r="I283" s="206">
        <v>0</v>
      </c>
      <c r="J283" s="207"/>
      <c r="K283" s="206" t="s">
        <v>3636</v>
      </c>
      <c r="L283" s="225" t="str">
        <f>VLOOKUP(A283,'De x Para'!A:C,3,0)</f>
        <v>9.7</v>
      </c>
      <c r="M283" s="241">
        <f t="shared" si="2"/>
        <v>0</v>
      </c>
    </row>
    <row r="284" spans="1:13">
      <c r="A284" s="208"/>
      <c r="B284" s="194" t="s">
        <v>143</v>
      </c>
      <c r="C284" s="208" t="s">
        <v>143</v>
      </c>
      <c r="D284" s="209"/>
      <c r="E284" s="209"/>
      <c r="F284" s="209"/>
      <c r="G284" s="209"/>
      <c r="H284" s="209"/>
      <c r="I284" s="209"/>
      <c r="J284" s="209"/>
      <c r="K284" s="209"/>
      <c r="L284" s="225"/>
      <c r="M284" s="241">
        <f t="shared" si="2"/>
        <v>0</v>
      </c>
    </row>
    <row r="285" spans="1:13">
      <c r="A285" s="200" t="s">
        <v>1325</v>
      </c>
      <c r="B285" s="194" t="s">
        <v>143</v>
      </c>
      <c r="C285" s="200" t="s">
        <v>1326</v>
      </c>
      <c r="D285" s="201"/>
      <c r="E285" s="202" t="s">
        <v>3637</v>
      </c>
      <c r="F285" s="203"/>
      <c r="G285" s="236">
        <v>49194.17</v>
      </c>
      <c r="H285" s="203"/>
      <c r="I285" s="202">
        <v>0.05</v>
      </c>
      <c r="J285" s="203"/>
      <c r="K285" s="202" t="s">
        <v>3879</v>
      </c>
      <c r="L285" s="225">
        <f>VLOOKUP(A285,'De x Para'!A:C,3,0)</f>
        <v>0</v>
      </c>
      <c r="M285" s="241">
        <f t="shared" si="2"/>
        <v>49194.119999999995</v>
      </c>
    </row>
    <row r="286" spans="1:13">
      <c r="A286" s="200" t="s">
        <v>1331</v>
      </c>
      <c r="B286" s="194" t="s">
        <v>143</v>
      </c>
      <c r="C286" s="200" t="s">
        <v>1326</v>
      </c>
      <c r="D286" s="201"/>
      <c r="E286" s="202" t="s">
        <v>3637</v>
      </c>
      <c r="F286" s="203"/>
      <c r="G286" s="236">
        <v>49194.17</v>
      </c>
      <c r="H286" s="203"/>
      <c r="I286" s="202">
        <v>0.05</v>
      </c>
      <c r="J286" s="203"/>
      <c r="K286" s="202" t="s">
        <v>3879</v>
      </c>
      <c r="L286" s="225">
        <f>VLOOKUP(A286,'De x Para'!A:C,3,0)</f>
        <v>0</v>
      </c>
      <c r="M286" s="241">
        <f t="shared" si="2"/>
        <v>49194.119999999995</v>
      </c>
    </row>
    <row r="287" spans="1:13">
      <c r="A287" s="200" t="s">
        <v>1332</v>
      </c>
      <c r="B287" s="194" t="s">
        <v>143</v>
      </c>
      <c r="C287" s="200" t="s">
        <v>1326</v>
      </c>
      <c r="D287" s="201"/>
      <c r="E287" s="202" t="s">
        <v>3637</v>
      </c>
      <c r="F287" s="203"/>
      <c r="G287" s="236">
        <v>49194.17</v>
      </c>
      <c r="H287" s="203"/>
      <c r="I287" s="202">
        <v>0.05</v>
      </c>
      <c r="J287" s="203"/>
      <c r="K287" s="202" t="s">
        <v>3879</v>
      </c>
      <c r="L287" s="225">
        <f>VLOOKUP(A287,'De x Para'!A:C,3,0)</f>
        <v>0</v>
      </c>
      <c r="M287" s="241">
        <f t="shared" si="2"/>
        <v>49194.119999999995</v>
      </c>
    </row>
    <row r="288" spans="1:13">
      <c r="A288" s="200" t="s">
        <v>1333</v>
      </c>
      <c r="B288" s="194" t="s">
        <v>143</v>
      </c>
      <c r="C288" s="200" t="s">
        <v>1334</v>
      </c>
      <c r="D288" s="201"/>
      <c r="E288" s="202" t="s">
        <v>3638</v>
      </c>
      <c r="F288" s="203"/>
      <c r="G288" s="236">
        <v>47207.58</v>
      </c>
      <c r="H288" s="203"/>
      <c r="I288" s="202">
        <v>0.05</v>
      </c>
      <c r="J288" s="203"/>
      <c r="K288" s="202" t="s">
        <v>3880</v>
      </c>
      <c r="L288" s="225">
        <f>VLOOKUP(A288,'De x Para'!A:C,3,0)</f>
        <v>0</v>
      </c>
      <c r="M288" s="241">
        <f t="shared" si="2"/>
        <v>47207.53</v>
      </c>
    </row>
    <row r="289" spans="1:13">
      <c r="A289" s="204" t="s">
        <v>1339</v>
      </c>
      <c r="B289" s="194" t="s">
        <v>143</v>
      </c>
      <c r="C289" s="204" t="s">
        <v>1340</v>
      </c>
      <c r="D289" s="205"/>
      <c r="E289" s="206" t="s">
        <v>3639</v>
      </c>
      <c r="F289" s="207"/>
      <c r="G289" s="206">
        <v>490</v>
      </c>
      <c r="H289" s="207"/>
      <c r="I289" s="206">
        <v>0</v>
      </c>
      <c r="J289" s="207"/>
      <c r="K289" s="206" t="s">
        <v>3881</v>
      </c>
      <c r="L289" s="225" t="str">
        <f>VLOOKUP(A289,'De x Para'!A:C,3,0)</f>
        <v>10.1</v>
      </c>
      <c r="M289" s="241">
        <f t="shared" si="2"/>
        <v>490</v>
      </c>
    </row>
    <row r="290" spans="1:13">
      <c r="A290" s="204" t="s">
        <v>1344</v>
      </c>
      <c r="B290" s="194" t="s">
        <v>143</v>
      </c>
      <c r="C290" s="204" t="s">
        <v>1345</v>
      </c>
      <c r="D290" s="205"/>
      <c r="E290" s="206" t="s">
        <v>3640</v>
      </c>
      <c r="F290" s="207"/>
      <c r="G290" s="237">
        <v>7287.44</v>
      </c>
      <c r="H290" s="207"/>
      <c r="I290" s="206">
        <v>0</v>
      </c>
      <c r="J290" s="207"/>
      <c r="K290" s="206" t="s">
        <v>3882</v>
      </c>
      <c r="L290" s="225" t="str">
        <f>VLOOKUP(A290,'De x Para'!A:C,3,0)</f>
        <v>10.1</v>
      </c>
      <c r="M290" s="241">
        <f t="shared" si="2"/>
        <v>7287.44</v>
      </c>
    </row>
    <row r="291" spans="1:13">
      <c r="A291" s="204" t="s">
        <v>1349</v>
      </c>
      <c r="B291" s="194" t="s">
        <v>143</v>
      </c>
      <c r="C291" s="204" t="s">
        <v>1350</v>
      </c>
      <c r="D291" s="205"/>
      <c r="E291" s="206" t="s">
        <v>3641</v>
      </c>
      <c r="F291" s="207"/>
      <c r="G291" s="237">
        <v>3078.9</v>
      </c>
      <c r="H291" s="207"/>
      <c r="I291" s="206">
        <v>0</v>
      </c>
      <c r="J291" s="207"/>
      <c r="K291" s="206" t="s">
        <v>3883</v>
      </c>
      <c r="L291" s="225" t="str">
        <f>VLOOKUP(A291,'De x Para'!A:C,3,0)</f>
        <v>10.1</v>
      </c>
      <c r="M291" s="241">
        <f t="shared" si="2"/>
        <v>3078.9</v>
      </c>
    </row>
    <row r="292" spans="1:13">
      <c r="A292" s="204" t="s">
        <v>1354</v>
      </c>
      <c r="B292" s="194" t="s">
        <v>143</v>
      </c>
      <c r="C292" s="204" t="s">
        <v>1355</v>
      </c>
      <c r="D292" s="205"/>
      <c r="E292" s="206" t="s">
        <v>3642</v>
      </c>
      <c r="F292" s="207"/>
      <c r="G292" s="237">
        <v>20170</v>
      </c>
      <c r="H292" s="207"/>
      <c r="I292" s="206">
        <v>0</v>
      </c>
      <c r="J292" s="207"/>
      <c r="K292" s="206" t="s">
        <v>3884</v>
      </c>
      <c r="L292" s="225" t="str">
        <f>VLOOKUP(A292,'De x Para'!A:C,3,0)</f>
        <v>10.1</v>
      </c>
      <c r="M292" s="241">
        <f t="shared" si="2"/>
        <v>20170</v>
      </c>
    </row>
    <row r="293" spans="1:13">
      <c r="A293" s="204" t="s">
        <v>1362</v>
      </c>
      <c r="B293" s="194" t="s">
        <v>143</v>
      </c>
      <c r="C293" s="204" t="s">
        <v>1363</v>
      </c>
      <c r="D293" s="205"/>
      <c r="E293" s="206" t="s">
        <v>3405</v>
      </c>
      <c r="F293" s="207"/>
      <c r="G293" s="206">
        <v>900</v>
      </c>
      <c r="H293" s="207"/>
      <c r="I293" s="206">
        <v>0</v>
      </c>
      <c r="J293" s="207"/>
      <c r="K293" s="206" t="s">
        <v>3885</v>
      </c>
      <c r="L293" s="225" t="str">
        <f>VLOOKUP(A293,'De x Para'!A:C,3,0)</f>
        <v>10.1</v>
      </c>
      <c r="M293" s="241">
        <f t="shared" si="2"/>
        <v>900</v>
      </c>
    </row>
    <row r="294" spans="1:13">
      <c r="A294" s="204" t="s">
        <v>3886</v>
      </c>
      <c r="B294" s="194" t="s">
        <v>143</v>
      </c>
      <c r="C294" s="204" t="s">
        <v>3887</v>
      </c>
      <c r="D294" s="205"/>
      <c r="E294" s="206" t="s">
        <v>248</v>
      </c>
      <c r="F294" s="207"/>
      <c r="G294" s="206">
        <v>522</v>
      </c>
      <c r="H294" s="207"/>
      <c r="I294" s="206">
        <v>0</v>
      </c>
      <c r="J294" s="207"/>
      <c r="K294" s="206" t="s">
        <v>3888</v>
      </c>
      <c r="L294" s="225" t="str">
        <f>VLOOKUP(A294,'De x Para'!A:C,3,0)</f>
        <v>10.1</v>
      </c>
      <c r="M294" s="241">
        <f t="shared" si="2"/>
        <v>522</v>
      </c>
    </row>
    <row r="295" spans="1:13">
      <c r="A295" s="204" t="s">
        <v>3889</v>
      </c>
      <c r="B295" s="194" t="s">
        <v>143</v>
      </c>
      <c r="C295" s="204" t="s">
        <v>3890</v>
      </c>
      <c r="D295" s="205"/>
      <c r="E295" s="206" t="s">
        <v>248</v>
      </c>
      <c r="F295" s="207"/>
      <c r="G295" s="237">
        <v>2328.7399999999998</v>
      </c>
      <c r="H295" s="207"/>
      <c r="I295" s="206">
        <v>0</v>
      </c>
      <c r="J295" s="207"/>
      <c r="K295" s="206" t="s">
        <v>3891</v>
      </c>
      <c r="L295" s="225" t="str">
        <f>VLOOKUP(A295,'De x Para'!A:C,3,0)</f>
        <v>10.1</v>
      </c>
      <c r="M295" s="241">
        <f t="shared" si="2"/>
        <v>2328.7399999999998</v>
      </c>
    </row>
    <row r="296" spans="1:13">
      <c r="A296" s="204" t="s">
        <v>1365</v>
      </c>
      <c r="B296" s="194" t="s">
        <v>143</v>
      </c>
      <c r="C296" s="204" t="s">
        <v>1366</v>
      </c>
      <c r="D296" s="205"/>
      <c r="E296" s="206" t="s">
        <v>3643</v>
      </c>
      <c r="F296" s="207"/>
      <c r="G296" s="237">
        <v>7054.41</v>
      </c>
      <c r="H296" s="207"/>
      <c r="I296" s="206">
        <v>0.05</v>
      </c>
      <c r="J296" s="207"/>
      <c r="K296" s="206" t="s">
        <v>3892</v>
      </c>
      <c r="L296" s="225" t="str">
        <f>VLOOKUP(A296,'De x Para'!A:C,3,0)</f>
        <v>10.1</v>
      </c>
      <c r="M296" s="241">
        <f t="shared" si="2"/>
        <v>7054.36</v>
      </c>
    </row>
    <row r="297" spans="1:13">
      <c r="A297" s="204" t="s">
        <v>1370</v>
      </c>
      <c r="B297" s="194" t="s">
        <v>143</v>
      </c>
      <c r="C297" s="204" t="s">
        <v>1371</v>
      </c>
      <c r="D297" s="205"/>
      <c r="E297" s="206" t="s">
        <v>3644</v>
      </c>
      <c r="F297" s="207"/>
      <c r="G297" s="237">
        <v>4595.09</v>
      </c>
      <c r="H297" s="207"/>
      <c r="I297" s="206">
        <v>0</v>
      </c>
      <c r="J297" s="207"/>
      <c r="K297" s="206" t="s">
        <v>3893</v>
      </c>
      <c r="L297" s="225" t="str">
        <f>VLOOKUP(A297,'De x Para'!A:C,3,0)</f>
        <v>10.1</v>
      </c>
      <c r="M297" s="241">
        <f t="shared" si="2"/>
        <v>4595.09</v>
      </c>
    </row>
    <row r="298" spans="1:13">
      <c r="A298" s="204" t="s">
        <v>1375</v>
      </c>
      <c r="B298" s="194" t="s">
        <v>143</v>
      </c>
      <c r="C298" s="204" t="s">
        <v>1376</v>
      </c>
      <c r="D298" s="205"/>
      <c r="E298" s="206" t="s">
        <v>3645</v>
      </c>
      <c r="F298" s="207"/>
      <c r="G298" s="206">
        <v>781</v>
      </c>
      <c r="H298" s="207"/>
      <c r="I298" s="206">
        <v>0</v>
      </c>
      <c r="J298" s="207"/>
      <c r="K298" s="206" t="s">
        <v>3894</v>
      </c>
      <c r="L298" s="225" t="str">
        <f>VLOOKUP(A298,'De x Para'!A:C,3,0)</f>
        <v>10.1</v>
      </c>
      <c r="M298" s="241">
        <f t="shared" si="2"/>
        <v>781</v>
      </c>
    </row>
    <row r="299" spans="1:13">
      <c r="A299" s="208"/>
      <c r="B299" s="194" t="s">
        <v>143</v>
      </c>
      <c r="C299" s="208" t="s">
        <v>143</v>
      </c>
      <c r="D299" s="209"/>
      <c r="E299" s="209"/>
      <c r="F299" s="209"/>
      <c r="G299" s="209"/>
      <c r="H299" s="209"/>
      <c r="I299" s="209"/>
      <c r="J299" s="209"/>
      <c r="K299" s="209"/>
      <c r="L299" s="225"/>
      <c r="M299" s="241">
        <f t="shared" si="2"/>
        <v>0</v>
      </c>
    </row>
    <row r="300" spans="1:13">
      <c r="A300" s="200" t="s">
        <v>1380</v>
      </c>
      <c r="B300" s="194" t="s">
        <v>143</v>
      </c>
      <c r="C300" s="200" t="s">
        <v>1381</v>
      </c>
      <c r="D300" s="201"/>
      <c r="E300" s="202" t="s">
        <v>3646</v>
      </c>
      <c r="F300" s="203"/>
      <c r="G300" s="202">
        <v>500</v>
      </c>
      <c r="H300" s="203"/>
      <c r="I300" s="202">
        <v>0</v>
      </c>
      <c r="J300" s="203"/>
      <c r="K300" s="202" t="s">
        <v>3895</v>
      </c>
      <c r="L300" s="225">
        <f>VLOOKUP(A300,'De x Para'!A:C,3,0)</f>
        <v>0</v>
      </c>
      <c r="M300" s="241">
        <f t="shared" si="2"/>
        <v>500</v>
      </c>
    </row>
    <row r="301" spans="1:13">
      <c r="A301" s="204" t="s">
        <v>1384</v>
      </c>
      <c r="B301" s="194" t="s">
        <v>143</v>
      </c>
      <c r="C301" s="204" t="s">
        <v>1381</v>
      </c>
      <c r="D301" s="205"/>
      <c r="E301" s="206" t="s">
        <v>3646</v>
      </c>
      <c r="F301" s="207"/>
      <c r="G301" s="206">
        <v>500</v>
      </c>
      <c r="H301" s="207"/>
      <c r="I301" s="206">
        <v>0</v>
      </c>
      <c r="J301" s="207"/>
      <c r="K301" s="206" t="s">
        <v>3895</v>
      </c>
      <c r="L301" s="225" t="str">
        <f>VLOOKUP(A301,'De x Para'!A:C,3,0)</f>
        <v>10.2</v>
      </c>
      <c r="M301" s="241">
        <f t="shared" si="2"/>
        <v>500</v>
      </c>
    </row>
    <row r="302" spans="1:13">
      <c r="A302" s="208"/>
      <c r="B302" s="194" t="s">
        <v>143</v>
      </c>
      <c r="C302" s="208" t="s">
        <v>143</v>
      </c>
      <c r="D302" s="209"/>
      <c r="E302" s="209"/>
      <c r="F302" s="209"/>
      <c r="G302" s="209"/>
      <c r="H302" s="209"/>
      <c r="I302" s="209"/>
      <c r="J302" s="209"/>
      <c r="K302" s="209"/>
      <c r="L302" s="225"/>
      <c r="M302" s="241">
        <f t="shared" si="2"/>
        <v>0</v>
      </c>
    </row>
    <row r="303" spans="1:13">
      <c r="A303" s="200" t="s">
        <v>1385</v>
      </c>
      <c r="B303" s="194" t="s">
        <v>143</v>
      </c>
      <c r="C303" s="200" t="s">
        <v>1386</v>
      </c>
      <c r="D303" s="201"/>
      <c r="E303" s="202" t="s">
        <v>3410</v>
      </c>
      <c r="F303" s="203"/>
      <c r="G303" s="202">
        <v>0</v>
      </c>
      <c r="H303" s="203"/>
      <c r="I303" s="202">
        <v>0</v>
      </c>
      <c r="J303" s="203"/>
      <c r="K303" s="202" t="s">
        <v>3410</v>
      </c>
      <c r="L303" s="225">
        <f>VLOOKUP(A303,'De x Para'!A:C,3,0)</f>
        <v>0</v>
      </c>
      <c r="M303" s="241">
        <f t="shared" si="2"/>
        <v>0</v>
      </c>
    </row>
    <row r="304" spans="1:13">
      <c r="A304" s="204" t="s">
        <v>1388</v>
      </c>
      <c r="B304" s="194" t="s">
        <v>143</v>
      </c>
      <c r="C304" s="204" t="s">
        <v>1389</v>
      </c>
      <c r="D304" s="205"/>
      <c r="E304" s="206" t="s">
        <v>3410</v>
      </c>
      <c r="F304" s="207"/>
      <c r="G304" s="206">
        <v>0</v>
      </c>
      <c r="H304" s="207"/>
      <c r="I304" s="206">
        <v>0</v>
      </c>
      <c r="J304" s="207"/>
      <c r="K304" s="206" t="s">
        <v>3410</v>
      </c>
      <c r="L304" s="225" t="str">
        <f>VLOOKUP(A304,'De x Para'!A:C,3,0)</f>
        <v>10.2.1</v>
      </c>
      <c r="M304" s="241">
        <f t="shared" si="2"/>
        <v>0</v>
      </c>
    </row>
    <row r="305" spans="1:13">
      <c r="A305" s="208"/>
      <c r="B305" s="194" t="s">
        <v>143</v>
      </c>
      <c r="C305" s="208" t="s">
        <v>143</v>
      </c>
      <c r="D305" s="209"/>
      <c r="E305" s="209"/>
      <c r="F305" s="209"/>
      <c r="G305" s="209"/>
      <c r="H305" s="209"/>
      <c r="I305" s="209"/>
      <c r="J305" s="209"/>
      <c r="K305" s="209"/>
      <c r="L305" s="225"/>
      <c r="M305" s="241">
        <f t="shared" si="2"/>
        <v>0</v>
      </c>
    </row>
    <row r="306" spans="1:13">
      <c r="A306" s="200" t="s">
        <v>1393</v>
      </c>
      <c r="B306" s="194" t="s">
        <v>143</v>
      </c>
      <c r="C306" s="200" t="s">
        <v>1394</v>
      </c>
      <c r="D306" s="201"/>
      <c r="E306" s="202" t="s">
        <v>3647</v>
      </c>
      <c r="F306" s="203"/>
      <c r="G306" s="236">
        <v>1486.59</v>
      </c>
      <c r="H306" s="203"/>
      <c r="I306" s="202">
        <v>0</v>
      </c>
      <c r="J306" s="203"/>
      <c r="K306" s="202" t="s">
        <v>3896</v>
      </c>
      <c r="L306" s="225">
        <f>VLOOKUP(A306,'De x Para'!A:C,3,0)</f>
        <v>0</v>
      </c>
      <c r="M306" s="241">
        <f t="shared" si="2"/>
        <v>1486.59</v>
      </c>
    </row>
    <row r="307" spans="1:13">
      <c r="A307" s="204" t="s">
        <v>1398</v>
      </c>
      <c r="B307" s="194" t="s">
        <v>143</v>
      </c>
      <c r="C307" s="204" t="s">
        <v>1399</v>
      </c>
      <c r="D307" s="205"/>
      <c r="E307" s="206" t="s">
        <v>3647</v>
      </c>
      <c r="F307" s="207"/>
      <c r="G307" s="237">
        <v>1486.59</v>
      </c>
      <c r="H307" s="207"/>
      <c r="I307" s="206">
        <v>0</v>
      </c>
      <c r="J307" s="207"/>
      <c r="K307" s="206" t="s">
        <v>3896</v>
      </c>
      <c r="L307" s="225" t="str">
        <f>VLOOKUP(A307,'De x Para'!A:C,3,0)</f>
        <v>10.3</v>
      </c>
      <c r="M307" s="241">
        <f t="shared" si="2"/>
        <v>1486.59</v>
      </c>
    </row>
    <row r="308" spans="1:13">
      <c r="A308" s="208"/>
      <c r="B308" s="194" t="s">
        <v>143</v>
      </c>
      <c r="C308" s="208" t="s">
        <v>143</v>
      </c>
      <c r="D308" s="209"/>
      <c r="E308" s="209"/>
      <c r="F308" s="209"/>
      <c r="G308" s="209"/>
      <c r="H308" s="209"/>
      <c r="I308" s="209"/>
      <c r="J308" s="209"/>
      <c r="K308" s="209"/>
      <c r="L308" s="225"/>
      <c r="M308" s="241">
        <f t="shared" si="2"/>
        <v>0</v>
      </c>
    </row>
    <row r="309" spans="1:13">
      <c r="A309" s="200" t="s">
        <v>1400</v>
      </c>
      <c r="B309" s="194" t="s">
        <v>143</v>
      </c>
      <c r="C309" s="200" t="s">
        <v>1401</v>
      </c>
      <c r="D309" s="201"/>
      <c r="E309" s="202" t="s">
        <v>3648</v>
      </c>
      <c r="F309" s="203"/>
      <c r="G309" s="236">
        <v>1419.93</v>
      </c>
      <c r="H309" s="203"/>
      <c r="I309" s="202">
        <v>0</v>
      </c>
      <c r="J309" s="203"/>
      <c r="K309" s="202" t="s">
        <v>3897</v>
      </c>
      <c r="L309" s="225">
        <f>VLOOKUP(A309,'De x Para'!A:C,3,0)</f>
        <v>0</v>
      </c>
      <c r="M309" s="241">
        <f t="shared" si="2"/>
        <v>1419.93</v>
      </c>
    </row>
    <row r="310" spans="1:13">
      <c r="A310" s="200" t="s">
        <v>1405</v>
      </c>
      <c r="B310" s="194" t="s">
        <v>143</v>
      </c>
      <c r="C310" s="200" t="s">
        <v>1401</v>
      </c>
      <c r="D310" s="201"/>
      <c r="E310" s="202" t="s">
        <v>3648</v>
      </c>
      <c r="F310" s="203"/>
      <c r="G310" s="236">
        <v>1419.93</v>
      </c>
      <c r="H310" s="203"/>
      <c r="I310" s="202">
        <v>0</v>
      </c>
      <c r="J310" s="203"/>
      <c r="K310" s="202" t="s">
        <v>3897</v>
      </c>
      <c r="L310" s="225">
        <f>VLOOKUP(A310,'De x Para'!A:C,3,0)</f>
        <v>0</v>
      </c>
      <c r="M310" s="241">
        <f t="shared" si="2"/>
        <v>1419.93</v>
      </c>
    </row>
    <row r="311" spans="1:13">
      <c r="A311" s="200" t="s">
        <v>1406</v>
      </c>
      <c r="B311" s="194" t="s">
        <v>143</v>
      </c>
      <c r="C311" s="200" t="s">
        <v>1401</v>
      </c>
      <c r="D311" s="201"/>
      <c r="E311" s="202" t="s">
        <v>3648</v>
      </c>
      <c r="F311" s="203"/>
      <c r="G311" s="236">
        <v>1419.93</v>
      </c>
      <c r="H311" s="203"/>
      <c r="I311" s="202">
        <v>0</v>
      </c>
      <c r="J311" s="203"/>
      <c r="K311" s="202" t="s">
        <v>3897</v>
      </c>
      <c r="L311" s="225">
        <f>VLOOKUP(A311,'De x Para'!A:C,3,0)</f>
        <v>0</v>
      </c>
      <c r="M311" s="241">
        <f t="shared" si="2"/>
        <v>1419.93</v>
      </c>
    </row>
    <row r="312" spans="1:13">
      <c r="A312" s="200" t="s">
        <v>1407</v>
      </c>
      <c r="B312" s="194" t="s">
        <v>143</v>
      </c>
      <c r="C312" s="200" t="s">
        <v>1408</v>
      </c>
      <c r="D312" s="201"/>
      <c r="E312" s="202" t="s">
        <v>3649</v>
      </c>
      <c r="F312" s="203"/>
      <c r="G312" s="202">
        <v>145.44</v>
      </c>
      <c r="H312" s="203"/>
      <c r="I312" s="202">
        <v>0</v>
      </c>
      <c r="J312" s="203"/>
      <c r="K312" s="202" t="s">
        <v>3898</v>
      </c>
      <c r="L312" s="225">
        <f>VLOOKUP(A312,'De x Para'!A:C,3,0)</f>
        <v>0</v>
      </c>
      <c r="M312" s="241">
        <f t="shared" si="2"/>
        <v>145.44</v>
      </c>
    </row>
    <row r="313" spans="1:13">
      <c r="A313" s="204" t="s">
        <v>1410</v>
      </c>
      <c r="B313" s="194" t="s">
        <v>143</v>
      </c>
      <c r="C313" s="204" t="s">
        <v>1411</v>
      </c>
      <c r="D313" s="205"/>
      <c r="E313" s="206" t="s">
        <v>3650</v>
      </c>
      <c r="F313" s="207"/>
      <c r="G313" s="206">
        <v>145.44</v>
      </c>
      <c r="H313" s="207"/>
      <c r="I313" s="206">
        <v>0</v>
      </c>
      <c r="J313" s="207"/>
      <c r="K313" s="206" t="s">
        <v>3899</v>
      </c>
      <c r="L313" s="225" t="str">
        <f>VLOOKUP(A313,'De x Para'!A:C,3,0)</f>
        <v>11.1.1</v>
      </c>
      <c r="M313" s="241">
        <f t="shared" si="2"/>
        <v>145.44</v>
      </c>
    </row>
    <row r="314" spans="1:13">
      <c r="A314" s="204" t="s">
        <v>2762</v>
      </c>
      <c r="B314" s="194" t="s">
        <v>143</v>
      </c>
      <c r="C314" s="204" t="s">
        <v>2763</v>
      </c>
      <c r="D314" s="205"/>
      <c r="E314" s="206" t="s">
        <v>3413</v>
      </c>
      <c r="F314" s="207"/>
      <c r="G314" s="206">
        <v>0</v>
      </c>
      <c r="H314" s="207"/>
      <c r="I314" s="206">
        <v>0</v>
      </c>
      <c r="J314" s="207"/>
      <c r="K314" s="206" t="s">
        <v>3413</v>
      </c>
      <c r="L314" s="225" t="str">
        <f>VLOOKUP(A314,'De x Para'!A:C,3,0)</f>
        <v>11.1.1</v>
      </c>
      <c r="M314" s="241">
        <f t="shared" si="2"/>
        <v>0</v>
      </c>
    </row>
    <row r="315" spans="1:13">
      <c r="A315" s="208"/>
      <c r="B315" s="194" t="s">
        <v>143</v>
      </c>
      <c r="C315" s="208" t="s">
        <v>143</v>
      </c>
      <c r="D315" s="209"/>
      <c r="E315" s="209"/>
      <c r="F315" s="209"/>
      <c r="G315" s="209"/>
      <c r="H315" s="209"/>
      <c r="I315" s="209"/>
      <c r="J315" s="209"/>
      <c r="K315" s="209"/>
      <c r="L315" s="225"/>
      <c r="M315" s="241">
        <f t="shared" si="2"/>
        <v>0</v>
      </c>
    </row>
    <row r="316" spans="1:13">
      <c r="A316" s="200" t="s">
        <v>1412</v>
      </c>
      <c r="B316" s="194" t="s">
        <v>143</v>
      </c>
      <c r="C316" s="200" t="s">
        <v>1413</v>
      </c>
      <c r="D316" s="201"/>
      <c r="E316" s="202" t="s">
        <v>3651</v>
      </c>
      <c r="F316" s="203"/>
      <c r="G316" s="236">
        <v>1274.49</v>
      </c>
      <c r="H316" s="203"/>
      <c r="I316" s="202">
        <v>0</v>
      </c>
      <c r="J316" s="203"/>
      <c r="K316" s="202" t="s">
        <v>3900</v>
      </c>
      <c r="L316" s="225">
        <f>VLOOKUP(A316,'De x Para'!A:C,3,0)</f>
        <v>0</v>
      </c>
      <c r="M316" s="241">
        <f t="shared" si="2"/>
        <v>1274.49</v>
      </c>
    </row>
    <row r="317" spans="1:13">
      <c r="A317" s="204" t="s">
        <v>1417</v>
      </c>
      <c r="B317" s="194" t="s">
        <v>143</v>
      </c>
      <c r="C317" s="204" t="s">
        <v>1418</v>
      </c>
      <c r="D317" s="205"/>
      <c r="E317" s="206" t="s">
        <v>3651</v>
      </c>
      <c r="F317" s="207"/>
      <c r="G317" s="237">
        <v>1274.49</v>
      </c>
      <c r="H317" s="207"/>
      <c r="I317" s="206">
        <v>0</v>
      </c>
      <c r="J317" s="207"/>
      <c r="K317" s="206" t="s">
        <v>3900</v>
      </c>
      <c r="L317" s="225" t="str">
        <f>VLOOKUP(A317,'De x Para'!A:C,3,0)</f>
        <v>11.1.3</v>
      </c>
      <c r="M317" s="241">
        <f t="shared" si="2"/>
        <v>1274.49</v>
      </c>
    </row>
    <row r="318" spans="1:13">
      <c r="A318" s="208"/>
      <c r="B318" s="194" t="s">
        <v>143</v>
      </c>
      <c r="C318" s="208" t="s">
        <v>143</v>
      </c>
      <c r="D318" s="209"/>
      <c r="E318" s="209"/>
      <c r="F318" s="209"/>
      <c r="G318" s="209"/>
      <c r="H318" s="209"/>
      <c r="I318" s="209"/>
      <c r="J318" s="209"/>
      <c r="K318" s="209"/>
      <c r="L318" s="225"/>
      <c r="M318" s="241">
        <f t="shared" si="2"/>
        <v>0</v>
      </c>
    </row>
    <row r="319" spans="1:13">
      <c r="A319" s="200" t="s">
        <v>1426</v>
      </c>
      <c r="B319" s="194" t="s">
        <v>143</v>
      </c>
      <c r="C319" s="200" t="s">
        <v>1427</v>
      </c>
      <c r="D319" s="201"/>
      <c r="E319" s="202" t="s">
        <v>3652</v>
      </c>
      <c r="F319" s="203"/>
      <c r="G319" s="202">
        <v>0</v>
      </c>
      <c r="H319" s="203"/>
      <c r="I319" s="202">
        <v>0</v>
      </c>
      <c r="J319" s="203"/>
      <c r="K319" s="202" t="s">
        <v>3652</v>
      </c>
      <c r="L319" s="225">
        <f>VLOOKUP(A319,'De x Para'!A:C,3,0)</f>
        <v>0</v>
      </c>
      <c r="M319" s="241">
        <f t="shared" si="2"/>
        <v>0</v>
      </c>
    </row>
    <row r="320" spans="1:13">
      <c r="A320" s="200" t="s">
        <v>1431</v>
      </c>
      <c r="B320" s="194" t="s">
        <v>143</v>
      </c>
      <c r="C320" s="200" t="s">
        <v>1427</v>
      </c>
      <c r="D320" s="201"/>
      <c r="E320" s="202" t="s">
        <v>3652</v>
      </c>
      <c r="F320" s="203"/>
      <c r="G320" s="202">
        <v>0</v>
      </c>
      <c r="H320" s="203"/>
      <c r="I320" s="202">
        <v>0</v>
      </c>
      <c r="J320" s="203"/>
      <c r="K320" s="202" t="s">
        <v>3652</v>
      </c>
      <c r="L320" s="225">
        <f>VLOOKUP(A320,'De x Para'!A:C,3,0)</f>
        <v>0</v>
      </c>
      <c r="M320" s="241">
        <f t="shared" si="2"/>
        <v>0</v>
      </c>
    </row>
    <row r="321" spans="1:13">
      <c r="A321" s="200" t="s">
        <v>1432</v>
      </c>
      <c r="B321" s="194" t="s">
        <v>143</v>
      </c>
      <c r="C321" s="200" t="s">
        <v>1427</v>
      </c>
      <c r="D321" s="201"/>
      <c r="E321" s="202" t="s">
        <v>3652</v>
      </c>
      <c r="F321" s="203"/>
      <c r="G321" s="202">
        <v>0</v>
      </c>
      <c r="H321" s="203"/>
      <c r="I321" s="202">
        <v>0</v>
      </c>
      <c r="J321" s="203"/>
      <c r="K321" s="202" t="s">
        <v>3652</v>
      </c>
      <c r="L321" s="225">
        <f>VLOOKUP(A321,'De x Para'!A:C,3,0)</f>
        <v>0</v>
      </c>
      <c r="M321" s="241">
        <f t="shared" si="2"/>
        <v>0</v>
      </c>
    </row>
    <row r="322" spans="1:13">
      <c r="A322" s="200" t="s">
        <v>1438</v>
      </c>
      <c r="B322" s="194" t="s">
        <v>143</v>
      </c>
      <c r="C322" s="200" t="s">
        <v>1439</v>
      </c>
      <c r="D322" s="201"/>
      <c r="E322" s="202" t="s">
        <v>3652</v>
      </c>
      <c r="F322" s="203"/>
      <c r="G322" s="202">
        <v>0</v>
      </c>
      <c r="H322" s="203"/>
      <c r="I322" s="202">
        <v>0</v>
      </c>
      <c r="J322" s="203"/>
      <c r="K322" s="202" t="s">
        <v>3652</v>
      </c>
      <c r="L322" s="225">
        <f>VLOOKUP(A322,'De x Para'!A:C,3,0)</f>
        <v>0</v>
      </c>
      <c r="M322" s="241">
        <f t="shared" si="2"/>
        <v>0</v>
      </c>
    </row>
    <row r="323" spans="1:13">
      <c r="A323" s="204" t="s">
        <v>3416</v>
      </c>
      <c r="B323" s="194" t="s">
        <v>143</v>
      </c>
      <c r="C323" s="204" t="s">
        <v>1563</v>
      </c>
      <c r="D323" s="205"/>
      <c r="E323" s="206" t="s">
        <v>3417</v>
      </c>
      <c r="F323" s="207"/>
      <c r="G323" s="206">
        <v>0</v>
      </c>
      <c r="H323" s="207"/>
      <c r="I323" s="206">
        <v>0</v>
      </c>
      <c r="J323" s="207"/>
      <c r="K323" s="206" t="s">
        <v>3417</v>
      </c>
      <c r="L323" s="225" t="str">
        <f>VLOOKUP(A323,'De x Para'!A:C,3,0)</f>
        <v>11.2.2</v>
      </c>
      <c r="M323" s="241">
        <f t="shared" si="2"/>
        <v>0</v>
      </c>
    </row>
    <row r="324" spans="1:13">
      <c r="A324" s="204" t="s">
        <v>1448</v>
      </c>
      <c r="B324" s="194" t="s">
        <v>143</v>
      </c>
      <c r="C324" s="204" t="s">
        <v>1449</v>
      </c>
      <c r="D324" s="205"/>
      <c r="E324" s="206" t="s">
        <v>3653</v>
      </c>
      <c r="F324" s="207"/>
      <c r="G324" s="206">
        <v>0</v>
      </c>
      <c r="H324" s="207"/>
      <c r="I324" s="206">
        <v>0</v>
      </c>
      <c r="J324" s="207"/>
      <c r="K324" s="206" t="s">
        <v>3653</v>
      </c>
      <c r="L324" s="225" t="str">
        <f>VLOOKUP(A324,'De x Para'!A:C,3,0)</f>
        <v>11.2.2</v>
      </c>
      <c r="M324" s="241">
        <f t="shared" si="2"/>
        <v>0</v>
      </c>
    </row>
    <row r="325" spans="1:13">
      <c r="A325" s="208"/>
      <c r="B325" s="194" t="s">
        <v>143</v>
      </c>
      <c r="C325" s="208" t="s">
        <v>143</v>
      </c>
      <c r="D325" s="209"/>
      <c r="E325" s="209"/>
      <c r="F325" s="209"/>
      <c r="G325" s="209"/>
      <c r="H325" s="209"/>
      <c r="I325" s="209"/>
      <c r="J325" s="209"/>
      <c r="K325" s="209"/>
      <c r="L325" s="225"/>
      <c r="M325" s="241">
        <f t="shared" si="2"/>
        <v>0</v>
      </c>
    </row>
    <row r="326" spans="1:13">
      <c r="A326" s="200" t="s">
        <v>1477</v>
      </c>
      <c r="B326" s="194" t="s">
        <v>143</v>
      </c>
      <c r="C326" s="200" t="s">
        <v>1478</v>
      </c>
      <c r="D326" s="201"/>
      <c r="E326" s="202" t="s">
        <v>3654</v>
      </c>
      <c r="F326" s="203"/>
      <c r="G326" s="202">
        <v>0</v>
      </c>
      <c r="H326" s="203"/>
      <c r="I326" s="202">
        <v>0</v>
      </c>
      <c r="J326" s="203"/>
      <c r="K326" s="202" t="s">
        <v>3654</v>
      </c>
      <c r="L326" s="225">
        <f>VLOOKUP(A326,'De x Para'!A:C,3,0)</f>
        <v>0</v>
      </c>
      <c r="M326" s="241">
        <f t="shared" si="2"/>
        <v>0</v>
      </c>
    </row>
    <row r="327" spans="1:13">
      <c r="A327" s="200" t="s">
        <v>1482</v>
      </c>
      <c r="B327" s="194" t="s">
        <v>143</v>
      </c>
      <c r="C327" s="200" t="s">
        <v>1483</v>
      </c>
      <c r="D327" s="201"/>
      <c r="E327" s="202" t="s">
        <v>3654</v>
      </c>
      <c r="F327" s="203"/>
      <c r="G327" s="202">
        <v>0</v>
      </c>
      <c r="H327" s="203"/>
      <c r="I327" s="202">
        <v>0</v>
      </c>
      <c r="J327" s="203"/>
      <c r="K327" s="202" t="s">
        <v>3654</v>
      </c>
      <c r="L327" s="225">
        <f>VLOOKUP(A327,'De x Para'!A:C,3,0)</f>
        <v>0</v>
      </c>
      <c r="M327" s="241">
        <f t="shared" si="2"/>
        <v>0</v>
      </c>
    </row>
    <row r="328" spans="1:13">
      <c r="A328" s="200" t="s">
        <v>1484</v>
      </c>
      <c r="B328" s="194" t="s">
        <v>143</v>
      </c>
      <c r="C328" s="200" t="s">
        <v>1483</v>
      </c>
      <c r="D328" s="201"/>
      <c r="E328" s="202" t="s">
        <v>3654</v>
      </c>
      <c r="F328" s="203"/>
      <c r="G328" s="202">
        <v>0</v>
      </c>
      <c r="H328" s="203"/>
      <c r="I328" s="202">
        <v>0</v>
      </c>
      <c r="J328" s="203"/>
      <c r="K328" s="202" t="s">
        <v>3654</v>
      </c>
      <c r="L328" s="225">
        <f>VLOOKUP(A328,'De x Para'!A:C,3,0)</f>
        <v>0</v>
      </c>
      <c r="M328" s="241">
        <f t="shared" si="2"/>
        <v>0</v>
      </c>
    </row>
    <row r="329" spans="1:13">
      <c r="A329" s="200" t="s">
        <v>1485</v>
      </c>
      <c r="B329" s="194" t="s">
        <v>143</v>
      </c>
      <c r="C329" s="200" t="s">
        <v>1486</v>
      </c>
      <c r="D329" s="201"/>
      <c r="E329" s="202" t="s">
        <v>3654</v>
      </c>
      <c r="F329" s="203"/>
      <c r="G329" s="202">
        <v>0</v>
      </c>
      <c r="H329" s="203"/>
      <c r="I329" s="202">
        <v>0</v>
      </c>
      <c r="J329" s="203"/>
      <c r="K329" s="202" t="s">
        <v>3654</v>
      </c>
      <c r="L329" s="225">
        <f>VLOOKUP(A329,'De x Para'!A:C,3,0)</f>
        <v>0</v>
      </c>
      <c r="M329" s="241">
        <f t="shared" si="2"/>
        <v>0</v>
      </c>
    </row>
    <row r="330" spans="1:13">
      <c r="A330" s="204" t="s">
        <v>1490</v>
      </c>
      <c r="B330" s="194" t="s">
        <v>143</v>
      </c>
      <c r="C330" s="204" t="s">
        <v>1491</v>
      </c>
      <c r="D330" s="205"/>
      <c r="E330" s="206" t="s">
        <v>3655</v>
      </c>
      <c r="F330" s="207"/>
      <c r="G330" s="206">
        <v>0</v>
      </c>
      <c r="H330" s="207"/>
      <c r="I330" s="206">
        <v>0</v>
      </c>
      <c r="J330" s="207"/>
      <c r="K330" s="206" t="s">
        <v>3655</v>
      </c>
      <c r="L330" s="225" t="str">
        <f>VLOOKUP(A330,'De x Para'!A:C,3,0)</f>
        <v>11.3.4</v>
      </c>
      <c r="M330" s="241">
        <f t="shared" si="2"/>
        <v>0</v>
      </c>
    </row>
    <row r="331" spans="1:13">
      <c r="A331" s="204" t="s">
        <v>1493</v>
      </c>
      <c r="B331" s="194" t="s">
        <v>143</v>
      </c>
      <c r="C331" s="204" t="s">
        <v>1494</v>
      </c>
      <c r="D331" s="205"/>
      <c r="E331" s="206" t="s">
        <v>3421</v>
      </c>
      <c r="F331" s="207"/>
      <c r="G331" s="206">
        <v>0</v>
      </c>
      <c r="H331" s="207"/>
      <c r="I331" s="206">
        <v>0</v>
      </c>
      <c r="J331" s="207"/>
      <c r="K331" s="206" t="s">
        <v>3421</v>
      </c>
      <c r="L331" s="249" t="s">
        <v>142</v>
      </c>
      <c r="M331" s="241">
        <f t="shared" ref="M331:M394" si="3">G331-I331</f>
        <v>0</v>
      </c>
    </row>
    <row r="332" spans="1:13">
      <c r="A332" s="208"/>
      <c r="B332" s="194" t="s">
        <v>143</v>
      </c>
      <c r="C332" s="208" t="s">
        <v>143</v>
      </c>
      <c r="D332" s="209"/>
      <c r="E332" s="209"/>
      <c r="F332" s="209"/>
      <c r="G332" s="209"/>
      <c r="H332" s="209"/>
      <c r="I332" s="209"/>
      <c r="J332" s="209"/>
      <c r="K332" s="209"/>
      <c r="L332" s="225"/>
      <c r="M332" s="241">
        <f t="shared" si="3"/>
        <v>0</v>
      </c>
    </row>
    <row r="333" spans="1:13">
      <c r="A333" s="200" t="s">
        <v>1500</v>
      </c>
      <c r="B333" s="194" t="s">
        <v>143</v>
      </c>
      <c r="C333" s="200" t="s">
        <v>1501</v>
      </c>
      <c r="D333" s="201"/>
      <c r="E333" s="202" t="s">
        <v>3656</v>
      </c>
      <c r="F333" s="203"/>
      <c r="G333" s="236">
        <v>2422.58</v>
      </c>
      <c r="H333" s="203"/>
      <c r="I333" s="202">
        <v>0</v>
      </c>
      <c r="J333" s="203"/>
      <c r="K333" s="202" t="s">
        <v>3901</v>
      </c>
      <c r="L333" s="225">
        <f>VLOOKUP(A333,'De x Para'!A:C,3,0)</f>
        <v>0</v>
      </c>
      <c r="M333" s="241">
        <f t="shared" si="3"/>
        <v>2422.58</v>
      </c>
    </row>
    <row r="334" spans="1:13">
      <c r="A334" s="200" t="s">
        <v>1505</v>
      </c>
      <c r="B334" s="194" t="s">
        <v>143</v>
      </c>
      <c r="C334" s="200" t="s">
        <v>1501</v>
      </c>
      <c r="D334" s="201"/>
      <c r="E334" s="202" t="s">
        <v>3656</v>
      </c>
      <c r="F334" s="203"/>
      <c r="G334" s="236">
        <v>2422.58</v>
      </c>
      <c r="H334" s="203"/>
      <c r="I334" s="202">
        <v>0</v>
      </c>
      <c r="J334" s="203"/>
      <c r="K334" s="202" t="s">
        <v>3901</v>
      </c>
      <c r="L334" s="225">
        <f>VLOOKUP(A334,'De x Para'!A:C,3,0)</f>
        <v>0</v>
      </c>
      <c r="M334" s="241">
        <f t="shared" si="3"/>
        <v>2422.58</v>
      </c>
    </row>
    <row r="335" spans="1:13">
      <c r="A335" s="200" t="s">
        <v>1506</v>
      </c>
      <c r="B335" s="194" t="s">
        <v>143</v>
      </c>
      <c r="C335" s="200" t="s">
        <v>1501</v>
      </c>
      <c r="D335" s="201"/>
      <c r="E335" s="202" t="s">
        <v>3656</v>
      </c>
      <c r="F335" s="203"/>
      <c r="G335" s="236">
        <v>2422.58</v>
      </c>
      <c r="H335" s="203"/>
      <c r="I335" s="202">
        <v>0</v>
      </c>
      <c r="J335" s="203"/>
      <c r="K335" s="202" t="s">
        <v>3901</v>
      </c>
      <c r="L335" s="225">
        <f>VLOOKUP(A335,'De x Para'!A:C,3,0)</f>
        <v>0</v>
      </c>
      <c r="M335" s="241">
        <f t="shared" si="3"/>
        <v>2422.58</v>
      </c>
    </row>
    <row r="336" spans="1:13">
      <c r="A336" s="200" t="s">
        <v>1507</v>
      </c>
      <c r="B336" s="194" t="s">
        <v>143</v>
      </c>
      <c r="C336" s="200" t="s">
        <v>1508</v>
      </c>
      <c r="D336" s="201"/>
      <c r="E336" s="202" t="s">
        <v>3657</v>
      </c>
      <c r="F336" s="203"/>
      <c r="G336" s="236">
        <v>2200</v>
      </c>
      <c r="H336" s="203"/>
      <c r="I336" s="202">
        <v>0</v>
      </c>
      <c r="J336" s="203"/>
      <c r="K336" s="202" t="s">
        <v>3902</v>
      </c>
      <c r="L336" s="225">
        <f>VLOOKUP(A336,'De x Para'!A:C,3,0)</f>
        <v>0</v>
      </c>
      <c r="M336" s="241">
        <f t="shared" si="3"/>
        <v>2200</v>
      </c>
    </row>
    <row r="337" spans="1:13">
      <c r="A337" s="204" t="s">
        <v>1511</v>
      </c>
      <c r="B337" s="194" t="s">
        <v>143</v>
      </c>
      <c r="C337" s="204" t="s">
        <v>1512</v>
      </c>
      <c r="D337" s="205"/>
      <c r="E337" s="206" t="s">
        <v>3658</v>
      </c>
      <c r="F337" s="207"/>
      <c r="G337" s="237">
        <v>2200</v>
      </c>
      <c r="H337" s="207"/>
      <c r="I337" s="206">
        <v>0</v>
      </c>
      <c r="J337" s="207"/>
      <c r="K337" s="206" t="s">
        <v>3903</v>
      </c>
      <c r="L337" s="225" t="str">
        <f>VLOOKUP(A337,'De x Para'!A:C,3,0)</f>
        <v>11.5.1</v>
      </c>
      <c r="M337" s="241">
        <f t="shared" si="3"/>
        <v>2200</v>
      </c>
    </row>
    <row r="338" spans="1:13">
      <c r="A338" s="204" t="s">
        <v>3659</v>
      </c>
      <c r="B338" s="194" t="s">
        <v>143</v>
      </c>
      <c r="C338" s="204" t="s">
        <v>3660</v>
      </c>
      <c r="D338" s="205"/>
      <c r="E338" s="206" t="s">
        <v>3661</v>
      </c>
      <c r="F338" s="207"/>
      <c r="G338" s="206">
        <v>0</v>
      </c>
      <c r="H338" s="207"/>
      <c r="I338" s="206">
        <v>0</v>
      </c>
      <c r="J338" s="207"/>
      <c r="K338" s="206" t="s">
        <v>3661</v>
      </c>
      <c r="L338" s="225" t="str">
        <f>VLOOKUP(A338,'De x Para'!A:C,3,0)</f>
        <v>11.5.1</v>
      </c>
      <c r="M338" s="241">
        <f t="shared" si="3"/>
        <v>0</v>
      </c>
    </row>
    <row r="339" spans="1:13">
      <c r="A339" s="208"/>
      <c r="B339" s="194" t="s">
        <v>143</v>
      </c>
      <c r="C339" s="208" t="s">
        <v>143</v>
      </c>
      <c r="D339" s="209"/>
      <c r="E339" s="209"/>
      <c r="F339" s="209"/>
      <c r="G339" s="209"/>
      <c r="H339" s="209"/>
      <c r="I339" s="209"/>
      <c r="J339" s="209"/>
      <c r="K339" s="209"/>
      <c r="L339" s="225"/>
      <c r="M339" s="241">
        <f t="shared" si="3"/>
        <v>0</v>
      </c>
    </row>
    <row r="340" spans="1:13">
      <c r="A340" s="200" t="s">
        <v>1513</v>
      </c>
      <c r="B340" s="194" t="s">
        <v>143</v>
      </c>
      <c r="C340" s="200" t="s">
        <v>1514</v>
      </c>
      <c r="D340" s="201"/>
      <c r="E340" s="202" t="s">
        <v>3662</v>
      </c>
      <c r="F340" s="203"/>
      <c r="G340" s="202">
        <v>222.58</v>
      </c>
      <c r="H340" s="203"/>
      <c r="I340" s="202">
        <v>0</v>
      </c>
      <c r="J340" s="203"/>
      <c r="K340" s="202" t="s">
        <v>3904</v>
      </c>
      <c r="L340" s="225">
        <f>VLOOKUP(A340,'De x Para'!A:C,3,0)</f>
        <v>0</v>
      </c>
      <c r="M340" s="241">
        <f t="shared" si="3"/>
        <v>222.58</v>
      </c>
    </row>
    <row r="341" spans="1:13">
      <c r="A341" s="204" t="s">
        <v>3905</v>
      </c>
      <c r="B341" s="194" t="s">
        <v>143</v>
      </c>
      <c r="C341" s="204" t="s">
        <v>3906</v>
      </c>
      <c r="D341" s="205"/>
      <c r="E341" s="206" t="s">
        <v>248</v>
      </c>
      <c r="F341" s="207"/>
      <c r="G341" s="206">
        <v>222.58</v>
      </c>
      <c r="H341" s="207"/>
      <c r="I341" s="206">
        <v>0</v>
      </c>
      <c r="J341" s="207"/>
      <c r="K341" s="206" t="s">
        <v>3907</v>
      </c>
      <c r="L341" s="225" t="str">
        <f>VLOOKUP(A341,'De x Para'!A:C,3,0)</f>
        <v>11.5.3</v>
      </c>
      <c r="M341" s="241">
        <f t="shared" si="3"/>
        <v>222.58</v>
      </c>
    </row>
    <row r="342" spans="1:13">
      <c r="A342" s="204" t="s">
        <v>1516</v>
      </c>
      <c r="B342" s="194" t="s">
        <v>143</v>
      </c>
      <c r="C342" s="204" t="s">
        <v>1517</v>
      </c>
      <c r="D342" s="205"/>
      <c r="E342" s="206" t="s">
        <v>3662</v>
      </c>
      <c r="F342" s="207"/>
      <c r="G342" s="206">
        <v>0</v>
      </c>
      <c r="H342" s="207"/>
      <c r="I342" s="206">
        <v>0</v>
      </c>
      <c r="J342" s="207"/>
      <c r="K342" s="206" t="s">
        <v>3662</v>
      </c>
      <c r="L342" s="225" t="str">
        <f>VLOOKUP(A342,'De x Para'!A:C,3,0)</f>
        <v>11.5.2</v>
      </c>
      <c r="M342" s="241">
        <f t="shared" si="3"/>
        <v>0</v>
      </c>
    </row>
    <row r="343" spans="1:13">
      <c r="A343" s="208"/>
      <c r="B343" s="194" t="s">
        <v>143</v>
      </c>
      <c r="C343" s="208" t="s">
        <v>143</v>
      </c>
      <c r="D343" s="209"/>
      <c r="E343" s="209"/>
      <c r="F343" s="209"/>
      <c r="G343" s="209"/>
      <c r="H343" s="209"/>
      <c r="I343" s="209"/>
      <c r="J343" s="209"/>
      <c r="K343" s="209"/>
      <c r="L343" s="225"/>
      <c r="M343" s="241">
        <f t="shared" si="3"/>
        <v>0</v>
      </c>
    </row>
    <row r="344" spans="1:13">
      <c r="A344" s="200" t="s">
        <v>1518</v>
      </c>
      <c r="B344" s="194" t="s">
        <v>143</v>
      </c>
      <c r="C344" s="200" t="s">
        <v>3425</v>
      </c>
      <c r="D344" s="201"/>
      <c r="E344" s="202" t="s">
        <v>3663</v>
      </c>
      <c r="F344" s="203"/>
      <c r="G344" s="236">
        <v>2911.69</v>
      </c>
      <c r="H344" s="203"/>
      <c r="I344" s="236">
        <v>156069.59</v>
      </c>
      <c r="J344" s="203"/>
      <c r="K344" s="202" t="s">
        <v>3908</v>
      </c>
      <c r="L344" s="225">
        <f>VLOOKUP(A344,'De x Para'!A:C,3,0)</f>
        <v>0</v>
      </c>
      <c r="M344" s="241">
        <f t="shared" si="3"/>
        <v>-153157.9</v>
      </c>
    </row>
    <row r="345" spans="1:13">
      <c r="A345" s="200" t="s">
        <v>1524</v>
      </c>
      <c r="B345" s="194" t="s">
        <v>143</v>
      </c>
      <c r="C345" s="200" t="s">
        <v>3425</v>
      </c>
      <c r="D345" s="201"/>
      <c r="E345" s="202" t="s">
        <v>3663</v>
      </c>
      <c r="F345" s="203"/>
      <c r="G345" s="236">
        <v>2911.69</v>
      </c>
      <c r="H345" s="203"/>
      <c r="I345" s="236">
        <v>156069.59</v>
      </c>
      <c r="J345" s="203"/>
      <c r="K345" s="202" t="s">
        <v>3908</v>
      </c>
      <c r="L345" s="225">
        <f>VLOOKUP(A345,'De x Para'!A:C,3,0)</f>
        <v>0</v>
      </c>
      <c r="M345" s="241">
        <f t="shared" si="3"/>
        <v>-153157.9</v>
      </c>
    </row>
    <row r="346" spans="1:13">
      <c r="A346" s="200" t="s">
        <v>1525</v>
      </c>
      <c r="B346" s="194" t="s">
        <v>143</v>
      </c>
      <c r="C346" s="200" t="s">
        <v>3425</v>
      </c>
      <c r="D346" s="201"/>
      <c r="E346" s="202" t="s">
        <v>3664</v>
      </c>
      <c r="F346" s="203"/>
      <c r="G346" s="236">
        <v>2873.7</v>
      </c>
      <c r="H346" s="203"/>
      <c r="I346" s="236">
        <v>156069.59</v>
      </c>
      <c r="J346" s="203"/>
      <c r="K346" s="202" t="s">
        <v>3909</v>
      </c>
      <c r="L346" s="225">
        <f>VLOOKUP(A346,'De x Para'!A:C,3,0)</f>
        <v>0</v>
      </c>
      <c r="M346" s="241">
        <f t="shared" si="3"/>
        <v>-153195.88999999998</v>
      </c>
    </row>
    <row r="347" spans="1:13">
      <c r="A347" s="200" t="s">
        <v>1529</v>
      </c>
      <c r="B347" s="194" t="s">
        <v>143</v>
      </c>
      <c r="C347" s="200" t="s">
        <v>3425</v>
      </c>
      <c r="D347" s="201"/>
      <c r="E347" s="202" t="s">
        <v>3664</v>
      </c>
      <c r="F347" s="203"/>
      <c r="G347" s="236">
        <v>2873.7</v>
      </c>
      <c r="H347" s="203"/>
      <c r="I347" s="236">
        <v>156069.59</v>
      </c>
      <c r="J347" s="203"/>
      <c r="K347" s="202" t="s">
        <v>3909</v>
      </c>
      <c r="L347" s="225">
        <f>VLOOKUP(A347,'De x Para'!A:C,3,0)</f>
        <v>0</v>
      </c>
      <c r="M347" s="241">
        <f t="shared" si="3"/>
        <v>-153195.88999999998</v>
      </c>
    </row>
    <row r="348" spans="1:13">
      <c r="A348" s="204" t="s">
        <v>1544</v>
      </c>
      <c r="B348" s="194" t="s">
        <v>143</v>
      </c>
      <c r="C348" s="204" t="s">
        <v>1545</v>
      </c>
      <c r="D348" s="205"/>
      <c r="E348" s="206" t="s">
        <v>3428</v>
      </c>
      <c r="F348" s="207"/>
      <c r="G348" s="206">
        <v>0</v>
      </c>
      <c r="H348" s="207"/>
      <c r="I348" s="206">
        <v>0</v>
      </c>
      <c r="J348" s="207"/>
      <c r="K348" s="206" t="s">
        <v>3428</v>
      </c>
      <c r="L348" s="225" t="str">
        <f>VLOOKUP(A348,'De x Para'!A:C,3,0)</f>
        <v>14.1.1</v>
      </c>
      <c r="M348" s="241">
        <f t="shared" si="3"/>
        <v>0</v>
      </c>
    </row>
    <row r="349" spans="1:13">
      <c r="A349" s="204" t="s">
        <v>1557</v>
      </c>
      <c r="B349" s="194" t="s">
        <v>143</v>
      </c>
      <c r="C349" s="204" t="s">
        <v>1558</v>
      </c>
      <c r="D349" s="205"/>
      <c r="E349" s="206" t="s">
        <v>3665</v>
      </c>
      <c r="F349" s="207"/>
      <c r="G349" s="206">
        <v>0</v>
      </c>
      <c r="H349" s="207"/>
      <c r="I349" s="206">
        <v>0</v>
      </c>
      <c r="J349" s="207"/>
      <c r="K349" s="206" t="s">
        <v>3665</v>
      </c>
      <c r="L349" s="225" t="str">
        <f>VLOOKUP(A349,'De x Para'!A:C,3,0)</f>
        <v>14.1.1</v>
      </c>
      <c r="M349" s="241">
        <f t="shared" si="3"/>
        <v>0</v>
      </c>
    </row>
    <row r="350" spans="1:13">
      <c r="A350" s="204" t="s">
        <v>1888</v>
      </c>
      <c r="B350" s="194" t="s">
        <v>143</v>
      </c>
      <c r="C350" s="204" t="s">
        <v>1889</v>
      </c>
      <c r="D350" s="205"/>
      <c r="E350" s="206" t="s">
        <v>3666</v>
      </c>
      <c r="F350" s="207"/>
      <c r="G350" s="206">
        <v>223.7</v>
      </c>
      <c r="H350" s="207"/>
      <c r="I350" s="206">
        <v>0</v>
      </c>
      <c r="J350" s="207"/>
      <c r="K350" s="206" t="s">
        <v>3910</v>
      </c>
      <c r="L350" s="225" t="str">
        <f>VLOOKUP(A350,'De x Para'!A:C,3,0)</f>
        <v>14.1.1</v>
      </c>
      <c r="M350" s="241">
        <f t="shared" si="3"/>
        <v>223.7</v>
      </c>
    </row>
    <row r="351" spans="1:13">
      <c r="A351" s="196" t="s">
        <v>215</v>
      </c>
      <c r="B351" s="196" t="s">
        <v>216</v>
      </c>
      <c r="C351" s="197"/>
      <c r="D351" s="197"/>
      <c r="E351" s="198" t="s">
        <v>217</v>
      </c>
      <c r="F351" s="199"/>
      <c r="G351" s="198" t="s">
        <v>218</v>
      </c>
      <c r="H351" s="199"/>
      <c r="I351" s="198" t="s">
        <v>219</v>
      </c>
      <c r="J351" s="199"/>
      <c r="K351" s="198" t="s">
        <v>220</v>
      </c>
      <c r="L351" s="225">
        <f>VLOOKUP(A351,'De x Para'!A:C,3,0)</f>
        <v>0</v>
      </c>
      <c r="M351" s="241" t="e">
        <f t="shared" si="3"/>
        <v>#VALUE!</v>
      </c>
    </row>
    <row r="352" spans="1:13">
      <c r="A352" s="204" t="s">
        <v>1565</v>
      </c>
      <c r="B352" s="194" t="s">
        <v>143</v>
      </c>
      <c r="C352" s="204" t="s">
        <v>1566</v>
      </c>
      <c r="D352" s="205"/>
      <c r="E352" s="206" t="s">
        <v>3667</v>
      </c>
      <c r="F352" s="207"/>
      <c r="G352" s="206">
        <v>0</v>
      </c>
      <c r="H352" s="207"/>
      <c r="I352" s="237">
        <v>50000</v>
      </c>
      <c r="J352" s="207"/>
      <c r="K352" s="206" t="s">
        <v>248</v>
      </c>
      <c r="L352" s="225" t="str">
        <f>VLOOKUP(A352,'De x Para'!A:C,3,0)</f>
        <v>14.1.1</v>
      </c>
      <c r="M352" s="241">
        <f t="shared" si="3"/>
        <v>-50000</v>
      </c>
    </row>
    <row r="353" spans="1:13">
      <c r="A353" s="204" t="s">
        <v>1568</v>
      </c>
      <c r="B353" s="194" t="s">
        <v>143</v>
      </c>
      <c r="C353" s="204" t="s">
        <v>1569</v>
      </c>
      <c r="D353" s="205"/>
      <c r="E353" s="206" t="s">
        <v>3668</v>
      </c>
      <c r="F353" s="207"/>
      <c r="G353" s="206">
        <v>0</v>
      </c>
      <c r="H353" s="207"/>
      <c r="I353" s="237">
        <v>65000</v>
      </c>
      <c r="J353" s="207"/>
      <c r="K353" s="206" t="s">
        <v>248</v>
      </c>
      <c r="L353" s="225" t="str">
        <f>VLOOKUP(A353,'De x Para'!A:C,3,0)</f>
        <v>14.1.1</v>
      </c>
      <c r="M353" s="241">
        <f t="shared" si="3"/>
        <v>-65000</v>
      </c>
    </row>
    <row r="354" spans="1:13">
      <c r="A354" s="204" t="s">
        <v>1585</v>
      </c>
      <c r="B354" s="194" t="s">
        <v>143</v>
      </c>
      <c r="C354" s="204" t="s">
        <v>1586</v>
      </c>
      <c r="D354" s="205"/>
      <c r="E354" s="206" t="s">
        <v>3669</v>
      </c>
      <c r="F354" s="207"/>
      <c r="G354" s="206">
        <v>0</v>
      </c>
      <c r="H354" s="207"/>
      <c r="I354" s="206">
        <v>500.04</v>
      </c>
      <c r="J354" s="207"/>
      <c r="K354" s="206" t="s">
        <v>248</v>
      </c>
      <c r="L354" s="225" t="str">
        <f>VLOOKUP(A354,'De x Para'!A:C,3,0)</f>
        <v>14.1.1</v>
      </c>
      <c r="M354" s="241">
        <f t="shared" si="3"/>
        <v>-500.04</v>
      </c>
    </row>
    <row r="355" spans="1:13">
      <c r="A355" s="204" t="s">
        <v>1593</v>
      </c>
      <c r="B355" s="194" t="s">
        <v>143</v>
      </c>
      <c r="C355" s="204" t="s">
        <v>1594</v>
      </c>
      <c r="D355" s="205"/>
      <c r="E355" s="206" t="s">
        <v>3670</v>
      </c>
      <c r="F355" s="207"/>
      <c r="G355" s="206">
        <v>0</v>
      </c>
      <c r="H355" s="207"/>
      <c r="I355" s="206">
        <v>0</v>
      </c>
      <c r="J355" s="207"/>
      <c r="K355" s="206" t="s">
        <v>3670</v>
      </c>
      <c r="L355" s="225" t="str">
        <f>VLOOKUP(A355,'De x Para'!A:C,3,0)</f>
        <v>14.1.1</v>
      </c>
      <c r="M355" s="241">
        <f t="shared" si="3"/>
        <v>0</v>
      </c>
    </row>
    <row r="356" spans="1:13">
      <c r="A356" s="204" t="s">
        <v>1601</v>
      </c>
      <c r="B356" s="194" t="s">
        <v>143</v>
      </c>
      <c r="C356" s="204" t="s">
        <v>1602</v>
      </c>
      <c r="D356" s="205"/>
      <c r="E356" s="206" t="s">
        <v>3429</v>
      </c>
      <c r="F356" s="207"/>
      <c r="G356" s="206">
        <v>0</v>
      </c>
      <c r="H356" s="207"/>
      <c r="I356" s="206">
        <v>0</v>
      </c>
      <c r="J356" s="207"/>
      <c r="K356" s="206" t="s">
        <v>3429</v>
      </c>
      <c r="L356" s="225" t="str">
        <f>VLOOKUP(A356,'De x Para'!A:C,3,0)</f>
        <v>14.1.1</v>
      </c>
      <c r="M356" s="241">
        <f t="shared" si="3"/>
        <v>0</v>
      </c>
    </row>
    <row r="357" spans="1:13">
      <c r="A357" s="204" t="s">
        <v>1610</v>
      </c>
      <c r="B357" s="194" t="s">
        <v>143</v>
      </c>
      <c r="C357" s="204" t="s">
        <v>1611</v>
      </c>
      <c r="D357" s="205"/>
      <c r="E357" s="206" t="s">
        <v>2376</v>
      </c>
      <c r="F357" s="207"/>
      <c r="G357" s="206">
        <v>0</v>
      </c>
      <c r="H357" s="207"/>
      <c r="I357" s="206">
        <v>0</v>
      </c>
      <c r="J357" s="207"/>
      <c r="K357" s="206" t="s">
        <v>2376</v>
      </c>
      <c r="L357" s="225" t="str">
        <f>VLOOKUP(A357,'De x Para'!A:C,3,0)</f>
        <v>14.1.1</v>
      </c>
      <c r="M357" s="241">
        <f t="shared" si="3"/>
        <v>0</v>
      </c>
    </row>
    <row r="358" spans="1:13">
      <c r="A358" s="204" t="s">
        <v>1615</v>
      </c>
      <c r="B358" s="194" t="s">
        <v>143</v>
      </c>
      <c r="C358" s="204" t="s">
        <v>1616</v>
      </c>
      <c r="D358" s="205"/>
      <c r="E358" s="206" t="s">
        <v>3671</v>
      </c>
      <c r="F358" s="207"/>
      <c r="G358" s="206">
        <v>0</v>
      </c>
      <c r="H358" s="207"/>
      <c r="I358" s="206">
        <v>0</v>
      </c>
      <c r="J358" s="207"/>
      <c r="K358" s="206" t="s">
        <v>3671</v>
      </c>
      <c r="L358" s="225" t="str">
        <f>VLOOKUP(A358,'De x Para'!A:C,3,0)</f>
        <v>14.1.1</v>
      </c>
      <c r="M358" s="241">
        <f t="shared" si="3"/>
        <v>0</v>
      </c>
    </row>
    <row r="359" spans="1:13">
      <c r="A359" s="204" t="s">
        <v>3672</v>
      </c>
      <c r="B359" s="194" t="s">
        <v>143</v>
      </c>
      <c r="C359" s="204" t="s">
        <v>3673</v>
      </c>
      <c r="D359" s="205"/>
      <c r="E359" s="206" t="s">
        <v>3674</v>
      </c>
      <c r="F359" s="207"/>
      <c r="G359" s="206">
        <v>0</v>
      </c>
      <c r="H359" s="207"/>
      <c r="I359" s="206">
        <v>0</v>
      </c>
      <c r="J359" s="207"/>
      <c r="K359" s="206" t="s">
        <v>3674</v>
      </c>
      <c r="L359" s="225" t="str">
        <f>VLOOKUP(A359,'De x Para'!A:C,3,0)</f>
        <v>14.1.1</v>
      </c>
      <c r="M359" s="241">
        <f t="shared" si="3"/>
        <v>0</v>
      </c>
    </row>
    <row r="360" spans="1:13">
      <c r="A360" s="204" t="s">
        <v>1635</v>
      </c>
      <c r="B360" s="194" t="s">
        <v>143</v>
      </c>
      <c r="C360" s="204" t="s">
        <v>1636</v>
      </c>
      <c r="D360" s="205"/>
      <c r="E360" s="206" t="s">
        <v>3675</v>
      </c>
      <c r="F360" s="207"/>
      <c r="G360" s="206">
        <v>0</v>
      </c>
      <c r="H360" s="207"/>
      <c r="I360" s="237">
        <v>2439.9</v>
      </c>
      <c r="J360" s="207"/>
      <c r="K360" s="206" t="s">
        <v>248</v>
      </c>
      <c r="L360" s="225" t="str">
        <f>VLOOKUP(A360,'De x Para'!A:C,3,0)</f>
        <v>14.1.1</v>
      </c>
      <c r="M360" s="241">
        <f t="shared" si="3"/>
        <v>-2439.9</v>
      </c>
    </row>
    <row r="361" spans="1:13">
      <c r="A361" s="204" t="s">
        <v>1648</v>
      </c>
      <c r="B361" s="194" t="s">
        <v>143</v>
      </c>
      <c r="C361" s="204" t="s">
        <v>1649</v>
      </c>
      <c r="D361" s="205"/>
      <c r="E361" s="206" t="s">
        <v>3676</v>
      </c>
      <c r="F361" s="207"/>
      <c r="G361" s="237">
        <v>2650</v>
      </c>
      <c r="H361" s="207"/>
      <c r="I361" s="206">
        <v>0</v>
      </c>
      <c r="J361" s="207"/>
      <c r="K361" s="206" t="s">
        <v>3911</v>
      </c>
      <c r="L361" s="225" t="str">
        <f>VLOOKUP(A361,'De x Para'!A:C,3,0)</f>
        <v>14.1.1</v>
      </c>
      <c r="M361" s="241">
        <f t="shared" si="3"/>
        <v>2650</v>
      </c>
    </row>
    <row r="362" spans="1:13">
      <c r="A362" s="204" t="s">
        <v>1657</v>
      </c>
      <c r="B362" s="194" t="s">
        <v>143</v>
      </c>
      <c r="C362" s="204" t="s">
        <v>1658</v>
      </c>
      <c r="D362" s="205"/>
      <c r="E362" s="206" t="s">
        <v>3431</v>
      </c>
      <c r="F362" s="207"/>
      <c r="G362" s="206">
        <v>0</v>
      </c>
      <c r="H362" s="207"/>
      <c r="I362" s="206">
        <v>0</v>
      </c>
      <c r="J362" s="207"/>
      <c r="K362" s="206" t="s">
        <v>3431</v>
      </c>
      <c r="L362" s="225" t="str">
        <f>VLOOKUP(A362,'De x Para'!A:C,3,0)</f>
        <v>14.1.1</v>
      </c>
      <c r="M362" s="241">
        <f t="shared" si="3"/>
        <v>0</v>
      </c>
    </row>
    <row r="363" spans="1:13">
      <c r="A363" s="204" t="s">
        <v>3432</v>
      </c>
      <c r="B363" s="194" t="s">
        <v>143</v>
      </c>
      <c r="C363" s="204" t="s">
        <v>1449</v>
      </c>
      <c r="D363" s="205"/>
      <c r="E363" s="206" t="s">
        <v>3433</v>
      </c>
      <c r="F363" s="207"/>
      <c r="G363" s="206">
        <v>0</v>
      </c>
      <c r="H363" s="207"/>
      <c r="I363" s="206">
        <v>0</v>
      </c>
      <c r="J363" s="207"/>
      <c r="K363" s="206" t="s">
        <v>3433</v>
      </c>
      <c r="L363" s="225" t="str">
        <f>VLOOKUP(A363,'De x Para'!A:C,3,0)</f>
        <v>14.1.1</v>
      </c>
      <c r="M363" s="241">
        <f t="shared" si="3"/>
        <v>0</v>
      </c>
    </row>
    <row r="364" spans="1:13">
      <c r="A364" s="204" t="s">
        <v>3677</v>
      </c>
      <c r="B364" s="194" t="s">
        <v>143</v>
      </c>
      <c r="C364" s="204" t="s">
        <v>3678</v>
      </c>
      <c r="D364" s="205"/>
      <c r="E364" s="206" t="s">
        <v>3679</v>
      </c>
      <c r="F364" s="207"/>
      <c r="G364" s="206">
        <v>0</v>
      </c>
      <c r="H364" s="207"/>
      <c r="I364" s="237">
        <v>35000</v>
      </c>
      <c r="J364" s="207"/>
      <c r="K364" s="206" t="s">
        <v>248</v>
      </c>
      <c r="L364" s="225" t="str">
        <f>VLOOKUP(A364,'De x Para'!A:C,3,0)</f>
        <v>14.1.1</v>
      </c>
      <c r="M364" s="241">
        <f t="shared" si="3"/>
        <v>-35000</v>
      </c>
    </row>
    <row r="365" spans="1:13">
      <c r="A365" s="204" t="s">
        <v>3434</v>
      </c>
      <c r="B365" s="194" t="s">
        <v>143</v>
      </c>
      <c r="C365" s="204" t="s">
        <v>3435</v>
      </c>
      <c r="D365" s="205"/>
      <c r="E365" s="206" t="s">
        <v>3436</v>
      </c>
      <c r="F365" s="207"/>
      <c r="G365" s="206">
        <v>0</v>
      </c>
      <c r="H365" s="207"/>
      <c r="I365" s="237">
        <v>3129.65</v>
      </c>
      <c r="J365" s="207"/>
      <c r="K365" s="206" t="s">
        <v>248</v>
      </c>
      <c r="L365" s="225" t="str">
        <f>VLOOKUP(A365,'De x Para'!A:C,3,0)</f>
        <v>14.1.1</v>
      </c>
      <c r="M365" s="241">
        <f t="shared" si="3"/>
        <v>-3129.65</v>
      </c>
    </row>
    <row r="366" spans="1:13">
      <c r="A366" s="200"/>
      <c r="B366" s="194" t="s">
        <v>143</v>
      </c>
      <c r="C366" s="200" t="s">
        <v>143</v>
      </c>
      <c r="D366" s="201"/>
      <c r="E366" s="201"/>
      <c r="F366" s="201"/>
      <c r="G366" s="201"/>
      <c r="H366" s="201"/>
      <c r="I366" s="201"/>
      <c r="J366" s="201"/>
      <c r="K366" s="201"/>
      <c r="L366" s="225"/>
      <c r="M366" s="241">
        <f t="shared" si="3"/>
        <v>0</v>
      </c>
    </row>
    <row r="367" spans="1:13">
      <c r="A367" s="200" t="s">
        <v>1671</v>
      </c>
      <c r="B367" s="194" t="s">
        <v>143</v>
      </c>
      <c r="C367" s="200" t="s">
        <v>1672</v>
      </c>
      <c r="D367" s="201"/>
      <c r="E367" s="202" t="s">
        <v>1310</v>
      </c>
      <c r="F367" s="203"/>
      <c r="G367" s="202">
        <v>0</v>
      </c>
      <c r="H367" s="203"/>
      <c r="I367" s="202">
        <v>0</v>
      </c>
      <c r="J367" s="203"/>
      <c r="K367" s="202" t="s">
        <v>1310</v>
      </c>
      <c r="L367" s="225">
        <f>VLOOKUP(A367,'De x Para'!A:C,3,0)</f>
        <v>0</v>
      </c>
      <c r="M367" s="241">
        <f t="shared" si="3"/>
        <v>0</v>
      </c>
    </row>
    <row r="368" spans="1:13">
      <c r="A368" s="200" t="s">
        <v>1676</v>
      </c>
      <c r="B368" s="194" t="s">
        <v>143</v>
      </c>
      <c r="C368" s="200" t="s">
        <v>1672</v>
      </c>
      <c r="D368" s="201"/>
      <c r="E368" s="202" t="s">
        <v>1310</v>
      </c>
      <c r="F368" s="203"/>
      <c r="G368" s="202">
        <v>0</v>
      </c>
      <c r="H368" s="203"/>
      <c r="I368" s="202">
        <v>0</v>
      </c>
      <c r="J368" s="203"/>
      <c r="K368" s="202" t="s">
        <v>1310</v>
      </c>
      <c r="L368" s="225">
        <f>VLOOKUP(A368,'De x Para'!A:C,3,0)</f>
        <v>0</v>
      </c>
      <c r="M368" s="241">
        <f t="shared" si="3"/>
        <v>0</v>
      </c>
    </row>
    <row r="369" spans="1:13">
      <c r="A369" s="204" t="s">
        <v>1892</v>
      </c>
      <c r="B369" s="194" t="s">
        <v>143</v>
      </c>
      <c r="C369" s="204" t="s">
        <v>1666</v>
      </c>
      <c r="D369" s="205"/>
      <c r="E369" s="206" t="s">
        <v>1310</v>
      </c>
      <c r="F369" s="207"/>
      <c r="G369" s="206">
        <v>0</v>
      </c>
      <c r="H369" s="207"/>
      <c r="I369" s="206">
        <v>0</v>
      </c>
      <c r="J369" s="207"/>
      <c r="K369" s="206" t="s">
        <v>1310</v>
      </c>
      <c r="L369" s="225" t="str">
        <f>VLOOKUP(A369,'De x Para'!A:C,3,0)</f>
        <v>14.1.1</v>
      </c>
      <c r="M369" s="241">
        <f t="shared" si="3"/>
        <v>0</v>
      </c>
    </row>
    <row r="370" spans="1:13">
      <c r="A370" s="208"/>
      <c r="B370" s="194" t="s">
        <v>143</v>
      </c>
      <c r="C370" s="208" t="s">
        <v>143</v>
      </c>
      <c r="D370" s="209"/>
      <c r="E370" s="209"/>
      <c r="F370" s="209"/>
      <c r="G370" s="209"/>
      <c r="H370" s="209"/>
      <c r="I370" s="209"/>
      <c r="J370" s="209"/>
      <c r="K370" s="209"/>
      <c r="L370" s="225"/>
      <c r="M370" s="241">
        <f t="shared" si="3"/>
        <v>0</v>
      </c>
    </row>
    <row r="371" spans="1:13">
      <c r="A371" s="200" t="s">
        <v>1684</v>
      </c>
      <c r="B371" s="194" t="s">
        <v>143</v>
      </c>
      <c r="C371" s="200" t="s">
        <v>1685</v>
      </c>
      <c r="D371" s="201"/>
      <c r="E371" s="202" t="s">
        <v>3680</v>
      </c>
      <c r="F371" s="203"/>
      <c r="G371" s="202">
        <v>37.99</v>
      </c>
      <c r="H371" s="203"/>
      <c r="I371" s="202">
        <v>0</v>
      </c>
      <c r="J371" s="203"/>
      <c r="K371" s="202" t="s">
        <v>3912</v>
      </c>
      <c r="L371" s="225">
        <f>VLOOKUP(A371,'De x Para'!A:C,3,0)</f>
        <v>0</v>
      </c>
      <c r="M371" s="241">
        <f t="shared" si="3"/>
        <v>37.99</v>
      </c>
    </row>
    <row r="372" spans="1:13">
      <c r="A372" s="200" t="s">
        <v>1689</v>
      </c>
      <c r="B372" s="194" t="s">
        <v>143</v>
      </c>
      <c r="C372" s="200" t="s">
        <v>1685</v>
      </c>
      <c r="D372" s="201"/>
      <c r="E372" s="202" t="s">
        <v>3680</v>
      </c>
      <c r="F372" s="203"/>
      <c r="G372" s="202">
        <v>37.99</v>
      </c>
      <c r="H372" s="203"/>
      <c r="I372" s="202">
        <v>0</v>
      </c>
      <c r="J372" s="203"/>
      <c r="K372" s="202" t="s">
        <v>3912</v>
      </c>
      <c r="L372" s="225">
        <f>VLOOKUP(A372,'De x Para'!A:C,3,0)</f>
        <v>0</v>
      </c>
      <c r="M372" s="241">
        <f t="shared" si="3"/>
        <v>37.99</v>
      </c>
    </row>
    <row r="373" spans="1:13">
      <c r="A373" s="204" t="s">
        <v>1690</v>
      </c>
      <c r="B373" s="194" t="s">
        <v>143</v>
      </c>
      <c r="C373" s="204" t="s">
        <v>1691</v>
      </c>
      <c r="D373" s="205"/>
      <c r="E373" s="206" t="s">
        <v>3681</v>
      </c>
      <c r="F373" s="207"/>
      <c r="G373" s="206">
        <v>17.62</v>
      </c>
      <c r="H373" s="207"/>
      <c r="I373" s="206">
        <v>0</v>
      </c>
      <c r="J373" s="207"/>
      <c r="K373" s="206" t="s">
        <v>3913</v>
      </c>
      <c r="L373" s="225" t="str">
        <f>VLOOKUP(A373,'De x Para'!A:C,3,0)</f>
        <v>14.1.2</v>
      </c>
      <c r="M373" s="241">
        <f t="shared" si="3"/>
        <v>17.62</v>
      </c>
    </row>
    <row r="374" spans="1:13">
      <c r="A374" s="204" t="s">
        <v>1695</v>
      </c>
      <c r="B374" s="194" t="s">
        <v>143</v>
      </c>
      <c r="C374" s="204" t="s">
        <v>1696</v>
      </c>
      <c r="D374" s="205"/>
      <c r="E374" s="206" t="s">
        <v>3439</v>
      </c>
      <c r="F374" s="207"/>
      <c r="G374" s="206">
        <v>20.37</v>
      </c>
      <c r="H374" s="207"/>
      <c r="I374" s="206">
        <v>0</v>
      </c>
      <c r="J374" s="207"/>
      <c r="K374" s="206" t="s">
        <v>3914</v>
      </c>
      <c r="L374" s="225" t="str">
        <f>VLOOKUP(A374,'De x Para'!A:C,3,0)</f>
        <v>14.1.2</v>
      </c>
      <c r="M374" s="241">
        <f t="shared" si="3"/>
        <v>20.37</v>
      </c>
    </row>
    <row r="375" spans="1:13">
      <c r="A375" s="208"/>
      <c r="B375" s="194" t="s">
        <v>143</v>
      </c>
      <c r="C375" s="208" t="s">
        <v>143</v>
      </c>
      <c r="D375" s="209"/>
      <c r="E375" s="209"/>
      <c r="F375" s="209"/>
      <c r="G375" s="209"/>
      <c r="H375" s="209"/>
      <c r="I375" s="209"/>
      <c r="J375" s="209"/>
      <c r="K375" s="209"/>
      <c r="L375" s="225"/>
      <c r="M375" s="241">
        <f t="shared" si="3"/>
        <v>0</v>
      </c>
    </row>
    <row r="376" spans="1:13">
      <c r="A376" s="200" t="s">
        <v>3440</v>
      </c>
      <c r="B376" s="194" t="s">
        <v>143</v>
      </c>
      <c r="C376" s="200" t="s">
        <v>3441</v>
      </c>
      <c r="D376" s="201"/>
      <c r="E376" s="202" t="s">
        <v>3682</v>
      </c>
      <c r="F376" s="203"/>
      <c r="G376" s="236">
        <v>216985.94</v>
      </c>
      <c r="H376" s="203"/>
      <c r="I376" s="202">
        <v>0</v>
      </c>
      <c r="J376" s="203"/>
      <c r="K376" s="202" t="s">
        <v>3915</v>
      </c>
      <c r="L376" s="225">
        <f>VLOOKUP(A376,'De x Para'!A:C,3,0)</f>
        <v>0</v>
      </c>
      <c r="M376" s="241">
        <f t="shared" si="3"/>
        <v>216985.94</v>
      </c>
    </row>
    <row r="377" spans="1:13">
      <c r="A377" s="200" t="s">
        <v>3443</v>
      </c>
      <c r="B377" s="194" t="s">
        <v>143</v>
      </c>
      <c r="C377" s="200" t="s">
        <v>3441</v>
      </c>
      <c r="D377" s="201"/>
      <c r="E377" s="202" t="s">
        <v>3682</v>
      </c>
      <c r="F377" s="203"/>
      <c r="G377" s="236">
        <v>216985.94</v>
      </c>
      <c r="H377" s="203"/>
      <c r="I377" s="202">
        <v>0</v>
      </c>
      <c r="J377" s="203"/>
      <c r="K377" s="202" t="s">
        <v>3915</v>
      </c>
      <c r="L377" s="225">
        <f>VLOOKUP(A377,'De x Para'!A:C,3,0)</f>
        <v>0</v>
      </c>
      <c r="M377" s="241">
        <f t="shared" si="3"/>
        <v>216985.94</v>
      </c>
    </row>
    <row r="378" spans="1:13">
      <c r="A378" s="200" t="s">
        <v>3916</v>
      </c>
      <c r="B378" s="194" t="s">
        <v>143</v>
      </c>
      <c r="C378" s="200" t="s">
        <v>3441</v>
      </c>
      <c r="D378" s="201"/>
      <c r="E378" s="202" t="s">
        <v>248</v>
      </c>
      <c r="F378" s="203"/>
      <c r="G378" s="236">
        <v>216985.94</v>
      </c>
      <c r="H378" s="203"/>
      <c r="I378" s="202">
        <v>0</v>
      </c>
      <c r="J378" s="203"/>
      <c r="K378" s="202" t="s">
        <v>3917</v>
      </c>
      <c r="L378" s="225">
        <f>VLOOKUP(A378,'De x Para'!A:C,3,0)</f>
        <v>0</v>
      </c>
      <c r="M378" s="241">
        <f t="shared" si="3"/>
        <v>216985.94</v>
      </c>
    </row>
    <row r="379" spans="1:13">
      <c r="A379" s="200" t="s">
        <v>3918</v>
      </c>
      <c r="B379" s="194" t="s">
        <v>143</v>
      </c>
      <c r="C379" s="200" t="s">
        <v>3441</v>
      </c>
      <c r="D379" s="201"/>
      <c r="E379" s="202" t="s">
        <v>248</v>
      </c>
      <c r="F379" s="203"/>
      <c r="G379" s="236">
        <v>216985.94</v>
      </c>
      <c r="H379" s="203"/>
      <c r="I379" s="202">
        <v>0</v>
      </c>
      <c r="J379" s="203"/>
      <c r="K379" s="202" t="s">
        <v>3917</v>
      </c>
      <c r="L379" s="225">
        <f>VLOOKUP(A379,'De x Para'!A:C,3,0)</f>
        <v>0</v>
      </c>
      <c r="M379" s="241">
        <f t="shared" si="3"/>
        <v>216985.94</v>
      </c>
    </row>
    <row r="380" spans="1:13">
      <c r="A380" s="204" t="s">
        <v>3919</v>
      </c>
      <c r="B380" s="194" t="s">
        <v>143</v>
      </c>
      <c r="C380" s="204" t="s">
        <v>1586</v>
      </c>
      <c r="D380" s="205"/>
      <c r="E380" s="206" t="s">
        <v>248</v>
      </c>
      <c r="F380" s="207"/>
      <c r="G380" s="206">
        <v>500</v>
      </c>
      <c r="H380" s="207"/>
      <c r="I380" s="206">
        <v>0</v>
      </c>
      <c r="J380" s="207"/>
      <c r="K380" s="206" t="s">
        <v>1584</v>
      </c>
      <c r="L380" s="225" t="str">
        <f>VLOOKUP(A380,'De x Para'!A:C,3,0)</f>
        <v>14.1.1</v>
      </c>
      <c r="M380" s="241">
        <f t="shared" si="3"/>
        <v>500</v>
      </c>
    </row>
    <row r="381" spans="1:13">
      <c r="A381" s="204" t="s">
        <v>3920</v>
      </c>
      <c r="B381" s="194" t="s">
        <v>143</v>
      </c>
      <c r="C381" s="204" t="s">
        <v>1666</v>
      </c>
      <c r="D381" s="205"/>
      <c r="E381" s="206" t="s">
        <v>248</v>
      </c>
      <c r="F381" s="207"/>
      <c r="G381" s="237">
        <v>19000</v>
      </c>
      <c r="H381" s="207"/>
      <c r="I381" s="206">
        <v>0</v>
      </c>
      <c r="J381" s="207"/>
      <c r="K381" s="206" t="s">
        <v>3921</v>
      </c>
      <c r="L381" s="225" t="str">
        <f>VLOOKUP(A381,'De x Para'!A:C,3,0)</f>
        <v>14.1.1</v>
      </c>
      <c r="M381" s="241">
        <f t="shared" si="3"/>
        <v>19000</v>
      </c>
    </row>
    <row r="382" spans="1:13">
      <c r="A382" s="204" t="s">
        <v>3922</v>
      </c>
      <c r="B382" s="194" t="s">
        <v>143</v>
      </c>
      <c r="C382" s="204" t="s">
        <v>1636</v>
      </c>
      <c r="D382" s="205"/>
      <c r="E382" s="206" t="s">
        <v>248</v>
      </c>
      <c r="F382" s="207"/>
      <c r="G382" s="237">
        <v>2439.9</v>
      </c>
      <c r="H382" s="207"/>
      <c r="I382" s="206">
        <v>0</v>
      </c>
      <c r="J382" s="207"/>
      <c r="K382" s="206" t="s">
        <v>3675</v>
      </c>
      <c r="L382" s="225" t="str">
        <f>VLOOKUP(A382,'De x Para'!A:C,3,0)</f>
        <v>14.1.1</v>
      </c>
      <c r="M382" s="241">
        <f t="shared" si="3"/>
        <v>2439.9</v>
      </c>
    </row>
    <row r="383" spans="1:13">
      <c r="A383" s="204" t="s">
        <v>3923</v>
      </c>
      <c r="B383" s="194" t="s">
        <v>143</v>
      </c>
      <c r="C383" s="204" t="s">
        <v>3678</v>
      </c>
      <c r="D383" s="205"/>
      <c r="E383" s="206" t="s">
        <v>248</v>
      </c>
      <c r="F383" s="207"/>
      <c r="G383" s="237">
        <v>35000</v>
      </c>
      <c r="H383" s="207"/>
      <c r="I383" s="206">
        <v>0</v>
      </c>
      <c r="J383" s="207"/>
      <c r="K383" s="206" t="s">
        <v>3679</v>
      </c>
      <c r="L383" s="225" t="str">
        <f>VLOOKUP(A383,'De x Para'!A:C,3,0)</f>
        <v>14.1.1</v>
      </c>
      <c r="M383" s="241">
        <f t="shared" si="3"/>
        <v>35000</v>
      </c>
    </row>
    <row r="384" spans="1:13">
      <c r="A384" s="204" t="s">
        <v>3924</v>
      </c>
      <c r="B384" s="194" t="s">
        <v>143</v>
      </c>
      <c r="C384" s="204" t="s">
        <v>1566</v>
      </c>
      <c r="D384" s="205"/>
      <c r="E384" s="206" t="s">
        <v>248</v>
      </c>
      <c r="F384" s="207"/>
      <c r="G384" s="237">
        <v>50000</v>
      </c>
      <c r="H384" s="207"/>
      <c r="I384" s="206">
        <v>0</v>
      </c>
      <c r="J384" s="207"/>
      <c r="K384" s="206" t="s">
        <v>3667</v>
      </c>
      <c r="L384" s="225" t="str">
        <f>VLOOKUP(A384,'De x Para'!A:C,3,0)</f>
        <v>14.1.1</v>
      </c>
      <c r="M384" s="241">
        <f t="shared" si="3"/>
        <v>50000</v>
      </c>
    </row>
    <row r="385" spans="1:13">
      <c r="A385" s="204" t="s">
        <v>3925</v>
      </c>
      <c r="B385" s="194" t="s">
        <v>143</v>
      </c>
      <c r="C385" s="204" t="s">
        <v>1594</v>
      </c>
      <c r="D385" s="205"/>
      <c r="E385" s="206" t="s">
        <v>248</v>
      </c>
      <c r="F385" s="207"/>
      <c r="G385" s="206">
        <v>570.15</v>
      </c>
      <c r="H385" s="207"/>
      <c r="I385" s="206">
        <v>0</v>
      </c>
      <c r="J385" s="207"/>
      <c r="K385" s="206" t="s">
        <v>3926</v>
      </c>
      <c r="L385" s="225" t="str">
        <f>VLOOKUP(A385,'De x Para'!A:C,3,0)</f>
        <v>14.1.1</v>
      </c>
      <c r="M385" s="241">
        <f t="shared" si="3"/>
        <v>570.15</v>
      </c>
    </row>
    <row r="386" spans="1:13">
      <c r="A386" s="204" t="s">
        <v>3927</v>
      </c>
      <c r="B386" s="194" t="s">
        <v>143</v>
      </c>
      <c r="C386" s="204" t="s">
        <v>1616</v>
      </c>
      <c r="D386" s="205"/>
      <c r="E386" s="206" t="s">
        <v>248</v>
      </c>
      <c r="F386" s="207"/>
      <c r="G386" s="237">
        <v>3146.24</v>
      </c>
      <c r="H386" s="207"/>
      <c r="I386" s="206">
        <v>0</v>
      </c>
      <c r="J386" s="207"/>
      <c r="K386" s="206" t="s">
        <v>3928</v>
      </c>
      <c r="L386" s="225" t="str">
        <f>VLOOKUP(A386,'De x Para'!A:C,3,0)</f>
        <v>14.1.1</v>
      </c>
      <c r="M386" s="241">
        <f t="shared" si="3"/>
        <v>3146.24</v>
      </c>
    </row>
    <row r="387" spans="1:13">
      <c r="A387" s="204" t="s">
        <v>3929</v>
      </c>
      <c r="B387" s="194" t="s">
        <v>143</v>
      </c>
      <c r="C387" s="204" t="s">
        <v>3930</v>
      </c>
      <c r="D387" s="205"/>
      <c r="E387" s="206" t="s">
        <v>248</v>
      </c>
      <c r="F387" s="207"/>
      <c r="G387" s="237">
        <v>20000</v>
      </c>
      <c r="H387" s="207"/>
      <c r="I387" s="206">
        <v>0</v>
      </c>
      <c r="J387" s="207"/>
      <c r="K387" s="206" t="s">
        <v>3931</v>
      </c>
      <c r="L387" s="225" t="str">
        <f>VLOOKUP(A387,'De x Para'!A:C,3,0)</f>
        <v>14.1.1</v>
      </c>
      <c r="M387" s="241">
        <f t="shared" si="3"/>
        <v>20000</v>
      </c>
    </row>
    <row r="388" spans="1:13">
      <c r="A388" s="204" t="s">
        <v>3932</v>
      </c>
      <c r="B388" s="194" t="s">
        <v>143</v>
      </c>
      <c r="C388" s="204" t="s">
        <v>1608</v>
      </c>
      <c r="D388" s="205"/>
      <c r="E388" s="206" t="s">
        <v>248</v>
      </c>
      <c r="F388" s="207"/>
      <c r="G388" s="237">
        <v>6400</v>
      </c>
      <c r="H388" s="207"/>
      <c r="I388" s="206">
        <v>0</v>
      </c>
      <c r="J388" s="207"/>
      <c r="K388" s="206" t="s">
        <v>3933</v>
      </c>
      <c r="L388" s="225" t="str">
        <f>VLOOKUP(A388,'De x Para'!A:C,3,0)</f>
        <v>14.1.1</v>
      </c>
      <c r="M388" s="241">
        <f t="shared" si="3"/>
        <v>6400</v>
      </c>
    </row>
    <row r="389" spans="1:13">
      <c r="A389" s="204" t="s">
        <v>3934</v>
      </c>
      <c r="B389" s="194" t="s">
        <v>143</v>
      </c>
      <c r="C389" s="204" t="s">
        <v>1621</v>
      </c>
      <c r="D389" s="205"/>
      <c r="E389" s="206" t="s">
        <v>248</v>
      </c>
      <c r="F389" s="207"/>
      <c r="G389" s="237">
        <v>4800</v>
      </c>
      <c r="H389" s="207"/>
      <c r="I389" s="206">
        <v>0</v>
      </c>
      <c r="J389" s="207"/>
      <c r="K389" s="206" t="s">
        <v>3935</v>
      </c>
      <c r="L389" s="225" t="str">
        <f>VLOOKUP(A389,'De x Para'!A:C,3,0)</f>
        <v>14.1.1</v>
      </c>
      <c r="M389" s="241">
        <f t="shared" si="3"/>
        <v>4800</v>
      </c>
    </row>
    <row r="390" spans="1:13">
      <c r="A390" s="204" t="s">
        <v>3936</v>
      </c>
      <c r="B390" s="194" t="s">
        <v>143</v>
      </c>
      <c r="C390" s="204" t="s">
        <v>3937</v>
      </c>
      <c r="D390" s="205"/>
      <c r="E390" s="206" t="s">
        <v>248</v>
      </c>
      <c r="F390" s="207"/>
      <c r="G390" s="237">
        <v>10000</v>
      </c>
      <c r="H390" s="207"/>
      <c r="I390" s="206">
        <v>0</v>
      </c>
      <c r="J390" s="207"/>
      <c r="K390" s="206" t="s">
        <v>3938</v>
      </c>
      <c r="L390" s="225" t="str">
        <f>VLOOKUP(A390,'De x Para'!A:C,3,0)</f>
        <v>14.1.1</v>
      </c>
      <c r="M390" s="241">
        <f t="shared" si="3"/>
        <v>10000</v>
      </c>
    </row>
    <row r="391" spans="1:13">
      <c r="A391" s="204" t="s">
        <v>3939</v>
      </c>
      <c r="B391" s="194" t="s">
        <v>143</v>
      </c>
      <c r="C391" s="204" t="s">
        <v>1572</v>
      </c>
      <c r="D391" s="205"/>
      <c r="E391" s="206" t="s">
        <v>248</v>
      </c>
      <c r="F391" s="207"/>
      <c r="G391" s="237">
        <v>3000</v>
      </c>
      <c r="H391" s="207"/>
      <c r="I391" s="206">
        <v>0</v>
      </c>
      <c r="J391" s="207"/>
      <c r="K391" s="206" t="s">
        <v>1749</v>
      </c>
      <c r="L391" s="225" t="str">
        <f>VLOOKUP(A391,'De x Para'!A:C,3,0)</f>
        <v>14.1.1</v>
      </c>
      <c r="M391" s="241">
        <f t="shared" si="3"/>
        <v>3000</v>
      </c>
    </row>
    <row r="392" spans="1:13">
      <c r="A392" s="204" t="s">
        <v>3940</v>
      </c>
      <c r="B392" s="194" t="s">
        <v>143</v>
      </c>
      <c r="C392" s="204" t="s">
        <v>1542</v>
      </c>
      <c r="D392" s="205"/>
      <c r="E392" s="206" t="s">
        <v>248</v>
      </c>
      <c r="F392" s="207"/>
      <c r="G392" s="237">
        <v>59000</v>
      </c>
      <c r="H392" s="207"/>
      <c r="I392" s="206">
        <v>0</v>
      </c>
      <c r="J392" s="207"/>
      <c r="K392" s="206" t="s">
        <v>3941</v>
      </c>
      <c r="L392" s="225" t="str">
        <f>VLOOKUP(A392,'De x Para'!A:C,3,0)</f>
        <v>14.1.1</v>
      </c>
      <c r="M392" s="241">
        <f t="shared" si="3"/>
        <v>59000</v>
      </c>
    </row>
    <row r="393" spans="1:13">
      <c r="A393" s="204" t="s">
        <v>3942</v>
      </c>
      <c r="B393" s="194" t="s">
        <v>143</v>
      </c>
      <c r="C393" s="204" t="s">
        <v>3435</v>
      </c>
      <c r="D393" s="205"/>
      <c r="E393" s="206" t="s">
        <v>248</v>
      </c>
      <c r="F393" s="207"/>
      <c r="G393" s="237">
        <v>3129.65</v>
      </c>
      <c r="H393" s="207"/>
      <c r="I393" s="206">
        <v>0</v>
      </c>
      <c r="J393" s="207"/>
      <c r="K393" s="206" t="s">
        <v>3436</v>
      </c>
      <c r="L393" s="225" t="str">
        <f>VLOOKUP(A393,'De x Para'!A:C,3,0)</f>
        <v>14.1.1</v>
      </c>
      <c r="M393" s="241">
        <f t="shared" si="3"/>
        <v>3129.65</v>
      </c>
    </row>
    <row r="394" spans="1:13">
      <c r="A394" s="208"/>
      <c r="B394" s="194" t="s">
        <v>143</v>
      </c>
      <c r="C394" s="208" t="s">
        <v>143</v>
      </c>
      <c r="D394" s="209"/>
      <c r="E394" s="209"/>
      <c r="F394" s="209"/>
      <c r="G394" s="209"/>
      <c r="H394" s="209"/>
      <c r="I394" s="209"/>
      <c r="J394" s="209"/>
      <c r="K394" s="209"/>
      <c r="L394" s="225"/>
      <c r="M394" s="241">
        <f t="shared" si="3"/>
        <v>0</v>
      </c>
    </row>
    <row r="395" spans="1:13">
      <c r="A395" s="200" t="s">
        <v>3444</v>
      </c>
      <c r="B395" s="194" t="s">
        <v>143</v>
      </c>
      <c r="C395" s="200" t="s">
        <v>1685</v>
      </c>
      <c r="D395" s="201"/>
      <c r="E395" s="202" t="s">
        <v>3682</v>
      </c>
      <c r="F395" s="203"/>
      <c r="G395" s="202">
        <v>0</v>
      </c>
      <c r="H395" s="203"/>
      <c r="I395" s="202">
        <v>0</v>
      </c>
      <c r="J395" s="203"/>
      <c r="K395" s="202" t="s">
        <v>3682</v>
      </c>
      <c r="L395" s="225">
        <f>VLOOKUP(A395,'De x Para'!A:C,3,0)</f>
        <v>0</v>
      </c>
      <c r="M395" s="241">
        <f t="shared" ref="M395:M418" si="4">G395-I395</f>
        <v>0</v>
      </c>
    </row>
    <row r="396" spans="1:13">
      <c r="A396" s="200" t="s">
        <v>3445</v>
      </c>
      <c r="B396" s="194" t="s">
        <v>143</v>
      </c>
      <c r="C396" s="200" t="s">
        <v>1685</v>
      </c>
      <c r="D396" s="201"/>
      <c r="E396" s="202" t="s">
        <v>3682</v>
      </c>
      <c r="F396" s="203"/>
      <c r="G396" s="202">
        <v>0</v>
      </c>
      <c r="H396" s="203"/>
      <c r="I396" s="202">
        <v>0</v>
      </c>
      <c r="J396" s="203"/>
      <c r="K396" s="202" t="s">
        <v>3682</v>
      </c>
      <c r="L396" s="225">
        <f>VLOOKUP(A396,'De x Para'!A:C,3,0)</f>
        <v>0</v>
      </c>
      <c r="M396" s="241">
        <f t="shared" si="4"/>
        <v>0</v>
      </c>
    </row>
    <row r="397" spans="1:13">
      <c r="A397" s="204" t="s">
        <v>3446</v>
      </c>
      <c r="B397" s="194" t="s">
        <v>143</v>
      </c>
      <c r="C397" s="204" t="s">
        <v>1691</v>
      </c>
      <c r="D397" s="205"/>
      <c r="E397" s="206" t="s">
        <v>3682</v>
      </c>
      <c r="F397" s="207"/>
      <c r="G397" s="206">
        <v>0</v>
      </c>
      <c r="H397" s="207"/>
      <c r="I397" s="206">
        <v>0</v>
      </c>
      <c r="J397" s="207"/>
      <c r="K397" s="206" t="s">
        <v>3682</v>
      </c>
      <c r="L397" s="225" t="str">
        <f>VLOOKUP(A397,'De x Para'!A:C,3,0)</f>
        <v>14.1.2</v>
      </c>
      <c r="M397" s="241">
        <f t="shared" si="4"/>
        <v>0</v>
      </c>
    </row>
    <row r="398" spans="1:13">
      <c r="A398" s="208"/>
      <c r="B398" s="194" t="s">
        <v>143</v>
      </c>
      <c r="C398" s="208" t="s">
        <v>143</v>
      </c>
      <c r="D398" s="209"/>
      <c r="E398" s="209"/>
      <c r="F398" s="209"/>
      <c r="G398" s="209"/>
      <c r="H398" s="209"/>
      <c r="I398" s="209"/>
      <c r="J398" s="209"/>
      <c r="K398" s="209"/>
      <c r="L398" s="225"/>
      <c r="M398" s="241">
        <f t="shared" si="4"/>
        <v>0</v>
      </c>
    </row>
    <row r="399" spans="1:13">
      <c r="A399" s="200" t="s">
        <v>1702</v>
      </c>
      <c r="B399" s="194" t="s">
        <v>143</v>
      </c>
      <c r="C399" s="200" t="s">
        <v>1703</v>
      </c>
      <c r="D399" s="201"/>
      <c r="E399" s="202" t="s">
        <v>3683</v>
      </c>
      <c r="F399" s="203"/>
      <c r="G399" s="236">
        <v>20573</v>
      </c>
      <c r="H399" s="203"/>
      <c r="I399" s="202">
        <v>0</v>
      </c>
      <c r="J399" s="203"/>
      <c r="K399" s="202" t="s">
        <v>3943</v>
      </c>
      <c r="L399" s="225">
        <f>VLOOKUP(A399,'De x Para'!A:C,3,0)</f>
        <v>0</v>
      </c>
      <c r="M399" s="241">
        <f t="shared" si="4"/>
        <v>20573</v>
      </c>
    </row>
    <row r="400" spans="1:13">
      <c r="A400" s="200" t="s">
        <v>1706</v>
      </c>
      <c r="B400" s="194" t="s">
        <v>143</v>
      </c>
      <c r="C400" s="200" t="s">
        <v>1703</v>
      </c>
      <c r="D400" s="201"/>
      <c r="E400" s="202" t="s">
        <v>3683</v>
      </c>
      <c r="F400" s="203"/>
      <c r="G400" s="236">
        <v>20573</v>
      </c>
      <c r="H400" s="203"/>
      <c r="I400" s="202">
        <v>0</v>
      </c>
      <c r="J400" s="203"/>
      <c r="K400" s="202" t="s">
        <v>3943</v>
      </c>
      <c r="L400" s="225">
        <f>VLOOKUP(A400,'De x Para'!A:C,3,0)</f>
        <v>0</v>
      </c>
      <c r="M400" s="241">
        <f t="shared" si="4"/>
        <v>20573</v>
      </c>
    </row>
    <row r="401" spans="1:13">
      <c r="A401" s="200" t="s">
        <v>1707</v>
      </c>
      <c r="B401" s="194" t="s">
        <v>143</v>
      </c>
      <c r="C401" s="200" t="s">
        <v>1703</v>
      </c>
      <c r="D401" s="201"/>
      <c r="E401" s="202" t="s">
        <v>3683</v>
      </c>
      <c r="F401" s="203"/>
      <c r="G401" s="236">
        <v>20573</v>
      </c>
      <c r="H401" s="203"/>
      <c r="I401" s="202">
        <v>0</v>
      </c>
      <c r="J401" s="203"/>
      <c r="K401" s="202" t="s">
        <v>3943</v>
      </c>
      <c r="L401" s="225">
        <f>VLOOKUP(A401,'De x Para'!A:C,3,0)</f>
        <v>0</v>
      </c>
      <c r="M401" s="241">
        <f t="shared" si="4"/>
        <v>20573</v>
      </c>
    </row>
    <row r="402" spans="1:13">
      <c r="A402" s="200" t="s">
        <v>1708</v>
      </c>
      <c r="B402" s="194" t="s">
        <v>143</v>
      </c>
      <c r="C402" s="200" t="s">
        <v>1703</v>
      </c>
      <c r="D402" s="201"/>
      <c r="E402" s="202" t="s">
        <v>3683</v>
      </c>
      <c r="F402" s="203"/>
      <c r="G402" s="236">
        <v>20573</v>
      </c>
      <c r="H402" s="203"/>
      <c r="I402" s="202">
        <v>0</v>
      </c>
      <c r="J402" s="203"/>
      <c r="K402" s="202" t="s">
        <v>3943</v>
      </c>
      <c r="L402" s="225">
        <f>VLOOKUP(A402,'De x Para'!A:C,3,0)</f>
        <v>0</v>
      </c>
      <c r="M402" s="241">
        <f t="shared" si="4"/>
        <v>20573</v>
      </c>
    </row>
    <row r="403" spans="1:13">
      <c r="A403" s="204" t="s">
        <v>1709</v>
      </c>
      <c r="B403" s="194" t="s">
        <v>143</v>
      </c>
      <c r="C403" s="204" t="s">
        <v>1710</v>
      </c>
      <c r="D403" s="205"/>
      <c r="E403" s="206" t="s">
        <v>3683</v>
      </c>
      <c r="F403" s="207"/>
      <c r="G403" s="237">
        <v>20573</v>
      </c>
      <c r="H403" s="207"/>
      <c r="I403" s="206">
        <v>0</v>
      </c>
      <c r="J403" s="207"/>
      <c r="K403" s="206" t="s">
        <v>3943</v>
      </c>
      <c r="L403" s="225" t="str">
        <f>VLOOKUP(A403,'De x Para'!A:C,3,0)</f>
        <v>11.6.5</v>
      </c>
      <c r="M403" s="241">
        <f t="shared" si="4"/>
        <v>20573</v>
      </c>
    </row>
    <row r="404" spans="1:13">
      <c r="A404" s="208"/>
      <c r="B404" s="194" t="s">
        <v>143</v>
      </c>
      <c r="C404" s="208" t="s">
        <v>143</v>
      </c>
      <c r="D404" s="209"/>
      <c r="E404" s="209"/>
      <c r="F404" s="209"/>
      <c r="G404" s="209"/>
      <c r="H404" s="209"/>
      <c r="I404" s="209"/>
      <c r="J404" s="209"/>
      <c r="K404" s="209"/>
      <c r="L404" s="225"/>
      <c r="M404" s="241">
        <f t="shared" si="4"/>
        <v>0</v>
      </c>
    </row>
    <row r="405" spans="1:13">
      <c r="A405" s="200" t="s">
        <v>1711</v>
      </c>
      <c r="B405" s="194" t="s">
        <v>143</v>
      </c>
      <c r="C405" s="200" t="s">
        <v>1712</v>
      </c>
      <c r="D405" s="201"/>
      <c r="E405" s="202" t="s">
        <v>3684</v>
      </c>
      <c r="F405" s="203"/>
      <c r="G405" s="236">
        <v>8431.7099999999991</v>
      </c>
      <c r="H405" s="203"/>
      <c r="I405" s="202">
        <v>0</v>
      </c>
      <c r="J405" s="203"/>
      <c r="K405" s="202" t="s">
        <v>3944</v>
      </c>
      <c r="L405" s="225">
        <f>VLOOKUP(A405,'De x Para'!A:C,3,0)</f>
        <v>0</v>
      </c>
      <c r="M405" s="241">
        <f t="shared" si="4"/>
        <v>8431.7099999999991</v>
      </c>
    </row>
    <row r="406" spans="1:13">
      <c r="A406" s="200" t="s">
        <v>1715</v>
      </c>
      <c r="B406" s="194" t="s">
        <v>143</v>
      </c>
      <c r="C406" s="200" t="s">
        <v>1712</v>
      </c>
      <c r="D406" s="201"/>
      <c r="E406" s="202" t="s">
        <v>3684</v>
      </c>
      <c r="F406" s="203"/>
      <c r="G406" s="236">
        <v>8431.7099999999991</v>
      </c>
      <c r="H406" s="203"/>
      <c r="I406" s="202">
        <v>0</v>
      </c>
      <c r="J406" s="203"/>
      <c r="K406" s="202" t="s">
        <v>3944</v>
      </c>
      <c r="L406" s="225">
        <f>VLOOKUP(A406,'De x Para'!A:C,3,0)</f>
        <v>0</v>
      </c>
      <c r="M406" s="241">
        <f t="shared" si="4"/>
        <v>8431.7099999999991</v>
      </c>
    </row>
    <row r="407" spans="1:13">
      <c r="A407" s="200" t="s">
        <v>1716</v>
      </c>
      <c r="B407" s="194" t="s">
        <v>143</v>
      </c>
      <c r="C407" s="200" t="s">
        <v>1712</v>
      </c>
      <c r="D407" s="201"/>
      <c r="E407" s="202" t="s">
        <v>3684</v>
      </c>
      <c r="F407" s="203"/>
      <c r="G407" s="236">
        <v>8431.7099999999991</v>
      </c>
      <c r="H407" s="203"/>
      <c r="I407" s="202">
        <v>0</v>
      </c>
      <c r="J407" s="203"/>
      <c r="K407" s="202" t="s">
        <v>3944</v>
      </c>
      <c r="L407" s="225">
        <f>VLOOKUP(A407,'De x Para'!A:C,3,0)</f>
        <v>0</v>
      </c>
      <c r="M407" s="241">
        <f t="shared" si="4"/>
        <v>8431.7099999999991</v>
      </c>
    </row>
    <row r="408" spans="1:13">
      <c r="A408" s="200" t="s">
        <v>1717</v>
      </c>
      <c r="B408" s="194" t="s">
        <v>143</v>
      </c>
      <c r="C408" s="200" t="s">
        <v>1712</v>
      </c>
      <c r="D408" s="201"/>
      <c r="E408" s="202" t="s">
        <v>3684</v>
      </c>
      <c r="F408" s="203"/>
      <c r="G408" s="236">
        <v>8431.7099999999991</v>
      </c>
      <c r="H408" s="203"/>
      <c r="I408" s="202">
        <v>0</v>
      </c>
      <c r="J408" s="203"/>
      <c r="K408" s="202" t="s">
        <v>3944</v>
      </c>
      <c r="L408" s="225">
        <f>VLOOKUP(A408,'De x Para'!A:C,3,0)</f>
        <v>0</v>
      </c>
      <c r="M408" s="241">
        <f t="shared" si="4"/>
        <v>8431.7099999999991</v>
      </c>
    </row>
    <row r="409" spans="1:13">
      <c r="A409" s="204" t="s">
        <v>1718</v>
      </c>
      <c r="B409" s="194" t="s">
        <v>143</v>
      </c>
      <c r="C409" s="204" t="s">
        <v>1719</v>
      </c>
      <c r="D409" s="205"/>
      <c r="E409" s="206" t="s">
        <v>3685</v>
      </c>
      <c r="F409" s="207"/>
      <c r="G409" s="237">
        <v>8343.01</v>
      </c>
      <c r="H409" s="207"/>
      <c r="I409" s="206">
        <v>0</v>
      </c>
      <c r="J409" s="207"/>
      <c r="K409" s="206" t="s">
        <v>3945</v>
      </c>
      <c r="L409" s="225" t="str">
        <f>VLOOKUP(A409,'De x Para'!A:C,3,0)</f>
        <v>13.1</v>
      </c>
      <c r="M409" s="241">
        <f t="shared" si="4"/>
        <v>8343.01</v>
      </c>
    </row>
    <row r="410" spans="1:13">
      <c r="A410" s="204" t="s">
        <v>1723</v>
      </c>
      <c r="B410" s="194" t="s">
        <v>143</v>
      </c>
      <c r="C410" s="204" t="s">
        <v>1724</v>
      </c>
      <c r="D410" s="205"/>
      <c r="E410" s="206" t="s">
        <v>3686</v>
      </c>
      <c r="F410" s="207"/>
      <c r="G410" s="206">
        <v>88.7</v>
      </c>
      <c r="H410" s="207"/>
      <c r="I410" s="206">
        <v>0</v>
      </c>
      <c r="J410" s="207"/>
      <c r="K410" s="206" t="s">
        <v>3946</v>
      </c>
      <c r="L410" s="225" t="str">
        <f>VLOOKUP(A410,'De x Para'!A:C,3,0)</f>
        <v>13.1</v>
      </c>
      <c r="M410" s="241">
        <f t="shared" si="4"/>
        <v>88.7</v>
      </c>
    </row>
    <row r="411" spans="1:13">
      <c r="A411" s="200"/>
      <c r="B411" s="194" t="s">
        <v>143</v>
      </c>
      <c r="C411" s="200" t="s">
        <v>143</v>
      </c>
      <c r="D411" s="201"/>
      <c r="E411" s="201"/>
      <c r="F411" s="201"/>
      <c r="G411" s="201"/>
      <c r="H411" s="201"/>
      <c r="I411" s="201"/>
      <c r="J411" s="201"/>
      <c r="K411" s="201"/>
      <c r="L411" s="225"/>
      <c r="M411" s="241">
        <f t="shared" si="4"/>
        <v>0</v>
      </c>
    </row>
    <row r="412" spans="1:13">
      <c r="A412" s="200" t="s">
        <v>1734</v>
      </c>
      <c r="B412" s="194" t="s">
        <v>143</v>
      </c>
      <c r="C412" s="200" t="s">
        <v>1735</v>
      </c>
      <c r="D412" s="201"/>
      <c r="E412" s="202" t="s">
        <v>3687</v>
      </c>
      <c r="F412" s="203"/>
      <c r="G412" s="236">
        <v>4368.3900000000003</v>
      </c>
      <c r="H412" s="203"/>
      <c r="I412" s="202">
        <v>0</v>
      </c>
      <c r="J412" s="203"/>
      <c r="K412" s="202" t="s">
        <v>3947</v>
      </c>
      <c r="L412" s="225">
        <f>VLOOKUP(A412,'De x Para'!A:C,3,0)</f>
        <v>0</v>
      </c>
      <c r="M412" s="241">
        <f t="shared" si="4"/>
        <v>4368.3900000000003</v>
      </c>
    </row>
    <row r="413" spans="1:13">
      <c r="A413" s="200" t="s">
        <v>1739</v>
      </c>
      <c r="B413" s="194" t="s">
        <v>143</v>
      </c>
      <c r="C413" s="200" t="s">
        <v>1740</v>
      </c>
      <c r="D413" s="201"/>
      <c r="E413" s="202" t="s">
        <v>3687</v>
      </c>
      <c r="F413" s="203"/>
      <c r="G413" s="236">
        <v>4368.3900000000003</v>
      </c>
      <c r="H413" s="203"/>
      <c r="I413" s="202">
        <v>0</v>
      </c>
      <c r="J413" s="203"/>
      <c r="K413" s="202" t="s">
        <v>3947</v>
      </c>
      <c r="L413" s="225">
        <f>VLOOKUP(A413,'De x Para'!A:C,3,0)</f>
        <v>0</v>
      </c>
      <c r="M413" s="241">
        <f t="shared" si="4"/>
        <v>4368.3900000000003</v>
      </c>
    </row>
    <row r="414" spans="1:13">
      <c r="A414" s="200" t="s">
        <v>1741</v>
      </c>
      <c r="B414" s="194" t="s">
        <v>143</v>
      </c>
      <c r="C414" s="200" t="s">
        <v>1740</v>
      </c>
      <c r="D414" s="201"/>
      <c r="E414" s="202" t="s">
        <v>3687</v>
      </c>
      <c r="F414" s="203"/>
      <c r="G414" s="236">
        <v>4368.3900000000003</v>
      </c>
      <c r="H414" s="203"/>
      <c r="I414" s="202">
        <v>0</v>
      </c>
      <c r="J414" s="203"/>
      <c r="K414" s="202" t="s">
        <v>3947</v>
      </c>
      <c r="L414" s="225">
        <f>VLOOKUP(A414,'De x Para'!A:C,3,0)</f>
        <v>0</v>
      </c>
      <c r="M414" s="241">
        <f t="shared" si="4"/>
        <v>4368.3900000000003</v>
      </c>
    </row>
    <row r="415" spans="1:13">
      <c r="A415" s="200" t="s">
        <v>1742</v>
      </c>
      <c r="B415" s="194" t="s">
        <v>143</v>
      </c>
      <c r="C415" s="200" t="s">
        <v>1740</v>
      </c>
      <c r="D415" s="201"/>
      <c r="E415" s="202" t="s">
        <v>3687</v>
      </c>
      <c r="F415" s="203"/>
      <c r="G415" s="236">
        <v>4368.3900000000003</v>
      </c>
      <c r="H415" s="203"/>
      <c r="I415" s="202">
        <v>0</v>
      </c>
      <c r="J415" s="203"/>
      <c r="K415" s="202" t="s">
        <v>3947</v>
      </c>
      <c r="L415" s="225">
        <f>VLOOKUP(A415,'De x Para'!A:C,3,0)</f>
        <v>0</v>
      </c>
      <c r="M415" s="241">
        <f t="shared" si="4"/>
        <v>4368.3900000000003</v>
      </c>
    </row>
    <row r="416" spans="1:13">
      <c r="A416" s="204" t="s">
        <v>1743</v>
      </c>
      <c r="B416" s="194" t="s">
        <v>143</v>
      </c>
      <c r="C416" s="204" t="s">
        <v>1744</v>
      </c>
      <c r="D416" s="205"/>
      <c r="E416" s="206" t="s">
        <v>3688</v>
      </c>
      <c r="F416" s="207"/>
      <c r="G416" s="206">
        <v>368.39</v>
      </c>
      <c r="H416" s="207"/>
      <c r="I416" s="206">
        <v>0</v>
      </c>
      <c r="J416" s="207"/>
      <c r="K416" s="206" t="s">
        <v>3948</v>
      </c>
      <c r="L416" s="225" t="str">
        <f>VLOOKUP(A416,'De x Para'!A:C,3,0)</f>
        <v>11.6.2</v>
      </c>
      <c r="M416" s="241">
        <f t="shared" si="4"/>
        <v>368.39</v>
      </c>
    </row>
    <row r="417" spans="1:13">
      <c r="A417" s="204" t="s">
        <v>3689</v>
      </c>
      <c r="B417" s="194" t="s">
        <v>143</v>
      </c>
      <c r="C417" s="204" t="s">
        <v>3690</v>
      </c>
      <c r="D417" s="205"/>
      <c r="E417" s="206" t="s">
        <v>3691</v>
      </c>
      <c r="F417" s="207"/>
      <c r="G417" s="206">
        <v>0</v>
      </c>
      <c r="H417" s="207"/>
      <c r="I417" s="206">
        <v>0</v>
      </c>
      <c r="J417" s="207"/>
      <c r="K417" s="206" t="s">
        <v>3691</v>
      </c>
      <c r="L417" s="225" t="str">
        <f>VLOOKUP(A417,'De x Para'!A:C,3,0)</f>
        <v>11.6.1</v>
      </c>
      <c r="M417" s="241">
        <f t="shared" si="4"/>
        <v>0</v>
      </c>
    </row>
    <row r="418" spans="1:13">
      <c r="A418" s="204" t="s">
        <v>1747</v>
      </c>
      <c r="B418" s="194" t="s">
        <v>143</v>
      </c>
      <c r="C418" s="204" t="s">
        <v>1748</v>
      </c>
      <c r="D418" s="205"/>
      <c r="E418" s="206" t="s">
        <v>3692</v>
      </c>
      <c r="F418" s="207"/>
      <c r="G418" s="237">
        <v>4000</v>
      </c>
      <c r="H418" s="207"/>
      <c r="I418" s="206">
        <v>0</v>
      </c>
      <c r="J418" s="207"/>
      <c r="K418" s="206" t="s">
        <v>3949</v>
      </c>
      <c r="L418" s="225" t="str">
        <f>VLOOKUP(A418,'De x Para'!A:C,3,0)</f>
        <v>11.6.6</v>
      </c>
      <c r="M418" s="241">
        <f t="shared" si="4"/>
        <v>4000</v>
      </c>
    </row>
    <row r="419" spans="1:13">
      <c r="A419" s="208"/>
      <c r="B419" s="194" t="s">
        <v>143</v>
      </c>
      <c r="C419" s="208" t="s">
        <v>143</v>
      </c>
      <c r="D419" s="209"/>
      <c r="E419" s="209"/>
      <c r="F419" s="209"/>
      <c r="G419" s="209"/>
      <c r="H419" s="209"/>
      <c r="I419" s="209"/>
      <c r="J419" s="209"/>
      <c r="K419" s="209"/>
      <c r="L419" s="225"/>
    </row>
    <row r="420" spans="1:13">
      <c r="A420" s="200">
        <v>4</v>
      </c>
      <c r="B420" s="200" t="s">
        <v>1751</v>
      </c>
      <c r="C420" s="201"/>
      <c r="D420" s="201"/>
      <c r="E420" s="202" t="s">
        <v>3536</v>
      </c>
      <c r="F420" s="203"/>
      <c r="G420" s="236">
        <v>193076.24</v>
      </c>
      <c r="H420" s="203"/>
      <c r="I420" s="236">
        <v>1159495.8899999999</v>
      </c>
      <c r="J420" s="203"/>
      <c r="K420" s="202" t="s">
        <v>3771</v>
      </c>
      <c r="L420" s="225">
        <f>VLOOKUP(A420,'De x Para'!A:C,3,0)</f>
        <v>0</v>
      </c>
      <c r="M420" s="241">
        <f>I420-G420</f>
        <v>966419.64999999991</v>
      </c>
    </row>
    <row r="421" spans="1:13">
      <c r="A421" s="196" t="s">
        <v>215</v>
      </c>
      <c r="B421" s="196" t="s">
        <v>216</v>
      </c>
      <c r="C421" s="197"/>
      <c r="D421" s="197"/>
      <c r="E421" s="198" t="s">
        <v>217</v>
      </c>
      <c r="F421" s="199"/>
      <c r="G421" s="198" t="s">
        <v>218</v>
      </c>
      <c r="H421" s="199"/>
      <c r="I421" s="198" t="s">
        <v>219</v>
      </c>
      <c r="J421" s="199"/>
      <c r="K421" s="198" t="s">
        <v>220</v>
      </c>
      <c r="L421" s="225">
        <f>VLOOKUP(A421,'De x Para'!A:C,3,0)</f>
        <v>0</v>
      </c>
      <c r="M421" s="241" t="e">
        <f t="shared" ref="M421:M453" si="5">I421-G421</f>
        <v>#VALUE!</v>
      </c>
    </row>
    <row r="422" spans="1:13">
      <c r="A422" s="200" t="s">
        <v>1753</v>
      </c>
      <c r="B422" s="194" t="s">
        <v>143</v>
      </c>
      <c r="C422" s="200" t="s">
        <v>1751</v>
      </c>
      <c r="D422" s="201"/>
      <c r="E422" s="202" t="s">
        <v>3536</v>
      </c>
      <c r="F422" s="203"/>
      <c r="G422" s="236">
        <v>193076.24</v>
      </c>
      <c r="H422" s="203"/>
      <c r="I422" s="236">
        <v>1159495.8899999999</v>
      </c>
      <c r="J422" s="203"/>
      <c r="K422" s="202" t="s">
        <v>3771</v>
      </c>
      <c r="L422" s="225">
        <f>VLOOKUP(A422,'De x Para'!A:C,3,0)</f>
        <v>0</v>
      </c>
      <c r="M422" s="241">
        <f t="shared" si="5"/>
        <v>966419.64999999991</v>
      </c>
    </row>
    <row r="423" spans="1:13">
      <c r="A423" s="200" t="s">
        <v>1754</v>
      </c>
      <c r="B423" s="194" t="s">
        <v>143</v>
      </c>
      <c r="C423" s="200" t="s">
        <v>1751</v>
      </c>
      <c r="D423" s="201"/>
      <c r="E423" s="202" t="s">
        <v>3536</v>
      </c>
      <c r="F423" s="203"/>
      <c r="G423" s="236">
        <v>193076.24</v>
      </c>
      <c r="H423" s="203"/>
      <c r="I423" s="236">
        <v>1159495.8899999999</v>
      </c>
      <c r="J423" s="203"/>
      <c r="K423" s="202" t="s">
        <v>3771</v>
      </c>
      <c r="L423" s="225">
        <f>VLOOKUP(A423,'De x Para'!A:C,3,0)</f>
        <v>0</v>
      </c>
      <c r="M423" s="241">
        <f t="shared" si="5"/>
        <v>966419.64999999991</v>
      </c>
    </row>
    <row r="424" spans="1:13">
      <c r="A424" s="200" t="s">
        <v>1755</v>
      </c>
      <c r="B424" s="194" t="s">
        <v>143</v>
      </c>
      <c r="C424" s="200" t="s">
        <v>1756</v>
      </c>
      <c r="D424" s="201"/>
      <c r="E424" s="202" t="s">
        <v>3693</v>
      </c>
      <c r="F424" s="203"/>
      <c r="G424" s="202">
        <v>0</v>
      </c>
      <c r="H424" s="203"/>
      <c r="I424" s="236">
        <v>803050.63</v>
      </c>
      <c r="J424" s="203"/>
      <c r="K424" s="202" t="s">
        <v>3950</v>
      </c>
      <c r="L424" s="225">
        <f>VLOOKUP(A424,'De x Para'!A:C,3,0)</f>
        <v>0</v>
      </c>
      <c r="M424" s="241">
        <f t="shared" si="5"/>
        <v>803050.63</v>
      </c>
    </row>
    <row r="425" spans="1:13">
      <c r="A425" s="200" t="s">
        <v>1759</v>
      </c>
      <c r="B425" s="194" t="s">
        <v>143</v>
      </c>
      <c r="C425" s="200" t="s">
        <v>1756</v>
      </c>
      <c r="D425" s="201"/>
      <c r="E425" s="202" t="s">
        <v>3693</v>
      </c>
      <c r="F425" s="203"/>
      <c r="G425" s="202">
        <v>0</v>
      </c>
      <c r="H425" s="203"/>
      <c r="I425" s="236">
        <v>803050.63</v>
      </c>
      <c r="J425" s="203"/>
      <c r="K425" s="202" t="s">
        <v>3950</v>
      </c>
      <c r="L425" s="225">
        <f>VLOOKUP(A425,'De x Para'!A:C,3,0)</f>
        <v>0</v>
      </c>
      <c r="M425" s="241">
        <f t="shared" si="5"/>
        <v>803050.63</v>
      </c>
    </row>
    <row r="426" spans="1:13">
      <c r="A426" s="204" t="s">
        <v>1760</v>
      </c>
      <c r="B426" s="194" t="s">
        <v>143</v>
      </c>
      <c r="C426" s="204" t="s">
        <v>1761</v>
      </c>
      <c r="D426" s="205"/>
      <c r="E426" s="206" t="s">
        <v>3693</v>
      </c>
      <c r="F426" s="207"/>
      <c r="G426" s="206">
        <v>0</v>
      </c>
      <c r="H426" s="207"/>
      <c r="I426" s="237">
        <v>803050.63</v>
      </c>
      <c r="J426" s="207"/>
      <c r="K426" s="206" t="s">
        <v>3950</v>
      </c>
      <c r="L426" s="225" t="str">
        <f>VLOOKUP(A426,'De x Para'!A:C,3,0)</f>
        <v>4.1</v>
      </c>
      <c r="M426" s="241">
        <f t="shared" si="5"/>
        <v>803050.63</v>
      </c>
    </row>
    <row r="427" spans="1:13">
      <c r="A427" s="208"/>
      <c r="B427" s="194" t="s">
        <v>143</v>
      </c>
      <c r="C427" s="208" t="s">
        <v>143</v>
      </c>
      <c r="D427" s="209"/>
      <c r="E427" s="209"/>
      <c r="F427" s="209"/>
      <c r="G427" s="209"/>
      <c r="H427" s="209"/>
      <c r="I427" s="209"/>
      <c r="J427" s="209"/>
      <c r="K427" s="209"/>
      <c r="L427" s="225"/>
      <c r="M427" s="241">
        <f t="shared" si="5"/>
        <v>0</v>
      </c>
    </row>
    <row r="428" spans="1:13">
      <c r="A428" s="200" t="s">
        <v>1762</v>
      </c>
      <c r="B428" s="194" t="s">
        <v>143</v>
      </c>
      <c r="C428" s="200" t="s">
        <v>1763</v>
      </c>
      <c r="D428" s="201"/>
      <c r="E428" s="202" t="s">
        <v>3694</v>
      </c>
      <c r="F428" s="203"/>
      <c r="G428" s="236">
        <v>191554.52</v>
      </c>
      <c r="H428" s="203"/>
      <c r="I428" s="236">
        <v>348501.55</v>
      </c>
      <c r="J428" s="203"/>
      <c r="K428" s="202" t="s">
        <v>3951</v>
      </c>
      <c r="L428" s="225">
        <f>VLOOKUP(A428,'De x Para'!A:C,3,0)</f>
        <v>0</v>
      </c>
      <c r="M428" s="241">
        <f t="shared" si="5"/>
        <v>156947.03</v>
      </c>
    </row>
    <row r="429" spans="1:13">
      <c r="A429" s="200" t="s">
        <v>1767</v>
      </c>
      <c r="B429" s="194" t="s">
        <v>143</v>
      </c>
      <c r="C429" s="200" t="s">
        <v>1768</v>
      </c>
      <c r="D429" s="201"/>
      <c r="E429" s="202" t="s">
        <v>3695</v>
      </c>
      <c r="F429" s="203"/>
      <c r="G429" s="236">
        <v>36900</v>
      </c>
      <c r="H429" s="203"/>
      <c r="I429" s="236">
        <v>38000</v>
      </c>
      <c r="J429" s="203"/>
      <c r="K429" s="202" t="s">
        <v>3952</v>
      </c>
      <c r="L429" s="225">
        <f>VLOOKUP(A429,'De x Para'!A:C,3,0)</f>
        <v>0</v>
      </c>
      <c r="M429" s="241">
        <f t="shared" si="5"/>
        <v>1100</v>
      </c>
    </row>
    <row r="430" spans="1:13">
      <c r="A430" s="204" t="s">
        <v>1772</v>
      </c>
      <c r="B430" s="194" t="s">
        <v>143</v>
      </c>
      <c r="C430" s="204" t="s">
        <v>1773</v>
      </c>
      <c r="D430" s="205"/>
      <c r="E430" s="206" t="s">
        <v>3696</v>
      </c>
      <c r="F430" s="207"/>
      <c r="G430" s="206">
        <v>0</v>
      </c>
      <c r="H430" s="207"/>
      <c r="I430" s="237">
        <v>13000</v>
      </c>
      <c r="J430" s="207"/>
      <c r="K430" s="206" t="s">
        <v>3953</v>
      </c>
      <c r="L430" s="225" t="str">
        <f>VLOOKUP(A430,'De x Para'!A:C,3,0)</f>
        <v>4.2.1</v>
      </c>
      <c r="M430" s="241">
        <f t="shared" si="5"/>
        <v>13000</v>
      </c>
    </row>
    <row r="431" spans="1:13">
      <c r="A431" s="204" t="s">
        <v>1776</v>
      </c>
      <c r="B431" s="194" t="s">
        <v>143</v>
      </c>
      <c r="C431" s="204" t="s">
        <v>1777</v>
      </c>
      <c r="D431" s="205"/>
      <c r="E431" s="206" t="s">
        <v>3697</v>
      </c>
      <c r="F431" s="207"/>
      <c r="G431" s="237">
        <v>36900</v>
      </c>
      <c r="H431" s="207"/>
      <c r="I431" s="237">
        <v>25000</v>
      </c>
      <c r="J431" s="207"/>
      <c r="K431" s="206" t="s">
        <v>3954</v>
      </c>
      <c r="L431" s="225" t="str">
        <f>VLOOKUP(A431,'De x Para'!A:C,3,0)</f>
        <v>4.2.1</v>
      </c>
      <c r="M431" s="241">
        <f t="shared" si="5"/>
        <v>-11900</v>
      </c>
    </row>
    <row r="432" spans="1:13">
      <c r="A432" s="208"/>
      <c r="B432" s="194" t="s">
        <v>143</v>
      </c>
      <c r="C432" s="208" t="s">
        <v>143</v>
      </c>
      <c r="D432" s="209"/>
      <c r="E432" s="209"/>
      <c r="F432" s="209"/>
      <c r="G432" s="209"/>
      <c r="H432" s="209"/>
      <c r="I432" s="209"/>
      <c r="J432" s="209"/>
      <c r="K432" s="209"/>
      <c r="L432" s="225"/>
      <c r="M432" s="241">
        <f t="shared" si="5"/>
        <v>0</v>
      </c>
    </row>
    <row r="433" spans="1:13">
      <c r="A433" s="200" t="s">
        <v>1781</v>
      </c>
      <c r="B433" s="194" t="s">
        <v>143</v>
      </c>
      <c r="C433" s="200" t="s">
        <v>1782</v>
      </c>
      <c r="D433" s="201"/>
      <c r="E433" s="202" t="s">
        <v>3698</v>
      </c>
      <c r="F433" s="203"/>
      <c r="G433" s="202">
        <v>80</v>
      </c>
      <c r="H433" s="203"/>
      <c r="I433" s="236">
        <v>72185.5</v>
      </c>
      <c r="J433" s="203"/>
      <c r="K433" s="202" t="s">
        <v>3955</v>
      </c>
      <c r="L433" s="225">
        <f>VLOOKUP(A433,'De x Para'!A:C,3,0)</f>
        <v>0</v>
      </c>
      <c r="M433" s="241">
        <f t="shared" si="5"/>
        <v>72105.5</v>
      </c>
    </row>
    <row r="434" spans="1:13">
      <c r="A434" s="204" t="s">
        <v>1785</v>
      </c>
      <c r="B434" s="194" t="s">
        <v>143</v>
      </c>
      <c r="C434" s="204" t="s">
        <v>1786</v>
      </c>
      <c r="D434" s="205"/>
      <c r="E434" s="206" t="s">
        <v>3698</v>
      </c>
      <c r="F434" s="207"/>
      <c r="G434" s="206">
        <v>80</v>
      </c>
      <c r="H434" s="207"/>
      <c r="I434" s="237">
        <v>72185.5</v>
      </c>
      <c r="J434" s="207"/>
      <c r="K434" s="206" t="s">
        <v>3955</v>
      </c>
      <c r="L434" s="225" t="str">
        <f>VLOOKUP(A434,'De x Para'!A:C,3,0)</f>
        <v>4.2.1</v>
      </c>
      <c r="M434" s="241">
        <f t="shared" si="5"/>
        <v>72105.5</v>
      </c>
    </row>
    <row r="435" spans="1:13">
      <c r="A435" s="208"/>
      <c r="B435" s="194" t="s">
        <v>143</v>
      </c>
      <c r="C435" s="208" t="s">
        <v>143</v>
      </c>
      <c r="D435" s="209"/>
      <c r="E435" s="209"/>
      <c r="F435" s="209"/>
      <c r="G435" s="209"/>
      <c r="H435" s="209"/>
      <c r="I435" s="209"/>
      <c r="J435" s="209"/>
      <c r="K435" s="209"/>
      <c r="L435" s="225"/>
      <c r="M435" s="241">
        <f t="shared" si="5"/>
        <v>0</v>
      </c>
    </row>
    <row r="436" spans="1:13">
      <c r="A436" s="200" t="s">
        <v>1787</v>
      </c>
      <c r="B436" s="194" t="s">
        <v>143</v>
      </c>
      <c r="C436" s="200" t="s">
        <v>3458</v>
      </c>
      <c r="D436" s="201"/>
      <c r="E436" s="202" t="s">
        <v>3699</v>
      </c>
      <c r="F436" s="203"/>
      <c r="G436" s="202">
        <v>0</v>
      </c>
      <c r="H436" s="203"/>
      <c r="I436" s="236">
        <v>20573</v>
      </c>
      <c r="J436" s="203"/>
      <c r="K436" s="202" t="s">
        <v>3956</v>
      </c>
      <c r="L436" s="225">
        <f>VLOOKUP(A436,'De x Para'!A:C,3,0)</f>
        <v>0</v>
      </c>
      <c r="M436" s="241">
        <f t="shared" si="5"/>
        <v>20573</v>
      </c>
    </row>
    <row r="437" spans="1:13">
      <c r="A437" s="204" t="s">
        <v>1791</v>
      </c>
      <c r="B437" s="194" t="s">
        <v>143</v>
      </c>
      <c r="C437" s="204" t="s">
        <v>1792</v>
      </c>
      <c r="D437" s="205"/>
      <c r="E437" s="206" t="s">
        <v>3699</v>
      </c>
      <c r="F437" s="207"/>
      <c r="G437" s="206">
        <v>0</v>
      </c>
      <c r="H437" s="207"/>
      <c r="I437" s="237">
        <v>20573</v>
      </c>
      <c r="J437" s="207"/>
      <c r="K437" s="206" t="s">
        <v>3956</v>
      </c>
      <c r="L437" s="225" t="str">
        <f>VLOOKUP(A437,'De x Para'!A:C,3,0)</f>
        <v>4.2.3</v>
      </c>
      <c r="M437" s="241">
        <f t="shared" si="5"/>
        <v>20573</v>
      </c>
    </row>
    <row r="438" spans="1:13">
      <c r="A438" s="208"/>
      <c r="B438" s="194" t="s">
        <v>143</v>
      </c>
      <c r="C438" s="208" t="s">
        <v>143</v>
      </c>
      <c r="D438" s="209"/>
      <c r="E438" s="209"/>
      <c r="F438" s="209"/>
      <c r="G438" s="209"/>
      <c r="H438" s="209"/>
      <c r="I438" s="209"/>
      <c r="J438" s="209"/>
      <c r="K438" s="209"/>
      <c r="L438" s="225"/>
      <c r="M438" s="241">
        <f t="shared" si="5"/>
        <v>0</v>
      </c>
    </row>
    <row r="439" spans="1:13">
      <c r="A439" s="200" t="s">
        <v>1793</v>
      </c>
      <c r="B439" s="194" t="s">
        <v>143</v>
      </c>
      <c r="C439" s="200" t="s">
        <v>1794</v>
      </c>
      <c r="D439" s="201"/>
      <c r="E439" s="202" t="s">
        <v>3700</v>
      </c>
      <c r="F439" s="203"/>
      <c r="G439" s="236">
        <v>154574.51999999999</v>
      </c>
      <c r="H439" s="203"/>
      <c r="I439" s="236">
        <v>217743.05</v>
      </c>
      <c r="J439" s="203"/>
      <c r="K439" s="202" t="s">
        <v>3957</v>
      </c>
      <c r="L439" s="225">
        <f>VLOOKUP(A439,'De x Para'!A:C,3,0)</f>
        <v>0</v>
      </c>
      <c r="M439" s="241">
        <f t="shared" si="5"/>
        <v>63168.53</v>
      </c>
    </row>
    <row r="440" spans="1:13">
      <c r="A440" s="204" t="s">
        <v>1797</v>
      </c>
      <c r="B440" s="194" t="s">
        <v>143</v>
      </c>
      <c r="C440" s="204" t="s">
        <v>1798</v>
      </c>
      <c r="D440" s="205"/>
      <c r="E440" s="206" t="s">
        <v>3701</v>
      </c>
      <c r="F440" s="207"/>
      <c r="G440" s="237">
        <v>154574.51999999999</v>
      </c>
      <c r="H440" s="207"/>
      <c r="I440" s="206">
        <v>0</v>
      </c>
      <c r="J440" s="207"/>
      <c r="K440" s="206" t="s">
        <v>3958</v>
      </c>
      <c r="L440" s="225" t="str">
        <f>VLOOKUP(A440,'De x Para'!A:C,3,0)</f>
        <v>4.2.2</v>
      </c>
      <c r="M440" s="241">
        <f t="shared" si="5"/>
        <v>-154574.51999999999</v>
      </c>
    </row>
    <row r="441" spans="1:13">
      <c r="A441" s="204" t="s">
        <v>1800</v>
      </c>
      <c r="B441" s="194" t="s">
        <v>143</v>
      </c>
      <c r="C441" s="204" t="s">
        <v>1801</v>
      </c>
      <c r="D441" s="205"/>
      <c r="E441" s="206" t="s">
        <v>3702</v>
      </c>
      <c r="F441" s="207"/>
      <c r="G441" s="206">
        <v>0</v>
      </c>
      <c r="H441" s="207"/>
      <c r="I441" s="206">
        <v>0</v>
      </c>
      <c r="J441" s="207"/>
      <c r="K441" s="206" t="s">
        <v>3702</v>
      </c>
      <c r="L441" s="225" t="str">
        <f>VLOOKUP(A441,'De x Para'!A:C,3,0)</f>
        <v>4.2.2</v>
      </c>
      <c r="M441" s="241">
        <f t="shared" si="5"/>
        <v>0</v>
      </c>
    </row>
    <row r="442" spans="1:13">
      <c r="A442" s="204" t="s">
        <v>3959</v>
      </c>
      <c r="B442" s="194" t="s">
        <v>143</v>
      </c>
      <c r="C442" s="204" t="s">
        <v>3960</v>
      </c>
      <c r="D442" s="205"/>
      <c r="E442" s="206" t="s">
        <v>248</v>
      </c>
      <c r="F442" s="207"/>
      <c r="G442" s="206">
        <v>0</v>
      </c>
      <c r="H442" s="207"/>
      <c r="I442" s="237">
        <v>217743.05</v>
      </c>
      <c r="J442" s="207"/>
      <c r="K442" s="206" t="s">
        <v>3961</v>
      </c>
      <c r="L442" s="225" t="str">
        <f>VLOOKUP(A442,'De x Para'!A:C,3,0)</f>
        <v>4.2.2</v>
      </c>
      <c r="M442" s="241">
        <f t="shared" si="5"/>
        <v>217743.05</v>
      </c>
    </row>
    <row r="443" spans="1:13">
      <c r="A443" s="208"/>
      <c r="B443" s="194" t="s">
        <v>143</v>
      </c>
      <c r="C443" s="208" t="s">
        <v>143</v>
      </c>
      <c r="D443" s="209"/>
      <c r="E443" s="209"/>
      <c r="F443" s="209"/>
      <c r="G443" s="209"/>
      <c r="H443" s="209"/>
      <c r="I443" s="209"/>
      <c r="J443" s="209"/>
      <c r="K443" s="209"/>
      <c r="L443" s="225"/>
      <c r="M443" s="241">
        <f t="shared" si="5"/>
        <v>0</v>
      </c>
    </row>
    <row r="444" spans="1:13">
      <c r="A444" s="200" t="s">
        <v>1804</v>
      </c>
      <c r="B444" s="194" t="s">
        <v>143</v>
      </c>
      <c r="C444" s="200" t="s">
        <v>1805</v>
      </c>
      <c r="D444" s="201"/>
      <c r="E444" s="202" t="s">
        <v>3703</v>
      </c>
      <c r="F444" s="203"/>
      <c r="G444" s="236">
        <v>1521.72</v>
      </c>
      <c r="H444" s="203"/>
      <c r="I444" s="236">
        <v>7943.71</v>
      </c>
      <c r="J444" s="203"/>
      <c r="K444" s="202" t="s">
        <v>3962</v>
      </c>
      <c r="L444" s="225">
        <f>VLOOKUP(A444,'De x Para'!A:C,3,0)</f>
        <v>0</v>
      </c>
      <c r="M444" s="241">
        <f t="shared" si="5"/>
        <v>6421.99</v>
      </c>
    </row>
    <row r="445" spans="1:13">
      <c r="A445" s="200" t="s">
        <v>1809</v>
      </c>
      <c r="B445" s="194" t="s">
        <v>143</v>
      </c>
      <c r="C445" s="200" t="s">
        <v>1805</v>
      </c>
      <c r="D445" s="201"/>
      <c r="E445" s="202" t="s">
        <v>3703</v>
      </c>
      <c r="F445" s="203"/>
      <c r="G445" s="236">
        <v>1521.72</v>
      </c>
      <c r="H445" s="203"/>
      <c r="I445" s="236">
        <v>7943.71</v>
      </c>
      <c r="J445" s="203"/>
      <c r="K445" s="202" t="s">
        <v>3962</v>
      </c>
      <c r="L445" s="225">
        <f>VLOOKUP(A445,'De x Para'!A:C,3,0)</f>
        <v>0</v>
      </c>
      <c r="M445" s="241">
        <f t="shared" si="5"/>
        <v>6421.99</v>
      </c>
    </row>
    <row r="446" spans="1:13">
      <c r="A446" s="204" t="s">
        <v>1810</v>
      </c>
      <c r="B446" s="194" t="s">
        <v>143</v>
      </c>
      <c r="C446" s="204" t="s">
        <v>1811</v>
      </c>
      <c r="D446" s="205"/>
      <c r="E446" s="206" t="s">
        <v>3704</v>
      </c>
      <c r="F446" s="207"/>
      <c r="G446" s="206">
        <v>764.61</v>
      </c>
      <c r="H446" s="207"/>
      <c r="I446" s="237">
        <v>6527.09</v>
      </c>
      <c r="J446" s="207"/>
      <c r="K446" s="206" t="s">
        <v>3963</v>
      </c>
      <c r="L446" s="225" t="str">
        <f>VLOOKUP(A446,'De x Para'!A:C,3,0)</f>
        <v>4.3</v>
      </c>
      <c r="M446" s="241">
        <f t="shared" si="5"/>
        <v>5762.4800000000005</v>
      </c>
    </row>
    <row r="447" spans="1:13">
      <c r="A447" s="204" t="s">
        <v>1815</v>
      </c>
      <c r="B447" s="194" t="s">
        <v>143</v>
      </c>
      <c r="C447" s="204" t="s">
        <v>1816</v>
      </c>
      <c r="D447" s="205"/>
      <c r="E447" s="206" t="s">
        <v>3705</v>
      </c>
      <c r="F447" s="207"/>
      <c r="G447" s="206">
        <v>0</v>
      </c>
      <c r="H447" s="207"/>
      <c r="I447" s="206">
        <v>509.26</v>
      </c>
      <c r="J447" s="207"/>
      <c r="K447" s="206" t="s">
        <v>3964</v>
      </c>
      <c r="L447" s="225" t="str">
        <f>VLOOKUP(A447,'De x Para'!A:C,3,0)</f>
        <v>4.2.2</v>
      </c>
      <c r="M447" s="241">
        <f t="shared" si="5"/>
        <v>509.26</v>
      </c>
    </row>
    <row r="448" spans="1:13">
      <c r="A448" s="204" t="s">
        <v>3465</v>
      </c>
      <c r="B448" s="194" t="s">
        <v>143</v>
      </c>
      <c r="C448" s="204" t="s">
        <v>3466</v>
      </c>
      <c r="D448" s="205"/>
      <c r="E448" s="206" t="s">
        <v>3706</v>
      </c>
      <c r="F448" s="207"/>
      <c r="G448" s="206">
        <v>757.11</v>
      </c>
      <c r="H448" s="207"/>
      <c r="I448" s="206">
        <v>0</v>
      </c>
      <c r="J448" s="207"/>
      <c r="K448" s="206" t="s">
        <v>3965</v>
      </c>
      <c r="L448" s="225" t="str">
        <f>VLOOKUP(A448,'De x Para'!A:C,3,0)</f>
        <v>4.2.2</v>
      </c>
      <c r="M448" s="241">
        <f t="shared" si="5"/>
        <v>-757.11</v>
      </c>
    </row>
    <row r="449" spans="1:13">
      <c r="A449" s="204" t="s">
        <v>3468</v>
      </c>
      <c r="B449" s="194" t="s">
        <v>143</v>
      </c>
      <c r="C449" s="204" t="s">
        <v>3469</v>
      </c>
      <c r="D449" s="205"/>
      <c r="E449" s="206" t="s">
        <v>3707</v>
      </c>
      <c r="F449" s="207"/>
      <c r="G449" s="206">
        <v>0</v>
      </c>
      <c r="H449" s="207"/>
      <c r="I449" s="206">
        <v>907.36</v>
      </c>
      <c r="J449" s="207"/>
      <c r="K449" s="206" t="s">
        <v>3966</v>
      </c>
      <c r="L449" s="225" t="str">
        <f>VLOOKUP(A449,'De x Para'!A:C,3,0)</f>
        <v>4.2.2</v>
      </c>
      <c r="M449" s="241">
        <f t="shared" si="5"/>
        <v>907.36</v>
      </c>
    </row>
    <row r="450" spans="1:13">
      <c r="A450" s="200"/>
      <c r="B450" s="194" t="s">
        <v>143</v>
      </c>
      <c r="C450" s="200" t="s">
        <v>143</v>
      </c>
      <c r="D450" s="201"/>
      <c r="E450" s="201"/>
      <c r="F450" s="201"/>
      <c r="G450" s="201"/>
      <c r="H450" s="201"/>
      <c r="I450" s="201"/>
      <c r="J450" s="201"/>
      <c r="K450" s="201"/>
      <c r="L450" s="225"/>
      <c r="M450" s="241">
        <f t="shared" si="5"/>
        <v>0</v>
      </c>
    </row>
    <row r="451" spans="1:13">
      <c r="A451" s="200" t="s">
        <v>1822</v>
      </c>
      <c r="B451" s="194" t="s">
        <v>143</v>
      </c>
      <c r="C451" s="200" t="s">
        <v>1823</v>
      </c>
      <c r="D451" s="201"/>
      <c r="E451" s="202" t="s">
        <v>3708</v>
      </c>
      <c r="F451" s="203"/>
      <c r="G451" s="202">
        <v>0</v>
      </c>
      <c r="H451" s="203"/>
      <c r="I451" s="202">
        <v>0</v>
      </c>
      <c r="J451" s="203"/>
      <c r="K451" s="202" t="s">
        <v>3708</v>
      </c>
      <c r="L451" s="225">
        <f>VLOOKUP(A451,'De x Para'!A:C,3,0)</f>
        <v>0</v>
      </c>
      <c r="M451" s="241">
        <f t="shared" si="5"/>
        <v>0</v>
      </c>
    </row>
    <row r="452" spans="1:13">
      <c r="A452" s="200" t="s">
        <v>1827</v>
      </c>
      <c r="B452" s="194" t="s">
        <v>143</v>
      </c>
      <c r="C452" s="200" t="s">
        <v>1823</v>
      </c>
      <c r="D452" s="201"/>
      <c r="E452" s="202" t="s">
        <v>3708</v>
      </c>
      <c r="F452" s="203"/>
      <c r="G452" s="202">
        <v>0</v>
      </c>
      <c r="H452" s="203"/>
      <c r="I452" s="202">
        <v>0</v>
      </c>
      <c r="J452" s="203"/>
      <c r="K452" s="202" t="s">
        <v>3708</v>
      </c>
      <c r="L452" s="225">
        <f>VLOOKUP(A452,'De x Para'!A:C,3,0)</f>
        <v>0</v>
      </c>
      <c r="M452" s="241">
        <f t="shared" si="5"/>
        <v>0</v>
      </c>
    </row>
    <row r="453" spans="1:13">
      <c r="A453" s="204" t="s">
        <v>1828</v>
      </c>
      <c r="B453" s="194" t="s">
        <v>143</v>
      </c>
      <c r="C453" s="204" t="s">
        <v>3472</v>
      </c>
      <c r="D453" s="205"/>
      <c r="E453" s="206" t="s">
        <v>3708</v>
      </c>
      <c r="F453" s="207"/>
      <c r="G453" s="206">
        <v>0</v>
      </c>
      <c r="H453" s="207"/>
      <c r="I453" s="206">
        <v>0</v>
      </c>
      <c r="J453" s="207"/>
      <c r="K453" s="206" t="s">
        <v>3708</v>
      </c>
      <c r="L453" s="225" t="str">
        <f>VLOOKUP(A453,'De x Para'!A:C,3,0)</f>
        <v>4.2.5</v>
      </c>
      <c r="M453" s="241">
        <f t="shared" si="5"/>
        <v>0</v>
      </c>
    </row>
    <row r="454" spans="1:13">
      <c r="A454" s="210" t="s">
        <v>1835</v>
      </c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39"/>
    </row>
    <row r="455" spans="1:13">
      <c r="A455" s="212" t="s">
        <v>222</v>
      </c>
      <c r="B455" s="213"/>
      <c r="C455" s="213"/>
      <c r="D455" s="214" t="s">
        <v>3710</v>
      </c>
      <c r="F455" s="212" t="s">
        <v>500</v>
      </c>
      <c r="G455" s="213"/>
      <c r="H455" s="213"/>
      <c r="I455" s="213"/>
      <c r="J455" s="213"/>
      <c r="K455" s="214" t="s">
        <v>3710</v>
      </c>
      <c r="L455" s="240"/>
    </row>
    <row r="456" spans="1:13">
      <c r="A456" s="212" t="s">
        <v>700</v>
      </c>
      <c r="B456" s="213"/>
      <c r="C456" s="213"/>
      <c r="D456" s="214" t="s">
        <v>3771</v>
      </c>
      <c r="F456" s="212" t="s">
        <v>1751</v>
      </c>
      <c r="G456" s="213"/>
      <c r="H456" s="213"/>
      <c r="I456" s="213"/>
      <c r="J456" s="213"/>
      <c r="K456" s="214" t="s">
        <v>3771</v>
      </c>
      <c r="L456" s="240"/>
    </row>
    <row r="457" spans="1:13">
      <c r="A457" s="212"/>
      <c r="B457" s="213"/>
      <c r="C457" s="213"/>
      <c r="D457" s="214" t="s">
        <v>143</v>
      </c>
      <c r="F457" s="212" t="s">
        <v>143</v>
      </c>
      <c r="G457" s="213"/>
      <c r="H457" s="213"/>
      <c r="I457" s="213"/>
      <c r="J457" s="213"/>
      <c r="K457" s="214" t="s">
        <v>143</v>
      </c>
      <c r="L457" s="240"/>
    </row>
    <row r="458" spans="1:13">
      <c r="A458" s="212" t="s">
        <v>1836</v>
      </c>
      <c r="B458" s="213"/>
      <c r="C458" s="213"/>
      <c r="D458" s="214" t="s">
        <v>3967</v>
      </c>
      <c r="F458" s="212" t="s">
        <v>1838</v>
      </c>
      <c r="G458" s="213"/>
      <c r="H458" s="213"/>
      <c r="I458" s="213"/>
      <c r="J458" s="213"/>
      <c r="K458" s="214" t="s">
        <v>3967</v>
      </c>
      <c r="L458" s="240"/>
    </row>
    <row r="459" spans="1:13">
      <c r="D459" s="212" t="s">
        <v>1839</v>
      </c>
      <c r="E459" s="213"/>
      <c r="F459" s="214" t="s">
        <v>248</v>
      </c>
      <c r="G459" s="215"/>
    </row>
    <row r="460" spans="1:13">
      <c r="D460" s="212" t="s">
        <v>1840</v>
      </c>
      <c r="E460" s="213"/>
      <c r="F460" s="214" t="s">
        <v>248</v>
      </c>
      <c r="G460" s="215"/>
    </row>
    <row r="461" spans="1:13">
      <c r="A461" s="194"/>
      <c r="B461" s="195"/>
      <c r="C461" s="195"/>
      <c r="D461" s="195"/>
      <c r="E461" s="195"/>
      <c r="F461" s="195"/>
      <c r="G461" s="195"/>
      <c r="H461" s="195"/>
      <c r="I461" s="195"/>
      <c r="J461" s="195"/>
      <c r="K461" s="195"/>
      <c r="L461" s="227"/>
    </row>
  </sheetData>
  <autoFilter ref="A1:L463" xr:uid="{00000000-0009-0000-0000-000004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54"/>
  <sheetViews>
    <sheetView showGridLines="0" topLeftCell="A311" workbookViewId="0">
      <selection activeCell="N333" sqref="N333"/>
    </sheetView>
  </sheetViews>
  <sheetFormatPr defaultRowHeight="12"/>
  <cols>
    <col min="1" max="1" width="15.85546875" style="247" bestFit="1" customWidth="1"/>
    <col min="2" max="2" width="3.7109375" style="247" customWidth="1"/>
    <col min="3" max="3" width="43.5703125" style="247" bestFit="1" customWidth="1"/>
    <col min="4" max="4" width="3.7109375" style="247" customWidth="1"/>
    <col min="5" max="5" width="12.28515625" style="247" bestFit="1" customWidth="1"/>
    <col min="6" max="6" width="3.7109375" style="247" customWidth="1"/>
    <col min="7" max="7" width="10" style="247" bestFit="1" customWidth="1"/>
    <col min="8" max="8" width="3.7109375" style="247" customWidth="1"/>
    <col min="9" max="9" width="10" style="247" bestFit="1" customWidth="1"/>
    <col min="10" max="10" width="3.7109375" style="247" customWidth="1"/>
    <col min="11" max="11" width="12.28515625" style="247" bestFit="1" customWidth="1"/>
    <col min="12" max="12" width="7.28515625" style="254" customWidth="1"/>
    <col min="13" max="13" width="9.85546875" style="254" bestFit="1" customWidth="1"/>
    <col min="14" max="256" width="9.140625" style="247"/>
    <col min="257" max="257" width="15.85546875" style="247" bestFit="1" customWidth="1"/>
    <col min="258" max="258" width="3.7109375" style="247" customWidth="1"/>
    <col min="259" max="259" width="43.5703125" style="247" bestFit="1" customWidth="1"/>
    <col min="260" max="260" width="3.7109375" style="247" customWidth="1"/>
    <col min="261" max="261" width="12.28515625" style="247" bestFit="1" customWidth="1"/>
    <col min="262" max="262" width="3.7109375" style="247" customWidth="1"/>
    <col min="263" max="263" width="10" style="247" bestFit="1" customWidth="1"/>
    <col min="264" max="264" width="3.7109375" style="247" customWidth="1"/>
    <col min="265" max="265" width="10" style="247" bestFit="1" customWidth="1"/>
    <col min="266" max="266" width="3.7109375" style="247" customWidth="1"/>
    <col min="267" max="267" width="12.28515625" style="247" bestFit="1" customWidth="1"/>
    <col min="268" max="268" width="7.28515625" style="247" customWidth="1"/>
    <col min="269" max="512" width="9.140625" style="247"/>
    <col min="513" max="513" width="15.85546875" style="247" bestFit="1" customWidth="1"/>
    <col min="514" max="514" width="3.7109375" style="247" customWidth="1"/>
    <col min="515" max="515" width="43.5703125" style="247" bestFit="1" customWidth="1"/>
    <col min="516" max="516" width="3.7109375" style="247" customWidth="1"/>
    <col min="517" max="517" width="12.28515625" style="247" bestFit="1" customWidth="1"/>
    <col min="518" max="518" width="3.7109375" style="247" customWidth="1"/>
    <col min="519" max="519" width="10" style="247" bestFit="1" customWidth="1"/>
    <col min="520" max="520" width="3.7109375" style="247" customWidth="1"/>
    <col min="521" max="521" width="10" style="247" bestFit="1" customWidth="1"/>
    <col min="522" max="522" width="3.7109375" style="247" customWidth="1"/>
    <col min="523" max="523" width="12.28515625" style="247" bestFit="1" customWidth="1"/>
    <col min="524" max="524" width="7.28515625" style="247" customWidth="1"/>
    <col min="525" max="768" width="9.140625" style="247"/>
    <col min="769" max="769" width="15.85546875" style="247" bestFit="1" customWidth="1"/>
    <col min="770" max="770" width="3.7109375" style="247" customWidth="1"/>
    <col min="771" max="771" width="43.5703125" style="247" bestFit="1" customWidth="1"/>
    <col min="772" max="772" width="3.7109375" style="247" customWidth="1"/>
    <col min="773" max="773" width="12.28515625" style="247" bestFit="1" customWidth="1"/>
    <col min="774" max="774" width="3.7109375" style="247" customWidth="1"/>
    <col min="775" max="775" width="10" style="247" bestFit="1" customWidth="1"/>
    <col min="776" max="776" width="3.7109375" style="247" customWidth="1"/>
    <col min="777" max="777" width="10" style="247" bestFit="1" customWidth="1"/>
    <col min="778" max="778" width="3.7109375" style="247" customWidth="1"/>
    <col min="779" max="779" width="12.28515625" style="247" bestFit="1" customWidth="1"/>
    <col min="780" max="780" width="7.28515625" style="247" customWidth="1"/>
    <col min="781" max="1024" width="9.140625" style="247"/>
    <col min="1025" max="1025" width="15.85546875" style="247" bestFit="1" customWidth="1"/>
    <col min="1026" max="1026" width="3.7109375" style="247" customWidth="1"/>
    <col min="1027" max="1027" width="43.5703125" style="247" bestFit="1" customWidth="1"/>
    <col min="1028" max="1028" width="3.7109375" style="247" customWidth="1"/>
    <col min="1029" max="1029" width="12.28515625" style="247" bestFit="1" customWidth="1"/>
    <col min="1030" max="1030" width="3.7109375" style="247" customWidth="1"/>
    <col min="1031" max="1031" width="10" style="247" bestFit="1" customWidth="1"/>
    <col min="1032" max="1032" width="3.7109375" style="247" customWidth="1"/>
    <col min="1033" max="1033" width="10" style="247" bestFit="1" customWidth="1"/>
    <col min="1034" max="1034" width="3.7109375" style="247" customWidth="1"/>
    <col min="1035" max="1035" width="12.28515625" style="247" bestFit="1" customWidth="1"/>
    <col min="1036" max="1036" width="7.28515625" style="247" customWidth="1"/>
    <col min="1037" max="1280" width="9.140625" style="247"/>
    <col min="1281" max="1281" width="15.85546875" style="247" bestFit="1" customWidth="1"/>
    <col min="1282" max="1282" width="3.7109375" style="247" customWidth="1"/>
    <col min="1283" max="1283" width="43.5703125" style="247" bestFit="1" customWidth="1"/>
    <col min="1284" max="1284" width="3.7109375" style="247" customWidth="1"/>
    <col min="1285" max="1285" width="12.28515625" style="247" bestFit="1" customWidth="1"/>
    <col min="1286" max="1286" width="3.7109375" style="247" customWidth="1"/>
    <col min="1287" max="1287" width="10" style="247" bestFit="1" customWidth="1"/>
    <col min="1288" max="1288" width="3.7109375" style="247" customWidth="1"/>
    <col min="1289" max="1289" width="10" style="247" bestFit="1" customWidth="1"/>
    <col min="1290" max="1290" width="3.7109375" style="247" customWidth="1"/>
    <col min="1291" max="1291" width="12.28515625" style="247" bestFit="1" customWidth="1"/>
    <col min="1292" max="1292" width="7.28515625" style="247" customWidth="1"/>
    <col min="1293" max="1536" width="9.140625" style="247"/>
    <col min="1537" max="1537" width="15.85546875" style="247" bestFit="1" customWidth="1"/>
    <col min="1538" max="1538" width="3.7109375" style="247" customWidth="1"/>
    <col min="1539" max="1539" width="43.5703125" style="247" bestFit="1" customWidth="1"/>
    <col min="1540" max="1540" width="3.7109375" style="247" customWidth="1"/>
    <col min="1541" max="1541" width="12.28515625" style="247" bestFit="1" customWidth="1"/>
    <col min="1542" max="1542" width="3.7109375" style="247" customWidth="1"/>
    <col min="1543" max="1543" width="10" style="247" bestFit="1" customWidth="1"/>
    <col min="1544" max="1544" width="3.7109375" style="247" customWidth="1"/>
    <col min="1545" max="1545" width="10" style="247" bestFit="1" customWidth="1"/>
    <col min="1546" max="1546" width="3.7109375" style="247" customWidth="1"/>
    <col min="1547" max="1547" width="12.28515625" style="247" bestFit="1" customWidth="1"/>
    <col min="1548" max="1548" width="7.28515625" style="247" customWidth="1"/>
    <col min="1549" max="1792" width="9.140625" style="247"/>
    <col min="1793" max="1793" width="15.85546875" style="247" bestFit="1" customWidth="1"/>
    <col min="1794" max="1794" width="3.7109375" style="247" customWidth="1"/>
    <col min="1795" max="1795" width="43.5703125" style="247" bestFit="1" customWidth="1"/>
    <col min="1796" max="1796" width="3.7109375" style="247" customWidth="1"/>
    <col min="1797" max="1797" width="12.28515625" style="247" bestFit="1" customWidth="1"/>
    <col min="1798" max="1798" width="3.7109375" style="247" customWidth="1"/>
    <col min="1799" max="1799" width="10" style="247" bestFit="1" customWidth="1"/>
    <col min="1800" max="1800" width="3.7109375" style="247" customWidth="1"/>
    <col min="1801" max="1801" width="10" style="247" bestFit="1" customWidth="1"/>
    <col min="1802" max="1802" width="3.7109375" style="247" customWidth="1"/>
    <col min="1803" max="1803" width="12.28515625" style="247" bestFit="1" customWidth="1"/>
    <col min="1804" max="1804" width="7.28515625" style="247" customWidth="1"/>
    <col min="1805" max="2048" width="9.140625" style="247"/>
    <col min="2049" max="2049" width="15.85546875" style="247" bestFit="1" customWidth="1"/>
    <col min="2050" max="2050" width="3.7109375" style="247" customWidth="1"/>
    <col min="2051" max="2051" width="43.5703125" style="247" bestFit="1" customWidth="1"/>
    <col min="2052" max="2052" width="3.7109375" style="247" customWidth="1"/>
    <col min="2053" max="2053" width="12.28515625" style="247" bestFit="1" customWidth="1"/>
    <col min="2054" max="2054" width="3.7109375" style="247" customWidth="1"/>
    <col min="2055" max="2055" width="10" style="247" bestFit="1" customWidth="1"/>
    <col min="2056" max="2056" width="3.7109375" style="247" customWidth="1"/>
    <col min="2057" max="2057" width="10" style="247" bestFit="1" customWidth="1"/>
    <col min="2058" max="2058" width="3.7109375" style="247" customWidth="1"/>
    <col min="2059" max="2059" width="12.28515625" style="247" bestFit="1" customWidth="1"/>
    <col min="2060" max="2060" width="7.28515625" style="247" customWidth="1"/>
    <col min="2061" max="2304" width="9.140625" style="247"/>
    <col min="2305" max="2305" width="15.85546875" style="247" bestFit="1" customWidth="1"/>
    <col min="2306" max="2306" width="3.7109375" style="247" customWidth="1"/>
    <col min="2307" max="2307" width="43.5703125" style="247" bestFit="1" customWidth="1"/>
    <col min="2308" max="2308" width="3.7109375" style="247" customWidth="1"/>
    <col min="2309" max="2309" width="12.28515625" style="247" bestFit="1" customWidth="1"/>
    <col min="2310" max="2310" width="3.7109375" style="247" customWidth="1"/>
    <col min="2311" max="2311" width="10" style="247" bestFit="1" customWidth="1"/>
    <col min="2312" max="2312" width="3.7109375" style="247" customWidth="1"/>
    <col min="2313" max="2313" width="10" style="247" bestFit="1" customWidth="1"/>
    <col min="2314" max="2314" width="3.7109375" style="247" customWidth="1"/>
    <col min="2315" max="2315" width="12.28515625" style="247" bestFit="1" customWidth="1"/>
    <col min="2316" max="2316" width="7.28515625" style="247" customWidth="1"/>
    <col min="2317" max="2560" width="9.140625" style="247"/>
    <col min="2561" max="2561" width="15.85546875" style="247" bestFit="1" customWidth="1"/>
    <col min="2562" max="2562" width="3.7109375" style="247" customWidth="1"/>
    <col min="2563" max="2563" width="43.5703125" style="247" bestFit="1" customWidth="1"/>
    <col min="2564" max="2564" width="3.7109375" style="247" customWidth="1"/>
    <col min="2565" max="2565" width="12.28515625" style="247" bestFit="1" customWidth="1"/>
    <col min="2566" max="2566" width="3.7109375" style="247" customWidth="1"/>
    <col min="2567" max="2567" width="10" style="247" bestFit="1" customWidth="1"/>
    <col min="2568" max="2568" width="3.7109375" style="247" customWidth="1"/>
    <col min="2569" max="2569" width="10" style="247" bestFit="1" customWidth="1"/>
    <col min="2570" max="2570" width="3.7109375" style="247" customWidth="1"/>
    <col min="2571" max="2571" width="12.28515625" style="247" bestFit="1" customWidth="1"/>
    <col min="2572" max="2572" width="7.28515625" style="247" customWidth="1"/>
    <col min="2573" max="2816" width="9.140625" style="247"/>
    <col min="2817" max="2817" width="15.85546875" style="247" bestFit="1" customWidth="1"/>
    <col min="2818" max="2818" width="3.7109375" style="247" customWidth="1"/>
    <col min="2819" max="2819" width="43.5703125" style="247" bestFit="1" customWidth="1"/>
    <col min="2820" max="2820" width="3.7109375" style="247" customWidth="1"/>
    <col min="2821" max="2821" width="12.28515625" style="247" bestFit="1" customWidth="1"/>
    <col min="2822" max="2822" width="3.7109375" style="247" customWidth="1"/>
    <col min="2823" max="2823" width="10" style="247" bestFit="1" customWidth="1"/>
    <col min="2824" max="2824" width="3.7109375" style="247" customWidth="1"/>
    <col min="2825" max="2825" width="10" style="247" bestFit="1" customWidth="1"/>
    <col min="2826" max="2826" width="3.7109375" style="247" customWidth="1"/>
    <col min="2827" max="2827" width="12.28515625" style="247" bestFit="1" customWidth="1"/>
    <col min="2828" max="2828" width="7.28515625" style="247" customWidth="1"/>
    <col min="2829" max="3072" width="9.140625" style="247"/>
    <col min="3073" max="3073" width="15.85546875" style="247" bestFit="1" customWidth="1"/>
    <col min="3074" max="3074" width="3.7109375" style="247" customWidth="1"/>
    <col min="3075" max="3075" width="43.5703125" style="247" bestFit="1" customWidth="1"/>
    <col min="3076" max="3076" width="3.7109375" style="247" customWidth="1"/>
    <col min="3077" max="3077" width="12.28515625" style="247" bestFit="1" customWidth="1"/>
    <col min="3078" max="3078" width="3.7109375" style="247" customWidth="1"/>
    <col min="3079" max="3079" width="10" style="247" bestFit="1" customWidth="1"/>
    <col min="3080" max="3080" width="3.7109375" style="247" customWidth="1"/>
    <col min="3081" max="3081" width="10" style="247" bestFit="1" customWidth="1"/>
    <col min="3082" max="3082" width="3.7109375" style="247" customWidth="1"/>
    <col min="3083" max="3083" width="12.28515625" style="247" bestFit="1" customWidth="1"/>
    <col min="3084" max="3084" width="7.28515625" style="247" customWidth="1"/>
    <col min="3085" max="3328" width="9.140625" style="247"/>
    <col min="3329" max="3329" width="15.85546875" style="247" bestFit="1" customWidth="1"/>
    <col min="3330" max="3330" width="3.7109375" style="247" customWidth="1"/>
    <col min="3331" max="3331" width="43.5703125" style="247" bestFit="1" customWidth="1"/>
    <col min="3332" max="3332" width="3.7109375" style="247" customWidth="1"/>
    <col min="3333" max="3333" width="12.28515625" style="247" bestFit="1" customWidth="1"/>
    <col min="3334" max="3334" width="3.7109375" style="247" customWidth="1"/>
    <col min="3335" max="3335" width="10" style="247" bestFit="1" customWidth="1"/>
    <col min="3336" max="3336" width="3.7109375" style="247" customWidth="1"/>
    <col min="3337" max="3337" width="10" style="247" bestFit="1" customWidth="1"/>
    <col min="3338" max="3338" width="3.7109375" style="247" customWidth="1"/>
    <col min="3339" max="3339" width="12.28515625" style="247" bestFit="1" customWidth="1"/>
    <col min="3340" max="3340" width="7.28515625" style="247" customWidth="1"/>
    <col min="3341" max="3584" width="9.140625" style="247"/>
    <col min="3585" max="3585" width="15.85546875" style="247" bestFit="1" customWidth="1"/>
    <col min="3586" max="3586" width="3.7109375" style="247" customWidth="1"/>
    <col min="3587" max="3587" width="43.5703125" style="247" bestFit="1" customWidth="1"/>
    <col min="3588" max="3588" width="3.7109375" style="247" customWidth="1"/>
    <col min="3589" max="3589" width="12.28515625" style="247" bestFit="1" customWidth="1"/>
    <col min="3590" max="3590" width="3.7109375" style="247" customWidth="1"/>
    <col min="3591" max="3591" width="10" style="247" bestFit="1" customWidth="1"/>
    <col min="3592" max="3592" width="3.7109375" style="247" customWidth="1"/>
    <col min="3593" max="3593" width="10" style="247" bestFit="1" customWidth="1"/>
    <col min="3594" max="3594" width="3.7109375" style="247" customWidth="1"/>
    <col min="3595" max="3595" width="12.28515625" style="247" bestFit="1" customWidth="1"/>
    <col min="3596" max="3596" width="7.28515625" style="247" customWidth="1"/>
    <col min="3597" max="3840" width="9.140625" style="247"/>
    <col min="3841" max="3841" width="15.85546875" style="247" bestFit="1" customWidth="1"/>
    <col min="3842" max="3842" width="3.7109375" style="247" customWidth="1"/>
    <col min="3843" max="3843" width="43.5703125" style="247" bestFit="1" customWidth="1"/>
    <col min="3844" max="3844" width="3.7109375" style="247" customWidth="1"/>
    <col min="3845" max="3845" width="12.28515625" style="247" bestFit="1" customWidth="1"/>
    <col min="3846" max="3846" width="3.7109375" style="247" customWidth="1"/>
    <col min="3847" max="3847" width="10" style="247" bestFit="1" customWidth="1"/>
    <col min="3848" max="3848" width="3.7109375" style="247" customWidth="1"/>
    <col min="3849" max="3849" width="10" style="247" bestFit="1" customWidth="1"/>
    <col min="3850" max="3850" width="3.7109375" style="247" customWidth="1"/>
    <col min="3851" max="3851" width="12.28515625" style="247" bestFit="1" customWidth="1"/>
    <col min="3852" max="3852" width="7.28515625" style="247" customWidth="1"/>
    <col min="3853" max="4096" width="9.140625" style="247"/>
    <col min="4097" max="4097" width="15.85546875" style="247" bestFit="1" customWidth="1"/>
    <col min="4098" max="4098" width="3.7109375" style="247" customWidth="1"/>
    <col min="4099" max="4099" width="43.5703125" style="247" bestFit="1" customWidth="1"/>
    <col min="4100" max="4100" width="3.7109375" style="247" customWidth="1"/>
    <col min="4101" max="4101" width="12.28515625" style="247" bestFit="1" customWidth="1"/>
    <col min="4102" max="4102" width="3.7109375" style="247" customWidth="1"/>
    <col min="4103" max="4103" width="10" style="247" bestFit="1" customWidth="1"/>
    <col min="4104" max="4104" width="3.7109375" style="247" customWidth="1"/>
    <col min="4105" max="4105" width="10" style="247" bestFit="1" customWidth="1"/>
    <col min="4106" max="4106" width="3.7109375" style="247" customWidth="1"/>
    <col min="4107" max="4107" width="12.28515625" style="247" bestFit="1" customWidth="1"/>
    <col min="4108" max="4108" width="7.28515625" style="247" customWidth="1"/>
    <col min="4109" max="4352" width="9.140625" style="247"/>
    <col min="4353" max="4353" width="15.85546875" style="247" bestFit="1" customWidth="1"/>
    <col min="4354" max="4354" width="3.7109375" style="247" customWidth="1"/>
    <col min="4355" max="4355" width="43.5703125" style="247" bestFit="1" customWidth="1"/>
    <col min="4356" max="4356" width="3.7109375" style="247" customWidth="1"/>
    <col min="4357" max="4357" width="12.28515625" style="247" bestFit="1" customWidth="1"/>
    <col min="4358" max="4358" width="3.7109375" style="247" customWidth="1"/>
    <col min="4359" max="4359" width="10" style="247" bestFit="1" customWidth="1"/>
    <col min="4360" max="4360" width="3.7109375" style="247" customWidth="1"/>
    <col min="4361" max="4361" width="10" style="247" bestFit="1" customWidth="1"/>
    <col min="4362" max="4362" width="3.7109375" style="247" customWidth="1"/>
    <col min="4363" max="4363" width="12.28515625" style="247" bestFit="1" customWidth="1"/>
    <col min="4364" max="4364" width="7.28515625" style="247" customWidth="1"/>
    <col min="4365" max="4608" width="9.140625" style="247"/>
    <col min="4609" max="4609" width="15.85546875" style="247" bestFit="1" customWidth="1"/>
    <col min="4610" max="4610" width="3.7109375" style="247" customWidth="1"/>
    <col min="4611" max="4611" width="43.5703125" style="247" bestFit="1" customWidth="1"/>
    <col min="4612" max="4612" width="3.7109375" style="247" customWidth="1"/>
    <col min="4613" max="4613" width="12.28515625" style="247" bestFit="1" customWidth="1"/>
    <col min="4614" max="4614" width="3.7109375" style="247" customWidth="1"/>
    <col min="4615" max="4615" width="10" style="247" bestFit="1" customWidth="1"/>
    <col min="4616" max="4616" width="3.7109375" style="247" customWidth="1"/>
    <col min="4617" max="4617" width="10" style="247" bestFit="1" customWidth="1"/>
    <col min="4618" max="4618" width="3.7109375" style="247" customWidth="1"/>
    <col min="4619" max="4619" width="12.28515625" style="247" bestFit="1" customWidth="1"/>
    <col min="4620" max="4620" width="7.28515625" style="247" customWidth="1"/>
    <col min="4621" max="4864" width="9.140625" style="247"/>
    <col min="4865" max="4865" width="15.85546875" style="247" bestFit="1" customWidth="1"/>
    <col min="4866" max="4866" width="3.7109375" style="247" customWidth="1"/>
    <col min="4867" max="4867" width="43.5703125" style="247" bestFit="1" customWidth="1"/>
    <col min="4868" max="4868" width="3.7109375" style="247" customWidth="1"/>
    <col min="4869" max="4869" width="12.28515625" style="247" bestFit="1" customWidth="1"/>
    <col min="4870" max="4870" width="3.7109375" style="247" customWidth="1"/>
    <col min="4871" max="4871" width="10" style="247" bestFit="1" customWidth="1"/>
    <col min="4872" max="4872" width="3.7109375" style="247" customWidth="1"/>
    <col min="4873" max="4873" width="10" style="247" bestFit="1" customWidth="1"/>
    <col min="4874" max="4874" width="3.7109375" style="247" customWidth="1"/>
    <col min="4875" max="4875" width="12.28515625" style="247" bestFit="1" customWidth="1"/>
    <col min="4876" max="4876" width="7.28515625" style="247" customWidth="1"/>
    <col min="4877" max="5120" width="9.140625" style="247"/>
    <col min="5121" max="5121" width="15.85546875" style="247" bestFit="1" customWidth="1"/>
    <col min="5122" max="5122" width="3.7109375" style="247" customWidth="1"/>
    <col min="5123" max="5123" width="43.5703125" style="247" bestFit="1" customWidth="1"/>
    <col min="5124" max="5124" width="3.7109375" style="247" customWidth="1"/>
    <col min="5125" max="5125" width="12.28515625" style="247" bestFit="1" customWidth="1"/>
    <col min="5126" max="5126" width="3.7109375" style="247" customWidth="1"/>
    <col min="5127" max="5127" width="10" style="247" bestFit="1" customWidth="1"/>
    <col min="5128" max="5128" width="3.7109375" style="247" customWidth="1"/>
    <col min="5129" max="5129" width="10" style="247" bestFit="1" customWidth="1"/>
    <col min="5130" max="5130" width="3.7109375" style="247" customWidth="1"/>
    <col min="5131" max="5131" width="12.28515625" style="247" bestFit="1" customWidth="1"/>
    <col min="5132" max="5132" width="7.28515625" style="247" customWidth="1"/>
    <col min="5133" max="5376" width="9.140625" style="247"/>
    <col min="5377" max="5377" width="15.85546875" style="247" bestFit="1" customWidth="1"/>
    <col min="5378" max="5378" width="3.7109375" style="247" customWidth="1"/>
    <col min="5379" max="5379" width="43.5703125" style="247" bestFit="1" customWidth="1"/>
    <col min="5380" max="5380" width="3.7109375" style="247" customWidth="1"/>
    <col min="5381" max="5381" width="12.28515625" style="247" bestFit="1" customWidth="1"/>
    <col min="5382" max="5382" width="3.7109375" style="247" customWidth="1"/>
    <col min="5383" max="5383" width="10" style="247" bestFit="1" customWidth="1"/>
    <col min="5384" max="5384" width="3.7109375" style="247" customWidth="1"/>
    <col min="5385" max="5385" width="10" style="247" bestFit="1" customWidth="1"/>
    <col min="5386" max="5386" width="3.7109375" style="247" customWidth="1"/>
    <col min="5387" max="5387" width="12.28515625" style="247" bestFit="1" customWidth="1"/>
    <col min="5388" max="5388" width="7.28515625" style="247" customWidth="1"/>
    <col min="5389" max="5632" width="9.140625" style="247"/>
    <col min="5633" max="5633" width="15.85546875" style="247" bestFit="1" customWidth="1"/>
    <col min="5634" max="5634" width="3.7109375" style="247" customWidth="1"/>
    <col min="5635" max="5635" width="43.5703125" style="247" bestFit="1" customWidth="1"/>
    <col min="5636" max="5636" width="3.7109375" style="247" customWidth="1"/>
    <col min="5637" max="5637" width="12.28515625" style="247" bestFit="1" customWidth="1"/>
    <col min="5638" max="5638" width="3.7109375" style="247" customWidth="1"/>
    <col min="5639" max="5639" width="10" style="247" bestFit="1" customWidth="1"/>
    <col min="5640" max="5640" width="3.7109375" style="247" customWidth="1"/>
    <col min="5641" max="5641" width="10" style="247" bestFit="1" customWidth="1"/>
    <col min="5642" max="5642" width="3.7109375" style="247" customWidth="1"/>
    <col min="5643" max="5643" width="12.28515625" style="247" bestFit="1" customWidth="1"/>
    <col min="5644" max="5644" width="7.28515625" style="247" customWidth="1"/>
    <col min="5645" max="5888" width="9.140625" style="247"/>
    <col min="5889" max="5889" width="15.85546875" style="247" bestFit="1" customWidth="1"/>
    <col min="5890" max="5890" width="3.7109375" style="247" customWidth="1"/>
    <col min="5891" max="5891" width="43.5703125" style="247" bestFit="1" customWidth="1"/>
    <col min="5892" max="5892" width="3.7109375" style="247" customWidth="1"/>
    <col min="5893" max="5893" width="12.28515625" style="247" bestFit="1" customWidth="1"/>
    <col min="5894" max="5894" width="3.7109375" style="247" customWidth="1"/>
    <col min="5895" max="5895" width="10" style="247" bestFit="1" customWidth="1"/>
    <col min="5896" max="5896" width="3.7109375" style="247" customWidth="1"/>
    <col min="5897" max="5897" width="10" style="247" bestFit="1" customWidth="1"/>
    <col min="5898" max="5898" width="3.7109375" style="247" customWidth="1"/>
    <col min="5899" max="5899" width="12.28515625" style="247" bestFit="1" customWidth="1"/>
    <col min="5900" max="5900" width="7.28515625" style="247" customWidth="1"/>
    <col min="5901" max="6144" width="9.140625" style="247"/>
    <col min="6145" max="6145" width="15.85546875" style="247" bestFit="1" customWidth="1"/>
    <col min="6146" max="6146" width="3.7109375" style="247" customWidth="1"/>
    <col min="6147" max="6147" width="43.5703125" style="247" bestFit="1" customWidth="1"/>
    <col min="6148" max="6148" width="3.7109375" style="247" customWidth="1"/>
    <col min="6149" max="6149" width="12.28515625" style="247" bestFit="1" customWidth="1"/>
    <col min="6150" max="6150" width="3.7109375" style="247" customWidth="1"/>
    <col min="6151" max="6151" width="10" style="247" bestFit="1" customWidth="1"/>
    <col min="6152" max="6152" width="3.7109375" style="247" customWidth="1"/>
    <col min="6153" max="6153" width="10" style="247" bestFit="1" customWidth="1"/>
    <col min="6154" max="6154" width="3.7109375" style="247" customWidth="1"/>
    <col min="6155" max="6155" width="12.28515625" style="247" bestFit="1" customWidth="1"/>
    <col min="6156" max="6156" width="7.28515625" style="247" customWidth="1"/>
    <col min="6157" max="6400" width="9.140625" style="247"/>
    <col min="6401" max="6401" width="15.85546875" style="247" bestFit="1" customWidth="1"/>
    <col min="6402" max="6402" width="3.7109375" style="247" customWidth="1"/>
    <col min="6403" max="6403" width="43.5703125" style="247" bestFit="1" customWidth="1"/>
    <col min="6404" max="6404" width="3.7109375" style="247" customWidth="1"/>
    <col min="6405" max="6405" width="12.28515625" style="247" bestFit="1" customWidth="1"/>
    <col min="6406" max="6406" width="3.7109375" style="247" customWidth="1"/>
    <col min="6407" max="6407" width="10" style="247" bestFit="1" customWidth="1"/>
    <col min="6408" max="6408" width="3.7109375" style="247" customWidth="1"/>
    <col min="6409" max="6409" width="10" style="247" bestFit="1" customWidth="1"/>
    <col min="6410" max="6410" width="3.7109375" style="247" customWidth="1"/>
    <col min="6411" max="6411" width="12.28515625" style="247" bestFit="1" customWidth="1"/>
    <col min="6412" max="6412" width="7.28515625" style="247" customWidth="1"/>
    <col min="6413" max="6656" width="9.140625" style="247"/>
    <col min="6657" max="6657" width="15.85546875" style="247" bestFit="1" customWidth="1"/>
    <col min="6658" max="6658" width="3.7109375" style="247" customWidth="1"/>
    <col min="6659" max="6659" width="43.5703125" style="247" bestFit="1" customWidth="1"/>
    <col min="6660" max="6660" width="3.7109375" style="247" customWidth="1"/>
    <col min="6661" max="6661" width="12.28515625" style="247" bestFit="1" customWidth="1"/>
    <col min="6662" max="6662" width="3.7109375" style="247" customWidth="1"/>
    <col min="6663" max="6663" width="10" style="247" bestFit="1" customWidth="1"/>
    <col min="6664" max="6664" width="3.7109375" style="247" customWidth="1"/>
    <col min="6665" max="6665" width="10" style="247" bestFit="1" customWidth="1"/>
    <col min="6666" max="6666" width="3.7109375" style="247" customWidth="1"/>
    <col min="6667" max="6667" width="12.28515625" style="247" bestFit="1" customWidth="1"/>
    <col min="6668" max="6668" width="7.28515625" style="247" customWidth="1"/>
    <col min="6669" max="6912" width="9.140625" style="247"/>
    <col min="6913" max="6913" width="15.85546875" style="247" bestFit="1" customWidth="1"/>
    <col min="6914" max="6914" width="3.7109375" style="247" customWidth="1"/>
    <col min="6915" max="6915" width="43.5703125" style="247" bestFit="1" customWidth="1"/>
    <col min="6916" max="6916" width="3.7109375" style="247" customWidth="1"/>
    <col min="6917" max="6917" width="12.28515625" style="247" bestFit="1" customWidth="1"/>
    <col min="6918" max="6918" width="3.7109375" style="247" customWidth="1"/>
    <col min="6919" max="6919" width="10" style="247" bestFit="1" customWidth="1"/>
    <col min="6920" max="6920" width="3.7109375" style="247" customWidth="1"/>
    <col min="6921" max="6921" width="10" style="247" bestFit="1" customWidth="1"/>
    <col min="6922" max="6922" width="3.7109375" style="247" customWidth="1"/>
    <col min="6923" max="6923" width="12.28515625" style="247" bestFit="1" customWidth="1"/>
    <col min="6924" max="6924" width="7.28515625" style="247" customWidth="1"/>
    <col min="6925" max="7168" width="9.140625" style="247"/>
    <col min="7169" max="7169" width="15.85546875" style="247" bestFit="1" customWidth="1"/>
    <col min="7170" max="7170" width="3.7109375" style="247" customWidth="1"/>
    <col min="7171" max="7171" width="43.5703125" style="247" bestFit="1" customWidth="1"/>
    <col min="7172" max="7172" width="3.7109375" style="247" customWidth="1"/>
    <col min="7173" max="7173" width="12.28515625" style="247" bestFit="1" customWidth="1"/>
    <col min="7174" max="7174" width="3.7109375" style="247" customWidth="1"/>
    <col min="7175" max="7175" width="10" style="247" bestFit="1" customWidth="1"/>
    <col min="7176" max="7176" width="3.7109375" style="247" customWidth="1"/>
    <col min="7177" max="7177" width="10" style="247" bestFit="1" customWidth="1"/>
    <col min="7178" max="7178" width="3.7109375" style="247" customWidth="1"/>
    <col min="7179" max="7179" width="12.28515625" style="247" bestFit="1" customWidth="1"/>
    <col min="7180" max="7180" width="7.28515625" style="247" customWidth="1"/>
    <col min="7181" max="7424" width="9.140625" style="247"/>
    <col min="7425" max="7425" width="15.85546875" style="247" bestFit="1" customWidth="1"/>
    <col min="7426" max="7426" width="3.7109375" style="247" customWidth="1"/>
    <col min="7427" max="7427" width="43.5703125" style="247" bestFit="1" customWidth="1"/>
    <col min="7428" max="7428" width="3.7109375" style="247" customWidth="1"/>
    <col min="7429" max="7429" width="12.28515625" style="247" bestFit="1" customWidth="1"/>
    <col min="7430" max="7430" width="3.7109375" style="247" customWidth="1"/>
    <col min="7431" max="7431" width="10" style="247" bestFit="1" customWidth="1"/>
    <col min="7432" max="7432" width="3.7109375" style="247" customWidth="1"/>
    <col min="7433" max="7433" width="10" style="247" bestFit="1" customWidth="1"/>
    <col min="7434" max="7434" width="3.7109375" style="247" customWidth="1"/>
    <col min="7435" max="7435" width="12.28515625" style="247" bestFit="1" customWidth="1"/>
    <col min="7436" max="7436" width="7.28515625" style="247" customWidth="1"/>
    <col min="7437" max="7680" width="9.140625" style="247"/>
    <col min="7681" max="7681" width="15.85546875" style="247" bestFit="1" customWidth="1"/>
    <col min="7682" max="7682" width="3.7109375" style="247" customWidth="1"/>
    <col min="7683" max="7683" width="43.5703125" style="247" bestFit="1" customWidth="1"/>
    <col min="7684" max="7684" width="3.7109375" style="247" customWidth="1"/>
    <col min="7685" max="7685" width="12.28515625" style="247" bestFit="1" customWidth="1"/>
    <col min="7686" max="7686" width="3.7109375" style="247" customWidth="1"/>
    <col min="7687" max="7687" width="10" style="247" bestFit="1" customWidth="1"/>
    <col min="7688" max="7688" width="3.7109375" style="247" customWidth="1"/>
    <col min="7689" max="7689" width="10" style="247" bestFit="1" customWidth="1"/>
    <col min="7690" max="7690" width="3.7109375" style="247" customWidth="1"/>
    <col min="7691" max="7691" width="12.28515625" style="247" bestFit="1" customWidth="1"/>
    <col min="7692" max="7692" width="7.28515625" style="247" customWidth="1"/>
    <col min="7693" max="7936" width="9.140625" style="247"/>
    <col min="7937" max="7937" width="15.85546875" style="247" bestFit="1" customWidth="1"/>
    <col min="7938" max="7938" width="3.7109375" style="247" customWidth="1"/>
    <col min="7939" max="7939" width="43.5703125" style="247" bestFit="1" customWidth="1"/>
    <col min="7940" max="7940" width="3.7109375" style="247" customWidth="1"/>
    <col min="7941" max="7941" width="12.28515625" style="247" bestFit="1" customWidth="1"/>
    <col min="7942" max="7942" width="3.7109375" style="247" customWidth="1"/>
    <col min="7943" max="7943" width="10" style="247" bestFit="1" customWidth="1"/>
    <col min="7944" max="7944" width="3.7109375" style="247" customWidth="1"/>
    <col min="7945" max="7945" width="10" style="247" bestFit="1" customWidth="1"/>
    <col min="7946" max="7946" width="3.7109375" style="247" customWidth="1"/>
    <col min="7947" max="7947" width="12.28515625" style="247" bestFit="1" customWidth="1"/>
    <col min="7948" max="7948" width="7.28515625" style="247" customWidth="1"/>
    <col min="7949" max="8192" width="9.140625" style="247"/>
    <col min="8193" max="8193" width="15.85546875" style="247" bestFit="1" customWidth="1"/>
    <col min="8194" max="8194" width="3.7109375" style="247" customWidth="1"/>
    <col min="8195" max="8195" width="43.5703125" style="247" bestFit="1" customWidth="1"/>
    <col min="8196" max="8196" width="3.7109375" style="247" customWidth="1"/>
    <col min="8197" max="8197" width="12.28515625" style="247" bestFit="1" customWidth="1"/>
    <col min="8198" max="8198" width="3.7109375" style="247" customWidth="1"/>
    <col min="8199" max="8199" width="10" style="247" bestFit="1" customWidth="1"/>
    <col min="8200" max="8200" width="3.7109375" style="247" customWidth="1"/>
    <col min="8201" max="8201" width="10" style="247" bestFit="1" customWidth="1"/>
    <col min="8202" max="8202" width="3.7109375" style="247" customWidth="1"/>
    <col min="8203" max="8203" width="12.28515625" style="247" bestFit="1" customWidth="1"/>
    <col min="8204" max="8204" width="7.28515625" style="247" customWidth="1"/>
    <col min="8205" max="8448" width="9.140625" style="247"/>
    <col min="8449" max="8449" width="15.85546875" style="247" bestFit="1" customWidth="1"/>
    <col min="8450" max="8450" width="3.7109375" style="247" customWidth="1"/>
    <col min="8451" max="8451" width="43.5703125" style="247" bestFit="1" customWidth="1"/>
    <col min="8452" max="8452" width="3.7109375" style="247" customWidth="1"/>
    <col min="8453" max="8453" width="12.28515625" style="247" bestFit="1" customWidth="1"/>
    <col min="8454" max="8454" width="3.7109375" style="247" customWidth="1"/>
    <col min="8455" max="8455" width="10" style="247" bestFit="1" customWidth="1"/>
    <col min="8456" max="8456" width="3.7109375" style="247" customWidth="1"/>
    <col min="8457" max="8457" width="10" style="247" bestFit="1" customWidth="1"/>
    <col min="8458" max="8458" width="3.7109375" style="247" customWidth="1"/>
    <col min="8459" max="8459" width="12.28515625" style="247" bestFit="1" customWidth="1"/>
    <col min="8460" max="8460" width="7.28515625" style="247" customWidth="1"/>
    <col min="8461" max="8704" width="9.140625" style="247"/>
    <col min="8705" max="8705" width="15.85546875" style="247" bestFit="1" customWidth="1"/>
    <col min="8706" max="8706" width="3.7109375" style="247" customWidth="1"/>
    <col min="8707" max="8707" width="43.5703125" style="247" bestFit="1" customWidth="1"/>
    <col min="8708" max="8708" width="3.7109375" style="247" customWidth="1"/>
    <col min="8709" max="8709" width="12.28515625" style="247" bestFit="1" customWidth="1"/>
    <col min="8710" max="8710" width="3.7109375" style="247" customWidth="1"/>
    <col min="8711" max="8711" width="10" style="247" bestFit="1" customWidth="1"/>
    <col min="8712" max="8712" width="3.7109375" style="247" customWidth="1"/>
    <col min="8713" max="8713" width="10" style="247" bestFit="1" customWidth="1"/>
    <col min="8714" max="8714" width="3.7109375" style="247" customWidth="1"/>
    <col min="8715" max="8715" width="12.28515625" style="247" bestFit="1" customWidth="1"/>
    <col min="8716" max="8716" width="7.28515625" style="247" customWidth="1"/>
    <col min="8717" max="8960" width="9.140625" style="247"/>
    <col min="8961" max="8961" width="15.85546875" style="247" bestFit="1" customWidth="1"/>
    <col min="8962" max="8962" width="3.7109375" style="247" customWidth="1"/>
    <col min="8963" max="8963" width="43.5703125" style="247" bestFit="1" customWidth="1"/>
    <col min="8964" max="8964" width="3.7109375" style="247" customWidth="1"/>
    <col min="8965" max="8965" width="12.28515625" style="247" bestFit="1" customWidth="1"/>
    <col min="8966" max="8966" width="3.7109375" style="247" customWidth="1"/>
    <col min="8967" max="8967" width="10" style="247" bestFit="1" customWidth="1"/>
    <col min="8968" max="8968" width="3.7109375" style="247" customWidth="1"/>
    <col min="8969" max="8969" width="10" style="247" bestFit="1" customWidth="1"/>
    <col min="8970" max="8970" width="3.7109375" style="247" customWidth="1"/>
    <col min="8971" max="8971" width="12.28515625" style="247" bestFit="1" customWidth="1"/>
    <col min="8972" max="8972" width="7.28515625" style="247" customWidth="1"/>
    <col min="8973" max="9216" width="9.140625" style="247"/>
    <col min="9217" max="9217" width="15.85546875" style="247" bestFit="1" customWidth="1"/>
    <col min="9218" max="9218" width="3.7109375" style="247" customWidth="1"/>
    <col min="9219" max="9219" width="43.5703125" style="247" bestFit="1" customWidth="1"/>
    <col min="9220" max="9220" width="3.7109375" style="247" customWidth="1"/>
    <col min="9221" max="9221" width="12.28515625" style="247" bestFit="1" customWidth="1"/>
    <col min="9222" max="9222" width="3.7109375" style="247" customWidth="1"/>
    <col min="9223" max="9223" width="10" style="247" bestFit="1" customWidth="1"/>
    <col min="9224" max="9224" width="3.7109375" style="247" customWidth="1"/>
    <col min="9225" max="9225" width="10" style="247" bestFit="1" customWidth="1"/>
    <col min="9226" max="9226" width="3.7109375" style="247" customWidth="1"/>
    <col min="9227" max="9227" width="12.28515625" style="247" bestFit="1" customWidth="1"/>
    <col min="9228" max="9228" width="7.28515625" style="247" customWidth="1"/>
    <col min="9229" max="9472" width="9.140625" style="247"/>
    <col min="9473" max="9473" width="15.85546875" style="247" bestFit="1" customWidth="1"/>
    <col min="9474" max="9474" width="3.7109375" style="247" customWidth="1"/>
    <col min="9475" max="9475" width="43.5703125" style="247" bestFit="1" customWidth="1"/>
    <col min="9476" max="9476" width="3.7109375" style="247" customWidth="1"/>
    <col min="9477" max="9477" width="12.28515625" style="247" bestFit="1" customWidth="1"/>
    <col min="9478" max="9478" width="3.7109375" style="247" customWidth="1"/>
    <col min="9479" max="9479" width="10" style="247" bestFit="1" customWidth="1"/>
    <col min="9480" max="9480" width="3.7109375" style="247" customWidth="1"/>
    <col min="9481" max="9481" width="10" style="247" bestFit="1" customWidth="1"/>
    <col min="9482" max="9482" width="3.7109375" style="247" customWidth="1"/>
    <col min="9483" max="9483" width="12.28515625" style="247" bestFit="1" customWidth="1"/>
    <col min="9484" max="9484" width="7.28515625" style="247" customWidth="1"/>
    <col min="9485" max="9728" width="9.140625" style="247"/>
    <col min="9729" max="9729" width="15.85546875" style="247" bestFit="1" customWidth="1"/>
    <col min="9730" max="9730" width="3.7109375" style="247" customWidth="1"/>
    <col min="9731" max="9731" width="43.5703125" style="247" bestFit="1" customWidth="1"/>
    <col min="9732" max="9732" width="3.7109375" style="247" customWidth="1"/>
    <col min="9733" max="9733" width="12.28515625" style="247" bestFit="1" customWidth="1"/>
    <col min="9734" max="9734" width="3.7109375" style="247" customWidth="1"/>
    <col min="9735" max="9735" width="10" style="247" bestFit="1" customWidth="1"/>
    <col min="9736" max="9736" width="3.7109375" style="247" customWidth="1"/>
    <col min="9737" max="9737" width="10" style="247" bestFit="1" customWidth="1"/>
    <col min="9738" max="9738" width="3.7109375" style="247" customWidth="1"/>
    <col min="9739" max="9739" width="12.28515625" style="247" bestFit="1" customWidth="1"/>
    <col min="9740" max="9740" width="7.28515625" style="247" customWidth="1"/>
    <col min="9741" max="9984" width="9.140625" style="247"/>
    <col min="9985" max="9985" width="15.85546875" style="247" bestFit="1" customWidth="1"/>
    <col min="9986" max="9986" width="3.7109375" style="247" customWidth="1"/>
    <col min="9987" max="9987" width="43.5703125" style="247" bestFit="1" customWidth="1"/>
    <col min="9988" max="9988" width="3.7109375" style="247" customWidth="1"/>
    <col min="9989" max="9989" width="12.28515625" style="247" bestFit="1" customWidth="1"/>
    <col min="9990" max="9990" width="3.7109375" style="247" customWidth="1"/>
    <col min="9991" max="9991" width="10" style="247" bestFit="1" customWidth="1"/>
    <col min="9992" max="9992" width="3.7109375" style="247" customWidth="1"/>
    <col min="9993" max="9993" width="10" style="247" bestFit="1" customWidth="1"/>
    <col min="9994" max="9994" width="3.7109375" style="247" customWidth="1"/>
    <col min="9995" max="9995" width="12.28515625" style="247" bestFit="1" customWidth="1"/>
    <col min="9996" max="9996" width="7.28515625" style="247" customWidth="1"/>
    <col min="9997" max="10240" width="9.140625" style="247"/>
    <col min="10241" max="10241" width="15.85546875" style="247" bestFit="1" customWidth="1"/>
    <col min="10242" max="10242" width="3.7109375" style="247" customWidth="1"/>
    <col min="10243" max="10243" width="43.5703125" style="247" bestFit="1" customWidth="1"/>
    <col min="10244" max="10244" width="3.7109375" style="247" customWidth="1"/>
    <col min="10245" max="10245" width="12.28515625" style="247" bestFit="1" customWidth="1"/>
    <col min="10246" max="10246" width="3.7109375" style="247" customWidth="1"/>
    <col min="10247" max="10247" width="10" style="247" bestFit="1" customWidth="1"/>
    <col min="10248" max="10248" width="3.7109375" style="247" customWidth="1"/>
    <col min="10249" max="10249" width="10" style="247" bestFit="1" customWidth="1"/>
    <col min="10250" max="10250" width="3.7109375" style="247" customWidth="1"/>
    <col min="10251" max="10251" width="12.28515625" style="247" bestFit="1" customWidth="1"/>
    <col min="10252" max="10252" width="7.28515625" style="247" customWidth="1"/>
    <col min="10253" max="10496" width="9.140625" style="247"/>
    <col min="10497" max="10497" width="15.85546875" style="247" bestFit="1" customWidth="1"/>
    <col min="10498" max="10498" width="3.7109375" style="247" customWidth="1"/>
    <col min="10499" max="10499" width="43.5703125" style="247" bestFit="1" customWidth="1"/>
    <col min="10500" max="10500" width="3.7109375" style="247" customWidth="1"/>
    <col min="10501" max="10501" width="12.28515625" style="247" bestFit="1" customWidth="1"/>
    <col min="10502" max="10502" width="3.7109375" style="247" customWidth="1"/>
    <col min="10503" max="10503" width="10" style="247" bestFit="1" customWidth="1"/>
    <col min="10504" max="10504" width="3.7109375" style="247" customWidth="1"/>
    <col min="10505" max="10505" width="10" style="247" bestFit="1" customWidth="1"/>
    <col min="10506" max="10506" width="3.7109375" style="247" customWidth="1"/>
    <col min="10507" max="10507" width="12.28515625" style="247" bestFit="1" customWidth="1"/>
    <col min="10508" max="10508" width="7.28515625" style="247" customWidth="1"/>
    <col min="10509" max="10752" width="9.140625" style="247"/>
    <col min="10753" max="10753" width="15.85546875" style="247" bestFit="1" customWidth="1"/>
    <col min="10754" max="10754" width="3.7109375" style="247" customWidth="1"/>
    <col min="10755" max="10755" width="43.5703125" style="247" bestFit="1" customWidth="1"/>
    <col min="10756" max="10756" width="3.7109375" style="247" customWidth="1"/>
    <col min="10757" max="10757" width="12.28515625" style="247" bestFit="1" customWidth="1"/>
    <col min="10758" max="10758" width="3.7109375" style="247" customWidth="1"/>
    <col min="10759" max="10759" width="10" style="247" bestFit="1" customWidth="1"/>
    <col min="10760" max="10760" width="3.7109375" style="247" customWidth="1"/>
    <col min="10761" max="10761" width="10" style="247" bestFit="1" customWidth="1"/>
    <col min="10762" max="10762" width="3.7109375" style="247" customWidth="1"/>
    <col min="10763" max="10763" width="12.28515625" style="247" bestFit="1" customWidth="1"/>
    <col min="10764" max="10764" width="7.28515625" style="247" customWidth="1"/>
    <col min="10765" max="11008" width="9.140625" style="247"/>
    <col min="11009" max="11009" width="15.85546875" style="247" bestFit="1" customWidth="1"/>
    <col min="11010" max="11010" width="3.7109375" style="247" customWidth="1"/>
    <col min="11011" max="11011" width="43.5703125" style="247" bestFit="1" customWidth="1"/>
    <col min="11012" max="11012" width="3.7109375" style="247" customWidth="1"/>
    <col min="11013" max="11013" width="12.28515625" style="247" bestFit="1" customWidth="1"/>
    <col min="11014" max="11014" width="3.7109375" style="247" customWidth="1"/>
    <col min="11015" max="11015" width="10" style="247" bestFit="1" customWidth="1"/>
    <col min="11016" max="11016" width="3.7109375" style="247" customWidth="1"/>
    <col min="11017" max="11017" width="10" style="247" bestFit="1" customWidth="1"/>
    <col min="11018" max="11018" width="3.7109375" style="247" customWidth="1"/>
    <col min="11019" max="11019" width="12.28515625" style="247" bestFit="1" customWidth="1"/>
    <col min="11020" max="11020" width="7.28515625" style="247" customWidth="1"/>
    <col min="11021" max="11264" width="9.140625" style="247"/>
    <col min="11265" max="11265" width="15.85546875" style="247" bestFit="1" customWidth="1"/>
    <col min="11266" max="11266" width="3.7109375" style="247" customWidth="1"/>
    <col min="11267" max="11267" width="43.5703125" style="247" bestFit="1" customWidth="1"/>
    <col min="11268" max="11268" width="3.7109375" style="247" customWidth="1"/>
    <col min="11269" max="11269" width="12.28515625" style="247" bestFit="1" customWidth="1"/>
    <col min="11270" max="11270" width="3.7109375" style="247" customWidth="1"/>
    <col min="11271" max="11271" width="10" style="247" bestFit="1" customWidth="1"/>
    <col min="11272" max="11272" width="3.7109375" style="247" customWidth="1"/>
    <col min="11273" max="11273" width="10" style="247" bestFit="1" customWidth="1"/>
    <col min="11274" max="11274" width="3.7109375" style="247" customWidth="1"/>
    <col min="11275" max="11275" width="12.28515625" style="247" bestFit="1" customWidth="1"/>
    <col min="11276" max="11276" width="7.28515625" style="247" customWidth="1"/>
    <col min="11277" max="11520" width="9.140625" style="247"/>
    <col min="11521" max="11521" width="15.85546875" style="247" bestFit="1" customWidth="1"/>
    <col min="11522" max="11522" width="3.7109375" style="247" customWidth="1"/>
    <col min="11523" max="11523" width="43.5703125" style="247" bestFit="1" customWidth="1"/>
    <col min="11524" max="11524" width="3.7109375" style="247" customWidth="1"/>
    <col min="11525" max="11525" width="12.28515625" style="247" bestFit="1" customWidth="1"/>
    <col min="11526" max="11526" width="3.7109375" style="247" customWidth="1"/>
    <col min="11527" max="11527" width="10" style="247" bestFit="1" customWidth="1"/>
    <col min="11528" max="11528" width="3.7109375" style="247" customWidth="1"/>
    <col min="11529" max="11529" width="10" style="247" bestFit="1" customWidth="1"/>
    <col min="11530" max="11530" width="3.7109375" style="247" customWidth="1"/>
    <col min="11531" max="11531" width="12.28515625" style="247" bestFit="1" customWidth="1"/>
    <col min="11532" max="11532" width="7.28515625" style="247" customWidth="1"/>
    <col min="11533" max="11776" width="9.140625" style="247"/>
    <col min="11777" max="11777" width="15.85546875" style="247" bestFit="1" customWidth="1"/>
    <col min="11778" max="11778" width="3.7109375" style="247" customWidth="1"/>
    <col min="11779" max="11779" width="43.5703125" style="247" bestFit="1" customWidth="1"/>
    <col min="11780" max="11780" width="3.7109375" style="247" customWidth="1"/>
    <col min="11781" max="11781" width="12.28515625" style="247" bestFit="1" customWidth="1"/>
    <col min="11782" max="11782" width="3.7109375" style="247" customWidth="1"/>
    <col min="11783" max="11783" width="10" style="247" bestFit="1" customWidth="1"/>
    <col min="11784" max="11784" width="3.7109375" style="247" customWidth="1"/>
    <col min="11785" max="11785" width="10" style="247" bestFit="1" customWidth="1"/>
    <col min="11786" max="11786" width="3.7109375" style="247" customWidth="1"/>
    <col min="11787" max="11787" width="12.28515625" style="247" bestFit="1" customWidth="1"/>
    <col min="11788" max="11788" width="7.28515625" style="247" customWidth="1"/>
    <col min="11789" max="12032" width="9.140625" style="247"/>
    <col min="12033" max="12033" width="15.85546875" style="247" bestFit="1" customWidth="1"/>
    <col min="12034" max="12034" width="3.7109375" style="247" customWidth="1"/>
    <col min="12035" max="12035" width="43.5703125" style="247" bestFit="1" customWidth="1"/>
    <col min="12036" max="12036" width="3.7109375" style="247" customWidth="1"/>
    <col min="12037" max="12037" width="12.28515625" style="247" bestFit="1" customWidth="1"/>
    <col min="12038" max="12038" width="3.7109375" style="247" customWidth="1"/>
    <col min="12039" max="12039" width="10" style="247" bestFit="1" customWidth="1"/>
    <col min="12040" max="12040" width="3.7109375" style="247" customWidth="1"/>
    <col min="12041" max="12041" width="10" style="247" bestFit="1" customWidth="1"/>
    <col min="12042" max="12042" width="3.7109375" style="247" customWidth="1"/>
    <col min="12043" max="12043" width="12.28515625" style="247" bestFit="1" customWidth="1"/>
    <col min="12044" max="12044" width="7.28515625" style="247" customWidth="1"/>
    <col min="12045" max="12288" width="9.140625" style="247"/>
    <col min="12289" max="12289" width="15.85546875" style="247" bestFit="1" customWidth="1"/>
    <col min="12290" max="12290" width="3.7109375" style="247" customWidth="1"/>
    <col min="12291" max="12291" width="43.5703125" style="247" bestFit="1" customWidth="1"/>
    <col min="12292" max="12292" width="3.7109375" style="247" customWidth="1"/>
    <col min="12293" max="12293" width="12.28515625" style="247" bestFit="1" customWidth="1"/>
    <col min="12294" max="12294" width="3.7109375" style="247" customWidth="1"/>
    <col min="12295" max="12295" width="10" style="247" bestFit="1" customWidth="1"/>
    <col min="12296" max="12296" width="3.7109375" style="247" customWidth="1"/>
    <col min="12297" max="12297" width="10" style="247" bestFit="1" customWidth="1"/>
    <col min="12298" max="12298" width="3.7109375" style="247" customWidth="1"/>
    <col min="12299" max="12299" width="12.28515625" style="247" bestFit="1" customWidth="1"/>
    <col min="12300" max="12300" width="7.28515625" style="247" customWidth="1"/>
    <col min="12301" max="12544" width="9.140625" style="247"/>
    <col min="12545" max="12545" width="15.85546875" style="247" bestFit="1" customWidth="1"/>
    <col min="12546" max="12546" width="3.7109375" style="247" customWidth="1"/>
    <col min="12547" max="12547" width="43.5703125" style="247" bestFit="1" customWidth="1"/>
    <col min="12548" max="12548" width="3.7109375" style="247" customWidth="1"/>
    <col min="12549" max="12549" width="12.28515625" style="247" bestFit="1" customWidth="1"/>
    <col min="12550" max="12550" width="3.7109375" style="247" customWidth="1"/>
    <col min="12551" max="12551" width="10" style="247" bestFit="1" customWidth="1"/>
    <col min="12552" max="12552" width="3.7109375" style="247" customWidth="1"/>
    <col min="12553" max="12553" width="10" style="247" bestFit="1" customWidth="1"/>
    <col min="12554" max="12554" width="3.7109375" style="247" customWidth="1"/>
    <col min="12555" max="12555" width="12.28515625" style="247" bestFit="1" customWidth="1"/>
    <col min="12556" max="12556" width="7.28515625" style="247" customWidth="1"/>
    <col min="12557" max="12800" width="9.140625" style="247"/>
    <col min="12801" max="12801" width="15.85546875" style="247" bestFit="1" customWidth="1"/>
    <col min="12802" max="12802" width="3.7109375" style="247" customWidth="1"/>
    <col min="12803" max="12803" width="43.5703125" style="247" bestFit="1" customWidth="1"/>
    <col min="12804" max="12804" width="3.7109375" style="247" customWidth="1"/>
    <col min="12805" max="12805" width="12.28515625" style="247" bestFit="1" customWidth="1"/>
    <col min="12806" max="12806" width="3.7109375" style="247" customWidth="1"/>
    <col min="12807" max="12807" width="10" style="247" bestFit="1" customWidth="1"/>
    <col min="12808" max="12808" width="3.7109375" style="247" customWidth="1"/>
    <col min="12809" max="12809" width="10" style="247" bestFit="1" customWidth="1"/>
    <col min="12810" max="12810" width="3.7109375" style="247" customWidth="1"/>
    <col min="12811" max="12811" width="12.28515625" style="247" bestFit="1" customWidth="1"/>
    <col min="12812" max="12812" width="7.28515625" style="247" customWidth="1"/>
    <col min="12813" max="13056" width="9.140625" style="247"/>
    <col min="13057" max="13057" width="15.85546875" style="247" bestFit="1" customWidth="1"/>
    <col min="13058" max="13058" width="3.7109375" style="247" customWidth="1"/>
    <col min="13059" max="13059" width="43.5703125" style="247" bestFit="1" customWidth="1"/>
    <col min="13060" max="13060" width="3.7109375" style="247" customWidth="1"/>
    <col min="13061" max="13061" width="12.28515625" style="247" bestFit="1" customWidth="1"/>
    <col min="13062" max="13062" width="3.7109375" style="247" customWidth="1"/>
    <col min="13063" max="13063" width="10" style="247" bestFit="1" customWidth="1"/>
    <col min="13064" max="13064" width="3.7109375" style="247" customWidth="1"/>
    <col min="13065" max="13065" width="10" style="247" bestFit="1" customWidth="1"/>
    <col min="13066" max="13066" width="3.7109375" style="247" customWidth="1"/>
    <col min="13067" max="13067" width="12.28515625" style="247" bestFit="1" customWidth="1"/>
    <col min="13068" max="13068" width="7.28515625" style="247" customWidth="1"/>
    <col min="13069" max="13312" width="9.140625" style="247"/>
    <col min="13313" max="13313" width="15.85546875" style="247" bestFit="1" customWidth="1"/>
    <col min="13314" max="13314" width="3.7109375" style="247" customWidth="1"/>
    <col min="13315" max="13315" width="43.5703125" style="247" bestFit="1" customWidth="1"/>
    <col min="13316" max="13316" width="3.7109375" style="247" customWidth="1"/>
    <col min="13317" max="13317" width="12.28515625" style="247" bestFit="1" customWidth="1"/>
    <col min="13318" max="13318" width="3.7109375" style="247" customWidth="1"/>
    <col min="13319" max="13319" width="10" style="247" bestFit="1" customWidth="1"/>
    <col min="13320" max="13320" width="3.7109375" style="247" customWidth="1"/>
    <col min="13321" max="13321" width="10" style="247" bestFit="1" customWidth="1"/>
    <col min="13322" max="13322" width="3.7109375" style="247" customWidth="1"/>
    <col min="13323" max="13323" width="12.28515625" style="247" bestFit="1" customWidth="1"/>
    <col min="13324" max="13324" width="7.28515625" style="247" customWidth="1"/>
    <col min="13325" max="13568" width="9.140625" style="247"/>
    <col min="13569" max="13569" width="15.85546875" style="247" bestFit="1" customWidth="1"/>
    <col min="13570" max="13570" width="3.7109375" style="247" customWidth="1"/>
    <col min="13571" max="13571" width="43.5703125" style="247" bestFit="1" customWidth="1"/>
    <col min="13572" max="13572" width="3.7109375" style="247" customWidth="1"/>
    <col min="13573" max="13573" width="12.28515625" style="247" bestFit="1" customWidth="1"/>
    <col min="13574" max="13574" width="3.7109375" style="247" customWidth="1"/>
    <col min="13575" max="13575" width="10" style="247" bestFit="1" customWidth="1"/>
    <col min="13576" max="13576" width="3.7109375" style="247" customWidth="1"/>
    <col min="13577" max="13577" width="10" style="247" bestFit="1" customWidth="1"/>
    <col min="13578" max="13578" width="3.7109375" style="247" customWidth="1"/>
    <col min="13579" max="13579" width="12.28515625" style="247" bestFit="1" customWidth="1"/>
    <col min="13580" max="13580" width="7.28515625" style="247" customWidth="1"/>
    <col min="13581" max="13824" width="9.140625" style="247"/>
    <col min="13825" max="13825" width="15.85546875" style="247" bestFit="1" customWidth="1"/>
    <col min="13826" max="13826" width="3.7109375" style="247" customWidth="1"/>
    <col min="13827" max="13827" width="43.5703125" style="247" bestFit="1" customWidth="1"/>
    <col min="13828" max="13828" width="3.7109375" style="247" customWidth="1"/>
    <col min="13829" max="13829" width="12.28515625" style="247" bestFit="1" customWidth="1"/>
    <col min="13830" max="13830" width="3.7109375" style="247" customWidth="1"/>
    <col min="13831" max="13831" width="10" style="247" bestFit="1" customWidth="1"/>
    <col min="13832" max="13832" width="3.7109375" style="247" customWidth="1"/>
    <col min="13833" max="13833" width="10" style="247" bestFit="1" customWidth="1"/>
    <col min="13834" max="13834" width="3.7109375" style="247" customWidth="1"/>
    <col min="13835" max="13835" width="12.28515625" style="247" bestFit="1" customWidth="1"/>
    <col min="13836" max="13836" width="7.28515625" style="247" customWidth="1"/>
    <col min="13837" max="14080" width="9.140625" style="247"/>
    <col min="14081" max="14081" width="15.85546875" style="247" bestFit="1" customWidth="1"/>
    <col min="14082" max="14082" width="3.7109375" style="247" customWidth="1"/>
    <col min="14083" max="14083" width="43.5703125" style="247" bestFit="1" customWidth="1"/>
    <col min="14084" max="14084" width="3.7109375" style="247" customWidth="1"/>
    <col min="14085" max="14085" width="12.28515625" style="247" bestFit="1" customWidth="1"/>
    <col min="14086" max="14086" width="3.7109375" style="247" customWidth="1"/>
    <col min="14087" max="14087" width="10" style="247" bestFit="1" customWidth="1"/>
    <col min="14088" max="14088" width="3.7109375" style="247" customWidth="1"/>
    <col min="14089" max="14089" width="10" style="247" bestFit="1" customWidth="1"/>
    <col min="14090" max="14090" width="3.7109375" style="247" customWidth="1"/>
    <col min="14091" max="14091" width="12.28515625" style="247" bestFit="1" customWidth="1"/>
    <col min="14092" max="14092" width="7.28515625" style="247" customWidth="1"/>
    <col min="14093" max="14336" width="9.140625" style="247"/>
    <col min="14337" max="14337" width="15.85546875" style="247" bestFit="1" customWidth="1"/>
    <col min="14338" max="14338" width="3.7109375" style="247" customWidth="1"/>
    <col min="14339" max="14339" width="43.5703125" style="247" bestFit="1" customWidth="1"/>
    <col min="14340" max="14340" width="3.7109375" style="247" customWidth="1"/>
    <col min="14341" max="14341" width="12.28515625" style="247" bestFit="1" customWidth="1"/>
    <col min="14342" max="14342" width="3.7109375" style="247" customWidth="1"/>
    <col min="14343" max="14343" width="10" style="247" bestFit="1" customWidth="1"/>
    <col min="14344" max="14344" width="3.7109375" style="247" customWidth="1"/>
    <col min="14345" max="14345" width="10" style="247" bestFit="1" customWidth="1"/>
    <col min="14346" max="14346" width="3.7109375" style="247" customWidth="1"/>
    <col min="14347" max="14347" width="12.28515625" style="247" bestFit="1" customWidth="1"/>
    <col min="14348" max="14348" width="7.28515625" style="247" customWidth="1"/>
    <col min="14349" max="14592" width="9.140625" style="247"/>
    <col min="14593" max="14593" width="15.85546875" style="247" bestFit="1" customWidth="1"/>
    <col min="14594" max="14594" width="3.7109375" style="247" customWidth="1"/>
    <col min="14595" max="14595" width="43.5703125" style="247" bestFit="1" customWidth="1"/>
    <col min="14596" max="14596" width="3.7109375" style="247" customWidth="1"/>
    <col min="14597" max="14597" width="12.28515625" style="247" bestFit="1" customWidth="1"/>
    <col min="14598" max="14598" width="3.7109375" style="247" customWidth="1"/>
    <col min="14599" max="14599" width="10" style="247" bestFit="1" customWidth="1"/>
    <col min="14600" max="14600" width="3.7109375" style="247" customWidth="1"/>
    <col min="14601" max="14601" width="10" style="247" bestFit="1" customWidth="1"/>
    <col min="14602" max="14602" width="3.7109375" style="247" customWidth="1"/>
    <col min="14603" max="14603" width="12.28515625" style="247" bestFit="1" customWidth="1"/>
    <col min="14604" max="14604" width="7.28515625" style="247" customWidth="1"/>
    <col min="14605" max="14848" width="9.140625" style="247"/>
    <col min="14849" max="14849" width="15.85546875" style="247" bestFit="1" customWidth="1"/>
    <col min="14850" max="14850" width="3.7109375" style="247" customWidth="1"/>
    <col min="14851" max="14851" width="43.5703125" style="247" bestFit="1" customWidth="1"/>
    <col min="14852" max="14852" width="3.7109375" style="247" customWidth="1"/>
    <col min="14853" max="14853" width="12.28515625" style="247" bestFit="1" customWidth="1"/>
    <col min="14854" max="14854" width="3.7109375" style="247" customWidth="1"/>
    <col min="14855" max="14855" width="10" style="247" bestFit="1" customWidth="1"/>
    <col min="14856" max="14856" width="3.7109375" style="247" customWidth="1"/>
    <col min="14857" max="14857" width="10" style="247" bestFit="1" customWidth="1"/>
    <col min="14858" max="14858" width="3.7109375" style="247" customWidth="1"/>
    <col min="14859" max="14859" width="12.28515625" style="247" bestFit="1" customWidth="1"/>
    <col min="14860" max="14860" width="7.28515625" style="247" customWidth="1"/>
    <col min="14861" max="15104" width="9.140625" style="247"/>
    <col min="15105" max="15105" width="15.85546875" style="247" bestFit="1" customWidth="1"/>
    <col min="15106" max="15106" width="3.7109375" style="247" customWidth="1"/>
    <col min="15107" max="15107" width="43.5703125" style="247" bestFit="1" customWidth="1"/>
    <col min="15108" max="15108" width="3.7109375" style="247" customWidth="1"/>
    <col min="15109" max="15109" width="12.28515625" style="247" bestFit="1" customWidth="1"/>
    <col min="15110" max="15110" width="3.7109375" style="247" customWidth="1"/>
    <col min="15111" max="15111" width="10" style="247" bestFit="1" customWidth="1"/>
    <col min="15112" max="15112" width="3.7109375" style="247" customWidth="1"/>
    <col min="15113" max="15113" width="10" style="247" bestFit="1" customWidth="1"/>
    <col min="15114" max="15114" width="3.7109375" style="247" customWidth="1"/>
    <col min="15115" max="15115" width="12.28515625" style="247" bestFit="1" customWidth="1"/>
    <col min="15116" max="15116" width="7.28515625" style="247" customWidth="1"/>
    <col min="15117" max="15360" width="9.140625" style="247"/>
    <col min="15361" max="15361" width="15.85546875" style="247" bestFit="1" customWidth="1"/>
    <col min="15362" max="15362" width="3.7109375" style="247" customWidth="1"/>
    <col min="15363" max="15363" width="43.5703125" style="247" bestFit="1" customWidth="1"/>
    <col min="15364" max="15364" width="3.7109375" style="247" customWidth="1"/>
    <col min="15365" max="15365" width="12.28515625" style="247" bestFit="1" customWidth="1"/>
    <col min="15366" max="15366" width="3.7109375" style="247" customWidth="1"/>
    <col min="15367" max="15367" width="10" style="247" bestFit="1" customWidth="1"/>
    <col min="15368" max="15368" width="3.7109375" style="247" customWidth="1"/>
    <col min="15369" max="15369" width="10" style="247" bestFit="1" customWidth="1"/>
    <col min="15370" max="15370" width="3.7109375" style="247" customWidth="1"/>
    <col min="15371" max="15371" width="12.28515625" style="247" bestFit="1" customWidth="1"/>
    <col min="15372" max="15372" width="7.28515625" style="247" customWidth="1"/>
    <col min="15373" max="15616" width="9.140625" style="247"/>
    <col min="15617" max="15617" width="15.85546875" style="247" bestFit="1" customWidth="1"/>
    <col min="15618" max="15618" width="3.7109375" style="247" customWidth="1"/>
    <col min="15619" max="15619" width="43.5703125" style="247" bestFit="1" customWidth="1"/>
    <col min="15620" max="15620" width="3.7109375" style="247" customWidth="1"/>
    <col min="15621" max="15621" width="12.28515625" style="247" bestFit="1" customWidth="1"/>
    <col min="15622" max="15622" width="3.7109375" style="247" customWidth="1"/>
    <col min="15623" max="15623" width="10" style="247" bestFit="1" customWidth="1"/>
    <col min="15624" max="15624" width="3.7109375" style="247" customWidth="1"/>
    <col min="15625" max="15625" width="10" style="247" bestFit="1" customWidth="1"/>
    <col min="15626" max="15626" width="3.7109375" style="247" customWidth="1"/>
    <col min="15627" max="15627" width="12.28515625" style="247" bestFit="1" customWidth="1"/>
    <col min="15628" max="15628" width="7.28515625" style="247" customWidth="1"/>
    <col min="15629" max="15872" width="9.140625" style="247"/>
    <col min="15873" max="15873" width="15.85546875" style="247" bestFit="1" customWidth="1"/>
    <col min="15874" max="15874" width="3.7109375" style="247" customWidth="1"/>
    <col min="15875" max="15875" width="43.5703125" style="247" bestFit="1" customWidth="1"/>
    <col min="15876" max="15876" width="3.7109375" style="247" customWidth="1"/>
    <col min="15877" max="15877" width="12.28515625" style="247" bestFit="1" customWidth="1"/>
    <col min="15878" max="15878" width="3.7109375" style="247" customWidth="1"/>
    <col min="15879" max="15879" width="10" style="247" bestFit="1" customWidth="1"/>
    <col min="15880" max="15880" width="3.7109375" style="247" customWidth="1"/>
    <col min="15881" max="15881" width="10" style="247" bestFit="1" customWidth="1"/>
    <col min="15882" max="15882" width="3.7109375" style="247" customWidth="1"/>
    <col min="15883" max="15883" width="12.28515625" style="247" bestFit="1" customWidth="1"/>
    <col min="15884" max="15884" width="7.28515625" style="247" customWidth="1"/>
    <col min="15885" max="16128" width="9.140625" style="247"/>
    <col min="16129" max="16129" width="15.85546875" style="247" bestFit="1" customWidth="1"/>
    <col min="16130" max="16130" width="3.7109375" style="247" customWidth="1"/>
    <col min="16131" max="16131" width="43.5703125" style="247" bestFit="1" customWidth="1"/>
    <col min="16132" max="16132" width="3.7109375" style="247" customWidth="1"/>
    <col min="16133" max="16133" width="12.28515625" style="247" bestFit="1" customWidth="1"/>
    <col min="16134" max="16134" width="3.7109375" style="247" customWidth="1"/>
    <col min="16135" max="16135" width="10" style="247" bestFit="1" customWidth="1"/>
    <col min="16136" max="16136" width="3.7109375" style="247" customWidth="1"/>
    <col min="16137" max="16137" width="10" style="247" bestFit="1" customWidth="1"/>
    <col min="16138" max="16138" width="3.7109375" style="247" customWidth="1"/>
    <col min="16139" max="16139" width="12.28515625" style="247" bestFit="1" customWidth="1"/>
    <col min="16140" max="16140" width="7.28515625" style="247" customWidth="1"/>
    <col min="16141" max="16384" width="9.140625" style="247"/>
  </cols>
  <sheetData>
    <row r="1" spans="1:12">
      <c r="A1" s="165" t="s">
        <v>215</v>
      </c>
      <c r="B1" s="165" t="s">
        <v>216</v>
      </c>
      <c r="C1" s="4"/>
      <c r="D1" s="4"/>
      <c r="E1" s="166" t="s">
        <v>217</v>
      </c>
      <c r="F1" s="5"/>
      <c r="G1" s="166" t="s">
        <v>218</v>
      </c>
      <c r="H1" s="5"/>
      <c r="I1" s="166" t="s">
        <v>219</v>
      </c>
      <c r="J1" s="5"/>
      <c r="K1" s="166" t="s">
        <v>220</v>
      </c>
      <c r="L1" s="248"/>
    </row>
    <row r="2" spans="1:12">
      <c r="A2" s="167">
        <v>1</v>
      </c>
      <c r="B2" s="167" t="s">
        <v>222</v>
      </c>
      <c r="C2" s="6"/>
      <c r="D2" s="6"/>
      <c r="E2" s="168" t="s">
        <v>3710</v>
      </c>
      <c r="F2" s="8"/>
      <c r="G2" s="257">
        <v>3647840.65</v>
      </c>
      <c r="H2" s="8"/>
      <c r="I2" s="257">
        <v>3735944.09</v>
      </c>
      <c r="J2" s="8"/>
      <c r="K2" s="168" t="s">
        <v>3968</v>
      </c>
      <c r="L2" s="249">
        <f>VLOOKUP(A2,'De x Para'!A:C,3,0)</f>
        <v>0</v>
      </c>
    </row>
    <row r="3" spans="1:12">
      <c r="A3" s="167" t="s">
        <v>227</v>
      </c>
      <c r="B3" s="164" t="s">
        <v>143</v>
      </c>
      <c r="C3" s="167" t="s">
        <v>228</v>
      </c>
      <c r="D3" s="6"/>
      <c r="E3" s="168" t="s">
        <v>3711</v>
      </c>
      <c r="F3" s="8"/>
      <c r="G3" s="257">
        <v>3647840.65</v>
      </c>
      <c r="H3" s="8"/>
      <c r="I3" s="257">
        <v>3727512.38</v>
      </c>
      <c r="J3" s="8"/>
      <c r="K3" s="168" t="s">
        <v>3969</v>
      </c>
      <c r="L3" s="249">
        <f>VLOOKUP(A3,'De x Para'!A:C,3,0)</f>
        <v>0</v>
      </c>
    </row>
    <row r="4" spans="1:12">
      <c r="A4" s="167" t="s">
        <v>232</v>
      </c>
      <c r="B4" s="164" t="s">
        <v>143</v>
      </c>
      <c r="C4" s="167" t="s">
        <v>233</v>
      </c>
      <c r="D4" s="6"/>
      <c r="E4" s="168" t="s">
        <v>3712</v>
      </c>
      <c r="F4" s="8"/>
      <c r="G4" s="257">
        <v>3339879.82</v>
      </c>
      <c r="H4" s="8"/>
      <c r="I4" s="257">
        <v>3553831.35</v>
      </c>
      <c r="J4" s="8"/>
      <c r="K4" s="168" t="s">
        <v>3970</v>
      </c>
      <c r="L4" s="249">
        <f>VLOOKUP(A4,'De x Para'!A:C,3,0)</f>
        <v>0</v>
      </c>
    </row>
    <row r="5" spans="1:12">
      <c r="A5" s="167" t="s">
        <v>238</v>
      </c>
      <c r="B5" s="164" t="s">
        <v>143</v>
      </c>
      <c r="C5" s="167" t="s">
        <v>233</v>
      </c>
      <c r="D5" s="6"/>
      <c r="E5" s="168" t="s">
        <v>3712</v>
      </c>
      <c r="F5" s="8"/>
      <c r="G5" s="257">
        <v>3339879.82</v>
      </c>
      <c r="H5" s="8"/>
      <c r="I5" s="257">
        <v>3553831.35</v>
      </c>
      <c r="J5" s="8"/>
      <c r="K5" s="168" t="s">
        <v>3970</v>
      </c>
      <c r="L5" s="249">
        <f>VLOOKUP(A5,'De x Para'!A:C,3,0)</f>
        <v>0</v>
      </c>
    </row>
    <row r="6" spans="1:12">
      <c r="A6" s="167" t="s">
        <v>239</v>
      </c>
      <c r="B6" s="164" t="s">
        <v>143</v>
      </c>
      <c r="C6" s="167" t="s">
        <v>240</v>
      </c>
      <c r="D6" s="6"/>
      <c r="E6" s="168" t="s">
        <v>3221</v>
      </c>
      <c r="F6" s="8"/>
      <c r="G6" s="257">
        <v>2170</v>
      </c>
      <c r="H6" s="8"/>
      <c r="I6" s="257">
        <v>2170</v>
      </c>
      <c r="J6" s="8"/>
      <c r="K6" s="168" t="s">
        <v>3221</v>
      </c>
      <c r="L6" s="249">
        <f>VLOOKUP(A6,'De x Para'!A:C,3,0)</f>
        <v>0</v>
      </c>
    </row>
    <row r="7" spans="1:12">
      <c r="A7" s="169" t="s">
        <v>243</v>
      </c>
      <c r="B7" s="164" t="s">
        <v>143</v>
      </c>
      <c r="C7" s="169" t="s">
        <v>244</v>
      </c>
      <c r="D7" s="9"/>
      <c r="E7" s="170" t="s">
        <v>3221</v>
      </c>
      <c r="F7" s="11"/>
      <c r="G7" s="170">
        <v>0</v>
      </c>
      <c r="H7" s="11"/>
      <c r="I7" s="170">
        <v>0</v>
      </c>
      <c r="J7" s="11"/>
      <c r="K7" s="170" t="s">
        <v>3221</v>
      </c>
      <c r="L7" s="249">
        <f>VLOOKUP(A7,'De x Para'!A:C,3,0)</f>
        <v>0</v>
      </c>
    </row>
    <row r="8" spans="1:12">
      <c r="A8" s="169" t="s">
        <v>246</v>
      </c>
      <c r="B8" s="164" t="s">
        <v>143</v>
      </c>
      <c r="C8" s="169" t="s">
        <v>247</v>
      </c>
      <c r="D8" s="9"/>
      <c r="E8" s="170" t="s">
        <v>248</v>
      </c>
      <c r="F8" s="11"/>
      <c r="G8" s="258">
        <v>2170</v>
      </c>
      <c r="H8" s="11"/>
      <c r="I8" s="258">
        <v>2170</v>
      </c>
      <c r="J8" s="11"/>
      <c r="K8" s="170" t="s">
        <v>248</v>
      </c>
      <c r="L8" s="249">
        <f>VLOOKUP(A8,'De x Para'!A:C,3,0)</f>
        <v>0</v>
      </c>
    </row>
    <row r="9" spans="1:12">
      <c r="A9" s="171"/>
      <c r="B9" s="164" t="s">
        <v>143</v>
      </c>
      <c r="C9" s="171" t="s">
        <v>143</v>
      </c>
      <c r="D9" s="12"/>
      <c r="E9" s="12"/>
      <c r="F9" s="12"/>
      <c r="G9" s="12"/>
      <c r="H9" s="12"/>
      <c r="I9" s="12"/>
      <c r="J9" s="12"/>
      <c r="K9" s="12"/>
      <c r="L9" s="250"/>
    </row>
    <row r="10" spans="1:12">
      <c r="A10" s="167" t="s">
        <v>249</v>
      </c>
      <c r="B10" s="164" t="s">
        <v>143</v>
      </c>
      <c r="C10" s="167" t="s">
        <v>250</v>
      </c>
      <c r="D10" s="6"/>
      <c r="E10" s="168" t="s">
        <v>3713</v>
      </c>
      <c r="F10" s="8"/>
      <c r="G10" s="257">
        <v>2461895.5</v>
      </c>
      <c r="H10" s="8"/>
      <c r="I10" s="257">
        <v>2559366.58</v>
      </c>
      <c r="J10" s="8"/>
      <c r="K10" s="168" t="s">
        <v>3971</v>
      </c>
      <c r="L10" s="249">
        <f>VLOOKUP(A10,'De x Para'!A:C,3,0)</f>
        <v>0</v>
      </c>
    </row>
    <row r="11" spans="1:12">
      <c r="A11" s="169" t="s">
        <v>255</v>
      </c>
      <c r="B11" s="164" t="s">
        <v>143</v>
      </c>
      <c r="C11" s="169" t="s">
        <v>3972</v>
      </c>
      <c r="D11" s="9"/>
      <c r="E11" s="170" t="s">
        <v>248</v>
      </c>
      <c r="F11" s="11"/>
      <c r="G11" s="258">
        <v>318138.25</v>
      </c>
      <c r="H11" s="11"/>
      <c r="I11" s="258">
        <v>315629.71999999997</v>
      </c>
      <c r="J11" s="11"/>
      <c r="K11" s="170" t="s">
        <v>3973</v>
      </c>
      <c r="L11" s="249">
        <f>VLOOKUP(A11,'De x Para'!A:C,3,0)</f>
        <v>0</v>
      </c>
    </row>
    <row r="12" spans="1:12">
      <c r="A12" s="169" t="s">
        <v>261</v>
      </c>
      <c r="B12" s="164" t="s">
        <v>143</v>
      </c>
      <c r="C12" s="169" t="s">
        <v>3974</v>
      </c>
      <c r="D12" s="9"/>
      <c r="E12" s="170" t="s">
        <v>3714</v>
      </c>
      <c r="F12" s="11"/>
      <c r="G12" s="258">
        <v>1374757.25</v>
      </c>
      <c r="H12" s="11"/>
      <c r="I12" s="258">
        <v>1403182.46</v>
      </c>
      <c r="J12" s="11"/>
      <c r="K12" s="170" t="s">
        <v>3975</v>
      </c>
      <c r="L12" s="249">
        <f>VLOOKUP(A12,'De x Para'!A:C,3,0)</f>
        <v>0</v>
      </c>
    </row>
    <row r="13" spans="1:12">
      <c r="A13" s="169" t="s">
        <v>267</v>
      </c>
      <c r="B13" s="164" t="s">
        <v>143</v>
      </c>
      <c r="C13" s="169" t="s">
        <v>3976</v>
      </c>
      <c r="D13" s="9"/>
      <c r="E13" s="170" t="s">
        <v>3715</v>
      </c>
      <c r="F13" s="11"/>
      <c r="G13" s="258">
        <v>769000</v>
      </c>
      <c r="H13" s="11"/>
      <c r="I13" s="258">
        <v>840554.4</v>
      </c>
      <c r="J13" s="11"/>
      <c r="K13" s="170" t="s">
        <v>3977</v>
      </c>
      <c r="L13" s="249">
        <f>VLOOKUP(A13,'De x Para'!A:C,3,0)</f>
        <v>0</v>
      </c>
    </row>
    <row r="14" spans="1:12">
      <c r="A14" s="169" t="s">
        <v>273</v>
      </c>
      <c r="B14" s="164" t="s">
        <v>143</v>
      </c>
      <c r="C14" s="169" t="s">
        <v>3978</v>
      </c>
      <c r="D14" s="9"/>
      <c r="E14" s="170" t="s">
        <v>2187</v>
      </c>
      <c r="F14" s="11"/>
      <c r="G14" s="170">
        <v>0</v>
      </c>
      <c r="H14" s="11"/>
      <c r="I14" s="170">
        <v>0</v>
      </c>
      <c r="J14" s="11"/>
      <c r="K14" s="170" t="s">
        <v>2187</v>
      </c>
      <c r="L14" s="249">
        <f>VLOOKUP(A14,'De x Para'!A:C,3,0)</f>
        <v>0</v>
      </c>
    </row>
    <row r="15" spans="1:12">
      <c r="A15" s="169" t="s">
        <v>279</v>
      </c>
      <c r="B15" s="164" t="s">
        <v>143</v>
      </c>
      <c r="C15" s="169" t="s">
        <v>3979</v>
      </c>
      <c r="D15" s="9"/>
      <c r="E15" s="170" t="s">
        <v>281</v>
      </c>
      <c r="F15" s="11"/>
      <c r="G15" s="170">
        <v>0</v>
      </c>
      <c r="H15" s="11"/>
      <c r="I15" s="170">
        <v>0</v>
      </c>
      <c r="J15" s="11"/>
      <c r="K15" s="170" t="s">
        <v>281</v>
      </c>
      <c r="L15" s="249">
        <f>VLOOKUP(A15,'De x Para'!A:C,3,0)</f>
        <v>0</v>
      </c>
    </row>
    <row r="16" spans="1:12">
      <c r="A16" s="171"/>
      <c r="B16" s="164" t="s">
        <v>143</v>
      </c>
      <c r="C16" s="171" t="s">
        <v>143</v>
      </c>
      <c r="D16" s="12"/>
      <c r="E16" s="12"/>
      <c r="F16" s="12"/>
      <c r="G16" s="12"/>
      <c r="H16" s="12"/>
      <c r="I16" s="12"/>
      <c r="J16" s="12"/>
      <c r="K16" s="12"/>
      <c r="L16" s="250"/>
    </row>
    <row r="17" spans="1:12">
      <c r="A17" s="167" t="s">
        <v>287</v>
      </c>
      <c r="B17" s="164" t="s">
        <v>143</v>
      </c>
      <c r="C17" s="167" t="s">
        <v>288</v>
      </c>
      <c r="D17" s="6"/>
      <c r="E17" s="168" t="s">
        <v>3716</v>
      </c>
      <c r="F17" s="8"/>
      <c r="G17" s="257">
        <v>872190.38</v>
      </c>
      <c r="H17" s="8"/>
      <c r="I17" s="257">
        <v>992294.77</v>
      </c>
      <c r="J17" s="8"/>
      <c r="K17" s="168" t="s">
        <v>3980</v>
      </c>
      <c r="L17" s="249">
        <f>VLOOKUP(A17,'De x Para'!A:C,3,0)</f>
        <v>0</v>
      </c>
    </row>
    <row r="18" spans="1:12">
      <c r="A18" s="169" t="s">
        <v>304</v>
      </c>
      <c r="B18" s="164" t="s">
        <v>143</v>
      </c>
      <c r="C18" s="169" t="s">
        <v>3981</v>
      </c>
      <c r="D18" s="9"/>
      <c r="E18" s="170" t="s">
        <v>281</v>
      </c>
      <c r="F18" s="11"/>
      <c r="G18" s="170">
        <v>0</v>
      </c>
      <c r="H18" s="11"/>
      <c r="I18" s="170">
        <v>0</v>
      </c>
      <c r="J18" s="11"/>
      <c r="K18" s="170" t="s">
        <v>281</v>
      </c>
      <c r="L18" s="249">
        <f>VLOOKUP(A18,'De x Para'!A:C,3,0)</f>
        <v>0</v>
      </c>
    </row>
    <row r="19" spans="1:12">
      <c r="A19" s="169" t="s">
        <v>317</v>
      </c>
      <c r="B19" s="164" t="s">
        <v>143</v>
      </c>
      <c r="C19" s="169" t="s">
        <v>3982</v>
      </c>
      <c r="D19" s="9"/>
      <c r="E19" s="170" t="s">
        <v>3717</v>
      </c>
      <c r="F19" s="11"/>
      <c r="G19" s="258">
        <v>1097.3599999999999</v>
      </c>
      <c r="H19" s="11"/>
      <c r="I19" s="170">
        <v>134.76</v>
      </c>
      <c r="J19" s="11"/>
      <c r="K19" s="170" t="s">
        <v>3983</v>
      </c>
      <c r="L19" s="249">
        <f>VLOOKUP(A19,'De x Para'!A:C,3,0)</f>
        <v>0</v>
      </c>
    </row>
    <row r="20" spans="1:12">
      <c r="A20" s="169" t="s">
        <v>323</v>
      </c>
      <c r="B20" s="164" t="s">
        <v>143</v>
      </c>
      <c r="C20" s="169" t="s">
        <v>3984</v>
      </c>
      <c r="D20" s="9"/>
      <c r="E20" s="170" t="s">
        <v>3718</v>
      </c>
      <c r="F20" s="11"/>
      <c r="G20" s="258">
        <v>2914.02</v>
      </c>
      <c r="H20" s="11"/>
      <c r="I20" s="170">
        <v>0</v>
      </c>
      <c r="J20" s="11"/>
      <c r="K20" s="170" t="s">
        <v>3985</v>
      </c>
      <c r="L20" s="249">
        <f>VLOOKUP(A20,'De x Para'!A:C,3,0)</f>
        <v>0</v>
      </c>
    </row>
    <row r="21" spans="1:12">
      <c r="A21" s="169" t="s">
        <v>1843</v>
      </c>
      <c r="B21" s="164" t="s">
        <v>143</v>
      </c>
      <c r="C21" s="169" t="s">
        <v>3986</v>
      </c>
      <c r="D21" s="9"/>
      <c r="E21" s="170" t="s">
        <v>3719</v>
      </c>
      <c r="F21" s="11"/>
      <c r="G21" s="170">
        <v>0</v>
      </c>
      <c r="H21" s="11"/>
      <c r="I21" s="258">
        <v>301851.90000000002</v>
      </c>
      <c r="J21" s="11"/>
      <c r="K21" s="170" t="s">
        <v>3987</v>
      </c>
      <c r="L21" s="249">
        <f>VLOOKUP(A21,'De x Para'!A:C,3,0)</f>
        <v>0</v>
      </c>
    </row>
    <row r="22" spans="1:12">
      <c r="A22" s="169" t="s">
        <v>2452</v>
      </c>
      <c r="B22" s="164" t="s">
        <v>143</v>
      </c>
      <c r="C22" s="169" t="s">
        <v>3988</v>
      </c>
      <c r="D22" s="9"/>
      <c r="E22" s="170" t="s">
        <v>3720</v>
      </c>
      <c r="F22" s="11"/>
      <c r="G22" s="258">
        <v>1305.1199999999999</v>
      </c>
      <c r="H22" s="11"/>
      <c r="I22" s="170">
        <v>0</v>
      </c>
      <c r="J22" s="11"/>
      <c r="K22" s="170" t="s">
        <v>3989</v>
      </c>
      <c r="L22" s="249">
        <f>VLOOKUP(A22,'De x Para'!A:C,3,0)</f>
        <v>0</v>
      </c>
    </row>
    <row r="23" spans="1:12">
      <c r="A23" s="169" t="s">
        <v>2455</v>
      </c>
      <c r="B23" s="164" t="s">
        <v>143</v>
      </c>
      <c r="C23" s="169" t="s">
        <v>3990</v>
      </c>
      <c r="D23" s="9"/>
      <c r="E23" s="170" t="s">
        <v>3721</v>
      </c>
      <c r="F23" s="11"/>
      <c r="G23" s="258">
        <v>311540.65000000002</v>
      </c>
      <c r="H23" s="11"/>
      <c r="I23" s="258">
        <v>454434.56</v>
      </c>
      <c r="J23" s="11"/>
      <c r="K23" s="170" t="s">
        <v>3991</v>
      </c>
      <c r="L23" s="249">
        <f>VLOOKUP(A23,'De x Para'!A:C,3,0)</f>
        <v>0</v>
      </c>
    </row>
    <row r="24" spans="1:12">
      <c r="A24" s="169" t="s">
        <v>2457</v>
      </c>
      <c r="B24" s="164" t="s">
        <v>143</v>
      </c>
      <c r="C24" s="169" t="s">
        <v>3992</v>
      </c>
      <c r="D24" s="9"/>
      <c r="E24" s="170" t="s">
        <v>3722</v>
      </c>
      <c r="F24" s="11"/>
      <c r="G24" s="258">
        <v>555333.23</v>
      </c>
      <c r="H24" s="11"/>
      <c r="I24" s="258">
        <v>235873.55</v>
      </c>
      <c r="J24" s="11"/>
      <c r="K24" s="170" t="s">
        <v>3993</v>
      </c>
      <c r="L24" s="249">
        <f>VLOOKUP(A24,'De x Para'!A:C,3,0)</f>
        <v>0</v>
      </c>
    </row>
    <row r="25" spans="1:12">
      <c r="A25" s="171"/>
      <c r="B25" s="164" t="s">
        <v>143</v>
      </c>
      <c r="C25" s="171" t="s">
        <v>143</v>
      </c>
      <c r="D25" s="12"/>
      <c r="E25" s="12"/>
      <c r="F25" s="12"/>
      <c r="G25" s="12"/>
      <c r="H25" s="12"/>
      <c r="I25" s="12"/>
      <c r="J25" s="12"/>
      <c r="K25" s="12"/>
      <c r="L25" s="250"/>
    </row>
    <row r="26" spans="1:12">
      <c r="A26" s="167" t="s">
        <v>343</v>
      </c>
      <c r="B26" s="164" t="s">
        <v>143</v>
      </c>
      <c r="C26" s="167" t="s">
        <v>344</v>
      </c>
      <c r="D26" s="6"/>
      <c r="E26" s="168" t="s">
        <v>3723</v>
      </c>
      <c r="F26" s="8"/>
      <c r="G26" s="257">
        <v>3623.94</v>
      </c>
      <c r="H26" s="8"/>
      <c r="I26" s="168">
        <v>0</v>
      </c>
      <c r="J26" s="8"/>
      <c r="K26" s="168" t="s">
        <v>3994</v>
      </c>
      <c r="L26" s="249">
        <f>VLOOKUP(A26,'De x Para'!A:C,3,0)</f>
        <v>0</v>
      </c>
    </row>
    <row r="27" spans="1:12">
      <c r="A27" s="169" t="s">
        <v>349</v>
      </c>
      <c r="B27" s="164" t="s">
        <v>143</v>
      </c>
      <c r="C27" s="169" t="s">
        <v>3995</v>
      </c>
      <c r="D27" s="9"/>
      <c r="E27" s="170" t="s">
        <v>3724</v>
      </c>
      <c r="F27" s="11"/>
      <c r="G27" s="170">
        <v>407.34</v>
      </c>
      <c r="H27" s="11"/>
      <c r="I27" s="170">
        <v>0</v>
      </c>
      <c r="J27" s="11"/>
      <c r="K27" s="170" t="s">
        <v>3996</v>
      </c>
      <c r="L27" s="249">
        <f>VLOOKUP(A27,'De x Para'!A:C,3,0)</f>
        <v>0</v>
      </c>
    </row>
    <row r="28" spans="1:12">
      <c r="A28" s="169" t="s">
        <v>1845</v>
      </c>
      <c r="B28" s="164" t="s">
        <v>143</v>
      </c>
      <c r="C28" s="169" t="s">
        <v>3997</v>
      </c>
      <c r="D28" s="9"/>
      <c r="E28" s="170" t="s">
        <v>3725</v>
      </c>
      <c r="F28" s="11"/>
      <c r="G28" s="170">
        <v>738</v>
      </c>
      <c r="H28" s="11"/>
      <c r="I28" s="170">
        <v>0</v>
      </c>
      <c r="J28" s="11"/>
      <c r="K28" s="170" t="s">
        <v>3998</v>
      </c>
      <c r="L28" s="249">
        <f>VLOOKUP(A28,'De x Para'!A:C,3,0)</f>
        <v>0</v>
      </c>
    </row>
    <row r="29" spans="1:12">
      <c r="A29" s="169" t="s">
        <v>3490</v>
      </c>
      <c r="B29" s="164" t="s">
        <v>143</v>
      </c>
      <c r="C29" s="169" t="s">
        <v>3999</v>
      </c>
      <c r="D29" s="9"/>
      <c r="E29" s="170" t="s">
        <v>3726</v>
      </c>
      <c r="F29" s="11"/>
      <c r="G29" s="258">
        <v>2478.6</v>
      </c>
      <c r="H29" s="11"/>
      <c r="I29" s="170">
        <v>0</v>
      </c>
      <c r="J29" s="11"/>
      <c r="K29" s="170" t="s">
        <v>4000</v>
      </c>
      <c r="L29" s="249">
        <f>VLOOKUP(A29,'De x Para'!A:C,3,0)</f>
        <v>0</v>
      </c>
    </row>
    <row r="30" spans="1:12">
      <c r="A30" s="171"/>
      <c r="B30" s="164" t="s">
        <v>143</v>
      </c>
      <c r="C30" s="171" t="s">
        <v>143</v>
      </c>
      <c r="D30" s="12"/>
      <c r="E30" s="12"/>
      <c r="F30" s="12"/>
      <c r="G30" s="12"/>
      <c r="H30" s="12"/>
      <c r="I30" s="12"/>
      <c r="J30" s="12"/>
      <c r="K30" s="12"/>
      <c r="L30" s="250"/>
    </row>
    <row r="31" spans="1:12">
      <c r="A31" s="167" t="s">
        <v>351</v>
      </c>
      <c r="B31" s="164" t="s">
        <v>143</v>
      </c>
      <c r="C31" s="167" t="s">
        <v>283</v>
      </c>
      <c r="D31" s="6"/>
      <c r="E31" s="168" t="s">
        <v>3727</v>
      </c>
      <c r="F31" s="8"/>
      <c r="G31" s="168">
        <v>0</v>
      </c>
      <c r="H31" s="8"/>
      <c r="I31" s="168">
        <v>0</v>
      </c>
      <c r="J31" s="8"/>
      <c r="K31" s="168" t="s">
        <v>3727</v>
      </c>
      <c r="L31" s="249">
        <f>VLOOKUP(A31,'De x Para'!A:C,3,0)</f>
        <v>0</v>
      </c>
    </row>
    <row r="32" spans="1:12">
      <c r="A32" s="169" t="s">
        <v>356</v>
      </c>
      <c r="B32" s="164" t="s">
        <v>143</v>
      </c>
      <c r="C32" s="169" t="s">
        <v>4001</v>
      </c>
      <c r="D32" s="9"/>
      <c r="E32" s="170" t="s">
        <v>3727</v>
      </c>
      <c r="F32" s="11"/>
      <c r="G32" s="170">
        <v>0</v>
      </c>
      <c r="H32" s="11"/>
      <c r="I32" s="170">
        <v>0</v>
      </c>
      <c r="J32" s="11"/>
      <c r="K32" s="170" t="s">
        <v>3727</v>
      </c>
      <c r="L32" s="249">
        <f>VLOOKUP(A32,'De x Para'!A:C,3,0)</f>
        <v>0</v>
      </c>
    </row>
    <row r="33" spans="1:12">
      <c r="A33" s="171"/>
      <c r="B33" s="164" t="s">
        <v>143</v>
      </c>
      <c r="C33" s="171" t="s">
        <v>143</v>
      </c>
      <c r="D33" s="12"/>
      <c r="E33" s="12"/>
      <c r="F33" s="12"/>
      <c r="G33" s="12"/>
      <c r="H33" s="12"/>
      <c r="I33" s="12"/>
      <c r="J33" s="12"/>
      <c r="K33" s="12"/>
      <c r="L33" s="250"/>
    </row>
    <row r="34" spans="1:12">
      <c r="A34" s="167" t="s">
        <v>357</v>
      </c>
      <c r="B34" s="164" t="s">
        <v>143</v>
      </c>
      <c r="C34" s="167" t="s">
        <v>358</v>
      </c>
      <c r="D34" s="6"/>
      <c r="E34" s="168" t="s">
        <v>3728</v>
      </c>
      <c r="F34" s="8"/>
      <c r="G34" s="257">
        <v>307960.83</v>
      </c>
      <c r="H34" s="8"/>
      <c r="I34" s="257">
        <v>173681.03</v>
      </c>
      <c r="J34" s="8"/>
      <c r="K34" s="168" t="s">
        <v>4002</v>
      </c>
      <c r="L34" s="249">
        <f>VLOOKUP(A34,'De x Para'!A:C,3,0)</f>
        <v>0</v>
      </c>
    </row>
    <row r="35" spans="1:12">
      <c r="A35" s="167" t="s">
        <v>363</v>
      </c>
      <c r="B35" s="164" t="s">
        <v>143</v>
      </c>
      <c r="C35" s="167" t="s">
        <v>364</v>
      </c>
      <c r="D35" s="6"/>
      <c r="E35" s="168" t="s">
        <v>3729</v>
      </c>
      <c r="F35" s="8"/>
      <c r="G35" s="257">
        <v>10097</v>
      </c>
      <c r="H35" s="8"/>
      <c r="I35" s="257">
        <v>20308.25</v>
      </c>
      <c r="J35" s="8"/>
      <c r="K35" s="168" t="s">
        <v>4003</v>
      </c>
      <c r="L35" s="249">
        <f>VLOOKUP(A35,'De x Para'!A:C,3,0)</f>
        <v>0</v>
      </c>
    </row>
    <row r="36" spans="1:12">
      <c r="A36" s="167" t="s">
        <v>369</v>
      </c>
      <c r="B36" s="164" t="s">
        <v>143</v>
      </c>
      <c r="C36" s="167" t="s">
        <v>370</v>
      </c>
      <c r="D36" s="6"/>
      <c r="E36" s="168" t="s">
        <v>3729</v>
      </c>
      <c r="F36" s="8"/>
      <c r="G36" s="257">
        <v>10097</v>
      </c>
      <c r="H36" s="8"/>
      <c r="I36" s="257">
        <v>20308.25</v>
      </c>
      <c r="J36" s="8"/>
      <c r="K36" s="168" t="s">
        <v>4003</v>
      </c>
      <c r="L36" s="249">
        <f>VLOOKUP(A36,'De x Para'!A:C,3,0)</f>
        <v>0</v>
      </c>
    </row>
    <row r="37" spans="1:12">
      <c r="A37" s="169" t="s">
        <v>375</v>
      </c>
      <c r="B37" s="164" t="s">
        <v>143</v>
      </c>
      <c r="C37" s="169" t="s">
        <v>376</v>
      </c>
      <c r="D37" s="9"/>
      <c r="E37" s="170" t="s">
        <v>3245</v>
      </c>
      <c r="F37" s="11"/>
      <c r="G37" s="258">
        <v>2170</v>
      </c>
      <c r="H37" s="11"/>
      <c r="I37" s="258">
        <v>2170</v>
      </c>
      <c r="J37" s="11"/>
      <c r="K37" s="170" t="s">
        <v>3245</v>
      </c>
      <c r="L37" s="249">
        <f>VLOOKUP(A37,'De x Para'!A:C,3,0)</f>
        <v>0</v>
      </c>
    </row>
    <row r="38" spans="1:12">
      <c r="A38" s="169" t="s">
        <v>381</v>
      </c>
      <c r="B38" s="164" t="s">
        <v>143</v>
      </c>
      <c r="C38" s="169" t="s">
        <v>382</v>
      </c>
      <c r="D38" s="9"/>
      <c r="E38" s="170" t="s">
        <v>3730</v>
      </c>
      <c r="F38" s="11"/>
      <c r="G38" s="258">
        <v>7927</v>
      </c>
      <c r="H38" s="11"/>
      <c r="I38" s="258">
        <v>18138.25</v>
      </c>
      <c r="J38" s="11"/>
      <c r="K38" s="170" t="s">
        <v>4004</v>
      </c>
      <c r="L38" s="249">
        <f>VLOOKUP(A38,'De x Para'!A:C,3,0)</f>
        <v>0</v>
      </c>
    </row>
    <row r="39" spans="1:12">
      <c r="A39" s="169" t="s">
        <v>387</v>
      </c>
      <c r="B39" s="164" t="s">
        <v>143</v>
      </c>
      <c r="C39" s="169" t="s">
        <v>388</v>
      </c>
      <c r="D39" s="9"/>
      <c r="E39" s="170" t="s">
        <v>1682</v>
      </c>
      <c r="F39" s="11"/>
      <c r="G39" s="170">
        <v>0</v>
      </c>
      <c r="H39" s="11"/>
      <c r="I39" s="170">
        <v>0</v>
      </c>
      <c r="J39" s="11"/>
      <c r="K39" s="170" t="s">
        <v>1682</v>
      </c>
      <c r="L39" s="249">
        <f>VLOOKUP(A39,'De x Para'!A:C,3,0)</f>
        <v>0</v>
      </c>
    </row>
    <row r="40" spans="1:12">
      <c r="A40" s="171"/>
      <c r="B40" s="164" t="s">
        <v>143</v>
      </c>
      <c r="C40" s="171" t="s">
        <v>143</v>
      </c>
      <c r="D40" s="12"/>
      <c r="E40" s="12"/>
      <c r="F40" s="12"/>
      <c r="G40" s="12"/>
      <c r="H40" s="12"/>
      <c r="I40" s="12"/>
      <c r="J40" s="12"/>
      <c r="K40" s="12"/>
      <c r="L40" s="250"/>
    </row>
    <row r="41" spans="1:12">
      <c r="A41" s="167" t="s">
        <v>397</v>
      </c>
      <c r="B41" s="164" t="s">
        <v>143</v>
      </c>
      <c r="C41" s="167" t="s">
        <v>398</v>
      </c>
      <c r="D41" s="6"/>
      <c r="E41" s="168" t="s">
        <v>3731</v>
      </c>
      <c r="F41" s="8"/>
      <c r="G41" s="257">
        <v>297863.83</v>
      </c>
      <c r="H41" s="8"/>
      <c r="I41" s="257">
        <v>149087.07999999999</v>
      </c>
      <c r="J41" s="8"/>
      <c r="K41" s="168" t="s">
        <v>4005</v>
      </c>
      <c r="L41" s="249">
        <f>VLOOKUP(A41,'De x Para'!A:C,3,0)</f>
        <v>0</v>
      </c>
    </row>
    <row r="42" spans="1:12">
      <c r="A42" s="167" t="s">
        <v>403</v>
      </c>
      <c r="B42" s="164" t="s">
        <v>143</v>
      </c>
      <c r="C42" s="167" t="s">
        <v>404</v>
      </c>
      <c r="D42" s="6"/>
      <c r="E42" s="168" t="s">
        <v>3731</v>
      </c>
      <c r="F42" s="8"/>
      <c r="G42" s="257">
        <v>297863.83</v>
      </c>
      <c r="H42" s="8"/>
      <c r="I42" s="257">
        <v>149087.07999999999</v>
      </c>
      <c r="J42" s="8"/>
      <c r="K42" s="168" t="s">
        <v>4005</v>
      </c>
      <c r="L42" s="249">
        <f>VLOOKUP(A42,'De x Para'!A:C,3,0)</f>
        <v>0</v>
      </c>
    </row>
    <row r="43" spans="1:12">
      <c r="A43" s="169" t="s">
        <v>405</v>
      </c>
      <c r="B43" s="164" t="s">
        <v>143</v>
      </c>
      <c r="C43" s="169" t="s">
        <v>406</v>
      </c>
      <c r="D43" s="9"/>
      <c r="E43" s="170" t="s">
        <v>248</v>
      </c>
      <c r="F43" s="11"/>
      <c r="G43" s="258">
        <v>91441</v>
      </c>
      <c r="H43" s="11"/>
      <c r="I43" s="258">
        <v>91441</v>
      </c>
      <c r="J43" s="11"/>
      <c r="K43" s="170" t="s">
        <v>248</v>
      </c>
      <c r="L43" s="249">
        <f>VLOOKUP(A43,'De x Para'!A:C,3,0)</f>
        <v>0</v>
      </c>
    </row>
    <row r="44" spans="1:12">
      <c r="A44" s="169" t="s">
        <v>408</v>
      </c>
      <c r="B44" s="164" t="s">
        <v>143</v>
      </c>
      <c r="C44" s="169" t="s">
        <v>409</v>
      </c>
      <c r="D44" s="9"/>
      <c r="E44" s="170" t="s">
        <v>3732</v>
      </c>
      <c r="F44" s="11"/>
      <c r="G44" s="258">
        <v>78433</v>
      </c>
      <c r="H44" s="11"/>
      <c r="I44" s="258">
        <v>55604.25</v>
      </c>
      <c r="J44" s="11"/>
      <c r="K44" s="170" t="s">
        <v>4006</v>
      </c>
      <c r="L44" s="249">
        <f>VLOOKUP(A44,'De x Para'!A:C,3,0)</f>
        <v>0</v>
      </c>
    </row>
    <row r="45" spans="1:12">
      <c r="A45" s="169" t="s">
        <v>414</v>
      </c>
      <c r="B45" s="164" t="s">
        <v>143</v>
      </c>
      <c r="C45" s="169" t="s">
        <v>415</v>
      </c>
      <c r="D45" s="9"/>
      <c r="E45" s="170" t="s">
        <v>3733</v>
      </c>
      <c r="F45" s="11"/>
      <c r="G45" s="258">
        <v>6348</v>
      </c>
      <c r="H45" s="11"/>
      <c r="I45" s="170">
        <v>0</v>
      </c>
      <c r="J45" s="11"/>
      <c r="K45" s="170" t="s">
        <v>4007</v>
      </c>
      <c r="L45" s="249">
        <f>VLOOKUP(A45,'De x Para'!A:C,3,0)</f>
        <v>0</v>
      </c>
    </row>
    <row r="46" spans="1:12">
      <c r="A46" s="169" t="s">
        <v>1874</v>
      </c>
      <c r="B46" s="164" t="s">
        <v>143</v>
      </c>
      <c r="C46" s="169" t="s">
        <v>1875</v>
      </c>
      <c r="D46" s="9"/>
      <c r="E46" s="170" t="s">
        <v>248</v>
      </c>
      <c r="F46" s="11"/>
      <c r="G46" s="258">
        <v>2041.83</v>
      </c>
      <c r="H46" s="11"/>
      <c r="I46" s="258">
        <v>2041.83</v>
      </c>
      <c r="J46" s="11"/>
      <c r="K46" s="170" t="s">
        <v>248</v>
      </c>
      <c r="L46" s="249">
        <f>VLOOKUP(A46,'De x Para'!A:C,3,0)</f>
        <v>0</v>
      </c>
    </row>
    <row r="47" spans="1:12">
      <c r="A47" s="169" t="s">
        <v>420</v>
      </c>
      <c r="B47" s="164" t="s">
        <v>143</v>
      </c>
      <c r="C47" s="169" t="s">
        <v>421</v>
      </c>
      <c r="D47" s="9"/>
      <c r="E47" s="170" t="s">
        <v>3734</v>
      </c>
      <c r="F47" s="11"/>
      <c r="G47" s="258">
        <v>119600</v>
      </c>
      <c r="H47" s="11"/>
      <c r="I47" s="170">
        <v>0</v>
      </c>
      <c r="J47" s="11"/>
      <c r="K47" s="170" t="s">
        <v>4008</v>
      </c>
      <c r="L47" s="249">
        <f>VLOOKUP(A47,'De x Para'!A:C,3,0)</f>
        <v>0</v>
      </c>
    </row>
    <row r="48" spans="1:12">
      <c r="A48" s="169" t="s">
        <v>1883</v>
      </c>
      <c r="B48" s="164" t="s">
        <v>143</v>
      </c>
      <c r="C48" s="169" t="s">
        <v>1852</v>
      </c>
      <c r="D48" s="9"/>
      <c r="E48" s="170" t="s">
        <v>3735</v>
      </c>
      <c r="F48" s="11"/>
      <c r="G48" s="170">
        <v>0</v>
      </c>
      <c r="H48" s="11"/>
      <c r="I48" s="170">
        <v>0</v>
      </c>
      <c r="J48" s="11"/>
      <c r="K48" s="170" t="s">
        <v>3735</v>
      </c>
      <c r="L48" s="249">
        <f>VLOOKUP(A48,'De x Para'!A:C,3,0)</f>
        <v>0</v>
      </c>
    </row>
    <row r="49" spans="1:12">
      <c r="A49" s="171"/>
      <c r="B49" s="164" t="s">
        <v>143</v>
      </c>
      <c r="C49" s="171" t="s">
        <v>143</v>
      </c>
      <c r="D49" s="12"/>
      <c r="E49" s="12"/>
      <c r="F49" s="12"/>
      <c r="G49" s="12"/>
      <c r="H49" s="12"/>
      <c r="I49" s="12"/>
      <c r="J49" s="12"/>
      <c r="K49" s="12"/>
      <c r="L49" s="250"/>
    </row>
    <row r="50" spans="1:12">
      <c r="A50" s="167" t="s">
        <v>423</v>
      </c>
      <c r="B50" s="164" t="s">
        <v>143</v>
      </c>
      <c r="C50" s="167" t="s">
        <v>424</v>
      </c>
      <c r="D50" s="6"/>
      <c r="E50" s="168" t="s">
        <v>425</v>
      </c>
      <c r="F50" s="8"/>
      <c r="G50" s="168">
        <v>0</v>
      </c>
      <c r="H50" s="8"/>
      <c r="I50" s="168">
        <v>0</v>
      </c>
      <c r="J50" s="8"/>
      <c r="K50" s="168" t="s">
        <v>425</v>
      </c>
      <c r="L50" s="249">
        <f>VLOOKUP(A50,'De x Para'!A:C,3,0)</f>
        <v>0</v>
      </c>
    </row>
    <row r="51" spans="1:12">
      <c r="A51" s="167" t="s">
        <v>426</v>
      </c>
      <c r="B51" s="164" t="s">
        <v>143</v>
      </c>
      <c r="C51" s="167" t="s">
        <v>427</v>
      </c>
      <c r="D51" s="6"/>
      <c r="E51" s="168" t="s">
        <v>425</v>
      </c>
      <c r="F51" s="8"/>
      <c r="G51" s="168">
        <v>0</v>
      </c>
      <c r="H51" s="8"/>
      <c r="I51" s="168">
        <v>0</v>
      </c>
      <c r="J51" s="8"/>
      <c r="K51" s="168" t="s">
        <v>425</v>
      </c>
      <c r="L51" s="249">
        <f>VLOOKUP(A51,'De x Para'!A:C,3,0)</f>
        <v>0</v>
      </c>
    </row>
    <row r="52" spans="1:12">
      <c r="A52" s="169" t="s">
        <v>428</v>
      </c>
      <c r="B52" s="164" t="s">
        <v>143</v>
      </c>
      <c r="C52" s="169" t="s">
        <v>429</v>
      </c>
      <c r="D52" s="9"/>
      <c r="E52" s="170" t="s">
        <v>425</v>
      </c>
      <c r="F52" s="11"/>
      <c r="G52" s="170">
        <v>0</v>
      </c>
      <c r="H52" s="11"/>
      <c r="I52" s="170">
        <v>0</v>
      </c>
      <c r="J52" s="11"/>
      <c r="K52" s="170" t="s">
        <v>425</v>
      </c>
      <c r="L52" s="249">
        <f>VLOOKUP(A52,'De x Para'!A:C,3,0)</f>
        <v>0</v>
      </c>
    </row>
    <row r="53" spans="1:12">
      <c r="A53" s="171"/>
      <c r="B53" s="164" t="s">
        <v>143</v>
      </c>
      <c r="C53" s="171" t="s">
        <v>143</v>
      </c>
      <c r="D53" s="12"/>
      <c r="E53" s="12"/>
      <c r="F53" s="12"/>
      <c r="G53" s="12"/>
      <c r="H53" s="12"/>
      <c r="I53" s="12"/>
      <c r="J53" s="12"/>
      <c r="K53" s="12"/>
      <c r="L53" s="250"/>
    </row>
    <row r="54" spans="1:12">
      <c r="A54" s="167" t="s">
        <v>430</v>
      </c>
      <c r="B54" s="164" t="s">
        <v>143</v>
      </c>
      <c r="C54" s="167" t="s">
        <v>431</v>
      </c>
      <c r="D54" s="6"/>
      <c r="E54" s="168" t="s">
        <v>3736</v>
      </c>
      <c r="F54" s="8"/>
      <c r="G54" s="168">
        <v>0</v>
      </c>
      <c r="H54" s="8"/>
      <c r="I54" s="257">
        <v>4285.7</v>
      </c>
      <c r="J54" s="8"/>
      <c r="K54" s="168" t="s">
        <v>4009</v>
      </c>
      <c r="L54" s="249">
        <f>VLOOKUP(A54,'De x Para'!A:C,3,0)</f>
        <v>0</v>
      </c>
    </row>
    <row r="55" spans="1:12">
      <c r="A55" s="167" t="s">
        <v>435</v>
      </c>
      <c r="B55" s="164" t="s">
        <v>143</v>
      </c>
      <c r="C55" s="167" t="s">
        <v>431</v>
      </c>
      <c r="D55" s="6"/>
      <c r="E55" s="168" t="s">
        <v>3736</v>
      </c>
      <c r="F55" s="8"/>
      <c r="G55" s="168">
        <v>0</v>
      </c>
      <c r="H55" s="8"/>
      <c r="I55" s="257">
        <v>4285.7</v>
      </c>
      <c r="J55" s="8"/>
      <c r="K55" s="168" t="s">
        <v>4009</v>
      </c>
      <c r="L55" s="249">
        <f>VLOOKUP(A55,'De x Para'!A:C,3,0)</f>
        <v>0</v>
      </c>
    </row>
    <row r="56" spans="1:12">
      <c r="A56" s="169" t="s">
        <v>436</v>
      </c>
      <c r="B56" s="164" t="s">
        <v>143</v>
      </c>
      <c r="C56" s="169" t="s">
        <v>437</v>
      </c>
      <c r="D56" s="9"/>
      <c r="E56" s="170" t="s">
        <v>3736</v>
      </c>
      <c r="F56" s="11"/>
      <c r="G56" s="170">
        <v>0</v>
      </c>
      <c r="H56" s="11"/>
      <c r="I56" s="258">
        <v>4285.7</v>
      </c>
      <c r="J56" s="11"/>
      <c r="K56" s="170" t="s">
        <v>4009</v>
      </c>
      <c r="L56" s="249">
        <f>VLOOKUP(A56,'De x Para'!A:C,3,0)</f>
        <v>0</v>
      </c>
    </row>
    <row r="57" spans="1:12">
      <c r="A57" s="171"/>
      <c r="B57" s="164" t="s">
        <v>143</v>
      </c>
      <c r="C57" s="171" t="s">
        <v>143</v>
      </c>
      <c r="D57" s="12"/>
      <c r="E57" s="12"/>
      <c r="F57" s="12"/>
      <c r="G57" s="12"/>
      <c r="H57" s="12"/>
      <c r="I57" s="12"/>
      <c r="J57" s="12"/>
      <c r="K57" s="12"/>
      <c r="L57" s="250"/>
    </row>
    <row r="58" spans="1:12">
      <c r="A58" s="167" t="s">
        <v>438</v>
      </c>
      <c r="B58" s="164" t="s">
        <v>143</v>
      </c>
      <c r="C58" s="167" t="s">
        <v>439</v>
      </c>
      <c r="D58" s="6"/>
      <c r="E58" s="168" t="s">
        <v>3737</v>
      </c>
      <c r="F58" s="8"/>
      <c r="G58" s="168">
        <v>0</v>
      </c>
      <c r="H58" s="8"/>
      <c r="I58" s="257">
        <v>8431.7099999999991</v>
      </c>
      <c r="J58" s="8"/>
      <c r="K58" s="168" t="s">
        <v>4010</v>
      </c>
      <c r="L58" s="249">
        <f>VLOOKUP(A58,'De x Para'!A:C,3,0)</f>
        <v>0</v>
      </c>
    </row>
    <row r="59" spans="1:12">
      <c r="A59" s="167" t="s">
        <v>443</v>
      </c>
      <c r="B59" s="164" t="s">
        <v>143</v>
      </c>
      <c r="C59" s="167" t="s">
        <v>444</v>
      </c>
      <c r="D59" s="6"/>
      <c r="E59" s="168" t="s">
        <v>3737</v>
      </c>
      <c r="F59" s="8"/>
      <c r="G59" s="168">
        <v>0</v>
      </c>
      <c r="H59" s="8"/>
      <c r="I59" s="257">
        <v>8431.7099999999991</v>
      </c>
      <c r="J59" s="8"/>
      <c r="K59" s="168" t="s">
        <v>4010</v>
      </c>
      <c r="L59" s="249">
        <f>VLOOKUP(A59,'De x Para'!A:C,3,0)</f>
        <v>0</v>
      </c>
    </row>
    <row r="60" spans="1:12">
      <c r="A60" s="167" t="s">
        <v>445</v>
      </c>
      <c r="B60" s="164" t="s">
        <v>143</v>
      </c>
      <c r="C60" s="167" t="s">
        <v>446</v>
      </c>
      <c r="D60" s="6"/>
      <c r="E60" s="168" t="s">
        <v>2545</v>
      </c>
      <c r="F60" s="8"/>
      <c r="G60" s="168">
        <v>0</v>
      </c>
      <c r="H60" s="8"/>
      <c r="I60" s="168">
        <v>0</v>
      </c>
      <c r="J60" s="8"/>
      <c r="K60" s="168" t="s">
        <v>2545</v>
      </c>
      <c r="L60" s="249">
        <f>VLOOKUP(A60,'De x Para'!A:C,3,0)</f>
        <v>0</v>
      </c>
    </row>
    <row r="61" spans="1:12">
      <c r="A61" s="167" t="s">
        <v>448</v>
      </c>
      <c r="B61" s="164" t="s">
        <v>143</v>
      </c>
      <c r="C61" s="167" t="s">
        <v>449</v>
      </c>
      <c r="D61" s="6"/>
      <c r="E61" s="168" t="s">
        <v>2545</v>
      </c>
      <c r="F61" s="8"/>
      <c r="G61" s="168">
        <v>0</v>
      </c>
      <c r="H61" s="8"/>
      <c r="I61" s="168">
        <v>0</v>
      </c>
      <c r="J61" s="8"/>
      <c r="K61" s="168" t="s">
        <v>2545</v>
      </c>
      <c r="L61" s="249">
        <f>VLOOKUP(A61,'De x Para'!A:C,3,0)</f>
        <v>0</v>
      </c>
    </row>
    <row r="62" spans="1:12">
      <c r="A62" s="169" t="s">
        <v>450</v>
      </c>
      <c r="B62" s="164" t="s">
        <v>143</v>
      </c>
      <c r="C62" s="169" t="s">
        <v>451</v>
      </c>
      <c r="D62" s="9"/>
      <c r="E62" s="170" t="s">
        <v>2546</v>
      </c>
      <c r="F62" s="11"/>
      <c r="G62" s="170">
        <v>0</v>
      </c>
      <c r="H62" s="11"/>
      <c r="I62" s="170">
        <v>0</v>
      </c>
      <c r="J62" s="11"/>
      <c r="K62" s="170" t="s">
        <v>2546</v>
      </c>
      <c r="L62" s="249" t="str">
        <f>VLOOKUP(A62,'De x Para'!A:C,3,0)</f>
        <v>16.1</v>
      </c>
    </row>
    <row r="63" spans="1:12">
      <c r="A63" s="169" t="s">
        <v>453</v>
      </c>
      <c r="B63" s="164" t="s">
        <v>143</v>
      </c>
      <c r="C63" s="169" t="s">
        <v>454</v>
      </c>
      <c r="D63" s="9"/>
      <c r="E63" s="170" t="s">
        <v>455</v>
      </c>
      <c r="F63" s="11"/>
      <c r="G63" s="170">
        <v>0</v>
      </c>
      <c r="H63" s="11"/>
      <c r="I63" s="170">
        <v>0</v>
      </c>
      <c r="J63" s="11"/>
      <c r="K63" s="170" t="s">
        <v>455</v>
      </c>
      <c r="L63" s="249">
        <f>VLOOKUP(A63,'De x Para'!A:C,3,0)</f>
        <v>0</v>
      </c>
    </row>
    <row r="64" spans="1:12">
      <c r="A64" s="169" t="s">
        <v>456</v>
      </c>
      <c r="B64" s="164" t="s">
        <v>143</v>
      </c>
      <c r="C64" s="169" t="s">
        <v>457</v>
      </c>
      <c r="D64" s="9"/>
      <c r="E64" s="170" t="s">
        <v>458</v>
      </c>
      <c r="F64" s="11"/>
      <c r="G64" s="170">
        <v>0</v>
      </c>
      <c r="H64" s="11"/>
      <c r="I64" s="170">
        <v>0</v>
      </c>
      <c r="J64" s="11"/>
      <c r="K64" s="170" t="s">
        <v>458</v>
      </c>
      <c r="L64" s="249">
        <f>VLOOKUP(A64,'De x Para'!A:C,3,0)</f>
        <v>0</v>
      </c>
    </row>
    <row r="65" spans="1:12">
      <c r="A65" s="169" t="s">
        <v>459</v>
      </c>
      <c r="B65" s="164" t="s">
        <v>143</v>
      </c>
      <c r="C65" s="169" t="s">
        <v>460</v>
      </c>
      <c r="D65" s="9"/>
      <c r="E65" s="170" t="s">
        <v>2462</v>
      </c>
      <c r="F65" s="11"/>
      <c r="G65" s="170">
        <v>0</v>
      </c>
      <c r="H65" s="11"/>
      <c r="I65" s="170">
        <v>0</v>
      </c>
      <c r="J65" s="11"/>
      <c r="K65" s="170" t="s">
        <v>2462</v>
      </c>
      <c r="L65" s="249" t="str">
        <f>VLOOKUP(A65,'De x Para'!A:C,3,0)</f>
        <v>16.2</v>
      </c>
    </row>
    <row r="66" spans="1:12">
      <c r="A66" s="169" t="s">
        <v>462</v>
      </c>
      <c r="B66" s="164" t="s">
        <v>143</v>
      </c>
      <c r="C66" s="169" t="s">
        <v>463</v>
      </c>
      <c r="D66" s="9"/>
      <c r="E66" s="170" t="s">
        <v>2464</v>
      </c>
      <c r="F66" s="11"/>
      <c r="G66" s="170">
        <v>0</v>
      </c>
      <c r="H66" s="11"/>
      <c r="I66" s="170">
        <v>0</v>
      </c>
      <c r="J66" s="11"/>
      <c r="K66" s="170" t="s">
        <v>2464</v>
      </c>
      <c r="L66" s="249" t="str">
        <f>VLOOKUP(A66,'De x Para'!A:C,3,0)</f>
        <v>16.3</v>
      </c>
    </row>
    <row r="67" spans="1:12">
      <c r="A67" s="169" t="s">
        <v>465</v>
      </c>
      <c r="B67" s="164" t="s">
        <v>143</v>
      </c>
      <c r="C67" s="169" t="s">
        <v>174</v>
      </c>
      <c r="D67" s="9"/>
      <c r="E67" s="170" t="s">
        <v>466</v>
      </c>
      <c r="F67" s="11"/>
      <c r="G67" s="170">
        <v>0</v>
      </c>
      <c r="H67" s="11"/>
      <c r="I67" s="170">
        <v>0</v>
      </c>
      <c r="J67" s="11"/>
      <c r="K67" s="170" t="s">
        <v>466</v>
      </c>
      <c r="L67" s="249" t="str">
        <f>VLOOKUP(A67,'De x Para'!A:C,3,0)</f>
        <v>16.4</v>
      </c>
    </row>
    <row r="68" spans="1:12">
      <c r="A68" s="171"/>
      <c r="B68" s="164" t="s">
        <v>143</v>
      </c>
      <c r="C68" s="171" t="s">
        <v>143</v>
      </c>
      <c r="D68" s="12"/>
      <c r="E68" s="12"/>
      <c r="F68" s="12"/>
      <c r="G68" s="12"/>
      <c r="H68" s="12"/>
      <c r="I68" s="12"/>
      <c r="J68" s="12"/>
      <c r="K68" s="12"/>
      <c r="L68" s="250"/>
    </row>
    <row r="69" spans="1:12">
      <c r="A69" s="167" t="s">
        <v>467</v>
      </c>
      <c r="B69" s="164" t="s">
        <v>143</v>
      </c>
      <c r="C69" s="167" t="s">
        <v>468</v>
      </c>
      <c r="D69" s="6"/>
      <c r="E69" s="168" t="s">
        <v>3738</v>
      </c>
      <c r="F69" s="8"/>
      <c r="G69" s="168">
        <v>0</v>
      </c>
      <c r="H69" s="8"/>
      <c r="I69" s="257">
        <v>8431.7099999999991</v>
      </c>
      <c r="J69" s="8"/>
      <c r="K69" s="168" t="s">
        <v>4011</v>
      </c>
      <c r="L69" s="249">
        <f>VLOOKUP(A69,'De x Para'!A:C,3,0)</f>
        <v>0</v>
      </c>
    </row>
    <row r="70" spans="1:12">
      <c r="A70" s="167" t="s">
        <v>471</v>
      </c>
      <c r="B70" s="164" t="s">
        <v>143</v>
      </c>
      <c r="C70" s="167" t="s">
        <v>472</v>
      </c>
      <c r="D70" s="6"/>
      <c r="E70" s="168" t="s">
        <v>3738</v>
      </c>
      <c r="F70" s="8"/>
      <c r="G70" s="168">
        <v>0</v>
      </c>
      <c r="H70" s="8"/>
      <c r="I70" s="257">
        <v>8431.7099999999991</v>
      </c>
      <c r="J70" s="8"/>
      <c r="K70" s="168" t="s">
        <v>4011</v>
      </c>
      <c r="L70" s="249">
        <f>VLOOKUP(A70,'De x Para'!A:C,3,0)</f>
        <v>0</v>
      </c>
    </row>
    <row r="71" spans="1:12">
      <c r="A71" s="169" t="s">
        <v>473</v>
      </c>
      <c r="B71" s="164" t="s">
        <v>143</v>
      </c>
      <c r="C71" s="169" t="s">
        <v>474</v>
      </c>
      <c r="D71" s="9"/>
      <c r="E71" s="170" t="s">
        <v>475</v>
      </c>
      <c r="F71" s="11"/>
      <c r="G71" s="170">
        <v>0</v>
      </c>
      <c r="H71" s="11"/>
      <c r="I71" s="170">
        <v>0</v>
      </c>
      <c r="J71" s="11"/>
      <c r="K71" s="170" t="s">
        <v>475</v>
      </c>
      <c r="L71" s="249">
        <f>VLOOKUP(A71,'De x Para'!A:C,3,0)</f>
        <v>0</v>
      </c>
    </row>
    <row r="72" spans="1:12">
      <c r="A72" s="169" t="s">
        <v>476</v>
      </c>
      <c r="B72" s="164" t="s">
        <v>143</v>
      </c>
      <c r="C72" s="169" t="s">
        <v>477</v>
      </c>
      <c r="D72" s="9"/>
      <c r="E72" s="170" t="s">
        <v>3739</v>
      </c>
      <c r="F72" s="11"/>
      <c r="G72" s="170">
        <v>0</v>
      </c>
      <c r="H72" s="11"/>
      <c r="I72" s="258">
        <v>4915.8100000000004</v>
      </c>
      <c r="J72" s="11"/>
      <c r="K72" s="170" t="s">
        <v>4012</v>
      </c>
      <c r="L72" s="249">
        <f>VLOOKUP(A72,'De x Para'!A:C,3,0)</f>
        <v>0</v>
      </c>
    </row>
    <row r="73" spans="1:12">
      <c r="A73" s="169" t="s">
        <v>481</v>
      </c>
      <c r="B73" s="164" t="s">
        <v>143</v>
      </c>
      <c r="C73" s="169" t="s">
        <v>482</v>
      </c>
      <c r="D73" s="9"/>
      <c r="E73" s="170" t="s">
        <v>3740</v>
      </c>
      <c r="F73" s="11"/>
      <c r="G73" s="170">
        <v>0</v>
      </c>
      <c r="H73" s="11"/>
      <c r="I73" s="258">
        <v>1555.98</v>
      </c>
      <c r="J73" s="11"/>
      <c r="K73" s="170" t="s">
        <v>4013</v>
      </c>
      <c r="L73" s="249">
        <f>VLOOKUP(A73,'De x Para'!A:C,3,0)</f>
        <v>0</v>
      </c>
    </row>
    <row r="74" spans="1:12">
      <c r="A74" s="169" t="s">
        <v>486</v>
      </c>
      <c r="B74" s="164" t="s">
        <v>143</v>
      </c>
      <c r="C74" s="169" t="s">
        <v>487</v>
      </c>
      <c r="D74" s="9"/>
      <c r="E74" s="170" t="s">
        <v>3741</v>
      </c>
      <c r="F74" s="11"/>
      <c r="G74" s="170">
        <v>0</v>
      </c>
      <c r="H74" s="11"/>
      <c r="I74" s="258">
        <v>1871.23</v>
      </c>
      <c r="J74" s="11"/>
      <c r="K74" s="170" t="s">
        <v>4014</v>
      </c>
      <c r="L74" s="249">
        <f>VLOOKUP(A74,'De x Para'!A:C,3,0)</f>
        <v>0</v>
      </c>
    </row>
    <row r="75" spans="1:12">
      <c r="A75" s="169" t="s">
        <v>491</v>
      </c>
      <c r="B75" s="164" t="s">
        <v>143</v>
      </c>
      <c r="C75" s="169" t="s">
        <v>492</v>
      </c>
      <c r="D75" s="9"/>
      <c r="E75" s="170" t="s">
        <v>493</v>
      </c>
      <c r="F75" s="11"/>
      <c r="G75" s="170">
        <v>0</v>
      </c>
      <c r="H75" s="11"/>
      <c r="I75" s="170">
        <v>0</v>
      </c>
      <c r="J75" s="11"/>
      <c r="K75" s="170" t="s">
        <v>493</v>
      </c>
      <c r="L75" s="249">
        <f>VLOOKUP(A75,'De x Para'!A:C,3,0)</f>
        <v>0</v>
      </c>
    </row>
    <row r="76" spans="1:12">
      <c r="A76" s="169" t="s">
        <v>494</v>
      </c>
      <c r="B76" s="164" t="s">
        <v>143</v>
      </c>
      <c r="C76" s="169" t="s">
        <v>495</v>
      </c>
      <c r="D76" s="9"/>
      <c r="E76" s="170" t="s">
        <v>3742</v>
      </c>
      <c r="F76" s="11"/>
      <c r="G76" s="170">
        <v>0</v>
      </c>
      <c r="H76" s="11"/>
      <c r="I76" s="170">
        <v>88.69</v>
      </c>
      <c r="J76" s="11"/>
      <c r="K76" s="170" t="s">
        <v>4015</v>
      </c>
      <c r="L76" s="249">
        <f>VLOOKUP(A76,'De x Para'!A:C,3,0)</f>
        <v>0</v>
      </c>
    </row>
    <row r="77" spans="1:12">
      <c r="A77" s="171"/>
      <c r="B77" s="164" t="s">
        <v>143</v>
      </c>
      <c r="C77" s="171" t="s">
        <v>143</v>
      </c>
      <c r="D77" s="12"/>
      <c r="E77" s="12"/>
      <c r="F77" s="12"/>
      <c r="G77" s="12"/>
      <c r="H77" s="12"/>
      <c r="I77" s="12"/>
      <c r="J77" s="12"/>
      <c r="K77" s="12"/>
      <c r="L77" s="250"/>
    </row>
    <row r="78" spans="1:12">
      <c r="A78" s="167">
        <v>2</v>
      </c>
      <c r="B78" s="167" t="s">
        <v>500</v>
      </c>
      <c r="C78" s="6"/>
      <c r="D78" s="6"/>
      <c r="E78" s="168" t="s">
        <v>3710</v>
      </c>
      <c r="F78" s="8"/>
      <c r="G78" s="257">
        <v>1872682.45</v>
      </c>
      <c r="H78" s="8"/>
      <c r="I78" s="257">
        <v>1784579.01</v>
      </c>
      <c r="J78" s="8"/>
      <c r="K78" s="168" t="s">
        <v>3968</v>
      </c>
      <c r="L78" s="249">
        <f>VLOOKUP(A78,'De x Para'!A:C,3,0)</f>
        <v>0</v>
      </c>
    </row>
    <row r="79" spans="1:12">
      <c r="A79" s="167" t="s">
        <v>503</v>
      </c>
      <c r="B79" s="164" t="s">
        <v>143</v>
      </c>
      <c r="C79" s="167" t="s">
        <v>504</v>
      </c>
      <c r="D79" s="6"/>
      <c r="E79" s="168" t="s">
        <v>3743</v>
      </c>
      <c r="F79" s="8"/>
      <c r="G79" s="257">
        <v>1847367.08</v>
      </c>
      <c r="H79" s="8"/>
      <c r="I79" s="257">
        <v>1784579.01</v>
      </c>
      <c r="J79" s="8"/>
      <c r="K79" s="168" t="s">
        <v>4016</v>
      </c>
      <c r="L79" s="249">
        <f>VLOOKUP(A79,'De x Para'!A:C,3,0)</f>
        <v>0</v>
      </c>
    </row>
    <row r="80" spans="1:12">
      <c r="A80" s="167" t="s">
        <v>506</v>
      </c>
      <c r="B80" s="164" t="s">
        <v>143</v>
      </c>
      <c r="C80" s="167" t="s">
        <v>507</v>
      </c>
      <c r="D80" s="6"/>
      <c r="E80" s="168" t="s">
        <v>3743</v>
      </c>
      <c r="F80" s="8"/>
      <c r="G80" s="257">
        <v>1847367.08</v>
      </c>
      <c r="H80" s="8"/>
      <c r="I80" s="257">
        <v>1784579.01</v>
      </c>
      <c r="J80" s="8"/>
      <c r="K80" s="168" t="s">
        <v>4016</v>
      </c>
      <c r="L80" s="249">
        <f>VLOOKUP(A80,'De x Para'!A:C,3,0)</f>
        <v>0</v>
      </c>
    </row>
    <row r="81" spans="1:12">
      <c r="A81" s="167" t="s">
        <v>508</v>
      </c>
      <c r="B81" s="164" t="s">
        <v>143</v>
      </c>
      <c r="C81" s="167" t="s">
        <v>509</v>
      </c>
      <c r="D81" s="6"/>
      <c r="E81" s="168" t="s">
        <v>3744</v>
      </c>
      <c r="F81" s="8"/>
      <c r="G81" s="257">
        <v>522965.38</v>
      </c>
      <c r="H81" s="8"/>
      <c r="I81" s="257">
        <v>514588.64</v>
      </c>
      <c r="J81" s="8"/>
      <c r="K81" s="168" t="s">
        <v>4017</v>
      </c>
      <c r="L81" s="249">
        <f>VLOOKUP(A81,'De x Para'!A:C,3,0)</f>
        <v>0</v>
      </c>
    </row>
    <row r="82" spans="1:12">
      <c r="A82" s="167" t="s">
        <v>514</v>
      </c>
      <c r="B82" s="164" t="s">
        <v>143</v>
      </c>
      <c r="C82" s="167" t="s">
        <v>509</v>
      </c>
      <c r="D82" s="6"/>
      <c r="E82" s="168" t="s">
        <v>3745</v>
      </c>
      <c r="F82" s="8"/>
      <c r="G82" s="257">
        <v>427766.4</v>
      </c>
      <c r="H82" s="8"/>
      <c r="I82" s="257">
        <v>427327.37</v>
      </c>
      <c r="J82" s="8"/>
      <c r="K82" s="168" t="s">
        <v>4018</v>
      </c>
      <c r="L82" s="249">
        <f>VLOOKUP(A82,'De x Para'!A:C,3,0)</f>
        <v>0</v>
      </c>
    </row>
    <row r="83" spans="1:12">
      <c r="A83" s="169" t="s">
        <v>519</v>
      </c>
      <c r="B83" s="164" t="s">
        <v>143</v>
      </c>
      <c r="C83" s="169" t="s">
        <v>520</v>
      </c>
      <c r="D83" s="9"/>
      <c r="E83" s="170" t="s">
        <v>248</v>
      </c>
      <c r="F83" s="11"/>
      <c r="G83" s="258">
        <v>344963.81</v>
      </c>
      <c r="H83" s="11"/>
      <c r="I83" s="258">
        <v>344963.81</v>
      </c>
      <c r="J83" s="11"/>
      <c r="K83" s="170" t="s">
        <v>248</v>
      </c>
      <c r="L83" s="249">
        <f>VLOOKUP(A83,'De x Para'!A:C,3,0)</f>
        <v>0</v>
      </c>
    </row>
    <row r="84" spans="1:12">
      <c r="A84" s="169" t="s">
        <v>522</v>
      </c>
      <c r="B84" s="164" t="s">
        <v>143</v>
      </c>
      <c r="C84" s="169" t="s">
        <v>523</v>
      </c>
      <c r="D84" s="9"/>
      <c r="E84" s="170" t="s">
        <v>248</v>
      </c>
      <c r="F84" s="11"/>
      <c r="G84" s="170">
        <v>848.44</v>
      </c>
      <c r="H84" s="11"/>
      <c r="I84" s="170">
        <v>848.44</v>
      </c>
      <c r="J84" s="11"/>
      <c r="K84" s="170" t="s">
        <v>248</v>
      </c>
      <c r="L84" s="249">
        <f>VLOOKUP(A84,'De x Para'!A:C,3,0)</f>
        <v>0</v>
      </c>
    </row>
    <row r="85" spans="1:12">
      <c r="A85" s="169" t="s">
        <v>531</v>
      </c>
      <c r="B85" s="164" t="s">
        <v>143</v>
      </c>
      <c r="C85" s="169" t="s">
        <v>532</v>
      </c>
      <c r="D85" s="9"/>
      <c r="E85" s="170" t="s">
        <v>3745</v>
      </c>
      <c r="F85" s="11"/>
      <c r="G85" s="258">
        <v>81954.149999999994</v>
      </c>
      <c r="H85" s="11"/>
      <c r="I85" s="258">
        <v>81515.12</v>
      </c>
      <c r="J85" s="11"/>
      <c r="K85" s="170" t="s">
        <v>4018</v>
      </c>
      <c r="L85" s="249">
        <f>VLOOKUP(A85,'De x Para'!A:C,3,0)</f>
        <v>0</v>
      </c>
    </row>
    <row r="86" spans="1:12">
      <c r="A86" s="171"/>
      <c r="B86" s="164" t="s">
        <v>143</v>
      </c>
      <c r="C86" s="171" t="s">
        <v>143</v>
      </c>
      <c r="D86" s="12"/>
      <c r="E86" s="12"/>
      <c r="F86" s="12"/>
      <c r="G86" s="12"/>
      <c r="H86" s="12"/>
      <c r="I86" s="12"/>
      <c r="J86" s="12"/>
      <c r="K86" s="12"/>
      <c r="L86" s="250"/>
    </row>
    <row r="87" spans="1:12">
      <c r="A87" s="167" t="s">
        <v>535</v>
      </c>
      <c r="B87" s="164" t="s">
        <v>143</v>
      </c>
      <c r="C87" s="167" t="s">
        <v>536</v>
      </c>
      <c r="D87" s="6"/>
      <c r="E87" s="168" t="s">
        <v>3746</v>
      </c>
      <c r="F87" s="8"/>
      <c r="G87" s="257">
        <v>95198.98</v>
      </c>
      <c r="H87" s="8"/>
      <c r="I87" s="257">
        <v>87261.27</v>
      </c>
      <c r="J87" s="8"/>
      <c r="K87" s="168" t="s">
        <v>4019</v>
      </c>
      <c r="L87" s="249">
        <f>VLOOKUP(A87,'De x Para'!A:C,3,0)</f>
        <v>0</v>
      </c>
    </row>
    <row r="88" spans="1:12">
      <c r="A88" s="169" t="s">
        <v>541</v>
      </c>
      <c r="B88" s="164" t="s">
        <v>143</v>
      </c>
      <c r="C88" s="169" t="s">
        <v>542</v>
      </c>
      <c r="D88" s="9"/>
      <c r="E88" s="170" t="s">
        <v>3747</v>
      </c>
      <c r="F88" s="11"/>
      <c r="G88" s="170">
        <v>113.66</v>
      </c>
      <c r="H88" s="11"/>
      <c r="I88" s="258">
        <v>27314.19</v>
      </c>
      <c r="J88" s="11"/>
      <c r="K88" s="170" t="s">
        <v>4020</v>
      </c>
      <c r="L88" s="249">
        <f>VLOOKUP(A88,'De x Para'!A:C,3,0)</f>
        <v>0</v>
      </c>
    </row>
    <row r="89" spans="1:12">
      <c r="A89" s="169" t="s">
        <v>547</v>
      </c>
      <c r="B89" s="164" t="s">
        <v>143</v>
      </c>
      <c r="C89" s="169" t="s">
        <v>548</v>
      </c>
      <c r="D89" s="9"/>
      <c r="E89" s="170" t="s">
        <v>3748</v>
      </c>
      <c r="F89" s="11"/>
      <c r="G89" s="258">
        <v>70245.62</v>
      </c>
      <c r="H89" s="11"/>
      <c r="I89" s="258">
        <v>37567.879999999997</v>
      </c>
      <c r="J89" s="11"/>
      <c r="K89" s="170" t="s">
        <v>4021</v>
      </c>
      <c r="L89" s="249">
        <f>VLOOKUP(A89,'De x Para'!A:C,3,0)</f>
        <v>0</v>
      </c>
    </row>
    <row r="90" spans="1:12">
      <c r="A90" s="169" t="s">
        <v>553</v>
      </c>
      <c r="B90" s="164" t="s">
        <v>143</v>
      </c>
      <c r="C90" s="169" t="s">
        <v>554</v>
      </c>
      <c r="D90" s="9"/>
      <c r="E90" s="170" t="s">
        <v>3749</v>
      </c>
      <c r="F90" s="11"/>
      <c r="G90" s="170">
        <v>516.61</v>
      </c>
      <c r="H90" s="11"/>
      <c r="I90" s="258">
        <v>2185.0700000000002</v>
      </c>
      <c r="J90" s="11"/>
      <c r="K90" s="170" t="s">
        <v>4022</v>
      </c>
      <c r="L90" s="249">
        <f>VLOOKUP(A90,'De x Para'!A:C,3,0)</f>
        <v>0</v>
      </c>
    </row>
    <row r="91" spans="1:12">
      <c r="A91" s="169" t="s">
        <v>559</v>
      </c>
      <c r="B91" s="164" t="s">
        <v>143</v>
      </c>
      <c r="C91" s="169" t="s">
        <v>560</v>
      </c>
      <c r="D91" s="9"/>
      <c r="E91" s="170" t="s">
        <v>3750</v>
      </c>
      <c r="F91" s="11"/>
      <c r="G91" s="258">
        <v>5618.3</v>
      </c>
      <c r="H91" s="11"/>
      <c r="I91" s="258">
        <v>3004.11</v>
      </c>
      <c r="J91" s="11"/>
      <c r="K91" s="170" t="s">
        <v>4023</v>
      </c>
      <c r="L91" s="249">
        <f>VLOOKUP(A91,'De x Para'!A:C,3,0)</f>
        <v>0</v>
      </c>
    </row>
    <row r="92" spans="1:12">
      <c r="A92" s="169" t="s">
        <v>565</v>
      </c>
      <c r="B92" s="164" t="s">
        <v>143</v>
      </c>
      <c r="C92" s="169" t="s">
        <v>566</v>
      </c>
      <c r="D92" s="9"/>
      <c r="E92" s="170" t="s">
        <v>3751</v>
      </c>
      <c r="F92" s="11"/>
      <c r="G92" s="170">
        <v>64.55</v>
      </c>
      <c r="H92" s="11"/>
      <c r="I92" s="170">
        <v>273.18</v>
      </c>
      <c r="J92" s="11"/>
      <c r="K92" s="170" t="s">
        <v>4024</v>
      </c>
      <c r="L92" s="249">
        <f>VLOOKUP(A92,'De x Para'!A:C,3,0)</f>
        <v>0</v>
      </c>
    </row>
    <row r="93" spans="1:12">
      <c r="A93" s="169" t="s">
        <v>571</v>
      </c>
      <c r="B93" s="164" t="s">
        <v>143</v>
      </c>
      <c r="C93" s="169" t="s">
        <v>572</v>
      </c>
      <c r="D93" s="9"/>
      <c r="E93" s="170" t="s">
        <v>3752</v>
      </c>
      <c r="F93" s="11"/>
      <c r="G93" s="170">
        <v>702.32</v>
      </c>
      <c r="H93" s="11"/>
      <c r="I93" s="170">
        <v>375.53</v>
      </c>
      <c r="J93" s="11"/>
      <c r="K93" s="170" t="s">
        <v>4025</v>
      </c>
      <c r="L93" s="249">
        <f>VLOOKUP(A93,'De x Para'!A:C,3,0)</f>
        <v>0</v>
      </c>
    </row>
    <row r="94" spans="1:12">
      <c r="A94" s="169" t="s">
        <v>577</v>
      </c>
      <c r="B94" s="164" t="s">
        <v>143</v>
      </c>
      <c r="C94" s="169" t="s">
        <v>578</v>
      </c>
      <c r="D94" s="9"/>
      <c r="E94" s="170" t="s">
        <v>3753</v>
      </c>
      <c r="F94" s="11"/>
      <c r="G94" s="170">
        <v>29.04</v>
      </c>
      <c r="H94" s="11"/>
      <c r="I94" s="258">
        <v>6965.23</v>
      </c>
      <c r="J94" s="11"/>
      <c r="K94" s="170" t="s">
        <v>4026</v>
      </c>
      <c r="L94" s="249">
        <f>VLOOKUP(A94,'De x Para'!A:C,3,0)</f>
        <v>0</v>
      </c>
    </row>
    <row r="95" spans="1:12">
      <c r="A95" s="169" t="s">
        <v>583</v>
      </c>
      <c r="B95" s="164" t="s">
        <v>143</v>
      </c>
      <c r="C95" s="169" t="s">
        <v>584</v>
      </c>
      <c r="D95" s="9"/>
      <c r="E95" s="170" t="s">
        <v>3754</v>
      </c>
      <c r="F95" s="11"/>
      <c r="G95" s="258">
        <v>17908.88</v>
      </c>
      <c r="H95" s="11"/>
      <c r="I95" s="258">
        <v>9576.08</v>
      </c>
      <c r="J95" s="11"/>
      <c r="K95" s="170" t="s">
        <v>4027</v>
      </c>
      <c r="L95" s="249">
        <f>VLOOKUP(A95,'De x Para'!A:C,3,0)</f>
        <v>0</v>
      </c>
    </row>
    <row r="96" spans="1:12">
      <c r="A96" s="171"/>
      <c r="B96" s="164" t="s">
        <v>143</v>
      </c>
      <c r="C96" s="171" t="s">
        <v>143</v>
      </c>
      <c r="D96" s="12"/>
      <c r="E96" s="12"/>
      <c r="F96" s="12"/>
      <c r="G96" s="12"/>
      <c r="H96" s="12"/>
      <c r="I96" s="12"/>
      <c r="J96" s="12"/>
      <c r="K96" s="12"/>
      <c r="L96" s="250"/>
    </row>
    <row r="97" spans="1:12">
      <c r="A97" s="167" t="s">
        <v>589</v>
      </c>
      <c r="B97" s="164" t="s">
        <v>143</v>
      </c>
      <c r="C97" s="167" t="s">
        <v>590</v>
      </c>
      <c r="D97" s="6"/>
      <c r="E97" s="168" t="s">
        <v>3755</v>
      </c>
      <c r="F97" s="8"/>
      <c r="G97" s="257">
        <v>146444.6</v>
      </c>
      <c r="H97" s="8"/>
      <c r="I97" s="257">
        <v>142250.03</v>
      </c>
      <c r="J97" s="8"/>
      <c r="K97" s="168" t="s">
        <v>4028</v>
      </c>
      <c r="L97" s="249">
        <f>VLOOKUP(A97,'De x Para'!A:C,3,0)</f>
        <v>0</v>
      </c>
    </row>
    <row r="98" spans="1:12">
      <c r="A98" s="167" t="s">
        <v>595</v>
      </c>
      <c r="B98" s="164" t="s">
        <v>143</v>
      </c>
      <c r="C98" s="167" t="s">
        <v>590</v>
      </c>
      <c r="D98" s="6"/>
      <c r="E98" s="168" t="s">
        <v>3755</v>
      </c>
      <c r="F98" s="8"/>
      <c r="G98" s="257">
        <v>146444.6</v>
      </c>
      <c r="H98" s="8"/>
      <c r="I98" s="257">
        <v>142250.03</v>
      </c>
      <c r="J98" s="8"/>
      <c r="K98" s="168" t="s">
        <v>4028</v>
      </c>
      <c r="L98" s="249">
        <f>VLOOKUP(A98,'De x Para'!A:C,3,0)</f>
        <v>0</v>
      </c>
    </row>
    <row r="99" spans="1:12">
      <c r="A99" s="169" t="s">
        <v>596</v>
      </c>
      <c r="B99" s="164" t="s">
        <v>143</v>
      </c>
      <c r="C99" s="169" t="s">
        <v>597</v>
      </c>
      <c r="D99" s="9"/>
      <c r="E99" s="170" t="s">
        <v>3756</v>
      </c>
      <c r="F99" s="11"/>
      <c r="G99" s="258">
        <v>114770.88</v>
      </c>
      <c r="H99" s="11"/>
      <c r="I99" s="258">
        <v>111125.91</v>
      </c>
      <c r="J99" s="11"/>
      <c r="K99" s="170" t="s">
        <v>4029</v>
      </c>
      <c r="L99" s="249">
        <f>VLOOKUP(A99,'De x Para'!A:C,3,0)</f>
        <v>0</v>
      </c>
    </row>
    <row r="100" spans="1:12">
      <c r="A100" s="169" t="s">
        <v>602</v>
      </c>
      <c r="B100" s="164" t="s">
        <v>143</v>
      </c>
      <c r="C100" s="169" t="s">
        <v>603</v>
      </c>
      <c r="D100" s="9"/>
      <c r="E100" s="170" t="s">
        <v>3757</v>
      </c>
      <c r="F100" s="11"/>
      <c r="G100" s="258">
        <v>28154.41</v>
      </c>
      <c r="H100" s="11"/>
      <c r="I100" s="258">
        <v>27665.87</v>
      </c>
      <c r="J100" s="11"/>
      <c r="K100" s="170" t="s">
        <v>4030</v>
      </c>
      <c r="L100" s="249">
        <f>VLOOKUP(A100,'De x Para'!A:C,3,0)</f>
        <v>0</v>
      </c>
    </row>
    <row r="101" spans="1:12">
      <c r="A101" s="169" t="s">
        <v>608</v>
      </c>
      <c r="B101" s="164" t="s">
        <v>143</v>
      </c>
      <c r="C101" s="169" t="s">
        <v>609</v>
      </c>
      <c r="D101" s="9"/>
      <c r="E101" s="170" t="s">
        <v>3758</v>
      </c>
      <c r="F101" s="11"/>
      <c r="G101" s="258">
        <v>3519.31</v>
      </c>
      <c r="H101" s="11"/>
      <c r="I101" s="258">
        <v>3458.25</v>
      </c>
      <c r="J101" s="11"/>
      <c r="K101" s="170" t="s">
        <v>4031</v>
      </c>
      <c r="L101" s="249">
        <f>VLOOKUP(A101,'De x Para'!A:C,3,0)</f>
        <v>0</v>
      </c>
    </row>
    <row r="102" spans="1:12">
      <c r="A102" s="171"/>
      <c r="B102" s="164" t="s">
        <v>143</v>
      </c>
      <c r="C102" s="171" t="s">
        <v>143</v>
      </c>
      <c r="D102" s="12"/>
      <c r="E102" s="12"/>
      <c r="F102" s="12"/>
      <c r="G102" s="12"/>
      <c r="H102" s="12"/>
      <c r="I102" s="12"/>
      <c r="J102" s="12"/>
      <c r="K102" s="12"/>
      <c r="L102" s="250"/>
    </row>
    <row r="103" spans="1:12">
      <c r="A103" s="167" t="s">
        <v>614</v>
      </c>
      <c r="B103" s="164" t="s">
        <v>143</v>
      </c>
      <c r="C103" s="167" t="s">
        <v>615</v>
      </c>
      <c r="D103" s="6"/>
      <c r="E103" s="168" t="s">
        <v>3759</v>
      </c>
      <c r="F103" s="8"/>
      <c r="G103" s="257">
        <v>58966.13</v>
      </c>
      <c r="H103" s="8"/>
      <c r="I103" s="257">
        <v>55545.81</v>
      </c>
      <c r="J103" s="8"/>
      <c r="K103" s="168" t="s">
        <v>4032</v>
      </c>
      <c r="L103" s="249">
        <f>VLOOKUP(A103,'De x Para'!A:C,3,0)</f>
        <v>0</v>
      </c>
    </row>
    <row r="104" spans="1:12">
      <c r="A104" s="167" t="s">
        <v>620</v>
      </c>
      <c r="B104" s="164" t="s">
        <v>143</v>
      </c>
      <c r="C104" s="167" t="s">
        <v>615</v>
      </c>
      <c r="D104" s="6"/>
      <c r="E104" s="168" t="s">
        <v>3759</v>
      </c>
      <c r="F104" s="8"/>
      <c r="G104" s="257">
        <v>58966.13</v>
      </c>
      <c r="H104" s="8"/>
      <c r="I104" s="257">
        <v>55545.81</v>
      </c>
      <c r="J104" s="8"/>
      <c r="K104" s="168" t="s">
        <v>4032</v>
      </c>
      <c r="L104" s="249">
        <f>VLOOKUP(A104,'De x Para'!A:C,3,0)</f>
        <v>0</v>
      </c>
    </row>
    <row r="105" spans="1:12">
      <c r="A105" s="169" t="s">
        <v>621</v>
      </c>
      <c r="B105" s="164" t="s">
        <v>143</v>
      </c>
      <c r="C105" s="169" t="s">
        <v>622</v>
      </c>
      <c r="D105" s="9"/>
      <c r="E105" s="170" t="s">
        <v>3760</v>
      </c>
      <c r="F105" s="11"/>
      <c r="G105" s="170">
        <v>0</v>
      </c>
      <c r="H105" s="11"/>
      <c r="I105" s="170">
        <v>392.57</v>
      </c>
      <c r="J105" s="11"/>
      <c r="K105" s="170" t="s">
        <v>4033</v>
      </c>
      <c r="L105" s="249">
        <f>VLOOKUP(A105,'De x Para'!A:C,3,0)</f>
        <v>0</v>
      </c>
    </row>
    <row r="106" spans="1:12">
      <c r="A106" s="169" t="s">
        <v>627</v>
      </c>
      <c r="B106" s="164" t="s">
        <v>143</v>
      </c>
      <c r="C106" s="169" t="s">
        <v>628</v>
      </c>
      <c r="D106" s="9"/>
      <c r="E106" s="170" t="s">
        <v>3761</v>
      </c>
      <c r="F106" s="11"/>
      <c r="G106" s="258">
        <v>37163.94</v>
      </c>
      <c r="H106" s="11"/>
      <c r="I106" s="258">
        <v>34940.19</v>
      </c>
      <c r="J106" s="11"/>
      <c r="K106" s="170" t="s">
        <v>4034</v>
      </c>
      <c r="L106" s="249">
        <f>VLOOKUP(A106,'De x Para'!A:C,3,0)</f>
        <v>0</v>
      </c>
    </row>
    <row r="107" spans="1:12">
      <c r="A107" s="169" t="s">
        <v>633</v>
      </c>
      <c r="B107" s="164" t="s">
        <v>143</v>
      </c>
      <c r="C107" s="169" t="s">
        <v>634</v>
      </c>
      <c r="D107" s="9"/>
      <c r="E107" s="170" t="s">
        <v>3762</v>
      </c>
      <c r="F107" s="11"/>
      <c r="G107" s="258">
        <v>1265.9000000000001</v>
      </c>
      <c r="H107" s="11"/>
      <c r="I107" s="258">
        <v>1153.25</v>
      </c>
      <c r="J107" s="11"/>
      <c r="K107" s="170" t="s">
        <v>4035</v>
      </c>
      <c r="L107" s="249">
        <f>VLOOKUP(A107,'De x Para'!A:C,3,0)</f>
        <v>0</v>
      </c>
    </row>
    <row r="108" spans="1:12">
      <c r="A108" s="169" t="s">
        <v>639</v>
      </c>
      <c r="B108" s="164" t="s">
        <v>143</v>
      </c>
      <c r="C108" s="169" t="s">
        <v>640</v>
      </c>
      <c r="D108" s="9"/>
      <c r="E108" s="170" t="s">
        <v>3763</v>
      </c>
      <c r="F108" s="11"/>
      <c r="G108" s="258">
        <v>5993.37</v>
      </c>
      <c r="H108" s="11"/>
      <c r="I108" s="258">
        <v>5481.38</v>
      </c>
      <c r="J108" s="11"/>
      <c r="K108" s="170" t="s">
        <v>4036</v>
      </c>
      <c r="L108" s="249">
        <f>VLOOKUP(A108,'De x Para'!A:C,3,0)</f>
        <v>0</v>
      </c>
    </row>
    <row r="109" spans="1:12">
      <c r="A109" s="169" t="s">
        <v>645</v>
      </c>
      <c r="B109" s="164" t="s">
        <v>143</v>
      </c>
      <c r="C109" s="169" t="s">
        <v>646</v>
      </c>
      <c r="D109" s="9"/>
      <c r="E109" s="170" t="s">
        <v>3764</v>
      </c>
      <c r="F109" s="11"/>
      <c r="G109" s="258">
        <v>12205.03</v>
      </c>
      <c r="H109" s="11"/>
      <c r="I109" s="258">
        <v>10965.84</v>
      </c>
      <c r="J109" s="11"/>
      <c r="K109" s="170" t="s">
        <v>4037</v>
      </c>
      <c r="L109" s="249">
        <f>VLOOKUP(A109,'De x Para'!A:C,3,0)</f>
        <v>0</v>
      </c>
    </row>
    <row r="110" spans="1:12">
      <c r="A110" s="169" t="s">
        <v>651</v>
      </c>
      <c r="B110" s="164" t="s">
        <v>143</v>
      </c>
      <c r="C110" s="169" t="s">
        <v>652</v>
      </c>
      <c r="D110" s="9"/>
      <c r="E110" s="170" t="s">
        <v>3765</v>
      </c>
      <c r="F110" s="11"/>
      <c r="G110" s="258">
        <v>2337.89</v>
      </c>
      <c r="H110" s="11"/>
      <c r="I110" s="258">
        <v>2612.58</v>
      </c>
      <c r="J110" s="11"/>
      <c r="K110" s="170" t="s">
        <v>4038</v>
      </c>
      <c r="L110" s="249">
        <f>VLOOKUP(A110,'De x Para'!A:C,3,0)</f>
        <v>0</v>
      </c>
    </row>
    <row r="111" spans="1:12">
      <c r="A111" s="171"/>
      <c r="B111" s="164" t="s">
        <v>143</v>
      </c>
      <c r="C111" s="171" t="s">
        <v>143</v>
      </c>
      <c r="D111" s="12"/>
      <c r="E111" s="12"/>
      <c r="F111" s="12"/>
      <c r="G111" s="12"/>
      <c r="H111" s="12"/>
      <c r="I111" s="12"/>
      <c r="J111" s="12"/>
      <c r="K111" s="12"/>
      <c r="L111" s="250"/>
    </row>
    <row r="112" spans="1:12">
      <c r="A112" s="167" t="s">
        <v>657</v>
      </c>
      <c r="B112" s="164" t="s">
        <v>143</v>
      </c>
      <c r="C112" s="167" t="s">
        <v>658</v>
      </c>
      <c r="D112" s="6"/>
      <c r="E112" s="168" t="s">
        <v>3766</v>
      </c>
      <c r="F112" s="8"/>
      <c r="G112" s="257">
        <v>269040.58</v>
      </c>
      <c r="H112" s="8"/>
      <c r="I112" s="257">
        <v>317039.81</v>
      </c>
      <c r="J112" s="8"/>
      <c r="K112" s="168" t="s">
        <v>4039</v>
      </c>
      <c r="L112" s="249">
        <f>VLOOKUP(A112,'De x Para'!A:C,3,0)</f>
        <v>0</v>
      </c>
    </row>
    <row r="113" spans="1:12">
      <c r="A113" s="167" t="s">
        <v>663</v>
      </c>
      <c r="B113" s="164" t="s">
        <v>143</v>
      </c>
      <c r="C113" s="167" t="s">
        <v>658</v>
      </c>
      <c r="D113" s="6"/>
      <c r="E113" s="168" t="s">
        <v>3766</v>
      </c>
      <c r="F113" s="8"/>
      <c r="G113" s="257">
        <v>269040.58</v>
      </c>
      <c r="H113" s="8"/>
      <c r="I113" s="257">
        <v>317039.81</v>
      </c>
      <c r="J113" s="8"/>
      <c r="K113" s="168" t="s">
        <v>4039</v>
      </c>
      <c r="L113" s="249">
        <f>VLOOKUP(A113,'De x Para'!A:C,3,0)</f>
        <v>0</v>
      </c>
    </row>
    <row r="114" spans="1:12">
      <c r="A114" s="169" t="s">
        <v>664</v>
      </c>
      <c r="B114" s="164" t="s">
        <v>143</v>
      </c>
      <c r="C114" s="169" t="s">
        <v>665</v>
      </c>
      <c r="D114" s="9"/>
      <c r="E114" s="170" t="s">
        <v>3766</v>
      </c>
      <c r="F114" s="11"/>
      <c r="G114" s="258">
        <v>269040.58</v>
      </c>
      <c r="H114" s="11"/>
      <c r="I114" s="258">
        <v>317039.81</v>
      </c>
      <c r="J114" s="11"/>
      <c r="K114" s="170" t="s">
        <v>4039</v>
      </c>
      <c r="L114" s="249">
        <f>VLOOKUP(A114,'De x Para'!A:C,3,0)</f>
        <v>0</v>
      </c>
    </row>
    <row r="115" spans="1:12">
      <c r="A115" s="171"/>
      <c r="B115" s="164" t="s">
        <v>143</v>
      </c>
      <c r="C115" s="171" t="s">
        <v>143</v>
      </c>
      <c r="D115" s="12"/>
      <c r="E115" s="12"/>
      <c r="F115" s="12"/>
      <c r="G115" s="12"/>
      <c r="H115" s="12"/>
      <c r="I115" s="12"/>
      <c r="J115" s="12"/>
      <c r="K115" s="12"/>
      <c r="L115" s="250"/>
    </row>
    <row r="116" spans="1:12">
      <c r="A116" s="167" t="s">
        <v>1849</v>
      </c>
      <c r="B116" s="164" t="s">
        <v>143</v>
      </c>
      <c r="C116" s="167" t="s">
        <v>398</v>
      </c>
      <c r="D116" s="6"/>
      <c r="E116" s="168" t="s">
        <v>2242</v>
      </c>
      <c r="F116" s="8"/>
      <c r="G116" s="168">
        <v>0</v>
      </c>
      <c r="H116" s="8"/>
      <c r="I116" s="168">
        <v>216.06</v>
      </c>
      <c r="J116" s="8"/>
      <c r="K116" s="168" t="s">
        <v>4040</v>
      </c>
      <c r="L116" s="249">
        <f>VLOOKUP(A116,'De x Para'!A:C,3,0)</f>
        <v>0</v>
      </c>
    </row>
    <row r="117" spans="1:12">
      <c r="A117" s="167" t="s">
        <v>1850</v>
      </c>
      <c r="B117" s="164" t="s">
        <v>143</v>
      </c>
      <c r="C117" s="167" t="s">
        <v>398</v>
      </c>
      <c r="D117" s="6"/>
      <c r="E117" s="168" t="s">
        <v>2242</v>
      </c>
      <c r="F117" s="8"/>
      <c r="G117" s="168">
        <v>0</v>
      </c>
      <c r="H117" s="8"/>
      <c r="I117" s="168">
        <v>216.06</v>
      </c>
      <c r="J117" s="8"/>
      <c r="K117" s="168" t="s">
        <v>4040</v>
      </c>
      <c r="L117" s="249">
        <f>VLOOKUP(A117,'De x Para'!A:C,3,0)</f>
        <v>0</v>
      </c>
    </row>
    <row r="118" spans="1:12">
      <c r="A118" s="169" t="s">
        <v>1851</v>
      </c>
      <c r="B118" s="164" t="s">
        <v>143</v>
      </c>
      <c r="C118" s="169" t="s">
        <v>1852</v>
      </c>
      <c r="D118" s="9"/>
      <c r="E118" s="170" t="s">
        <v>2242</v>
      </c>
      <c r="F118" s="11"/>
      <c r="G118" s="170">
        <v>0</v>
      </c>
      <c r="H118" s="11"/>
      <c r="I118" s="170">
        <v>216.06</v>
      </c>
      <c r="J118" s="11"/>
      <c r="K118" s="170" t="s">
        <v>4040</v>
      </c>
      <c r="L118" s="249">
        <f>VLOOKUP(A118,'De x Para'!A:C,3,0)</f>
        <v>0</v>
      </c>
    </row>
    <row r="119" spans="1:12">
      <c r="A119" s="171"/>
      <c r="B119" s="164" t="s">
        <v>143</v>
      </c>
      <c r="C119" s="171" t="s">
        <v>143</v>
      </c>
      <c r="D119" s="12"/>
      <c r="E119" s="12"/>
      <c r="F119" s="12"/>
      <c r="G119" s="12"/>
      <c r="H119" s="12"/>
      <c r="I119" s="12"/>
      <c r="J119" s="12"/>
      <c r="K119" s="12"/>
      <c r="L119" s="250"/>
    </row>
    <row r="120" spans="1:12">
      <c r="A120" s="167" t="s">
        <v>672</v>
      </c>
      <c r="B120" s="164" t="s">
        <v>143</v>
      </c>
      <c r="C120" s="167" t="s">
        <v>194</v>
      </c>
      <c r="D120" s="6"/>
      <c r="E120" s="168" t="s">
        <v>3767</v>
      </c>
      <c r="F120" s="8"/>
      <c r="G120" s="257">
        <v>849950.39</v>
      </c>
      <c r="H120" s="8"/>
      <c r="I120" s="257">
        <v>754938.66</v>
      </c>
      <c r="J120" s="8"/>
      <c r="K120" s="168" t="s">
        <v>4041</v>
      </c>
      <c r="L120" s="249">
        <f>VLOOKUP(A120,'De x Para'!A:C,3,0)</f>
        <v>0</v>
      </c>
    </row>
    <row r="121" spans="1:12">
      <c r="A121" s="167" t="s">
        <v>677</v>
      </c>
      <c r="B121" s="164" t="s">
        <v>143</v>
      </c>
      <c r="C121" s="167" t="s">
        <v>194</v>
      </c>
      <c r="D121" s="6"/>
      <c r="E121" s="168" t="s">
        <v>3767</v>
      </c>
      <c r="F121" s="8"/>
      <c r="G121" s="257">
        <v>849950.39</v>
      </c>
      <c r="H121" s="8"/>
      <c r="I121" s="257">
        <v>754938.66</v>
      </c>
      <c r="J121" s="8"/>
      <c r="K121" s="168" t="s">
        <v>4041</v>
      </c>
      <c r="L121" s="249">
        <f>VLOOKUP(A121,'De x Para'!A:C,3,0)</f>
        <v>0</v>
      </c>
    </row>
    <row r="122" spans="1:12">
      <c r="A122" s="169" t="s">
        <v>678</v>
      </c>
      <c r="B122" s="164" t="s">
        <v>143</v>
      </c>
      <c r="C122" s="169" t="s">
        <v>679</v>
      </c>
      <c r="D122" s="9"/>
      <c r="E122" s="170" t="s">
        <v>3768</v>
      </c>
      <c r="F122" s="11"/>
      <c r="G122" s="258">
        <v>733079.85</v>
      </c>
      <c r="H122" s="11"/>
      <c r="I122" s="258">
        <v>754033.32</v>
      </c>
      <c r="J122" s="11"/>
      <c r="K122" s="170" t="s">
        <v>4042</v>
      </c>
      <c r="L122" s="249">
        <f>VLOOKUP(A122,'De x Para'!A:C,3,0)</f>
        <v>0</v>
      </c>
    </row>
    <row r="123" spans="1:12">
      <c r="A123" s="169" t="s">
        <v>683</v>
      </c>
      <c r="B123" s="164" t="s">
        <v>143</v>
      </c>
      <c r="C123" s="169" t="s">
        <v>684</v>
      </c>
      <c r="D123" s="9"/>
      <c r="E123" s="170" t="s">
        <v>3769</v>
      </c>
      <c r="F123" s="11"/>
      <c r="G123" s="170">
        <v>0</v>
      </c>
      <c r="H123" s="11"/>
      <c r="I123" s="170">
        <v>167.34</v>
      </c>
      <c r="J123" s="11"/>
      <c r="K123" s="170" t="s">
        <v>4043</v>
      </c>
      <c r="L123" s="249">
        <f>VLOOKUP(A123,'De x Para'!A:C,3,0)</f>
        <v>0</v>
      </c>
    </row>
    <row r="124" spans="1:12">
      <c r="A124" s="169" t="s">
        <v>688</v>
      </c>
      <c r="B124" s="164" t="s">
        <v>143</v>
      </c>
      <c r="C124" s="169" t="s">
        <v>689</v>
      </c>
      <c r="D124" s="9"/>
      <c r="E124" s="170" t="s">
        <v>3725</v>
      </c>
      <c r="F124" s="11"/>
      <c r="G124" s="170">
        <v>0</v>
      </c>
      <c r="H124" s="11"/>
      <c r="I124" s="170">
        <v>738</v>
      </c>
      <c r="J124" s="11"/>
      <c r="K124" s="170" t="s">
        <v>3998</v>
      </c>
      <c r="L124" s="249">
        <f>VLOOKUP(A124,'De x Para'!A:C,3,0)</f>
        <v>0</v>
      </c>
    </row>
    <row r="125" spans="1:12">
      <c r="A125" s="169" t="s">
        <v>2577</v>
      </c>
      <c r="B125" s="164" t="s">
        <v>143</v>
      </c>
      <c r="C125" s="169" t="s">
        <v>2578</v>
      </c>
      <c r="D125" s="9"/>
      <c r="E125" s="170" t="s">
        <v>3770</v>
      </c>
      <c r="F125" s="11"/>
      <c r="G125" s="258">
        <v>116870.54</v>
      </c>
      <c r="H125" s="11"/>
      <c r="I125" s="170">
        <v>0</v>
      </c>
      <c r="J125" s="11"/>
      <c r="K125" s="170" t="s">
        <v>4044</v>
      </c>
      <c r="L125" s="249">
        <f>VLOOKUP(A125,'De x Para'!A:C,3,0)</f>
        <v>0</v>
      </c>
    </row>
    <row r="126" spans="1:12">
      <c r="A126" s="167"/>
      <c r="B126" s="164" t="s">
        <v>143</v>
      </c>
      <c r="C126" s="167" t="s">
        <v>143</v>
      </c>
      <c r="D126" s="6"/>
      <c r="E126" s="6"/>
      <c r="F126" s="6"/>
      <c r="G126" s="6"/>
      <c r="H126" s="6"/>
      <c r="I126" s="6"/>
      <c r="J126" s="6"/>
      <c r="K126" s="6"/>
      <c r="L126" s="251"/>
    </row>
    <row r="127" spans="1:12">
      <c r="A127" s="167" t="s">
        <v>690</v>
      </c>
      <c r="B127" s="164" t="s">
        <v>143</v>
      </c>
      <c r="C127" s="167" t="s">
        <v>691</v>
      </c>
      <c r="D127" s="6"/>
      <c r="E127" s="168" t="s">
        <v>3296</v>
      </c>
      <c r="F127" s="8"/>
      <c r="G127" s="257">
        <v>25315.37</v>
      </c>
      <c r="H127" s="8"/>
      <c r="I127" s="168">
        <v>0</v>
      </c>
      <c r="J127" s="8"/>
      <c r="K127" s="168" t="s">
        <v>4045</v>
      </c>
      <c r="L127" s="249">
        <f>VLOOKUP(A127,'De x Para'!A:C,3,0)</f>
        <v>0</v>
      </c>
    </row>
    <row r="128" spans="1:12">
      <c r="A128" s="167" t="s">
        <v>692</v>
      </c>
      <c r="B128" s="164" t="s">
        <v>143</v>
      </c>
      <c r="C128" s="167" t="s">
        <v>693</v>
      </c>
      <c r="D128" s="6"/>
      <c r="E128" s="168" t="s">
        <v>3296</v>
      </c>
      <c r="F128" s="8"/>
      <c r="G128" s="257">
        <v>25315.37</v>
      </c>
      <c r="H128" s="8"/>
      <c r="I128" s="168">
        <v>0</v>
      </c>
      <c r="J128" s="8"/>
      <c r="K128" s="168" t="s">
        <v>4045</v>
      </c>
      <c r="L128" s="249">
        <f>VLOOKUP(A128,'De x Para'!A:C,3,0)</f>
        <v>0</v>
      </c>
    </row>
    <row r="129" spans="1:15">
      <c r="A129" s="167" t="s">
        <v>694</v>
      </c>
      <c r="B129" s="164" t="s">
        <v>143</v>
      </c>
      <c r="C129" s="167" t="s">
        <v>695</v>
      </c>
      <c r="D129" s="6"/>
      <c r="E129" s="168" t="s">
        <v>3253</v>
      </c>
      <c r="F129" s="8"/>
      <c r="G129" s="257">
        <v>25315.37</v>
      </c>
      <c r="H129" s="8"/>
      <c r="I129" s="168">
        <v>0</v>
      </c>
      <c r="J129" s="8"/>
      <c r="K129" s="168" t="s">
        <v>4010</v>
      </c>
      <c r="L129" s="249">
        <f>VLOOKUP(A129,'De x Para'!A:C,3,0)</f>
        <v>0</v>
      </c>
    </row>
    <row r="130" spans="1:15">
      <c r="A130" s="167" t="s">
        <v>696</v>
      </c>
      <c r="B130" s="164" t="s">
        <v>143</v>
      </c>
      <c r="C130" s="167" t="s">
        <v>695</v>
      </c>
      <c r="D130" s="6"/>
      <c r="E130" s="168" t="s">
        <v>3253</v>
      </c>
      <c r="F130" s="8"/>
      <c r="G130" s="257">
        <v>25315.37</v>
      </c>
      <c r="H130" s="8"/>
      <c r="I130" s="168">
        <v>0</v>
      </c>
      <c r="J130" s="8"/>
      <c r="K130" s="168" t="s">
        <v>4010</v>
      </c>
      <c r="L130" s="249">
        <f>VLOOKUP(A130,'De x Para'!A:C,3,0)</f>
        <v>0</v>
      </c>
    </row>
    <row r="131" spans="1:15">
      <c r="A131" s="169" t="s">
        <v>697</v>
      </c>
      <c r="B131" s="164" t="s">
        <v>143</v>
      </c>
      <c r="C131" s="169" t="s">
        <v>698</v>
      </c>
      <c r="D131" s="9"/>
      <c r="E131" s="170" t="s">
        <v>3253</v>
      </c>
      <c r="F131" s="11"/>
      <c r="G131" s="258">
        <v>25315.37</v>
      </c>
      <c r="H131" s="11"/>
      <c r="I131" s="170">
        <v>0</v>
      </c>
      <c r="J131" s="11"/>
      <c r="K131" s="170" t="s">
        <v>4010</v>
      </c>
      <c r="L131" s="249">
        <f>VLOOKUP(A131,'De x Para'!A:C,3,0)</f>
        <v>0</v>
      </c>
    </row>
    <row r="132" spans="1:15">
      <c r="A132" s="171"/>
      <c r="B132" s="164" t="s">
        <v>143</v>
      </c>
      <c r="C132" s="171" t="s">
        <v>143</v>
      </c>
      <c r="D132" s="12"/>
      <c r="E132" s="12"/>
      <c r="F132" s="12"/>
      <c r="G132" s="12"/>
      <c r="H132" s="12"/>
      <c r="I132" s="12"/>
      <c r="J132" s="12"/>
      <c r="K132" s="12"/>
      <c r="L132" s="250"/>
    </row>
    <row r="133" spans="1:15">
      <c r="A133" s="167" t="s">
        <v>2582</v>
      </c>
      <c r="B133" s="164" t="s">
        <v>143</v>
      </c>
      <c r="C133" s="167" t="s">
        <v>2583</v>
      </c>
      <c r="D133" s="6"/>
      <c r="E133" s="168" t="s">
        <v>3297</v>
      </c>
      <c r="F133" s="8"/>
      <c r="G133" s="168">
        <v>0</v>
      </c>
      <c r="H133" s="8"/>
      <c r="I133" s="168">
        <v>0</v>
      </c>
      <c r="J133" s="8"/>
      <c r="K133" s="168" t="s">
        <v>3297</v>
      </c>
      <c r="L133" s="249">
        <f>VLOOKUP(A133,'De x Para'!A:C,3,0)</f>
        <v>0</v>
      </c>
    </row>
    <row r="134" spans="1:15">
      <c r="A134" s="167" t="s">
        <v>2586</v>
      </c>
      <c r="B134" s="164" t="s">
        <v>143</v>
      </c>
      <c r="C134" s="167" t="s">
        <v>2583</v>
      </c>
      <c r="D134" s="6"/>
      <c r="E134" s="168" t="s">
        <v>3297</v>
      </c>
      <c r="F134" s="8"/>
      <c r="G134" s="168">
        <v>0</v>
      </c>
      <c r="H134" s="8"/>
      <c r="I134" s="168">
        <v>0</v>
      </c>
      <c r="J134" s="8"/>
      <c r="K134" s="168" t="s">
        <v>3297</v>
      </c>
      <c r="L134" s="249">
        <f>VLOOKUP(A134,'De x Para'!A:C,3,0)</f>
        <v>0</v>
      </c>
    </row>
    <row r="135" spans="1:15">
      <c r="A135" s="169" t="s">
        <v>2587</v>
      </c>
      <c r="B135" s="164" t="s">
        <v>143</v>
      </c>
      <c r="C135" s="169" t="s">
        <v>2588</v>
      </c>
      <c r="D135" s="9"/>
      <c r="E135" s="170" t="s">
        <v>3297</v>
      </c>
      <c r="F135" s="11"/>
      <c r="G135" s="170">
        <v>0</v>
      </c>
      <c r="H135" s="11"/>
      <c r="I135" s="170">
        <v>0</v>
      </c>
      <c r="J135" s="11"/>
      <c r="K135" s="170" t="s">
        <v>3297</v>
      </c>
      <c r="L135" s="249">
        <f>VLOOKUP(A135,'De x Para'!A:C,3,0)</f>
        <v>0</v>
      </c>
    </row>
    <row r="136" spans="1:15">
      <c r="A136" s="171"/>
      <c r="B136" s="164" t="s">
        <v>143</v>
      </c>
      <c r="C136" s="171" t="s">
        <v>143</v>
      </c>
      <c r="D136" s="12"/>
      <c r="E136" s="12"/>
      <c r="F136" s="12"/>
      <c r="G136" s="12"/>
      <c r="H136" s="12"/>
      <c r="I136" s="12"/>
      <c r="J136" s="12"/>
      <c r="K136" s="12"/>
      <c r="L136" s="250"/>
    </row>
    <row r="137" spans="1:15">
      <c r="A137" s="167">
        <v>3</v>
      </c>
      <c r="B137" s="167" t="s">
        <v>700</v>
      </c>
      <c r="C137" s="6"/>
      <c r="D137" s="6"/>
      <c r="E137" s="168" t="s">
        <v>3771</v>
      </c>
      <c r="F137" s="8"/>
      <c r="G137" s="257">
        <v>892876.53</v>
      </c>
      <c r="H137" s="8"/>
      <c r="I137" s="257">
        <v>25772.37</v>
      </c>
      <c r="J137" s="8"/>
      <c r="K137" s="168" t="s">
        <v>4046</v>
      </c>
      <c r="L137" s="249">
        <f>VLOOKUP(A137,'De x Para'!A:C,3,0)</f>
        <v>0</v>
      </c>
      <c r="O137" s="268">
        <f>G137-I137</f>
        <v>867104.16</v>
      </c>
    </row>
    <row r="138" spans="1:15">
      <c r="A138" s="167" t="s">
        <v>705</v>
      </c>
      <c r="B138" s="164" t="s">
        <v>143</v>
      </c>
      <c r="C138" s="167" t="s">
        <v>706</v>
      </c>
      <c r="D138" s="6"/>
      <c r="E138" s="168" t="s">
        <v>3772</v>
      </c>
      <c r="F138" s="8"/>
      <c r="G138" s="257">
        <v>659994.52</v>
      </c>
      <c r="H138" s="8"/>
      <c r="I138" s="257">
        <v>25772.37</v>
      </c>
      <c r="J138" s="8"/>
      <c r="K138" s="168" t="s">
        <v>4047</v>
      </c>
      <c r="L138" s="249">
        <f>VLOOKUP(A138,'De x Para'!A:C,3,0)</f>
        <v>0</v>
      </c>
      <c r="M138" s="254">
        <f>G138-I138</f>
        <v>634222.15</v>
      </c>
    </row>
    <row r="139" spans="1:15">
      <c r="A139" s="167" t="s">
        <v>711</v>
      </c>
      <c r="B139" s="164" t="s">
        <v>143</v>
      </c>
      <c r="C139" s="167" t="s">
        <v>712</v>
      </c>
      <c r="D139" s="6"/>
      <c r="E139" s="168" t="s">
        <v>3773</v>
      </c>
      <c r="F139" s="8"/>
      <c r="G139" s="257">
        <v>540077.52</v>
      </c>
      <c r="H139" s="8"/>
      <c r="I139" s="257">
        <v>25772.37</v>
      </c>
      <c r="J139" s="8"/>
      <c r="K139" s="168" t="s">
        <v>4048</v>
      </c>
      <c r="L139" s="249">
        <f>VLOOKUP(A139,'De x Para'!A:C,3,0)</f>
        <v>0</v>
      </c>
      <c r="M139" s="254">
        <f t="shared" ref="M139:M202" si="0">G139-I139</f>
        <v>514305.15</v>
      </c>
    </row>
    <row r="140" spans="1:15">
      <c r="A140" s="167" t="s">
        <v>716</v>
      </c>
      <c r="B140" s="164" t="s">
        <v>143</v>
      </c>
      <c r="C140" s="167" t="s">
        <v>717</v>
      </c>
      <c r="D140" s="6"/>
      <c r="E140" s="168" t="s">
        <v>3774</v>
      </c>
      <c r="F140" s="8"/>
      <c r="G140" s="257">
        <v>41322.89</v>
      </c>
      <c r="H140" s="8"/>
      <c r="I140" s="168">
        <v>0.03</v>
      </c>
      <c r="J140" s="8"/>
      <c r="K140" s="168" t="s">
        <v>4049</v>
      </c>
      <c r="L140" s="249">
        <f>VLOOKUP(A140,'De x Para'!A:C,3,0)</f>
        <v>0</v>
      </c>
      <c r="M140" s="254">
        <f t="shared" si="0"/>
        <v>41322.86</v>
      </c>
    </row>
    <row r="141" spans="1:15">
      <c r="A141" s="167" t="s">
        <v>722</v>
      </c>
      <c r="B141" s="164" t="s">
        <v>143</v>
      </c>
      <c r="C141" s="167" t="s">
        <v>723</v>
      </c>
      <c r="D141" s="6"/>
      <c r="E141" s="168" t="s">
        <v>3775</v>
      </c>
      <c r="F141" s="8"/>
      <c r="G141" s="257">
        <v>38600.75</v>
      </c>
      <c r="H141" s="8"/>
      <c r="I141" s="168">
        <v>0.03</v>
      </c>
      <c r="J141" s="8"/>
      <c r="K141" s="168" t="s">
        <v>4050</v>
      </c>
      <c r="L141" s="249">
        <f>VLOOKUP(A141,'De x Para'!A:C,3,0)</f>
        <v>0</v>
      </c>
      <c r="M141" s="254">
        <f t="shared" si="0"/>
        <v>38600.720000000001</v>
      </c>
    </row>
    <row r="142" spans="1:15">
      <c r="A142" s="169" t="s">
        <v>728</v>
      </c>
      <c r="B142" s="164" t="s">
        <v>143</v>
      </c>
      <c r="C142" s="169" t="s">
        <v>729</v>
      </c>
      <c r="D142" s="9"/>
      <c r="E142" s="170" t="s">
        <v>3776</v>
      </c>
      <c r="F142" s="11"/>
      <c r="G142" s="258">
        <v>23746.51</v>
      </c>
      <c r="H142" s="11"/>
      <c r="I142" s="170">
        <v>0</v>
      </c>
      <c r="J142" s="11"/>
      <c r="K142" s="170" t="s">
        <v>4051</v>
      </c>
      <c r="L142" s="249" t="str">
        <f>VLOOKUP(A142,'De x Para'!A:C,3,0)</f>
        <v>7.1.1.1</v>
      </c>
      <c r="M142" s="254">
        <f t="shared" si="0"/>
        <v>23746.51</v>
      </c>
    </row>
    <row r="143" spans="1:15">
      <c r="A143" s="169" t="s">
        <v>734</v>
      </c>
      <c r="B143" s="164" t="s">
        <v>143</v>
      </c>
      <c r="C143" s="169" t="s">
        <v>735</v>
      </c>
      <c r="D143" s="9"/>
      <c r="E143" s="170" t="s">
        <v>3777</v>
      </c>
      <c r="F143" s="11"/>
      <c r="G143" s="258">
        <v>5877.01</v>
      </c>
      <c r="H143" s="11"/>
      <c r="I143" s="170">
        <v>0</v>
      </c>
      <c r="J143" s="11"/>
      <c r="K143" s="170" t="s">
        <v>4052</v>
      </c>
      <c r="L143" s="249" t="str">
        <f>VLOOKUP(A143,'De x Para'!A:C,3,0)</f>
        <v>7.1.1.1</v>
      </c>
      <c r="M143" s="254">
        <f t="shared" si="0"/>
        <v>5877.01</v>
      </c>
    </row>
    <row r="144" spans="1:15">
      <c r="A144" s="169" t="s">
        <v>739</v>
      </c>
      <c r="B144" s="164" t="s">
        <v>143</v>
      </c>
      <c r="C144" s="169" t="s">
        <v>740</v>
      </c>
      <c r="D144" s="9"/>
      <c r="E144" s="170" t="s">
        <v>3778</v>
      </c>
      <c r="F144" s="11"/>
      <c r="G144" s="258">
        <v>1899.64</v>
      </c>
      <c r="H144" s="11"/>
      <c r="I144" s="170">
        <v>0</v>
      </c>
      <c r="J144" s="11"/>
      <c r="K144" s="170" t="s">
        <v>4053</v>
      </c>
      <c r="L144" s="249" t="str">
        <f>VLOOKUP(A144,'De x Para'!A:C,3,0)</f>
        <v>7.1.1.1</v>
      </c>
      <c r="M144" s="254">
        <f t="shared" si="0"/>
        <v>1899.64</v>
      </c>
    </row>
    <row r="145" spans="1:13">
      <c r="A145" s="169" t="s">
        <v>744</v>
      </c>
      <c r="B145" s="164" t="s">
        <v>143</v>
      </c>
      <c r="C145" s="169" t="s">
        <v>745</v>
      </c>
      <c r="D145" s="9"/>
      <c r="E145" s="170" t="s">
        <v>3779</v>
      </c>
      <c r="F145" s="11"/>
      <c r="G145" s="170">
        <v>237.46</v>
      </c>
      <c r="H145" s="11"/>
      <c r="I145" s="170">
        <v>0</v>
      </c>
      <c r="J145" s="11"/>
      <c r="K145" s="170" t="s">
        <v>4054</v>
      </c>
      <c r="L145" s="249" t="str">
        <f>VLOOKUP(A145,'De x Para'!A:C,3,0)</f>
        <v>7.1.1.1</v>
      </c>
      <c r="M145" s="254">
        <f t="shared" si="0"/>
        <v>237.46</v>
      </c>
    </row>
    <row r="146" spans="1:13">
      <c r="A146" s="169" t="s">
        <v>750</v>
      </c>
      <c r="B146" s="164" t="s">
        <v>143</v>
      </c>
      <c r="C146" s="169" t="s">
        <v>751</v>
      </c>
      <c r="D146" s="9"/>
      <c r="E146" s="170" t="s">
        <v>3780</v>
      </c>
      <c r="F146" s="11"/>
      <c r="G146" s="170">
        <v>630</v>
      </c>
      <c r="H146" s="11"/>
      <c r="I146" s="170">
        <v>0</v>
      </c>
      <c r="J146" s="11"/>
      <c r="K146" s="170" t="s">
        <v>4055</v>
      </c>
      <c r="L146" s="249" t="str">
        <f>VLOOKUP(A146,'De x Para'!A:C,3,0)</f>
        <v>7.1.1.1</v>
      </c>
      <c r="M146" s="254">
        <f t="shared" si="0"/>
        <v>630</v>
      </c>
    </row>
    <row r="147" spans="1:13">
      <c r="A147" s="169" t="s">
        <v>758</v>
      </c>
      <c r="B147" s="164" t="s">
        <v>143</v>
      </c>
      <c r="C147" s="169" t="s">
        <v>542</v>
      </c>
      <c r="D147" s="9"/>
      <c r="E147" s="170" t="s">
        <v>3781</v>
      </c>
      <c r="F147" s="11"/>
      <c r="G147" s="258">
        <v>1978.8</v>
      </c>
      <c r="H147" s="11"/>
      <c r="I147" s="170">
        <v>0</v>
      </c>
      <c r="J147" s="11"/>
      <c r="K147" s="170" t="s">
        <v>3782</v>
      </c>
      <c r="L147" s="249" t="str">
        <f>VLOOKUP(A147,'De x Para'!A:C,3,0)</f>
        <v>7.1.1.1</v>
      </c>
      <c r="M147" s="254">
        <f t="shared" si="0"/>
        <v>1978.8</v>
      </c>
    </row>
    <row r="148" spans="1:13">
      <c r="A148" s="169" t="s">
        <v>763</v>
      </c>
      <c r="B148" s="164" t="s">
        <v>143</v>
      </c>
      <c r="C148" s="169" t="s">
        <v>764</v>
      </c>
      <c r="D148" s="9"/>
      <c r="E148" s="170" t="s">
        <v>3782</v>
      </c>
      <c r="F148" s="11"/>
      <c r="G148" s="258">
        <v>2638.4</v>
      </c>
      <c r="H148" s="11"/>
      <c r="I148" s="170">
        <v>0.02</v>
      </c>
      <c r="J148" s="11"/>
      <c r="K148" s="170" t="s">
        <v>4056</v>
      </c>
      <c r="L148" s="249" t="str">
        <f>VLOOKUP(A148,'De x Para'!A:C,3,0)</f>
        <v>7.1.1.1</v>
      </c>
      <c r="M148" s="254">
        <f t="shared" si="0"/>
        <v>2638.38</v>
      </c>
    </row>
    <row r="149" spans="1:13">
      <c r="A149" s="169" t="s">
        <v>768</v>
      </c>
      <c r="B149" s="164" t="s">
        <v>143</v>
      </c>
      <c r="C149" s="169" t="s">
        <v>769</v>
      </c>
      <c r="D149" s="9"/>
      <c r="E149" s="170" t="s">
        <v>3783</v>
      </c>
      <c r="F149" s="11"/>
      <c r="G149" s="170">
        <v>158.30000000000001</v>
      </c>
      <c r="H149" s="11"/>
      <c r="I149" s="170">
        <v>0</v>
      </c>
      <c r="J149" s="11"/>
      <c r="K149" s="170" t="s">
        <v>3784</v>
      </c>
      <c r="L149" s="249" t="str">
        <f>VLOOKUP(A149,'De x Para'!A:C,3,0)</f>
        <v>7.1.1.1</v>
      </c>
      <c r="M149" s="254">
        <f t="shared" si="0"/>
        <v>158.30000000000001</v>
      </c>
    </row>
    <row r="150" spans="1:13">
      <c r="A150" s="169" t="s">
        <v>773</v>
      </c>
      <c r="B150" s="164" t="s">
        <v>143</v>
      </c>
      <c r="C150" s="169" t="s">
        <v>774</v>
      </c>
      <c r="D150" s="9"/>
      <c r="E150" s="170" t="s">
        <v>3784</v>
      </c>
      <c r="F150" s="11"/>
      <c r="G150" s="170">
        <v>211.07</v>
      </c>
      <c r="H150" s="11"/>
      <c r="I150" s="170">
        <v>0</v>
      </c>
      <c r="J150" s="11"/>
      <c r="K150" s="170" t="s">
        <v>4057</v>
      </c>
      <c r="L150" s="249" t="str">
        <f>VLOOKUP(A150,'De x Para'!A:C,3,0)</f>
        <v>7.1.1.1</v>
      </c>
      <c r="M150" s="254">
        <f t="shared" si="0"/>
        <v>211.07</v>
      </c>
    </row>
    <row r="151" spans="1:13">
      <c r="A151" s="169" t="s">
        <v>778</v>
      </c>
      <c r="B151" s="164" t="s">
        <v>143</v>
      </c>
      <c r="C151" s="169" t="s">
        <v>779</v>
      </c>
      <c r="D151" s="9"/>
      <c r="E151" s="170" t="s">
        <v>3785</v>
      </c>
      <c r="F151" s="11"/>
      <c r="G151" s="170">
        <v>19.79</v>
      </c>
      <c r="H151" s="11"/>
      <c r="I151" s="170">
        <v>0</v>
      </c>
      <c r="J151" s="11"/>
      <c r="K151" s="170" t="s">
        <v>4058</v>
      </c>
      <c r="L151" s="249" t="str">
        <f>VLOOKUP(A151,'De x Para'!A:C,3,0)</f>
        <v>7.1.1.1</v>
      </c>
      <c r="M151" s="254">
        <f t="shared" si="0"/>
        <v>19.79</v>
      </c>
    </row>
    <row r="152" spans="1:13">
      <c r="A152" s="169" t="s">
        <v>783</v>
      </c>
      <c r="B152" s="164" t="s">
        <v>143</v>
      </c>
      <c r="C152" s="169" t="s">
        <v>784</v>
      </c>
      <c r="D152" s="9"/>
      <c r="E152" s="170" t="s">
        <v>3786</v>
      </c>
      <c r="F152" s="11"/>
      <c r="G152" s="170">
        <v>26.38</v>
      </c>
      <c r="H152" s="11"/>
      <c r="I152" s="170">
        <v>0</v>
      </c>
      <c r="J152" s="11"/>
      <c r="K152" s="170" t="s">
        <v>4059</v>
      </c>
      <c r="L152" s="249" t="str">
        <f>VLOOKUP(A152,'De x Para'!A:C,3,0)</f>
        <v>7.1.1.1</v>
      </c>
      <c r="M152" s="254">
        <f t="shared" si="0"/>
        <v>26.38</v>
      </c>
    </row>
    <row r="153" spans="1:13">
      <c r="A153" s="169" t="s">
        <v>788</v>
      </c>
      <c r="B153" s="164" t="s">
        <v>143</v>
      </c>
      <c r="C153" s="169" t="s">
        <v>789</v>
      </c>
      <c r="D153" s="9"/>
      <c r="E153" s="170" t="s">
        <v>3787</v>
      </c>
      <c r="F153" s="11"/>
      <c r="G153" s="170">
        <v>504.6</v>
      </c>
      <c r="H153" s="11"/>
      <c r="I153" s="170">
        <v>0.01</v>
      </c>
      <c r="J153" s="11"/>
      <c r="K153" s="170" t="s">
        <v>4060</v>
      </c>
      <c r="L153" s="249" t="str">
        <f>VLOOKUP(A153,'De x Para'!A:C,3,0)</f>
        <v>7.1.1.1</v>
      </c>
      <c r="M153" s="254">
        <f t="shared" si="0"/>
        <v>504.59000000000003</v>
      </c>
    </row>
    <row r="154" spans="1:13">
      <c r="A154" s="169" t="s">
        <v>794</v>
      </c>
      <c r="B154" s="164" t="s">
        <v>143</v>
      </c>
      <c r="C154" s="169" t="s">
        <v>795</v>
      </c>
      <c r="D154" s="9"/>
      <c r="E154" s="170" t="s">
        <v>3788</v>
      </c>
      <c r="F154" s="11"/>
      <c r="G154" s="170">
        <v>672.79</v>
      </c>
      <c r="H154" s="11"/>
      <c r="I154" s="170">
        <v>0</v>
      </c>
      <c r="J154" s="11"/>
      <c r="K154" s="170" t="s">
        <v>4061</v>
      </c>
      <c r="L154" s="249" t="str">
        <f>VLOOKUP(A154,'De x Para'!A:C,3,0)</f>
        <v>7.1.1.1</v>
      </c>
      <c r="M154" s="254">
        <f t="shared" si="0"/>
        <v>672.79</v>
      </c>
    </row>
    <row r="155" spans="1:13">
      <c r="A155" s="171"/>
      <c r="B155" s="164" t="s">
        <v>143</v>
      </c>
      <c r="C155" s="171" t="s">
        <v>143</v>
      </c>
      <c r="D155" s="12"/>
      <c r="E155" s="12"/>
      <c r="F155" s="12"/>
      <c r="G155" s="12"/>
      <c r="H155" s="12"/>
      <c r="I155" s="12"/>
      <c r="J155" s="12"/>
      <c r="K155" s="12"/>
      <c r="L155" s="250"/>
    </row>
    <row r="156" spans="1:13">
      <c r="A156" s="167" t="s">
        <v>799</v>
      </c>
      <c r="B156" s="164" t="s">
        <v>143</v>
      </c>
      <c r="C156" s="167" t="s">
        <v>800</v>
      </c>
      <c r="D156" s="6"/>
      <c r="E156" s="168" t="s">
        <v>3789</v>
      </c>
      <c r="F156" s="8"/>
      <c r="G156" s="257">
        <v>2722.14</v>
      </c>
      <c r="H156" s="8"/>
      <c r="I156" s="168">
        <v>0</v>
      </c>
      <c r="J156" s="8"/>
      <c r="K156" s="168" t="s">
        <v>4062</v>
      </c>
      <c r="L156" s="249">
        <f>VLOOKUP(A156,'De x Para'!A:C,3,0)</f>
        <v>0</v>
      </c>
      <c r="M156" s="254">
        <f t="shared" si="0"/>
        <v>2722.14</v>
      </c>
    </row>
    <row r="157" spans="1:13">
      <c r="A157" s="169" t="s">
        <v>805</v>
      </c>
      <c r="B157" s="164" t="s">
        <v>143</v>
      </c>
      <c r="C157" s="169" t="s">
        <v>729</v>
      </c>
      <c r="D157" s="9"/>
      <c r="E157" s="170" t="s">
        <v>3790</v>
      </c>
      <c r="F157" s="11"/>
      <c r="G157" s="170">
        <v>0</v>
      </c>
      <c r="H157" s="11"/>
      <c r="I157" s="170">
        <v>0</v>
      </c>
      <c r="J157" s="11"/>
      <c r="K157" s="170" t="s">
        <v>3790</v>
      </c>
      <c r="L157" s="249" t="str">
        <f>VLOOKUP(A157,'De x Para'!A:C,3,0)</f>
        <v>7.1.1.2</v>
      </c>
      <c r="M157" s="254">
        <f t="shared" si="0"/>
        <v>0</v>
      </c>
    </row>
    <row r="158" spans="1:13">
      <c r="A158" s="169" t="s">
        <v>3791</v>
      </c>
      <c r="B158" s="164" t="s">
        <v>143</v>
      </c>
      <c r="C158" s="169" t="s">
        <v>871</v>
      </c>
      <c r="D158" s="9"/>
      <c r="E158" s="170" t="s">
        <v>3792</v>
      </c>
      <c r="F158" s="11"/>
      <c r="G158" s="258">
        <v>2041.83</v>
      </c>
      <c r="H158" s="11"/>
      <c r="I158" s="170">
        <v>0</v>
      </c>
      <c r="J158" s="11"/>
      <c r="K158" s="170" t="s">
        <v>4063</v>
      </c>
      <c r="L158" s="249" t="str">
        <f>VLOOKUP(A158,'De x Para'!A:C,3,0)</f>
        <v>7.1.1.2</v>
      </c>
      <c r="M158" s="254">
        <f t="shared" si="0"/>
        <v>2041.83</v>
      </c>
    </row>
    <row r="159" spans="1:13">
      <c r="A159" s="169" t="s">
        <v>810</v>
      </c>
      <c r="B159" s="164" t="s">
        <v>143</v>
      </c>
      <c r="C159" s="169" t="s">
        <v>735</v>
      </c>
      <c r="D159" s="9"/>
      <c r="E159" s="170" t="s">
        <v>3793</v>
      </c>
      <c r="F159" s="11"/>
      <c r="G159" s="170">
        <v>296.02999999999997</v>
      </c>
      <c r="H159" s="11"/>
      <c r="I159" s="170">
        <v>0</v>
      </c>
      <c r="J159" s="11"/>
      <c r="K159" s="170" t="s">
        <v>4064</v>
      </c>
      <c r="L159" s="249" t="str">
        <f>VLOOKUP(A159,'De x Para'!A:C,3,0)</f>
        <v>7.1.1.2</v>
      </c>
      <c r="M159" s="254">
        <f t="shared" si="0"/>
        <v>296.02999999999997</v>
      </c>
    </row>
    <row r="160" spans="1:13">
      <c r="A160" s="169" t="s">
        <v>813</v>
      </c>
      <c r="B160" s="164" t="s">
        <v>143</v>
      </c>
      <c r="C160" s="169" t="s">
        <v>740</v>
      </c>
      <c r="D160" s="9"/>
      <c r="E160" s="170" t="s">
        <v>3794</v>
      </c>
      <c r="F160" s="11"/>
      <c r="G160" s="170">
        <v>96.34</v>
      </c>
      <c r="H160" s="11"/>
      <c r="I160" s="170">
        <v>0</v>
      </c>
      <c r="J160" s="11"/>
      <c r="K160" s="170" t="s">
        <v>4065</v>
      </c>
      <c r="L160" s="249" t="str">
        <f>VLOOKUP(A160,'De x Para'!A:C,3,0)</f>
        <v>7.1.1.2</v>
      </c>
      <c r="M160" s="254">
        <f t="shared" si="0"/>
        <v>96.34</v>
      </c>
    </row>
    <row r="161" spans="1:13">
      <c r="A161" s="169" t="s">
        <v>4066</v>
      </c>
      <c r="B161" s="164" t="s">
        <v>143</v>
      </c>
      <c r="C161" s="169" t="s">
        <v>4067</v>
      </c>
      <c r="D161" s="9"/>
      <c r="E161" s="170" t="s">
        <v>248</v>
      </c>
      <c r="F161" s="11"/>
      <c r="G161" s="170">
        <v>287.94</v>
      </c>
      <c r="H161" s="11"/>
      <c r="I161" s="170">
        <v>0</v>
      </c>
      <c r="J161" s="11"/>
      <c r="K161" s="170" t="s">
        <v>4068</v>
      </c>
      <c r="L161" s="249" t="str">
        <f>VLOOKUP(A161,'De x Para'!A:C,3,0)</f>
        <v>7.1.1.2</v>
      </c>
      <c r="M161" s="254">
        <f t="shared" si="0"/>
        <v>287.94</v>
      </c>
    </row>
    <row r="162" spans="1:13">
      <c r="A162" s="169" t="s">
        <v>817</v>
      </c>
      <c r="B162" s="164" t="s">
        <v>143</v>
      </c>
      <c r="C162" s="169" t="s">
        <v>745</v>
      </c>
      <c r="D162" s="9"/>
      <c r="E162" s="170" t="s">
        <v>3795</v>
      </c>
      <c r="F162" s="11"/>
      <c r="G162" s="170">
        <v>0</v>
      </c>
      <c r="H162" s="11"/>
      <c r="I162" s="170">
        <v>0</v>
      </c>
      <c r="J162" s="11"/>
      <c r="K162" s="170" t="s">
        <v>3795</v>
      </c>
      <c r="L162" s="249" t="str">
        <f>VLOOKUP(A162,'De x Para'!A:C,3,0)</f>
        <v>7.1.1.2</v>
      </c>
      <c r="M162" s="254">
        <f t="shared" si="0"/>
        <v>0</v>
      </c>
    </row>
    <row r="163" spans="1:13">
      <c r="A163" s="169" t="s">
        <v>823</v>
      </c>
      <c r="B163" s="164" t="s">
        <v>143</v>
      </c>
      <c r="C163" s="169" t="s">
        <v>824</v>
      </c>
      <c r="D163" s="9"/>
      <c r="E163" s="170" t="s">
        <v>3554</v>
      </c>
      <c r="F163" s="11"/>
      <c r="G163" s="170">
        <v>0</v>
      </c>
      <c r="H163" s="11"/>
      <c r="I163" s="170">
        <v>0</v>
      </c>
      <c r="J163" s="11"/>
      <c r="K163" s="170" t="s">
        <v>3554</v>
      </c>
      <c r="L163" s="249" t="str">
        <f>VLOOKUP(A163,'De x Para'!A:C,3,0)</f>
        <v>7.1.1.2</v>
      </c>
      <c r="M163" s="254">
        <f t="shared" si="0"/>
        <v>0</v>
      </c>
    </row>
    <row r="164" spans="1:13">
      <c r="A164" s="169" t="s">
        <v>828</v>
      </c>
      <c r="B164" s="164" t="s">
        <v>143</v>
      </c>
      <c r="C164" s="169" t="s">
        <v>542</v>
      </c>
      <c r="D164" s="9"/>
      <c r="E164" s="170" t="s">
        <v>3781</v>
      </c>
      <c r="F164" s="11"/>
      <c r="G164" s="170">
        <v>0</v>
      </c>
      <c r="H164" s="11"/>
      <c r="I164" s="170">
        <v>0</v>
      </c>
      <c r="J164" s="11"/>
      <c r="K164" s="170" t="s">
        <v>3781</v>
      </c>
      <c r="L164" s="249" t="str">
        <f>VLOOKUP(A164,'De x Para'!A:C,3,0)</f>
        <v>7.1.1.2</v>
      </c>
      <c r="M164" s="254">
        <f t="shared" si="0"/>
        <v>0</v>
      </c>
    </row>
    <row r="165" spans="1:13">
      <c r="A165" s="169" t="s">
        <v>829</v>
      </c>
      <c r="B165" s="164" t="s">
        <v>143</v>
      </c>
      <c r="C165" s="169" t="s">
        <v>764</v>
      </c>
      <c r="D165" s="9"/>
      <c r="E165" s="170" t="s">
        <v>3782</v>
      </c>
      <c r="F165" s="11"/>
      <c r="G165" s="170">
        <v>0</v>
      </c>
      <c r="H165" s="11"/>
      <c r="I165" s="170">
        <v>0</v>
      </c>
      <c r="J165" s="11"/>
      <c r="K165" s="170" t="s">
        <v>3782</v>
      </c>
      <c r="L165" s="249" t="str">
        <f>VLOOKUP(A165,'De x Para'!A:C,3,0)</f>
        <v>7.1.1.2</v>
      </c>
      <c r="M165" s="254">
        <f t="shared" si="0"/>
        <v>0</v>
      </c>
    </row>
    <row r="166" spans="1:13">
      <c r="A166" s="169" t="s">
        <v>832</v>
      </c>
      <c r="B166" s="164" t="s">
        <v>143</v>
      </c>
      <c r="C166" s="169" t="s">
        <v>769</v>
      </c>
      <c r="D166" s="9"/>
      <c r="E166" s="170" t="s">
        <v>3783</v>
      </c>
      <c r="F166" s="11"/>
      <c r="G166" s="170">
        <v>0</v>
      </c>
      <c r="H166" s="11"/>
      <c r="I166" s="170">
        <v>0</v>
      </c>
      <c r="J166" s="11"/>
      <c r="K166" s="170" t="s">
        <v>3783</v>
      </c>
      <c r="L166" s="249" t="str">
        <f>VLOOKUP(A166,'De x Para'!A:C,3,0)</f>
        <v>7.1.1.2</v>
      </c>
      <c r="M166" s="254">
        <f t="shared" si="0"/>
        <v>0</v>
      </c>
    </row>
    <row r="167" spans="1:13">
      <c r="A167" s="169" t="s">
        <v>833</v>
      </c>
      <c r="B167" s="164" t="s">
        <v>143</v>
      </c>
      <c r="C167" s="169" t="s">
        <v>774</v>
      </c>
      <c r="D167" s="9"/>
      <c r="E167" s="170" t="s">
        <v>3796</v>
      </c>
      <c r="F167" s="11"/>
      <c r="G167" s="170">
        <v>0</v>
      </c>
      <c r="H167" s="11"/>
      <c r="I167" s="170">
        <v>0</v>
      </c>
      <c r="J167" s="11"/>
      <c r="K167" s="170" t="s">
        <v>3796</v>
      </c>
      <c r="L167" s="249" t="str">
        <f>VLOOKUP(A167,'De x Para'!A:C,3,0)</f>
        <v>7.1.1.2</v>
      </c>
      <c r="M167" s="254">
        <f t="shared" si="0"/>
        <v>0</v>
      </c>
    </row>
    <row r="168" spans="1:13">
      <c r="A168" s="169" t="s">
        <v>837</v>
      </c>
      <c r="B168" s="164" t="s">
        <v>143</v>
      </c>
      <c r="C168" s="169" t="s">
        <v>779</v>
      </c>
      <c r="D168" s="9"/>
      <c r="E168" s="170" t="s">
        <v>3785</v>
      </c>
      <c r="F168" s="11"/>
      <c r="G168" s="170">
        <v>0</v>
      </c>
      <c r="H168" s="11"/>
      <c r="I168" s="170">
        <v>0</v>
      </c>
      <c r="J168" s="11"/>
      <c r="K168" s="170" t="s">
        <v>3785</v>
      </c>
      <c r="L168" s="249" t="str">
        <f>VLOOKUP(A168,'De x Para'!A:C,3,0)</f>
        <v>7.1.1.2</v>
      </c>
      <c r="M168" s="254">
        <f t="shared" si="0"/>
        <v>0</v>
      </c>
    </row>
    <row r="169" spans="1:13">
      <c r="A169" s="169" t="s">
        <v>838</v>
      </c>
      <c r="B169" s="164" t="s">
        <v>143</v>
      </c>
      <c r="C169" s="169" t="s">
        <v>784</v>
      </c>
      <c r="D169" s="9"/>
      <c r="E169" s="170" t="s">
        <v>3797</v>
      </c>
      <c r="F169" s="11"/>
      <c r="G169" s="170">
        <v>0</v>
      </c>
      <c r="H169" s="11"/>
      <c r="I169" s="170">
        <v>0</v>
      </c>
      <c r="J169" s="11"/>
      <c r="K169" s="170" t="s">
        <v>3797</v>
      </c>
      <c r="L169" s="249" t="str">
        <f>VLOOKUP(A169,'De x Para'!A:C,3,0)</f>
        <v>7.1.1.2</v>
      </c>
      <c r="M169" s="254">
        <f t="shared" si="0"/>
        <v>0</v>
      </c>
    </row>
    <row r="170" spans="1:13">
      <c r="A170" s="169" t="s">
        <v>842</v>
      </c>
      <c r="B170" s="164" t="s">
        <v>143</v>
      </c>
      <c r="C170" s="169" t="s">
        <v>789</v>
      </c>
      <c r="D170" s="9"/>
      <c r="E170" s="170" t="s">
        <v>3798</v>
      </c>
      <c r="F170" s="11"/>
      <c r="G170" s="170">
        <v>0</v>
      </c>
      <c r="H170" s="11"/>
      <c r="I170" s="170">
        <v>0</v>
      </c>
      <c r="J170" s="11"/>
      <c r="K170" s="170" t="s">
        <v>3798</v>
      </c>
      <c r="L170" s="249" t="str">
        <f>VLOOKUP(A170,'De x Para'!A:C,3,0)</f>
        <v>7.1.1.2</v>
      </c>
      <c r="M170" s="254">
        <f t="shared" si="0"/>
        <v>0</v>
      </c>
    </row>
    <row r="171" spans="1:13">
      <c r="A171" s="169" t="s">
        <v>843</v>
      </c>
      <c r="B171" s="164" t="s">
        <v>143</v>
      </c>
      <c r="C171" s="169" t="s">
        <v>795</v>
      </c>
      <c r="D171" s="9"/>
      <c r="E171" s="170" t="s">
        <v>3799</v>
      </c>
      <c r="F171" s="11"/>
      <c r="G171" s="170">
        <v>0</v>
      </c>
      <c r="H171" s="11"/>
      <c r="I171" s="170">
        <v>0</v>
      </c>
      <c r="J171" s="11"/>
      <c r="K171" s="170" t="s">
        <v>3799</v>
      </c>
      <c r="L171" s="249" t="str">
        <f>VLOOKUP(A171,'De x Para'!A:C,3,0)</f>
        <v>7.1.1.2</v>
      </c>
      <c r="M171" s="254">
        <f t="shared" si="0"/>
        <v>0</v>
      </c>
    </row>
    <row r="172" spans="1:13">
      <c r="A172" s="171"/>
      <c r="B172" s="164" t="s">
        <v>143</v>
      </c>
      <c r="C172" s="171" t="s">
        <v>143</v>
      </c>
      <c r="D172" s="12"/>
      <c r="E172" s="12"/>
      <c r="F172" s="12"/>
      <c r="G172" s="12"/>
      <c r="H172" s="12"/>
      <c r="I172" s="12"/>
      <c r="J172" s="12"/>
      <c r="K172" s="12"/>
      <c r="L172" s="250"/>
    </row>
    <row r="173" spans="1:13">
      <c r="A173" s="167" t="s">
        <v>847</v>
      </c>
      <c r="B173" s="164" t="s">
        <v>143</v>
      </c>
      <c r="C173" s="167" t="s">
        <v>848</v>
      </c>
      <c r="D173" s="6"/>
      <c r="E173" s="168" t="s">
        <v>3800</v>
      </c>
      <c r="F173" s="8"/>
      <c r="G173" s="257">
        <v>494444.3</v>
      </c>
      <c r="H173" s="8"/>
      <c r="I173" s="257">
        <v>25772.01</v>
      </c>
      <c r="J173" s="8"/>
      <c r="K173" s="168" t="s">
        <v>4069</v>
      </c>
      <c r="L173" s="249">
        <f>VLOOKUP(A173,'De x Para'!A:C,3,0)</f>
        <v>0</v>
      </c>
      <c r="M173" s="254">
        <f t="shared" si="0"/>
        <v>468672.29</v>
      </c>
    </row>
    <row r="174" spans="1:13">
      <c r="A174" s="167" t="s">
        <v>853</v>
      </c>
      <c r="B174" s="164" t="s">
        <v>143</v>
      </c>
      <c r="C174" s="167" t="s">
        <v>723</v>
      </c>
      <c r="D174" s="6"/>
      <c r="E174" s="168" t="s">
        <v>3801</v>
      </c>
      <c r="F174" s="8"/>
      <c r="G174" s="257">
        <v>94525.53</v>
      </c>
      <c r="H174" s="8"/>
      <c r="I174" s="257">
        <v>6220.8</v>
      </c>
      <c r="J174" s="8"/>
      <c r="K174" s="168" t="s">
        <v>4070</v>
      </c>
      <c r="L174" s="249">
        <f>VLOOKUP(A174,'De x Para'!A:C,3,0)</f>
        <v>0</v>
      </c>
      <c r="M174" s="254">
        <f t="shared" si="0"/>
        <v>88304.73</v>
      </c>
    </row>
    <row r="175" spans="1:13">
      <c r="A175" s="169" t="s">
        <v>858</v>
      </c>
      <c r="B175" s="164" t="s">
        <v>143</v>
      </c>
      <c r="C175" s="169" t="s">
        <v>859</v>
      </c>
      <c r="D175" s="9"/>
      <c r="E175" s="170" t="s">
        <v>3802</v>
      </c>
      <c r="F175" s="11"/>
      <c r="G175" s="258">
        <v>50218.68</v>
      </c>
      <c r="H175" s="11"/>
      <c r="I175" s="170">
        <v>6.78</v>
      </c>
      <c r="J175" s="11"/>
      <c r="K175" s="170" t="s">
        <v>4071</v>
      </c>
      <c r="L175" s="249" t="str">
        <f>VLOOKUP(A175,'De x Para'!A:C,3,0)</f>
        <v>7.1.2.1</v>
      </c>
      <c r="M175" s="254">
        <f t="shared" si="0"/>
        <v>50211.9</v>
      </c>
    </row>
    <row r="176" spans="1:13">
      <c r="A176" s="169" t="s">
        <v>870</v>
      </c>
      <c r="B176" s="164" t="s">
        <v>143</v>
      </c>
      <c r="C176" s="169" t="s">
        <v>871</v>
      </c>
      <c r="D176" s="9"/>
      <c r="E176" s="170" t="s">
        <v>3562</v>
      </c>
      <c r="F176" s="11"/>
      <c r="G176" s="170">
        <v>0</v>
      </c>
      <c r="H176" s="11"/>
      <c r="I176" s="170">
        <v>0</v>
      </c>
      <c r="J176" s="11"/>
      <c r="K176" s="170" t="s">
        <v>3562</v>
      </c>
      <c r="L176" s="249" t="str">
        <f>VLOOKUP(A176,'De x Para'!A:C,3,0)</f>
        <v>7.1.2.1</v>
      </c>
      <c r="M176" s="254">
        <f t="shared" si="0"/>
        <v>0</v>
      </c>
    </row>
    <row r="177" spans="1:13">
      <c r="A177" s="169" t="s">
        <v>873</v>
      </c>
      <c r="B177" s="164" t="s">
        <v>143</v>
      </c>
      <c r="C177" s="169" t="s">
        <v>874</v>
      </c>
      <c r="D177" s="9"/>
      <c r="E177" s="170" t="s">
        <v>3803</v>
      </c>
      <c r="F177" s="11"/>
      <c r="G177" s="258">
        <v>12372.13</v>
      </c>
      <c r="H177" s="11"/>
      <c r="I177" s="170">
        <v>0</v>
      </c>
      <c r="J177" s="11"/>
      <c r="K177" s="170" t="s">
        <v>4072</v>
      </c>
      <c r="L177" s="249" t="str">
        <f>VLOOKUP(A177,'De x Para'!A:C,3,0)</f>
        <v>7.1.2.1</v>
      </c>
      <c r="M177" s="254">
        <f t="shared" si="0"/>
        <v>12372.13</v>
      </c>
    </row>
    <row r="178" spans="1:13">
      <c r="A178" s="169" t="s">
        <v>878</v>
      </c>
      <c r="B178" s="164" t="s">
        <v>143</v>
      </c>
      <c r="C178" s="169" t="s">
        <v>879</v>
      </c>
      <c r="D178" s="9"/>
      <c r="E178" s="170" t="s">
        <v>3804</v>
      </c>
      <c r="F178" s="11"/>
      <c r="G178" s="258">
        <v>4016.87</v>
      </c>
      <c r="H178" s="11"/>
      <c r="I178" s="170">
        <v>0</v>
      </c>
      <c r="J178" s="11"/>
      <c r="K178" s="170" t="s">
        <v>4073</v>
      </c>
      <c r="L178" s="249" t="str">
        <f>VLOOKUP(A178,'De x Para'!A:C,3,0)</f>
        <v>7.1.2.1</v>
      </c>
      <c r="M178" s="254">
        <f t="shared" si="0"/>
        <v>4016.87</v>
      </c>
    </row>
    <row r="179" spans="1:13">
      <c r="A179" s="169" t="s">
        <v>883</v>
      </c>
      <c r="B179" s="164" t="s">
        <v>143</v>
      </c>
      <c r="C179" s="169" t="s">
        <v>884</v>
      </c>
      <c r="D179" s="9"/>
      <c r="E179" s="170" t="s">
        <v>3805</v>
      </c>
      <c r="F179" s="11"/>
      <c r="G179" s="170">
        <v>502.12</v>
      </c>
      <c r="H179" s="11"/>
      <c r="I179" s="170">
        <v>0</v>
      </c>
      <c r="J179" s="11"/>
      <c r="K179" s="170" t="s">
        <v>4074</v>
      </c>
      <c r="L179" s="249" t="str">
        <f>VLOOKUP(A179,'De x Para'!A:C,3,0)</f>
        <v>7.1.2.1</v>
      </c>
      <c r="M179" s="254">
        <f t="shared" si="0"/>
        <v>502.12</v>
      </c>
    </row>
    <row r="180" spans="1:13">
      <c r="A180" s="169" t="s">
        <v>888</v>
      </c>
      <c r="B180" s="164" t="s">
        <v>143</v>
      </c>
      <c r="C180" s="169" t="s">
        <v>889</v>
      </c>
      <c r="D180" s="9"/>
      <c r="E180" s="170" t="s">
        <v>3806</v>
      </c>
      <c r="F180" s="11"/>
      <c r="G180" s="258">
        <v>7496.14</v>
      </c>
      <c r="H180" s="11"/>
      <c r="I180" s="258">
        <v>5277.03</v>
      </c>
      <c r="J180" s="11"/>
      <c r="K180" s="170" t="s">
        <v>4075</v>
      </c>
      <c r="L180" s="249" t="str">
        <f>VLOOKUP(A180,'De x Para'!A:C,3,0)</f>
        <v>7.1.2.1</v>
      </c>
      <c r="M180" s="254">
        <f t="shared" si="0"/>
        <v>2219.1100000000006</v>
      </c>
    </row>
    <row r="181" spans="1:13">
      <c r="A181" s="169" t="s">
        <v>897</v>
      </c>
      <c r="B181" s="164" t="s">
        <v>143</v>
      </c>
      <c r="C181" s="169" t="s">
        <v>751</v>
      </c>
      <c r="D181" s="9"/>
      <c r="E181" s="170" t="s">
        <v>3807</v>
      </c>
      <c r="F181" s="11"/>
      <c r="G181" s="258">
        <v>5100</v>
      </c>
      <c r="H181" s="11"/>
      <c r="I181" s="170">
        <v>0</v>
      </c>
      <c r="J181" s="11"/>
      <c r="K181" s="170" t="s">
        <v>4076</v>
      </c>
      <c r="L181" s="249" t="str">
        <f>VLOOKUP(A181,'De x Para'!A:C,3,0)</f>
        <v>7.1.2.1</v>
      </c>
      <c r="M181" s="254">
        <f t="shared" si="0"/>
        <v>5100</v>
      </c>
    </row>
    <row r="182" spans="1:13">
      <c r="A182" s="169" t="s">
        <v>901</v>
      </c>
      <c r="B182" s="164" t="s">
        <v>143</v>
      </c>
      <c r="C182" s="169" t="s">
        <v>756</v>
      </c>
      <c r="D182" s="9"/>
      <c r="E182" s="170" t="s">
        <v>3808</v>
      </c>
      <c r="F182" s="11"/>
      <c r="G182" s="170">
        <v>120.59</v>
      </c>
      <c r="H182" s="11"/>
      <c r="I182" s="170">
        <v>0</v>
      </c>
      <c r="J182" s="11"/>
      <c r="K182" s="170" t="s">
        <v>4077</v>
      </c>
      <c r="L182" s="249" t="str">
        <f>VLOOKUP(A182,'De x Para'!A:C,3,0)</f>
        <v>7.1.2.1</v>
      </c>
      <c r="M182" s="254">
        <f t="shared" si="0"/>
        <v>120.59</v>
      </c>
    </row>
    <row r="183" spans="1:13">
      <c r="A183" s="169" t="s">
        <v>909</v>
      </c>
      <c r="B183" s="164" t="s">
        <v>143</v>
      </c>
      <c r="C183" s="169" t="s">
        <v>542</v>
      </c>
      <c r="D183" s="9"/>
      <c r="E183" s="170" t="s">
        <v>3809</v>
      </c>
      <c r="F183" s="11"/>
      <c r="G183" s="258">
        <v>4714.49</v>
      </c>
      <c r="H183" s="11"/>
      <c r="I183" s="170">
        <v>113.66</v>
      </c>
      <c r="J183" s="11"/>
      <c r="K183" s="170" t="s">
        <v>4078</v>
      </c>
      <c r="L183" s="249" t="str">
        <f>VLOOKUP(A183,'De x Para'!A:C,3,0)</f>
        <v>7.1.2.1</v>
      </c>
      <c r="M183" s="254">
        <f t="shared" si="0"/>
        <v>4600.83</v>
      </c>
    </row>
    <row r="184" spans="1:13">
      <c r="A184" s="169" t="s">
        <v>914</v>
      </c>
      <c r="B184" s="164" t="s">
        <v>143</v>
      </c>
      <c r="C184" s="169" t="s">
        <v>764</v>
      </c>
      <c r="D184" s="9"/>
      <c r="E184" s="170" t="s">
        <v>3810</v>
      </c>
      <c r="F184" s="11"/>
      <c r="G184" s="258">
        <v>6217.95</v>
      </c>
      <c r="H184" s="11"/>
      <c r="I184" s="170">
        <v>74.86</v>
      </c>
      <c r="J184" s="11"/>
      <c r="K184" s="170" t="s">
        <v>4079</v>
      </c>
      <c r="L184" s="249" t="str">
        <f>VLOOKUP(A184,'De x Para'!A:C,3,0)</f>
        <v>7.1.2.1</v>
      </c>
      <c r="M184" s="254">
        <f t="shared" si="0"/>
        <v>6143.09</v>
      </c>
    </row>
    <row r="185" spans="1:13">
      <c r="A185" s="169" t="s">
        <v>918</v>
      </c>
      <c r="B185" s="164" t="s">
        <v>143</v>
      </c>
      <c r="C185" s="169" t="s">
        <v>769</v>
      </c>
      <c r="D185" s="9"/>
      <c r="E185" s="170" t="s">
        <v>3811</v>
      </c>
      <c r="F185" s="11"/>
      <c r="G185" s="170">
        <v>377.14</v>
      </c>
      <c r="H185" s="11"/>
      <c r="I185" s="170">
        <v>9.0500000000000007</v>
      </c>
      <c r="J185" s="11"/>
      <c r="K185" s="170" t="s">
        <v>4080</v>
      </c>
      <c r="L185" s="249" t="str">
        <f>VLOOKUP(A185,'De x Para'!A:C,3,0)</f>
        <v>7.1.2.1</v>
      </c>
      <c r="M185" s="254">
        <f t="shared" si="0"/>
        <v>368.09</v>
      </c>
    </row>
    <row r="186" spans="1:13">
      <c r="A186" s="169" t="s">
        <v>922</v>
      </c>
      <c r="B186" s="164" t="s">
        <v>143</v>
      </c>
      <c r="C186" s="169" t="s">
        <v>774</v>
      </c>
      <c r="D186" s="9"/>
      <c r="E186" s="170" t="s">
        <v>3812</v>
      </c>
      <c r="F186" s="11"/>
      <c r="G186" s="170">
        <v>496.21</v>
      </c>
      <c r="H186" s="11"/>
      <c r="I186" s="170">
        <v>164.41</v>
      </c>
      <c r="J186" s="11"/>
      <c r="K186" s="170" t="s">
        <v>4081</v>
      </c>
      <c r="L186" s="249" t="str">
        <f>VLOOKUP(A186,'De x Para'!A:C,3,0)</f>
        <v>7.1.2.1</v>
      </c>
      <c r="M186" s="254">
        <f t="shared" si="0"/>
        <v>331.79999999999995</v>
      </c>
    </row>
    <row r="187" spans="1:13">
      <c r="A187" s="169" t="s">
        <v>927</v>
      </c>
      <c r="B187" s="164" t="s">
        <v>143</v>
      </c>
      <c r="C187" s="169" t="s">
        <v>779</v>
      </c>
      <c r="D187" s="9"/>
      <c r="E187" s="170" t="s">
        <v>3813</v>
      </c>
      <c r="F187" s="11"/>
      <c r="G187" s="170">
        <v>47.14</v>
      </c>
      <c r="H187" s="11"/>
      <c r="I187" s="170">
        <v>1.1299999999999999</v>
      </c>
      <c r="J187" s="11"/>
      <c r="K187" s="170" t="s">
        <v>4082</v>
      </c>
      <c r="L187" s="249" t="str">
        <f>VLOOKUP(A187,'De x Para'!A:C,3,0)</f>
        <v>7.1.2.1</v>
      </c>
      <c r="M187" s="254">
        <f t="shared" si="0"/>
        <v>46.01</v>
      </c>
    </row>
    <row r="188" spans="1:13">
      <c r="A188" s="169" t="s">
        <v>931</v>
      </c>
      <c r="B188" s="164" t="s">
        <v>143</v>
      </c>
      <c r="C188" s="169" t="s">
        <v>784</v>
      </c>
      <c r="D188" s="9"/>
      <c r="E188" s="170" t="s">
        <v>3814</v>
      </c>
      <c r="F188" s="11"/>
      <c r="G188" s="170">
        <v>62.04</v>
      </c>
      <c r="H188" s="11"/>
      <c r="I188" s="170">
        <v>20.58</v>
      </c>
      <c r="J188" s="11"/>
      <c r="K188" s="170" t="s">
        <v>4083</v>
      </c>
      <c r="L188" s="249" t="str">
        <f>VLOOKUP(A188,'De x Para'!A:C,3,0)</f>
        <v>7.1.2.1</v>
      </c>
      <c r="M188" s="254">
        <f t="shared" si="0"/>
        <v>41.46</v>
      </c>
    </row>
    <row r="189" spans="1:13">
      <c r="A189" s="169" t="s">
        <v>936</v>
      </c>
      <c r="B189" s="164" t="s">
        <v>143</v>
      </c>
      <c r="C189" s="169" t="s">
        <v>789</v>
      </c>
      <c r="D189" s="9"/>
      <c r="E189" s="170" t="s">
        <v>3815</v>
      </c>
      <c r="F189" s="11"/>
      <c r="G189" s="258">
        <v>1202.18</v>
      </c>
      <c r="H189" s="11"/>
      <c r="I189" s="170">
        <v>29.03</v>
      </c>
      <c r="J189" s="11"/>
      <c r="K189" s="170" t="s">
        <v>4084</v>
      </c>
      <c r="L189" s="249" t="str">
        <f>VLOOKUP(A189,'De x Para'!A:C,3,0)</f>
        <v>7.1.2.1</v>
      </c>
      <c r="M189" s="254">
        <f t="shared" si="0"/>
        <v>1173.1500000000001</v>
      </c>
    </row>
    <row r="190" spans="1:13">
      <c r="A190" s="169" t="s">
        <v>940</v>
      </c>
      <c r="B190" s="164" t="s">
        <v>143</v>
      </c>
      <c r="C190" s="169" t="s">
        <v>795</v>
      </c>
      <c r="D190" s="9"/>
      <c r="E190" s="170" t="s">
        <v>3816</v>
      </c>
      <c r="F190" s="11"/>
      <c r="G190" s="258">
        <v>1581.85</v>
      </c>
      <c r="H190" s="11"/>
      <c r="I190" s="170">
        <v>524.27</v>
      </c>
      <c r="J190" s="11"/>
      <c r="K190" s="170" t="s">
        <v>4085</v>
      </c>
      <c r="L190" s="249" t="str">
        <f>VLOOKUP(A190,'De x Para'!A:C,3,0)</f>
        <v>7.1.2.1</v>
      </c>
      <c r="M190" s="254">
        <f t="shared" si="0"/>
        <v>1057.58</v>
      </c>
    </row>
    <row r="191" spans="1:13">
      <c r="A191" s="171"/>
      <c r="B191" s="164" t="s">
        <v>143</v>
      </c>
      <c r="C191" s="171" t="s">
        <v>143</v>
      </c>
      <c r="D191" s="12"/>
      <c r="E191" s="12"/>
      <c r="F191" s="12"/>
      <c r="G191" s="12"/>
      <c r="H191" s="12"/>
      <c r="I191" s="12"/>
      <c r="J191" s="12"/>
      <c r="K191" s="12"/>
      <c r="L191" s="250"/>
    </row>
    <row r="192" spans="1:13">
      <c r="A192" s="167" t="s">
        <v>945</v>
      </c>
      <c r="B192" s="164" t="s">
        <v>143</v>
      </c>
      <c r="C192" s="167" t="s">
        <v>800</v>
      </c>
      <c r="D192" s="6"/>
      <c r="E192" s="168" t="s">
        <v>3817</v>
      </c>
      <c r="F192" s="8"/>
      <c r="G192" s="257">
        <v>399918.77</v>
      </c>
      <c r="H192" s="8"/>
      <c r="I192" s="257">
        <v>19551.21</v>
      </c>
      <c r="J192" s="8"/>
      <c r="K192" s="168" t="s">
        <v>4086</v>
      </c>
      <c r="L192" s="249">
        <f>VLOOKUP(A192,'De x Para'!A:C,3,0)</f>
        <v>0</v>
      </c>
      <c r="M192" s="254">
        <f t="shared" si="0"/>
        <v>380367.56</v>
      </c>
    </row>
    <row r="193" spans="1:13">
      <c r="A193" s="169" t="s">
        <v>950</v>
      </c>
      <c r="B193" s="164" t="s">
        <v>143</v>
      </c>
      <c r="C193" s="169" t="s">
        <v>859</v>
      </c>
      <c r="D193" s="9"/>
      <c r="E193" s="170" t="s">
        <v>3818</v>
      </c>
      <c r="F193" s="11"/>
      <c r="G193" s="258">
        <v>199717.73</v>
      </c>
      <c r="H193" s="11"/>
      <c r="I193" s="170">
        <v>71.62</v>
      </c>
      <c r="J193" s="11"/>
      <c r="K193" s="170" t="s">
        <v>4087</v>
      </c>
      <c r="L193" s="249" t="str">
        <f>VLOOKUP(A193,'De x Para'!A:C,3,0)</f>
        <v>7.1.2.2</v>
      </c>
      <c r="M193" s="254">
        <f t="shared" si="0"/>
        <v>199646.11000000002</v>
      </c>
    </row>
    <row r="194" spans="1:13">
      <c r="A194" s="169" t="s">
        <v>955</v>
      </c>
      <c r="B194" s="164" t="s">
        <v>143</v>
      </c>
      <c r="C194" s="169" t="s">
        <v>865</v>
      </c>
      <c r="D194" s="9"/>
      <c r="E194" s="170" t="s">
        <v>248</v>
      </c>
      <c r="F194" s="11"/>
      <c r="G194" s="170">
        <v>352.11</v>
      </c>
      <c r="H194" s="11"/>
      <c r="I194" s="170">
        <v>0</v>
      </c>
      <c r="J194" s="11"/>
      <c r="K194" s="170" t="s">
        <v>4088</v>
      </c>
      <c r="L194" s="249" t="str">
        <f>VLOOKUP(A194,'De x Para'!A:C,3,0)</f>
        <v>7.1.2.2</v>
      </c>
      <c r="M194" s="254">
        <f t="shared" si="0"/>
        <v>352.11</v>
      </c>
    </row>
    <row r="195" spans="1:13">
      <c r="A195" s="169" t="s">
        <v>961</v>
      </c>
      <c r="B195" s="164" t="s">
        <v>143</v>
      </c>
      <c r="C195" s="169" t="s">
        <v>871</v>
      </c>
      <c r="D195" s="9"/>
      <c r="E195" s="170" t="s">
        <v>3579</v>
      </c>
      <c r="F195" s="11"/>
      <c r="G195" s="170">
        <v>0</v>
      </c>
      <c r="H195" s="11"/>
      <c r="I195" s="170">
        <v>0</v>
      </c>
      <c r="J195" s="11"/>
      <c r="K195" s="170" t="s">
        <v>3579</v>
      </c>
      <c r="L195" s="249" t="str">
        <f>VLOOKUP(A195,'De x Para'!A:C,3,0)</f>
        <v>7.1.2.2</v>
      </c>
      <c r="M195" s="254">
        <f t="shared" si="0"/>
        <v>0</v>
      </c>
    </row>
    <row r="196" spans="1:13">
      <c r="A196" s="169" t="s">
        <v>965</v>
      </c>
      <c r="B196" s="164" t="s">
        <v>143</v>
      </c>
      <c r="C196" s="169" t="s">
        <v>966</v>
      </c>
      <c r="D196" s="9"/>
      <c r="E196" s="170" t="s">
        <v>3819</v>
      </c>
      <c r="F196" s="11"/>
      <c r="G196" s="258">
        <v>48936.160000000003</v>
      </c>
      <c r="H196" s="11"/>
      <c r="I196" s="170">
        <v>0</v>
      </c>
      <c r="J196" s="11"/>
      <c r="K196" s="170" t="s">
        <v>4089</v>
      </c>
      <c r="L196" s="249" t="str">
        <f>VLOOKUP(A196,'De x Para'!A:C,3,0)</f>
        <v>7.1.2.2</v>
      </c>
      <c r="M196" s="254">
        <f t="shared" si="0"/>
        <v>48936.160000000003</v>
      </c>
    </row>
    <row r="197" spans="1:13">
      <c r="A197" s="169" t="s">
        <v>970</v>
      </c>
      <c r="B197" s="164" t="s">
        <v>143</v>
      </c>
      <c r="C197" s="169" t="s">
        <v>971</v>
      </c>
      <c r="D197" s="9"/>
      <c r="E197" s="170" t="s">
        <v>3820</v>
      </c>
      <c r="F197" s="11"/>
      <c r="G197" s="258">
        <v>15957.55</v>
      </c>
      <c r="H197" s="11"/>
      <c r="I197" s="170">
        <v>0</v>
      </c>
      <c r="J197" s="11"/>
      <c r="K197" s="170" t="s">
        <v>4090</v>
      </c>
      <c r="L197" s="249" t="str">
        <f>VLOOKUP(A197,'De x Para'!A:C,3,0)</f>
        <v>7.1.2.2</v>
      </c>
      <c r="M197" s="254">
        <f t="shared" si="0"/>
        <v>15957.55</v>
      </c>
    </row>
    <row r="198" spans="1:13">
      <c r="A198" s="169" t="s">
        <v>975</v>
      </c>
      <c r="B198" s="164" t="s">
        <v>143</v>
      </c>
      <c r="C198" s="169" t="s">
        <v>976</v>
      </c>
      <c r="D198" s="9"/>
      <c r="E198" s="170" t="s">
        <v>3821</v>
      </c>
      <c r="F198" s="11"/>
      <c r="G198" s="258">
        <v>1994.69</v>
      </c>
      <c r="H198" s="11"/>
      <c r="I198" s="170">
        <v>0</v>
      </c>
      <c r="J198" s="11"/>
      <c r="K198" s="170" t="s">
        <v>4091</v>
      </c>
      <c r="L198" s="249" t="str">
        <f>VLOOKUP(A198,'De x Para'!A:C,3,0)</f>
        <v>7.1.2.2</v>
      </c>
      <c r="M198" s="254">
        <f t="shared" si="0"/>
        <v>1994.69</v>
      </c>
    </row>
    <row r="199" spans="1:13">
      <c r="A199" s="169" t="s">
        <v>980</v>
      </c>
      <c r="B199" s="164" t="s">
        <v>143</v>
      </c>
      <c r="C199" s="169" t="s">
        <v>981</v>
      </c>
      <c r="D199" s="9"/>
      <c r="E199" s="170" t="s">
        <v>3822</v>
      </c>
      <c r="F199" s="11"/>
      <c r="G199" s="258">
        <v>27740.03</v>
      </c>
      <c r="H199" s="11"/>
      <c r="I199" s="258">
        <v>15773.44</v>
      </c>
      <c r="J199" s="11"/>
      <c r="K199" s="170" t="s">
        <v>4092</v>
      </c>
      <c r="L199" s="249" t="str">
        <f>VLOOKUP(A199,'De x Para'!A:C,3,0)</f>
        <v>7.1.2.2</v>
      </c>
      <c r="M199" s="254">
        <f t="shared" si="0"/>
        <v>11966.589999999998</v>
      </c>
    </row>
    <row r="200" spans="1:13">
      <c r="A200" s="169" t="s">
        <v>986</v>
      </c>
      <c r="B200" s="164" t="s">
        <v>143</v>
      </c>
      <c r="C200" s="169" t="s">
        <v>751</v>
      </c>
      <c r="D200" s="9"/>
      <c r="E200" s="170" t="s">
        <v>3823</v>
      </c>
      <c r="F200" s="11"/>
      <c r="G200" s="258">
        <v>26400</v>
      </c>
      <c r="H200" s="11"/>
      <c r="I200" s="170">
        <v>0</v>
      </c>
      <c r="J200" s="11"/>
      <c r="K200" s="170" t="s">
        <v>4093</v>
      </c>
      <c r="L200" s="249" t="str">
        <f>VLOOKUP(A200,'De x Para'!A:C,3,0)</f>
        <v>7.1.2.2</v>
      </c>
      <c r="M200" s="254">
        <f t="shared" si="0"/>
        <v>26400</v>
      </c>
    </row>
    <row r="201" spans="1:13">
      <c r="A201" s="169" t="s">
        <v>990</v>
      </c>
      <c r="B201" s="164" t="s">
        <v>143</v>
      </c>
      <c r="C201" s="169" t="s">
        <v>756</v>
      </c>
      <c r="D201" s="9"/>
      <c r="E201" s="170" t="s">
        <v>3824</v>
      </c>
      <c r="F201" s="11"/>
      <c r="G201" s="258">
        <v>1682.88</v>
      </c>
      <c r="H201" s="11"/>
      <c r="I201" s="170">
        <v>612.89</v>
      </c>
      <c r="J201" s="11"/>
      <c r="K201" s="170" t="s">
        <v>4094</v>
      </c>
      <c r="L201" s="249" t="str">
        <f>VLOOKUP(A201,'De x Para'!A:C,3,0)</f>
        <v>7.1.2.2</v>
      </c>
      <c r="M201" s="254">
        <f t="shared" si="0"/>
        <v>1069.9900000000002</v>
      </c>
    </row>
    <row r="202" spans="1:13">
      <c r="A202" s="169" t="s">
        <v>995</v>
      </c>
      <c r="B202" s="164" t="s">
        <v>143</v>
      </c>
      <c r="C202" s="169" t="s">
        <v>907</v>
      </c>
      <c r="D202" s="9"/>
      <c r="E202" s="170" t="s">
        <v>2680</v>
      </c>
      <c r="F202" s="11"/>
      <c r="G202" s="170">
        <v>0</v>
      </c>
      <c r="H202" s="11"/>
      <c r="I202" s="170">
        <v>0</v>
      </c>
      <c r="J202" s="11"/>
      <c r="K202" s="170" t="s">
        <v>2680</v>
      </c>
      <c r="L202" s="249" t="str">
        <f>VLOOKUP(A202,'De x Para'!A:C,3,0)</f>
        <v>7.1.2.2</v>
      </c>
      <c r="M202" s="254">
        <f t="shared" si="0"/>
        <v>0</v>
      </c>
    </row>
    <row r="203" spans="1:13">
      <c r="A203" s="169" t="s">
        <v>997</v>
      </c>
      <c r="B203" s="164" t="s">
        <v>143</v>
      </c>
      <c r="C203" s="169" t="s">
        <v>542</v>
      </c>
      <c r="D203" s="9"/>
      <c r="E203" s="170" t="s">
        <v>3825</v>
      </c>
      <c r="F203" s="11"/>
      <c r="G203" s="258">
        <v>20620.900000000001</v>
      </c>
      <c r="H203" s="11"/>
      <c r="I203" s="170">
        <v>0</v>
      </c>
      <c r="J203" s="11"/>
      <c r="K203" s="170" t="s">
        <v>4095</v>
      </c>
      <c r="L203" s="249" t="str">
        <f>VLOOKUP(A203,'De x Para'!A:C,3,0)</f>
        <v>7.1.2.2</v>
      </c>
      <c r="M203" s="254">
        <f t="shared" ref="M203:M211" si="1">G203-I203</f>
        <v>20620.900000000001</v>
      </c>
    </row>
    <row r="204" spans="1:13">
      <c r="A204" s="169" t="s">
        <v>1002</v>
      </c>
      <c r="B204" s="164" t="s">
        <v>143</v>
      </c>
      <c r="C204" s="169" t="s">
        <v>764</v>
      </c>
      <c r="D204" s="9"/>
      <c r="E204" s="170" t="s">
        <v>3826</v>
      </c>
      <c r="F204" s="11"/>
      <c r="G204" s="258">
        <v>28711.53</v>
      </c>
      <c r="H204" s="11"/>
      <c r="I204" s="258">
        <v>1992.29</v>
      </c>
      <c r="J204" s="11"/>
      <c r="K204" s="170" t="s">
        <v>4096</v>
      </c>
      <c r="L204" s="249" t="str">
        <f>VLOOKUP(A204,'De x Para'!A:C,3,0)</f>
        <v>7.1.2.2</v>
      </c>
      <c r="M204" s="254">
        <f t="shared" si="1"/>
        <v>26719.239999999998</v>
      </c>
    </row>
    <row r="205" spans="1:13">
      <c r="A205" s="169" t="s">
        <v>1007</v>
      </c>
      <c r="B205" s="164" t="s">
        <v>143</v>
      </c>
      <c r="C205" s="169" t="s">
        <v>769</v>
      </c>
      <c r="D205" s="9"/>
      <c r="E205" s="170" t="s">
        <v>3827</v>
      </c>
      <c r="F205" s="11"/>
      <c r="G205" s="258">
        <v>1649.63</v>
      </c>
      <c r="H205" s="11"/>
      <c r="I205" s="170">
        <v>0</v>
      </c>
      <c r="J205" s="11"/>
      <c r="K205" s="170" t="s">
        <v>4097</v>
      </c>
      <c r="L205" s="249" t="str">
        <f>VLOOKUP(A205,'De x Para'!A:C,3,0)</f>
        <v>7.1.2.2</v>
      </c>
      <c r="M205" s="254">
        <f t="shared" si="1"/>
        <v>1649.63</v>
      </c>
    </row>
    <row r="206" spans="1:13">
      <c r="A206" s="169" t="s">
        <v>1012</v>
      </c>
      <c r="B206" s="164" t="s">
        <v>143</v>
      </c>
      <c r="C206" s="169" t="s">
        <v>774</v>
      </c>
      <c r="D206" s="9"/>
      <c r="E206" s="170" t="s">
        <v>3828</v>
      </c>
      <c r="F206" s="11"/>
      <c r="G206" s="258">
        <v>2296.83</v>
      </c>
      <c r="H206" s="11"/>
      <c r="I206" s="170">
        <v>255.27</v>
      </c>
      <c r="J206" s="11"/>
      <c r="K206" s="170" t="s">
        <v>4098</v>
      </c>
      <c r="L206" s="249" t="str">
        <f>VLOOKUP(A206,'De x Para'!A:C,3,0)</f>
        <v>7.1.2.2</v>
      </c>
      <c r="M206" s="254">
        <f t="shared" si="1"/>
        <v>2041.56</v>
      </c>
    </row>
    <row r="207" spans="1:13">
      <c r="A207" s="169" t="s">
        <v>1017</v>
      </c>
      <c r="B207" s="164" t="s">
        <v>143</v>
      </c>
      <c r="C207" s="169" t="s">
        <v>779</v>
      </c>
      <c r="D207" s="9"/>
      <c r="E207" s="170" t="s">
        <v>3829</v>
      </c>
      <c r="F207" s="11"/>
      <c r="G207" s="170">
        <v>206.25</v>
      </c>
      <c r="H207" s="11"/>
      <c r="I207" s="170">
        <v>0</v>
      </c>
      <c r="J207" s="11"/>
      <c r="K207" s="170" t="s">
        <v>4099</v>
      </c>
      <c r="L207" s="249" t="str">
        <f>VLOOKUP(A207,'De x Para'!A:C,3,0)</f>
        <v>7.1.2.2</v>
      </c>
      <c r="M207" s="254">
        <f t="shared" si="1"/>
        <v>206.25</v>
      </c>
    </row>
    <row r="208" spans="1:13">
      <c r="A208" s="169" t="s">
        <v>1022</v>
      </c>
      <c r="B208" s="164" t="s">
        <v>143</v>
      </c>
      <c r="C208" s="169" t="s">
        <v>784</v>
      </c>
      <c r="D208" s="9"/>
      <c r="E208" s="170" t="s">
        <v>3830</v>
      </c>
      <c r="F208" s="11"/>
      <c r="G208" s="170">
        <v>287.11</v>
      </c>
      <c r="H208" s="11"/>
      <c r="I208" s="170">
        <v>31.89</v>
      </c>
      <c r="J208" s="11"/>
      <c r="K208" s="170" t="s">
        <v>4100</v>
      </c>
      <c r="L208" s="249" t="str">
        <f>VLOOKUP(A208,'De x Para'!A:C,3,0)</f>
        <v>7.1.2.2</v>
      </c>
      <c r="M208" s="254">
        <f t="shared" si="1"/>
        <v>255.22000000000003</v>
      </c>
    </row>
    <row r="209" spans="1:13">
      <c r="A209" s="169" t="s">
        <v>1027</v>
      </c>
      <c r="B209" s="164" t="s">
        <v>143</v>
      </c>
      <c r="C209" s="169" t="s">
        <v>789</v>
      </c>
      <c r="D209" s="9"/>
      <c r="E209" s="170" t="s">
        <v>3831</v>
      </c>
      <c r="F209" s="11"/>
      <c r="G209" s="258">
        <v>5258.45</v>
      </c>
      <c r="H209" s="11"/>
      <c r="I209" s="170">
        <v>0</v>
      </c>
      <c r="J209" s="11"/>
      <c r="K209" s="170" t="s">
        <v>4101</v>
      </c>
      <c r="L209" s="249" t="str">
        <f>VLOOKUP(A209,'De x Para'!A:C,3,0)</f>
        <v>7.1.2.2</v>
      </c>
      <c r="M209" s="254">
        <f t="shared" si="1"/>
        <v>5258.45</v>
      </c>
    </row>
    <row r="210" spans="1:13">
      <c r="A210" s="169" t="s">
        <v>1032</v>
      </c>
      <c r="B210" s="164" t="s">
        <v>143</v>
      </c>
      <c r="C210" s="169" t="s">
        <v>795</v>
      </c>
      <c r="D210" s="9"/>
      <c r="E210" s="170" t="s">
        <v>3832</v>
      </c>
      <c r="F210" s="11"/>
      <c r="G210" s="258">
        <v>7321.44</v>
      </c>
      <c r="H210" s="11"/>
      <c r="I210" s="170">
        <v>813.81</v>
      </c>
      <c r="J210" s="11"/>
      <c r="K210" s="170" t="s">
        <v>4102</v>
      </c>
      <c r="L210" s="249" t="str">
        <f>VLOOKUP(A210,'De x Para'!A:C,3,0)</f>
        <v>7.1.2.2</v>
      </c>
      <c r="M210" s="254">
        <f t="shared" si="1"/>
        <v>6507.6299999999992</v>
      </c>
    </row>
    <row r="211" spans="1:13">
      <c r="A211" s="169" t="s">
        <v>1037</v>
      </c>
      <c r="B211" s="164" t="s">
        <v>143</v>
      </c>
      <c r="C211" s="169" t="s">
        <v>1038</v>
      </c>
      <c r="D211" s="9"/>
      <c r="E211" s="170" t="s">
        <v>3833</v>
      </c>
      <c r="F211" s="11"/>
      <c r="G211" s="258">
        <v>10785.48</v>
      </c>
      <c r="H211" s="11"/>
      <c r="I211" s="170">
        <v>0</v>
      </c>
      <c r="J211" s="11"/>
      <c r="K211" s="170" t="s">
        <v>4103</v>
      </c>
      <c r="L211" s="249" t="str">
        <f>VLOOKUP(A211,'De x Para'!A:C,3,0)</f>
        <v>7.1.4.2</v>
      </c>
      <c r="M211" s="254">
        <f t="shared" si="1"/>
        <v>10785.48</v>
      </c>
    </row>
    <row r="212" spans="1:13">
      <c r="A212" s="171"/>
      <c r="B212" s="164" t="s">
        <v>143</v>
      </c>
      <c r="C212" s="171" t="s">
        <v>143</v>
      </c>
      <c r="D212" s="12"/>
      <c r="E212" s="12"/>
      <c r="F212" s="12"/>
      <c r="G212" s="12"/>
      <c r="H212" s="12"/>
      <c r="I212" s="12"/>
      <c r="J212" s="12"/>
      <c r="K212" s="12"/>
      <c r="L212" s="250"/>
    </row>
    <row r="213" spans="1:13">
      <c r="A213" s="167" t="s">
        <v>1040</v>
      </c>
      <c r="B213" s="164" t="s">
        <v>143</v>
      </c>
      <c r="C213" s="167" t="s">
        <v>1041</v>
      </c>
      <c r="D213" s="6"/>
      <c r="E213" s="168" t="s">
        <v>3834</v>
      </c>
      <c r="F213" s="8"/>
      <c r="G213" s="257">
        <v>4310.33</v>
      </c>
      <c r="H213" s="8"/>
      <c r="I213" s="168">
        <v>0.33</v>
      </c>
      <c r="J213" s="8"/>
      <c r="K213" s="168" t="s">
        <v>4104</v>
      </c>
      <c r="L213" s="249">
        <f>VLOOKUP(A213,'De x Para'!A:C,3,0)</f>
        <v>0</v>
      </c>
      <c r="M213" s="254">
        <f t="shared" ref="M213:M218" si="2">G213-I213</f>
        <v>4310</v>
      </c>
    </row>
    <row r="214" spans="1:13">
      <c r="A214" s="167" t="s">
        <v>1046</v>
      </c>
      <c r="B214" s="164" t="s">
        <v>143</v>
      </c>
      <c r="C214" s="167" t="s">
        <v>800</v>
      </c>
      <c r="D214" s="6"/>
      <c r="E214" s="168" t="s">
        <v>3834</v>
      </c>
      <c r="F214" s="8"/>
      <c r="G214" s="257">
        <v>4310.33</v>
      </c>
      <c r="H214" s="8"/>
      <c r="I214" s="168">
        <v>0.33</v>
      </c>
      <c r="J214" s="8"/>
      <c r="K214" s="168" t="s">
        <v>4104</v>
      </c>
      <c r="L214" s="249">
        <f>VLOOKUP(A214,'De x Para'!A:C,3,0)</f>
        <v>0</v>
      </c>
      <c r="M214" s="254">
        <f t="shared" si="2"/>
        <v>4310</v>
      </c>
    </row>
    <row r="215" spans="1:13">
      <c r="A215" s="169" t="s">
        <v>1047</v>
      </c>
      <c r="B215" s="164" t="s">
        <v>143</v>
      </c>
      <c r="C215" s="169" t="s">
        <v>729</v>
      </c>
      <c r="D215" s="9"/>
      <c r="E215" s="170" t="s">
        <v>3835</v>
      </c>
      <c r="F215" s="11"/>
      <c r="G215" s="258">
        <v>2750.33</v>
      </c>
      <c r="H215" s="11"/>
      <c r="I215" s="170">
        <v>0.33</v>
      </c>
      <c r="J215" s="11"/>
      <c r="K215" s="170" t="s">
        <v>4105</v>
      </c>
      <c r="L215" s="249" t="str">
        <f>VLOOKUP(A215,'De x Para'!A:C,3,0)</f>
        <v>7.1.3.2</v>
      </c>
      <c r="M215" s="254">
        <f t="shared" si="2"/>
        <v>2750</v>
      </c>
    </row>
    <row r="216" spans="1:13">
      <c r="A216" s="169" t="s">
        <v>1051</v>
      </c>
      <c r="B216" s="164" t="s">
        <v>143</v>
      </c>
      <c r="C216" s="169" t="s">
        <v>865</v>
      </c>
      <c r="D216" s="9"/>
      <c r="E216" s="170" t="s">
        <v>1653</v>
      </c>
      <c r="F216" s="11"/>
      <c r="G216" s="170">
        <v>0</v>
      </c>
      <c r="H216" s="11"/>
      <c r="I216" s="170">
        <v>0</v>
      </c>
      <c r="J216" s="11"/>
      <c r="K216" s="170" t="s">
        <v>1653</v>
      </c>
      <c r="L216" s="249" t="str">
        <f>VLOOKUP(A216,'De x Para'!A:C,3,0)</f>
        <v>7.1.3.2</v>
      </c>
      <c r="M216" s="254">
        <f t="shared" si="2"/>
        <v>0</v>
      </c>
    </row>
    <row r="217" spans="1:13">
      <c r="A217" s="169" t="s">
        <v>1053</v>
      </c>
      <c r="B217" s="164" t="s">
        <v>143</v>
      </c>
      <c r="C217" s="169" t="s">
        <v>751</v>
      </c>
      <c r="D217" s="9"/>
      <c r="E217" s="170" t="s">
        <v>3836</v>
      </c>
      <c r="F217" s="11"/>
      <c r="G217" s="258">
        <v>1560</v>
      </c>
      <c r="H217" s="11"/>
      <c r="I217" s="170">
        <v>0</v>
      </c>
      <c r="J217" s="11"/>
      <c r="K217" s="170" t="s">
        <v>4106</v>
      </c>
      <c r="L217" s="249" t="str">
        <f>VLOOKUP(A217,'De x Para'!A:C,3,0)</f>
        <v>7.1.3.2</v>
      </c>
      <c r="M217" s="254">
        <f t="shared" si="2"/>
        <v>1560</v>
      </c>
    </row>
    <row r="218" spans="1:13">
      <c r="A218" s="169" t="s">
        <v>1057</v>
      </c>
      <c r="B218" s="164" t="s">
        <v>143</v>
      </c>
      <c r="C218" s="169" t="s">
        <v>756</v>
      </c>
      <c r="D218" s="9"/>
      <c r="E218" s="170" t="s">
        <v>3837</v>
      </c>
      <c r="F218" s="11"/>
      <c r="G218" s="170">
        <v>0</v>
      </c>
      <c r="H218" s="11"/>
      <c r="I218" s="170">
        <v>0</v>
      </c>
      <c r="J218" s="11"/>
      <c r="K218" s="170" t="s">
        <v>3837</v>
      </c>
      <c r="L218" s="249" t="str">
        <f>VLOOKUP(A218,'De x Para'!A:C,3,0)</f>
        <v>7.1.3.2</v>
      </c>
      <c r="M218" s="254">
        <f t="shared" si="2"/>
        <v>0</v>
      </c>
    </row>
    <row r="219" spans="1:13">
      <c r="A219" s="171"/>
      <c r="B219" s="164" t="s">
        <v>143</v>
      </c>
      <c r="C219" s="171" t="s">
        <v>143</v>
      </c>
      <c r="D219" s="12"/>
      <c r="E219" s="12"/>
      <c r="F219" s="12"/>
      <c r="G219" s="12"/>
      <c r="H219" s="12"/>
      <c r="I219" s="12"/>
      <c r="J219" s="12"/>
      <c r="K219" s="12"/>
      <c r="L219" s="250"/>
    </row>
    <row r="220" spans="1:13">
      <c r="A220" s="167" t="s">
        <v>1061</v>
      </c>
      <c r="B220" s="164" t="s">
        <v>143</v>
      </c>
      <c r="C220" s="167" t="s">
        <v>1062</v>
      </c>
      <c r="D220" s="6"/>
      <c r="E220" s="168" t="s">
        <v>3838</v>
      </c>
      <c r="F220" s="8"/>
      <c r="G220" s="257">
        <v>119917</v>
      </c>
      <c r="H220" s="8"/>
      <c r="I220" s="168">
        <v>0</v>
      </c>
      <c r="J220" s="8"/>
      <c r="K220" s="168" t="s">
        <v>4107</v>
      </c>
      <c r="L220" s="249">
        <f>VLOOKUP(A220,'De x Para'!A:C,3,0)</f>
        <v>0</v>
      </c>
      <c r="M220" s="254">
        <f t="shared" ref="M220:M236" si="3">G220-I220</f>
        <v>119917</v>
      </c>
    </row>
    <row r="221" spans="1:13">
      <c r="A221" s="167" t="s">
        <v>1066</v>
      </c>
      <c r="B221" s="164" t="s">
        <v>143</v>
      </c>
      <c r="C221" s="167" t="s">
        <v>1062</v>
      </c>
      <c r="D221" s="6"/>
      <c r="E221" s="168" t="s">
        <v>3838</v>
      </c>
      <c r="F221" s="8"/>
      <c r="G221" s="257">
        <v>119917</v>
      </c>
      <c r="H221" s="8"/>
      <c r="I221" s="168">
        <v>0</v>
      </c>
      <c r="J221" s="8"/>
      <c r="K221" s="168" t="s">
        <v>4107</v>
      </c>
      <c r="L221" s="249">
        <f>VLOOKUP(A221,'De x Para'!A:C,3,0)</f>
        <v>0</v>
      </c>
      <c r="M221" s="254">
        <f t="shared" si="3"/>
        <v>119917</v>
      </c>
    </row>
    <row r="222" spans="1:13">
      <c r="A222" s="167" t="s">
        <v>1067</v>
      </c>
      <c r="B222" s="164" t="s">
        <v>143</v>
      </c>
      <c r="C222" s="167" t="s">
        <v>1062</v>
      </c>
      <c r="D222" s="6"/>
      <c r="E222" s="168" t="s">
        <v>3838</v>
      </c>
      <c r="F222" s="8"/>
      <c r="G222" s="257">
        <v>119917</v>
      </c>
      <c r="H222" s="8"/>
      <c r="I222" s="168">
        <v>0</v>
      </c>
      <c r="J222" s="8"/>
      <c r="K222" s="168" t="s">
        <v>4107</v>
      </c>
      <c r="L222" s="249">
        <f>VLOOKUP(A222,'De x Para'!A:C,3,0)</f>
        <v>0</v>
      </c>
      <c r="M222" s="254">
        <f t="shared" si="3"/>
        <v>119917</v>
      </c>
    </row>
    <row r="223" spans="1:13">
      <c r="A223" s="169" t="s">
        <v>1068</v>
      </c>
      <c r="B223" s="164" t="s">
        <v>143</v>
      </c>
      <c r="C223" s="169" t="s">
        <v>1069</v>
      </c>
      <c r="D223" s="9"/>
      <c r="E223" s="170" t="s">
        <v>3839</v>
      </c>
      <c r="F223" s="11"/>
      <c r="G223" s="258">
        <v>5907</v>
      </c>
      <c r="H223" s="11"/>
      <c r="I223" s="170">
        <v>0</v>
      </c>
      <c r="J223" s="11"/>
      <c r="K223" s="170" t="s">
        <v>4108</v>
      </c>
      <c r="L223" s="249" t="str">
        <f>VLOOKUP(A223,'De x Para'!A:C,3,0)</f>
        <v>8.6</v>
      </c>
      <c r="M223" s="254">
        <f t="shared" si="3"/>
        <v>5907</v>
      </c>
    </row>
    <row r="224" spans="1:13">
      <c r="A224" s="169" t="s">
        <v>1073</v>
      </c>
      <c r="B224" s="164" t="s">
        <v>143</v>
      </c>
      <c r="C224" s="169" t="s">
        <v>1074</v>
      </c>
      <c r="D224" s="9"/>
      <c r="E224" s="170" t="s">
        <v>3840</v>
      </c>
      <c r="F224" s="11"/>
      <c r="G224" s="258">
        <v>6750</v>
      </c>
      <c r="H224" s="11"/>
      <c r="I224" s="170">
        <v>0</v>
      </c>
      <c r="J224" s="11"/>
      <c r="K224" s="170" t="s">
        <v>4109</v>
      </c>
      <c r="L224" s="249" t="str">
        <f>VLOOKUP(A224,'De x Para'!A:C,3,0)</f>
        <v>8.3</v>
      </c>
      <c r="M224" s="254">
        <f t="shared" si="3"/>
        <v>6750</v>
      </c>
    </row>
    <row r="225" spans="1:13">
      <c r="A225" s="169" t="s">
        <v>1078</v>
      </c>
      <c r="B225" s="164" t="s">
        <v>143</v>
      </c>
      <c r="C225" s="169" t="s">
        <v>1079</v>
      </c>
      <c r="D225" s="9"/>
      <c r="E225" s="170" t="s">
        <v>3601</v>
      </c>
      <c r="F225" s="11"/>
      <c r="G225" s="170">
        <v>0</v>
      </c>
      <c r="H225" s="11"/>
      <c r="I225" s="170">
        <v>0</v>
      </c>
      <c r="J225" s="11"/>
      <c r="K225" s="170" t="s">
        <v>3601</v>
      </c>
      <c r="L225" s="249" t="str">
        <f>VLOOKUP(A225,'De x Para'!A:C,3,0)</f>
        <v>8.7</v>
      </c>
      <c r="M225" s="254">
        <f t="shared" si="3"/>
        <v>0</v>
      </c>
    </row>
    <row r="226" spans="1:13">
      <c r="A226" s="169" t="s">
        <v>1081</v>
      </c>
      <c r="B226" s="164" t="s">
        <v>143</v>
      </c>
      <c r="C226" s="169" t="s">
        <v>1082</v>
      </c>
      <c r="D226" s="9"/>
      <c r="E226" s="170" t="s">
        <v>3841</v>
      </c>
      <c r="F226" s="11"/>
      <c r="G226" s="258">
        <v>16549.64</v>
      </c>
      <c r="H226" s="11"/>
      <c r="I226" s="170">
        <v>0</v>
      </c>
      <c r="J226" s="11"/>
      <c r="K226" s="170" t="s">
        <v>4110</v>
      </c>
      <c r="L226" s="249" t="str">
        <f>VLOOKUP(A226,'De x Para'!A:C,3,0)</f>
        <v>8.2</v>
      </c>
      <c r="M226" s="254">
        <f t="shared" si="3"/>
        <v>16549.64</v>
      </c>
    </row>
    <row r="227" spans="1:13">
      <c r="A227" s="169" t="s">
        <v>1086</v>
      </c>
      <c r="B227" s="164" t="s">
        <v>143</v>
      </c>
      <c r="C227" s="169" t="s">
        <v>1087</v>
      </c>
      <c r="D227" s="9"/>
      <c r="E227" s="170" t="s">
        <v>3842</v>
      </c>
      <c r="F227" s="11"/>
      <c r="G227" s="170">
        <v>874.8</v>
      </c>
      <c r="H227" s="11"/>
      <c r="I227" s="170">
        <v>0</v>
      </c>
      <c r="J227" s="11"/>
      <c r="K227" s="170" t="s">
        <v>4111</v>
      </c>
      <c r="L227" s="249" t="str">
        <f>VLOOKUP(A227,'De x Para'!A:C,3,0)</f>
        <v>8.8</v>
      </c>
      <c r="M227" s="254">
        <f t="shared" si="3"/>
        <v>874.8</v>
      </c>
    </row>
    <row r="228" spans="1:13">
      <c r="A228" s="169" t="s">
        <v>1091</v>
      </c>
      <c r="B228" s="164" t="s">
        <v>143</v>
      </c>
      <c r="C228" s="169" t="s">
        <v>1092</v>
      </c>
      <c r="D228" s="9"/>
      <c r="E228" s="170" t="s">
        <v>3843</v>
      </c>
      <c r="F228" s="11"/>
      <c r="G228" s="258">
        <v>23841.98</v>
      </c>
      <c r="H228" s="11"/>
      <c r="I228" s="170">
        <v>0</v>
      </c>
      <c r="J228" s="11"/>
      <c r="K228" s="170" t="s">
        <v>4112</v>
      </c>
      <c r="L228" s="249" t="str">
        <f>VLOOKUP(A228,'De x Para'!A:C,3,0)</f>
        <v>8.1</v>
      </c>
      <c r="M228" s="254">
        <f t="shared" si="3"/>
        <v>23841.98</v>
      </c>
    </row>
    <row r="229" spans="1:13">
      <c r="A229" s="169" t="s">
        <v>1096</v>
      </c>
      <c r="B229" s="164" t="s">
        <v>143</v>
      </c>
      <c r="C229" s="169" t="s">
        <v>1097</v>
      </c>
      <c r="D229" s="9"/>
      <c r="E229" s="170" t="s">
        <v>3844</v>
      </c>
      <c r="F229" s="11"/>
      <c r="G229" s="258">
        <v>10420.120000000001</v>
      </c>
      <c r="H229" s="11"/>
      <c r="I229" s="170">
        <v>0</v>
      </c>
      <c r="J229" s="11"/>
      <c r="K229" s="170" t="s">
        <v>4113</v>
      </c>
      <c r="L229" s="249" t="str">
        <f>VLOOKUP(A229,'De x Para'!A:C,3,0)</f>
        <v>8.2</v>
      </c>
      <c r="M229" s="254">
        <f t="shared" si="3"/>
        <v>10420.120000000001</v>
      </c>
    </row>
    <row r="230" spans="1:13">
      <c r="A230" s="169" t="s">
        <v>1101</v>
      </c>
      <c r="B230" s="164" t="s">
        <v>143</v>
      </c>
      <c r="C230" s="169" t="s">
        <v>1102</v>
      </c>
      <c r="D230" s="9"/>
      <c r="E230" s="170" t="s">
        <v>3845</v>
      </c>
      <c r="F230" s="11"/>
      <c r="G230" s="258">
        <v>43789.13</v>
      </c>
      <c r="H230" s="11"/>
      <c r="I230" s="170">
        <v>0</v>
      </c>
      <c r="J230" s="11"/>
      <c r="K230" s="170" t="s">
        <v>4114</v>
      </c>
      <c r="L230" s="249" t="str">
        <f>VLOOKUP(A230,'De x Para'!A:C,3,0)</f>
        <v>8.2</v>
      </c>
      <c r="M230" s="254">
        <f t="shared" si="3"/>
        <v>43789.13</v>
      </c>
    </row>
    <row r="231" spans="1:13">
      <c r="A231" s="169" t="s">
        <v>1106</v>
      </c>
      <c r="B231" s="164" t="s">
        <v>143</v>
      </c>
      <c r="C231" s="169" t="s">
        <v>1107</v>
      </c>
      <c r="D231" s="9"/>
      <c r="E231" s="170" t="s">
        <v>3846</v>
      </c>
      <c r="F231" s="11"/>
      <c r="G231" s="258">
        <v>5882</v>
      </c>
      <c r="H231" s="11"/>
      <c r="I231" s="170">
        <v>0</v>
      </c>
      <c r="J231" s="11"/>
      <c r="K231" s="170" t="s">
        <v>4115</v>
      </c>
      <c r="L231" s="249" t="str">
        <f>VLOOKUP(A231,'De x Para'!A:C,3,0)</f>
        <v>8.4</v>
      </c>
      <c r="M231" s="254">
        <f t="shared" si="3"/>
        <v>5882</v>
      </c>
    </row>
    <row r="232" spans="1:13">
      <c r="A232" s="169" t="s">
        <v>1111</v>
      </c>
      <c r="B232" s="164" t="s">
        <v>143</v>
      </c>
      <c r="C232" s="169" t="s">
        <v>1112</v>
      </c>
      <c r="D232" s="9"/>
      <c r="E232" s="170" t="s">
        <v>3847</v>
      </c>
      <c r="F232" s="11"/>
      <c r="G232" s="170">
        <v>0</v>
      </c>
      <c r="H232" s="11"/>
      <c r="I232" s="170">
        <v>0</v>
      </c>
      <c r="J232" s="11"/>
      <c r="K232" s="170" t="s">
        <v>3847</v>
      </c>
      <c r="L232" s="249" t="str">
        <f>VLOOKUP(A232,'De x Para'!A:C,3,0)</f>
        <v>8.5</v>
      </c>
      <c r="M232" s="254">
        <f t="shared" si="3"/>
        <v>0</v>
      </c>
    </row>
    <row r="233" spans="1:13">
      <c r="A233" s="169" t="s">
        <v>1116</v>
      </c>
      <c r="B233" s="164" t="s">
        <v>143</v>
      </c>
      <c r="C233" s="169" t="s">
        <v>1117</v>
      </c>
      <c r="D233" s="9"/>
      <c r="E233" s="170" t="s">
        <v>3848</v>
      </c>
      <c r="F233" s="11"/>
      <c r="G233" s="170">
        <v>0</v>
      </c>
      <c r="H233" s="11"/>
      <c r="I233" s="170">
        <v>0</v>
      </c>
      <c r="J233" s="11"/>
      <c r="K233" s="170" t="s">
        <v>3848</v>
      </c>
      <c r="L233" s="249" t="str">
        <f>VLOOKUP(A233,'De x Para'!A:C,3,0)</f>
        <v>8.8</v>
      </c>
      <c r="M233" s="254">
        <f t="shared" si="3"/>
        <v>0</v>
      </c>
    </row>
    <row r="234" spans="1:13">
      <c r="A234" s="169" t="s">
        <v>1121</v>
      </c>
      <c r="B234" s="164" t="s">
        <v>143</v>
      </c>
      <c r="C234" s="169" t="s">
        <v>1122</v>
      </c>
      <c r="D234" s="9"/>
      <c r="E234" s="170" t="s">
        <v>3849</v>
      </c>
      <c r="F234" s="11"/>
      <c r="G234" s="258">
        <v>1303.8</v>
      </c>
      <c r="H234" s="11"/>
      <c r="I234" s="170">
        <v>0</v>
      </c>
      <c r="J234" s="11"/>
      <c r="K234" s="170" t="s">
        <v>4116</v>
      </c>
      <c r="L234" s="249" t="str">
        <f>VLOOKUP(A234,'De x Para'!A:C,3,0)</f>
        <v>8.8</v>
      </c>
      <c r="M234" s="254">
        <f t="shared" si="3"/>
        <v>1303.8</v>
      </c>
    </row>
    <row r="235" spans="1:13">
      <c r="A235" s="169" t="s">
        <v>1124</v>
      </c>
      <c r="B235" s="164" t="s">
        <v>143</v>
      </c>
      <c r="C235" s="169" t="s">
        <v>1125</v>
      </c>
      <c r="D235" s="9"/>
      <c r="E235" s="170" t="s">
        <v>3611</v>
      </c>
      <c r="F235" s="11"/>
      <c r="G235" s="170">
        <v>0</v>
      </c>
      <c r="H235" s="11"/>
      <c r="I235" s="170">
        <v>0</v>
      </c>
      <c r="J235" s="11"/>
      <c r="K235" s="170" t="s">
        <v>3611</v>
      </c>
      <c r="L235" s="249" t="str">
        <f>VLOOKUP(A235,'De x Para'!A:C,3,0)</f>
        <v>8.8</v>
      </c>
      <c r="M235" s="254">
        <f t="shared" si="3"/>
        <v>0</v>
      </c>
    </row>
    <row r="236" spans="1:13">
      <c r="A236" s="169" t="s">
        <v>1127</v>
      </c>
      <c r="B236" s="164" t="s">
        <v>143</v>
      </c>
      <c r="C236" s="169" t="s">
        <v>1128</v>
      </c>
      <c r="D236" s="9"/>
      <c r="E236" s="170" t="s">
        <v>3850</v>
      </c>
      <c r="F236" s="11"/>
      <c r="G236" s="258">
        <v>4598.53</v>
      </c>
      <c r="H236" s="11"/>
      <c r="I236" s="170">
        <v>0</v>
      </c>
      <c r="J236" s="11"/>
      <c r="K236" s="170" t="s">
        <v>4117</v>
      </c>
      <c r="L236" s="249" t="str">
        <f>VLOOKUP(A236,'De x Para'!A:C,3,0)</f>
        <v>8.2</v>
      </c>
      <c r="M236" s="254">
        <f t="shared" si="3"/>
        <v>4598.53</v>
      </c>
    </row>
    <row r="237" spans="1:13">
      <c r="A237" s="171"/>
      <c r="B237" s="164" t="s">
        <v>143</v>
      </c>
      <c r="C237" s="171" t="s">
        <v>143</v>
      </c>
      <c r="D237" s="12"/>
      <c r="E237" s="12"/>
      <c r="F237" s="12"/>
      <c r="G237" s="12"/>
      <c r="H237" s="12"/>
      <c r="I237" s="12"/>
      <c r="J237" s="12"/>
      <c r="K237" s="12"/>
      <c r="L237" s="250"/>
    </row>
    <row r="238" spans="1:13">
      <c r="A238" s="167" t="s">
        <v>1132</v>
      </c>
      <c r="B238" s="164" t="s">
        <v>143</v>
      </c>
      <c r="C238" s="167" t="s">
        <v>1133</v>
      </c>
      <c r="D238" s="6"/>
      <c r="E238" s="168" t="s">
        <v>3851</v>
      </c>
      <c r="F238" s="8"/>
      <c r="G238" s="257">
        <v>36377.629999999997</v>
      </c>
      <c r="H238" s="8"/>
      <c r="I238" s="168">
        <v>0</v>
      </c>
      <c r="J238" s="8"/>
      <c r="K238" s="168" t="s">
        <v>4118</v>
      </c>
      <c r="L238" s="249">
        <f>VLOOKUP(A238,'De x Para'!A:C,3,0)</f>
        <v>0</v>
      </c>
      <c r="M238" s="254">
        <f t="shared" ref="M238:M244" si="4">G238-I238</f>
        <v>36377.629999999997</v>
      </c>
    </row>
    <row r="239" spans="1:13">
      <c r="A239" s="167" t="s">
        <v>1137</v>
      </c>
      <c r="B239" s="164" t="s">
        <v>143</v>
      </c>
      <c r="C239" s="167" t="s">
        <v>1133</v>
      </c>
      <c r="D239" s="6"/>
      <c r="E239" s="168" t="s">
        <v>3851</v>
      </c>
      <c r="F239" s="8"/>
      <c r="G239" s="257">
        <v>36377.629999999997</v>
      </c>
      <c r="H239" s="8"/>
      <c r="I239" s="168">
        <v>0</v>
      </c>
      <c r="J239" s="8"/>
      <c r="K239" s="168" t="s">
        <v>4118</v>
      </c>
      <c r="L239" s="249">
        <f>VLOOKUP(A239,'De x Para'!A:C,3,0)</f>
        <v>0</v>
      </c>
      <c r="M239" s="254">
        <f t="shared" si="4"/>
        <v>36377.629999999997</v>
      </c>
    </row>
    <row r="240" spans="1:13">
      <c r="A240" s="167" t="s">
        <v>1138</v>
      </c>
      <c r="B240" s="164" t="s">
        <v>143</v>
      </c>
      <c r="C240" s="167" t="s">
        <v>1133</v>
      </c>
      <c r="D240" s="6"/>
      <c r="E240" s="168" t="s">
        <v>3851</v>
      </c>
      <c r="F240" s="8"/>
      <c r="G240" s="257">
        <v>36377.629999999997</v>
      </c>
      <c r="H240" s="8"/>
      <c r="I240" s="168">
        <v>0</v>
      </c>
      <c r="J240" s="8"/>
      <c r="K240" s="168" t="s">
        <v>4118</v>
      </c>
      <c r="L240" s="249">
        <f>VLOOKUP(A240,'De x Para'!A:C,3,0)</f>
        <v>0</v>
      </c>
      <c r="M240" s="254">
        <f t="shared" si="4"/>
        <v>36377.629999999997</v>
      </c>
    </row>
    <row r="241" spans="1:13">
      <c r="A241" s="167" t="s">
        <v>1139</v>
      </c>
      <c r="B241" s="164" t="s">
        <v>143</v>
      </c>
      <c r="C241" s="167" t="s">
        <v>1140</v>
      </c>
      <c r="D241" s="6"/>
      <c r="E241" s="168" t="s">
        <v>3852</v>
      </c>
      <c r="F241" s="8"/>
      <c r="G241" s="257">
        <v>23822.09</v>
      </c>
      <c r="H241" s="8"/>
      <c r="I241" s="168">
        <v>0</v>
      </c>
      <c r="J241" s="8"/>
      <c r="K241" s="168" t="s">
        <v>4119</v>
      </c>
      <c r="L241" s="249">
        <f>VLOOKUP(A241,'De x Para'!A:C,3,0)</f>
        <v>0</v>
      </c>
      <c r="M241" s="254">
        <f t="shared" si="4"/>
        <v>23822.09</v>
      </c>
    </row>
    <row r="242" spans="1:13">
      <c r="A242" s="169" t="s">
        <v>1144</v>
      </c>
      <c r="B242" s="164" t="s">
        <v>143</v>
      </c>
      <c r="C242" s="169" t="s">
        <v>1145</v>
      </c>
      <c r="D242" s="9"/>
      <c r="E242" s="170" t="s">
        <v>3853</v>
      </c>
      <c r="F242" s="11"/>
      <c r="G242" s="258">
        <v>20607.27</v>
      </c>
      <c r="H242" s="11"/>
      <c r="I242" s="170">
        <v>0</v>
      </c>
      <c r="J242" s="11"/>
      <c r="K242" s="170" t="s">
        <v>4120</v>
      </c>
      <c r="L242" s="249" t="str">
        <f>VLOOKUP(A242,'De x Para'!A:C,3,0)</f>
        <v>9.2.2</v>
      </c>
      <c r="M242" s="254">
        <f t="shared" si="4"/>
        <v>20607.27</v>
      </c>
    </row>
    <row r="243" spans="1:13">
      <c r="A243" s="169" t="s">
        <v>1149</v>
      </c>
      <c r="B243" s="164" t="s">
        <v>143</v>
      </c>
      <c r="C243" s="169" t="s">
        <v>1150</v>
      </c>
      <c r="D243" s="9"/>
      <c r="E243" s="170" t="s">
        <v>3854</v>
      </c>
      <c r="F243" s="11"/>
      <c r="G243" s="258">
        <v>1151.0899999999999</v>
      </c>
      <c r="H243" s="11"/>
      <c r="I243" s="170">
        <v>0</v>
      </c>
      <c r="J243" s="11"/>
      <c r="K243" s="170" t="s">
        <v>4121</v>
      </c>
      <c r="L243" s="249" t="str">
        <f>VLOOKUP(A243,'De x Para'!A:C,3,0)</f>
        <v>9.2.4</v>
      </c>
      <c r="M243" s="254">
        <f t="shared" si="4"/>
        <v>1151.0899999999999</v>
      </c>
    </row>
    <row r="244" spans="1:13">
      <c r="A244" s="169" t="s">
        <v>1154</v>
      </c>
      <c r="B244" s="164" t="s">
        <v>143</v>
      </c>
      <c r="C244" s="169" t="s">
        <v>1155</v>
      </c>
      <c r="D244" s="9"/>
      <c r="E244" s="170" t="s">
        <v>3855</v>
      </c>
      <c r="F244" s="11"/>
      <c r="G244" s="258">
        <v>2063.73</v>
      </c>
      <c r="H244" s="11"/>
      <c r="I244" s="170">
        <v>0</v>
      </c>
      <c r="J244" s="11"/>
      <c r="K244" s="170" t="s">
        <v>4122</v>
      </c>
      <c r="L244" s="249" t="str">
        <f>VLOOKUP(A244,'De x Para'!A:C,3,0)</f>
        <v>9.2.5</v>
      </c>
      <c r="M244" s="254">
        <f t="shared" si="4"/>
        <v>2063.73</v>
      </c>
    </row>
    <row r="245" spans="1:13">
      <c r="A245" s="171"/>
      <c r="B245" s="164" t="s">
        <v>143</v>
      </c>
      <c r="C245" s="171" t="s">
        <v>143</v>
      </c>
      <c r="D245" s="12"/>
      <c r="E245" s="12"/>
      <c r="F245" s="12"/>
      <c r="G245" s="12"/>
      <c r="H245" s="12"/>
      <c r="I245" s="12"/>
      <c r="J245" s="12"/>
      <c r="K245" s="12"/>
      <c r="L245" s="250"/>
    </row>
    <row r="246" spans="1:13">
      <c r="A246" s="167" t="s">
        <v>1159</v>
      </c>
      <c r="B246" s="164" t="s">
        <v>143</v>
      </c>
      <c r="C246" s="167" t="s">
        <v>1160</v>
      </c>
      <c r="D246" s="6"/>
      <c r="E246" s="168" t="s">
        <v>3856</v>
      </c>
      <c r="F246" s="8"/>
      <c r="G246" s="168">
        <v>0</v>
      </c>
      <c r="H246" s="8"/>
      <c r="I246" s="168">
        <v>0</v>
      </c>
      <c r="J246" s="8"/>
      <c r="K246" s="168" t="s">
        <v>3856</v>
      </c>
      <c r="L246" s="249">
        <f>VLOOKUP(A246,'De x Para'!A:C,3,0)</f>
        <v>0</v>
      </c>
      <c r="M246" s="254">
        <f t="shared" ref="M246:M247" si="5">G246-I246</f>
        <v>0</v>
      </c>
    </row>
    <row r="247" spans="1:13">
      <c r="A247" s="169" t="s">
        <v>1164</v>
      </c>
      <c r="B247" s="164" t="s">
        <v>143</v>
      </c>
      <c r="C247" s="169" t="s">
        <v>1165</v>
      </c>
      <c r="D247" s="9"/>
      <c r="E247" s="170" t="s">
        <v>3856</v>
      </c>
      <c r="F247" s="11"/>
      <c r="G247" s="170">
        <v>0</v>
      </c>
      <c r="H247" s="11"/>
      <c r="I247" s="170">
        <v>0</v>
      </c>
      <c r="J247" s="11"/>
      <c r="K247" s="170" t="s">
        <v>3856</v>
      </c>
      <c r="L247" s="249" t="str">
        <f>VLOOKUP(A247,'De x Para'!A:C,3,0)</f>
        <v>9.4</v>
      </c>
      <c r="M247" s="254">
        <f t="shared" si="5"/>
        <v>0</v>
      </c>
    </row>
    <row r="248" spans="1:13">
      <c r="A248" s="171"/>
      <c r="B248" s="164" t="s">
        <v>143</v>
      </c>
      <c r="C248" s="171" t="s">
        <v>143</v>
      </c>
      <c r="D248" s="12"/>
      <c r="E248" s="12"/>
      <c r="F248" s="12"/>
      <c r="G248" s="12"/>
      <c r="H248" s="12"/>
      <c r="I248" s="12"/>
      <c r="J248" s="12"/>
      <c r="K248" s="12"/>
      <c r="L248" s="250"/>
    </row>
    <row r="249" spans="1:13">
      <c r="A249" s="167" t="s">
        <v>1180</v>
      </c>
      <c r="B249" s="164" t="s">
        <v>143</v>
      </c>
      <c r="C249" s="167" t="s">
        <v>1181</v>
      </c>
      <c r="D249" s="6"/>
      <c r="E249" s="168" t="s">
        <v>3857</v>
      </c>
      <c r="F249" s="8"/>
      <c r="G249" s="257">
        <v>2248.92</v>
      </c>
      <c r="H249" s="8"/>
      <c r="I249" s="168">
        <v>0</v>
      </c>
      <c r="J249" s="8"/>
      <c r="K249" s="168" t="s">
        <v>4123</v>
      </c>
      <c r="L249" s="249">
        <f>VLOOKUP(A249,'De x Para'!A:C,3,0)</f>
        <v>0</v>
      </c>
      <c r="M249" s="254">
        <f t="shared" ref="M249:M253" si="6">G249-I249</f>
        <v>2248.92</v>
      </c>
    </row>
    <row r="250" spans="1:13">
      <c r="A250" s="169" t="s">
        <v>1185</v>
      </c>
      <c r="B250" s="164" t="s">
        <v>143</v>
      </c>
      <c r="C250" s="169" t="s">
        <v>1186</v>
      </c>
      <c r="D250" s="9"/>
      <c r="E250" s="170" t="s">
        <v>3858</v>
      </c>
      <c r="F250" s="11"/>
      <c r="G250" s="258">
        <v>1009.5</v>
      </c>
      <c r="H250" s="11"/>
      <c r="I250" s="170">
        <v>0</v>
      </c>
      <c r="J250" s="11"/>
      <c r="K250" s="170" t="s">
        <v>4124</v>
      </c>
      <c r="L250" s="249" t="str">
        <f>VLOOKUP(A250,'De x Para'!A:C,3,0)</f>
        <v>9.5</v>
      </c>
      <c r="M250" s="254">
        <f t="shared" si="6"/>
        <v>1009.5</v>
      </c>
    </row>
    <row r="251" spans="1:13">
      <c r="A251" s="169" t="s">
        <v>1190</v>
      </c>
      <c r="B251" s="164" t="s">
        <v>143</v>
      </c>
      <c r="C251" s="169" t="s">
        <v>1191</v>
      </c>
      <c r="D251" s="9"/>
      <c r="E251" s="170" t="s">
        <v>3859</v>
      </c>
      <c r="F251" s="11"/>
      <c r="G251" s="170">
        <v>0</v>
      </c>
      <c r="H251" s="11"/>
      <c r="I251" s="170">
        <v>0</v>
      </c>
      <c r="J251" s="11"/>
      <c r="K251" s="170" t="s">
        <v>3859</v>
      </c>
      <c r="L251" s="249" t="str">
        <f>VLOOKUP(A251,'De x Para'!A:C,3,0)</f>
        <v>9.5</v>
      </c>
      <c r="M251" s="254">
        <f t="shared" si="6"/>
        <v>0</v>
      </c>
    </row>
    <row r="252" spans="1:13">
      <c r="A252" s="169" t="s">
        <v>1195</v>
      </c>
      <c r="B252" s="164" t="s">
        <v>143</v>
      </c>
      <c r="C252" s="169" t="s">
        <v>1196</v>
      </c>
      <c r="D252" s="9"/>
      <c r="E252" s="170" t="s">
        <v>3860</v>
      </c>
      <c r="F252" s="11"/>
      <c r="G252" s="170">
        <v>0</v>
      </c>
      <c r="H252" s="11"/>
      <c r="I252" s="170">
        <v>0</v>
      </c>
      <c r="J252" s="11"/>
      <c r="K252" s="170" t="s">
        <v>3860</v>
      </c>
      <c r="L252" s="249" t="str">
        <f>VLOOKUP(A252,'De x Para'!A:C,3,0)</f>
        <v>9.5</v>
      </c>
      <c r="M252" s="254">
        <f t="shared" si="6"/>
        <v>0</v>
      </c>
    </row>
    <row r="253" spans="1:13">
      <c r="A253" s="169" t="s">
        <v>1198</v>
      </c>
      <c r="B253" s="164" t="s">
        <v>143</v>
      </c>
      <c r="C253" s="169" t="s">
        <v>1199</v>
      </c>
      <c r="D253" s="9"/>
      <c r="E253" s="170" t="s">
        <v>3861</v>
      </c>
      <c r="F253" s="11"/>
      <c r="G253" s="258">
        <v>1239.42</v>
      </c>
      <c r="H253" s="11"/>
      <c r="I253" s="170">
        <v>0</v>
      </c>
      <c r="J253" s="11"/>
      <c r="K253" s="170" t="s">
        <v>4125</v>
      </c>
      <c r="L253" s="249" t="str">
        <f>VLOOKUP(A253,'De x Para'!A:C,3,0)</f>
        <v>9.5</v>
      </c>
      <c r="M253" s="254">
        <f t="shared" si="6"/>
        <v>1239.42</v>
      </c>
    </row>
    <row r="254" spans="1:13">
      <c r="A254" s="171"/>
      <c r="B254" s="164" t="s">
        <v>143</v>
      </c>
      <c r="C254" s="171" t="s">
        <v>143</v>
      </c>
      <c r="D254" s="12"/>
      <c r="E254" s="12"/>
      <c r="F254" s="12"/>
      <c r="G254" s="12"/>
      <c r="H254" s="12"/>
      <c r="I254" s="12"/>
      <c r="J254" s="12"/>
      <c r="K254" s="12"/>
      <c r="L254" s="250"/>
    </row>
    <row r="255" spans="1:13">
      <c r="A255" s="167" t="s">
        <v>1203</v>
      </c>
      <c r="B255" s="164" t="s">
        <v>143</v>
      </c>
      <c r="C255" s="167" t="s">
        <v>1204</v>
      </c>
      <c r="D255" s="6"/>
      <c r="E255" s="168" t="s">
        <v>3862</v>
      </c>
      <c r="F255" s="8"/>
      <c r="G255" s="257">
        <v>2079.71</v>
      </c>
      <c r="H255" s="8"/>
      <c r="I255" s="168">
        <v>0</v>
      </c>
      <c r="J255" s="8"/>
      <c r="K255" s="168" t="s">
        <v>4126</v>
      </c>
      <c r="L255" s="249">
        <f>VLOOKUP(A255,'De x Para'!A:C,3,0)</f>
        <v>0</v>
      </c>
      <c r="M255" s="254">
        <f t="shared" ref="M255:M261" si="7">G255-I255</f>
        <v>2079.71</v>
      </c>
    </row>
    <row r="256" spans="1:13">
      <c r="A256" s="169" t="s">
        <v>1208</v>
      </c>
      <c r="B256" s="164" t="s">
        <v>143</v>
      </c>
      <c r="C256" s="169" t="s">
        <v>1209</v>
      </c>
      <c r="D256" s="9"/>
      <c r="E256" s="170" t="s">
        <v>3863</v>
      </c>
      <c r="F256" s="11"/>
      <c r="G256" s="170">
        <v>677.78</v>
      </c>
      <c r="H256" s="11"/>
      <c r="I256" s="170">
        <v>0</v>
      </c>
      <c r="J256" s="11"/>
      <c r="K256" s="170" t="s">
        <v>4127</v>
      </c>
      <c r="L256" s="249" t="str">
        <f>VLOOKUP(A256,'De x Para'!A:C,3,0)</f>
        <v>9.6</v>
      </c>
      <c r="M256" s="254">
        <f t="shared" si="7"/>
        <v>677.78</v>
      </c>
    </row>
    <row r="257" spans="1:13">
      <c r="A257" s="169" t="s">
        <v>1213</v>
      </c>
      <c r="B257" s="164" t="s">
        <v>143</v>
      </c>
      <c r="C257" s="169" t="s">
        <v>1214</v>
      </c>
      <c r="D257" s="9"/>
      <c r="E257" s="170" t="s">
        <v>3864</v>
      </c>
      <c r="F257" s="11"/>
      <c r="G257" s="170">
        <v>414.28</v>
      </c>
      <c r="H257" s="11"/>
      <c r="I257" s="170">
        <v>0</v>
      </c>
      <c r="J257" s="11"/>
      <c r="K257" s="170" t="s">
        <v>4128</v>
      </c>
      <c r="L257" s="249" t="str">
        <f>VLOOKUP(A257,'De x Para'!A:C,3,0)</f>
        <v>9.6</v>
      </c>
      <c r="M257" s="254">
        <f t="shared" si="7"/>
        <v>414.28</v>
      </c>
    </row>
    <row r="258" spans="1:13">
      <c r="A258" s="169" t="s">
        <v>1218</v>
      </c>
      <c r="B258" s="164" t="s">
        <v>143</v>
      </c>
      <c r="C258" s="169" t="s">
        <v>1219</v>
      </c>
      <c r="D258" s="9"/>
      <c r="E258" s="170" t="s">
        <v>3865</v>
      </c>
      <c r="F258" s="11"/>
      <c r="G258" s="170">
        <v>155.04</v>
      </c>
      <c r="H258" s="11"/>
      <c r="I258" s="170">
        <v>0</v>
      </c>
      <c r="J258" s="11"/>
      <c r="K258" s="170" t="s">
        <v>4129</v>
      </c>
      <c r="L258" s="249" t="str">
        <f>VLOOKUP(A258,'De x Para'!A:C,3,0)</f>
        <v>9.6</v>
      </c>
      <c r="M258" s="254">
        <f t="shared" si="7"/>
        <v>155.04</v>
      </c>
    </row>
    <row r="259" spans="1:13">
      <c r="A259" s="169" t="s">
        <v>1230</v>
      </c>
      <c r="B259" s="164" t="s">
        <v>143</v>
      </c>
      <c r="C259" s="169" t="s">
        <v>1231</v>
      </c>
      <c r="D259" s="9"/>
      <c r="E259" s="170" t="s">
        <v>3866</v>
      </c>
      <c r="F259" s="11"/>
      <c r="G259" s="170">
        <v>277.14</v>
      </c>
      <c r="H259" s="11"/>
      <c r="I259" s="170">
        <v>0</v>
      </c>
      <c r="J259" s="11"/>
      <c r="K259" s="170" t="s">
        <v>4130</v>
      </c>
      <c r="L259" s="249" t="str">
        <f>VLOOKUP(A259,'De x Para'!A:C,3,0)</f>
        <v>9.6</v>
      </c>
      <c r="M259" s="254">
        <f t="shared" si="7"/>
        <v>277.14</v>
      </c>
    </row>
    <row r="260" spans="1:13">
      <c r="A260" s="169" t="s">
        <v>1235</v>
      </c>
      <c r="B260" s="164" t="s">
        <v>143</v>
      </c>
      <c r="C260" s="169" t="s">
        <v>1236</v>
      </c>
      <c r="D260" s="9"/>
      <c r="E260" s="170" t="s">
        <v>3867</v>
      </c>
      <c r="F260" s="11"/>
      <c r="G260" s="170">
        <v>555.47</v>
      </c>
      <c r="H260" s="11"/>
      <c r="I260" s="170">
        <v>0</v>
      </c>
      <c r="J260" s="11"/>
      <c r="K260" s="170" t="s">
        <v>4131</v>
      </c>
      <c r="L260" s="249" t="str">
        <f>VLOOKUP(A260,'De x Para'!A:C,3,0)</f>
        <v>9.6</v>
      </c>
      <c r="M260" s="254">
        <f t="shared" si="7"/>
        <v>555.47</v>
      </c>
    </row>
    <row r="261" spans="1:13">
      <c r="A261" s="169" t="s">
        <v>1240</v>
      </c>
      <c r="B261" s="164" t="s">
        <v>143</v>
      </c>
      <c r="C261" s="169" t="s">
        <v>1241</v>
      </c>
      <c r="D261" s="9"/>
      <c r="E261" s="170" t="s">
        <v>3868</v>
      </c>
      <c r="F261" s="11"/>
      <c r="G261" s="170">
        <v>0</v>
      </c>
      <c r="H261" s="11"/>
      <c r="I261" s="170">
        <v>0</v>
      </c>
      <c r="J261" s="11"/>
      <c r="K261" s="170" t="s">
        <v>3868</v>
      </c>
      <c r="L261" s="249" t="str">
        <f>VLOOKUP(A261,'De x Para'!A:C,3,0)</f>
        <v>9.6</v>
      </c>
      <c r="M261" s="254">
        <f t="shared" si="7"/>
        <v>0</v>
      </c>
    </row>
    <row r="262" spans="1:13">
      <c r="A262" s="171"/>
      <c r="B262" s="164" t="s">
        <v>143</v>
      </c>
      <c r="C262" s="171" t="s">
        <v>143</v>
      </c>
      <c r="D262" s="12"/>
      <c r="E262" s="12"/>
      <c r="F262" s="12"/>
      <c r="G262" s="12"/>
      <c r="H262" s="12"/>
      <c r="I262" s="12"/>
      <c r="J262" s="12"/>
      <c r="K262" s="12"/>
      <c r="L262" s="250"/>
    </row>
    <row r="263" spans="1:13">
      <c r="A263" s="167" t="s">
        <v>1245</v>
      </c>
      <c r="B263" s="164" t="s">
        <v>143</v>
      </c>
      <c r="C263" s="167" t="s">
        <v>1246</v>
      </c>
      <c r="D263" s="6"/>
      <c r="E263" s="168" t="s">
        <v>3869</v>
      </c>
      <c r="F263" s="8"/>
      <c r="G263" s="257">
        <v>5918.38</v>
      </c>
      <c r="H263" s="8"/>
      <c r="I263" s="168">
        <v>0</v>
      </c>
      <c r="J263" s="8"/>
      <c r="K263" s="168" t="s">
        <v>4132</v>
      </c>
      <c r="L263" s="249">
        <f>VLOOKUP(A263,'De x Para'!A:C,3,0)</f>
        <v>0</v>
      </c>
      <c r="M263" s="254">
        <f t="shared" ref="M263:M275" si="8">G263-I263</f>
        <v>5918.38</v>
      </c>
    </row>
    <row r="264" spans="1:13">
      <c r="A264" s="169" t="s">
        <v>1250</v>
      </c>
      <c r="B264" s="164" t="s">
        <v>143</v>
      </c>
      <c r="C264" s="169" t="s">
        <v>1251</v>
      </c>
      <c r="D264" s="9"/>
      <c r="E264" s="170" t="s">
        <v>3870</v>
      </c>
      <c r="F264" s="11"/>
      <c r="G264" s="170">
        <v>0</v>
      </c>
      <c r="H264" s="11"/>
      <c r="I264" s="170">
        <v>0</v>
      </c>
      <c r="J264" s="11"/>
      <c r="K264" s="170" t="s">
        <v>3870</v>
      </c>
      <c r="L264" s="249" t="str">
        <f>VLOOKUP(A264,'De x Para'!A:C,3,0)</f>
        <v>9.7</v>
      </c>
      <c r="M264" s="254">
        <f t="shared" si="8"/>
        <v>0</v>
      </c>
    </row>
    <row r="265" spans="1:13">
      <c r="A265" s="169" t="s">
        <v>1253</v>
      </c>
      <c r="B265" s="164" t="s">
        <v>143</v>
      </c>
      <c r="C265" s="169" t="s">
        <v>1254</v>
      </c>
      <c r="D265" s="9"/>
      <c r="E265" s="170" t="s">
        <v>3871</v>
      </c>
      <c r="F265" s="11"/>
      <c r="G265" s="170">
        <v>0</v>
      </c>
      <c r="H265" s="11"/>
      <c r="I265" s="170">
        <v>0</v>
      </c>
      <c r="J265" s="11"/>
      <c r="K265" s="170" t="s">
        <v>3871</v>
      </c>
      <c r="L265" s="249" t="str">
        <f>VLOOKUP(A265,'De x Para'!A:C,3,0)</f>
        <v>9.7</v>
      </c>
      <c r="M265" s="254">
        <f t="shared" si="8"/>
        <v>0</v>
      </c>
    </row>
    <row r="266" spans="1:13">
      <c r="A266" s="169" t="s">
        <v>1256</v>
      </c>
      <c r="B266" s="164" t="s">
        <v>143</v>
      </c>
      <c r="C266" s="169" t="s">
        <v>1257</v>
      </c>
      <c r="D266" s="9"/>
      <c r="E266" s="170" t="s">
        <v>3872</v>
      </c>
      <c r="F266" s="11"/>
      <c r="G266" s="170">
        <v>0</v>
      </c>
      <c r="H266" s="11"/>
      <c r="I266" s="170">
        <v>0</v>
      </c>
      <c r="J266" s="11"/>
      <c r="K266" s="170" t="s">
        <v>3872</v>
      </c>
      <c r="L266" s="249" t="str">
        <f>VLOOKUP(A266,'De x Para'!A:C,3,0)</f>
        <v>9.7</v>
      </c>
      <c r="M266" s="254">
        <f t="shared" si="8"/>
        <v>0</v>
      </c>
    </row>
    <row r="267" spans="1:13">
      <c r="A267" s="169" t="s">
        <v>1261</v>
      </c>
      <c r="B267" s="164" t="s">
        <v>143</v>
      </c>
      <c r="C267" s="169" t="s">
        <v>1262</v>
      </c>
      <c r="D267" s="9"/>
      <c r="E267" s="170" t="s">
        <v>3873</v>
      </c>
      <c r="F267" s="11"/>
      <c r="G267" s="170">
        <v>124.85</v>
      </c>
      <c r="H267" s="11"/>
      <c r="I267" s="170">
        <v>0</v>
      </c>
      <c r="J267" s="11"/>
      <c r="K267" s="170" t="s">
        <v>4133</v>
      </c>
      <c r="L267" s="249" t="str">
        <f>VLOOKUP(A267,'De x Para'!A:C,3,0)</f>
        <v>9.7</v>
      </c>
      <c r="M267" s="254">
        <f t="shared" si="8"/>
        <v>124.85</v>
      </c>
    </row>
    <row r="268" spans="1:13">
      <c r="A268" s="169" t="s">
        <v>1266</v>
      </c>
      <c r="B268" s="164" t="s">
        <v>143</v>
      </c>
      <c r="C268" s="169" t="s">
        <v>1267</v>
      </c>
      <c r="D268" s="9"/>
      <c r="E268" s="170" t="s">
        <v>3391</v>
      </c>
      <c r="F268" s="11"/>
      <c r="G268" s="170">
        <v>0</v>
      </c>
      <c r="H268" s="11"/>
      <c r="I268" s="170">
        <v>0</v>
      </c>
      <c r="J268" s="11"/>
      <c r="K268" s="170" t="s">
        <v>3391</v>
      </c>
      <c r="L268" s="249" t="str">
        <f>VLOOKUP(A268,'De x Para'!A:C,3,0)</f>
        <v>9.7</v>
      </c>
      <c r="M268" s="254">
        <f t="shared" si="8"/>
        <v>0</v>
      </c>
    </row>
    <row r="269" spans="1:13">
      <c r="A269" s="169" t="s">
        <v>3392</v>
      </c>
      <c r="B269" s="164" t="s">
        <v>143</v>
      </c>
      <c r="C269" s="169" t="s">
        <v>1558</v>
      </c>
      <c r="D269" s="9"/>
      <c r="E269" s="170" t="s">
        <v>3393</v>
      </c>
      <c r="F269" s="11"/>
      <c r="G269" s="170">
        <v>0</v>
      </c>
      <c r="H269" s="11"/>
      <c r="I269" s="170">
        <v>0</v>
      </c>
      <c r="J269" s="11"/>
      <c r="K269" s="170" t="s">
        <v>3393</v>
      </c>
      <c r="L269" s="249" t="str">
        <f>VLOOKUP(A269,'De x Para'!A:C,3,0)</f>
        <v>9.7</v>
      </c>
      <c r="M269" s="254">
        <f t="shared" si="8"/>
        <v>0</v>
      </c>
    </row>
    <row r="270" spans="1:13">
      <c r="A270" s="169" t="s">
        <v>1274</v>
      </c>
      <c r="B270" s="164" t="s">
        <v>143</v>
      </c>
      <c r="C270" s="169" t="s">
        <v>1275</v>
      </c>
      <c r="D270" s="9"/>
      <c r="E270" s="170" t="s">
        <v>3631</v>
      </c>
      <c r="F270" s="11"/>
      <c r="G270" s="170">
        <v>0</v>
      </c>
      <c r="H270" s="11"/>
      <c r="I270" s="170">
        <v>0</v>
      </c>
      <c r="J270" s="11"/>
      <c r="K270" s="170" t="s">
        <v>3631</v>
      </c>
      <c r="L270" s="249" t="str">
        <f>VLOOKUP(A270,'De x Para'!A:C,3,0)</f>
        <v>9.7</v>
      </c>
      <c r="M270" s="254">
        <f t="shared" si="8"/>
        <v>0</v>
      </c>
    </row>
    <row r="271" spans="1:13">
      <c r="A271" s="169" t="s">
        <v>1279</v>
      </c>
      <c r="B271" s="164" t="s">
        <v>143</v>
      </c>
      <c r="C271" s="169" t="s">
        <v>1280</v>
      </c>
      <c r="D271" s="9"/>
      <c r="E271" s="170" t="s">
        <v>3874</v>
      </c>
      <c r="F271" s="11"/>
      <c r="G271" s="258">
        <v>1697.14</v>
      </c>
      <c r="H271" s="11"/>
      <c r="I271" s="170">
        <v>0</v>
      </c>
      <c r="J271" s="11"/>
      <c r="K271" s="170" t="s">
        <v>4134</v>
      </c>
      <c r="L271" s="249" t="str">
        <f>VLOOKUP(A271,'De x Para'!A:C,3,0)</f>
        <v>9.7</v>
      </c>
      <c r="M271" s="254">
        <f t="shared" si="8"/>
        <v>1697.14</v>
      </c>
    </row>
    <row r="272" spans="1:13">
      <c r="A272" s="169" t="s">
        <v>1282</v>
      </c>
      <c r="B272" s="164" t="s">
        <v>143</v>
      </c>
      <c r="C272" s="169" t="s">
        <v>1283</v>
      </c>
      <c r="D272" s="9"/>
      <c r="E272" s="170" t="s">
        <v>3875</v>
      </c>
      <c r="F272" s="11"/>
      <c r="G272" s="170">
        <v>171</v>
      </c>
      <c r="H272" s="11"/>
      <c r="I272" s="170">
        <v>0</v>
      </c>
      <c r="J272" s="11"/>
      <c r="K272" s="170" t="s">
        <v>4135</v>
      </c>
      <c r="L272" s="249" t="str">
        <f>VLOOKUP(A272,'De x Para'!A:C,3,0)</f>
        <v>9.7</v>
      </c>
      <c r="M272" s="254">
        <f t="shared" si="8"/>
        <v>171</v>
      </c>
    </row>
    <row r="273" spans="1:13">
      <c r="A273" s="169" t="s">
        <v>1287</v>
      </c>
      <c r="B273" s="164" t="s">
        <v>143</v>
      </c>
      <c r="C273" s="169" t="s">
        <v>1288</v>
      </c>
      <c r="D273" s="9"/>
      <c r="E273" s="170" t="s">
        <v>3876</v>
      </c>
      <c r="F273" s="11"/>
      <c r="G273" s="170">
        <v>0</v>
      </c>
      <c r="H273" s="11"/>
      <c r="I273" s="170">
        <v>0</v>
      </c>
      <c r="J273" s="11"/>
      <c r="K273" s="170" t="s">
        <v>3876</v>
      </c>
      <c r="L273" s="249" t="str">
        <f>VLOOKUP(A273,'De x Para'!A:C,3,0)</f>
        <v>9.7</v>
      </c>
      <c r="M273" s="254">
        <f t="shared" si="8"/>
        <v>0</v>
      </c>
    </row>
    <row r="274" spans="1:13">
      <c r="A274" s="169" t="s">
        <v>1290</v>
      </c>
      <c r="B274" s="164" t="s">
        <v>143</v>
      </c>
      <c r="C274" s="169" t="s">
        <v>1291</v>
      </c>
      <c r="D274" s="9"/>
      <c r="E274" s="170" t="s">
        <v>3836</v>
      </c>
      <c r="F274" s="11"/>
      <c r="G274" s="258">
        <v>1350</v>
      </c>
      <c r="H274" s="11"/>
      <c r="I274" s="170">
        <v>0</v>
      </c>
      <c r="J274" s="11"/>
      <c r="K274" s="170" t="s">
        <v>4136</v>
      </c>
      <c r="L274" s="249" t="str">
        <f>VLOOKUP(A274,'De x Para'!A:C,3,0)</f>
        <v>9.7</v>
      </c>
      <c r="M274" s="254">
        <f t="shared" si="8"/>
        <v>1350</v>
      </c>
    </row>
    <row r="275" spans="1:13">
      <c r="A275" s="169" t="s">
        <v>1298</v>
      </c>
      <c r="B275" s="164" t="s">
        <v>143</v>
      </c>
      <c r="C275" s="169" t="s">
        <v>1299</v>
      </c>
      <c r="D275" s="9"/>
      <c r="E275" s="170" t="s">
        <v>3877</v>
      </c>
      <c r="F275" s="11"/>
      <c r="G275" s="258">
        <v>2575.39</v>
      </c>
      <c r="H275" s="11"/>
      <c r="I275" s="170">
        <v>0</v>
      </c>
      <c r="J275" s="11"/>
      <c r="K275" s="170" t="s">
        <v>4137</v>
      </c>
      <c r="L275" s="249" t="str">
        <f>VLOOKUP(A275,'De x Para'!A:C,3,0)</f>
        <v>9.7</v>
      </c>
      <c r="M275" s="254">
        <f t="shared" si="8"/>
        <v>2575.39</v>
      </c>
    </row>
    <row r="276" spans="1:13">
      <c r="A276" s="171"/>
      <c r="B276" s="164" t="s">
        <v>143</v>
      </c>
      <c r="C276" s="171" t="s">
        <v>143</v>
      </c>
      <c r="D276" s="12"/>
      <c r="E276" s="12"/>
      <c r="F276" s="12"/>
      <c r="G276" s="12"/>
      <c r="H276" s="12"/>
      <c r="I276" s="12"/>
      <c r="J276" s="12"/>
      <c r="K276" s="12"/>
      <c r="L276" s="250"/>
    </row>
    <row r="277" spans="1:13">
      <c r="A277" s="167" t="s">
        <v>1308</v>
      </c>
      <c r="B277" s="164" t="s">
        <v>143</v>
      </c>
      <c r="C277" s="167" t="s">
        <v>1309</v>
      </c>
      <c r="D277" s="6"/>
      <c r="E277" s="168" t="s">
        <v>3878</v>
      </c>
      <c r="F277" s="8"/>
      <c r="G277" s="257">
        <v>2308.5300000000002</v>
      </c>
      <c r="H277" s="8"/>
      <c r="I277" s="168">
        <v>0</v>
      </c>
      <c r="J277" s="8"/>
      <c r="K277" s="168" t="s">
        <v>4138</v>
      </c>
      <c r="L277" s="249">
        <f>VLOOKUP(A277,'De x Para'!A:C,3,0)</f>
        <v>0</v>
      </c>
      <c r="M277" s="254">
        <f t="shared" ref="M277:M278" si="9">G277-I277</f>
        <v>2308.5300000000002</v>
      </c>
    </row>
    <row r="278" spans="1:13">
      <c r="A278" s="169" t="s">
        <v>1313</v>
      </c>
      <c r="B278" s="164" t="s">
        <v>143</v>
      </c>
      <c r="C278" s="169" t="s">
        <v>1314</v>
      </c>
      <c r="D278" s="9"/>
      <c r="E278" s="170" t="s">
        <v>3878</v>
      </c>
      <c r="F278" s="11"/>
      <c r="G278" s="258">
        <v>2308.5300000000002</v>
      </c>
      <c r="H278" s="11"/>
      <c r="I278" s="170">
        <v>0</v>
      </c>
      <c r="J278" s="11"/>
      <c r="K278" s="170" t="s">
        <v>4138</v>
      </c>
      <c r="L278" s="249" t="str">
        <f>VLOOKUP(A278,'De x Para'!A:C,3,0)</f>
        <v>9.8</v>
      </c>
      <c r="M278" s="254">
        <f t="shared" si="9"/>
        <v>2308.5300000000002</v>
      </c>
    </row>
    <row r="279" spans="1:13">
      <c r="A279" s="171"/>
      <c r="B279" s="164" t="s">
        <v>143</v>
      </c>
      <c r="C279" s="171" t="s">
        <v>143</v>
      </c>
      <c r="D279" s="12"/>
      <c r="E279" s="12"/>
      <c r="F279" s="12"/>
      <c r="G279" s="12"/>
      <c r="H279" s="12"/>
      <c r="I279" s="12"/>
      <c r="J279" s="12"/>
      <c r="K279" s="12"/>
      <c r="L279" s="250"/>
    </row>
    <row r="280" spans="1:13">
      <c r="A280" s="167" t="s">
        <v>1315</v>
      </c>
      <c r="B280" s="164" t="s">
        <v>143</v>
      </c>
      <c r="C280" s="167" t="s">
        <v>1316</v>
      </c>
      <c r="D280" s="6"/>
      <c r="E280" s="168" t="s">
        <v>3636</v>
      </c>
      <c r="F280" s="8"/>
      <c r="G280" s="168">
        <v>0</v>
      </c>
      <c r="H280" s="8"/>
      <c r="I280" s="168">
        <v>0</v>
      </c>
      <c r="J280" s="8"/>
      <c r="K280" s="168" t="s">
        <v>3636</v>
      </c>
      <c r="L280" s="249">
        <f>VLOOKUP(A280,'De x Para'!A:C,3,0)</f>
        <v>0</v>
      </c>
      <c r="M280" s="254">
        <f t="shared" ref="M280:M281" si="10">G280-I280</f>
        <v>0</v>
      </c>
    </row>
    <row r="281" spans="1:13">
      <c r="A281" s="169" t="s">
        <v>1320</v>
      </c>
      <c r="B281" s="164" t="s">
        <v>143</v>
      </c>
      <c r="C281" s="169" t="s">
        <v>460</v>
      </c>
      <c r="D281" s="9"/>
      <c r="E281" s="170" t="s">
        <v>3636</v>
      </c>
      <c r="F281" s="11"/>
      <c r="G281" s="170">
        <v>0</v>
      </c>
      <c r="H281" s="11"/>
      <c r="I281" s="170">
        <v>0</v>
      </c>
      <c r="J281" s="11"/>
      <c r="K281" s="170" t="s">
        <v>3636</v>
      </c>
      <c r="L281" s="249" t="str">
        <f>VLOOKUP(A281,'De x Para'!A:C,3,0)</f>
        <v>9.7</v>
      </c>
      <c r="M281" s="254">
        <f t="shared" si="10"/>
        <v>0</v>
      </c>
    </row>
    <row r="282" spans="1:13">
      <c r="A282" s="171"/>
      <c r="B282" s="164" t="s">
        <v>143</v>
      </c>
      <c r="C282" s="171" t="s">
        <v>143</v>
      </c>
      <c r="D282" s="12"/>
      <c r="E282" s="12"/>
      <c r="F282" s="12"/>
      <c r="G282" s="12"/>
      <c r="H282" s="12"/>
      <c r="I282" s="12"/>
      <c r="J282" s="12"/>
      <c r="K282" s="12"/>
      <c r="L282" s="250"/>
    </row>
    <row r="283" spans="1:13">
      <c r="A283" s="167" t="s">
        <v>1325</v>
      </c>
      <c r="B283" s="164" t="s">
        <v>143</v>
      </c>
      <c r="C283" s="167" t="s">
        <v>1326</v>
      </c>
      <c r="D283" s="6"/>
      <c r="E283" s="168" t="s">
        <v>3879</v>
      </c>
      <c r="F283" s="8"/>
      <c r="G283" s="257">
        <v>14891.91</v>
      </c>
      <c r="H283" s="8"/>
      <c r="I283" s="168">
        <v>0</v>
      </c>
      <c r="J283" s="8"/>
      <c r="K283" s="168" t="s">
        <v>4139</v>
      </c>
      <c r="L283" s="249">
        <f>VLOOKUP(A283,'De x Para'!A:C,3,0)</f>
        <v>0</v>
      </c>
      <c r="M283" s="254">
        <f t="shared" ref="M283:M296" si="11">G283-I283</f>
        <v>14891.91</v>
      </c>
    </row>
    <row r="284" spans="1:13">
      <c r="A284" s="167" t="s">
        <v>1331</v>
      </c>
      <c r="B284" s="164" t="s">
        <v>143</v>
      </c>
      <c r="C284" s="167" t="s">
        <v>1326</v>
      </c>
      <c r="D284" s="6"/>
      <c r="E284" s="168" t="s">
        <v>3879</v>
      </c>
      <c r="F284" s="8"/>
      <c r="G284" s="257">
        <v>14891.91</v>
      </c>
      <c r="H284" s="8"/>
      <c r="I284" s="168">
        <v>0</v>
      </c>
      <c r="J284" s="8"/>
      <c r="K284" s="168" t="s">
        <v>4139</v>
      </c>
      <c r="L284" s="249">
        <f>VLOOKUP(A284,'De x Para'!A:C,3,0)</f>
        <v>0</v>
      </c>
      <c r="M284" s="254">
        <f t="shared" si="11"/>
        <v>14891.91</v>
      </c>
    </row>
    <row r="285" spans="1:13">
      <c r="A285" s="167" t="s">
        <v>1332</v>
      </c>
      <c r="B285" s="164" t="s">
        <v>143</v>
      </c>
      <c r="C285" s="167" t="s">
        <v>1326</v>
      </c>
      <c r="D285" s="6"/>
      <c r="E285" s="168" t="s">
        <v>3879</v>
      </c>
      <c r="F285" s="8"/>
      <c r="G285" s="257">
        <v>14891.91</v>
      </c>
      <c r="H285" s="8"/>
      <c r="I285" s="168">
        <v>0</v>
      </c>
      <c r="J285" s="8"/>
      <c r="K285" s="168" t="s">
        <v>4139</v>
      </c>
      <c r="L285" s="249">
        <f>VLOOKUP(A285,'De x Para'!A:C,3,0)</f>
        <v>0</v>
      </c>
      <c r="M285" s="254">
        <f t="shared" si="11"/>
        <v>14891.91</v>
      </c>
    </row>
    <row r="286" spans="1:13">
      <c r="A286" s="167" t="s">
        <v>1333</v>
      </c>
      <c r="B286" s="164" t="s">
        <v>143</v>
      </c>
      <c r="C286" s="167" t="s">
        <v>1334</v>
      </c>
      <c r="D286" s="6"/>
      <c r="E286" s="168" t="s">
        <v>3880</v>
      </c>
      <c r="F286" s="8"/>
      <c r="G286" s="257">
        <v>13405.31</v>
      </c>
      <c r="H286" s="8"/>
      <c r="I286" s="168">
        <v>0</v>
      </c>
      <c r="J286" s="8"/>
      <c r="K286" s="168" t="s">
        <v>4140</v>
      </c>
      <c r="L286" s="249">
        <f>VLOOKUP(A286,'De x Para'!A:C,3,0)</f>
        <v>0</v>
      </c>
      <c r="M286" s="254">
        <f t="shared" si="11"/>
        <v>13405.31</v>
      </c>
    </row>
    <row r="287" spans="1:13">
      <c r="A287" s="169" t="s">
        <v>1339</v>
      </c>
      <c r="B287" s="164" t="s">
        <v>143</v>
      </c>
      <c r="C287" s="169" t="s">
        <v>1340</v>
      </c>
      <c r="D287" s="9"/>
      <c r="E287" s="170" t="s">
        <v>3881</v>
      </c>
      <c r="F287" s="11"/>
      <c r="G287" s="170">
        <v>490</v>
      </c>
      <c r="H287" s="11"/>
      <c r="I287" s="170">
        <v>0</v>
      </c>
      <c r="J287" s="11"/>
      <c r="K287" s="170" t="s">
        <v>4141</v>
      </c>
      <c r="L287" s="249" t="str">
        <f>VLOOKUP(A287,'De x Para'!A:C,3,0)</f>
        <v>10.1</v>
      </c>
      <c r="M287" s="254">
        <f t="shared" si="11"/>
        <v>490</v>
      </c>
    </row>
    <row r="288" spans="1:13">
      <c r="A288" s="169" t="s">
        <v>1344</v>
      </c>
      <c r="B288" s="164" t="s">
        <v>143</v>
      </c>
      <c r="C288" s="169" t="s">
        <v>1345</v>
      </c>
      <c r="D288" s="9"/>
      <c r="E288" s="170" t="s">
        <v>3882</v>
      </c>
      <c r="F288" s="11"/>
      <c r="G288" s="258">
        <v>7507.65</v>
      </c>
      <c r="H288" s="11"/>
      <c r="I288" s="170">
        <v>0</v>
      </c>
      <c r="J288" s="11"/>
      <c r="K288" s="170" t="s">
        <v>4142</v>
      </c>
      <c r="L288" s="249" t="str">
        <f>VLOOKUP(A288,'De x Para'!A:C,3,0)</f>
        <v>10.1</v>
      </c>
      <c r="M288" s="254">
        <f t="shared" si="11"/>
        <v>7507.65</v>
      </c>
    </row>
    <row r="289" spans="1:13">
      <c r="A289" s="169" t="s">
        <v>1349</v>
      </c>
      <c r="B289" s="164" t="s">
        <v>143</v>
      </c>
      <c r="C289" s="169" t="s">
        <v>1350</v>
      </c>
      <c r="D289" s="9"/>
      <c r="E289" s="170" t="s">
        <v>3883</v>
      </c>
      <c r="F289" s="11"/>
      <c r="G289" s="170">
        <v>0</v>
      </c>
      <c r="H289" s="11"/>
      <c r="I289" s="170">
        <v>0</v>
      </c>
      <c r="J289" s="11"/>
      <c r="K289" s="170" t="s">
        <v>3883</v>
      </c>
      <c r="L289" s="249" t="str">
        <f>VLOOKUP(A289,'De x Para'!A:C,3,0)</f>
        <v>10.1</v>
      </c>
      <c r="M289" s="254">
        <f t="shared" si="11"/>
        <v>0</v>
      </c>
    </row>
    <row r="290" spans="1:13">
      <c r="A290" s="169" t="s">
        <v>1354</v>
      </c>
      <c r="B290" s="164" t="s">
        <v>143</v>
      </c>
      <c r="C290" s="169" t="s">
        <v>1355</v>
      </c>
      <c r="D290" s="9"/>
      <c r="E290" s="170" t="s">
        <v>3884</v>
      </c>
      <c r="F290" s="11"/>
      <c r="G290" s="170">
        <v>422.07</v>
      </c>
      <c r="H290" s="11"/>
      <c r="I290" s="170">
        <v>0</v>
      </c>
      <c r="J290" s="11"/>
      <c r="K290" s="170" t="s">
        <v>4143</v>
      </c>
      <c r="L290" s="249" t="str">
        <f>VLOOKUP(A290,'De x Para'!A:C,3,0)</f>
        <v>10.1</v>
      </c>
      <c r="M290" s="254">
        <f t="shared" si="11"/>
        <v>422.07</v>
      </c>
    </row>
    <row r="291" spans="1:13">
      <c r="A291" s="169" t="s">
        <v>1362</v>
      </c>
      <c r="B291" s="164" t="s">
        <v>143</v>
      </c>
      <c r="C291" s="169" t="s">
        <v>1363</v>
      </c>
      <c r="D291" s="9"/>
      <c r="E291" s="170" t="s">
        <v>3885</v>
      </c>
      <c r="F291" s="11"/>
      <c r="G291" s="170">
        <v>0</v>
      </c>
      <c r="H291" s="11"/>
      <c r="I291" s="170">
        <v>0</v>
      </c>
      <c r="J291" s="11"/>
      <c r="K291" s="170" t="s">
        <v>3885</v>
      </c>
      <c r="L291" s="249" t="str">
        <f>VLOOKUP(A291,'De x Para'!A:C,3,0)</f>
        <v>10.1</v>
      </c>
      <c r="M291" s="254">
        <f t="shared" si="11"/>
        <v>0</v>
      </c>
    </row>
    <row r="292" spans="1:13">
      <c r="A292" s="169" t="s">
        <v>3886</v>
      </c>
      <c r="B292" s="164" t="s">
        <v>143</v>
      </c>
      <c r="C292" s="169" t="s">
        <v>3887</v>
      </c>
      <c r="D292" s="9"/>
      <c r="E292" s="170" t="s">
        <v>3888</v>
      </c>
      <c r="F292" s="11"/>
      <c r="G292" s="170">
        <v>0</v>
      </c>
      <c r="H292" s="11"/>
      <c r="I292" s="170">
        <v>0</v>
      </c>
      <c r="J292" s="11"/>
      <c r="K292" s="170" t="s">
        <v>3888</v>
      </c>
      <c r="L292" s="249" t="str">
        <f>VLOOKUP(A292,'De x Para'!A:C,3,0)</f>
        <v>10.1</v>
      </c>
      <c r="M292" s="254">
        <f t="shared" si="11"/>
        <v>0</v>
      </c>
    </row>
    <row r="293" spans="1:13">
      <c r="A293" s="169" t="s">
        <v>3889</v>
      </c>
      <c r="B293" s="164" t="s">
        <v>143</v>
      </c>
      <c r="C293" s="169" t="s">
        <v>3890</v>
      </c>
      <c r="D293" s="9"/>
      <c r="E293" s="170" t="s">
        <v>3891</v>
      </c>
      <c r="F293" s="11"/>
      <c r="G293" s="170">
        <v>0</v>
      </c>
      <c r="H293" s="11"/>
      <c r="I293" s="170">
        <v>0</v>
      </c>
      <c r="J293" s="11"/>
      <c r="K293" s="170" t="s">
        <v>3891</v>
      </c>
      <c r="L293" s="249" t="str">
        <f>VLOOKUP(A293,'De x Para'!A:C,3,0)</f>
        <v>10.1</v>
      </c>
      <c r="M293" s="254">
        <f t="shared" si="11"/>
        <v>0</v>
      </c>
    </row>
    <row r="294" spans="1:13">
      <c r="A294" s="169" t="s">
        <v>1365</v>
      </c>
      <c r="B294" s="164" t="s">
        <v>143</v>
      </c>
      <c r="C294" s="169" t="s">
        <v>1366</v>
      </c>
      <c r="D294" s="9"/>
      <c r="E294" s="170" t="s">
        <v>3892</v>
      </c>
      <c r="F294" s="11"/>
      <c r="G294" s="170">
        <v>0</v>
      </c>
      <c r="H294" s="11"/>
      <c r="I294" s="170">
        <v>0</v>
      </c>
      <c r="J294" s="11"/>
      <c r="K294" s="170" t="s">
        <v>3892</v>
      </c>
      <c r="L294" s="249" t="str">
        <f>VLOOKUP(A294,'De x Para'!A:C,3,0)</f>
        <v>10.1</v>
      </c>
      <c r="M294" s="254">
        <f t="shared" si="11"/>
        <v>0</v>
      </c>
    </row>
    <row r="295" spans="1:13">
      <c r="A295" s="169" t="s">
        <v>1370</v>
      </c>
      <c r="B295" s="164" t="s">
        <v>143</v>
      </c>
      <c r="C295" s="169" t="s">
        <v>1371</v>
      </c>
      <c r="D295" s="9"/>
      <c r="E295" s="170" t="s">
        <v>3893</v>
      </c>
      <c r="F295" s="11"/>
      <c r="G295" s="258">
        <v>4595.09</v>
      </c>
      <c r="H295" s="11"/>
      <c r="I295" s="170">
        <v>0</v>
      </c>
      <c r="J295" s="11"/>
      <c r="K295" s="170" t="s">
        <v>4144</v>
      </c>
      <c r="L295" s="249" t="str">
        <f>VLOOKUP(A295,'De x Para'!A:C,3,0)</f>
        <v>10.1</v>
      </c>
      <c r="M295" s="254">
        <f t="shared" si="11"/>
        <v>4595.09</v>
      </c>
    </row>
    <row r="296" spans="1:13">
      <c r="A296" s="169" t="s">
        <v>1375</v>
      </c>
      <c r="B296" s="164" t="s">
        <v>143</v>
      </c>
      <c r="C296" s="169" t="s">
        <v>1376</v>
      </c>
      <c r="D296" s="9"/>
      <c r="E296" s="170" t="s">
        <v>3894</v>
      </c>
      <c r="F296" s="11"/>
      <c r="G296" s="170">
        <v>390.5</v>
      </c>
      <c r="H296" s="11"/>
      <c r="I296" s="170">
        <v>0</v>
      </c>
      <c r="J296" s="11"/>
      <c r="K296" s="170" t="s">
        <v>4145</v>
      </c>
      <c r="L296" s="249" t="str">
        <f>VLOOKUP(A296,'De x Para'!A:C,3,0)</f>
        <v>10.1</v>
      </c>
      <c r="M296" s="254">
        <f t="shared" si="11"/>
        <v>390.5</v>
      </c>
    </row>
    <row r="297" spans="1:13">
      <c r="A297" s="171"/>
      <c r="B297" s="164" t="s">
        <v>143</v>
      </c>
      <c r="C297" s="171" t="s">
        <v>143</v>
      </c>
      <c r="D297" s="12"/>
      <c r="E297" s="12"/>
      <c r="F297" s="12"/>
      <c r="G297" s="12"/>
      <c r="H297" s="12"/>
      <c r="I297" s="12"/>
      <c r="J297" s="12"/>
      <c r="K297" s="12"/>
      <c r="L297" s="250"/>
    </row>
    <row r="298" spans="1:13">
      <c r="A298" s="167" t="s">
        <v>1380</v>
      </c>
      <c r="B298" s="164" t="s">
        <v>143</v>
      </c>
      <c r="C298" s="167" t="s">
        <v>1381</v>
      </c>
      <c r="D298" s="6"/>
      <c r="E298" s="168" t="s">
        <v>3895</v>
      </c>
      <c r="F298" s="8"/>
      <c r="G298" s="168">
        <v>0</v>
      </c>
      <c r="H298" s="8"/>
      <c r="I298" s="168">
        <v>0</v>
      </c>
      <c r="J298" s="8"/>
      <c r="K298" s="168" t="s">
        <v>3895</v>
      </c>
      <c r="L298" s="249">
        <f>VLOOKUP(A298,'De x Para'!A:C,3,0)</f>
        <v>0</v>
      </c>
      <c r="M298" s="254">
        <f t="shared" ref="M298:M299" si="12">G298-I298</f>
        <v>0</v>
      </c>
    </row>
    <row r="299" spans="1:13">
      <c r="A299" s="169" t="s">
        <v>1384</v>
      </c>
      <c r="B299" s="164" t="s">
        <v>143</v>
      </c>
      <c r="C299" s="169" t="s">
        <v>1381</v>
      </c>
      <c r="D299" s="9"/>
      <c r="E299" s="170" t="s">
        <v>3895</v>
      </c>
      <c r="F299" s="11"/>
      <c r="G299" s="170">
        <v>0</v>
      </c>
      <c r="H299" s="11"/>
      <c r="I299" s="170">
        <v>0</v>
      </c>
      <c r="J299" s="11"/>
      <c r="K299" s="170" t="s">
        <v>3895</v>
      </c>
      <c r="L299" s="249" t="str">
        <f>VLOOKUP(A299,'De x Para'!A:C,3,0)</f>
        <v>10.2</v>
      </c>
      <c r="M299" s="254">
        <f t="shared" si="12"/>
        <v>0</v>
      </c>
    </row>
    <row r="300" spans="1:13">
      <c r="A300" s="171"/>
      <c r="B300" s="164" t="s">
        <v>143</v>
      </c>
      <c r="C300" s="171" t="s">
        <v>143</v>
      </c>
      <c r="D300" s="12"/>
      <c r="E300" s="12"/>
      <c r="F300" s="12"/>
      <c r="G300" s="12"/>
      <c r="H300" s="12"/>
      <c r="I300" s="12"/>
      <c r="J300" s="12"/>
      <c r="K300" s="12"/>
      <c r="L300" s="250"/>
    </row>
    <row r="301" spans="1:13">
      <c r="A301" s="167" t="s">
        <v>1385</v>
      </c>
      <c r="B301" s="164" t="s">
        <v>143</v>
      </c>
      <c r="C301" s="167" t="s">
        <v>1386</v>
      </c>
      <c r="D301" s="6"/>
      <c r="E301" s="168" t="s">
        <v>3410</v>
      </c>
      <c r="F301" s="8"/>
      <c r="G301" s="168">
        <v>0</v>
      </c>
      <c r="H301" s="8"/>
      <c r="I301" s="168">
        <v>0</v>
      </c>
      <c r="J301" s="8"/>
      <c r="K301" s="168" t="s">
        <v>3410</v>
      </c>
      <c r="L301" s="249">
        <f>VLOOKUP(A301,'De x Para'!A:C,3,0)</f>
        <v>0</v>
      </c>
      <c r="M301" s="254">
        <f t="shared" ref="M301:M302" si="13">G301-I301</f>
        <v>0</v>
      </c>
    </row>
    <row r="302" spans="1:13">
      <c r="A302" s="169" t="s">
        <v>1388</v>
      </c>
      <c r="B302" s="164" t="s">
        <v>143</v>
      </c>
      <c r="C302" s="169" t="s">
        <v>1389</v>
      </c>
      <c r="D302" s="9"/>
      <c r="E302" s="170" t="s">
        <v>3410</v>
      </c>
      <c r="F302" s="11"/>
      <c r="G302" s="170">
        <v>0</v>
      </c>
      <c r="H302" s="11"/>
      <c r="I302" s="170">
        <v>0</v>
      </c>
      <c r="J302" s="11"/>
      <c r="K302" s="170" t="s">
        <v>3410</v>
      </c>
      <c r="L302" s="249" t="str">
        <f>VLOOKUP(A302,'De x Para'!A:C,3,0)</f>
        <v>10.2.1</v>
      </c>
      <c r="M302" s="254">
        <f t="shared" si="13"/>
        <v>0</v>
      </c>
    </row>
    <row r="303" spans="1:13">
      <c r="A303" s="171"/>
      <c r="B303" s="164" t="s">
        <v>143</v>
      </c>
      <c r="C303" s="171" t="s">
        <v>143</v>
      </c>
      <c r="D303" s="12"/>
      <c r="E303" s="12"/>
      <c r="F303" s="12"/>
      <c r="G303" s="12"/>
      <c r="H303" s="12"/>
      <c r="I303" s="12"/>
      <c r="J303" s="12"/>
      <c r="K303" s="12"/>
      <c r="L303" s="250"/>
    </row>
    <row r="304" spans="1:13">
      <c r="A304" s="167" t="s">
        <v>1393</v>
      </c>
      <c r="B304" s="164" t="s">
        <v>143</v>
      </c>
      <c r="C304" s="167" t="s">
        <v>1394</v>
      </c>
      <c r="D304" s="6"/>
      <c r="E304" s="168" t="s">
        <v>3896</v>
      </c>
      <c r="F304" s="8"/>
      <c r="G304" s="257">
        <v>1486.6</v>
      </c>
      <c r="H304" s="8"/>
      <c r="I304" s="168">
        <v>0</v>
      </c>
      <c r="J304" s="8"/>
      <c r="K304" s="168" t="s">
        <v>4146</v>
      </c>
      <c r="L304" s="249">
        <f>VLOOKUP(A304,'De x Para'!A:C,3,0)</f>
        <v>0</v>
      </c>
      <c r="M304" s="254">
        <f t="shared" ref="M304:M305" si="14">G304-I304</f>
        <v>1486.6</v>
      </c>
    </row>
    <row r="305" spans="1:13">
      <c r="A305" s="169" t="s">
        <v>1398</v>
      </c>
      <c r="B305" s="164" t="s">
        <v>143</v>
      </c>
      <c r="C305" s="169" t="s">
        <v>1399</v>
      </c>
      <c r="D305" s="9"/>
      <c r="E305" s="170" t="s">
        <v>3896</v>
      </c>
      <c r="F305" s="11"/>
      <c r="G305" s="258">
        <v>1486.6</v>
      </c>
      <c r="H305" s="11"/>
      <c r="I305" s="170">
        <v>0</v>
      </c>
      <c r="J305" s="11"/>
      <c r="K305" s="170" t="s">
        <v>4146</v>
      </c>
      <c r="L305" s="249" t="str">
        <f>VLOOKUP(A305,'De x Para'!A:C,3,0)</f>
        <v>10.3</v>
      </c>
      <c r="M305" s="254">
        <f t="shared" si="14"/>
        <v>1486.6</v>
      </c>
    </row>
    <row r="306" spans="1:13">
      <c r="A306" s="171"/>
      <c r="B306" s="164" t="s">
        <v>143</v>
      </c>
      <c r="C306" s="171" t="s">
        <v>143</v>
      </c>
      <c r="D306" s="12"/>
      <c r="E306" s="12"/>
      <c r="F306" s="12"/>
      <c r="G306" s="12"/>
      <c r="H306" s="12"/>
      <c r="I306" s="12"/>
      <c r="J306" s="12"/>
      <c r="K306" s="12"/>
      <c r="L306" s="250"/>
    </row>
    <row r="307" spans="1:13">
      <c r="A307" s="167" t="s">
        <v>1400</v>
      </c>
      <c r="B307" s="164" t="s">
        <v>143</v>
      </c>
      <c r="C307" s="167" t="s">
        <v>1401</v>
      </c>
      <c r="D307" s="6"/>
      <c r="E307" s="168" t="s">
        <v>3897</v>
      </c>
      <c r="F307" s="8"/>
      <c r="G307" s="257">
        <v>1274.49</v>
      </c>
      <c r="H307" s="8"/>
      <c r="I307" s="168">
        <v>0</v>
      </c>
      <c r="J307" s="8"/>
      <c r="K307" s="168" t="s">
        <v>4147</v>
      </c>
      <c r="L307" s="249">
        <f>VLOOKUP(A307,'De x Para'!A:C,3,0)</f>
        <v>0</v>
      </c>
      <c r="M307" s="254">
        <f t="shared" ref="M307:M312" si="15">G307-I307</f>
        <v>1274.49</v>
      </c>
    </row>
    <row r="308" spans="1:13">
      <c r="A308" s="167" t="s">
        <v>1405</v>
      </c>
      <c r="B308" s="164" t="s">
        <v>143</v>
      </c>
      <c r="C308" s="167" t="s">
        <v>1401</v>
      </c>
      <c r="D308" s="6"/>
      <c r="E308" s="168" t="s">
        <v>3897</v>
      </c>
      <c r="F308" s="8"/>
      <c r="G308" s="257">
        <v>1274.49</v>
      </c>
      <c r="H308" s="8"/>
      <c r="I308" s="168">
        <v>0</v>
      </c>
      <c r="J308" s="8"/>
      <c r="K308" s="168" t="s">
        <v>4147</v>
      </c>
      <c r="L308" s="249">
        <f>VLOOKUP(A308,'De x Para'!A:C,3,0)</f>
        <v>0</v>
      </c>
      <c r="M308" s="254">
        <f t="shared" si="15"/>
        <v>1274.49</v>
      </c>
    </row>
    <row r="309" spans="1:13">
      <c r="A309" s="167" t="s">
        <v>1406</v>
      </c>
      <c r="B309" s="164" t="s">
        <v>143</v>
      </c>
      <c r="C309" s="167" t="s">
        <v>1401</v>
      </c>
      <c r="D309" s="6"/>
      <c r="E309" s="168" t="s">
        <v>3897</v>
      </c>
      <c r="F309" s="8"/>
      <c r="G309" s="257">
        <v>1274.49</v>
      </c>
      <c r="H309" s="8"/>
      <c r="I309" s="168">
        <v>0</v>
      </c>
      <c r="J309" s="8"/>
      <c r="K309" s="168" t="s">
        <v>4147</v>
      </c>
      <c r="L309" s="249">
        <f>VLOOKUP(A309,'De x Para'!A:C,3,0)</f>
        <v>0</v>
      </c>
      <c r="M309" s="254">
        <f t="shared" si="15"/>
        <v>1274.49</v>
      </c>
    </row>
    <row r="310" spans="1:13">
      <c r="A310" s="167" t="s">
        <v>1407</v>
      </c>
      <c r="B310" s="164" t="s">
        <v>143</v>
      </c>
      <c r="C310" s="167" t="s">
        <v>1408</v>
      </c>
      <c r="D310" s="6"/>
      <c r="E310" s="168" t="s">
        <v>3898</v>
      </c>
      <c r="F310" s="8"/>
      <c r="G310" s="168">
        <v>0</v>
      </c>
      <c r="H310" s="8"/>
      <c r="I310" s="168">
        <v>0</v>
      </c>
      <c r="J310" s="8"/>
      <c r="K310" s="168" t="s">
        <v>3898</v>
      </c>
      <c r="L310" s="249">
        <f>VLOOKUP(A310,'De x Para'!A:C,3,0)</f>
        <v>0</v>
      </c>
      <c r="M310" s="254">
        <f t="shared" si="15"/>
        <v>0</v>
      </c>
    </row>
    <row r="311" spans="1:13">
      <c r="A311" s="169" t="s">
        <v>1410</v>
      </c>
      <c r="B311" s="164" t="s">
        <v>143</v>
      </c>
      <c r="C311" s="169" t="s">
        <v>1411</v>
      </c>
      <c r="D311" s="9"/>
      <c r="E311" s="170" t="s">
        <v>3899</v>
      </c>
      <c r="F311" s="11"/>
      <c r="G311" s="170">
        <v>0</v>
      </c>
      <c r="H311" s="11"/>
      <c r="I311" s="170">
        <v>0</v>
      </c>
      <c r="J311" s="11"/>
      <c r="K311" s="170" t="s">
        <v>3899</v>
      </c>
      <c r="L311" s="249" t="str">
        <f>VLOOKUP(A311,'De x Para'!A:C,3,0)</f>
        <v>11.1.1</v>
      </c>
      <c r="M311" s="254">
        <f t="shared" si="15"/>
        <v>0</v>
      </c>
    </row>
    <row r="312" spans="1:13">
      <c r="A312" s="169" t="s">
        <v>2762</v>
      </c>
      <c r="B312" s="164" t="s">
        <v>143</v>
      </c>
      <c r="C312" s="169" t="s">
        <v>2763</v>
      </c>
      <c r="D312" s="9"/>
      <c r="E312" s="170" t="s">
        <v>3413</v>
      </c>
      <c r="F312" s="11"/>
      <c r="G312" s="170">
        <v>0</v>
      </c>
      <c r="H312" s="11"/>
      <c r="I312" s="170">
        <v>0</v>
      </c>
      <c r="J312" s="11"/>
      <c r="K312" s="170" t="s">
        <v>3413</v>
      </c>
      <c r="L312" s="249" t="str">
        <f>VLOOKUP(A312,'De x Para'!A:C,3,0)</f>
        <v>11.1.1</v>
      </c>
      <c r="M312" s="254">
        <f t="shared" si="15"/>
        <v>0</v>
      </c>
    </row>
    <row r="313" spans="1:13">
      <c r="A313" s="171"/>
      <c r="B313" s="164" t="s">
        <v>143</v>
      </c>
      <c r="C313" s="171" t="s">
        <v>143</v>
      </c>
      <c r="D313" s="12"/>
      <c r="E313" s="12"/>
      <c r="F313" s="12"/>
      <c r="G313" s="12"/>
      <c r="H313" s="12"/>
      <c r="I313" s="12"/>
      <c r="J313" s="12"/>
      <c r="K313" s="12"/>
      <c r="L313" s="250"/>
    </row>
    <row r="314" spans="1:13">
      <c r="A314" s="167" t="s">
        <v>1412</v>
      </c>
      <c r="B314" s="164" t="s">
        <v>143</v>
      </c>
      <c r="C314" s="167" t="s">
        <v>1413</v>
      </c>
      <c r="D314" s="6"/>
      <c r="E314" s="168" t="s">
        <v>3900</v>
      </c>
      <c r="F314" s="8"/>
      <c r="G314" s="257">
        <v>1274.49</v>
      </c>
      <c r="H314" s="8"/>
      <c r="I314" s="168">
        <v>0</v>
      </c>
      <c r="J314" s="8"/>
      <c r="K314" s="168" t="s">
        <v>4148</v>
      </c>
      <c r="L314" s="249">
        <f>VLOOKUP(A314,'De x Para'!A:C,3,0)</f>
        <v>0</v>
      </c>
      <c r="M314" s="254">
        <f t="shared" ref="M314:M315" si="16">G314-I314</f>
        <v>1274.49</v>
      </c>
    </row>
    <row r="315" spans="1:13">
      <c r="A315" s="169" t="s">
        <v>1417</v>
      </c>
      <c r="B315" s="164" t="s">
        <v>143</v>
      </c>
      <c r="C315" s="169" t="s">
        <v>1418</v>
      </c>
      <c r="D315" s="9"/>
      <c r="E315" s="170" t="s">
        <v>3900</v>
      </c>
      <c r="F315" s="11"/>
      <c r="G315" s="258">
        <v>1274.49</v>
      </c>
      <c r="H315" s="11"/>
      <c r="I315" s="170">
        <v>0</v>
      </c>
      <c r="J315" s="11"/>
      <c r="K315" s="170" t="s">
        <v>4148</v>
      </c>
      <c r="L315" s="249" t="str">
        <f>VLOOKUP(A315,'De x Para'!A:C,3,0)</f>
        <v>11.1.3</v>
      </c>
      <c r="M315" s="254">
        <f t="shared" si="16"/>
        <v>1274.49</v>
      </c>
    </row>
    <row r="316" spans="1:13">
      <c r="A316" s="171"/>
      <c r="B316" s="164" t="s">
        <v>143</v>
      </c>
      <c r="C316" s="171" t="s">
        <v>143</v>
      </c>
      <c r="D316" s="12"/>
      <c r="E316" s="12"/>
      <c r="F316" s="12"/>
      <c r="G316" s="12"/>
      <c r="H316" s="12"/>
      <c r="I316" s="12"/>
      <c r="J316" s="12"/>
      <c r="K316" s="12"/>
      <c r="L316" s="250"/>
    </row>
    <row r="317" spans="1:13">
      <c r="A317" s="167" t="s">
        <v>1426</v>
      </c>
      <c r="B317" s="164" t="s">
        <v>143</v>
      </c>
      <c r="C317" s="167" t="s">
        <v>1427</v>
      </c>
      <c r="D317" s="6"/>
      <c r="E317" s="168" t="s">
        <v>3652</v>
      </c>
      <c r="F317" s="8"/>
      <c r="G317" s="168">
        <v>0</v>
      </c>
      <c r="H317" s="8"/>
      <c r="I317" s="168">
        <v>0</v>
      </c>
      <c r="J317" s="8"/>
      <c r="K317" s="168" t="s">
        <v>3652</v>
      </c>
      <c r="L317" s="249">
        <f>VLOOKUP(A317,'De x Para'!A:C,3,0)</f>
        <v>0</v>
      </c>
      <c r="M317" s="254">
        <f t="shared" ref="M317:M322" si="17">G317-I317</f>
        <v>0</v>
      </c>
    </row>
    <row r="318" spans="1:13">
      <c r="A318" s="167" t="s">
        <v>1431</v>
      </c>
      <c r="B318" s="164" t="s">
        <v>143</v>
      </c>
      <c r="C318" s="167" t="s">
        <v>1427</v>
      </c>
      <c r="D318" s="6"/>
      <c r="E318" s="168" t="s">
        <v>3652</v>
      </c>
      <c r="F318" s="8"/>
      <c r="G318" s="168">
        <v>0</v>
      </c>
      <c r="H318" s="8"/>
      <c r="I318" s="168">
        <v>0</v>
      </c>
      <c r="J318" s="8"/>
      <c r="K318" s="168" t="s">
        <v>3652</v>
      </c>
      <c r="L318" s="249">
        <f>VLOOKUP(A318,'De x Para'!A:C,3,0)</f>
        <v>0</v>
      </c>
      <c r="M318" s="254">
        <f t="shared" si="17"/>
        <v>0</v>
      </c>
    </row>
    <row r="319" spans="1:13">
      <c r="A319" s="167" t="s">
        <v>1432</v>
      </c>
      <c r="B319" s="164" t="s">
        <v>143</v>
      </c>
      <c r="C319" s="167" t="s">
        <v>1427</v>
      </c>
      <c r="D319" s="6"/>
      <c r="E319" s="168" t="s">
        <v>3652</v>
      </c>
      <c r="F319" s="8"/>
      <c r="G319" s="168">
        <v>0</v>
      </c>
      <c r="H319" s="8"/>
      <c r="I319" s="168">
        <v>0</v>
      </c>
      <c r="J319" s="8"/>
      <c r="K319" s="168" t="s">
        <v>3652</v>
      </c>
      <c r="L319" s="249">
        <f>VLOOKUP(A319,'De x Para'!A:C,3,0)</f>
        <v>0</v>
      </c>
      <c r="M319" s="254">
        <f t="shared" si="17"/>
        <v>0</v>
      </c>
    </row>
    <row r="320" spans="1:13">
      <c r="A320" s="167" t="s">
        <v>1438</v>
      </c>
      <c r="B320" s="164" t="s">
        <v>143</v>
      </c>
      <c r="C320" s="167" t="s">
        <v>1439</v>
      </c>
      <c r="D320" s="6"/>
      <c r="E320" s="168" t="s">
        <v>3652</v>
      </c>
      <c r="F320" s="8"/>
      <c r="G320" s="168">
        <v>0</v>
      </c>
      <c r="H320" s="8"/>
      <c r="I320" s="168">
        <v>0</v>
      </c>
      <c r="J320" s="8"/>
      <c r="K320" s="168" t="s">
        <v>3652</v>
      </c>
      <c r="L320" s="249">
        <f>VLOOKUP(A320,'De x Para'!A:C,3,0)</f>
        <v>0</v>
      </c>
      <c r="M320" s="254">
        <f t="shared" si="17"/>
        <v>0</v>
      </c>
    </row>
    <row r="321" spans="1:13">
      <c r="A321" s="169" t="s">
        <v>3416</v>
      </c>
      <c r="B321" s="164" t="s">
        <v>143</v>
      </c>
      <c r="C321" s="169" t="s">
        <v>1563</v>
      </c>
      <c r="D321" s="9"/>
      <c r="E321" s="170" t="s">
        <v>3417</v>
      </c>
      <c r="F321" s="11"/>
      <c r="G321" s="170">
        <v>0</v>
      </c>
      <c r="H321" s="11"/>
      <c r="I321" s="170">
        <v>0</v>
      </c>
      <c r="J321" s="11"/>
      <c r="K321" s="170" t="s">
        <v>3417</v>
      </c>
      <c r="L321" s="249" t="str">
        <f>VLOOKUP(A321,'De x Para'!A:C,3,0)</f>
        <v>11.2.2</v>
      </c>
      <c r="M321" s="254">
        <f t="shared" si="17"/>
        <v>0</v>
      </c>
    </row>
    <row r="322" spans="1:13">
      <c r="A322" s="169" t="s">
        <v>1448</v>
      </c>
      <c r="B322" s="164" t="s">
        <v>143</v>
      </c>
      <c r="C322" s="169" t="s">
        <v>1449</v>
      </c>
      <c r="D322" s="9"/>
      <c r="E322" s="170" t="s">
        <v>3653</v>
      </c>
      <c r="F322" s="11"/>
      <c r="G322" s="170">
        <v>0</v>
      </c>
      <c r="H322" s="11"/>
      <c r="I322" s="170">
        <v>0</v>
      </c>
      <c r="J322" s="11"/>
      <c r="K322" s="170" t="s">
        <v>3653</v>
      </c>
      <c r="L322" s="249" t="str">
        <f>VLOOKUP(A322,'De x Para'!A:C,3,0)</f>
        <v>11.2.2</v>
      </c>
      <c r="M322" s="254">
        <f t="shared" si="17"/>
        <v>0</v>
      </c>
    </row>
    <row r="323" spans="1:13">
      <c r="A323" s="171"/>
      <c r="B323" s="164" t="s">
        <v>143</v>
      </c>
      <c r="C323" s="171" t="s">
        <v>143</v>
      </c>
      <c r="D323" s="12"/>
      <c r="E323" s="12"/>
      <c r="F323" s="12"/>
      <c r="G323" s="12"/>
      <c r="H323" s="12"/>
      <c r="I323" s="12"/>
      <c r="J323" s="12"/>
      <c r="K323" s="12"/>
      <c r="L323" s="250"/>
    </row>
    <row r="324" spans="1:13">
      <c r="A324" s="167" t="s">
        <v>1477</v>
      </c>
      <c r="B324" s="164" t="s">
        <v>143</v>
      </c>
      <c r="C324" s="167" t="s">
        <v>1478</v>
      </c>
      <c r="D324" s="6"/>
      <c r="E324" s="168" t="s">
        <v>3654</v>
      </c>
      <c r="F324" s="8"/>
      <c r="G324" s="257">
        <v>1079.9000000000001</v>
      </c>
      <c r="H324" s="8"/>
      <c r="I324" s="168">
        <v>0</v>
      </c>
      <c r="J324" s="8"/>
      <c r="K324" s="168" t="s">
        <v>4149</v>
      </c>
      <c r="L324" s="249">
        <f>VLOOKUP(A324,'De x Para'!A:C,3,0)</f>
        <v>0</v>
      </c>
      <c r="M324" s="254">
        <f t="shared" ref="M324:M329" si="18">G324-I324</f>
        <v>1079.9000000000001</v>
      </c>
    </row>
    <row r="325" spans="1:13">
      <c r="A325" s="167" t="s">
        <v>1482</v>
      </c>
      <c r="B325" s="164" t="s">
        <v>143</v>
      </c>
      <c r="C325" s="167" t="s">
        <v>1483</v>
      </c>
      <c r="D325" s="6"/>
      <c r="E325" s="168" t="s">
        <v>3654</v>
      </c>
      <c r="F325" s="8"/>
      <c r="G325" s="257">
        <v>1079.9000000000001</v>
      </c>
      <c r="H325" s="8"/>
      <c r="I325" s="168">
        <v>0</v>
      </c>
      <c r="J325" s="8"/>
      <c r="K325" s="168" t="s">
        <v>4149</v>
      </c>
      <c r="L325" s="249">
        <f>VLOOKUP(A325,'De x Para'!A:C,3,0)</f>
        <v>0</v>
      </c>
      <c r="M325" s="254">
        <f t="shared" si="18"/>
        <v>1079.9000000000001</v>
      </c>
    </row>
    <row r="326" spans="1:13">
      <c r="A326" s="167" t="s">
        <v>1484</v>
      </c>
      <c r="B326" s="164" t="s">
        <v>143</v>
      </c>
      <c r="C326" s="167" t="s">
        <v>1483</v>
      </c>
      <c r="D326" s="6"/>
      <c r="E326" s="168" t="s">
        <v>3654</v>
      </c>
      <c r="F326" s="8"/>
      <c r="G326" s="257">
        <v>1079.9000000000001</v>
      </c>
      <c r="H326" s="8"/>
      <c r="I326" s="168">
        <v>0</v>
      </c>
      <c r="J326" s="8"/>
      <c r="K326" s="168" t="s">
        <v>4149</v>
      </c>
      <c r="L326" s="249">
        <f>VLOOKUP(A326,'De x Para'!A:C,3,0)</f>
        <v>0</v>
      </c>
      <c r="M326" s="254">
        <f t="shared" si="18"/>
        <v>1079.9000000000001</v>
      </c>
    </row>
    <row r="327" spans="1:13">
      <c r="A327" s="167" t="s">
        <v>1485</v>
      </c>
      <c r="B327" s="164" t="s">
        <v>143</v>
      </c>
      <c r="C327" s="167" t="s">
        <v>1486</v>
      </c>
      <c r="D327" s="6"/>
      <c r="E327" s="168" t="s">
        <v>3654</v>
      </c>
      <c r="F327" s="8"/>
      <c r="G327" s="257">
        <v>1079.9000000000001</v>
      </c>
      <c r="H327" s="8"/>
      <c r="I327" s="168">
        <v>0</v>
      </c>
      <c r="J327" s="8"/>
      <c r="K327" s="168" t="s">
        <v>4149</v>
      </c>
      <c r="L327" s="249">
        <f>VLOOKUP(A327,'De x Para'!A:C,3,0)</f>
        <v>0</v>
      </c>
      <c r="M327" s="254">
        <f t="shared" si="18"/>
        <v>1079.9000000000001</v>
      </c>
    </row>
    <row r="328" spans="1:13">
      <c r="A328" s="169" t="s">
        <v>1490</v>
      </c>
      <c r="B328" s="164" t="s">
        <v>143</v>
      </c>
      <c r="C328" s="169" t="s">
        <v>1491</v>
      </c>
      <c r="D328" s="9"/>
      <c r="E328" s="170" t="s">
        <v>3655</v>
      </c>
      <c r="F328" s="11"/>
      <c r="G328" s="258">
        <v>1079.9000000000001</v>
      </c>
      <c r="H328" s="11"/>
      <c r="I328" s="170">
        <v>0</v>
      </c>
      <c r="J328" s="11"/>
      <c r="K328" s="170" t="s">
        <v>4150</v>
      </c>
      <c r="L328" s="249" t="str">
        <f>VLOOKUP(A328,'De x Para'!A:C,3,0)</f>
        <v>11.3.4</v>
      </c>
      <c r="M328" s="254">
        <f t="shared" si="18"/>
        <v>1079.9000000000001</v>
      </c>
    </row>
    <row r="329" spans="1:13">
      <c r="A329" s="169" t="s">
        <v>1493</v>
      </c>
      <c r="B329" s="164" t="s">
        <v>143</v>
      </c>
      <c r="C329" s="169" t="s">
        <v>1494</v>
      </c>
      <c r="D329" s="9"/>
      <c r="E329" s="170" t="s">
        <v>3421</v>
      </c>
      <c r="F329" s="11"/>
      <c r="G329" s="170">
        <v>0</v>
      </c>
      <c r="H329" s="11"/>
      <c r="I329" s="170">
        <v>0</v>
      </c>
      <c r="J329" s="11"/>
      <c r="K329" s="170" t="s">
        <v>3421</v>
      </c>
      <c r="L329" s="249" t="s">
        <v>142</v>
      </c>
      <c r="M329" s="254">
        <f t="shared" si="18"/>
        <v>0</v>
      </c>
    </row>
    <row r="330" spans="1:13">
      <c r="A330" s="171"/>
      <c r="B330" s="164" t="s">
        <v>143</v>
      </c>
      <c r="C330" s="171" t="s">
        <v>143</v>
      </c>
      <c r="D330" s="12"/>
      <c r="E330" s="12"/>
      <c r="F330" s="12"/>
      <c r="G330" s="12"/>
      <c r="H330" s="12"/>
      <c r="I330" s="12"/>
      <c r="J330" s="12"/>
      <c r="K330" s="12"/>
      <c r="L330" s="250"/>
    </row>
    <row r="331" spans="1:13">
      <c r="A331" s="167" t="s">
        <v>1500</v>
      </c>
      <c r="B331" s="164" t="s">
        <v>143</v>
      </c>
      <c r="C331" s="167" t="s">
        <v>1501</v>
      </c>
      <c r="D331" s="6"/>
      <c r="E331" s="168" t="s">
        <v>3901</v>
      </c>
      <c r="F331" s="8"/>
      <c r="G331" s="257">
        <v>2553.4</v>
      </c>
      <c r="H331" s="8"/>
      <c r="I331" s="168">
        <v>0</v>
      </c>
      <c r="J331" s="8"/>
      <c r="K331" s="168" t="s">
        <v>4151</v>
      </c>
      <c r="L331" s="249">
        <f>VLOOKUP(A331,'De x Para'!A:C,3,0)</f>
        <v>0</v>
      </c>
      <c r="M331" s="254">
        <f t="shared" ref="M331:M336" si="19">G331-I331</f>
        <v>2553.4</v>
      </c>
    </row>
    <row r="332" spans="1:13">
      <c r="A332" s="167" t="s">
        <v>1505</v>
      </c>
      <c r="B332" s="164" t="s">
        <v>143</v>
      </c>
      <c r="C332" s="167" t="s">
        <v>1501</v>
      </c>
      <c r="D332" s="6"/>
      <c r="E332" s="168" t="s">
        <v>3901</v>
      </c>
      <c r="F332" s="8"/>
      <c r="G332" s="257">
        <v>2553.4</v>
      </c>
      <c r="H332" s="8"/>
      <c r="I332" s="168">
        <v>0</v>
      </c>
      <c r="J332" s="8"/>
      <c r="K332" s="168" t="s">
        <v>4151</v>
      </c>
      <c r="L332" s="249">
        <f>VLOOKUP(A332,'De x Para'!A:C,3,0)</f>
        <v>0</v>
      </c>
      <c r="M332" s="254">
        <f t="shared" si="19"/>
        <v>2553.4</v>
      </c>
    </row>
    <row r="333" spans="1:13">
      <c r="A333" s="167" t="s">
        <v>1506</v>
      </c>
      <c r="B333" s="164" t="s">
        <v>143</v>
      </c>
      <c r="C333" s="167" t="s">
        <v>1501</v>
      </c>
      <c r="D333" s="6"/>
      <c r="E333" s="168" t="s">
        <v>3901</v>
      </c>
      <c r="F333" s="8"/>
      <c r="G333" s="257">
        <v>2553.4</v>
      </c>
      <c r="H333" s="8"/>
      <c r="I333" s="168">
        <v>0</v>
      </c>
      <c r="J333" s="8"/>
      <c r="K333" s="168" t="s">
        <v>4151</v>
      </c>
      <c r="L333" s="249">
        <f>VLOOKUP(A333,'De x Para'!A:C,3,0)</f>
        <v>0</v>
      </c>
      <c r="M333" s="254">
        <f t="shared" si="19"/>
        <v>2553.4</v>
      </c>
    </row>
    <row r="334" spans="1:13">
      <c r="A334" s="167" t="s">
        <v>1507</v>
      </c>
      <c r="B334" s="164" t="s">
        <v>143</v>
      </c>
      <c r="C334" s="167" t="s">
        <v>1508</v>
      </c>
      <c r="D334" s="6"/>
      <c r="E334" s="168" t="s">
        <v>3902</v>
      </c>
      <c r="F334" s="8"/>
      <c r="G334" s="257">
        <v>2200</v>
      </c>
      <c r="H334" s="8"/>
      <c r="I334" s="168">
        <v>0</v>
      </c>
      <c r="J334" s="8"/>
      <c r="K334" s="168" t="s">
        <v>4152</v>
      </c>
      <c r="L334" s="249">
        <f>VLOOKUP(A334,'De x Para'!A:C,3,0)</f>
        <v>0</v>
      </c>
      <c r="M334" s="254">
        <f t="shared" si="19"/>
        <v>2200</v>
      </c>
    </row>
    <row r="335" spans="1:13">
      <c r="A335" s="169" t="s">
        <v>1511</v>
      </c>
      <c r="B335" s="164" t="s">
        <v>143</v>
      </c>
      <c r="C335" s="169" t="s">
        <v>1512</v>
      </c>
      <c r="D335" s="9"/>
      <c r="E335" s="170" t="s">
        <v>3903</v>
      </c>
      <c r="F335" s="11"/>
      <c r="G335" s="258">
        <v>2200</v>
      </c>
      <c r="H335" s="11"/>
      <c r="I335" s="170">
        <v>0</v>
      </c>
      <c r="J335" s="11"/>
      <c r="K335" s="170" t="s">
        <v>4153</v>
      </c>
      <c r="L335" s="249" t="str">
        <f>VLOOKUP(A335,'De x Para'!A:C,3,0)</f>
        <v>11.5.1</v>
      </c>
      <c r="M335" s="254">
        <f t="shared" si="19"/>
        <v>2200</v>
      </c>
    </row>
    <row r="336" spans="1:13">
      <c r="A336" s="169" t="s">
        <v>3659</v>
      </c>
      <c r="B336" s="164" t="s">
        <v>143</v>
      </c>
      <c r="C336" s="169" t="s">
        <v>3660</v>
      </c>
      <c r="D336" s="9"/>
      <c r="E336" s="170" t="s">
        <v>3661</v>
      </c>
      <c r="F336" s="11"/>
      <c r="G336" s="170">
        <v>0</v>
      </c>
      <c r="H336" s="11"/>
      <c r="I336" s="170">
        <v>0</v>
      </c>
      <c r="J336" s="11"/>
      <c r="K336" s="170" t="s">
        <v>3661</v>
      </c>
      <c r="L336" s="249" t="str">
        <f>VLOOKUP(A336,'De x Para'!A:C,3,0)</f>
        <v>11.5.1</v>
      </c>
      <c r="M336" s="254">
        <f t="shared" si="19"/>
        <v>0</v>
      </c>
    </row>
    <row r="337" spans="1:13">
      <c r="A337" s="171"/>
      <c r="B337" s="164" t="s">
        <v>143</v>
      </c>
      <c r="C337" s="171" t="s">
        <v>143</v>
      </c>
      <c r="D337" s="12"/>
      <c r="E337" s="12"/>
      <c r="F337" s="12"/>
      <c r="G337" s="12"/>
      <c r="H337" s="12"/>
      <c r="I337" s="12"/>
      <c r="J337" s="12"/>
      <c r="K337" s="12"/>
      <c r="L337" s="250"/>
    </row>
    <row r="338" spans="1:13">
      <c r="A338" s="167" t="s">
        <v>1513</v>
      </c>
      <c r="B338" s="164" t="s">
        <v>143</v>
      </c>
      <c r="C338" s="167" t="s">
        <v>1514</v>
      </c>
      <c r="D338" s="6"/>
      <c r="E338" s="168" t="s">
        <v>3904</v>
      </c>
      <c r="F338" s="8"/>
      <c r="G338" s="168">
        <v>353.4</v>
      </c>
      <c r="H338" s="8"/>
      <c r="I338" s="168">
        <v>0</v>
      </c>
      <c r="J338" s="8"/>
      <c r="K338" s="168" t="s">
        <v>4154</v>
      </c>
      <c r="L338" s="249">
        <f>VLOOKUP(A338,'De x Para'!A:C,3,0)</f>
        <v>0</v>
      </c>
      <c r="M338" s="254">
        <f t="shared" ref="M338:M340" si="20">G338-I338</f>
        <v>353.4</v>
      </c>
    </row>
    <row r="339" spans="1:13">
      <c r="A339" s="169" t="s">
        <v>3905</v>
      </c>
      <c r="B339" s="164" t="s">
        <v>143</v>
      </c>
      <c r="C339" s="169" t="s">
        <v>4155</v>
      </c>
      <c r="D339" s="9"/>
      <c r="E339" s="170" t="s">
        <v>3907</v>
      </c>
      <c r="F339" s="11"/>
      <c r="G339" s="170">
        <v>353.4</v>
      </c>
      <c r="H339" s="11"/>
      <c r="I339" s="170">
        <v>0</v>
      </c>
      <c r="J339" s="11"/>
      <c r="K339" s="170" t="s">
        <v>4156</v>
      </c>
      <c r="L339" s="249" t="str">
        <f>VLOOKUP(A339,'De x Para'!A:C,3,0)</f>
        <v>11.5.3</v>
      </c>
      <c r="M339" s="254">
        <f t="shared" si="20"/>
        <v>353.4</v>
      </c>
    </row>
    <row r="340" spans="1:13">
      <c r="A340" s="169" t="s">
        <v>1516</v>
      </c>
      <c r="B340" s="164" t="s">
        <v>143</v>
      </c>
      <c r="C340" s="169" t="s">
        <v>1517</v>
      </c>
      <c r="D340" s="9"/>
      <c r="E340" s="170" t="s">
        <v>3662</v>
      </c>
      <c r="F340" s="11"/>
      <c r="G340" s="170">
        <v>0</v>
      </c>
      <c r="H340" s="11"/>
      <c r="I340" s="170">
        <v>0</v>
      </c>
      <c r="J340" s="11"/>
      <c r="K340" s="170" t="s">
        <v>3662</v>
      </c>
      <c r="L340" s="249" t="str">
        <f>VLOOKUP(A340,'De x Para'!A:C,3,0)</f>
        <v>11.5.2</v>
      </c>
      <c r="M340" s="254">
        <f t="shared" si="20"/>
        <v>0</v>
      </c>
    </row>
    <row r="341" spans="1:13">
      <c r="A341" s="171"/>
      <c r="B341" s="164" t="s">
        <v>143</v>
      </c>
      <c r="C341" s="171" t="s">
        <v>143</v>
      </c>
      <c r="D341" s="12"/>
      <c r="E341" s="12"/>
      <c r="F341" s="12"/>
      <c r="G341" s="12"/>
      <c r="H341" s="12"/>
      <c r="I341" s="12"/>
      <c r="J341" s="12"/>
      <c r="K341" s="12"/>
      <c r="L341" s="250"/>
    </row>
    <row r="342" spans="1:13">
      <c r="A342" s="167" t="s">
        <v>1518</v>
      </c>
      <c r="B342" s="164" t="s">
        <v>143</v>
      </c>
      <c r="C342" s="167" t="s">
        <v>3425</v>
      </c>
      <c r="D342" s="6"/>
      <c r="E342" s="168" t="s">
        <v>3908</v>
      </c>
      <c r="F342" s="8"/>
      <c r="G342" s="168">
        <v>240</v>
      </c>
      <c r="H342" s="8"/>
      <c r="I342" s="168">
        <v>0</v>
      </c>
      <c r="J342" s="8"/>
      <c r="K342" s="168" t="s">
        <v>4157</v>
      </c>
      <c r="L342" s="249">
        <f>VLOOKUP(A342,'De x Para'!A:C,3,0)</f>
        <v>0</v>
      </c>
      <c r="M342" s="254">
        <f t="shared" ref="M342:M356" si="21">G342-I342</f>
        <v>240</v>
      </c>
    </row>
    <row r="343" spans="1:13">
      <c r="A343" s="167" t="s">
        <v>1524</v>
      </c>
      <c r="B343" s="164" t="s">
        <v>143</v>
      </c>
      <c r="C343" s="167" t="s">
        <v>3425</v>
      </c>
      <c r="D343" s="6"/>
      <c r="E343" s="168" t="s">
        <v>3908</v>
      </c>
      <c r="F343" s="8"/>
      <c r="G343" s="168">
        <v>240</v>
      </c>
      <c r="H343" s="8"/>
      <c r="I343" s="168">
        <v>0</v>
      </c>
      <c r="J343" s="8"/>
      <c r="K343" s="168" t="s">
        <v>4157</v>
      </c>
      <c r="L343" s="249">
        <f>VLOOKUP(A343,'De x Para'!A:C,3,0)</f>
        <v>0</v>
      </c>
      <c r="M343" s="254">
        <f t="shared" si="21"/>
        <v>240</v>
      </c>
    </row>
    <row r="344" spans="1:13">
      <c r="A344" s="167" t="s">
        <v>1525</v>
      </c>
      <c r="B344" s="164" t="s">
        <v>143</v>
      </c>
      <c r="C344" s="167" t="s">
        <v>3425</v>
      </c>
      <c r="D344" s="6"/>
      <c r="E344" s="168" t="s">
        <v>3909</v>
      </c>
      <c r="F344" s="8"/>
      <c r="G344" s="168">
        <v>223.71</v>
      </c>
      <c r="H344" s="8"/>
      <c r="I344" s="168">
        <v>0</v>
      </c>
      <c r="J344" s="8"/>
      <c r="K344" s="168" t="s">
        <v>4158</v>
      </c>
      <c r="L344" s="249">
        <f>VLOOKUP(A344,'De x Para'!A:C,3,0)</f>
        <v>0</v>
      </c>
      <c r="M344" s="254">
        <f t="shared" si="21"/>
        <v>223.71</v>
      </c>
    </row>
    <row r="345" spans="1:13">
      <c r="A345" s="167" t="s">
        <v>1529</v>
      </c>
      <c r="B345" s="164" t="s">
        <v>143</v>
      </c>
      <c r="C345" s="167" t="s">
        <v>3425</v>
      </c>
      <c r="D345" s="6"/>
      <c r="E345" s="168" t="s">
        <v>3909</v>
      </c>
      <c r="F345" s="8"/>
      <c r="G345" s="168">
        <v>223.71</v>
      </c>
      <c r="H345" s="8"/>
      <c r="I345" s="168">
        <v>0</v>
      </c>
      <c r="J345" s="8"/>
      <c r="K345" s="168" t="s">
        <v>4158</v>
      </c>
      <c r="L345" s="249">
        <f>VLOOKUP(A345,'De x Para'!A:C,3,0)</f>
        <v>0</v>
      </c>
      <c r="M345" s="254">
        <f t="shared" si="21"/>
        <v>223.71</v>
      </c>
    </row>
    <row r="346" spans="1:13">
      <c r="A346" s="169" t="s">
        <v>1544</v>
      </c>
      <c r="B346" s="164" t="s">
        <v>143</v>
      </c>
      <c r="C346" s="169" t="s">
        <v>1545</v>
      </c>
      <c r="D346" s="9"/>
      <c r="E346" s="170" t="s">
        <v>3428</v>
      </c>
      <c r="F346" s="11"/>
      <c r="G346" s="170">
        <v>0</v>
      </c>
      <c r="H346" s="11"/>
      <c r="I346" s="170">
        <v>0</v>
      </c>
      <c r="J346" s="11"/>
      <c r="K346" s="170" t="s">
        <v>3428</v>
      </c>
      <c r="L346" s="249" t="str">
        <f>VLOOKUP(A346,'De x Para'!A:C,3,0)</f>
        <v>14.1.1</v>
      </c>
      <c r="M346" s="254">
        <f t="shared" si="21"/>
        <v>0</v>
      </c>
    </row>
    <row r="347" spans="1:13">
      <c r="A347" s="169" t="s">
        <v>1557</v>
      </c>
      <c r="B347" s="164" t="s">
        <v>143</v>
      </c>
      <c r="C347" s="169" t="s">
        <v>1558</v>
      </c>
      <c r="D347" s="9"/>
      <c r="E347" s="170" t="s">
        <v>3665</v>
      </c>
      <c r="F347" s="11"/>
      <c r="G347" s="170">
        <v>0</v>
      </c>
      <c r="H347" s="11"/>
      <c r="I347" s="170">
        <v>0</v>
      </c>
      <c r="J347" s="11"/>
      <c r="K347" s="170" t="s">
        <v>3665</v>
      </c>
      <c r="L347" s="249" t="str">
        <f>VLOOKUP(A347,'De x Para'!A:C,3,0)</f>
        <v>14.1.1</v>
      </c>
      <c r="M347" s="254">
        <f t="shared" si="21"/>
        <v>0</v>
      </c>
    </row>
    <row r="348" spans="1:13">
      <c r="A348" s="169" t="s">
        <v>1888</v>
      </c>
      <c r="B348" s="164" t="s">
        <v>143</v>
      </c>
      <c r="C348" s="169" t="s">
        <v>1889</v>
      </c>
      <c r="D348" s="9"/>
      <c r="E348" s="170" t="s">
        <v>3910</v>
      </c>
      <c r="F348" s="11"/>
      <c r="G348" s="170">
        <v>223.71</v>
      </c>
      <c r="H348" s="11"/>
      <c r="I348" s="170">
        <v>0</v>
      </c>
      <c r="J348" s="11"/>
      <c r="K348" s="170" t="s">
        <v>4159</v>
      </c>
      <c r="L348" s="249" t="str">
        <f>VLOOKUP(A348,'De x Para'!A:C,3,0)</f>
        <v>14.1.1</v>
      </c>
      <c r="M348" s="254">
        <f t="shared" si="21"/>
        <v>223.71</v>
      </c>
    </row>
    <row r="349" spans="1:13">
      <c r="A349" s="169" t="s">
        <v>1593</v>
      </c>
      <c r="B349" s="164" t="s">
        <v>143</v>
      </c>
      <c r="C349" s="169" t="s">
        <v>1594</v>
      </c>
      <c r="D349" s="9"/>
      <c r="E349" s="170" t="s">
        <v>3670</v>
      </c>
      <c r="F349" s="11"/>
      <c r="G349" s="170">
        <v>0</v>
      </c>
      <c r="H349" s="11"/>
      <c r="I349" s="170">
        <v>0</v>
      </c>
      <c r="J349" s="11"/>
      <c r="K349" s="170" t="s">
        <v>3670</v>
      </c>
      <c r="L349" s="249" t="str">
        <f>VLOOKUP(A349,'De x Para'!A:C,3,0)</f>
        <v>14.1.1</v>
      </c>
      <c r="M349" s="254">
        <f t="shared" si="21"/>
        <v>0</v>
      </c>
    </row>
    <row r="350" spans="1:13">
      <c r="A350" s="169" t="s">
        <v>1601</v>
      </c>
      <c r="B350" s="164" t="s">
        <v>143</v>
      </c>
      <c r="C350" s="169" t="s">
        <v>1602</v>
      </c>
      <c r="D350" s="9"/>
      <c r="E350" s="170" t="s">
        <v>3429</v>
      </c>
      <c r="F350" s="11"/>
      <c r="G350" s="170">
        <v>0</v>
      </c>
      <c r="H350" s="11"/>
      <c r="I350" s="170">
        <v>0</v>
      </c>
      <c r="J350" s="11"/>
      <c r="K350" s="170" t="s">
        <v>3429</v>
      </c>
      <c r="L350" s="249" t="str">
        <f>VLOOKUP(A350,'De x Para'!A:C,3,0)</f>
        <v>14.1.1</v>
      </c>
      <c r="M350" s="254">
        <f t="shared" si="21"/>
        <v>0</v>
      </c>
    </row>
    <row r="351" spans="1:13">
      <c r="A351" s="169" t="s">
        <v>1610</v>
      </c>
      <c r="B351" s="164" t="s">
        <v>143</v>
      </c>
      <c r="C351" s="169" t="s">
        <v>1611</v>
      </c>
      <c r="D351" s="9"/>
      <c r="E351" s="170" t="s">
        <v>2376</v>
      </c>
      <c r="F351" s="11"/>
      <c r="G351" s="170">
        <v>0</v>
      </c>
      <c r="H351" s="11"/>
      <c r="I351" s="170">
        <v>0</v>
      </c>
      <c r="J351" s="11"/>
      <c r="K351" s="170" t="s">
        <v>2376</v>
      </c>
      <c r="L351" s="249" t="str">
        <f>VLOOKUP(A351,'De x Para'!A:C,3,0)</f>
        <v>14.1.1</v>
      </c>
      <c r="M351" s="254">
        <f t="shared" si="21"/>
        <v>0</v>
      </c>
    </row>
    <row r="352" spans="1:13">
      <c r="A352" s="169" t="s">
        <v>1615</v>
      </c>
      <c r="B352" s="164" t="s">
        <v>143</v>
      </c>
      <c r="C352" s="169" t="s">
        <v>1616</v>
      </c>
      <c r="D352" s="9"/>
      <c r="E352" s="170" t="s">
        <v>3671</v>
      </c>
      <c r="F352" s="11"/>
      <c r="G352" s="170">
        <v>0</v>
      </c>
      <c r="H352" s="11"/>
      <c r="I352" s="170">
        <v>0</v>
      </c>
      <c r="J352" s="11"/>
      <c r="K352" s="170" t="s">
        <v>3671</v>
      </c>
      <c r="L352" s="249" t="str">
        <f>VLOOKUP(A352,'De x Para'!A:C,3,0)</f>
        <v>14.1.1</v>
      </c>
      <c r="M352" s="254">
        <f t="shared" si="21"/>
        <v>0</v>
      </c>
    </row>
    <row r="353" spans="1:13">
      <c r="A353" s="169" t="s">
        <v>3672</v>
      </c>
      <c r="B353" s="164" t="s">
        <v>143</v>
      </c>
      <c r="C353" s="169" t="s">
        <v>3673</v>
      </c>
      <c r="D353" s="9"/>
      <c r="E353" s="170" t="s">
        <v>3674</v>
      </c>
      <c r="F353" s="11"/>
      <c r="G353" s="170">
        <v>0</v>
      </c>
      <c r="H353" s="11"/>
      <c r="I353" s="170">
        <v>0</v>
      </c>
      <c r="J353" s="11"/>
      <c r="K353" s="170" t="s">
        <v>3674</v>
      </c>
      <c r="L353" s="249" t="str">
        <f>VLOOKUP(A353,'De x Para'!A:C,3,0)</f>
        <v>14.1.1</v>
      </c>
      <c r="M353" s="254">
        <f t="shared" si="21"/>
        <v>0</v>
      </c>
    </row>
    <row r="354" spans="1:13">
      <c r="A354" s="169" t="s">
        <v>1648</v>
      </c>
      <c r="B354" s="164" t="s">
        <v>143</v>
      </c>
      <c r="C354" s="169" t="s">
        <v>1649</v>
      </c>
      <c r="D354" s="9"/>
      <c r="E354" s="170" t="s">
        <v>3911</v>
      </c>
      <c r="F354" s="11"/>
      <c r="G354" s="170">
        <v>0</v>
      </c>
      <c r="H354" s="11"/>
      <c r="I354" s="170">
        <v>0</v>
      </c>
      <c r="J354" s="11"/>
      <c r="K354" s="170" t="s">
        <v>3911</v>
      </c>
      <c r="L354" s="249" t="str">
        <f>VLOOKUP(A354,'De x Para'!A:C,3,0)</f>
        <v>14.1.1</v>
      </c>
      <c r="M354" s="254">
        <f t="shared" si="21"/>
        <v>0</v>
      </c>
    </row>
    <row r="355" spans="1:13">
      <c r="A355" s="169" t="s">
        <v>1657</v>
      </c>
      <c r="B355" s="164" t="s">
        <v>143</v>
      </c>
      <c r="C355" s="169" t="s">
        <v>1658</v>
      </c>
      <c r="D355" s="9"/>
      <c r="E355" s="170" t="s">
        <v>3431</v>
      </c>
      <c r="F355" s="11"/>
      <c r="G355" s="170">
        <v>0</v>
      </c>
      <c r="H355" s="11"/>
      <c r="I355" s="170">
        <v>0</v>
      </c>
      <c r="J355" s="11"/>
      <c r="K355" s="170" t="s">
        <v>3431</v>
      </c>
      <c r="L355" s="249" t="str">
        <f>VLOOKUP(A355,'De x Para'!A:C,3,0)</f>
        <v>14.1.1</v>
      </c>
      <c r="M355" s="254">
        <f t="shared" si="21"/>
        <v>0</v>
      </c>
    </row>
    <row r="356" spans="1:13">
      <c r="A356" s="169" t="s">
        <v>3432</v>
      </c>
      <c r="B356" s="164" t="s">
        <v>143</v>
      </c>
      <c r="C356" s="169" t="s">
        <v>1449</v>
      </c>
      <c r="D356" s="9"/>
      <c r="E356" s="170" t="s">
        <v>3433</v>
      </c>
      <c r="F356" s="11"/>
      <c r="G356" s="170">
        <v>0</v>
      </c>
      <c r="H356" s="11"/>
      <c r="I356" s="170">
        <v>0</v>
      </c>
      <c r="J356" s="11"/>
      <c r="K356" s="170" t="s">
        <v>3433</v>
      </c>
      <c r="L356" s="249" t="str">
        <f>VLOOKUP(A356,'De x Para'!A:C,3,0)</f>
        <v>14.1.1</v>
      </c>
      <c r="M356" s="254">
        <f t="shared" si="21"/>
        <v>0</v>
      </c>
    </row>
    <row r="357" spans="1:13">
      <c r="A357" s="171"/>
      <c r="B357" s="164" t="s">
        <v>143</v>
      </c>
      <c r="C357" s="171" t="s">
        <v>143</v>
      </c>
      <c r="D357" s="12"/>
      <c r="E357" s="12"/>
      <c r="F357" s="12"/>
      <c r="G357" s="12"/>
      <c r="H357" s="12"/>
      <c r="I357" s="12"/>
      <c r="J357" s="12"/>
      <c r="K357" s="12"/>
      <c r="L357" s="250"/>
    </row>
    <row r="358" spans="1:13">
      <c r="A358" s="167" t="s">
        <v>1671</v>
      </c>
      <c r="B358" s="164" t="s">
        <v>143</v>
      </c>
      <c r="C358" s="167" t="s">
        <v>1672</v>
      </c>
      <c r="D358" s="6"/>
      <c r="E358" s="168" t="s">
        <v>1310</v>
      </c>
      <c r="F358" s="8"/>
      <c r="G358" s="168">
        <v>0</v>
      </c>
      <c r="H358" s="8"/>
      <c r="I358" s="168">
        <v>0</v>
      </c>
      <c r="J358" s="8"/>
      <c r="K358" s="168" t="s">
        <v>1310</v>
      </c>
      <c r="L358" s="249">
        <f>VLOOKUP(A358,'De x Para'!A:C,3,0)</f>
        <v>0</v>
      </c>
      <c r="M358" s="254">
        <f t="shared" ref="M358:M360" si="22">G358-I358</f>
        <v>0</v>
      </c>
    </row>
    <row r="359" spans="1:13">
      <c r="A359" s="167" t="s">
        <v>1676</v>
      </c>
      <c r="B359" s="164" t="s">
        <v>143</v>
      </c>
      <c r="C359" s="167" t="s">
        <v>1672</v>
      </c>
      <c r="D359" s="6"/>
      <c r="E359" s="168" t="s">
        <v>1310</v>
      </c>
      <c r="F359" s="8"/>
      <c r="G359" s="168">
        <v>0</v>
      </c>
      <c r="H359" s="8"/>
      <c r="I359" s="168">
        <v>0</v>
      </c>
      <c r="J359" s="8"/>
      <c r="K359" s="168" t="s">
        <v>1310</v>
      </c>
      <c r="L359" s="249">
        <f>VLOOKUP(A359,'De x Para'!A:C,3,0)</f>
        <v>0</v>
      </c>
      <c r="M359" s="254">
        <f t="shared" si="22"/>
        <v>0</v>
      </c>
    </row>
    <row r="360" spans="1:13">
      <c r="A360" s="169" t="s">
        <v>1892</v>
      </c>
      <c r="B360" s="164" t="s">
        <v>143</v>
      </c>
      <c r="C360" s="169" t="s">
        <v>1666</v>
      </c>
      <c r="D360" s="9"/>
      <c r="E360" s="170" t="s">
        <v>1310</v>
      </c>
      <c r="F360" s="11"/>
      <c r="G360" s="170">
        <v>0</v>
      </c>
      <c r="H360" s="11"/>
      <c r="I360" s="170">
        <v>0</v>
      </c>
      <c r="J360" s="11"/>
      <c r="K360" s="170" t="s">
        <v>1310</v>
      </c>
      <c r="L360" s="249" t="str">
        <f>VLOOKUP(A360,'De x Para'!A:C,3,0)</f>
        <v>14.1.1</v>
      </c>
      <c r="M360" s="254">
        <f t="shared" si="22"/>
        <v>0</v>
      </c>
    </row>
    <row r="361" spans="1:13">
      <c r="A361" s="171"/>
      <c r="B361" s="164" t="s">
        <v>143</v>
      </c>
      <c r="C361" s="171" t="s">
        <v>143</v>
      </c>
      <c r="D361" s="12"/>
      <c r="E361" s="12"/>
      <c r="F361" s="12"/>
      <c r="G361" s="12"/>
      <c r="H361" s="12"/>
      <c r="I361" s="12"/>
      <c r="J361" s="12"/>
      <c r="K361" s="12"/>
      <c r="L361" s="250"/>
    </row>
    <row r="362" spans="1:13">
      <c r="A362" s="167" t="s">
        <v>1684</v>
      </c>
      <c r="B362" s="164" t="s">
        <v>143</v>
      </c>
      <c r="C362" s="167" t="s">
        <v>1685</v>
      </c>
      <c r="D362" s="6"/>
      <c r="E362" s="168" t="s">
        <v>3912</v>
      </c>
      <c r="F362" s="8"/>
      <c r="G362" s="168">
        <v>16.29</v>
      </c>
      <c r="H362" s="8"/>
      <c r="I362" s="168">
        <v>0</v>
      </c>
      <c r="J362" s="8"/>
      <c r="K362" s="168" t="s">
        <v>4160</v>
      </c>
      <c r="L362" s="249">
        <f>VLOOKUP(A362,'De x Para'!A:C,3,0)</f>
        <v>0</v>
      </c>
      <c r="M362" s="254">
        <f t="shared" ref="M362:M365" si="23">G362-I362</f>
        <v>16.29</v>
      </c>
    </row>
    <row r="363" spans="1:13">
      <c r="A363" s="167" t="s">
        <v>1689</v>
      </c>
      <c r="B363" s="164" t="s">
        <v>143</v>
      </c>
      <c r="C363" s="167" t="s">
        <v>1685</v>
      </c>
      <c r="D363" s="6"/>
      <c r="E363" s="168" t="s">
        <v>3912</v>
      </c>
      <c r="F363" s="8"/>
      <c r="G363" s="168">
        <v>16.29</v>
      </c>
      <c r="H363" s="8"/>
      <c r="I363" s="168">
        <v>0</v>
      </c>
      <c r="J363" s="8"/>
      <c r="K363" s="168" t="s">
        <v>4160</v>
      </c>
      <c r="L363" s="249">
        <f>VLOOKUP(A363,'De x Para'!A:C,3,0)</f>
        <v>0</v>
      </c>
      <c r="M363" s="254">
        <f t="shared" si="23"/>
        <v>16.29</v>
      </c>
    </row>
    <row r="364" spans="1:13">
      <c r="A364" s="169" t="s">
        <v>1690</v>
      </c>
      <c r="B364" s="164" t="s">
        <v>143</v>
      </c>
      <c r="C364" s="169" t="s">
        <v>1691</v>
      </c>
      <c r="D364" s="9"/>
      <c r="E364" s="170" t="s">
        <v>3913</v>
      </c>
      <c r="F364" s="11"/>
      <c r="G364" s="170">
        <v>0</v>
      </c>
      <c r="H364" s="11"/>
      <c r="I364" s="170">
        <v>0</v>
      </c>
      <c r="J364" s="11"/>
      <c r="K364" s="170" t="s">
        <v>3913</v>
      </c>
      <c r="L364" s="249" t="str">
        <f>VLOOKUP(A364,'De x Para'!A:C,3,0)</f>
        <v>14.1.2</v>
      </c>
      <c r="M364" s="254">
        <f t="shared" si="23"/>
        <v>0</v>
      </c>
    </row>
    <row r="365" spans="1:13">
      <c r="A365" s="169" t="s">
        <v>1695</v>
      </c>
      <c r="B365" s="164" t="s">
        <v>143</v>
      </c>
      <c r="C365" s="169" t="s">
        <v>1696</v>
      </c>
      <c r="D365" s="9"/>
      <c r="E365" s="170" t="s">
        <v>3914</v>
      </c>
      <c r="F365" s="11"/>
      <c r="G365" s="170">
        <v>16.29</v>
      </c>
      <c r="H365" s="11"/>
      <c r="I365" s="170">
        <v>0</v>
      </c>
      <c r="J365" s="11"/>
      <c r="K365" s="170" t="s">
        <v>4161</v>
      </c>
      <c r="L365" s="249" t="str">
        <f>VLOOKUP(A365,'De x Para'!A:C,3,0)</f>
        <v>14.1.2</v>
      </c>
      <c r="M365" s="254">
        <f t="shared" si="23"/>
        <v>16.29</v>
      </c>
    </row>
    <row r="366" spans="1:13">
      <c r="A366" s="171"/>
      <c r="B366" s="164" t="s">
        <v>143</v>
      </c>
      <c r="C366" s="171" t="s">
        <v>143</v>
      </c>
      <c r="D366" s="12"/>
      <c r="E366" s="12"/>
      <c r="F366" s="12"/>
      <c r="G366" s="12"/>
      <c r="H366" s="12"/>
      <c r="I366" s="12"/>
      <c r="J366" s="12"/>
      <c r="K366" s="12"/>
      <c r="L366" s="250"/>
    </row>
    <row r="367" spans="1:13">
      <c r="A367" s="167" t="s">
        <v>3440</v>
      </c>
      <c r="B367" s="164" t="s">
        <v>143</v>
      </c>
      <c r="C367" s="167" t="s">
        <v>3441</v>
      </c>
      <c r="D367" s="6"/>
      <c r="E367" s="168" t="s">
        <v>3915</v>
      </c>
      <c r="F367" s="8"/>
      <c r="G367" s="257">
        <v>119349.14</v>
      </c>
      <c r="H367" s="8"/>
      <c r="I367" s="168">
        <v>0</v>
      </c>
      <c r="J367" s="8"/>
      <c r="K367" s="168" t="s">
        <v>4162</v>
      </c>
      <c r="L367" s="249">
        <f>VLOOKUP(A367,'De x Para'!A:C,3,0)</f>
        <v>0</v>
      </c>
      <c r="M367" s="254">
        <f t="shared" ref="M367:M386" si="24">G367-I367</f>
        <v>119349.14</v>
      </c>
    </row>
    <row r="368" spans="1:13">
      <c r="A368" s="167" t="s">
        <v>3443</v>
      </c>
      <c r="B368" s="164" t="s">
        <v>143</v>
      </c>
      <c r="C368" s="167" t="s">
        <v>3441</v>
      </c>
      <c r="D368" s="6"/>
      <c r="E368" s="168" t="s">
        <v>3915</v>
      </c>
      <c r="F368" s="8"/>
      <c r="G368" s="257">
        <v>119349.14</v>
      </c>
      <c r="H368" s="8"/>
      <c r="I368" s="168">
        <v>0</v>
      </c>
      <c r="J368" s="8"/>
      <c r="K368" s="168" t="s">
        <v>4162</v>
      </c>
      <c r="L368" s="249">
        <f>VLOOKUP(A368,'De x Para'!A:C,3,0)</f>
        <v>0</v>
      </c>
      <c r="M368" s="254">
        <f t="shared" si="24"/>
        <v>119349.14</v>
      </c>
    </row>
    <row r="369" spans="1:13">
      <c r="A369" s="167" t="s">
        <v>3916</v>
      </c>
      <c r="B369" s="164" t="s">
        <v>143</v>
      </c>
      <c r="C369" s="167" t="s">
        <v>3441</v>
      </c>
      <c r="D369" s="6"/>
      <c r="E369" s="168" t="s">
        <v>3917</v>
      </c>
      <c r="F369" s="8"/>
      <c r="G369" s="257">
        <v>119250</v>
      </c>
      <c r="H369" s="8"/>
      <c r="I369" s="168">
        <v>0</v>
      </c>
      <c r="J369" s="8"/>
      <c r="K369" s="168" t="s">
        <v>4163</v>
      </c>
      <c r="L369" s="249">
        <f>VLOOKUP(A369,'De x Para'!A:C,3,0)</f>
        <v>0</v>
      </c>
      <c r="M369" s="254">
        <f t="shared" si="24"/>
        <v>119250</v>
      </c>
    </row>
    <row r="370" spans="1:13">
      <c r="A370" s="167" t="s">
        <v>3918</v>
      </c>
      <c r="B370" s="164" t="s">
        <v>143</v>
      </c>
      <c r="C370" s="167" t="s">
        <v>3441</v>
      </c>
      <c r="D370" s="6"/>
      <c r="E370" s="168" t="s">
        <v>3917</v>
      </c>
      <c r="F370" s="8"/>
      <c r="G370" s="257">
        <v>119250</v>
      </c>
      <c r="H370" s="8"/>
      <c r="I370" s="168">
        <v>0</v>
      </c>
      <c r="J370" s="8"/>
      <c r="K370" s="168" t="s">
        <v>4163</v>
      </c>
      <c r="L370" s="249">
        <f>VLOOKUP(A370,'De x Para'!A:C,3,0)</f>
        <v>0</v>
      </c>
      <c r="M370" s="254">
        <f t="shared" si="24"/>
        <v>119250</v>
      </c>
    </row>
    <row r="371" spans="1:13">
      <c r="A371" s="169" t="s">
        <v>3919</v>
      </c>
      <c r="B371" s="164" t="s">
        <v>143</v>
      </c>
      <c r="C371" s="169" t="s">
        <v>1586</v>
      </c>
      <c r="D371" s="9"/>
      <c r="E371" s="170" t="s">
        <v>1584</v>
      </c>
      <c r="F371" s="11"/>
      <c r="G371" s="170">
        <v>0</v>
      </c>
      <c r="H371" s="11"/>
      <c r="I371" s="170">
        <v>0</v>
      </c>
      <c r="J371" s="11"/>
      <c r="K371" s="170" t="s">
        <v>1584</v>
      </c>
      <c r="L371" s="249" t="str">
        <f>VLOOKUP(A371,'De x Para'!A:C,3,0)</f>
        <v>14.1.1</v>
      </c>
      <c r="M371" s="254">
        <f t="shared" si="24"/>
        <v>0</v>
      </c>
    </row>
    <row r="372" spans="1:13">
      <c r="A372" s="169" t="s">
        <v>3920</v>
      </c>
      <c r="B372" s="164" t="s">
        <v>143</v>
      </c>
      <c r="C372" s="169" t="s">
        <v>1666</v>
      </c>
      <c r="D372" s="9"/>
      <c r="E372" s="170" t="s">
        <v>3921</v>
      </c>
      <c r="F372" s="11"/>
      <c r="G372" s="170">
        <v>0</v>
      </c>
      <c r="H372" s="11"/>
      <c r="I372" s="170">
        <v>0</v>
      </c>
      <c r="J372" s="11"/>
      <c r="K372" s="170" t="s">
        <v>3921</v>
      </c>
      <c r="L372" s="249" t="str">
        <f>VLOOKUP(A372,'De x Para'!A:C,3,0)</f>
        <v>14.1.1</v>
      </c>
      <c r="M372" s="254">
        <f t="shared" si="24"/>
        <v>0</v>
      </c>
    </row>
    <row r="373" spans="1:13">
      <c r="A373" s="169" t="s">
        <v>3922</v>
      </c>
      <c r="B373" s="164" t="s">
        <v>143</v>
      </c>
      <c r="C373" s="169" t="s">
        <v>1636</v>
      </c>
      <c r="D373" s="9"/>
      <c r="E373" s="170" t="s">
        <v>3675</v>
      </c>
      <c r="F373" s="11"/>
      <c r="G373" s="170">
        <v>0</v>
      </c>
      <c r="H373" s="11"/>
      <c r="I373" s="170">
        <v>0</v>
      </c>
      <c r="J373" s="11"/>
      <c r="K373" s="170" t="s">
        <v>3675</v>
      </c>
      <c r="L373" s="249" t="str">
        <f>VLOOKUP(A373,'De x Para'!A:C,3,0)</f>
        <v>14.1.1</v>
      </c>
      <c r="M373" s="254">
        <f t="shared" si="24"/>
        <v>0</v>
      </c>
    </row>
    <row r="374" spans="1:13">
      <c r="A374" s="169" t="s">
        <v>3923</v>
      </c>
      <c r="B374" s="164" t="s">
        <v>143</v>
      </c>
      <c r="C374" s="169" t="s">
        <v>3678</v>
      </c>
      <c r="D374" s="9"/>
      <c r="E374" s="170" t="s">
        <v>3679</v>
      </c>
      <c r="F374" s="11"/>
      <c r="G374" s="170">
        <v>0</v>
      </c>
      <c r="H374" s="11"/>
      <c r="I374" s="170">
        <v>0</v>
      </c>
      <c r="J374" s="11"/>
      <c r="K374" s="170" t="s">
        <v>3679</v>
      </c>
      <c r="L374" s="249" t="str">
        <f>VLOOKUP(A374,'De x Para'!A:C,3,0)</f>
        <v>14.1.1</v>
      </c>
      <c r="M374" s="254">
        <f t="shared" si="24"/>
        <v>0</v>
      </c>
    </row>
    <row r="375" spans="1:13">
      <c r="A375" s="169" t="s">
        <v>3924</v>
      </c>
      <c r="B375" s="164" t="s">
        <v>143</v>
      </c>
      <c r="C375" s="169" t="s">
        <v>1566</v>
      </c>
      <c r="D375" s="9"/>
      <c r="E375" s="170" t="s">
        <v>3667</v>
      </c>
      <c r="F375" s="11"/>
      <c r="G375" s="170">
        <v>0</v>
      </c>
      <c r="H375" s="11"/>
      <c r="I375" s="170">
        <v>0</v>
      </c>
      <c r="J375" s="11"/>
      <c r="K375" s="170" t="s">
        <v>3667</v>
      </c>
      <c r="L375" s="249" t="str">
        <f>VLOOKUP(A375,'De x Para'!A:C,3,0)</f>
        <v>14.1.1</v>
      </c>
      <c r="M375" s="254">
        <f t="shared" si="24"/>
        <v>0</v>
      </c>
    </row>
    <row r="376" spans="1:13">
      <c r="A376" s="169" t="s">
        <v>4164</v>
      </c>
      <c r="B376" s="164" t="s">
        <v>143</v>
      </c>
      <c r="C376" s="169" t="s">
        <v>1569</v>
      </c>
      <c r="D376" s="9"/>
      <c r="E376" s="170" t="s">
        <v>248</v>
      </c>
      <c r="F376" s="11"/>
      <c r="G376" s="258">
        <v>53000</v>
      </c>
      <c r="H376" s="11"/>
      <c r="I376" s="170">
        <v>0</v>
      </c>
      <c r="J376" s="11"/>
      <c r="K376" s="170" t="s">
        <v>4165</v>
      </c>
      <c r="L376" s="249" t="str">
        <f>VLOOKUP(A376,'De x Para'!A:C,3,0)</f>
        <v>14.1.1</v>
      </c>
      <c r="M376" s="254">
        <f t="shared" si="24"/>
        <v>53000</v>
      </c>
    </row>
    <row r="377" spans="1:13">
      <c r="A377" s="169" t="s">
        <v>3925</v>
      </c>
      <c r="B377" s="164" t="s">
        <v>143</v>
      </c>
      <c r="C377" s="169" t="s">
        <v>1594</v>
      </c>
      <c r="D377" s="9"/>
      <c r="E377" s="170" t="s">
        <v>3926</v>
      </c>
      <c r="F377" s="11"/>
      <c r="G377" s="170">
        <v>0</v>
      </c>
      <c r="H377" s="11"/>
      <c r="I377" s="170">
        <v>0</v>
      </c>
      <c r="J377" s="11"/>
      <c r="K377" s="170" t="s">
        <v>3926</v>
      </c>
      <c r="L377" s="249" t="str">
        <f>VLOOKUP(A377,'De x Para'!A:C,3,0)</f>
        <v>14.1.1</v>
      </c>
      <c r="M377" s="254">
        <f t="shared" si="24"/>
        <v>0</v>
      </c>
    </row>
    <row r="378" spans="1:13">
      <c r="A378" s="169" t="s">
        <v>3927</v>
      </c>
      <c r="B378" s="164" t="s">
        <v>143</v>
      </c>
      <c r="C378" s="169" t="s">
        <v>1616</v>
      </c>
      <c r="D378" s="9"/>
      <c r="E378" s="170" t="s">
        <v>3928</v>
      </c>
      <c r="F378" s="11"/>
      <c r="G378" s="170">
        <v>0</v>
      </c>
      <c r="H378" s="11"/>
      <c r="I378" s="170">
        <v>0</v>
      </c>
      <c r="J378" s="11"/>
      <c r="K378" s="170" t="s">
        <v>3928</v>
      </c>
      <c r="L378" s="249" t="str">
        <f>VLOOKUP(A378,'De x Para'!A:C,3,0)</f>
        <v>14.1.1</v>
      </c>
      <c r="M378" s="254">
        <f t="shared" si="24"/>
        <v>0</v>
      </c>
    </row>
    <row r="379" spans="1:13">
      <c r="A379" s="169" t="s">
        <v>3929</v>
      </c>
      <c r="B379" s="164" t="s">
        <v>143</v>
      </c>
      <c r="C379" s="169" t="s">
        <v>3930</v>
      </c>
      <c r="D379" s="9"/>
      <c r="E379" s="170" t="s">
        <v>3931</v>
      </c>
      <c r="F379" s="11"/>
      <c r="G379" s="258">
        <v>10000</v>
      </c>
      <c r="H379" s="11"/>
      <c r="I379" s="170">
        <v>0</v>
      </c>
      <c r="J379" s="11"/>
      <c r="K379" s="170" t="s">
        <v>4166</v>
      </c>
      <c r="L379" s="249" t="str">
        <f>VLOOKUP(A379,'De x Para'!A:C,3,0)</f>
        <v>14.1.1</v>
      </c>
      <c r="M379" s="254">
        <f t="shared" si="24"/>
        <v>10000</v>
      </c>
    </row>
    <row r="380" spans="1:13">
      <c r="A380" s="169" t="s">
        <v>3932</v>
      </c>
      <c r="B380" s="164" t="s">
        <v>143</v>
      </c>
      <c r="C380" s="169" t="s">
        <v>1608</v>
      </c>
      <c r="D380" s="9"/>
      <c r="E380" s="170" t="s">
        <v>3933</v>
      </c>
      <c r="F380" s="11"/>
      <c r="G380" s="170">
        <v>0</v>
      </c>
      <c r="H380" s="11"/>
      <c r="I380" s="170">
        <v>0</v>
      </c>
      <c r="J380" s="11"/>
      <c r="K380" s="170" t="s">
        <v>3933</v>
      </c>
      <c r="L380" s="249" t="str">
        <f>VLOOKUP(A380,'De x Para'!A:C,3,0)</f>
        <v>14.1.1</v>
      </c>
      <c r="M380" s="254">
        <f t="shared" si="24"/>
        <v>0</v>
      </c>
    </row>
    <row r="381" spans="1:13">
      <c r="A381" s="169" t="s">
        <v>3934</v>
      </c>
      <c r="B381" s="164" t="s">
        <v>143</v>
      </c>
      <c r="C381" s="169" t="s">
        <v>1621</v>
      </c>
      <c r="D381" s="9"/>
      <c r="E381" s="170" t="s">
        <v>3935</v>
      </c>
      <c r="F381" s="11"/>
      <c r="G381" s="258">
        <v>3600</v>
      </c>
      <c r="H381" s="11"/>
      <c r="I381" s="170">
        <v>0</v>
      </c>
      <c r="J381" s="11"/>
      <c r="K381" s="170" t="s">
        <v>4167</v>
      </c>
      <c r="L381" s="249" t="str">
        <f>VLOOKUP(A381,'De x Para'!A:C,3,0)</f>
        <v>14.1.1</v>
      </c>
      <c r="M381" s="254">
        <f t="shared" si="24"/>
        <v>3600</v>
      </c>
    </row>
    <row r="382" spans="1:13">
      <c r="A382" s="169" t="s">
        <v>3936</v>
      </c>
      <c r="B382" s="164" t="s">
        <v>143</v>
      </c>
      <c r="C382" s="169" t="s">
        <v>3937</v>
      </c>
      <c r="D382" s="9"/>
      <c r="E382" s="170" t="s">
        <v>3938</v>
      </c>
      <c r="F382" s="11"/>
      <c r="G382" s="258">
        <v>5000</v>
      </c>
      <c r="H382" s="11"/>
      <c r="I382" s="170">
        <v>0</v>
      </c>
      <c r="J382" s="11"/>
      <c r="K382" s="170" t="s">
        <v>2387</v>
      </c>
      <c r="L382" s="249" t="str">
        <f>VLOOKUP(A382,'De x Para'!A:C,3,0)</f>
        <v>14.1.1</v>
      </c>
      <c r="M382" s="254">
        <f t="shared" si="24"/>
        <v>5000</v>
      </c>
    </row>
    <row r="383" spans="1:13">
      <c r="A383" s="169" t="s">
        <v>3939</v>
      </c>
      <c r="B383" s="164" t="s">
        <v>143</v>
      </c>
      <c r="C383" s="169" t="s">
        <v>1572</v>
      </c>
      <c r="D383" s="9"/>
      <c r="E383" s="170" t="s">
        <v>1749</v>
      </c>
      <c r="F383" s="11"/>
      <c r="G383" s="258">
        <v>3000</v>
      </c>
      <c r="H383" s="11"/>
      <c r="I383" s="170">
        <v>0</v>
      </c>
      <c r="J383" s="11"/>
      <c r="K383" s="170" t="s">
        <v>4168</v>
      </c>
      <c r="L383" s="249" t="str">
        <f>VLOOKUP(A383,'De x Para'!A:C,3,0)</f>
        <v>14.1.1</v>
      </c>
      <c r="M383" s="254">
        <f t="shared" si="24"/>
        <v>3000</v>
      </c>
    </row>
    <row r="384" spans="1:13">
      <c r="A384" s="169" t="s">
        <v>3940</v>
      </c>
      <c r="B384" s="164" t="s">
        <v>143</v>
      </c>
      <c r="C384" s="169" t="s">
        <v>1542</v>
      </c>
      <c r="D384" s="9"/>
      <c r="E384" s="170" t="s">
        <v>3941</v>
      </c>
      <c r="F384" s="11"/>
      <c r="G384" s="258">
        <v>42000</v>
      </c>
      <c r="H384" s="11"/>
      <c r="I384" s="170">
        <v>0</v>
      </c>
      <c r="J384" s="11"/>
      <c r="K384" s="170" t="s">
        <v>4169</v>
      </c>
      <c r="L384" s="249" t="str">
        <f>VLOOKUP(A384,'De x Para'!A:C,3,0)</f>
        <v>14.1.1</v>
      </c>
      <c r="M384" s="254">
        <f t="shared" si="24"/>
        <v>42000</v>
      </c>
    </row>
    <row r="385" spans="1:13">
      <c r="A385" s="169" t="s">
        <v>3942</v>
      </c>
      <c r="B385" s="164" t="s">
        <v>143</v>
      </c>
      <c r="C385" s="169" t="s">
        <v>3435</v>
      </c>
      <c r="D385" s="9"/>
      <c r="E385" s="170" t="s">
        <v>3436</v>
      </c>
      <c r="F385" s="11"/>
      <c r="G385" s="170">
        <v>0</v>
      </c>
      <c r="H385" s="11"/>
      <c r="I385" s="170">
        <v>0</v>
      </c>
      <c r="J385" s="11"/>
      <c r="K385" s="170" t="s">
        <v>3436</v>
      </c>
      <c r="L385" s="249" t="str">
        <f>VLOOKUP(A385,'De x Para'!A:C,3,0)</f>
        <v>14.1.1</v>
      </c>
      <c r="M385" s="254">
        <f t="shared" si="24"/>
        <v>0</v>
      </c>
    </row>
    <row r="386" spans="1:13">
      <c r="A386" s="169" t="s">
        <v>4170</v>
      </c>
      <c r="B386" s="164" t="s">
        <v>143</v>
      </c>
      <c r="C386" s="169" t="s">
        <v>1649</v>
      </c>
      <c r="D386" s="9"/>
      <c r="E386" s="170" t="s">
        <v>248</v>
      </c>
      <c r="F386" s="11"/>
      <c r="G386" s="258">
        <v>2650</v>
      </c>
      <c r="H386" s="11"/>
      <c r="I386" s="170">
        <v>0</v>
      </c>
      <c r="J386" s="11"/>
      <c r="K386" s="170" t="s">
        <v>3611</v>
      </c>
      <c r="L386" s="249" t="str">
        <f>VLOOKUP(A386,'De x Para'!A:C,3,0)</f>
        <v>14.1.1</v>
      </c>
      <c r="M386" s="254">
        <f t="shared" si="24"/>
        <v>2650</v>
      </c>
    </row>
    <row r="387" spans="1:13">
      <c r="A387" s="171"/>
      <c r="B387" s="164" t="s">
        <v>143</v>
      </c>
      <c r="C387" s="171" t="s">
        <v>143</v>
      </c>
      <c r="D387" s="12"/>
      <c r="E387" s="12"/>
      <c r="F387" s="12"/>
      <c r="G387" s="12"/>
      <c r="H387" s="12"/>
      <c r="I387" s="12"/>
      <c r="J387" s="12"/>
      <c r="K387" s="12"/>
      <c r="L387" s="250"/>
    </row>
    <row r="388" spans="1:13">
      <c r="A388" s="167" t="s">
        <v>3444</v>
      </c>
      <c r="B388" s="164" t="s">
        <v>143</v>
      </c>
      <c r="C388" s="167" t="s">
        <v>1685</v>
      </c>
      <c r="D388" s="6"/>
      <c r="E388" s="168" t="s">
        <v>3682</v>
      </c>
      <c r="F388" s="8"/>
      <c r="G388" s="168">
        <v>99.14</v>
      </c>
      <c r="H388" s="8"/>
      <c r="I388" s="168">
        <v>0</v>
      </c>
      <c r="J388" s="8"/>
      <c r="K388" s="168" t="s">
        <v>4171</v>
      </c>
      <c r="L388" s="249">
        <f>VLOOKUP(A388,'De x Para'!A:C,3,0)</f>
        <v>0</v>
      </c>
      <c r="M388" s="254">
        <f t="shared" ref="M388:M391" si="25">G388-I388</f>
        <v>99.14</v>
      </c>
    </row>
    <row r="389" spans="1:13">
      <c r="A389" s="167" t="s">
        <v>3445</v>
      </c>
      <c r="B389" s="164" t="s">
        <v>143</v>
      </c>
      <c r="C389" s="167" t="s">
        <v>1685</v>
      </c>
      <c r="D389" s="6"/>
      <c r="E389" s="168" t="s">
        <v>3682</v>
      </c>
      <c r="F389" s="8"/>
      <c r="G389" s="168">
        <v>99.14</v>
      </c>
      <c r="H389" s="8"/>
      <c r="I389" s="168">
        <v>0</v>
      </c>
      <c r="J389" s="8"/>
      <c r="K389" s="168" t="s">
        <v>4171</v>
      </c>
      <c r="L389" s="249">
        <f>VLOOKUP(A389,'De x Para'!A:C,3,0)</f>
        <v>0</v>
      </c>
      <c r="M389" s="254">
        <f t="shared" si="25"/>
        <v>99.14</v>
      </c>
    </row>
    <row r="390" spans="1:13">
      <c r="A390" s="169" t="s">
        <v>3446</v>
      </c>
      <c r="B390" s="164" t="s">
        <v>143</v>
      </c>
      <c r="C390" s="169" t="s">
        <v>1691</v>
      </c>
      <c r="D390" s="9"/>
      <c r="E390" s="170" t="s">
        <v>3682</v>
      </c>
      <c r="F390" s="11"/>
      <c r="G390" s="170">
        <v>0</v>
      </c>
      <c r="H390" s="11"/>
      <c r="I390" s="170">
        <v>0</v>
      </c>
      <c r="J390" s="11"/>
      <c r="K390" s="170" t="s">
        <v>3682</v>
      </c>
      <c r="L390" s="249" t="str">
        <f>VLOOKUP(A390,'De x Para'!A:C,3,0)</f>
        <v>14.1.2</v>
      </c>
      <c r="M390" s="254">
        <f t="shared" si="25"/>
        <v>0</v>
      </c>
    </row>
    <row r="391" spans="1:13">
      <c r="A391" s="169" t="s">
        <v>4172</v>
      </c>
      <c r="B391" s="164" t="s">
        <v>143</v>
      </c>
      <c r="C391" s="169" t="s">
        <v>4173</v>
      </c>
      <c r="D391" s="9"/>
      <c r="E391" s="170" t="s">
        <v>248</v>
      </c>
      <c r="F391" s="11"/>
      <c r="G391" s="170">
        <v>99.14</v>
      </c>
      <c r="H391" s="11"/>
      <c r="I391" s="170">
        <v>0</v>
      </c>
      <c r="J391" s="11"/>
      <c r="K391" s="170" t="s">
        <v>4174</v>
      </c>
      <c r="L391" s="249" t="str">
        <f>VLOOKUP(A391,'De x Para'!A:C,3,0)</f>
        <v>14.1.2</v>
      </c>
      <c r="M391" s="254">
        <f t="shared" si="25"/>
        <v>99.14</v>
      </c>
    </row>
    <row r="392" spans="1:13">
      <c r="A392" s="171"/>
      <c r="B392" s="164" t="s">
        <v>143</v>
      </c>
      <c r="C392" s="171" t="s">
        <v>143</v>
      </c>
      <c r="D392" s="12"/>
      <c r="E392" s="12"/>
      <c r="F392" s="12"/>
      <c r="G392" s="12"/>
      <c r="H392" s="12"/>
      <c r="I392" s="12"/>
      <c r="J392" s="12"/>
      <c r="K392" s="12"/>
      <c r="L392" s="250"/>
    </row>
    <row r="393" spans="1:13">
      <c r="A393" s="167" t="s">
        <v>1702</v>
      </c>
      <c r="B393" s="164" t="s">
        <v>143</v>
      </c>
      <c r="C393" s="167" t="s">
        <v>1703</v>
      </c>
      <c r="D393" s="6"/>
      <c r="E393" s="168" t="s">
        <v>3943</v>
      </c>
      <c r="F393" s="8"/>
      <c r="G393" s="257">
        <v>2170</v>
      </c>
      <c r="H393" s="8"/>
      <c r="I393" s="168">
        <v>0</v>
      </c>
      <c r="J393" s="8"/>
      <c r="K393" s="168" t="s">
        <v>4175</v>
      </c>
      <c r="L393" s="249">
        <f>VLOOKUP(A393,'De x Para'!A:C,3,0)</f>
        <v>0</v>
      </c>
      <c r="M393" s="254">
        <f t="shared" ref="M393:M397" si="26">G393-I393</f>
        <v>2170</v>
      </c>
    </row>
    <row r="394" spans="1:13">
      <c r="A394" s="167" t="s">
        <v>1706</v>
      </c>
      <c r="B394" s="164" t="s">
        <v>143</v>
      </c>
      <c r="C394" s="167" t="s">
        <v>1703</v>
      </c>
      <c r="D394" s="6"/>
      <c r="E394" s="168" t="s">
        <v>3943</v>
      </c>
      <c r="F394" s="8"/>
      <c r="G394" s="257">
        <v>2170</v>
      </c>
      <c r="H394" s="8"/>
      <c r="I394" s="168">
        <v>0</v>
      </c>
      <c r="J394" s="8"/>
      <c r="K394" s="168" t="s">
        <v>4175</v>
      </c>
      <c r="L394" s="249">
        <f>VLOOKUP(A394,'De x Para'!A:C,3,0)</f>
        <v>0</v>
      </c>
      <c r="M394" s="254">
        <f t="shared" si="26"/>
        <v>2170</v>
      </c>
    </row>
    <row r="395" spans="1:13">
      <c r="A395" s="167" t="s">
        <v>1707</v>
      </c>
      <c r="B395" s="164" t="s">
        <v>143</v>
      </c>
      <c r="C395" s="167" t="s">
        <v>1703</v>
      </c>
      <c r="D395" s="6"/>
      <c r="E395" s="168" t="s">
        <v>3943</v>
      </c>
      <c r="F395" s="8"/>
      <c r="G395" s="257">
        <v>2170</v>
      </c>
      <c r="H395" s="8"/>
      <c r="I395" s="168">
        <v>0</v>
      </c>
      <c r="J395" s="8"/>
      <c r="K395" s="168" t="s">
        <v>4175</v>
      </c>
      <c r="L395" s="249">
        <f>VLOOKUP(A395,'De x Para'!A:C,3,0)</f>
        <v>0</v>
      </c>
      <c r="M395" s="254">
        <f t="shared" si="26"/>
        <v>2170</v>
      </c>
    </row>
    <row r="396" spans="1:13">
      <c r="A396" s="167" t="s">
        <v>1708</v>
      </c>
      <c r="B396" s="164" t="s">
        <v>143</v>
      </c>
      <c r="C396" s="167" t="s">
        <v>1703</v>
      </c>
      <c r="D396" s="6"/>
      <c r="E396" s="168" t="s">
        <v>3943</v>
      </c>
      <c r="F396" s="8"/>
      <c r="G396" s="257">
        <v>2170</v>
      </c>
      <c r="H396" s="8"/>
      <c r="I396" s="168">
        <v>0</v>
      </c>
      <c r="J396" s="8"/>
      <c r="K396" s="168" t="s">
        <v>4175</v>
      </c>
      <c r="L396" s="249">
        <f>VLOOKUP(A396,'De x Para'!A:C,3,0)</f>
        <v>0</v>
      </c>
      <c r="M396" s="254">
        <f t="shared" si="26"/>
        <v>2170</v>
      </c>
    </row>
    <row r="397" spans="1:13">
      <c r="A397" s="169" t="s">
        <v>1709</v>
      </c>
      <c r="B397" s="164" t="s">
        <v>143</v>
      </c>
      <c r="C397" s="169" t="s">
        <v>1710</v>
      </c>
      <c r="D397" s="9"/>
      <c r="E397" s="170" t="s">
        <v>3943</v>
      </c>
      <c r="F397" s="11"/>
      <c r="G397" s="258">
        <v>2170</v>
      </c>
      <c r="H397" s="11"/>
      <c r="I397" s="170">
        <v>0</v>
      </c>
      <c r="J397" s="11"/>
      <c r="K397" s="170" t="s">
        <v>4175</v>
      </c>
      <c r="L397" s="249" t="str">
        <f>VLOOKUP(A397,'De x Para'!A:C,3,0)</f>
        <v>11.6.5</v>
      </c>
      <c r="M397" s="254">
        <f t="shared" si="26"/>
        <v>2170</v>
      </c>
    </row>
    <row r="398" spans="1:13">
      <c r="A398" s="171"/>
      <c r="B398" s="164" t="s">
        <v>143</v>
      </c>
      <c r="C398" s="171" t="s">
        <v>143</v>
      </c>
      <c r="D398" s="12"/>
      <c r="E398" s="12"/>
      <c r="F398" s="12"/>
      <c r="G398" s="12"/>
      <c r="H398" s="12"/>
      <c r="I398" s="12"/>
      <c r="J398" s="12"/>
      <c r="K398" s="12"/>
      <c r="L398" s="250"/>
    </row>
    <row r="399" spans="1:13">
      <c r="A399" s="167" t="s">
        <v>1711</v>
      </c>
      <c r="B399" s="164" t="s">
        <v>143</v>
      </c>
      <c r="C399" s="167" t="s">
        <v>1712</v>
      </c>
      <c r="D399" s="6"/>
      <c r="E399" s="168" t="s">
        <v>3944</v>
      </c>
      <c r="F399" s="8"/>
      <c r="G399" s="257">
        <v>8431.7099999999991</v>
      </c>
      <c r="H399" s="8"/>
      <c r="I399" s="168">
        <v>0</v>
      </c>
      <c r="J399" s="8"/>
      <c r="K399" s="168" t="s">
        <v>4176</v>
      </c>
      <c r="L399" s="249">
        <f>VLOOKUP(A399,'De x Para'!A:C,3,0)</f>
        <v>0</v>
      </c>
      <c r="M399" s="254">
        <f t="shared" ref="M399:M404" si="27">G399-I399</f>
        <v>8431.7099999999991</v>
      </c>
    </row>
    <row r="400" spans="1:13">
      <c r="A400" s="167" t="s">
        <v>1715</v>
      </c>
      <c r="B400" s="164" t="s">
        <v>143</v>
      </c>
      <c r="C400" s="167" t="s">
        <v>1712</v>
      </c>
      <c r="D400" s="6"/>
      <c r="E400" s="168" t="s">
        <v>3944</v>
      </c>
      <c r="F400" s="8"/>
      <c r="G400" s="257">
        <v>8431.7099999999991</v>
      </c>
      <c r="H400" s="8"/>
      <c r="I400" s="168">
        <v>0</v>
      </c>
      <c r="J400" s="8"/>
      <c r="K400" s="168" t="s">
        <v>4176</v>
      </c>
      <c r="L400" s="249">
        <f>VLOOKUP(A400,'De x Para'!A:C,3,0)</f>
        <v>0</v>
      </c>
      <c r="M400" s="254">
        <f t="shared" si="27"/>
        <v>8431.7099999999991</v>
      </c>
    </row>
    <row r="401" spans="1:15">
      <c r="A401" s="167" t="s">
        <v>1716</v>
      </c>
      <c r="B401" s="164" t="s">
        <v>143</v>
      </c>
      <c r="C401" s="167" t="s">
        <v>1712</v>
      </c>
      <c r="D401" s="6"/>
      <c r="E401" s="168" t="s">
        <v>3944</v>
      </c>
      <c r="F401" s="8"/>
      <c r="G401" s="257">
        <v>8431.7099999999991</v>
      </c>
      <c r="H401" s="8"/>
      <c r="I401" s="168">
        <v>0</v>
      </c>
      <c r="J401" s="8"/>
      <c r="K401" s="168" t="s">
        <v>4176</v>
      </c>
      <c r="L401" s="249">
        <f>VLOOKUP(A401,'De x Para'!A:C,3,0)</f>
        <v>0</v>
      </c>
      <c r="M401" s="254">
        <f t="shared" si="27"/>
        <v>8431.7099999999991</v>
      </c>
    </row>
    <row r="402" spans="1:15">
      <c r="A402" s="167" t="s">
        <v>1717</v>
      </c>
      <c r="B402" s="164" t="s">
        <v>143</v>
      </c>
      <c r="C402" s="167" t="s">
        <v>1712</v>
      </c>
      <c r="D402" s="6"/>
      <c r="E402" s="168" t="s">
        <v>3944</v>
      </c>
      <c r="F402" s="8"/>
      <c r="G402" s="257">
        <v>8431.7099999999991</v>
      </c>
      <c r="H402" s="8"/>
      <c r="I402" s="168">
        <v>0</v>
      </c>
      <c r="J402" s="8"/>
      <c r="K402" s="168" t="s">
        <v>4176</v>
      </c>
      <c r="L402" s="249">
        <f>VLOOKUP(A402,'De x Para'!A:C,3,0)</f>
        <v>0</v>
      </c>
      <c r="M402" s="254">
        <f t="shared" si="27"/>
        <v>8431.7099999999991</v>
      </c>
    </row>
    <row r="403" spans="1:15">
      <c r="A403" s="169" t="s">
        <v>1718</v>
      </c>
      <c r="B403" s="164" t="s">
        <v>143</v>
      </c>
      <c r="C403" s="169" t="s">
        <v>1719</v>
      </c>
      <c r="D403" s="9"/>
      <c r="E403" s="170" t="s">
        <v>3945</v>
      </c>
      <c r="F403" s="11"/>
      <c r="G403" s="258">
        <v>8343.02</v>
      </c>
      <c r="H403" s="11"/>
      <c r="I403" s="170">
        <v>0</v>
      </c>
      <c r="J403" s="11"/>
      <c r="K403" s="170" t="s">
        <v>4177</v>
      </c>
      <c r="L403" s="249" t="str">
        <f>VLOOKUP(A403,'De x Para'!A:C,3,0)</f>
        <v>13.1</v>
      </c>
      <c r="M403" s="254">
        <f t="shared" si="27"/>
        <v>8343.02</v>
      </c>
    </row>
    <row r="404" spans="1:15">
      <c r="A404" s="169" t="s">
        <v>1723</v>
      </c>
      <c r="B404" s="164" t="s">
        <v>143</v>
      </c>
      <c r="C404" s="169" t="s">
        <v>1724</v>
      </c>
      <c r="D404" s="9"/>
      <c r="E404" s="170" t="s">
        <v>3946</v>
      </c>
      <c r="F404" s="11"/>
      <c r="G404" s="170">
        <v>88.69</v>
      </c>
      <c r="H404" s="11"/>
      <c r="I404" s="170">
        <v>0</v>
      </c>
      <c r="J404" s="11"/>
      <c r="K404" s="170" t="s">
        <v>4178</v>
      </c>
      <c r="L404" s="249" t="str">
        <f>VLOOKUP(A404,'De x Para'!A:C,3,0)</f>
        <v>13.1</v>
      </c>
      <c r="M404" s="254">
        <f t="shared" si="27"/>
        <v>88.69</v>
      </c>
    </row>
    <row r="405" spans="1:15">
      <c r="A405" s="167"/>
      <c r="B405" s="164" t="s">
        <v>143</v>
      </c>
      <c r="C405" s="167" t="s">
        <v>143</v>
      </c>
      <c r="D405" s="6"/>
      <c r="E405" s="6"/>
      <c r="F405" s="6"/>
      <c r="G405" s="6"/>
      <c r="H405" s="6"/>
      <c r="I405" s="6"/>
      <c r="J405" s="6"/>
      <c r="K405" s="6"/>
      <c r="L405" s="251"/>
    </row>
    <row r="406" spans="1:15">
      <c r="A406" s="167" t="s">
        <v>1734</v>
      </c>
      <c r="B406" s="164" t="s">
        <v>143</v>
      </c>
      <c r="C406" s="167" t="s">
        <v>1735</v>
      </c>
      <c r="D406" s="6"/>
      <c r="E406" s="168" t="s">
        <v>3947</v>
      </c>
      <c r="F406" s="8"/>
      <c r="G406" s="257">
        <v>46513.83</v>
      </c>
      <c r="H406" s="8"/>
      <c r="I406" s="168">
        <v>0</v>
      </c>
      <c r="J406" s="8"/>
      <c r="K406" s="168" t="s">
        <v>4179</v>
      </c>
      <c r="L406" s="249">
        <f>VLOOKUP(A406,'De x Para'!A:C,3,0)</f>
        <v>0</v>
      </c>
      <c r="M406" s="254">
        <f t="shared" ref="M406:M412" si="28">G406-I406</f>
        <v>46513.83</v>
      </c>
    </row>
    <row r="407" spans="1:15">
      <c r="A407" s="167" t="s">
        <v>1739</v>
      </c>
      <c r="B407" s="164" t="s">
        <v>143</v>
      </c>
      <c r="C407" s="167" t="s">
        <v>1740</v>
      </c>
      <c r="D407" s="6"/>
      <c r="E407" s="168" t="s">
        <v>3947</v>
      </c>
      <c r="F407" s="8"/>
      <c r="G407" s="257">
        <v>46513.83</v>
      </c>
      <c r="H407" s="8"/>
      <c r="I407" s="168">
        <v>0</v>
      </c>
      <c r="J407" s="8"/>
      <c r="K407" s="168" t="s">
        <v>4179</v>
      </c>
      <c r="L407" s="249">
        <f>VLOOKUP(A407,'De x Para'!A:C,3,0)</f>
        <v>0</v>
      </c>
      <c r="M407" s="254">
        <f t="shared" si="28"/>
        <v>46513.83</v>
      </c>
    </row>
    <row r="408" spans="1:15">
      <c r="A408" s="167" t="s">
        <v>1741</v>
      </c>
      <c r="B408" s="164" t="s">
        <v>143</v>
      </c>
      <c r="C408" s="167" t="s">
        <v>1740</v>
      </c>
      <c r="D408" s="6"/>
      <c r="E408" s="168" t="s">
        <v>3947</v>
      </c>
      <c r="F408" s="8"/>
      <c r="G408" s="257">
        <v>46513.83</v>
      </c>
      <c r="H408" s="8"/>
      <c r="I408" s="168">
        <v>0</v>
      </c>
      <c r="J408" s="8"/>
      <c r="K408" s="168" t="s">
        <v>4179</v>
      </c>
      <c r="L408" s="249">
        <f>VLOOKUP(A408,'De x Para'!A:C,3,0)</f>
        <v>0</v>
      </c>
      <c r="M408" s="254">
        <f t="shared" si="28"/>
        <v>46513.83</v>
      </c>
    </row>
    <row r="409" spans="1:15">
      <c r="A409" s="167" t="s">
        <v>1742</v>
      </c>
      <c r="B409" s="164" t="s">
        <v>143</v>
      </c>
      <c r="C409" s="167" t="s">
        <v>1740</v>
      </c>
      <c r="D409" s="6"/>
      <c r="E409" s="168" t="s">
        <v>3947</v>
      </c>
      <c r="F409" s="8"/>
      <c r="G409" s="257">
        <v>46513.83</v>
      </c>
      <c r="H409" s="8"/>
      <c r="I409" s="168">
        <v>0</v>
      </c>
      <c r="J409" s="8"/>
      <c r="K409" s="168" t="s">
        <v>4179</v>
      </c>
      <c r="L409" s="249">
        <f>VLOOKUP(A409,'De x Para'!A:C,3,0)</f>
        <v>0</v>
      </c>
      <c r="M409" s="254">
        <f t="shared" si="28"/>
        <v>46513.83</v>
      </c>
    </row>
    <row r="410" spans="1:15">
      <c r="A410" s="169" t="s">
        <v>1743</v>
      </c>
      <c r="B410" s="164" t="s">
        <v>143</v>
      </c>
      <c r="C410" s="169" t="s">
        <v>1744</v>
      </c>
      <c r="D410" s="9"/>
      <c r="E410" s="170" t="s">
        <v>3948</v>
      </c>
      <c r="F410" s="11"/>
      <c r="G410" s="170">
        <v>513.83000000000004</v>
      </c>
      <c r="H410" s="11"/>
      <c r="I410" s="170">
        <v>0</v>
      </c>
      <c r="J410" s="11"/>
      <c r="K410" s="170" t="s">
        <v>4180</v>
      </c>
      <c r="L410" s="249" t="str">
        <f>VLOOKUP(A410,'De x Para'!A:C,3,0)</f>
        <v>11.6.2</v>
      </c>
      <c r="M410" s="254">
        <f t="shared" si="28"/>
        <v>513.83000000000004</v>
      </c>
    </row>
    <row r="411" spans="1:15">
      <c r="A411" s="169" t="s">
        <v>3689</v>
      </c>
      <c r="B411" s="164" t="s">
        <v>143</v>
      </c>
      <c r="C411" s="169" t="s">
        <v>3690</v>
      </c>
      <c r="D411" s="9"/>
      <c r="E411" s="170" t="s">
        <v>3691</v>
      </c>
      <c r="F411" s="11"/>
      <c r="G411" s="258">
        <v>42000</v>
      </c>
      <c r="H411" s="11"/>
      <c r="I411" s="170">
        <v>0</v>
      </c>
      <c r="J411" s="11"/>
      <c r="K411" s="170" t="s">
        <v>4181</v>
      </c>
      <c r="L411" s="249" t="str">
        <f>VLOOKUP(A411,'De x Para'!A:C,3,0)</f>
        <v>11.6.1</v>
      </c>
      <c r="M411" s="254">
        <f t="shared" si="28"/>
        <v>42000</v>
      </c>
    </row>
    <row r="412" spans="1:15">
      <c r="A412" s="169" t="s">
        <v>1747</v>
      </c>
      <c r="B412" s="164" t="s">
        <v>143</v>
      </c>
      <c r="C412" s="169" t="s">
        <v>1748</v>
      </c>
      <c r="D412" s="9"/>
      <c r="E412" s="170" t="s">
        <v>3949</v>
      </c>
      <c r="F412" s="11"/>
      <c r="G412" s="258">
        <v>4000</v>
      </c>
      <c r="H412" s="11"/>
      <c r="I412" s="170">
        <v>0</v>
      </c>
      <c r="J412" s="11"/>
      <c r="K412" s="170" t="s">
        <v>4182</v>
      </c>
      <c r="L412" s="249" t="str">
        <f>VLOOKUP(A412,'De x Para'!A:C,3,0)</f>
        <v>11.6.6</v>
      </c>
      <c r="M412" s="254">
        <f t="shared" si="28"/>
        <v>4000</v>
      </c>
    </row>
    <row r="413" spans="1:15">
      <c r="A413" s="171"/>
      <c r="B413" s="164" t="s">
        <v>143</v>
      </c>
      <c r="C413" s="171" t="s">
        <v>143</v>
      </c>
      <c r="D413" s="12"/>
      <c r="E413" s="12"/>
      <c r="F413" s="12"/>
      <c r="G413" s="12"/>
      <c r="H413" s="12"/>
      <c r="I413" s="12"/>
      <c r="J413" s="12"/>
      <c r="K413" s="12"/>
      <c r="L413" s="250"/>
    </row>
    <row r="414" spans="1:15">
      <c r="A414" s="167">
        <v>4</v>
      </c>
      <c r="B414" s="167" t="s">
        <v>1751</v>
      </c>
      <c r="C414" s="6"/>
      <c r="D414" s="6"/>
      <c r="E414" s="168" t="s">
        <v>3771</v>
      </c>
      <c r="F414" s="8"/>
      <c r="G414" s="257">
        <v>2757.24</v>
      </c>
      <c r="H414" s="8"/>
      <c r="I414" s="257">
        <v>869861.4</v>
      </c>
      <c r="J414" s="8"/>
      <c r="K414" s="168" t="s">
        <v>4046</v>
      </c>
      <c r="L414" s="249">
        <f>VLOOKUP(A414,'De x Para'!A:C,3,0)</f>
        <v>0</v>
      </c>
      <c r="M414" s="254">
        <f>I414-G414</f>
        <v>867104.16</v>
      </c>
      <c r="O414" s="268">
        <f>I414-G414</f>
        <v>867104.16</v>
      </c>
    </row>
    <row r="415" spans="1:15">
      <c r="A415" s="167" t="s">
        <v>1753</v>
      </c>
      <c r="B415" s="164" t="s">
        <v>143</v>
      </c>
      <c r="C415" s="167" t="s">
        <v>1751</v>
      </c>
      <c r="D415" s="6"/>
      <c r="E415" s="168" t="s">
        <v>3771</v>
      </c>
      <c r="F415" s="8"/>
      <c r="G415" s="257">
        <v>2757.24</v>
      </c>
      <c r="H415" s="8"/>
      <c r="I415" s="257">
        <v>869861.4</v>
      </c>
      <c r="J415" s="8"/>
      <c r="K415" s="168" t="s">
        <v>4046</v>
      </c>
      <c r="L415" s="249">
        <f>VLOOKUP(A415,'De x Para'!A:C,3,0)</f>
        <v>0</v>
      </c>
      <c r="M415" s="254">
        <f t="shared" ref="M415:M419" si="29">I415-G415</f>
        <v>867104.16</v>
      </c>
    </row>
    <row r="416" spans="1:15">
      <c r="A416" s="167" t="s">
        <v>1754</v>
      </c>
      <c r="B416" s="164" t="s">
        <v>143</v>
      </c>
      <c r="C416" s="167" t="s">
        <v>1751</v>
      </c>
      <c r="D416" s="6"/>
      <c r="E416" s="168" t="s">
        <v>3771</v>
      </c>
      <c r="F416" s="8"/>
      <c r="G416" s="257">
        <v>2757.24</v>
      </c>
      <c r="H416" s="8"/>
      <c r="I416" s="257">
        <v>869861.4</v>
      </c>
      <c r="J416" s="8"/>
      <c r="K416" s="168" t="s">
        <v>4046</v>
      </c>
      <c r="L416" s="249">
        <f>VLOOKUP(A416,'De x Para'!A:C,3,0)</f>
        <v>0</v>
      </c>
      <c r="M416" s="254">
        <f t="shared" si="29"/>
        <v>867104.16</v>
      </c>
    </row>
    <row r="417" spans="1:13">
      <c r="A417" s="167" t="s">
        <v>1755</v>
      </c>
      <c r="B417" s="164" t="s">
        <v>143</v>
      </c>
      <c r="C417" s="167" t="s">
        <v>1756</v>
      </c>
      <c r="D417" s="6"/>
      <c r="E417" s="168" t="s">
        <v>3950</v>
      </c>
      <c r="F417" s="8"/>
      <c r="G417" s="168">
        <v>0</v>
      </c>
      <c r="H417" s="8"/>
      <c r="I417" s="257">
        <v>733079.54</v>
      </c>
      <c r="J417" s="8"/>
      <c r="K417" s="168" t="s">
        <v>4183</v>
      </c>
      <c r="L417" s="249">
        <f>VLOOKUP(A417,'De x Para'!A:C,3,0)</f>
        <v>0</v>
      </c>
      <c r="M417" s="254">
        <f t="shared" si="29"/>
        <v>733079.54</v>
      </c>
    </row>
    <row r="418" spans="1:13">
      <c r="A418" s="167" t="s">
        <v>1759</v>
      </c>
      <c r="B418" s="164" t="s">
        <v>143</v>
      </c>
      <c r="C418" s="167" t="s">
        <v>1756</v>
      </c>
      <c r="D418" s="6"/>
      <c r="E418" s="168" t="s">
        <v>3950</v>
      </c>
      <c r="F418" s="8"/>
      <c r="G418" s="168">
        <v>0</v>
      </c>
      <c r="H418" s="8"/>
      <c r="I418" s="257">
        <v>733079.54</v>
      </c>
      <c r="J418" s="8"/>
      <c r="K418" s="168" t="s">
        <v>4183</v>
      </c>
      <c r="L418" s="249">
        <f>VLOOKUP(A418,'De x Para'!A:C,3,0)</f>
        <v>0</v>
      </c>
      <c r="M418" s="254">
        <f t="shared" si="29"/>
        <v>733079.54</v>
      </c>
    </row>
    <row r="419" spans="1:13">
      <c r="A419" s="169" t="s">
        <v>1760</v>
      </c>
      <c r="B419" s="164" t="s">
        <v>143</v>
      </c>
      <c r="C419" s="169" t="s">
        <v>1761</v>
      </c>
      <c r="D419" s="9"/>
      <c r="E419" s="170" t="s">
        <v>3950</v>
      </c>
      <c r="F419" s="11"/>
      <c r="G419" s="170">
        <v>0</v>
      </c>
      <c r="H419" s="11"/>
      <c r="I419" s="258">
        <v>733079.54</v>
      </c>
      <c r="J419" s="11"/>
      <c r="K419" s="170" t="s">
        <v>4183</v>
      </c>
      <c r="L419" s="249" t="str">
        <f>VLOOKUP(A419,'De x Para'!A:C,3,0)</f>
        <v>4.1</v>
      </c>
      <c r="M419" s="254">
        <f t="shared" si="29"/>
        <v>733079.54</v>
      </c>
    </row>
    <row r="420" spans="1:13">
      <c r="A420" s="171"/>
      <c r="B420" s="164" t="s">
        <v>143</v>
      </c>
      <c r="C420" s="171" t="s">
        <v>143</v>
      </c>
      <c r="D420" s="12"/>
      <c r="E420" s="12"/>
      <c r="F420" s="12"/>
      <c r="G420" s="12"/>
      <c r="H420" s="12"/>
      <c r="I420" s="12"/>
      <c r="J420" s="12"/>
      <c r="K420" s="12"/>
      <c r="L420" s="250"/>
    </row>
    <row r="421" spans="1:13">
      <c r="A421" s="167" t="s">
        <v>1762</v>
      </c>
      <c r="B421" s="164" t="s">
        <v>143</v>
      </c>
      <c r="C421" s="167" t="s">
        <v>1763</v>
      </c>
      <c r="D421" s="6"/>
      <c r="E421" s="168" t="s">
        <v>3951</v>
      </c>
      <c r="F421" s="8"/>
      <c r="G421" s="168">
        <v>905.34</v>
      </c>
      <c r="H421" s="8"/>
      <c r="I421" s="257">
        <v>126967.54</v>
      </c>
      <c r="J421" s="8"/>
      <c r="K421" s="168" t="s">
        <v>4184</v>
      </c>
      <c r="L421" s="249">
        <f>VLOOKUP(A421,'De x Para'!A:C,3,0)</f>
        <v>0</v>
      </c>
      <c r="M421" s="254">
        <f t="shared" ref="M421:M424" si="30">I421-G421</f>
        <v>126062.2</v>
      </c>
    </row>
    <row r="422" spans="1:13">
      <c r="A422" s="167" t="s">
        <v>1767</v>
      </c>
      <c r="B422" s="164" t="s">
        <v>143</v>
      </c>
      <c r="C422" s="167" t="s">
        <v>1768</v>
      </c>
      <c r="D422" s="6"/>
      <c r="E422" s="168" t="s">
        <v>3952</v>
      </c>
      <c r="F422" s="8"/>
      <c r="G422" s="168">
        <v>0</v>
      </c>
      <c r="H422" s="8"/>
      <c r="I422" s="168">
        <v>0</v>
      </c>
      <c r="J422" s="8"/>
      <c r="K422" s="168" t="s">
        <v>3952</v>
      </c>
      <c r="L422" s="249">
        <f>VLOOKUP(A422,'De x Para'!A:C,3,0)</f>
        <v>0</v>
      </c>
      <c r="M422" s="254">
        <f t="shared" si="30"/>
        <v>0</v>
      </c>
    </row>
    <row r="423" spans="1:13">
      <c r="A423" s="169" t="s">
        <v>1772</v>
      </c>
      <c r="B423" s="164" t="s">
        <v>143</v>
      </c>
      <c r="C423" s="169" t="s">
        <v>1773</v>
      </c>
      <c r="D423" s="9"/>
      <c r="E423" s="170" t="s">
        <v>3953</v>
      </c>
      <c r="F423" s="11"/>
      <c r="G423" s="170">
        <v>0</v>
      </c>
      <c r="H423" s="11"/>
      <c r="I423" s="170">
        <v>0</v>
      </c>
      <c r="J423" s="11"/>
      <c r="K423" s="170" t="s">
        <v>3953</v>
      </c>
      <c r="L423" s="249" t="str">
        <f>VLOOKUP(A423,'De x Para'!A:C,3,0)</f>
        <v>4.2.1</v>
      </c>
      <c r="M423" s="254">
        <f t="shared" si="30"/>
        <v>0</v>
      </c>
    </row>
    <row r="424" spans="1:13">
      <c r="A424" s="169" t="s">
        <v>1776</v>
      </c>
      <c r="B424" s="164" t="s">
        <v>143</v>
      </c>
      <c r="C424" s="169" t="s">
        <v>1777</v>
      </c>
      <c r="D424" s="9"/>
      <c r="E424" s="170" t="s">
        <v>3954</v>
      </c>
      <c r="F424" s="11"/>
      <c r="G424" s="170">
        <v>0</v>
      </c>
      <c r="H424" s="11"/>
      <c r="I424" s="170">
        <v>0</v>
      </c>
      <c r="J424" s="11"/>
      <c r="K424" s="170" t="s">
        <v>3954</v>
      </c>
      <c r="L424" s="249" t="str">
        <f>VLOOKUP(A424,'De x Para'!A:C,3,0)</f>
        <v>4.2.1</v>
      </c>
      <c r="M424" s="254">
        <f t="shared" si="30"/>
        <v>0</v>
      </c>
    </row>
    <row r="425" spans="1:13">
      <c r="A425" s="171"/>
      <c r="B425" s="164" t="s">
        <v>143</v>
      </c>
      <c r="C425" s="171" t="s">
        <v>143</v>
      </c>
      <c r="D425" s="12"/>
      <c r="E425" s="12"/>
      <c r="F425" s="12"/>
      <c r="G425" s="12"/>
      <c r="H425" s="12"/>
      <c r="I425" s="12"/>
      <c r="J425" s="12"/>
      <c r="K425" s="12"/>
      <c r="L425" s="250"/>
    </row>
    <row r="426" spans="1:13">
      <c r="A426" s="167" t="s">
        <v>1781</v>
      </c>
      <c r="B426" s="164" t="s">
        <v>143</v>
      </c>
      <c r="C426" s="167" t="s">
        <v>1782</v>
      </c>
      <c r="D426" s="6"/>
      <c r="E426" s="168" t="s">
        <v>3955</v>
      </c>
      <c r="F426" s="8"/>
      <c r="G426" s="168">
        <v>0</v>
      </c>
      <c r="H426" s="8"/>
      <c r="I426" s="257">
        <v>7927</v>
      </c>
      <c r="J426" s="8"/>
      <c r="K426" s="168" t="s">
        <v>4185</v>
      </c>
      <c r="L426" s="249">
        <f>VLOOKUP(A426,'De x Para'!A:C,3,0)</f>
        <v>0</v>
      </c>
      <c r="M426" s="254">
        <f t="shared" ref="M426:M427" si="31">I426-G426</f>
        <v>7927</v>
      </c>
    </row>
    <row r="427" spans="1:13">
      <c r="A427" s="169" t="s">
        <v>1785</v>
      </c>
      <c r="B427" s="164" t="s">
        <v>143</v>
      </c>
      <c r="C427" s="169" t="s">
        <v>1786</v>
      </c>
      <c r="D427" s="9"/>
      <c r="E427" s="170" t="s">
        <v>3955</v>
      </c>
      <c r="F427" s="11"/>
      <c r="G427" s="170">
        <v>0</v>
      </c>
      <c r="H427" s="11"/>
      <c r="I427" s="258">
        <v>7927</v>
      </c>
      <c r="J427" s="11"/>
      <c r="K427" s="170" t="s">
        <v>4185</v>
      </c>
      <c r="L427" s="249" t="str">
        <f>VLOOKUP(A427,'De x Para'!A:C,3,0)</f>
        <v>4.2.1</v>
      </c>
      <c r="M427" s="254">
        <f t="shared" si="31"/>
        <v>7927</v>
      </c>
    </row>
    <row r="428" spans="1:13">
      <c r="A428" s="171"/>
      <c r="B428" s="164" t="s">
        <v>143</v>
      </c>
      <c r="C428" s="171" t="s">
        <v>143</v>
      </c>
      <c r="D428" s="12"/>
      <c r="E428" s="12"/>
      <c r="F428" s="12"/>
      <c r="G428" s="12"/>
      <c r="H428" s="12"/>
      <c r="I428" s="12"/>
      <c r="J428" s="12"/>
      <c r="K428" s="12"/>
      <c r="L428" s="250"/>
    </row>
    <row r="429" spans="1:13">
      <c r="A429" s="167" t="s">
        <v>1787</v>
      </c>
      <c r="B429" s="164" t="s">
        <v>143</v>
      </c>
      <c r="C429" s="167" t="s">
        <v>3458</v>
      </c>
      <c r="D429" s="6"/>
      <c r="E429" s="168" t="s">
        <v>3956</v>
      </c>
      <c r="F429" s="8"/>
      <c r="G429" s="168">
        <v>0</v>
      </c>
      <c r="H429" s="8"/>
      <c r="I429" s="257">
        <v>2170</v>
      </c>
      <c r="J429" s="8"/>
      <c r="K429" s="168" t="s">
        <v>4186</v>
      </c>
      <c r="L429" s="249">
        <f>VLOOKUP(A429,'De x Para'!A:C,3,0)</f>
        <v>0</v>
      </c>
      <c r="M429" s="254">
        <f t="shared" ref="M429:M430" si="32">I429-G429</f>
        <v>2170</v>
      </c>
    </row>
    <row r="430" spans="1:13">
      <c r="A430" s="169" t="s">
        <v>1791</v>
      </c>
      <c r="B430" s="164" t="s">
        <v>143</v>
      </c>
      <c r="C430" s="169" t="s">
        <v>1792</v>
      </c>
      <c r="D430" s="9"/>
      <c r="E430" s="170" t="s">
        <v>3956</v>
      </c>
      <c r="F430" s="11"/>
      <c r="G430" s="170">
        <v>0</v>
      </c>
      <c r="H430" s="11"/>
      <c r="I430" s="258">
        <v>2170</v>
      </c>
      <c r="J430" s="11"/>
      <c r="K430" s="170" t="s">
        <v>4186</v>
      </c>
      <c r="L430" s="249" t="str">
        <f>VLOOKUP(A430,'De x Para'!A:C,3,0)</f>
        <v>4.2.3</v>
      </c>
      <c r="M430" s="254">
        <f t="shared" si="32"/>
        <v>2170</v>
      </c>
    </row>
    <row r="431" spans="1:13">
      <c r="A431" s="171"/>
      <c r="B431" s="164" t="s">
        <v>143</v>
      </c>
      <c r="C431" s="171" t="s">
        <v>143</v>
      </c>
      <c r="D431" s="12"/>
      <c r="E431" s="12"/>
      <c r="F431" s="12"/>
      <c r="G431" s="12"/>
      <c r="H431" s="12"/>
      <c r="I431" s="12"/>
      <c r="J431" s="12"/>
      <c r="K431" s="12"/>
      <c r="L431" s="250"/>
    </row>
    <row r="432" spans="1:13">
      <c r="A432" s="167" t="s">
        <v>1793</v>
      </c>
      <c r="B432" s="164" t="s">
        <v>143</v>
      </c>
      <c r="C432" s="167" t="s">
        <v>1794</v>
      </c>
      <c r="D432" s="6"/>
      <c r="E432" s="168" t="s">
        <v>3957</v>
      </c>
      <c r="F432" s="8"/>
      <c r="G432" s="168">
        <v>905.34</v>
      </c>
      <c r="H432" s="8"/>
      <c r="I432" s="257">
        <v>116870.54</v>
      </c>
      <c r="J432" s="8"/>
      <c r="K432" s="168" t="s">
        <v>4187</v>
      </c>
      <c r="L432" s="249">
        <f>VLOOKUP(A432,'De x Para'!A:C,3,0)</f>
        <v>0</v>
      </c>
      <c r="M432" s="254">
        <f t="shared" ref="M432:M435" si="33">I432-G432</f>
        <v>115965.2</v>
      </c>
    </row>
    <row r="433" spans="1:13">
      <c r="A433" s="169" t="s">
        <v>1797</v>
      </c>
      <c r="B433" s="164" t="s">
        <v>143</v>
      </c>
      <c r="C433" s="169" t="s">
        <v>1798</v>
      </c>
      <c r="D433" s="9"/>
      <c r="E433" s="170" t="s">
        <v>3958</v>
      </c>
      <c r="F433" s="11"/>
      <c r="G433" s="170">
        <v>905.34</v>
      </c>
      <c r="H433" s="11"/>
      <c r="I433" s="170">
        <v>0</v>
      </c>
      <c r="J433" s="11"/>
      <c r="K433" s="170" t="s">
        <v>4188</v>
      </c>
      <c r="L433" s="249" t="str">
        <f>VLOOKUP(A433,'De x Para'!A:C,3,0)</f>
        <v>4.2.2</v>
      </c>
      <c r="M433" s="254">
        <f t="shared" si="33"/>
        <v>-905.34</v>
      </c>
    </row>
    <row r="434" spans="1:13">
      <c r="A434" s="169" t="s">
        <v>1800</v>
      </c>
      <c r="B434" s="164" t="s">
        <v>143</v>
      </c>
      <c r="C434" s="169" t="s">
        <v>1801</v>
      </c>
      <c r="D434" s="9"/>
      <c r="E434" s="170" t="s">
        <v>3702</v>
      </c>
      <c r="F434" s="11"/>
      <c r="G434" s="170">
        <v>0</v>
      </c>
      <c r="H434" s="11"/>
      <c r="I434" s="170">
        <v>0</v>
      </c>
      <c r="J434" s="11"/>
      <c r="K434" s="170" t="s">
        <v>3702</v>
      </c>
      <c r="L434" s="249" t="str">
        <f>VLOOKUP(A434,'De x Para'!A:C,3,0)</f>
        <v>4.2.2</v>
      </c>
      <c r="M434" s="254">
        <f t="shared" si="33"/>
        <v>0</v>
      </c>
    </row>
    <row r="435" spans="1:13">
      <c r="A435" s="169" t="s">
        <v>3959</v>
      </c>
      <c r="B435" s="164" t="s">
        <v>143</v>
      </c>
      <c r="C435" s="169" t="s">
        <v>3960</v>
      </c>
      <c r="D435" s="9"/>
      <c r="E435" s="170" t="s">
        <v>3961</v>
      </c>
      <c r="F435" s="11"/>
      <c r="G435" s="170">
        <v>0</v>
      </c>
      <c r="H435" s="11"/>
      <c r="I435" s="258">
        <v>116870.54</v>
      </c>
      <c r="J435" s="11"/>
      <c r="K435" s="170" t="s">
        <v>4189</v>
      </c>
      <c r="L435" s="249" t="str">
        <f>VLOOKUP(A435,'De x Para'!A:C,3,0)</f>
        <v>4.2.2</v>
      </c>
      <c r="M435" s="254">
        <f t="shared" si="33"/>
        <v>116870.54</v>
      </c>
    </row>
    <row r="436" spans="1:13">
      <c r="A436" s="171"/>
      <c r="B436" s="164" t="s">
        <v>143</v>
      </c>
      <c r="C436" s="171" t="s">
        <v>143</v>
      </c>
      <c r="D436" s="12"/>
      <c r="E436" s="12"/>
      <c r="F436" s="12"/>
      <c r="G436" s="12"/>
      <c r="H436" s="12"/>
      <c r="I436" s="12"/>
      <c r="J436" s="12"/>
      <c r="K436" s="12"/>
      <c r="L436" s="250"/>
    </row>
    <row r="437" spans="1:13">
      <c r="A437" s="167" t="s">
        <v>1804</v>
      </c>
      <c r="B437" s="164" t="s">
        <v>143</v>
      </c>
      <c r="C437" s="167" t="s">
        <v>1805</v>
      </c>
      <c r="D437" s="6"/>
      <c r="E437" s="168" t="s">
        <v>3962</v>
      </c>
      <c r="F437" s="8"/>
      <c r="G437" s="257">
        <v>1851.9</v>
      </c>
      <c r="H437" s="8"/>
      <c r="I437" s="257">
        <v>9814.32</v>
      </c>
      <c r="J437" s="8"/>
      <c r="K437" s="168" t="s">
        <v>4190</v>
      </c>
      <c r="L437" s="249">
        <f>VLOOKUP(A437,'De x Para'!A:C,3,0)</f>
        <v>0</v>
      </c>
      <c r="M437" s="254">
        <f t="shared" ref="M437:M442" si="34">I437-G437</f>
        <v>7962.42</v>
      </c>
    </row>
    <row r="438" spans="1:13">
      <c r="A438" s="167" t="s">
        <v>1809</v>
      </c>
      <c r="B438" s="164" t="s">
        <v>143</v>
      </c>
      <c r="C438" s="167" t="s">
        <v>1805</v>
      </c>
      <c r="D438" s="6"/>
      <c r="E438" s="168" t="s">
        <v>3962</v>
      </c>
      <c r="F438" s="8"/>
      <c r="G438" s="257">
        <v>1851.9</v>
      </c>
      <c r="H438" s="8"/>
      <c r="I438" s="257">
        <v>9814.32</v>
      </c>
      <c r="J438" s="8"/>
      <c r="K438" s="168" t="s">
        <v>4190</v>
      </c>
      <c r="L438" s="249">
        <f>VLOOKUP(A438,'De x Para'!A:C,3,0)</f>
        <v>0</v>
      </c>
      <c r="M438" s="254">
        <f t="shared" si="34"/>
        <v>7962.42</v>
      </c>
    </row>
    <row r="439" spans="1:13">
      <c r="A439" s="169" t="s">
        <v>1810</v>
      </c>
      <c r="B439" s="164" t="s">
        <v>143</v>
      </c>
      <c r="C439" s="169" t="s">
        <v>1811</v>
      </c>
      <c r="D439" s="9"/>
      <c r="E439" s="170" t="s">
        <v>3963</v>
      </c>
      <c r="F439" s="11"/>
      <c r="G439" s="258">
        <v>1851.9</v>
      </c>
      <c r="H439" s="11"/>
      <c r="I439" s="258">
        <v>6190.38</v>
      </c>
      <c r="J439" s="11"/>
      <c r="K439" s="170" t="s">
        <v>4191</v>
      </c>
      <c r="L439" s="249" t="str">
        <f>VLOOKUP(A439,'De x Para'!A:C,3,0)</f>
        <v>4.3</v>
      </c>
      <c r="M439" s="254">
        <f t="shared" si="34"/>
        <v>4338.4799999999996</v>
      </c>
    </row>
    <row r="440" spans="1:13">
      <c r="A440" s="169" t="s">
        <v>1815</v>
      </c>
      <c r="B440" s="164" t="s">
        <v>143</v>
      </c>
      <c r="C440" s="169" t="s">
        <v>1816</v>
      </c>
      <c r="D440" s="9"/>
      <c r="E440" s="170" t="s">
        <v>3964</v>
      </c>
      <c r="F440" s="11"/>
      <c r="G440" s="170">
        <v>0</v>
      </c>
      <c r="H440" s="11"/>
      <c r="I440" s="170">
        <v>407.34</v>
      </c>
      <c r="J440" s="11"/>
      <c r="K440" s="170" t="s">
        <v>4192</v>
      </c>
      <c r="L440" s="249" t="str">
        <f>VLOOKUP(A440,'De x Para'!A:C,3,0)</f>
        <v>4.2.2</v>
      </c>
      <c r="M440" s="254">
        <f t="shared" si="34"/>
        <v>407.34</v>
      </c>
    </row>
    <row r="441" spans="1:13">
      <c r="A441" s="169" t="s">
        <v>3465</v>
      </c>
      <c r="B441" s="164" t="s">
        <v>143</v>
      </c>
      <c r="C441" s="169" t="s">
        <v>3466</v>
      </c>
      <c r="D441" s="9"/>
      <c r="E441" s="170" t="s">
        <v>3965</v>
      </c>
      <c r="F441" s="11"/>
      <c r="G441" s="170">
        <v>0</v>
      </c>
      <c r="H441" s="11"/>
      <c r="I441" s="258">
        <v>2478.6</v>
      </c>
      <c r="J441" s="11"/>
      <c r="K441" s="170" t="s">
        <v>4193</v>
      </c>
      <c r="L441" s="249" t="str">
        <f>VLOOKUP(A441,'De x Para'!A:C,3,0)</f>
        <v>4.2.2</v>
      </c>
      <c r="M441" s="254">
        <f t="shared" si="34"/>
        <v>2478.6</v>
      </c>
    </row>
    <row r="442" spans="1:13">
      <c r="A442" s="169" t="s">
        <v>3468</v>
      </c>
      <c r="B442" s="164" t="s">
        <v>143</v>
      </c>
      <c r="C442" s="169" t="s">
        <v>3469</v>
      </c>
      <c r="D442" s="9"/>
      <c r="E442" s="170" t="s">
        <v>3966</v>
      </c>
      <c r="F442" s="11"/>
      <c r="G442" s="170">
        <v>0</v>
      </c>
      <c r="H442" s="11"/>
      <c r="I442" s="170">
        <v>738</v>
      </c>
      <c r="J442" s="11"/>
      <c r="K442" s="170" t="s">
        <v>4194</v>
      </c>
      <c r="L442" s="249" t="str">
        <f>VLOOKUP(A442,'De x Para'!A:C,3,0)</f>
        <v>4.2.2</v>
      </c>
      <c r="M442" s="254">
        <f t="shared" si="34"/>
        <v>738</v>
      </c>
    </row>
    <row r="443" spans="1:13">
      <c r="A443" s="167"/>
      <c r="B443" s="164" t="s">
        <v>143</v>
      </c>
      <c r="C443" s="167" t="s">
        <v>143</v>
      </c>
      <c r="D443" s="6"/>
      <c r="E443" s="6"/>
      <c r="F443" s="6"/>
      <c r="G443" s="6"/>
      <c r="H443" s="6"/>
      <c r="I443" s="6"/>
      <c r="J443" s="6"/>
      <c r="K443" s="6"/>
      <c r="L443" s="251"/>
    </row>
    <row r="444" spans="1:13">
      <c r="A444" s="167" t="s">
        <v>1822</v>
      </c>
      <c r="B444" s="164" t="s">
        <v>143</v>
      </c>
      <c r="C444" s="167" t="s">
        <v>1823</v>
      </c>
      <c r="D444" s="6"/>
      <c r="E444" s="168" t="s">
        <v>3708</v>
      </c>
      <c r="F444" s="8"/>
      <c r="G444" s="168">
        <v>0</v>
      </c>
      <c r="H444" s="8"/>
      <c r="I444" s="168">
        <v>0</v>
      </c>
      <c r="J444" s="8"/>
      <c r="K444" s="168" t="s">
        <v>3708</v>
      </c>
      <c r="L444" s="249">
        <f>VLOOKUP(A444,'De x Para'!A:C,3,0)</f>
        <v>0</v>
      </c>
      <c r="M444" s="254">
        <f t="shared" ref="M444:M446" si="35">I444-G444</f>
        <v>0</v>
      </c>
    </row>
    <row r="445" spans="1:13">
      <c r="A445" s="167" t="s">
        <v>1827</v>
      </c>
      <c r="B445" s="164" t="s">
        <v>143</v>
      </c>
      <c r="C445" s="167" t="s">
        <v>1823</v>
      </c>
      <c r="D445" s="6"/>
      <c r="E445" s="168" t="s">
        <v>3708</v>
      </c>
      <c r="F445" s="8"/>
      <c r="G445" s="168">
        <v>0</v>
      </c>
      <c r="H445" s="8"/>
      <c r="I445" s="168">
        <v>0</v>
      </c>
      <c r="J445" s="8"/>
      <c r="K445" s="168" t="s">
        <v>3708</v>
      </c>
      <c r="L445" s="249">
        <f>VLOOKUP(A445,'De x Para'!A:C,3,0)</f>
        <v>0</v>
      </c>
      <c r="M445" s="254">
        <f t="shared" si="35"/>
        <v>0</v>
      </c>
    </row>
    <row r="446" spans="1:13">
      <c r="A446" s="169" t="s">
        <v>1828</v>
      </c>
      <c r="B446" s="164" t="s">
        <v>143</v>
      </c>
      <c r="C446" s="169" t="s">
        <v>3472</v>
      </c>
      <c r="D446" s="9"/>
      <c r="E446" s="170" t="s">
        <v>3708</v>
      </c>
      <c r="F446" s="11"/>
      <c r="G446" s="170">
        <v>0</v>
      </c>
      <c r="H446" s="11"/>
      <c r="I446" s="170">
        <v>0</v>
      </c>
      <c r="J446" s="11"/>
      <c r="K446" s="170" t="s">
        <v>3708</v>
      </c>
      <c r="L446" s="249" t="str">
        <f>VLOOKUP(A446,'De x Para'!A:C,3,0)</f>
        <v>4.2.5</v>
      </c>
      <c r="M446" s="254">
        <f t="shared" si="35"/>
        <v>0</v>
      </c>
    </row>
    <row r="447" spans="1:13">
      <c r="A447" s="172" t="s">
        <v>1835</v>
      </c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252"/>
    </row>
    <row r="448" spans="1:13">
      <c r="A448" s="173" t="s">
        <v>222</v>
      </c>
      <c r="B448" s="16"/>
      <c r="C448" s="16"/>
      <c r="D448" s="174" t="s">
        <v>3968</v>
      </c>
      <c r="F448" s="173" t="s">
        <v>500</v>
      </c>
      <c r="G448" s="16"/>
      <c r="H448" s="16"/>
      <c r="I448" s="16"/>
      <c r="J448" s="16"/>
      <c r="K448" s="174" t="s">
        <v>3968</v>
      </c>
      <c r="L448" s="253"/>
    </row>
    <row r="449" spans="1:12">
      <c r="A449" s="173" t="s">
        <v>700</v>
      </c>
      <c r="B449" s="16"/>
      <c r="C449" s="16"/>
      <c r="D449" s="174" t="s">
        <v>4046</v>
      </c>
      <c r="F449" s="173" t="s">
        <v>1751</v>
      </c>
      <c r="G449" s="16"/>
      <c r="H449" s="16"/>
      <c r="I449" s="16"/>
      <c r="J449" s="16"/>
      <c r="K449" s="174" t="s">
        <v>4046</v>
      </c>
      <c r="L449" s="253"/>
    </row>
    <row r="450" spans="1:12">
      <c r="A450" s="173"/>
      <c r="B450" s="16"/>
      <c r="C450" s="16"/>
      <c r="D450" s="174" t="s">
        <v>143</v>
      </c>
      <c r="F450" s="173" t="s">
        <v>143</v>
      </c>
      <c r="G450" s="16"/>
      <c r="H450" s="16"/>
      <c r="I450" s="16"/>
      <c r="J450" s="16"/>
      <c r="K450" s="174" t="s">
        <v>143</v>
      </c>
      <c r="L450" s="253"/>
    </row>
    <row r="451" spans="1:12">
      <c r="A451" s="173" t="s">
        <v>1836</v>
      </c>
      <c r="B451" s="16"/>
      <c r="C451" s="16"/>
      <c r="D451" s="174" t="s">
        <v>4195</v>
      </c>
      <c r="F451" s="173" t="s">
        <v>1838</v>
      </c>
      <c r="G451" s="16"/>
      <c r="H451" s="16"/>
      <c r="I451" s="16"/>
      <c r="J451" s="16"/>
      <c r="K451" s="174" t="s">
        <v>4195</v>
      </c>
      <c r="L451" s="253"/>
    </row>
    <row r="452" spans="1:12">
      <c r="D452" s="173" t="s">
        <v>1839</v>
      </c>
      <c r="E452" s="16"/>
      <c r="F452" s="174" t="s">
        <v>248</v>
      </c>
      <c r="G452" s="17"/>
    </row>
    <row r="453" spans="1:12">
      <c r="D453" s="173" t="s">
        <v>1840</v>
      </c>
      <c r="E453" s="16"/>
      <c r="F453" s="174" t="s">
        <v>248</v>
      </c>
      <c r="G453" s="17"/>
    </row>
    <row r="454" spans="1:12">
      <c r="A454" s="16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250"/>
    </row>
  </sheetData>
  <autoFilter ref="O1:O454" xr:uid="{00000000-0009-0000-0000-000005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71"/>
  <sheetViews>
    <sheetView showGridLines="0" topLeftCell="A315" workbookViewId="0">
      <selection activeCell="L341" sqref="L341"/>
    </sheetView>
  </sheetViews>
  <sheetFormatPr defaultRowHeight="12"/>
  <cols>
    <col min="1" max="1" width="15.85546875" style="247" bestFit="1" customWidth="1"/>
    <col min="2" max="2" width="3.7109375" style="247" customWidth="1"/>
    <col min="3" max="3" width="43.5703125" style="247" bestFit="1" customWidth="1"/>
    <col min="4" max="4" width="3.7109375" style="247" customWidth="1"/>
    <col min="5" max="5" width="12.28515625" style="247" bestFit="1" customWidth="1"/>
    <col min="6" max="6" width="3.7109375" style="247" customWidth="1"/>
    <col min="7" max="7" width="10" style="247" bestFit="1" customWidth="1"/>
    <col min="8" max="8" width="3.7109375" style="247" customWidth="1"/>
    <col min="9" max="9" width="10" style="247" bestFit="1" customWidth="1"/>
    <col min="10" max="10" width="3.7109375" style="247" customWidth="1"/>
    <col min="11" max="11" width="12.28515625" style="247" bestFit="1" customWidth="1"/>
    <col min="12" max="12" width="7.28515625" style="254" customWidth="1"/>
    <col min="13" max="13" width="9.85546875" style="254" bestFit="1" customWidth="1"/>
    <col min="14" max="256" width="9.140625" style="247"/>
    <col min="257" max="257" width="15.85546875" style="247" bestFit="1" customWidth="1"/>
    <col min="258" max="258" width="3.7109375" style="247" customWidth="1"/>
    <col min="259" max="259" width="43.5703125" style="247" bestFit="1" customWidth="1"/>
    <col min="260" max="260" width="3.7109375" style="247" customWidth="1"/>
    <col min="261" max="261" width="12.28515625" style="247" bestFit="1" customWidth="1"/>
    <col min="262" max="262" width="3.7109375" style="247" customWidth="1"/>
    <col min="263" max="263" width="10" style="247" bestFit="1" customWidth="1"/>
    <col min="264" max="264" width="3.7109375" style="247" customWidth="1"/>
    <col min="265" max="265" width="10" style="247" bestFit="1" customWidth="1"/>
    <col min="266" max="266" width="3.7109375" style="247" customWidth="1"/>
    <col min="267" max="267" width="12.28515625" style="247" bestFit="1" customWidth="1"/>
    <col min="268" max="268" width="7.28515625" style="247" customWidth="1"/>
    <col min="269" max="512" width="9.140625" style="247"/>
    <col min="513" max="513" width="15.85546875" style="247" bestFit="1" customWidth="1"/>
    <col min="514" max="514" width="3.7109375" style="247" customWidth="1"/>
    <col min="515" max="515" width="43.5703125" style="247" bestFit="1" customWidth="1"/>
    <col min="516" max="516" width="3.7109375" style="247" customWidth="1"/>
    <col min="517" max="517" width="12.28515625" style="247" bestFit="1" customWidth="1"/>
    <col min="518" max="518" width="3.7109375" style="247" customWidth="1"/>
    <col min="519" max="519" width="10" style="247" bestFit="1" customWidth="1"/>
    <col min="520" max="520" width="3.7109375" style="247" customWidth="1"/>
    <col min="521" max="521" width="10" style="247" bestFit="1" customWidth="1"/>
    <col min="522" max="522" width="3.7109375" style="247" customWidth="1"/>
    <col min="523" max="523" width="12.28515625" style="247" bestFit="1" customWidth="1"/>
    <col min="524" max="524" width="7.28515625" style="247" customWidth="1"/>
    <col min="525" max="768" width="9.140625" style="247"/>
    <col min="769" max="769" width="15.85546875" style="247" bestFit="1" customWidth="1"/>
    <col min="770" max="770" width="3.7109375" style="247" customWidth="1"/>
    <col min="771" max="771" width="43.5703125" style="247" bestFit="1" customWidth="1"/>
    <col min="772" max="772" width="3.7109375" style="247" customWidth="1"/>
    <col min="773" max="773" width="12.28515625" style="247" bestFit="1" customWidth="1"/>
    <col min="774" max="774" width="3.7109375" style="247" customWidth="1"/>
    <col min="775" max="775" width="10" style="247" bestFit="1" customWidth="1"/>
    <col min="776" max="776" width="3.7109375" style="247" customWidth="1"/>
    <col min="777" max="777" width="10" style="247" bestFit="1" customWidth="1"/>
    <col min="778" max="778" width="3.7109375" style="247" customWidth="1"/>
    <col min="779" max="779" width="12.28515625" style="247" bestFit="1" customWidth="1"/>
    <col min="780" max="780" width="7.28515625" style="247" customWidth="1"/>
    <col min="781" max="1024" width="9.140625" style="247"/>
    <col min="1025" max="1025" width="15.85546875" style="247" bestFit="1" customWidth="1"/>
    <col min="1026" max="1026" width="3.7109375" style="247" customWidth="1"/>
    <col min="1027" max="1027" width="43.5703125" style="247" bestFit="1" customWidth="1"/>
    <col min="1028" max="1028" width="3.7109375" style="247" customWidth="1"/>
    <col min="1029" max="1029" width="12.28515625" style="247" bestFit="1" customWidth="1"/>
    <col min="1030" max="1030" width="3.7109375" style="247" customWidth="1"/>
    <col min="1031" max="1031" width="10" style="247" bestFit="1" customWidth="1"/>
    <col min="1032" max="1032" width="3.7109375" style="247" customWidth="1"/>
    <col min="1033" max="1033" width="10" style="247" bestFit="1" customWidth="1"/>
    <col min="1034" max="1034" width="3.7109375" style="247" customWidth="1"/>
    <col min="1035" max="1035" width="12.28515625" style="247" bestFit="1" customWidth="1"/>
    <col min="1036" max="1036" width="7.28515625" style="247" customWidth="1"/>
    <col min="1037" max="1280" width="9.140625" style="247"/>
    <col min="1281" max="1281" width="15.85546875" style="247" bestFit="1" customWidth="1"/>
    <col min="1282" max="1282" width="3.7109375" style="247" customWidth="1"/>
    <col min="1283" max="1283" width="43.5703125" style="247" bestFit="1" customWidth="1"/>
    <col min="1284" max="1284" width="3.7109375" style="247" customWidth="1"/>
    <col min="1285" max="1285" width="12.28515625" style="247" bestFit="1" customWidth="1"/>
    <col min="1286" max="1286" width="3.7109375" style="247" customWidth="1"/>
    <col min="1287" max="1287" width="10" style="247" bestFit="1" customWidth="1"/>
    <col min="1288" max="1288" width="3.7109375" style="247" customWidth="1"/>
    <col min="1289" max="1289" width="10" style="247" bestFit="1" customWidth="1"/>
    <col min="1290" max="1290" width="3.7109375" style="247" customWidth="1"/>
    <col min="1291" max="1291" width="12.28515625" style="247" bestFit="1" customWidth="1"/>
    <col min="1292" max="1292" width="7.28515625" style="247" customWidth="1"/>
    <col min="1293" max="1536" width="9.140625" style="247"/>
    <col min="1537" max="1537" width="15.85546875" style="247" bestFit="1" customWidth="1"/>
    <col min="1538" max="1538" width="3.7109375" style="247" customWidth="1"/>
    <col min="1539" max="1539" width="43.5703125" style="247" bestFit="1" customWidth="1"/>
    <col min="1540" max="1540" width="3.7109375" style="247" customWidth="1"/>
    <col min="1541" max="1541" width="12.28515625" style="247" bestFit="1" customWidth="1"/>
    <col min="1542" max="1542" width="3.7109375" style="247" customWidth="1"/>
    <col min="1543" max="1543" width="10" style="247" bestFit="1" customWidth="1"/>
    <col min="1544" max="1544" width="3.7109375" style="247" customWidth="1"/>
    <col min="1545" max="1545" width="10" style="247" bestFit="1" customWidth="1"/>
    <col min="1546" max="1546" width="3.7109375" style="247" customWidth="1"/>
    <col min="1547" max="1547" width="12.28515625" style="247" bestFit="1" customWidth="1"/>
    <col min="1548" max="1548" width="7.28515625" style="247" customWidth="1"/>
    <col min="1549" max="1792" width="9.140625" style="247"/>
    <col min="1793" max="1793" width="15.85546875" style="247" bestFit="1" customWidth="1"/>
    <col min="1794" max="1794" width="3.7109375" style="247" customWidth="1"/>
    <col min="1795" max="1795" width="43.5703125" style="247" bestFit="1" customWidth="1"/>
    <col min="1796" max="1796" width="3.7109375" style="247" customWidth="1"/>
    <col min="1797" max="1797" width="12.28515625" style="247" bestFit="1" customWidth="1"/>
    <col min="1798" max="1798" width="3.7109375" style="247" customWidth="1"/>
    <col min="1799" max="1799" width="10" style="247" bestFit="1" customWidth="1"/>
    <col min="1800" max="1800" width="3.7109375" style="247" customWidth="1"/>
    <col min="1801" max="1801" width="10" style="247" bestFit="1" customWidth="1"/>
    <col min="1802" max="1802" width="3.7109375" style="247" customWidth="1"/>
    <col min="1803" max="1803" width="12.28515625" style="247" bestFit="1" customWidth="1"/>
    <col min="1804" max="1804" width="7.28515625" style="247" customWidth="1"/>
    <col min="1805" max="2048" width="9.140625" style="247"/>
    <col min="2049" max="2049" width="15.85546875" style="247" bestFit="1" customWidth="1"/>
    <col min="2050" max="2050" width="3.7109375" style="247" customWidth="1"/>
    <col min="2051" max="2051" width="43.5703125" style="247" bestFit="1" customWidth="1"/>
    <col min="2052" max="2052" width="3.7109375" style="247" customWidth="1"/>
    <col min="2053" max="2053" width="12.28515625" style="247" bestFit="1" customWidth="1"/>
    <col min="2054" max="2054" width="3.7109375" style="247" customWidth="1"/>
    <col min="2055" max="2055" width="10" style="247" bestFit="1" customWidth="1"/>
    <col min="2056" max="2056" width="3.7109375" style="247" customWidth="1"/>
    <col min="2057" max="2057" width="10" style="247" bestFit="1" customWidth="1"/>
    <col min="2058" max="2058" width="3.7109375" style="247" customWidth="1"/>
    <col min="2059" max="2059" width="12.28515625" style="247" bestFit="1" customWidth="1"/>
    <col min="2060" max="2060" width="7.28515625" style="247" customWidth="1"/>
    <col min="2061" max="2304" width="9.140625" style="247"/>
    <col min="2305" max="2305" width="15.85546875" style="247" bestFit="1" customWidth="1"/>
    <col min="2306" max="2306" width="3.7109375" style="247" customWidth="1"/>
    <col min="2307" max="2307" width="43.5703125" style="247" bestFit="1" customWidth="1"/>
    <col min="2308" max="2308" width="3.7109375" style="247" customWidth="1"/>
    <col min="2309" max="2309" width="12.28515625" style="247" bestFit="1" customWidth="1"/>
    <col min="2310" max="2310" width="3.7109375" style="247" customWidth="1"/>
    <col min="2311" max="2311" width="10" style="247" bestFit="1" customWidth="1"/>
    <col min="2312" max="2312" width="3.7109375" style="247" customWidth="1"/>
    <col min="2313" max="2313" width="10" style="247" bestFit="1" customWidth="1"/>
    <col min="2314" max="2314" width="3.7109375" style="247" customWidth="1"/>
    <col min="2315" max="2315" width="12.28515625" style="247" bestFit="1" customWidth="1"/>
    <col min="2316" max="2316" width="7.28515625" style="247" customWidth="1"/>
    <col min="2317" max="2560" width="9.140625" style="247"/>
    <col min="2561" max="2561" width="15.85546875" style="247" bestFit="1" customWidth="1"/>
    <col min="2562" max="2562" width="3.7109375" style="247" customWidth="1"/>
    <col min="2563" max="2563" width="43.5703125" style="247" bestFit="1" customWidth="1"/>
    <col min="2564" max="2564" width="3.7109375" style="247" customWidth="1"/>
    <col min="2565" max="2565" width="12.28515625" style="247" bestFit="1" customWidth="1"/>
    <col min="2566" max="2566" width="3.7109375" style="247" customWidth="1"/>
    <col min="2567" max="2567" width="10" style="247" bestFit="1" customWidth="1"/>
    <col min="2568" max="2568" width="3.7109375" style="247" customWidth="1"/>
    <col min="2569" max="2569" width="10" style="247" bestFit="1" customWidth="1"/>
    <col min="2570" max="2570" width="3.7109375" style="247" customWidth="1"/>
    <col min="2571" max="2571" width="12.28515625" style="247" bestFit="1" customWidth="1"/>
    <col min="2572" max="2572" width="7.28515625" style="247" customWidth="1"/>
    <col min="2573" max="2816" width="9.140625" style="247"/>
    <col min="2817" max="2817" width="15.85546875" style="247" bestFit="1" customWidth="1"/>
    <col min="2818" max="2818" width="3.7109375" style="247" customWidth="1"/>
    <col min="2819" max="2819" width="43.5703125" style="247" bestFit="1" customWidth="1"/>
    <col min="2820" max="2820" width="3.7109375" style="247" customWidth="1"/>
    <col min="2821" max="2821" width="12.28515625" style="247" bestFit="1" customWidth="1"/>
    <col min="2822" max="2822" width="3.7109375" style="247" customWidth="1"/>
    <col min="2823" max="2823" width="10" style="247" bestFit="1" customWidth="1"/>
    <col min="2824" max="2824" width="3.7109375" style="247" customWidth="1"/>
    <col min="2825" max="2825" width="10" style="247" bestFit="1" customWidth="1"/>
    <col min="2826" max="2826" width="3.7109375" style="247" customWidth="1"/>
    <col min="2827" max="2827" width="12.28515625" style="247" bestFit="1" customWidth="1"/>
    <col min="2828" max="2828" width="7.28515625" style="247" customWidth="1"/>
    <col min="2829" max="3072" width="9.140625" style="247"/>
    <col min="3073" max="3073" width="15.85546875" style="247" bestFit="1" customWidth="1"/>
    <col min="3074" max="3074" width="3.7109375" style="247" customWidth="1"/>
    <col min="3075" max="3075" width="43.5703125" style="247" bestFit="1" customWidth="1"/>
    <col min="3076" max="3076" width="3.7109375" style="247" customWidth="1"/>
    <col min="3077" max="3077" width="12.28515625" style="247" bestFit="1" customWidth="1"/>
    <col min="3078" max="3078" width="3.7109375" style="247" customWidth="1"/>
    <col min="3079" max="3079" width="10" style="247" bestFit="1" customWidth="1"/>
    <col min="3080" max="3080" width="3.7109375" style="247" customWidth="1"/>
    <col min="3081" max="3081" width="10" style="247" bestFit="1" customWidth="1"/>
    <col min="3082" max="3082" width="3.7109375" style="247" customWidth="1"/>
    <col min="3083" max="3083" width="12.28515625" style="247" bestFit="1" customWidth="1"/>
    <col min="3084" max="3084" width="7.28515625" style="247" customWidth="1"/>
    <col min="3085" max="3328" width="9.140625" style="247"/>
    <col min="3329" max="3329" width="15.85546875" style="247" bestFit="1" customWidth="1"/>
    <col min="3330" max="3330" width="3.7109375" style="247" customWidth="1"/>
    <col min="3331" max="3331" width="43.5703125" style="247" bestFit="1" customWidth="1"/>
    <col min="3332" max="3332" width="3.7109375" style="247" customWidth="1"/>
    <col min="3333" max="3333" width="12.28515625" style="247" bestFit="1" customWidth="1"/>
    <col min="3334" max="3334" width="3.7109375" style="247" customWidth="1"/>
    <col min="3335" max="3335" width="10" style="247" bestFit="1" customWidth="1"/>
    <col min="3336" max="3336" width="3.7109375" style="247" customWidth="1"/>
    <col min="3337" max="3337" width="10" style="247" bestFit="1" customWidth="1"/>
    <col min="3338" max="3338" width="3.7109375" style="247" customWidth="1"/>
    <col min="3339" max="3339" width="12.28515625" style="247" bestFit="1" customWidth="1"/>
    <col min="3340" max="3340" width="7.28515625" style="247" customWidth="1"/>
    <col min="3341" max="3584" width="9.140625" style="247"/>
    <col min="3585" max="3585" width="15.85546875" style="247" bestFit="1" customWidth="1"/>
    <col min="3586" max="3586" width="3.7109375" style="247" customWidth="1"/>
    <col min="3587" max="3587" width="43.5703125" style="247" bestFit="1" customWidth="1"/>
    <col min="3588" max="3588" width="3.7109375" style="247" customWidth="1"/>
    <col min="3589" max="3589" width="12.28515625" style="247" bestFit="1" customWidth="1"/>
    <col min="3590" max="3590" width="3.7109375" style="247" customWidth="1"/>
    <col min="3591" max="3591" width="10" style="247" bestFit="1" customWidth="1"/>
    <col min="3592" max="3592" width="3.7109375" style="247" customWidth="1"/>
    <col min="3593" max="3593" width="10" style="247" bestFit="1" customWidth="1"/>
    <col min="3594" max="3594" width="3.7109375" style="247" customWidth="1"/>
    <col min="3595" max="3595" width="12.28515625" style="247" bestFit="1" customWidth="1"/>
    <col min="3596" max="3596" width="7.28515625" style="247" customWidth="1"/>
    <col min="3597" max="3840" width="9.140625" style="247"/>
    <col min="3841" max="3841" width="15.85546875" style="247" bestFit="1" customWidth="1"/>
    <col min="3842" max="3842" width="3.7109375" style="247" customWidth="1"/>
    <col min="3843" max="3843" width="43.5703125" style="247" bestFit="1" customWidth="1"/>
    <col min="3844" max="3844" width="3.7109375" style="247" customWidth="1"/>
    <col min="3845" max="3845" width="12.28515625" style="247" bestFit="1" customWidth="1"/>
    <col min="3846" max="3846" width="3.7109375" style="247" customWidth="1"/>
    <col min="3847" max="3847" width="10" style="247" bestFit="1" customWidth="1"/>
    <col min="3848" max="3848" width="3.7109375" style="247" customWidth="1"/>
    <col min="3849" max="3849" width="10" style="247" bestFit="1" customWidth="1"/>
    <col min="3850" max="3850" width="3.7109375" style="247" customWidth="1"/>
    <col min="3851" max="3851" width="12.28515625" style="247" bestFit="1" customWidth="1"/>
    <col min="3852" max="3852" width="7.28515625" style="247" customWidth="1"/>
    <col min="3853" max="4096" width="9.140625" style="247"/>
    <col min="4097" max="4097" width="15.85546875" style="247" bestFit="1" customWidth="1"/>
    <col min="4098" max="4098" width="3.7109375" style="247" customWidth="1"/>
    <col min="4099" max="4099" width="43.5703125" style="247" bestFit="1" customWidth="1"/>
    <col min="4100" max="4100" width="3.7109375" style="247" customWidth="1"/>
    <col min="4101" max="4101" width="12.28515625" style="247" bestFit="1" customWidth="1"/>
    <col min="4102" max="4102" width="3.7109375" style="247" customWidth="1"/>
    <col min="4103" max="4103" width="10" style="247" bestFit="1" customWidth="1"/>
    <col min="4104" max="4104" width="3.7109375" style="247" customWidth="1"/>
    <col min="4105" max="4105" width="10" style="247" bestFit="1" customWidth="1"/>
    <col min="4106" max="4106" width="3.7109375" style="247" customWidth="1"/>
    <col min="4107" max="4107" width="12.28515625" style="247" bestFit="1" customWidth="1"/>
    <col min="4108" max="4108" width="7.28515625" style="247" customWidth="1"/>
    <col min="4109" max="4352" width="9.140625" style="247"/>
    <col min="4353" max="4353" width="15.85546875" style="247" bestFit="1" customWidth="1"/>
    <col min="4354" max="4354" width="3.7109375" style="247" customWidth="1"/>
    <col min="4355" max="4355" width="43.5703125" style="247" bestFit="1" customWidth="1"/>
    <col min="4356" max="4356" width="3.7109375" style="247" customWidth="1"/>
    <col min="4357" max="4357" width="12.28515625" style="247" bestFit="1" customWidth="1"/>
    <col min="4358" max="4358" width="3.7109375" style="247" customWidth="1"/>
    <col min="4359" max="4359" width="10" style="247" bestFit="1" customWidth="1"/>
    <col min="4360" max="4360" width="3.7109375" style="247" customWidth="1"/>
    <col min="4361" max="4361" width="10" style="247" bestFit="1" customWidth="1"/>
    <col min="4362" max="4362" width="3.7109375" style="247" customWidth="1"/>
    <col min="4363" max="4363" width="12.28515625" style="247" bestFit="1" customWidth="1"/>
    <col min="4364" max="4364" width="7.28515625" style="247" customWidth="1"/>
    <col min="4365" max="4608" width="9.140625" style="247"/>
    <col min="4609" max="4609" width="15.85546875" style="247" bestFit="1" customWidth="1"/>
    <col min="4610" max="4610" width="3.7109375" style="247" customWidth="1"/>
    <col min="4611" max="4611" width="43.5703125" style="247" bestFit="1" customWidth="1"/>
    <col min="4612" max="4612" width="3.7109375" style="247" customWidth="1"/>
    <col min="4613" max="4613" width="12.28515625" style="247" bestFit="1" customWidth="1"/>
    <col min="4614" max="4614" width="3.7109375" style="247" customWidth="1"/>
    <col min="4615" max="4615" width="10" style="247" bestFit="1" customWidth="1"/>
    <col min="4616" max="4616" width="3.7109375" style="247" customWidth="1"/>
    <col min="4617" max="4617" width="10" style="247" bestFit="1" customWidth="1"/>
    <col min="4618" max="4618" width="3.7109375" style="247" customWidth="1"/>
    <col min="4619" max="4619" width="12.28515625" style="247" bestFit="1" customWidth="1"/>
    <col min="4620" max="4620" width="7.28515625" style="247" customWidth="1"/>
    <col min="4621" max="4864" width="9.140625" style="247"/>
    <col min="4865" max="4865" width="15.85546875" style="247" bestFit="1" customWidth="1"/>
    <col min="4866" max="4866" width="3.7109375" style="247" customWidth="1"/>
    <col min="4867" max="4867" width="43.5703125" style="247" bestFit="1" customWidth="1"/>
    <col min="4868" max="4868" width="3.7109375" style="247" customWidth="1"/>
    <col min="4869" max="4869" width="12.28515625" style="247" bestFit="1" customWidth="1"/>
    <col min="4870" max="4870" width="3.7109375" style="247" customWidth="1"/>
    <col min="4871" max="4871" width="10" style="247" bestFit="1" customWidth="1"/>
    <col min="4872" max="4872" width="3.7109375" style="247" customWidth="1"/>
    <col min="4873" max="4873" width="10" style="247" bestFit="1" customWidth="1"/>
    <col min="4874" max="4874" width="3.7109375" style="247" customWidth="1"/>
    <col min="4875" max="4875" width="12.28515625" style="247" bestFit="1" customWidth="1"/>
    <col min="4876" max="4876" width="7.28515625" style="247" customWidth="1"/>
    <col min="4877" max="5120" width="9.140625" style="247"/>
    <col min="5121" max="5121" width="15.85546875" style="247" bestFit="1" customWidth="1"/>
    <col min="5122" max="5122" width="3.7109375" style="247" customWidth="1"/>
    <col min="5123" max="5123" width="43.5703125" style="247" bestFit="1" customWidth="1"/>
    <col min="5124" max="5124" width="3.7109375" style="247" customWidth="1"/>
    <col min="5125" max="5125" width="12.28515625" style="247" bestFit="1" customWidth="1"/>
    <col min="5126" max="5126" width="3.7109375" style="247" customWidth="1"/>
    <col min="5127" max="5127" width="10" style="247" bestFit="1" customWidth="1"/>
    <col min="5128" max="5128" width="3.7109375" style="247" customWidth="1"/>
    <col min="5129" max="5129" width="10" style="247" bestFit="1" customWidth="1"/>
    <col min="5130" max="5130" width="3.7109375" style="247" customWidth="1"/>
    <col min="5131" max="5131" width="12.28515625" style="247" bestFit="1" customWidth="1"/>
    <col min="5132" max="5132" width="7.28515625" style="247" customWidth="1"/>
    <col min="5133" max="5376" width="9.140625" style="247"/>
    <col min="5377" max="5377" width="15.85546875" style="247" bestFit="1" customWidth="1"/>
    <col min="5378" max="5378" width="3.7109375" style="247" customWidth="1"/>
    <col min="5379" max="5379" width="43.5703125" style="247" bestFit="1" customWidth="1"/>
    <col min="5380" max="5380" width="3.7109375" style="247" customWidth="1"/>
    <col min="5381" max="5381" width="12.28515625" style="247" bestFit="1" customWidth="1"/>
    <col min="5382" max="5382" width="3.7109375" style="247" customWidth="1"/>
    <col min="5383" max="5383" width="10" style="247" bestFit="1" customWidth="1"/>
    <col min="5384" max="5384" width="3.7109375" style="247" customWidth="1"/>
    <col min="5385" max="5385" width="10" style="247" bestFit="1" customWidth="1"/>
    <col min="5386" max="5386" width="3.7109375" style="247" customWidth="1"/>
    <col min="5387" max="5387" width="12.28515625" style="247" bestFit="1" customWidth="1"/>
    <col min="5388" max="5388" width="7.28515625" style="247" customWidth="1"/>
    <col min="5389" max="5632" width="9.140625" style="247"/>
    <col min="5633" max="5633" width="15.85546875" style="247" bestFit="1" customWidth="1"/>
    <col min="5634" max="5634" width="3.7109375" style="247" customWidth="1"/>
    <col min="5635" max="5635" width="43.5703125" style="247" bestFit="1" customWidth="1"/>
    <col min="5636" max="5636" width="3.7109375" style="247" customWidth="1"/>
    <col min="5637" max="5637" width="12.28515625" style="247" bestFit="1" customWidth="1"/>
    <col min="5638" max="5638" width="3.7109375" style="247" customWidth="1"/>
    <col min="5639" max="5639" width="10" style="247" bestFit="1" customWidth="1"/>
    <col min="5640" max="5640" width="3.7109375" style="247" customWidth="1"/>
    <col min="5641" max="5641" width="10" style="247" bestFit="1" customWidth="1"/>
    <col min="5642" max="5642" width="3.7109375" style="247" customWidth="1"/>
    <col min="5643" max="5643" width="12.28515625" style="247" bestFit="1" customWidth="1"/>
    <col min="5644" max="5644" width="7.28515625" style="247" customWidth="1"/>
    <col min="5645" max="5888" width="9.140625" style="247"/>
    <col min="5889" max="5889" width="15.85546875" style="247" bestFit="1" customWidth="1"/>
    <col min="5890" max="5890" width="3.7109375" style="247" customWidth="1"/>
    <col min="5891" max="5891" width="43.5703125" style="247" bestFit="1" customWidth="1"/>
    <col min="5892" max="5892" width="3.7109375" style="247" customWidth="1"/>
    <col min="5893" max="5893" width="12.28515625" style="247" bestFit="1" customWidth="1"/>
    <col min="5894" max="5894" width="3.7109375" style="247" customWidth="1"/>
    <col min="5895" max="5895" width="10" style="247" bestFit="1" customWidth="1"/>
    <col min="5896" max="5896" width="3.7109375" style="247" customWidth="1"/>
    <col min="5897" max="5897" width="10" style="247" bestFit="1" customWidth="1"/>
    <col min="5898" max="5898" width="3.7109375" style="247" customWidth="1"/>
    <col min="5899" max="5899" width="12.28515625" style="247" bestFit="1" customWidth="1"/>
    <col min="5900" max="5900" width="7.28515625" style="247" customWidth="1"/>
    <col min="5901" max="6144" width="9.140625" style="247"/>
    <col min="6145" max="6145" width="15.85546875" style="247" bestFit="1" customWidth="1"/>
    <col min="6146" max="6146" width="3.7109375" style="247" customWidth="1"/>
    <col min="6147" max="6147" width="43.5703125" style="247" bestFit="1" customWidth="1"/>
    <col min="6148" max="6148" width="3.7109375" style="247" customWidth="1"/>
    <col min="6149" max="6149" width="12.28515625" style="247" bestFit="1" customWidth="1"/>
    <col min="6150" max="6150" width="3.7109375" style="247" customWidth="1"/>
    <col min="6151" max="6151" width="10" style="247" bestFit="1" customWidth="1"/>
    <col min="6152" max="6152" width="3.7109375" style="247" customWidth="1"/>
    <col min="6153" max="6153" width="10" style="247" bestFit="1" customWidth="1"/>
    <col min="6154" max="6154" width="3.7109375" style="247" customWidth="1"/>
    <col min="6155" max="6155" width="12.28515625" style="247" bestFit="1" customWidth="1"/>
    <col min="6156" max="6156" width="7.28515625" style="247" customWidth="1"/>
    <col min="6157" max="6400" width="9.140625" style="247"/>
    <col min="6401" max="6401" width="15.85546875" style="247" bestFit="1" customWidth="1"/>
    <col min="6402" max="6402" width="3.7109375" style="247" customWidth="1"/>
    <col min="6403" max="6403" width="43.5703125" style="247" bestFit="1" customWidth="1"/>
    <col min="6404" max="6404" width="3.7109375" style="247" customWidth="1"/>
    <col min="6405" max="6405" width="12.28515625" style="247" bestFit="1" customWidth="1"/>
    <col min="6406" max="6406" width="3.7109375" style="247" customWidth="1"/>
    <col min="6407" max="6407" width="10" style="247" bestFit="1" customWidth="1"/>
    <col min="6408" max="6408" width="3.7109375" style="247" customWidth="1"/>
    <col min="6409" max="6409" width="10" style="247" bestFit="1" customWidth="1"/>
    <col min="6410" max="6410" width="3.7109375" style="247" customWidth="1"/>
    <col min="6411" max="6411" width="12.28515625" style="247" bestFit="1" customWidth="1"/>
    <col min="6412" max="6412" width="7.28515625" style="247" customWidth="1"/>
    <col min="6413" max="6656" width="9.140625" style="247"/>
    <col min="6657" max="6657" width="15.85546875" style="247" bestFit="1" customWidth="1"/>
    <col min="6658" max="6658" width="3.7109375" style="247" customWidth="1"/>
    <col min="6659" max="6659" width="43.5703125" style="247" bestFit="1" customWidth="1"/>
    <col min="6660" max="6660" width="3.7109375" style="247" customWidth="1"/>
    <col min="6661" max="6661" width="12.28515625" style="247" bestFit="1" customWidth="1"/>
    <col min="6662" max="6662" width="3.7109375" style="247" customWidth="1"/>
    <col min="6663" max="6663" width="10" style="247" bestFit="1" customWidth="1"/>
    <col min="6664" max="6664" width="3.7109375" style="247" customWidth="1"/>
    <col min="6665" max="6665" width="10" style="247" bestFit="1" customWidth="1"/>
    <col min="6666" max="6666" width="3.7109375" style="247" customWidth="1"/>
    <col min="6667" max="6667" width="12.28515625" style="247" bestFit="1" customWidth="1"/>
    <col min="6668" max="6668" width="7.28515625" style="247" customWidth="1"/>
    <col min="6669" max="6912" width="9.140625" style="247"/>
    <col min="6913" max="6913" width="15.85546875" style="247" bestFit="1" customWidth="1"/>
    <col min="6914" max="6914" width="3.7109375" style="247" customWidth="1"/>
    <col min="6915" max="6915" width="43.5703125" style="247" bestFit="1" customWidth="1"/>
    <col min="6916" max="6916" width="3.7109375" style="247" customWidth="1"/>
    <col min="6917" max="6917" width="12.28515625" style="247" bestFit="1" customWidth="1"/>
    <col min="6918" max="6918" width="3.7109375" style="247" customWidth="1"/>
    <col min="6919" max="6919" width="10" style="247" bestFit="1" customWidth="1"/>
    <col min="6920" max="6920" width="3.7109375" style="247" customWidth="1"/>
    <col min="6921" max="6921" width="10" style="247" bestFit="1" customWidth="1"/>
    <col min="6922" max="6922" width="3.7109375" style="247" customWidth="1"/>
    <col min="6923" max="6923" width="12.28515625" style="247" bestFit="1" customWidth="1"/>
    <col min="6924" max="6924" width="7.28515625" style="247" customWidth="1"/>
    <col min="6925" max="7168" width="9.140625" style="247"/>
    <col min="7169" max="7169" width="15.85546875" style="247" bestFit="1" customWidth="1"/>
    <col min="7170" max="7170" width="3.7109375" style="247" customWidth="1"/>
    <col min="7171" max="7171" width="43.5703125" style="247" bestFit="1" customWidth="1"/>
    <col min="7172" max="7172" width="3.7109375" style="247" customWidth="1"/>
    <col min="7173" max="7173" width="12.28515625" style="247" bestFit="1" customWidth="1"/>
    <col min="7174" max="7174" width="3.7109375" style="247" customWidth="1"/>
    <col min="7175" max="7175" width="10" style="247" bestFit="1" customWidth="1"/>
    <col min="7176" max="7176" width="3.7109375" style="247" customWidth="1"/>
    <col min="7177" max="7177" width="10" style="247" bestFit="1" customWidth="1"/>
    <col min="7178" max="7178" width="3.7109375" style="247" customWidth="1"/>
    <col min="7179" max="7179" width="12.28515625" style="247" bestFit="1" customWidth="1"/>
    <col min="7180" max="7180" width="7.28515625" style="247" customWidth="1"/>
    <col min="7181" max="7424" width="9.140625" style="247"/>
    <col min="7425" max="7425" width="15.85546875" style="247" bestFit="1" customWidth="1"/>
    <col min="7426" max="7426" width="3.7109375" style="247" customWidth="1"/>
    <col min="7427" max="7427" width="43.5703125" style="247" bestFit="1" customWidth="1"/>
    <col min="7428" max="7428" width="3.7109375" style="247" customWidth="1"/>
    <col min="7429" max="7429" width="12.28515625" style="247" bestFit="1" customWidth="1"/>
    <col min="7430" max="7430" width="3.7109375" style="247" customWidth="1"/>
    <col min="7431" max="7431" width="10" style="247" bestFit="1" customWidth="1"/>
    <col min="7432" max="7432" width="3.7109375" style="247" customWidth="1"/>
    <col min="7433" max="7433" width="10" style="247" bestFit="1" customWidth="1"/>
    <col min="7434" max="7434" width="3.7109375" style="247" customWidth="1"/>
    <col min="7435" max="7435" width="12.28515625" style="247" bestFit="1" customWidth="1"/>
    <col min="7436" max="7436" width="7.28515625" style="247" customWidth="1"/>
    <col min="7437" max="7680" width="9.140625" style="247"/>
    <col min="7681" max="7681" width="15.85546875" style="247" bestFit="1" customWidth="1"/>
    <col min="7682" max="7682" width="3.7109375" style="247" customWidth="1"/>
    <col min="7683" max="7683" width="43.5703125" style="247" bestFit="1" customWidth="1"/>
    <col min="7684" max="7684" width="3.7109375" style="247" customWidth="1"/>
    <col min="7685" max="7685" width="12.28515625" style="247" bestFit="1" customWidth="1"/>
    <col min="7686" max="7686" width="3.7109375" style="247" customWidth="1"/>
    <col min="7687" max="7687" width="10" style="247" bestFit="1" customWidth="1"/>
    <col min="7688" max="7688" width="3.7109375" style="247" customWidth="1"/>
    <col min="7689" max="7689" width="10" style="247" bestFit="1" customWidth="1"/>
    <col min="7690" max="7690" width="3.7109375" style="247" customWidth="1"/>
    <col min="7691" max="7691" width="12.28515625" style="247" bestFit="1" customWidth="1"/>
    <col min="7692" max="7692" width="7.28515625" style="247" customWidth="1"/>
    <col min="7693" max="7936" width="9.140625" style="247"/>
    <col min="7937" max="7937" width="15.85546875" style="247" bestFit="1" customWidth="1"/>
    <col min="7938" max="7938" width="3.7109375" style="247" customWidth="1"/>
    <col min="7939" max="7939" width="43.5703125" style="247" bestFit="1" customWidth="1"/>
    <col min="7940" max="7940" width="3.7109375" style="247" customWidth="1"/>
    <col min="7941" max="7941" width="12.28515625" style="247" bestFit="1" customWidth="1"/>
    <col min="7942" max="7942" width="3.7109375" style="247" customWidth="1"/>
    <col min="7943" max="7943" width="10" style="247" bestFit="1" customWidth="1"/>
    <col min="7944" max="7944" width="3.7109375" style="247" customWidth="1"/>
    <col min="7945" max="7945" width="10" style="247" bestFit="1" customWidth="1"/>
    <col min="7946" max="7946" width="3.7109375" style="247" customWidth="1"/>
    <col min="7947" max="7947" width="12.28515625" style="247" bestFit="1" customWidth="1"/>
    <col min="7948" max="7948" width="7.28515625" style="247" customWidth="1"/>
    <col min="7949" max="8192" width="9.140625" style="247"/>
    <col min="8193" max="8193" width="15.85546875" style="247" bestFit="1" customWidth="1"/>
    <col min="8194" max="8194" width="3.7109375" style="247" customWidth="1"/>
    <col min="8195" max="8195" width="43.5703125" style="247" bestFit="1" customWidth="1"/>
    <col min="8196" max="8196" width="3.7109375" style="247" customWidth="1"/>
    <col min="8197" max="8197" width="12.28515625" style="247" bestFit="1" customWidth="1"/>
    <col min="8198" max="8198" width="3.7109375" style="247" customWidth="1"/>
    <col min="8199" max="8199" width="10" style="247" bestFit="1" customWidth="1"/>
    <col min="8200" max="8200" width="3.7109375" style="247" customWidth="1"/>
    <col min="8201" max="8201" width="10" style="247" bestFit="1" customWidth="1"/>
    <col min="8202" max="8202" width="3.7109375" style="247" customWidth="1"/>
    <col min="8203" max="8203" width="12.28515625" style="247" bestFit="1" customWidth="1"/>
    <col min="8204" max="8204" width="7.28515625" style="247" customWidth="1"/>
    <col min="8205" max="8448" width="9.140625" style="247"/>
    <col min="8449" max="8449" width="15.85546875" style="247" bestFit="1" customWidth="1"/>
    <col min="8450" max="8450" width="3.7109375" style="247" customWidth="1"/>
    <col min="8451" max="8451" width="43.5703125" style="247" bestFit="1" customWidth="1"/>
    <col min="8452" max="8452" width="3.7109375" style="247" customWidth="1"/>
    <col min="8453" max="8453" width="12.28515625" style="247" bestFit="1" customWidth="1"/>
    <col min="8454" max="8454" width="3.7109375" style="247" customWidth="1"/>
    <col min="8455" max="8455" width="10" style="247" bestFit="1" customWidth="1"/>
    <col min="8456" max="8456" width="3.7109375" style="247" customWidth="1"/>
    <col min="8457" max="8457" width="10" style="247" bestFit="1" customWidth="1"/>
    <col min="8458" max="8458" width="3.7109375" style="247" customWidth="1"/>
    <col min="8459" max="8459" width="12.28515625" style="247" bestFit="1" customWidth="1"/>
    <col min="8460" max="8460" width="7.28515625" style="247" customWidth="1"/>
    <col min="8461" max="8704" width="9.140625" style="247"/>
    <col min="8705" max="8705" width="15.85546875" style="247" bestFit="1" customWidth="1"/>
    <col min="8706" max="8706" width="3.7109375" style="247" customWidth="1"/>
    <col min="8707" max="8707" width="43.5703125" style="247" bestFit="1" customWidth="1"/>
    <col min="8708" max="8708" width="3.7109375" style="247" customWidth="1"/>
    <col min="8709" max="8709" width="12.28515625" style="247" bestFit="1" customWidth="1"/>
    <col min="8710" max="8710" width="3.7109375" style="247" customWidth="1"/>
    <col min="8711" max="8711" width="10" style="247" bestFit="1" customWidth="1"/>
    <col min="8712" max="8712" width="3.7109375" style="247" customWidth="1"/>
    <col min="8713" max="8713" width="10" style="247" bestFit="1" customWidth="1"/>
    <col min="8714" max="8714" width="3.7109375" style="247" customWidth="1"/>
    <col min="8715" max="8715" width="12.28515625" style="247" bestFit="1" customWidth="1"/>
    <col min="8716" max="8716" width="7.28515625" style="247" customWidth="1"/>
    <col min="8717" max="8960" width="9.140625" style="247"/>
    <col min="8961" max="8961" width="15.85546875" style="247" bestFit="1" customWidth="1"/>
    <col min="8962" max="8962" width="3.7109375" style="247" customWidth="1"/>
    <col min="8963" max="8963" width="43.5703125" style="247" bestFit="1" customWidth="1"/>
    <col min="8964" max="8964" width="3.7109375" style="247" customWidth="1"/>
    <col min="8965" max="8965" width="12.28515625" style="247" bestFit="1" customWidth="1"/>
    <col min="8966" max="8966" width="3.7109375" style="247" customWidth="1"/>
    <col min="8967" max="8967" width="10" style="247" bestFit="1" customWidth="1"/>
    <col min="8968" max="8968" width="3.7109375" style="247" customWidth="1"/>
    <col min="8969" max="8969" width="10" style="247" bestFit="1" customWidth="1"/>
    <col min="8970" max="8970" width="3.7109375" style="247" customWidth="1"/>
    <col min="8971" max="8971" width="12.28515625" style="247" bestFit="1" customWidth="1"/>
    <col min="8972" max="8972" width="7.28515625" style="247" customWidth="1"/>
    <col min="8973" max="9216" width="9.140625" style="247"/>
    <col min="9217" max="9217" width="15.85546875" style="247" bestFit="1" customWidth="1"/>
    <col min="9218" max="9218" width="3.7109375" style="247" customWidth="1"/>
    <col min="9219" max="9219" width="43.5703125" style="247" bestFit="1" customWidth="1"/>
    <col min="9220" max="9220" width="3.7109375" style="247" customWidth="1"/>
    <col min="9221" max="9221" width="12.28515625" style="247" bestFit="1" customWidth="1"/>
    <col min="9222" max="9222" width="3.7109375" style="247" customWidth="1"/>
    <col min="9223" max="9223" width="10" style="247" bestFit="1" customWidth="1"/>
    <col min="9224" max="9224" width="3.7109375" style="247" customWidth="1"/>
    <col min="9225" max="9225" width="10" style="247" bestFit="1" customWidth="1"/>
    <col min="9226" max="9226" width="3.7109375" style="247" customWidth="1"/>
    <col min="9227" max="9227" width="12.28515625" style="247" bestFit="1" customWidth="1"/>
    <col min="9228" max="9228" width="7.28515625" style="247" customWidth="1"/>
    <col min="9229" max="9472" width="9.140625" style="247"/>
    <col min="9473" max="9473" width="15.85546875" style="247" bestFit="1" customWidth="1"/>
    <col min="9474" max="9474" width="3.7109375" style="247" customWidth="1"/>
    <col min="9475" max="9475" width="43.5703125" style="247" bestFit="1" customWidth="1"/>
    <col min="9476" max="9476" width="3.7109375" style="247" customWidth="1"/>
    <col min="9477" max="9477" width="12.28515625" style="247" bestFit="1" customWidth="1"/>
    <col min="9478" max="9478" width="3.7109375" style="247" customWidth="1"/>
    <col min="9479" max="9479" width="10" style="247" bestFit="1" customWidth="1"/>
    <col min="9480" max="9480" width="3.7109375" style="247" customWidth="1"/>
    <col min="9481" max="9481" width="10" style="247" bestFit="1" customWidth="1"/>
    <col min="9482" max="9482" width="3.7109375" style="247" customWidth="1"/>
    <col min="9483" max="9483" width="12.28515625" style="247" bestFit="1" customWidth="1"/>
    <col min="9484" max="9484" width="7.28515625" style="247" customWidth="1"/>
    <col min="9485" max="9728" width="9.140625" style="247"/>
    <col min="9729" max="9729" width="15.85546875" style="247" bestFit="1" customWidth="1"/>
    <col min="9730" max="9730" width="3.7109375" style="247" customWidth="1"/>
    <col min="9731" max="9731" width="43.5703125" style="247" bestFit="1" customWidth="1"/>
    <col min="9732" max="9732" width="3.7109375" style="247" customWidth="1"/>
    <col min="9733" max="9733" width="12.28515625" style="247" bestFit="1" customWidth="1"/>
    <col min="9734" max="9734" width="3.7109375" style="247" customWidth="1"/>
    <col min="9735" max="9735" width="10" style="247" bestFit="1" customWidth="1"/>
    <col min="9736" max="9736" width="3.7109375" style="247" customWidth="1"/>
    <col min="9737" max="9737" width="10" style="247" bestFit="1" customWidth="1"/>
    <col min="9738" max="9738" width="3.7109375" style="247" customWidth="1"/>
    <col min="9739" max="9739" width="12.28515625" style="247" bestFit="1" customWidth="1"/>
    <col min="9740" max="9740" width="7.28515625" style="247" customWidth="1"/>
    <col min="9741" max="9984" width="9.140625" style="247"/>
    <col min="9985" max="9985" width="15.85546875" style="247" bestFit="1" customWidth="1"/>
    <col min="9986" max="9986" width="3.7109375" style="247" customWidth="1"/>
    <col min="9987" max="9987" width="43.5703125" style="247" bestFit="1" customWidth="1"/>
    <col min="9988" max="9988" width="3.7109375" style="247" customWidth="1"/>
    <col min="9989" max="9989" width="12.28515625" style="247" bestFit="1" customWidth="1"/>
    <col min="9990" max="9990" width="3.7109375" style="247" customWidth="1"/>
    <col min="9991" max="9991" width="10" style="247" bestFit="1" customWidth="1"/>
    <col min="9992" max="9992" width="3.7109375" style="247" customWidth="1"/>
    <col min="9993" max="9993" width="10" style="247" bestFit="1" customWidth="1"/>
    <col min="9994" max="9994" width="3.7109375" style="247" customWidth="1"/>
    <col min="9995" max="9995" width="12.28515625" style="247" bestFit="1" customWidth="1"/>
    <col min="9996" max="9996" width="7.28515625" style="247" customWidth="1"/>
    <col min="9997" max="10240" width="9.140625" style="247"/>
    <col min="10241" max="10241" width="15.85546875" style="247" bestFit="1" customWidth="1"/>
    <col min="10242" max="10242" width="3.7109375" style="247" customWidth="1"/>
    <col min="10243" max="10243" width="43.5703125" style="247" bestFit="1" customWidth="1"/>
    <col min="10244" max="10244" width="3.7109375" style="247" customWidth="1"/>
    <col min="10245" max="10245" width="12.28515625" style="247" bestFit="1" customWidth="1"/>
    <col min="10246" max="10246" width="3.7109375" style="247" customWidth="1"/>
    <col min="10247" max="10247" width="10" style="247" bestFit="1" customWidth="1"/>
    <col min="10248" max="10248" width="3.7109375" style="247" customWidth="1"/>
    <col min="10249" max="10249" width="10" style="247" bestFit="1" customWidth="1"/>
    <col min="10250" max="10250" width="3.7109375" style="247" customWidth="1"/>
    <col min="10251" max="10251" width="12.28515625" style="247" bestFit="1" customWidth="1"/>
    <col min="10252" max="10252" width="7.28515625" style="247" customWidth="1"/>
    <col min="10253" max="10496" width="9.140625" style="247"/>
    <col min="10497" max="10497" width="15.85546875" style="247" bestFit="1" customWidth="1"/>
    <col min="10498" max="10498" width="3.7109375" style="247" customWidth="1"/>
    <col min="10499" max="10499" width="43.5703125" style="247" bestFit="1" customWidth="1"/>
    <col min="10500" max="10500" width="3.7109375" style="247" customWidth="1"/>
    <col min="10501" max="10501" width="12.28515625" style="247" bestFit="1" customWidth="1"/>
    <col min="10502" max="10502" width="3.7109375" style="247" customWidth="1"/>
    <col min="10503" max="10503" width="10" style="247" bestFit="1" customWidth="1"/>
    <col min="10504" max="10504" width="3.7109375" style="247" customWidth="1"/>
    <col min="10505" max="10505" width="10" style="247" bestFit="1" customWidth="1"/>
    <col min="10506" max="10506" width="3.7109375" style="247" customWidth="1"/>
    <col min="10507" max="10507" width="12.28515625" style="247" bestFit="1" customWidth="1"/>
    <col min="10508" max="10508" width="7.28515625" style="247" customWidth="1"/>
    <col min="10509" max="10752" width="9.140625" style="247"/>
    <col min="10753" max="10753" width="15.85546875" style="247" bestFit="1" customWidth="1"/>
    <col min="10754" max="10754" width="3.7109375" style="247" customWidth="1"/>
    <col min="10755" max="10755" width="43.5703125" style="247" bestFit="1" customWidth="1"/>
    <col min="10756" max="10756" width="3.7109375" style="247" customWidth="1"/>
    <col min="10757" max="10757" width="12.28515625" style="247" bestFit="1" customWidth="1"/>
    <col min="10758" max="10758" width="3.7109375" style="247" customWidth="1"/>
    <col min="10759" max="10759" width="10" style="247" bestFit="1" customWidth="1"/>
    <col min="10760" max="10760" width="3.7109375" style="247" customWidth="1"/>
    <col min="10761" max="10761" width="10" style="247" bestFit="1" customWidth="1"/>
    <col min="10762" max="10762" width="3.7109375" style="247" customWidth="1"/>
    <col min="10763" max="10763" width="12.28515625" style="247" bestFit="1" customWidth="1"/>
    <col min="10764" max="10764" width="7.28515625" style="247" customWidth="1"/>
    <col min="10765" max="11008" width="9.140625" style="247"/>
    <col min="11009" max="11009" width="15.85546875" style="247" bestFit="1" customWidth="1"/>
    <col min="11010" max="11010" width="3.7109375" style="247" customWidth="1"/>
    <col min="11011" max="11011" width="43.5703125" style="247" bestFit="1" customWidth="1"/>
    <col min="11012" max="11012" width="3.7109375" style="247" customWidth="1"/>
    <col min="11013" max="11013" width="12.28515625" style="247" bestFit="1" customWidth="1"/>
    <col min="11014" max="11014" width="3.7109375" style="247" customWidth="1"/>
    <col min="11015" max="11015" width="10" style="247" bestFit="1" customWidth="1"/>
    <col min="11016" max="11016" width="3.7109375" style="247" customWidth="1"/>
    <col min="11017" max="11017" width="10" style="247" bestFit="1" customWidth="1"/>
    <col min="11018" max="11018" width="3.7109375" style="247" customWidth="1"/>
    <col min="11019" max="11019" width="12.28515625" style="247" bestFit="1" customWidth="1"/>
    <col min="11020" max="11020" width="7.28515625" style="247" customWidth="1"/>
    <col min="11021" max="11264" width="9.140625" style="247"/>
    <col min="11265" max="11265" width="15.85546875" style="247" bestFit="1" customWidth="1"/>
    <col min="11266" max="11266" width="3.7109375" style="247" customWidth="1"/>
    <col min="11267" max="11267" width="43.5703125" style="247" bestFit="1" customWidth="1"/>
    <col min="11268" max="11268" width="3.7109375" style="247" customWidth="1"/>
    <col min="11269" max="11269" width="12.28515625" style="247" bestFit="1" customWidth="1"/>
    <col min="11270" max="11270" width="3.7109375" style="247" customWidth="1"/>
    <col min="11271" max="11271" width="10" style="247" bestFit="1" customWidth="1"/>
    <col min="11272" max="11272" width="3.7109375" style="247" customWidth="1"/>
    <col min="11273" max="11273" width="10" style="247" bestFit="1" customWidth="1"/>
    <col min="11274" max="11274" width="3.7109375" style="247" customWidth="1"/>
    <col min="11275" max="11275" width="12.28515625" style="247" bestFit="1" customWidth="1"/>
    <col min="11276" max="11276" width="7.28515625" style="247" customWidth="1"/>
    <col min="11277" max="11520" width="9.140625" style="247"/>
    <col min="11521" max="11521" width="15.85546875" style="247" bestFit="1" customWidth="1"/>
    <col min="11522" max="11522" width="3.7109375" style="247" customWidth="1"/>
    <col min="11523" max="11523" width="43.5703125" style="247" bestFit="1" customWidth="1"/>
    <col min="11524" max="11524" width="3.7109375" style="247" customWidth="1"/>
    <col min="11525" max="11525" width="12.28515625" style="247" bestFit="1" customWidth="1"/>
    <col min="11526" max="11526" width="3.7109375" style="247" customWidth="1"/>
    <col min="11527" max="11527" width="10" style="247" bestFit="1" customWidth="1"/>
    <col min="11528" max="11528" width="3.7109375" style="247" customWidth="1"/>
    <col min="11529" max="11529" width="10" style="247" bestFit="1" customWidth="1"/>
    <col min="11530" max="11530" width="3.7109375" style="247" customWidth="1"/>
    <col min="11531" max="11531" width="12.28515625" style="247" bestFit="1" customWidth="1"/>
    <col min="11532" max="11532" width="7.28515625" style="247" customWidth="1"/>
    <col min="11533" max="11776" width="9.140625" style="247"/>
    <col min="11777" max="11777" width="15.85546875" style="247" bestFit="1" customWidth="1"/>
    <col min="11778" max="11778" width="3.7109375" style="247" customWidth="1"/>
    <col min="11779" max="11779" width="43.5703125" style="247" bestFit="1" customWidth="1"/>
    <col min="11780" max="11780" width="3.7109375" style="247" customWidth="1"/>
    <col min="11781" max="11781" width="12.28515625" style="247" bestFit="1" customWidth="1"/>
    <col min="11782" max="11782" width="3.7109375" style="247" customWidth="1"/>
    <col min="11783" max="11783" width="10" style="247" bestFit="1" customWidth="1"/>
    <col min="11784" max="11784" width="3.7109375" style="247" customWidth="1"/>
    <col min="11785" max="11785" width="10" style="247" bestFit="1" customWidth="1"/>
    <col min="11786" max="11786" width="3.7109375" style="247" customWidth="1"/>
    <col min="11787" max="11787" width="12.28515625" style="247" bestFit="1" customWidth="1"/>
    <col min="11788" max="11788" width="7.28515625" style="247" customWidth="1"/>
    <col min="11789" max="12032" width="9.140625" style="247"/>
    <col min="12033" max="12033" width="15.85546875" style="247" bestFit="1" customWidth="1"/>
    <col min="12034" max="12034" width="3.7109375" style="247" customWidth="1"/>
    <col min="12035" max="12035" width="43.5703125" style="247" bestFit="1" customWidth="1"/>
    <col min="12036" max="12036" width="3.7109375" style="247" customWidth="1"/>
    <col min="12037" max="12037" width="12.28515625" style="247" bestFit="1" customWidth="1"/>
    <col min="12038" max="12038" width="3.7109375" style="247" customWidth="1"/>
    <col min="12039" max="12039" width="10" style="247" bestFit="1" customWidth="1"/>
    <col min="12040" max="12040" width="3.7109375" style="247" customWidth="1"/>
    <col min="12041" max="12041" width="10" style="247" bestFit="1" customWidth="1"/>
    <col min="12042" max="12042" width="3.7109375" style="247" customWidth="1"/>
    <col min="12043" max="12043" width="12.28515625" style="247" bestFit="1" customWidth="1"/>
    <col min="12044" max="12044" width="7.28515625" style="247" customWidth="1"/>
    <col min="12045" max="12288" width="9.140625" style="247"/>
    <col min="12289" max="12289" width="15.85546875" style="247" bestFit="1" customWidth="1"/>
    <col min="12290" max="12290" width="3.7109375" style="247" customWidth="1"/>
    <col min="12291" max="12291" width="43.5703125" style="247" bestFit="1" customWidth="1"/>
    <col min="12292" max="12292" width="3.7109375" style="247" customWidth="1"/>
    <col min="12293" max="12293" width="12.28515625" style="247" bestFit="1" customWidth="1"/>
    <col min="12294" max="12294" width="3.7109375" style="247" customWidth="1"/>
    <col min="12295" max="12295" width="10" style="247" bestFit="1" customWidth="1"/>
    <col min="12296" max="12296" width="3.7109375" style="247" customWidth="1"/>
    <col min="12297" max="12297" width="10" style="247" bestFit="1" customWidth="1"/>
    <col min="12298" max="12298" width="3.7109375" style="247" customWidth="1"/>
    <col min="12299" max="12299" width="12.28515625" style="247" bestFit="1" customWidth="1"/>
    <col min="12300" max="12300" width="7.28515625" style="247" customWidth="1"/>
    <col min="12301" max="12544" width="9.140625" style="247"/>
    <col min="12545" max="12545" width="15.85546875" style="247" bestFit="1" customWidth="1"/>
    <col min="12546" max="12546" width="3.7109375" style="247" customWidth="1"/>
    <col min="12547" max="12547" width="43.5703125" style="247" bestFit="1" customWidth="1"/>
    <col min="12548" max="12548" width="3.7109375" style="247" customWidth="1"/>
    <col min="12549" max="12549" width="12.28515625" style="247" bestFit="1" customWidth="1"/>
    <col min="12550" max="12550" width="3.7109375" style="247" customWidth="1"/>
    <col min="12551" max="12551" width="10" style="247" bestFit="1" customWidth="1"/>
    <col min="12552" max="12552" width="3.7109375" style="247" customWidth="1"/>
    <col min="12553" max="12553" width="10" style="247" bestFit="1" customWidth="1"/>
    <col min="12554" max="12554" width="3.7109375" style="247" customWidth="1"/>
    <col min="12555" max="12555" width="12.28515625" style="247" bestFit="1" customWidth="1"/>
    <col min="12556" max="12556" width="7.28515625" style="247" customWidth="1"/>
    <col min="12557" max="12800" width="9.140625" style="247"/>
    <col min="12801" max="12801" width="15.85546875" style="247" bestFit="1" customWidth="1"/>
    <col min="12802" max="12802" width="3.7109375" style="247" customWidth="1"/>
    <col min="12803" max="12803" width="43.5703125" style="247" bestFit="1" customWidth="1"/>
    <col min="12804" max="12804" width="3.7109375" style="247" customWidth="1"/>
    <col min="12805" max="12805" width="12.28515625" style="247" bestFit="1" customWidth="1"/>
    <col min="12806" max="12806" width="3.7109375" style="247" customWidth="1"/>
    <col min="12807" max="12807" width="10" style="247" bestFit="1" customWidth="1"/>
    <col min="12808" max="12808" width="3.7109375" style="247" customWidth="1"/>
    <col min="12809" max="12809" width="10" style="247" bestFit="1" customWidth="1"/>
    <col min="12810" max="12810" width="3.7109375" style="247" customWidth="1"/>
    <col min="12811" max="12811" width="12.28515625" style="247" bestFit="1" customWidth="1"/>
    <col min="12812" max="12812" width="7.28515625" style="247" customWidth="1"/>
    <col min="12813" max="13056" width="9.140625" style="247"/>
    <col min="13057" max="13057" width="15.85546875" style="247" bestFit="1" customWidth="1"/>
    <col min="13058" max="13058" width="3.7109375" style="247" customWidth="1"/>
    <col min="13059" max="13059" width="43.5703125" style="247" bestFit="1" customWidth="1"/>
    <col min="13060" max="13060" width="3.7109375" style="247" customWidth="1"/>
    <col min="13061" max="13061" width="12.28515625" style="247" bestFit="1" customWidth="1"/>
    <col min="13062" max="13062" width="3.7109375" style="247" customWidth="1"/>
    <col min="13063" max="13063" width="10" style="247" bestFit="1" customWidth="1"/>
    <col min="13064" max="13064" width="3.7109375" style="247" customWidth="1"/>
    <col min="13065" max="13065" width="10" style="247" bestFit="1" customWidth="1"/>
    <col min="13066" max="13066" width="3.7109375" style="247" customWidth="1"/>
    <col min="13067" max="13067" width="12.28515625" style="247" bestFit="1" customWidth="1"/>
    <col min="13068" max="13068" width="7.28515625" style="247" customWidth="1"/>
    <col min="13069" max="13312" width="9.140625" style="247"/>
    <col min="13313" max="13313" width="15.85546875" style="247" bestFit="1" customWidth="1"/>
    <col min="13314" max="13314" width="3.7109375" style="247" customWidth="1"/>
    <col min="13315" max="13315" width="43.5703125" style="247" bestFit="1" customWidth="1"/>
    <col min="13316" max="13316" width="3.7109375" style="247" customWidth="1"/>
    <col min="13317" max="13317" width="12.28515625" style="247" bestFit="1" customWidth="1"/>
    <col min="13318" max="13318" width="3.7109375" style="247" customWidth="1"/>
    <col min="13319" max="13319" width="10" style="247" bestFit="1" customWidth="1"/>
    <col min="13320" max="13320" width="3.7109375" style="247" customWidth="1"/>
    <col min="13321" max="13321" width="10" style="247" bestFit="1" customWidth="1"/>
    <col min="13322" max="13322" width="3.7109375" style="247" customWidth="1"/>
    <col min="13323" max="13323" width="12.28515625" style="247" bestFit="1" customWidth="1"/>
    <col min="13324" max="13324" width="7.28515625" style="247" customWidth="1"/>
    <col min="13325" max="13568" width="9.140625" style="247"/>
    <col min="13569" max="13569" width="15.85546875" style="247" bestFit="1" customWidth="1"/>
    <col min="13570" max="13570" width="3.7109375" style="247" customWidth="1"/>
    <col min="13571" max="13571" width="43.5703125" style="247" bestFit="1" customWidth="1"/>
    <col min="13572" max="13572" width="3.7109375" style="247" customWidth="1"/>
    <col min="13573" max="13573" width="12.28515625" style="247" bestFit="1" customWidth="1"/>
    <col min="13574" max="13574" width="3.7109375" style="247" customWidth="1"/>
    <col min="13575" max="13575" width="10" style="247" bestFit="1" customWidth="1"/>
    <col min="13576" max="13576" width="3.7109375" style="247" customWidth="1"/>
    <col min="13577" max="13577" width="10" style="247" bestFit="1" customWidth="1"/>
    <col min="13578" max="13578" width="3.7109375" style="247" customWidth="1"/>
    <col min="13579" max="13579" width="12.28515625" style="247" bestFit="1" customWidth="1"/>
    <col min="13580" max="13580" width="7.28515625" style="247" customWidth="1"/>
    <col min="13581" max="13824" width="9.140625" style="247"/>
    <col min="13825" max="13825" width="15.85546875" style="247" bestFit="1" customWidth="1"/>
    <col min="13826" max="13826" width="3.7109375" style="247" customWidth="1"/>
    <col min="13827" max="13827" width="43.5703125" style="247" bestFit="1" customWidth="1"/>
    <col min="13828" max="13828" width="3.7109375" style="247" customWidth="1"/>
    <col min="13829" max="13829" width="12.28515625" style="247" bestFit="1" customWidth="1"/>
    <col min="13830" max="13830" width="3.7109375" style="247" customWidth="1"/>
    <col min="13831" max="13831" width="10" style="247" bestFit="1" customWidth="1"/>
    <col min="13832" max="13832" width="3.7109375" style="247" customWidth="1"/>
    <col min="13833" max="13833" width="10" style="247" bestFit="1" customWidth="1"/>
    <col min="13834" max="13834" width="3.7109375" style="247" customWidth="1"/>
    <col min="13835" max="13835" width="12.28515625" style="247" bestFit="1" customWidth="1"/>
    <col min="13836" max="13836" width="7.28515625" style="247" customWidth="1"/>
    <col min="13837" max="14080" width="9.140625" style="247"/>
    <col min="14081" max="14081" width="15.85546875" style="247" bestFit="1" customWidth="1"/>
    <col min="14082" max="14082" width="3.7109375" style="247" customWidth="1"/>
    <col min="14083" max="14083" width="43.5703125" style="247" bestFit="1" customWidth="1"/>
    <col min="14084" max="14084" width="3.7109375" style="247" customWidth="1"/>
    <col min="14085" max="14085" width="12.28515625" style="247" bestFit="1" customWidth="1"/>
    <col min="14086" max="14086" width="3.7109375" style="247" customWidth="1"/>
    <col min="14087" max="14087" width="10" style="247" bestFit="1" customWidth="1"/>
    <col min="14088" max="14088" width="3.7109375" style="247" customWidth="1"/>
    <col min="14089" max="14089" width="10" style="247" bestFit="1" customWidth="1"/>
    <col min="14090" max="14090" width="3.7109375" style="247" customWidth="1"/>
    <col min="14091" max="14091" width="12.28515625" style="247" bestFit="1" customWidth="1"/>
    <col min="14092" max="14092" width="7.28515625" style="247" customWidth="1"/>
    <col min="14093" max="14336" width="9.140625" style="247"/>
    <col min="14337" max="14337" width="15.85546875" style="247" bestFit="1" customWidth="1"/>
    <col min="14338" max="14338" width="3.7109375" style="247" customWidth="1"/>
    <col min="14339" max="14339" width="43.5703125" style="247" bestFit="1" customWidth="1"/>
    <col min="14340" max="14340" width="3.7109375" style="247" customWidth="1"/>
    <col min="14341" max="14341" width="12.28515625" style="247" bestFit="1" customWidth="1"/>
    <col min="14342" max="14342" width="3.7109375" style="247" customWidth="1"/>
    <col min="14343" max="14343" width="10" style="247" bestFit="1" customWidth="1"/>
    <col min="14344" max="14344" width="3.7109375" style="247" customWidth="1"/>
    <col min="14345" max="14345" width="10" style="247" bestFit="1" customWidth="1"/>
    <col min="14346" max="14346" width="3.7109375" style="247" customWidth="1"/>
    <col min="14347" max="14347" width="12.28515625" style="247" bestFit="1" customWidth="1"/>
    <col min="14348" max="14348" width="7.28515625" style="247" customWidth="1"/>
    <col min="14349" max="14592" width="9.140625" style="247"/>
    <col min="14593" max="14593" width="15.85546875" style="247" bestFit="1" customWidth="1"/>
    <col min="14594" max="14594" width="3.7109375" style="247" customWidth="1"/>
    <col min="14595" max="14595" width="43.5703125" style="247" bestFit="1" customWidth="1"/>
    <col min="14596" max="14596" width="3.7109375" style="247" customWidth="1"/>
    <col min="14597" max="14597" width="12.28515625" style="247" bestFit="1" customWidth="1"/>
    <col min="14598" max="14598" width="3.7109375" style="247" customWidth="1"/>
    <col min="14599" max="14599" width="10" style="247" bestFit="1" customWidth="1"/>
    <col min="14600" max="14600" width="3.7109375" style="247" customWidth="1"/>
    <col min="14601" max="14601" width="10" style="247" bestFit="1" customWidth="1"/>
    <col min="14602" max="14602" width="3.7109375" style="247" customWidth="1"/>
    <col min="14603" max="14603" width="12.28515625" style="247" bestFit="1" customWidth="1"/>
    <col min="14604" max="14604" width="7.28515625" style="247" customWidth="1"/>
    <col min="14605" max="14848" width="9.140625" style="247"/>
    <col min="14849" max="14849" width="15.85546875" style="247" bestFit="1" customWidth="1"/>
    <col min="14850" max="14850" width="3.7109375" style="247" customWidth="1"/>
    <col min="14851" max="14851" width="43.5703125" style="247" bestFit="1" customWidth="1"/>
    <col min="14852" max="14852" width="3.7109375" style="247" customWidth="1"/>
    <col min="14853" max="14853" width="12.28515625" style="247" bestFit="1" customWidth="1"/>
    <col min="14854" max="14854" width="3.7109375" style="247" customWidth="1"/>
    <col min="14855" max="14855" width="10" style="247" bestFit="1" customWidth="1"/>
    <col min="14856" max="14856" width="3.7109375" style="247" customWidth="1"/>
    <col min="14857" max="14857" width="10" style="247" bestFit="1" customWidth="1"/>
    <col min="14858" max="14858" width="3.7109375" style="247" customWidth="1"/>
    <col min="14859" max="14859" width="12.28515625" style="247" bestFit="1" customWidth="1"/>
    <col min="14860" max="14860" width="7.28515625" style="247" customWidth="1"/>
    <col min="14861" max="15104" width="9.140625" style="247"/>
    <col min="15105" max="15105" width="15.85546875" style="247" bestFit="1" customWidth="1"/>
    <col min="15106" max="15106" width="3.7109375" style="247" customWidth="1"/>
    <col min="15107" max="15107" width="43.5703125" style="247" bestFit="1" customWidth="1"/>
    <col min="15108" max="15108" width="3.7109375" style="247" customWidth="1"/>
    <col min="15109" max="15109" width="12.28515625" style="247" bestFit="1" customWidth="1"/>
    <col min="15110" max="15110" width="3.7109375" style="247" customWidth="1"/>
    <col min="15111" max="15111" width="10" style="247" bestFit="1" customWidth="1"/>
    <col min="15112" max="15112" width="3.7109375" style="247" customWidth="1"/>
    <col min="15113" max="15113" width="10" style="247" bestFit="1" customWidth="1"/>
    <col min="15114" max="15114" width="3.7109375" style="247" customWidth="1"/>
    <col min="15115" max="15115" width="12.28515625" style="247" bestFit="1" customWidth="1"/>
    <col min="15116" max="15116" width="7.28515625" style="247" customWidth="1"/>
    <col min="15117" max="15360" width="9.140625" style="247"/>
    <col min="15361" max="15361" width="15.85546875" style="247" bestFit="1" customWidth="1"/>
    <col min="15362" max="15362" width="3.7109375" style="247" customWidth="1"/>
    <col min="15363" max="15363" width="43.5703125" style="247" bestFit="1" customWidth="1"/>
    <col min="15364" max="15364" width="3.7109375" style="247" customWidth="1"/>
    <col min="15365" max="15365" width="12.28515625" style="247" bestFit="1" customWidth="1"/>
    <col min="15366" max="15366" width="3.7109375" style="247" customWidth="1"/>
    <col min="15367" max="15367" width="10" style="247" bestFit="1" customWidth="1"/>
    <col min="15368" max="15368" width="3.7109375" style="247" customWidth="1"/>
    <col min="15369" max="15369" width="10" style="247" bestFit="1" customWidth="1"/>
    <col min="15370" max="15370" width="3.7109375" style="247" customWidth="1"/>
    <col min="15371" max="15371" width="12.28515625" style="247" bestFit="1" customWidth="1"/>
    <col min="15372" max="15372" width="7.28515625" style="247" customWidth="1"/>
    <col min="15373" max="15616" width="9.140625" style="247"/>
    <col min="15617" max="15617" width="15.85546875" style="247" bestFit="1" customWidth="1"/>
    <col min="15618" max="15618" width="3.7109375" style="247" customWidth="1"/>
    <col min="15619" max="15619" width="43.5703125" style="247" bestFit="1" customWidth="1"/>
    <col min="15620" max="15620" width="3.7109375" style="247" customWidth="1"/>
    <col min="15621" max="15621" width="12.28515625" style="247" bestFit="1" customWidth="1"/>
    <col min="15622" max="15622" width="3.7109375" style="247" customWidth="1"/>
    <col min="15623" max="15623" width="10" style="247" bestFit="1" customWidth="1"/>
    <col min="15624" max="15624" width="3.7109375" style="247" customWidth="1"/>
    <col min="15625" max="15625" width="10" style="247" bestFit="1" customWidth="1"/>
    <col min="15626" max="15626" width="3.7109375" style="247" customWidth="1"/>
    <col min="15627" max="15627" width="12.28515625" style="247" bestFit="1" customWidth="1"/>
    <col min="15628" max="15628" width="7.28515625" style="247" customWidth="1"/>
    <col min="15629" max="15872" width="9.140625" style="247"/>
    <col min="15873" max="15873" width="15.85546875" style="247" bestFit="1" customWidth="1"/>
    <col min="15874" max="15874" width="3.7109375" style="247" customWidth="1"/>
    <col min="15875" max="15875" width="43.5703125" style="247" bestFit="1" customWidth="1"/>
    <col min="15876" max="15876" width="3.7109375" style="247" customWidth="1"/>
    <col min="15877" max="15877" width="12.28515625" style="247" bestFit="1" customWidth="1"/>
    <col min="15878" max="15878" width="3.7109375" style="247" customWidth="1"/>
    <col min="15879" max="15879" width="10" style="247" bestFit="1" customWidth="1"/>
    <col min="15880" max="15880" width="3.7109375" style="247" customWidth="1"/>
    <col min="15881" max="15881" width="10" style="247" bestFit="1" customWidth="1"/>
    <col min="15882" max="15882" width="3.7109375" style="247" customWidth="1"/>
    <col min="15883" max="15883" width="12.28515625" style="247" bestFit="1" customWidth="1"/>
    <col min="15884" max="15884" width="7.28515625" style="247" customWidth="1"/>
    <col min="15885" max="16128" width="9.140625" style="247"/>
    <col min="16129" max="16129" width="15.85546875" style="247" bestFit="1" customWidth="1"/>
    <col min="16130" max="16130" width="3.7109375" style="247" customWidth="1"/>
    <col min="16131" max="16131" width="43.5703125" style="247" bestFit="1" customWidth="1"/>
    <col min="16132" max="16132" width="3.7109375" style="247" customWidth="1"/>
    <col min="16133" max="16133" width="12.28515625" style="247" bestFit="1" customWidth="1"/>
    <col min="16134" max="16134" width="3.7109375" style="247" customWidth="1"/>
    <col min="16135" max="16135" width="10" style="247" bestFit="1" customWidth="1"/>
    <col min="16136" max="16136" width="3.7109375" style="247" customWidth="1"/>
    <col min="16137" max="16137" width="10" style="247" bestFit="1" customWidth="1"/>
    <col min="16138" max="16138" width="3.7109375" style="247" customWidth="1"/>
    <col min="16139" max="16139" width="12.28515625" style="247" bestFit="1" customWidth="1"/>
    <col min="16140" max="16140" width="7.28515625" style="247" customWidth="1"/>
    <col min="16141" max="16384" width="9.140625" style="247"/>
  </cols>
  <sheetData>
    <row r="1" spans="1:12">
      <c r="A1" s="164"/>
      <c r="B1" s="3"/>
      <c r="J1" s="164" t="s">
        <v>143</v>
      </c>
      <c r="K1" s="3"/>
      <c r="L1" s="250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248"/>
    </row>
    <row r="3" spans="1:12">
      <c r="A3" s="167">
        <v>1</v>
      </c>
      <c r="B3" s="167" t="s">
        <v>222</v>
      </c>
      <c r="C3" s="6"/>
      <c r="D3" s="6"/>
      <c r="E3" s="168" t="s">
        <v>3968</v>
      </c>
      <c r="F3" s="8"/>
      <c r="G3" s="257">
        <v>1774534.52</v>
      </c>
      <c r="H3" s="8"/>
      <c r="I3" s="257">
        <v>2026553.88</v>
      </c>
      <c r="J3" s="8"/>
      <c r="K3" s="168" t="s">
        <v>4196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168" t="s">
        <v>3969</v>
      </c>
      <c r="F4" s="8"/>
      <c r="G4" s="257">
        <v>1774534.52</v>
      </c>
      <c r="H4" s="8"/>
      <c r="I4" s="257">
        <v>2018274.68</v>
      </c>
      <c r="J4" s="8"/>
      <c r="K4" s="168" t="s">
        <v>4197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168" t="s">
        <v>3970</v>
      </c>
      <c r="F5" s="8"/>
      <c r="G5" s="257">
        <v>1642525.84</v>
      </c>
      <c r="H5" s="8"/>
      <c r="I5" s="257">
        <v>1849128.66</v>
      </c>
      <c r="J5" s="8"/>
      <c r="K5" s="168" t="s">
        <v>4198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168" t="s">
        <v>3970</v>
      </c>
      <c r="F6" s="8"/>
      <c r="G6" s="257">
        <v>1642525.84</v>
      </c>
      <c r="H6" s="8"/>
      <c r="I6" s="257">
        <v>1849128.66</v>
      </c>
      <c r="J6" s="8"/>
      <c r="K6" s="168" t="s">
        <v>4198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168" t="s">
        <v>3221</v>
      </c>
      <c r="F7" s="8"/>
      <c r="G7" s="257">
        <v>18403</v>
      </c>
      <c r="H7" s="8"/>
      <c r="I7" s="257">
        <v>18403</v>
      </c>
      <c r="J7" s="8"/>
      <c r="K7" s="168" t="s">
        <v>3221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170" t="s">
        <v>3221</v>
      </c>
      <c r="F8" s="11"/>
      <c r="G8" s="170">
        <v>0</v>
      </c>
      <c r="H8" s="11"/>
      <c r="I8" s="170">
        <v>0</v>
      </c>
      <c r="J8" s="11"/>
      <c r="K8" s="170" t="s">
        <v>3221</v>
      </c>
      <c r="L8" s="249">
        <f>VLOOKUP(A8,'De x Para'!A:C,3,0)</f>
        <v>0</v>
      </c>
    </row>
    <row r="9" spans="1:12">
      <c r="A9" s="169" t="s">
        <v>246</v>
      </c>
      <c r="B9" s="164" t="s">
        <v>143</v>
      </c>
      <c r="C9" s="169" t="s">
        <v>247</v>
      </c>
      <c r="D9" s="9"/>
      <c r="E9" s="170" t="s">
        <v>248</v>
      </c>
      <c r="F9" s="11"/>
      <c r="G9" s="258">
        <v>18403</v>
      </c>
      <c r="H9" s="11"/>
      <c r="I9" s="258">
        <v>18403</v>
      </c>
      <c r="J9" s="11"/>
      <c r="K9" s="170" t="s">
        <v>248</v>
      </c>
      <c r="L9" s="249">
        <f>VLOOKUP(A9,'De x Para'!A:C,3,0)</f>
        <v>0</v>
      </c>
    </row>
    <row r="10" spans="1:12">
      <c r="A10" s="171"/>
      <c r="B10" s="164" t="s">
        <v>143</v>
      </c>
      <c r="C10" s="171" t="s">
        <v>143</v>
      </c>
      <c r="D10" s="12"/>
      <c r="E10" s="12"/>
      <c r="F10" s="12"/>
      <c r="G10" s="12"/>
      <c r="H10" s="12"/>
      <c r="I10" s="12"/>
      <c r="J10" s="12"/>
      <c r="K10" s="12"/>
      <c r="L10" s="250"/>
    </row>
    <row r="11" spans="1:12">
      <c r="A11" s="167" t="s">
        <v>249</v>
      </c>
      <c r="B11" s="164" t="s">
        <v>143</v>
      </c>
      <c r="C11" s="167" t="s">
        <v>250</v>
      </c>
      <c r="D11" s="6"/>
      <c r="E11" s="168" t="s">
        <v>3971</v>
      </c>
      <c r="F11" s="8"/>
      <c r="G11" s="257">
        <v>999032.31999999995</v>
      </c>
      <c r="H11" s="8"/>
      <c r="I11" s="257">
        <v>1003276.1</v>
      </c>
      <c r="J11" s="8"/>
      <c r="K11" s="168" t="s">
        <v>4199</v>
      </c>
      <c r="L11" s="249">
        <f>VLOOKUP(A11,'De x Para'!A:C,3,0)</f>
        <v>0</v>
      </c>
    </row>
    <row r="12" spans="1:12">
      <c r="A12" s="169" t="s">
        <v>255</v>
      </c>
      <c r="B12" s="164" t="s">
        <v>143</v>
      </c>
      <c r="C12" s="169" t="s">
        <v>3972</v>
      </c>
      <c r="D12" s="9"/>
      <c r="E12" s="170" t="s">
        <v>3973</v>
      </c>
      <c r="F12" s="11"/>
      <c r="G12" s="170">
        <v>0</v>
      </c>
      <c r="H12" s="11"/>
      <c r="I12" s="170">
        <v>74.25</v>
      </c>
      <c r="J12" s="11"/>
      <c r="K12" s="170" t="s">
        <v>4200</v>
      </c>
      <c r="L12" s="249">
        <f>VLOOKUP(A12,'De x Para'!A:C,3,0)</f>
        <v>0</v>
      </c>
    </row>
    <row r="13" spans="1:12">
      <c r="A13" s="169" t="s">
        <v>261</v>
      </c>
      <c r="B13" s="164" t="s">
        <v>143</v>
      </c>
      <c r="C13" s="169" t="s">
        <v>3974</v>
      </c>
      <c r="D13" s="9"/>
      <c r="E13" s="170" t="s">
        <v>3975</v>
      </c>
      <c r="F13" s="11"/>
      <c r="G13" s="258">
        <v>962332.32</v>
      </c>
      <c r="H13" s="11"/>
      <c r="I13" s="258">
        <v>966259.24</v>
      </c>
      <c r="J13" s="11"/>
      <c r="K13" s="170" t="s">
        <v>248</v>
      </c>
      <c r="L13" s="249">
        <f>VLOOKUP(A13,'De x Para'!A:C,3,0)</f>
        <v>0</v>
      </c>
    </row>
    <row r="14" spans="1:12">
      <c r="A14" s="169" t="s">
        <v>267</v>
      </c>
      <c r="B14" s="164" t="s">
        <v>143</v>
      </c>
      <c r="C14" s="169" t="s">
        <v>3976</v>
      </c>
      <c r="D14" s="9"/>
      <c r="E14" s="170" t="s">
        <v>3977</v>
      </c>
      <c r="F14" s="11"/>
      <c r="G14" s="258">
        <v>36700</v>
      </c>
      <c r="H14" s="11"/>
      <c r="I14" s="258">
        <v>36713.11</v>
      </c>
      <c r="J14" s="11"/>
      <c r="K14" s="170" t="s">
        <v>248</v>
      </c>
      <c r="L14" s="249">
        <f>VLOOKUP(A14,'De x Para'!A:C,3,0)</f>
        <v>0</v>
      </c>
    </row>
    <row r="15" spans="1:12">
      <c r="A15" s="169" t="s">
        <v>273</v>
      </c>
      <c r="B15" s="164" t="s">
        <v>143</v>
      </c>
      <c r="C15" s="169" t="s">
        <v>3978</v>
      </c>
      <c r="D15" s="9"/>
      <c r="E15" s="170" t="s">
        <v>2187</v>
      </c>
      <c r="F15" s="11"/>
      <c r="G15" s="170">
        <v>0</v>
      </c>
      <c r="H15" s="11"/>
      <c r="I15" s="170">
        <v>229.5</v>
      </c>
      <c r="J15" s="11"/>
      <c r="K15" s="170" t="s">
        <v>248</v>
      </c>
      <c r="L15" s="249">
        <f>VLOOKUP(A15,'De x Para'!A:C,3,0)</f>
        <v>0</v>
      </c>
    </row>
    <row r="16" spans="1:12">
      <c r="A16" s="169" t="s">
        <v>279</v>
      </c>
      <c r="B16" s="164" t="s">
        <v>143</v>
      </c>
      <c r="C16" s="169" t="s">
        <v>3979</v>
      </c>
      <c r="D16" s="9"/>
      <c r="E16" s="170" t="s">
        <v>281</v>
      </c>
      <c r="F16" s="11"/>
      <c r="G16" s="170">
        <v>0</v>
      </c>
      <c r="H16" s="11"/>
      <c r="I16" s="170">
        <v>0</v>
      </c>
      <c r="J16" s="11"/>
      <c r="K16" s="170" t="s">
        <v>281</v>
      </c>
      <c r="L16" s="249">
        <f>VLOOKUP(A16,'De x Para'!A:C,3,0)</f>
        <v>0</v>
      </c>
    </row>
    <row r="17" spans="1:12">
      <c r="A17" s="171"/>
      <c r="B17" s="164" t="s">
        <v>143</v>
      </c>
      <c r="C17" s="171" t="s">
        <v>143</v>
      </c>
      <c r="D17" s="12"/>
      <c r="E17" s="12"/>
      <c r="F17" s="12"/>
      <c r="G17" s="12"/>
      <c r="H17" s="12"/>
      <c r="I17" s="12"/>
      <c r="J17" s="12"/>
      <c r="K17" s="12"/>
      <c r="L17" s="250"/>
    </row>
    <row r="18" spans="1:12">
      <c r="A18" s="167" t="s">
        <v>287</v>
      </c>
      <c r="B18" s="164" t="s">
        <v>143</v>
      </c>
      <c r="C18" s="167" t="s">
        <v>288</v>
      </c>
      <c r="D18" s="6"/>
      <c r="E18" s="168" t="s">
        <v>3980</v>
      </c>
      <c r="F18" s="8"/>
      <c r="G18" s="257">
        <v>408281.53</v>
      </c>
      <c r="H18" s="8"/>
      <c r="I18" s="257">
        <v>613173.67000000004</v>
      </c>
      <c r="J18" s="8"/>
      <c r="K18" s="168" t="s">
        <v>4201</v>
      </c>
      <c r="L18" s="249">
        <f>VLOOKUP(A18,'De x Para'!A:C,3,0)</f>
        <v>0</v>
      </c>
    </row>
    <row r="19" spans="1:12">
      <c r="A19" s="169" t="s">
        <v>293</v>
      </c>
      <c r="B19" s="164" t="s">
        <v>143</v>
      </c>
      <c r="C19" s="169" t="s">
        <v>4202</v>
      </c>
      <c r="D19" s="9"/>
      <c r="E19" s="170" t="s">
        <v>248</v>
      </c>
      <c r="F19" s="11"/>
      <c r="G19" s="258">
        <v>22951.439999999999</v>
      </c>
      <c r="H19" s="11"/>
      <c r="I19" s="258">
        <v>13702.1</v>
      </c>
      <c r="J19" s="11"/>
      <c r="K19" s="170" t="s">
        <v>4203</v>
      </c>
      <c r="L19" s="249">
        <f>VLOOKUP(A19,'De x Para'!A:C,3,0)</f>
        <v>0</v>
      </c>
    </row>
    <row r="20" spans="1:12">
      <c r="A20" s="169" t="s">
        <v>298</v>
      </c>
      <c r="B20" s="164" t="s">
        <v>143</v>
      </c>
      <c r="C20" s="169" t="s">
        <v>4204</v>
      </c>
      <c r="D20" s="9"/>
      <c r="E20" s="170" t="s">
        <v>248</v>
      </c>
      <c r="F20" s="11"/>
      <c r="G20" s="258">
        <v>17653.060000000001</v>
      </c>
      <c r="H20" s="11"/>
      <c r="I20" s="258">
        <v>14301.68</v>
      </c>
      <c r="J20" s="11"/>
      <c r="K20" s="170" t="s">
        <v>4205</v>
      </c>
      <c r="L20" s="249">
        <f>VLOOKUP(A20,'De x Para'!A:C,3,0)</f>
        <v>0</v>
      </c>
    </row>
    <row r="21" spans="1:12">
      <c r="A21" s="169" t="s">
        <v>4206</v>
      </c>
      <c r="B21" s="164" t="s">
        <v>143</v>
      </c>
      <c r="C21" s="169" t="s">
        <v>4207</v>
      </c>
      <c r="D21" s="9"/>
      <c r="E21" s="170" t="s">
        <v>248</v>
      </c>
      <c r="F21" s="11"/>
      <c r="G21" s="170">
        <v>229.6</v>
      </c>
      <c r="H21" s="11"/>
      <c r="I21" s="170">
        <v>0.02</v>
      </c>
      <c r="J21" s="11"/>
      <c r="K21" s="170" t="s">
        <v>4208</v>
      </c>
      <c r="L21" s="249">
        <f>VLOOKUP(A21,'De x Para'!A:C,3,0)</f>
        <v>0</v>
      </c>
    </row>
    <row r="22" spans="1:12">
      <c r="A22" s="169" t="s">
        <v>304</v>
      </c>
      <c r="B22" s="164" t="s">
        <v>143</v>
      </c>
      <c r="C22" s="169" t="s">
        <v>3981</v>
      </c>
      <c r="D22" s="9"/>
      <c r="E22" s="170" t="s">
        <v>281</v>
      </c>
      <c r="F22" s="11"/>
      <c r="G22" s="170">
        <v>0</v>
      </c>
      <c r="H22" s="11"/>
      <c r="I22" s="170">
        <v>0</v>
      </c>
      <c r="J22" s="11"/>
      <c r="K22" s="170" t="s">
        <v>281</v>
      </c>
      <c r="L22" s="249">
        <f>VLOOKUP(A22,'De x Para'!A:C,3,0)</f>
        <v>0</v>
      </c>
    </row>
    <row r="23" spans="1:12">
      <c r="A23" s="169" t="s">
        <v>317</v>
      </c>
      <c r="B23" s="164" t="s">
        <v>143</v>
      </c>
      <c r="C23" s="169" t="s">
        <v>3982</v>
      </c>
      <c r="D23" s="9"/>
      <c r="E23" s="170" t="s">
        <v>3983</v>
      </c>
      <c r="F23" s="11"/>
      <c r="G23" s="170">
        <v>923.36</v>
      </c>
      <c r="H23" s="11"/>
      <c r="I23" s="170">
        <v>152.06</v>
      </c>
      <c r="J23" s="11"/>
      <c r="K23" s="170" t="s">
        <v>4209</v>
      </c>
      <c r="L23" s="249">
        <f>VLOOKUP(A23,'De x Para'!A:C,3,0)</f>
        <v>0</v>
      </c>
    </row>
    <row r="24" spans="1:12">
      <c r="A24" s="169" t="s">
        <v>323</v>
      </c>
      <c r="B24" s="164" t="s">
        <v>143</v>
      </c>
      <c r="C24" s="169" t="s">
        <v>3984</v>
      </c>
      <c r="D24" s="9"/>
      <c r="E24" s="170" t="s">
        <v>3985</v>
      </c>
      <c r="F24" s="11"/>
      <c r="G24" s="258">
        <v>2624.77</v>
      </c>
      <c r="H24" s="11"/>
      <c r="I24" s="170">
        <v>0</v>
      </c>
      <c r="J24" s="11"/>
      <c r="K24" s="170" t="s">
        <v>4210</v>
      </c>
      <c r="L24" s="249">
        <f>VLOOKUP(A24,'De x Para'!A:C,3,0)</f>
        <v>0</v>
      </c>
    </row>
    <row r="25" spans="1:12">
      <c r="A25" s="169" t="s">
        <v>1843</v>
      </c>
      <c r="B25" s="164" t="s">
        <v>143</v>
      </c>
      <c r="C25" s="169" t="s">
        <v>3986</v>
      </c>
      <c r="D25" s="9"/>
      <c r="E25" s="170" t="s">
        <v>3987</v>
      </c>
      <c r="F25" s="11"/>
      <c r="G25" s="258">
        <v>4150.07</v>
      </c>
      <c r="H25" s="11"/>
      <c r="I25" s="170">
        <v>0</v>
      </c>
      <c r="J25" s="11"/>
      <c r="K25" s="170" t="s">
        <v>4211</v>
      </c>
      <c r="L25" s="249">
        <f>VLOOKUP(A25,'De x Para'!A:C,3,0)</f>
        <v>0</v>
      </c>
    </row>
    <row r="26" spans="1:12">
      <c r="A26" s="169" t="s">
        <v>2452</v>
      </c>
      <c r="B26" s="164" t="s">
        <v>143</v>
      </c>
      <c r="C26" s="169" t="s">
        <v>3988</v>
      </c>
      <c r="D26" s="9"/>
      <c r="E26" s="170" t="s">
        <v>3989</v>
      </c>
      <c r="F26" s="11"/>
      <c r="G26" s="258">
        <v>1262.8499999999999</v>
      </c>
      <c r="H26" s="11"/>
      <c r="I26" s="258">
        <v>1063.17</v>
      </c>
      <c r="J26" s="11"/>
      <c r="K26" s="170" t="s">
        <v>4212</v>
      </c>
      <c r="L26" s="249">
        <f>VLOOKUP(A26,'De x Para'!A:C,3,0)</f>
        <v>0</v>
      </c>
    </row>
    <row r="27" spans="1:12">
      <c r="A27" s="169" t="s">
        <v>2455</v>
      </c>
      <c r="B27" s="164" t="s">
        <v>143</v>
      </c>
      <c r="C27" s="169" t="s">
        <v>3990</v>
      </c>
      <c r="D27" s="9"/>
      <c r="E27" s="170" t="s">
        <v>3991</v>
      </c>
      <c r="F27" s="11"/>
      <c r="G27" s="170">
        <v>307.54000000000002</v>
      </c>
      <c r="H27" s="11"/>
      <c r="I27" s="170">
        <v>74.150000000000006</v>
      </c>
      <c r="J27" s="11"/>
      <c r="K27" s="170" t="s">
        <v>4213</v>
      </c>
      <c r="L27" s="249">
        <f>VLOOKUP(A27,'De x Para'!A:C,3,0)</f>
        <v>0</v>
      </c>
    </row>
    <row r="28" spans="1:12">
      <c r="A28" s="169" t="s">
        <v>2457</v>
      </c>
      <c r="B28" s="164" t="s">
        <v>143</v>
      </c>
      <c r="C28" s="169" t="s">
        <v>3992</v>
      </c>
      <c r="D28" s="9"/>
      <c r="E28" s="170" t="s">
        <v>3993</v>
      </c>
      <c r="F28" s="11"/>
      <c r="G28" s="258">
        <v>358178.84</v>
      </c>
      <c r="H28" s="11"/>
      <c r="I28" s="258">
        <v>583880.49</v>
      </c>
      <c r="J28" s="11"/>
      <c r="K28" s="170" t="s">
        <v>4214</v>
      </c>
      <c r="L28" s="249">
        <f>VLOOKUP(A28,'De x Para'!A:C,3,0)</f>
        <v>0</v>
      </c>
    </row>
    <row r="29" spans="1:12">
      <c r="A29" s="171"/>
      <c r="B29" s="164" t="s">
        <v>143</v>
      </c>
      <c r="C29" s="171" t="s">
        <v>143</v>
      </c>
      <c r="D29" s="12"/>
      <c r="E29" s="12"/>
      <c r="F29" s="12"/>
      <c r="G29" s="12"/>
      <c r="H29" s="12"/>
      <c r="I29" s="12"/>
      <c r="J29" s="12"/>
      <c r="K29" s="12"/>
      <c r="L29" s="250"/>
    </row>
    <row r="30" spans="1:12">
      <c r="A30" s="167" t="s">
        <v>343</v>
      </c>
      <c r="B30" s="164" t="s">
        <v>143</v>
      </c>
      <c r="C30" s="167" t="s">
        <v>344</v>
      </c>
      <c r="D30" s="6"/>
      <c r="E30" s="168" t="s">
        <v>3994</v>
      </c>
      <c r="F30" s="8"/>
      <c r="G30" s="257">
        <v>3155.97</v>
      </c>
      <c r="H30" s="8"/>
      <c r="I30" s="257">
        <v>212276.72</v>
      </c>
      <c r="J30" s="8"/>
      <c r="K30" s="168" t="s">
        <v>4215</v>
      </c>
      <c r="L30" s="249">
        <f>VLOOKUP(A30,'De x Para'!A:C,3,0)</f>
        <v>0</v>
      </c>
    </row>
    <row r="31" spans="1:12">
      <c r="A31" s="169" t="s">
        <v>349</v>
      </c>
      <c r="B31" s="164" t="s">
        <v>143</v>
      </c>
      <c r="C31" s="169" t="s">
        <v>3995</v>
      </c>
      <c r="D31" s="9"/>
      <c r="E31" s="170" t="s">
        <v>3996</v>
      </c>
      <c r="F31" s="11"/>
      <c r="G31" s="170">
        <v>199.01</v>
      </c>
      <c r="H31" s="11"/>
      <c r="I31" s="258">
        <v>200661.67</v>
      </c>
      <c r="J31" s="11"/>
      <c r="K31" s="170" t="s">
        <v>248</v>
      </c>
      <c r="L31" s="249">
        <f>VLOOKUP(A31,'De x Para'!A:C,3,0)</f>
        <v>0</v>
      </c>
    </row>
    <row r="32" spans="1:12">
      <c r="A32" s="169" t="s">
        <v>1845</v>
      </c>
      <c r="B32" s="164" t="s">
        <v>143</v>
      </c>
      <c r="C32" s="169" t="s">
        <v>3997</v>
      </c>
      <c r="D32" s="9"/>
      <c r="E32" s="170" t="s">
        <v>3998</v>
      </c>
      <c r="F32" s="11"/>
      <c r="G32" s="170">
        <v>558.61</v>
      </c>
      <c r="H32" s="11"/>
      <c r="I32" s="258">
        <v>10939.2</v>
      </c>
      <c r="J32" s="11"/>
      <c r="K32" s="170" t="s">
        <v>4216</v>
      </c>
      <c r="L32" s="249">
        <f>VLOOKUP(A32,'De x Para'!A:C,3,0)</f>
        <v>0</v>
      </c>
    </row>
    <row r="33" spans="1:12">
      <c r="A33" s="169" t="s">
        <v>3490</v>
      </c>
      <c r="B33" s="164" t="s">
        <v>143</v>
      </c>
      <c r="C33" s="169" t="s">
        <v>3999</v>
      </c>
      <c r="D33" s="9"/>
      <c r="E33" s="170" t="s">
        <v>4000</v>
      </c>
      <c r="F33" s="11"/>
      <c r="G33" s="258">
        <v>2398.35</v>
      </c>
      <c r="H33" s="11"/>
      <c r="I33" s="170">
        <v>675.85</v>
      </c>
      <c r="J33" s="11"/>
      <c r="K33" s="170" t="s">
        <v>4217</v>
      </c>
      <c r="L33" s="249">
        <f>VLOOKUP(A33,'De x Para'!A:C,3,0)</f>
        <v>0</v>
      </c>
    </row>
    <row r="34" spans="1:12">
      <c r="A34" s="171"/>
      <c r="B34" s="164" t="s">
        <v>143</v>
      </c>
      <c r="C34" s="171" t="s">
        <v>143</v>
      </c>
      <c r="D34" s="12"/>
      <c r="E34" s="12"/>
      <c r="F34" s="12"/>
      <c r="G34" s="12"/>
      <c r="H34" s="12"/>
      <c r="I34" s="12"/>
      <c r="J34" s="12"/>
      <c r="K34" s="12"/>
      <c r="L34" s="250"/>
    </row>
    <row r="35" spans="1:12">
      <c r="A35" s="167" t="s">
        <v>351</v>
      </c>
      <c r="B35" s="164" t="s">
        <v>143</v>
      </c>
      <c r="C35" s="167" t="s">
        <v>283</v>
      </c>
      <c r="D35" s="6"/>
      <c r="E35" s="168" t="s">
        <v>3727</v>
      </c>
      <c r="F35" s="8"/>
      <c r="G35" s="257">
        <v>213653.02</v>
      </c>
      <c r="H35" s="8"/>
      <c r="I35" s="257">
        <v>1999.17</v>
      </c>
      <c r="J35" s="8"/>
      <c r="K35" s="168" t="s">
        <v>4218</v>
      </c>
      <c r="L35" s="249">
        <f>VLOOKUP(A35,'De x Para'!A:C,3,0)</f>
        <v>0</v>
      </c>
    </row>
    <row r="36" spans="1:12">
      <c r="A36" s="169" t="s">
        <v>4219</v>
      </c>
      <c r="B36" s="164" t="s">
        <v>143</v>
      </c>
      <c r="C36" s="169" t="s">
        <v>4220</v>
      </c>
      <c r="D36" s="9"/>
      <c r="E36" s="170" t="s">
        <v>248</v>
      </c>
      <c r="F36" s="11"/>
      <c r="G36" s="258">
        <v>3511.96</v>
      </c>
      <c r="H36" s="11"/>
      <c r="I36" s="170">
        <v>0</v>
      </c>
      <c r="J36" s="11"/>
      <c r="K36" s="170" t="s">
        <v>4221</v>
      </c>
      <c r="L36" s="249">
        <f>VLOOKUP(A36,'De x Para'!A:C,3,0)</f>
        <v>0</v>
      </c>
    </row>
    <row r="37" spans="1:12">
      <c r="A37" s="169" t="s">
        <v>356</v>
      </c>
      <c r="B37" s="164" t="s">
        <v>143</v>
      </c>
      <c r="C37" s="169" t="s">
        <v>4001</v>
      </c>
      <c r="D37" s="9"/>
      <c r="E37" s="170" t="s">
        <v>3727</v>
      </c>
      <c r="F37" s="11"/>
      <c r="G37" s="258">
        <v>200141.06</v>
      </c>
      <c r="H37" s="11"/>
      <c r="I37" s="170">
        <v>0</v>
      </c>
      <c r="J37" s="11"/>
      <c r="K37" s="170" t="s">
        <v>4222</v>
      </c>
      <c r="L37" s="249">
        <f>VLOOKUP(A37,'De x Para'!A:C,3,0)</f>
        <v>0</v>
      </c>
    </row>
    <row r="38" spans="1:12">
      <c r="A38" s="169" t="s">
        <v>2529</v>
      </c>
      <c r="B38" s="164" t="s">
        <v>143</v>
      </c>
      <c r="C38" s="169" t="s">
        <v>1846</v>
      </c>
      <c r="D38" s="9"/>
      <c r="E38" s="170" t="s">
        <v>248</v>
      </c>
      <c r="F38" s="11"/>
      <c r="G38" s="258">
        <v>10000</v>
      </c>
      <c r="H38" s="11"/>
      <c r="I38" s="258">
        <v>1999.17</v>
      </c>
      <c r="J38" s="11"/>
      <c r="K38" s="170" t="s">
        <v>4223</v>
      </c>
      <c r="L38" s="249">
        <f>VLOOKUP(A38,'De x Para'!A:C,3,0)</f>
        <v>0</v>
      </c>
    </row>
    <row r="39" spans="1:12">
      <c r="A39" s="171"/>
      <c r="B39" s="164" t="s">
        <v>143</v>
      </c>
      <c r="C39" s="171" t="s">
        <v>143</v>
      </c>
      <c r="D39" s="12"/>
      <c r="E39" s="12"/>
      <c r="F39" s="12"/>
      <c r="G39" s="12"/>
      <c r="H39" s="12"/>
      <c r="I39" s="12"/>
      <c r="J39" s="12"/>
      <c r="K39" s="12"/>
      <c r="L39" s="250"/>
    </row>
    <row r="40" spans="1:12">
      <c r="A40" s="167" t="s">
        <v>357</v>
      </c>
      <c r="B40" s="164" t="s">
        <v>143</v>
      </c>
      <c r="C40" s="167" t="s">
        <v>358</v>
      </c>
      <c r="D40" s="6"/>
      <c r="E40" s="168" t="s">
        <v>4002</v>
      </c>
      <c r="F40" s="8"/>
      <c r="G40" s="257">
        <v>132008.68</v>
      </c>
      <c r="H40" s="8"/>
      <c r="I40" s="257">
        <v>169146.02</v>
      </c>
      <c r="J40" s="8"/>
      <c r="K40" s="168" t="s">
        <v>4224</v>
      </c>
      <c r="L40" s="249">
        <f>VLOOKUP(A40,'De x Para'!A:C,3,0)</f>
        <v>0</v>
      </c>
    </row>
    <row r="41" spans="1:12">
      <c r="A41" s="167" t="s">
        <v>363</v>
      </c>
      <c r="B41" s="164" t="s">
        <v>143</v>
      </c>
      <c r="C41" s="167" t="s">
        <v>364</v>
      </c>
      <c r="D41" s="6"/>
      <c r="E41" s="168" t="s">
        <v>4003</v>
      </c>
      <c r="F41" s="8"/>
      <c r="G41" s="257">
        <v>33403</v>
      </c>
      <c r="H41" s="8"/>
      <c r="I41" s="257">
        <v>41603</v>
      </c>
      <c r="J41" s="8"/>
      <c r="K41" s="168" t="s">
        <v>4225</v>
      </c>
      <c r="L41" s="249">
        <f>VLOOKUP(A41,'De x Para'!A:C,3,0)</f>
        <v>0</v>
      </c>
    </row>
    <row r="42" spans="1:12">
      <c r="A42" s="167" t="s">
        <v>369</v>
      </c>
      <c r="B42" s="164" t="s">
        <v>143</v>
      </c>
      <c r="C42" s="167" t="s">
        <v>370</v>
      </c>
      <c r="D42" s="6"/>
      <c r="E42" s="168" t="s">
        <v>4003</v>
      </c>
      <c r="F42" s="8"/>
      <c r="G42" s="257">
        <v>33403</v>
      </c>
      <c r="H42" s="8"/>
      <c r="I42" s="257">
        <v>41603</v>
      </c>
      <c r="J42" s="8"/>
      <c r="K42" s="168" t="s">
        <v>4225</v>
      </c>
      <c r="L42" s="249">
        <f>VLOOKUP(A42,'De x Para'!A:C,3,0)</f>
        <v>0</v>
      </c>
    </row>
    <row r="43" spans="1:12">
      <c r="A43" s="169" t="s">
        <v>375</v>
      </c>
      <c r="B43" s="164" t="s">
        <v>143</v>
      </c>
      <c r="C43" s="169" t="s">
        <v>376</v>
      </c>
      <c r="D43" s="9"/>
      <c r="E43" s="170" t="s">
        <v>3245</v>
      </c>
      <c r="F43" s="11"/>
      <c r="G43" s="258">
        <v>33403</v>
      </c>
      <c r="H43" s="11"/>
      <c r="I43" s="258">
        <v>33403</v>
      </c>
      <c r="J43" s="11"/>
      <c r="K43" s="170" t="s">
        <v>3245</v>
      </c>
      <c r="L43" s="249">
        <f>VLOOKUP(A43,'De x Para'!A:C,3,0)</f>
        <v>0</v>
      </c>
    </row>
    <row r="44" spans="1:12">
      <c r="A44" s="169" t="s">
        <v>381</v>
      </c>
      <c r="B44" s="164" t="s">
        <v>143</v>
      </c>
      <c r="C44" s="169" t="s">
        <v>382</v>
      </c>
      <c r="D44" s="9"/>
      <c r="E44" s="170" t="s">
        <v>4004</v>
      </c>
      <c r="F44" s="11"/>
      <c r="G44" s="170">
        <v>0</v>
      </c>
      <c r="H44" s="11"/>
      <c r="I44" s="170">
        <v>200</v>
      </c>
      <c r="J44" s="11"/>
      <c r="K44" s="170" t="s">
        <v>4226</v>
      </c>
      <c r="L44" s="249">
        <f>VLOOKUP(A44,'De x Para'!A:C,3,0)</f>
        <v>0</v>
      </c>
    </row>
    <row r="45" spans="1:12">
      <c r="A45" s="169" t="s">
        <v>387</v>
      </c>
      <c r="B45" s="164" t="s">
        <v>143</v>
      </c>
      <c r="C45" s="169" t="s">
        <v>388</v>
      </c>
      <c r="D45" s="9"/>
      <c r="E45" s="170" t="s">
        <v>1682</v>
      </c>
      <c r="F45" s="11"/>
      <c r="G45" s="170">
        <v>0</v>
      </c>
      <c r="H45" s="11"/>
      <c r="I45" s="258">
        <v>8000</v>
      </c>
      <c r="J45" s="11"/>
      <c r="K45" s="170" t="s">
        <v>248</v>
      </c>
      <c r="L45" s="249">
        <f>VLOOKUP(A45,'De x Para'!A:C,3,0)</f>
        <v>0</v>
      </c>
    </row>
    <row r="46" spans="1:12">
      <c r="A46" s="171"/>
      <c r="B46" s="164" t="s">
        <v>143</v>
      </c>
      <c r="C46" s="171" t="s">
        <v>143</v>
      </c>
      <c r="D46" s="12"/>
      <c r="E46" s="12"/>
      <c r="F46" s="12"/>
      <c r="G46" s="12"/>
      <c r="H46" s="12"/>
      <c r="I46" s="12"/>
      <c r="J46" s="12"/>
      <c r="K46" s="12"/>
      <c r="L46" s="250"/>
    </row>
    <row r="47" spans="1:12">
      <c r="A47" s="167" t="s">
        <v>397</v>
      </c>
      <c r="B47" s="164" t="s">
        <v>143</v>
      </c>
      <c r="C47" s="167" t="s">
        <v>398</v>
      </c>
      <c r="D47" s="6"/>
      <c r="E47" s="168" t="s">
        <v>4005</v>
      </c>
      <c r="F47" s="8"/>
      <c r="G47" s="257">
        <v>98605.68</v>
      </c>
      <c r="H47" s="8"/>
      <c r="I47" s="257">
        <v>123257.34</v>
      </c>
      <c r="J47" s="8"/>
      <c r="K47" s="168" t="s">
        <v>4227</v>
      </c>
      <c r="L47" s="249">
        <f>VLOOKUP(A47,'De x Para'!A:C,3,0)</f>
        <v>0</v>
      </c>
    </row>
    <row r="48" spans="1:12">
      <c r="A48" s="167" t="s">
        <v>403</v>
      </c>
      <c r="B48" s="164" t="s">
        <v>143</v>
      </c>
      <c r="C48" s="167" t="s">
        <v>404</v>
      </c>
      <c r="D48" s="6"/>
      <c r="E48" s="168" t="s">
        <v>4005</v>
      </c>
      <c r="F48" s="8"/>
      <c r="G48" s="257">
        <v>98605.68</v>
      </c>
      <c r="H48" s="8"/>
      <c r="I48" s="257">
        <v>123257.34</v>
      </c>
      <c r="J48" s="8"/>
      <c r="K48" s="168" t="s">
        <v>4227</v>
      </c>
      <c r="L48" s="249">
        <f>VLOOKUP(A48,'De x Para'!A:C,3,0)</f>
        <v>0</v>
      </c>
    </row>
    <row r="49" spans="1:12">
      <c r="A49" s="169" t="s">
        <v>405</v>
      </c>
      <c r="B49" s="164" t="s">
        <v>143</v>
      </c>
      <c r="C49" s="169" t="s">
        <v>406</v>
      </c>
      <c r="D49" s="9"/>
      <c r="E49" s="170" t="s">
        <v>248</v>
      </c>
      <c r="F49" s="11"/>
      <c r="G49" s="258">
        <v>79278</v>
      </c>
      <c r="H49" s="11"/>
      <c r="I49" s="258">
        <v>79278</v>
      </c>
      <c r="J49" s="11"/>
      <c r="K49" s="170" t="s">
        <v>248</v>
      </c>
      <c r="L49" s="249">
        <f>VLOOKUP(A49,'De x Para'!A:C,3,0)</f>
        <v>0</v>
      </c>
    </row>
    <row r="50" spans="1:12">
      <c r="A50" s="169" t="s">
        <v>408</v>
      </c>
      <c r="B50" s="164" t="s">
        <v>143</v>
      </c>
      <c r="C50" s="169" t="s">
        <v>409</v>
      </c>
      <c r="D50" s="9"/>
      <c r="E50" s="170" t="s">
        <v>4006</v>
      </c>
      <c r="F50" s="11"/>
      <c r="G50" s="170">
        <v>0</v>
      </c>
      <c r="H50" s="11"/>
      <c r="I50" s="258">
        <v>28695.86</v>
      </c>
      <c r="J50" s="11"/>
      <c r="K50" s="170" t="s">
        <v>248</v>
      </c>
      <c r="L50" s="249">
        <f>VLOOKUP(A50,'De x Para'!A:C,3,0)</f>
        <v>0</v>
      </c>
    </row>
    <row r="51" spans="1:12">
      <c r="A51" s="169" t="s">
        <v>414</v>
      </c>
      <c r="B51" s="164" t="s">
        <v>143</v>
      </c>
      <c r="C51" s="169" t="s">
        <v>415</v>
      </c>
      <c r="D51" s="9"/>
      <c r="E51" s="170" t="s">
        <v>4007</v>
      </c>
      <c r="F51" s="11"/>
      <c r="G51" s="170">
        <v>0</v>
      </c>
      <c r="H51" s="11"/>
      <c r="I51" s="170">
        <v>0</v>
      </c>
      <c r="J51" s="11"/>
      <c r="K51" s="170" t="s">
        <v>4007</v>
      </c>
      <c r="L51" s="249">
        <f>VLOOKUP(A51,'De x Para'!A:C,3,0)</f>
        <v>0</v>
      </c>
    </row>
    <row r="52" spans="1:12">
      <c r="A52" s="169" t="s">
        <v>420</v>
      </c>
      <c r="B52" s="164" t="s">
        <v>143</v>
      </c>
      <c r="C52" s="169" t="s">
        <v>421</v>
      </c>
      <c r="D52" s="9"/>
      <c r="E52" s="170" t="s">
        <v>4008</v>
      </c>
      <c r="F52" s="11"/>
      <c r="G52" s="258">
        <v>19327.68</v>
      </c>
      <c r="H52" s="11"/>
      <c r="I52" s="258">
        <v>13539.57</v>
      </c>
      <c r="J52" s="11"/>
      <c r="K52" s="170" t="s">
        <v>4228</v>
      </c>
      <c r="L52" s="249">
        <f>VLOOKUP(A52,'De x Para'!A:C,3,0)</f>
        <v>0</v>
      </c>
    </row>
    <row r="53" spans="1:12">
      <c r="A53" s="169" t="s">
        <v>1883</v>
      </c>
      <c r="B53" s="164" t="s">
        <v>143</v>
      </c>
      <c r="C53" s="169" t="s">
        <v>1852</v>
      </c>
      <c r="D53" s="9"/>
      <c r="E53" s="170" t="s">
        <v>3735</v>
      </c>
      <c r="F53" s="11"/>
      <c r="G53" s="170">
        <v>0</v>
      </c>
      <c r="H53" s="11"/>
      <c r="I53" s="258">
        <v>1743.91</v>
      </c>
      <c r="J53" s="11"/>
      <c r="K53" s="170" t="s">
        <v>248</v>
      </c>
      <c r="L53" s="249">
        <f>VLOOKUP(A53,'De x Para'!A:C,3,0)</f>
        <v>0</v>
      </c>
    </row>
    <row r="54" spans="1:12">
      <c r="A54" s="171"/>
      <c r="B54" s="164" t="s">
        <v>143</v>
      </c>
      <c r="C54" s="171" t="s">
        <v>143</v>
      </c>
      <c r="D54" s="12"/>
      <c r="E54" s="12"/>
      <c r="F54" s="12"/>
      <c r="G54" s="12"/>
      <c r="H54" s="12"/>
      <c r="I54" s="12"/>
      <c r="J54" s="12"/>
      <c r="K54" s="12"/>
      <c r="L54" s="250"/>
    </row>
    <row r="55" spans="1:12">
      <c r="A55" s="167" t="s">
        <v>423</v>
      </c>
      <c r="B55" s="164" t="s">
        <v>143</v>
      </c>
      <c r="C55" s="167" t="s">
        <v>424</v>
      </c>
      <c r="D55" s="6"/>
      <c r="E55" s="168" t="s">
        <v>425</v>
      </c>
      <c r="F55" s="8"/>
      <c r="G55" s="168">
        <v>0</v>
      </c>
      <c r="H55" s="8"/>
      <c r="I55" s="168">
        <v>0</v>
      </c>
      <c r="J55" s="8"/>
      <c r="K55" s="168" t="s">
        <v>425</v>
      </c>
      <c r="L55" s="249">
        <f>VLOOKUP(A55,'De x Para'!A:C,3,0)</f>
        <v>0</v>
      </c>
    </row>
    <row r="56" spans="1:12">
      <c r="A56" s="167" t="s">
        <v>426</v>
      </c>
      <c r="B56" s="164" t="s">
        <v>143</v>
      </c>
      <c r="C56" s="167" t="s">
        <v>427</v>
      </c>
      <c r="D56" s="6"/>
      <c r="E56" s="168" t="s">
        <v>425</v>
      </c>
      <c r="F56" s="8"/>
      <c r="G56" s="168">
        <v>0</v>
      </c>
      <c r="H56" s="8"/>
      <c r="I56" s="168">
        <v>0</v>
      </c>
      <c r="J56" s="8"/>
      <c r="K56" s="168" t="s">
        <v>425</v>
      </c>
      <c r="L56" s="249">
        <f>VLOOKUP(A56,'De x Para'!A:C,3,0)</f>
        <v>0</v>
      </c>
    </row>
    <row r="57" spans="1:12">
      <c r="A57" s="169" t="s">
        <v>428</v>
      </c>
      <c r="B57" s="164" t="s">
        <v>143</v>
      </c>
      <c r="C57" s="169" t="s">
        <v>429</v>
      </c>
      <c r="D57" s="9"/>
      <c r="E57" s="170" t="s">
        <v>425</v>
      </c>
      <c r="F57" s="11"/>
      <c r="G57" s="170">
        <v>0</v>
      </c>
      <c r="H57" s="11"/>
      <c r="I57" s="170">
        <v>0</v>
      </c>
      <c r="J57" s="11"/>
      <c r="K57" s="170" t="s">
        <v>425</v>
      </c>
      <c r="L57" s="249">
        <f>VLOOKUP(A57,'De x Para'!A:C,3,0)</f>
        <v>0</v>
      </c>
    </row>
    <row r="58" spans="1:12">
      <c r="A58" s="171"/>
      <c r="B58" s="164" t="s">
        <v>143</v>
      </c>
      <c r="C58" s="171" t="s">
        <v>143</v>
      </c>
      <c r="D58" s="12"/>
      <c r="E58" s="12"/>
      <c r="F58" s="12"/>
      <c r="G58" s="12"/>
      <c r="H58" s="12"/>
      <c r="I58" s="12"/>
      <c r="J58" s="12"/>
      <c r="K58" s="12"/>
      <c r="L58" s="250"/>
    </row>
    <row r="59" spans="1:12">
      <c r="A59" s="167" t="s">
        <v>430</v>
      </c>
      <c r="B59" s="164" t="s">
        <v>143</v>
      </c>
      <c r="C59" s="167" t="s">
        <v>431</v>
      </c>
      <c r="D59" s="6"/>
      <c r="E59" s="168" t="s">
        <v>4009</v>
      </c>
      <c r="F59" s="8"/>
      <c r="G59" s="168">
        <v>0</v>
      </c>
      <c r="H59" s="8"/>
      <c r="I59" s="257">
        <v>4285.68</v>
      </c>
      <c r="J59" s="8"/>
      <c r="K59" s="168" t="s">
        <v>4229</v>
      </c>
      <c r="L59" s="249">
        <f>VLOOKUP(A59,'De x Para'!A:C,3,0)</f>
        <v>0</v>
      </c>
    </row>
    <row r="60" spans="1:12">
      <c r="A60" s="167" t="s">
        <v>435</v>
      </c>
      <c r="B60" s="164" t="s">
        <v>143</v>
      </c>
      <c r="C60" s="167" t="s">
        <v>431</v>
      </c>
      <c r="D60" s="6"/>
      <c r="E60" s="168" t="s">
        <v>4009</v>
      </c>
      <c r="F60" s="8"/>
      <c r="G60" s="168">
        <v>0</v>
      </c>
      <c r="H60" s="8"/>
      <c r="I60" s="257">
        <v>4285.68</v>
      </c>
      <c r="J60" s="8"/>
      <c r="K60" s="168" t="s">
        <v>4229</v>
      </c>
      <c r="L60" s="249">
        <f>VLOOKUP(A60,'De x Para'!A:C,3,0)</f>
        <v>0</v>
      </c>
    </row>
    <row r="61" spans="1:12">
      <c r="A61" s="169" t="s">
        <v>436</v>
      </c>
      <c r="B61" s="164" t="s">
        <v>143</v>
      </c>
      <c r="C61" s="169" t="s">
        <v>437</v>
      </c>
      <c r="D61" s="9"/>
      <c r="E61" s="170" t="s">
        <v>4009</v>
      </c>
      <c r="F61" s="11"/>
      <c r="G61" s="170">
        <v>0</v>
      </c>
      <c r="H61" s="11"/>
      <c r="I61" s="258">
        <v>4285.68</v>
      </c>
      <c r="J61" s="11"/>
      <c r="K61" s="170" t="s">
        <v>4229</v>
      </c>
      <c r="L61" s="249">
        <f>VLOOKUP(A61,'De x Para'!A:C,3,0)</f>
        <v>0</v>
      </c>
    </row>
    <row r="62" spans="1:12">
      <c r="A62" s="171"/>
      <c r="B62" s="164" t="s">
        <v>143</v>
      </c>
      <c r="C62" s="171" t="s">
        <v>143</v>
      </c>
      <c r="D62" s="12"/>
      <c r="E62" s="12"/>
      <c r="F62" s="12"/>
      <c r="G62" s="12"/>
      <c r="H62" s="12"/>
      <c r="I62" s="12"/>
      <c r="J62" s="12"/>
      <c r="K62" s="12"/>
      <c r="L62" s="250"/>
    </row>
    <row r="63" spans="1:12">
      <c r="A63" s="167" t="s">
        <v>438</v>
      </c>
      <c r="B63" s="164" t="s">
        <v>143</v>
      </c>
      <c r="C63" s="167" t="s">
        <v>439</v>
      </c>
      <c r="D63" s="6"/>
      <c r="E63" s="168" t="s">
        <v>4010</v>
      </c>
      <c r="F63" s="8"/>
      <c r="G63" s="168">
        <v>0</v>
      </c>
      <c r="H63" s="8"/>
      <c r="I63" s="257">
        <v>8279.2000000000007</v>
      </c>
      <c r="J63" s="8"/>
      <c r="K63" s="168" t="s">
        <v>4230</v>
      </c>
      <c r="L63" s="249">
        <f>VLOOKUP(A63,'De x Para'!A:C,3,0)</f>
        <v>0</v>
      </c>
    </row>
    <row r="64" spans="1:12">
      <c r="A64" s="167" t="s">
        <v>443</v>
      </c>
      <c r="B64" s="164" t="s">
        <v>143</v>
      </c>
      <c r="C64" s="167" t="s">
        <v>444</v>
      </c>
      <c r="D64" s="6"/>
      <c r="E64" s="168" t="s">
        <v>4010</v>
      </c>
      <c r="F64" s="8"/>
      <c r="G64" s="168">
        <v>0</v>
      </c>
      <c r="H64" s="8"/>
      <c r="I64" s="257">
        <v>8279.2000000000007</v>
      </c>
      <c r="J64" s="8"/>
      <c r="K64" s="168" t="s">
        <v>4230</v>
      </c>
      <c r="L64" s="249">
        <f>VLOOKUP(A64,'De x Para'!A:C,3,0)</f>
        <v>0</v>
      </c>
    </row>
    <row r="65" spans="1:12">
      <c r="A65" s="167" t="s">
        <v>445</v>
      </c>
      <c r="B65" s="164" t="s">
        <v>143</v>
      </c>
      <c r="C65" s="167" t="s">
        <v>446</v>
      </c>
      <c r="D65" s="6"/>
      <c r="E65" s="168" t="s">
        <v>2545</v>
      </c>
      <c r="F65" s="8"/>
      <c r="G65" s="168">
        <v>0</v>
      </c>
      <c r="H65" s="8"/>
      <c r="I65" s="168">
        <v>0</v>
      </c>
      <c r="J65" s="8"/>
      <c r="K65" s="168" t="s">
        <v>2545</v>
      </c>
      <c r="L65" s="249">
        <f>VLOOKUP(A65,'De x Para'!A:C,3,0)</f>
        <v>0</v>
      </c>
    </row>
    <row r="66" spans="1:12">
      <c r="A66" s="167" t="s">
        <v>448</v>
      </c>
      <c r="B66" s="164" t="s">
        <v>143</v>
      </c>
      <c r="C66" s="167" t="s">
        <v>449</v>
      </c>
      <c r="D66" s="6"/>
      <c r="E66" s="168" t="s">
        <v>2545</v>
      </c>
      <c r="F66" s="8"/>
      <c r="G66" s="168">
        <v>0</v>
      </c>
      <c r="H66" s="8"/>
      <c r="I66" s="168">
        <v>0</v>
      </c>
      <c r="J66" s="8"/>
      <c r="K66" s="168" t="s">
        <v>2545</v>
      </c>
      <c r="L66" s="249">
        <f>VLOOKUP(A66,'De x Para'!A:C,3,0)</f>
        <v>0</v>
      </c>
    </row>
    <row r="67" spans="1:12">
      <c r="A67" s="169" t="s">
        <v>450</v>
      </c>
      <c r="B67" s="164" t="s">
        <v>143</v>
      </c>
      <c r="C67" s="169" t="s">
        <v>451</v>
      </c>
      <c r="D67" s="9"/>
      <c r="E67" s="170" t="s">
        <v>2546</v>
      </c>
      <c r="F67" s="11"/>
      <c r="G67" s="170">
        <v>0</v>
      </c>
      <c r="H67" s="11"/>
      <c r="I67" s="170">
        <v>0</v>
      </c>
      <c r="J67" s="11"/>
      <c r="K67" s="170" t="s">
        <v>2546</v>
      </c>
      <c r="L67" s="249" t="str">
        <f>VLOOKUP(A67,'De x Para'!A:C,3,0)</f>
        <v>16.1</v>
      </c>
    </row>
    <row r="68" spans="1:12">
      <c r="A68" s="169" t="s">
        <v>453</v>
      </c>
      <c r="B68" s="164" t="s">
        <v>143</v>
      </c>
      <c r="C68" s="169" t="s">
        <v>454</v>
      </c>
      <c r="D68" s="9"/>
      <c r="E68" s="170" t="s">
        <v>455</v>
      </c>
      <c r="F68" s="11"/>
      <c r="G68" s="170">
        <v>0</v>
      </c>
      <c r="H68" s="11"/>
      <c r="I68" s="170">
        <v>0</v>
      </c>
      <c r="J68" s="11"/>
      <c r="K68" s="170" t="s">
        <v>455</v>
      </c>
      <c r="L68" s="249">
        <f>VLOOKUP(A68,'De x Para'!A:C,3,0)</f>
        <v>0</v>
      </c>
    </row>
    <row r="69" spans="1:12">
      <c r="A69" s="169" t="s">
        <v>456</v>
      </c>
      <c r="B69" s="164" t="s">
        <v>143</v>
      </c>
      <c r="C69" s="169" t="s">
        <v>457</v>
      </c>
      <c r="D69" s="9"/>
      <c r="E69" s="170" t="s">
        <v>458</v>
      </c>
      <c r="F69" s="11"/>
      <c r="G69" s="170">
        <v>0</v>
      </c>
      <c r="H69" s="11"/>
      <c r="I69" s="170">
        <v>0</v>
      </c>
      <c r="J69" s="11"/>
      <c r="K69" s="170" t="s">
        <v>458</v>
      </c>
      <c r="L69" s="249">
        <f>VLOOKUP(A69,'De x Para'!A:C,3,0)</f>
        <v>0</v>
      </c>
    </row>
    <row r="70" spans="1:12">
      <c r="A70" s="169" t="s">
        <v>459</v>
      </c>
      <c r="B70" s="164" t="s">
        <v>143</v>
      </c>
      <c r="C70" s="169" t="s">
        <v>460</v>
      </c>
      <c r="D70" s="9"/>
      <c r="E70" s="170" t="s">
        <v>2462</v>
      </c>
      <c r="F70" s="11"/>
      <c r="G70" s="170">
        <v>0</v>
      </c>
      <c r="H70" s="11"/>
      <c r="I70" s="170">
        <v>0</v>
      </c>
      <c r="J70" s="11"/>
      <c r="K70" s="170" t="s">
        <v>2462</v>
      </c>
      <c r="L70" s="249" t="str">
        <f>VLOOKUP(A70,'De x Para'!A:C,3,0)</f>
        <v>16.2</v>
      </c>
    </row>
    <row r="71" spans="1:12">
      <c r="A71" s="169" t="s">
        <v>462</v>
      </c>
      <c r="B71" s="164" t="s">
        <v>143</v>
      </c>
      <c r="C71" s="169" t="s">
        <v>463</v>
      </c>
      <c r="D71" s="9"/>
      <c r="E71" s="170" t="s">
        <v>2464</v>
      </c>
      <c r="F71" s="11"/>
      <c r="G71" s="170">
        <v>0</v>
      </c>
      <c r="H71" s="11"/>
      <c r="I71" s="170">
        <v>0</v>
      </c>
      <c r="J71" s="11"/>
      <c r="K71" s="170" t="s">
        <v>2464</v>
      </c>
      <c r="L71" s="249" t="str">
        <f>VLOOKUP(A71,'De x Para'!A:C,3,0)</f>
        <v>16.3</v>
      </c>
    </row>
    <row r="72" spans="1:12">
      <c r="A72" s="169" t="s">
        <v>465</v>
      </c>
      <c r="B72" s="164" t="s">
        <v>143</v>
      </c>
      <c r="C72" s="169" t="s">
        <v>174</v>
      </c>
      <c r="D72" s="9"/>
      <c r="E72" s="170" t="s">
        <v>466</v>
      </c>
      <c r="F72" s="11"/>
      <c r="G72" s="170">
        <v>0</v>
      </c>
      <c r="H72" s="11"/>
      <c r="I72" s="170">
        <v>0</v>
      </c>
      <c r="J72" s="11"/>
      <c r="K72" s="170" t="s">
        <v>466</v>
      </c>
      <c r="L72" s="249" t="str">
        <f>VLOOKUP(A72,'De x Para'!A:C,3,0)</f>
        <v>16.4</v>
      </c>
    </row>
    <row r="73" spans="1:12">
      <c r="A73" s="171"/>
      <c r="B73" s="164" t="s">
        <v>143</v>
      </c>
      <c r="C73" s="171" t="s">
        <v>143</v>
      </c>
      <c r="D73" s="12"/>
      <c r="E73" s="12"/>
      <c r="F73" s="12"/>
      <c r="G73" s="12"/>
      <c r="H73" s="12"/>
      <c r="I73" s="12"/>
      <c r="J73" s="12"/>
      <c r="K73" s="12"/>
      <c r="L73" s="250"/>
    </row>
    <row r="74" spans="1:12">
      <c r="A74" s="167" t="s">
        <v>467</v>
      </c>
      <c r="B74" s="164" t="s">
        <v>143</v>
      </c>
      <c r="C74" s="167" t="s">
        <v>468</v>
      </c>
      <c r="D74" s="6"/>
      <c r="E74" s="168" t="s">
        <v>4011</v>
      </c>
      <c r="F74" s="8"/>
      <c r="G74" s="168">
        <v>0</v>
      </c>
      <c r="H74" s="8"/>
      <c r="I74" s="257">
        <v>8279.2000000000007</v>
      </c>
      <c r="J74" s="8"/>
      <c r="K74" s="168" t="s">
        <v>4231</v>
      </c>
      <c r="L74" s="249">
        <f>VLOOKUP(A74,'De x Para'!A:C,3,0)</f>
        <v>0</v>
      </c>
    </row>
    <row r="75" spans="1:12">
      <c r="A75" s="167" t="s">
        <v>471</v>
      </c>
      <c r="B75" s="164" t="s">
        <v>143</v>
      </c>
      <c r="C75" s="167" t="s">
        <v>472</v>
      </c>
      <c r="D75" s="6"/>
      <c r="E75" s="168" t="s">
        <v>4011</v>
      </c>
      <c r="F75" s="8"/>
      <c r="G75" s="168">
        <v>0</v>
      </c>
      <c r="H75" s="8"/>
      <c r="I75" s="257">
        <v>8279.2000000000007</v>
      </c>
      <c r="J75" s="8"/>
      <c r="K75" s="168" t="s">
        <v>4231</v>
      </c>
      <c r="L75" s="249">
        <f>VLOOKUP(A75,'De x Para'!A:C,3,0)</f>
        <v>0</v>
      </c>
    </row>
    <row r="76" spans="1:12">
      <c r="A76" s="169" t="s">
        <v>473</v>
      </c>
      <c r="B76" s="164" t="s">
        <v>143</v>
      </c>
      <c r="C76" s="169" t="s">
        <v>474</v>
      </c>
      <c r="D76" s="9"/>
      <c r="E76" s="170" t="s">
        <v>475</v>
      </c>
      <c r="F76" s="11"/>
      <c r="G76" s="170">
        <v>0</v>
      </c>
      <c r="H76" s="11"/>
      <c r="I76" s="170">
        <v>0</v>
      </c>
      <c r="J76" s="11"/>
      <c r="K76" s="170" t="s">
        <v>475</v>
      </c>
      <c r="L76" s="249">
        <f>VLOOKUP(A76,'De x Para'!A:C,3,0)</f>
        <v>0</v>
      </c>
    </row>
    <row r="77" spans="1:12">
      <c r="A77" s="169" t="s">
        <v>476</v>
      </c>
      <c r="B77" s="164" t="s">
        <v>143</v>
      </c>
      <c r="C77" s="169" t="s">
        <v>477</v>
      </c>
      <c r="D77" s="9"/>
      <c r="E77" s="170" t="s">
        <v>4012</v>
      </c>
      <c r="F77" s="11"/>
      <c r="G77" s="170">
        <v>0</v>
      </c>
      <c r="H77" s="11"/>
      <c r="I77" s="258">
        <v>4915.8100000000004</v>
      </c>
      <c r="J77" s="11"/>
      <c r="K77" s="170" t="s">
        <v>4232</v>
      </c>
      <c r="L77" s="249">
        <f>VLOOKUP(A77,'De x Para'!A:C,3,0)</f>
        <v>0</v>
      </c>
    </row>
    <row r="78" spans="1:12">
      <c r="A78" s="169" t="s">
        <v>481</v>
      </c>
      <c r="B78" s="164" t="s">
        <v>143</v>
      </c>
      <c r="C78" s="169" t="s">
        <v>482</v>
      </c>
      <c r="D78" s="9"/>
      <c r="E78" s="170" t="s">
        <v>4013</v>
      </c>
      <c r="F78" s="11"/>
      <c r="G78" s="170">
        <v>0</v>
      </c>
      <c r="H78" s="11"/>
      <c r="I78" s="258">
        <v>1403.47</v>
      </c>
      <c r="J78" s="11"/>
      <c r="K78" s="170" t="s">
        <v>4233</v>
      </c>
      <c r="L78" s="249">
        <f>VLOOKUP(A78,'De x Para'!A:C,3,0)</f>
        <v>0</v>
      </c>
    </row>
    <row r="79" spans="1:12">
      <c r="A79" s="169" t="s">
        <v>486</v>
      </c>
      <c r="B79" s="164" t="s">
        <v>143</v>
      </c>
      <c r="C79" s="169" t="s">
        <v>487</v>
      </c>
      <c r="D79" s="9"/>
      <c r="E79" s="170" t="s">
        <v>4014</v>
      </c>
      <c r="F79" s="11"/>
      <c r="G79" s="170">
        <v>0</v>
      </c>
      <c r="H79" s="11"/>
      <c r="I79" s="258">
        <v>1871.23</v>
      </c>
      <c r="J79" s="11"/>
      <c r="K79" s="170" t="s">
        <v>4234</v>
      </c>
      <c r="L79" s="249">
        <f>VLOOKUP(A79,'De x Para'!A:C,3,0)</f>
        <v>0</v>
      </c>
    </row>
    <row r="80" spans="1:12">
      <c r="A80" s="169" t="s">
        <v>491</v>
      </c>
      <c r="B80" s="164" t="s">
        <v>143</v>
      </c>
      <c r="C80" s="169" t="s">
        <v>492</v>
      </c>
      <c r="D80" s="9"/>
      <c r="E80" s="170" t="s">
        <v>493</v>
      </c>
      <c r="F80" s="11"/>
      <c r="G80" s="170">
        <v>0</v>
      </c>
      <c r="H80" s="11"/>
      <c r="I80" s="170">
        <v>0</v>
      </c>
      <c r="J80" s="11"/>
      <c r="K80" s="170" t="s">
        <v>493</v>
      </c>
      <c r="L80" s="249">
        <f>VLOOKUP(A80,'De x Para'!A:C,3,0)</f>
        <v>0</v>
      </c>
    </row>
    <row r="81" spans="1:12">
      <c r="A81" s="169" t="s">
        <v>494</v>
      </c>
      <c r="B81" s="164" t="s">
        <v>143</v>
      </c>
      <c r="C81" s="169" t="s">
        <v>495</v>
      </c>
      <c r="D81" s="9"/>
      <c r="E81" s="170" t="s">
        <v>4015</v>
      </c>
      <c r="F81" s="11"/>
      <c r="G81" s="170">
        <v>0</v>
      </c>
      <c r="H81" s="11"/>
      <c r="I81" s="170">
        <v>88.69</v>
      </c>
      <c r="J81" s="11"/>
      <c r="K81" s="170" t="s">
        <v>4235</v>
      </c>
      <c r="L81" s="249">
        <f>VLOOKUP(A81,'De x Para'!A:C,3,0)</f>
        <v>0</v>
      </c>
    </row>
    <row r="82" spans="1:12">
      <c r="A82" s="171"/>
      <c r="B82" s="164" t="s">
        <v>143</v>
      </c>
      <c r="C82" s="171" t="s">
        <v>143</v>
      </c>
      <c r="D82" s="12"/>
      <c r="E82" s="12"/>
      <c r="F82" s="12"/>
      <c r="G82" s="12"/>
      <c r="H82" s="12"/>
      <c r="I82" s="12"/>
      <c r="J82" s="12"/>
      <c r="K82" s="12"/>
      <c r="L82" s="250"/>
    </row>
    <row r="83" spans="1:12">
      <c r="A83" s="167">
        <v>2</v>
      </c>
      <c r="B83" s="167" t="s">
        <v>500</v>
      </c>
      <c r="C83" s="6"/>
      <c r="D83" s="6"/>
      <c r="E83" s="168" t="s">
        <v>3968</v>
      </c>
      <c r="F83" s="8"/>
      <c r="G83" s="257">
        <v>1376414.16</v>
      </c>
      <c r="H83" s="8"/>
      <c r="I83" s="257">
        <v>1124394.8</v>
      </c>
      <c r="J83" s="8"/>
      <c r="K83" s="168" t="s">
        <v>4196</v>
      </c>
      <c r="L83" s="249">
        <f>VLOOKUP(A83,'De x Para'!A:C,3,0)</f>
        <v>0</v>
      </c>
    </row>
    <row r="84" spans="1:12">
      <c r="A84" s="167" t="s">
        <v>503</v>
      </c>
      <c r="B84" s="164" t="s">
        <v>143</v>
      </c>
      <c r="C84" s="167" t="s">
        <v>504</v>
      </c>
      <c r="D84" s="6"/>
      <c r="E84" s="168" t="s">
        <v>4016</v>
      </c>
      <c r="F84" s="8"/>
      <c r="G84" s="257">
        <v>1368134.96</v>
      </c>
      <c r="H84" s="8"/>
      <c r="I84" s="257">
        <v>1124394.8</v>
      </c>
      <c r="J84" s="8"/>
      <c r="K84" s="168" t="s">
        <v>4236</v>
      </c>
      <c r="L84" s="249">
        <f>VLOOKUP(A84,'De x Para'!A:C,3,0)</f>
        <v>0</v>
      </c>
    </row>
    <row r="85" spans="1:12">
      <c r="A85" s="167" t="s">
        <v>506</v>
      </c>
      <c r="B85" s="164" t="s">
        <v>143</v>
      </c>
      <c r="C85" s="167" t="s">
        <v>507</v>
      </c>
      <c r="D85" s="6"/>
      <c r="E85" s="168" t="s">
        <v>4016</v>
      </c>
      <c r="F85" s="8"/>
      <c r="G85" s="257">
        <v>1368134.96</v>
      </c>
      <c r="H85" s="8"/>
      <c r="I85" s="257">
        <v>1124394.8</v>
      </c>
      <c r="J85" s="8"/>
      <c r="K85" s="168" t="s">
        <v>4236</v>
      </c>
      <c r="L85" s="249">
        <f>VLOOKUP(A85,'De x Para'!A:C,3,0)</f>
        <v>0</v>
      </c>
    </row>
    <row r="86" spans="1:12">
      <c r="A86" s="167" t="s">
        <v>508</v>
      </c>
      <c r="B86" s="164" t="s">
        <v>143</v>
      </c>
      <c r="C86" s="167" t="s">
        <v>509</v>
      </c>
      <c r="D86" s="6"/>
      <c r="E86" s="168" t="s">
        <v>4017</v>
      </c>
      <c r="F86" s="8"/>
      <c r="G86" s="257">
        <v>383116.32</v>
      </c>
      <c r="H86" s="8"/>
      <c r="I86" s="257">
        <v>422302.7</v>
      </c>
      <c r="J86" s="8"/>
      <c r="K86" s="168" t="s">
        <v>4237</v>
      </c>
      <c r="L86" s="249">
        <f>VLOOKUP(A86,'De x Para'!A:C,3,0)</f>
        <v>0</v>
      </c>
    </row>
    <row r="87" spans="1:12">
      <c r="A87" s="167" t="s">
        <v>514</v>
      </c>
      <c r="B87" s="164" t="s">
        <v>143</v>
      </c>
      <c r="C87" s="167" t="s">
        <v>509</v>
      </c>
      <c r="D87" s="6"/>
      <c r="E87" s="168" t="s">
        <v>4018</v>
      </c>
      <c r="F87" s="8"/>
      <c r="G87" s="257">
        <v>333447.63</v>
      </c>
      <c r="H87" s="8"/>
      <c r="I87" s="257">
        <v>330135.27</v>
      </c>
      <c r="J87" s="8"/>
      <c r="K87" s="168" t="s">
        <v>4238</v>
      </c>
      <c r="L87" s="249">
        <f>VLOOKUP(A87,'De x Para'!A:C,3,0)</f>
        <v>0</v>
      </c>
    </row>
    <row r="88" spans="1:12">
      <c r="A88" s="169" t="s">
        <v>519</v>
      </c>
      <c r="B88" s="164" t="s">
        <v>143</v>
      </c>
      <c r="C88" s="169" t="s">
        <v>520</v>
      </c>
      <c r="D88" s="9"/>
      <c r="E88" s="170" t="s">
        <v>248</v>
      </c>
      <c r="F88" s="11"/>
      <c r="G88" s="258">
        <v>241270.04</v>
      </c>
      <c r="H88" s="11"/>
      <c r="I88" s="258">
        <v>241270.04</v>
      </c>
      <c r="J88" s="11"/>
      <c r="K88" s="170" t="s">
        <v>248</v>
      </c>
      <c r="L88" s="249">
        <f>VLOOKUP(A88,'De x Para'!A:C,3,0)</f>
        <v>0</v>
      </c>
    </row>
    <row r="89" spans="1:12">
      <c r="A89" s="169" t="s">
        <v>522</v>
      </c>
      <c r="B89" s="164" t="s">
        <v>143</v>
      </c>
      <c r="C89" s="169" t="s">
        <v>523</v>
      </c>
      <c r="D89" s="9"/>
      <c r="E89" s="170" t="s">
        <v>248</v>
      </c>
      <c r="F89" s="11"/>
      <c r="G89" s="170">
        <v>655.33000000000004</v>
      </c>
      <c r="H89" s="11"/>
      <c r="I89" s="170">
        <v>655.33000000000004</v>
      </c>
      <c r="J89" s="11"/>
      <c r="K89" s="170" t="s">
        <v>248</v>
      </c>
      <c r="L89" s="249">
        <f>VLOOKUP(A89,'De x Para'!A:C,3,0)</f>
        <v>0</v>
      </c>
    </row>
    <row r="90" spans="1:12">
      <c r="A90" s="169" t="s">
        <v>531</v>
      </c>
      <c r="B90" s="164" t="s">
        <v>143</v>
      </c>
      <c r="C90" s="169" t="s">
        <v>532</v>
      </c>
      <c r="D90" s="9"/>
      <c r="E90" s="170" t="s">
        <v>4018</v>
      </c>
      <c r="F90" s="11"/>
      <c r="G90" s="258">
        <v>91172.26</v>
      </c>
      <c r="H90" s="11"/>
      <c r="I90" s="258">
        <v>87859.9</v>
      </c>
      <c r="J90" s="11"/>
      <c r="K90" s="170" t="s">
        <v>4238</v>
      </c>
      <c r="L90" s="249">
        <f>VLOOKUP(A90,'De x Para'!A:C,3,0)</f>
        <v>0</v>
      </c>
    </row>
    <row r="91" spans="1:12">
      <c r="A91" s="169" t="s">
        <v>3265</v>
      </c>
      <c r="B91" s="164" t="s">
        <v>143</v>
      </c>
      <c r="C91" s="169" t="s">
        <v>3266</v>
      </c>
      <c r="D91" s="9"/>
      <c r="E91" s="170" t="s">
        <v>248</v>
      </c>
      <c r="F91" s="11"/>
      <c r="G91" s="170">
        <v>350</v>
      </c>
      <c r="H91" s="11"/>
      <c r="I91" s="170">
        <v>350</v>
      </c>
      <c r="J91" s="11"/>
      <c r="K91" s="170" t="s">
        <v>248</v>
      </c>
      <c r="L91" s="249">
        <f>VLOOKUP(A91,'De x Para'!A:C,3,0)</f>
        <v>0</v>
      </c>
    </row>
    <row r="92" spans="1:12">
      <c r="A92" s="171"/>
      <c r="B92" s="164" t="s">
        <v>143</v>
      </c>
      <c r="C92" s="171" t="s">
        <v>143</v>
      </c>
      <c r="D92" s="12"/>
      <c r="E92" s="12"/>
      <c r="F92" s="12"/>
      <c r="G92" s="12"/>
      <c r="H92" s="12"/>
      <c r="I92" s="12"/>
      <c r="J92" s="12"/>
      <c r="K92" s="12"/>
      <c r="L92" s="250"/>
    </row>
    <row r="93" spans="1:12">
      <c r="A93" s="167" t="s">
        <v>535</v>
      </c>
      <c r="B93" s="164" t="s">
        <v>143</v>
      </c>
      <c r="C93" s="167" t="s">
        <v>536</v>
      </c>
      <c r="D93" s="6"/>
      <c r="E93" s="168" t="s">
        <v>4019</v>
      </c>
      <c r="F93" s="8"/>
      <c r="G93" s="257">
        <v>49668.69</v>
      </c>
      <c r="H93" s="8"/>
      <c r="I93" s="257">
        <v>92167.43</v>
      </c>
      <c r="J93" s="8"/>
      <c r="K93" s="168" t="s">
        <v>4239</v>
      </c>
      <c r="L93" s="249">
        <f>VLOOKUP(A93,'De x Para'!A:C,3,0)</f>
        <v>0</v>
      </c>
    </row>
    <row r="94" spans="1:12">
      <c r="A94" s="169" t="s">
        <v>541</v>
      </c>
      <c r="B94" s="164" t="s">
        <v>143</v>
      </c>
      <c r="C94" s="169" t="s">
        <v>542</v>
      </c>
      <c r="D94" s="9"/>
      <c r="E94" s="170" t="s">
        <v>4020</v>
      </c>
      <c r="F94" s="11"/>
      <c r="G94" s="258">
        <v>4427.6099999999997</v>
      </c>
      <c r="H94" s="11"/>
      <c r="I94" s="258">
        <v>27149.68</v>
      </c>
      <c r="J94" s="11"/>
      <c r="K94" s="170" t="s">
        <v>4240</v>
      </c>
      <c r="L94" s="249">
        <f>VLOOKUP(A94,'De x Para'!A:C,3,0)</f>
        <v>0</v>
      </c>
    </row>
    <row r="95" spans="1:12">
      <c r="A95" s="169" t="s">
        <v>547</v>
      </c>
      <c r="B95" s="164" t="s">
        <v>143</v>
      </c>
      <c r="C95" s="169" t="s">
        <v>548</v>
      </c>
      <c r="D95" s="9"/>
      <c r="E95" s="170" t="s">
        <v>4021</v>
      </c>
      <c r="F95" s="11"/>
      <c r="G95" s="258">
        <v>32501.16</v>
      </c>
      <c r="H95" s="11"/>
      <c r="I95" s="258">
        <v>41376.769999999997</v>
      </c>
      <c r="J95" s="11"/>
      <c r="K95" s="170" t="s">
        <v>4241</v>
      </c>
      <c r="L95" s="249">
        <f>VLOOKUP(A95,'De x Para'!A:C,3,0)</f>
        <v>0</v>
      </c>
    </row>
    <row r="96" spans="1:12">
      <c r="A96" s="169" t="s">
        <v>553</v>
      </c>
      <c r="B96" s="164" t="s">
        <v>143</v>
      </c>
      <c r="C96" s="169" t="s">
        <v>554</v>
      </c>
      <c r="D96" s="9"/>
      <c r="E96" s="170" t="s">
        <v>4022</v>
      </c>
      <c r="F96" s="11"/>
      <c r="G96" s="170">
        <v>354.1</v>
      </c>
      <c r="H96" s="11"/>
      <c r="I96" s="258">
        <v>2171.8200000000002</v>
      </c>
      <c r="J96" s="11"/>
      <c r="K96" s="170" t="s">
        <v>4242</v>
      </c>
      <c r="L96" s="249">
        <f>VLOOKUP(A96,'De x Para'!A:C,3,0)</f>
        <v>0</v>
      </c>
    </row>
    <row r="97" spans="1:12">
      <c r="A97" s="169" t="s">
        <v>559</v>
      </c>
      <c r="B97" s="164" t="s">
        <v>143</v>
      </c>
      <c r="C97" s="169" t="s">
        <v>560</v>
      </c>
      <c r="D97" s="9"/>
      <c r="E97" s="170" t="s">
        <v>4023</v>
      </c>
      <c r="F97" s="11"/>
      <c r="G97" s="258">
        <v>2599.65</v>
      </c>
      <c r="H97" s="11"/>
      <c r="I97" s="258">
        <v>3309.71</v>
      </c>
      <c r="J97" s="11"/>
      <c r="K97" s="170" t="s">
        <v>4243</v>
      </c>
      <c r="L97" s="249">
        <f>VLOOKUP(A97,'De x Para'!A:C,3,0)</f>
        <v>0</v>
      </c>
    </row>
    <row r="98" spans="1:12">
      <c r="A98" s="169" t="s">
        <v>565</v>
      </c>
      <c r="B98" s="164" t="s">
        <v>143</v>
      </c>
      <c r="C98" s="169" t="s">
        <v>566</v>
      </c>
      <c r="D98" s="9"/>
      <c r="E98" s="170" t="s">
        <v>4024</v>
      </c>
      <c r="F98" s="11"/>
      <c r="G98" s="170">
        <v>44.35</v>
      </c>
      <c r="H98" s="11"/>
      <c r="I98" s="170">
        <v>271.54000000000002</v>
      </c>
      <c r="J98" s="11"/>
      <c r="K98" s="170" t="s">
        <v>4244</v>
      </c>
      <c r="L98" s="249">
        <f>VLOOKUP(A98,'De x Para'!A:C,3,0)</f>
        <v>0</v>
      </c>
    </row>
    <row r="99" spans="1:12">
      <c r="A99" s="169" t="s">
        <v>571</v>
      </c>
      <c r="B99" s="164" t="s">
        <v>143</v>
      </c>
      <c r="C99" s="169" t="s">
        <v>572</v>
      </c>
      <c r="D99" s="9"/>
      <c r="E99" s="170" t="s">
        <v>4025</v>
      </c>
      <c r="F99" s="11"/>
      <c r="G99" s="170">
        <v>325.04000000000002</v>
      </c>
      <c r="H99" s="11"/>
      <c r="I99" s="170">
        <v>413.8</v>
      </c>
      <c r="J99" s="11"/>
      <c r="K99" s="170" t="s">
        <v>4245</v>
      </c>
      <c r="L99" s="249">
        <f>VLOOKUP(A99,'De x Para'!A:C,3,0)</f>
        <v>0</v>
      </c>
    </row>
    <row r="100" spans="1:12">
      <c r="A100" s="169" t="s">
        <v>577</v>
      </c>
      <c r="B100" s="164" t="s">
        <v>143</v>
      </c>
      <c r="C100" s="169" t="s">
        <v>578</v>
      </c>
      <c r="D100" s="9"/>
      <c r="E100" s="170" t="s">
        <v>4026</v>
      </c>
      <c r="F100" s="11"/>
      <c r="G100" s="258">
        <v>1129.1300000000001</v>
      </c>
      <c r="H100" s="11"/>
      <c r="I100" s="258">
        <v>6923.25</v>
      </c>
      <c r="J100" s="11"/>
      <c r="K100" s="170" t="s">
        <v>4246</v>
      </c>
      <c r="L100" s="249">
        <f>VLOOKUP(A100,'De x Para'!A:C,3,0)</f>
        <v>0</v>
      </c>
    </row>
    <row r="101" spans="1:12">
      <c r="A101" s="169" t="s">
        <v>583</v>
      </c>
      <c r="B101" s="164" t="s">
        <v>143</v>
      </c>
      <c r="C101" s="169" t="s">
        <v>584</v>
      </c>
      <c r="D101" s="9"/>
      <c r="E101" s="170" t="s">
        <v>4027</v>
      </c>
      <c r="F101" s="11"/>
      <c r="G101" s="258">
        <v>8287.65</v>
      </c>
      <c r="H101" s="11"/>
      <c r="I101" s="258">
        <v>10550.86</v>
      </c>
      <c r="J101" s="11"/>
      <c r="K101" s="170" t="s">
        <v>4247</v>
      </c>
      <c r="L101" s="249">
        <f>VLOOKUP(A101,'De x Para'!A:C,3,0)</f>
        <v>0</v>
      </c>
    </row>
    <row r="102" spans="1:12">
      <c r="A102" s="171"/>
      <c r="B102" s="164" t="s">
        <v>143</v>
      </c>
      <c r="C102" s="171" t="s">
        <v>143</v>
      </c>
      <c r="D102" s="12"/>
      <c r="E102" s="12"/>
      <c r="F102" s="12"/>
      <c r="G102" s="12"/>
      <c r="H102" s="12"/>
      <c r="I102" s="12"/>
      <c r="J102" s="12"/>
      <c r="K102" s="12"/>
      <c r="L102" s="250"/>
    </row>
    <row r="103" spans="1:12">
      <c r="A103" s="167" t="s">
        <v>589</v>
      </c>
      <c r="B103" s="164" t="s">
        <v>143</v>
      </c>
      <c r="C103" s="167" t="s">
        <v>590</v>
      </c>
      <c r="D103" s="6"/>
      <c r="E103" s="168" t="s">
        <v>4028</v>
      </c>
      <c r="F103" s="8"/>
      <c r="G103" s="257">
        <v>142061.20000000001</v>
      </c>
      <c r="H103" s="8"/>
      <c r="I103" s="257">
        <v>95737.49</v>
      </c>
      <c r="J103" s="8"/>
      <c r="K103" s="168" t="s">
        <v>4248</v>
      </c>
      <c r="L103" s="249">
        <f>VLOOKUP(A103,'De x Para'!A:C,3,0)</f>
        <v>0</v>
      </c>
    </row>
    <row r="104" spans="1:12">
      <c r="A104" s="167" t="s">
        <v>595</v>
      </c>
      <c r="B104" s="164" t="s">
        <v>143</v>
      </c>
      <c r="C104" s="167" t="s">
        <v>590</v>
      </c>
      <c r="D104" s="6"/>
      <c r="E104" s="168" t="s">
        <v>4028</v>
      </c>
      <c r="F104" s="8"/>
      <c r="G104" s="257">
        <v>142061.20000000001</v>
      </c>
      <c r="H104" s="8"/>
      <c r="I104" s="257">
        <v>95737.49</v>
      </c>
      <c r="J104" s="8"/>
      <c r="K104" s="168" t="s">
        <v>4248</v>
      </c>
      <c r="L104" s="249">
        <f>VLOOKUP(A104,'De x Para'!A:C,3,0)</f>
        <v>0</v>
      </c>
    </row>
    <row r="105" spans="1:12">
      <c r="A105" s="169" t="s">
        <v>596</v>
      </c>
      <c r="B105" s="164" t="s">
        <v>143</v>
      </c>
      <c r="C105" s="169" t="s">
        <v>597</v>
      </c>
      <c r="D105" s="9"/>
      <c r="E105" s="170" t="s">
        <v>4029</v>
      </c>
      <c r="F105" s="11"/>
      <c r="G105" s="258">
        <v>111033.42</v>
      </c>
      <c r="H105" s="11"/>
      <c r="I105" s="258">
        <v>75260.89</v>
      </c>
      <c r="J105" s="11"/>
      <c r="K105" s="170" t="s">
        <v>4249</v>
      </c>
      <c r="L105" s="249">
        <f>VLOOKUP(A105,'De x Para'!A:C,3,0)</f>
        <v>0</v>
      </c>
    </row>
    <row r="106" spans="1:12">
      <c r="A106" s="169" t="s">
        <v>602</v>
      </c>
      <c r="B106" s="164" t="s">
        <v>143</v>
      </c>
      <c r="C106" s="169" t="s">
        <v>603</v>
      </c>
      <c r="D106" s="9"/>
      <c r="E106" s="170" t="s">
        <v>4030</v>
      </c>
      <c r="F106" s="11"/>
      <c r="G106" s="258">
        <v>27580.240000000002</v>
      </c>
      <c r="H106" s="11"/>
      <c r="I106" s="258">
        <v>18201.419999999998</v>
      </c>
      <c r="J106" s="11"/>
      <c r="K106" s="170" t="s">
        <v>4250</v>
      </c>
      <c r="L106" s="249">
        <f>VLOOKUP(A106,'De x Para'!A:C,3,0)</f>
        <v>0</v>
      </c>
    </row>
    <row r="107" spans="1:12">
      <c r="A107" s="169" t="s">
        <v>608</v>
      </c>
      <c r="B107" s="164" t="s">
        <v>143</v>
      </c>
      <c r="C107" s="169" t="s">
        <v>609</v>
      </c>
      <c r="D107" s="9"/>
      <c r="E107" s="170" t="s">
        <v>4031</v>
      </c>
      <c r="F107" s="11"/>
      <c r="G107" s="258">
        <v>3447.54</v>
      </c>
      <c r="H107" s="11"/>
      <c r="I107" s="258">
        <v>2275.1799999999998</v>
      </c>
      <c r="J107" s="11"/>
      <c r="K107" s="170" t="s">
        <v>4251</v>
      </c>
      <c r="L107" s="249">
        <f>VLOOKUP(A107,'De x Para'!A:C,3,0)</f>
        <v>0</v>
      </c>
    </row>
    <row r="108" spans="1:12">
      <c r="A108" s="171"/>
      <c r="B108" s="164" t="s">
        <v>143</v>
      </c>
      <c r="C108" s="171" t="s">
        <v>143</v>
      </c>
      <c r="D108" s="12"/>
      <c r="E108" s="12"/>
      <c r="F108" s="12"/>
      <c r="G108" s="12"/>
      <c r="H108" s="12"/>
      <c r="I108" s="12"/>
      <c r="J108" s="12"/>
      <c r="K108" s="12"/>
      <c r="L108" s="250"/>
    </row>
    <row r="109" spans="1:12">
      <c r="A109" s="167" t="s">
        <v>614</v>
      </c>
      <c r="B109" s="164" t="s">
        <v>143</v>
      </c>
      <c r="C109" s="167" t="s">
        <v>615</v>
      </c>
      <c r="D109" s="6"/>
      <c r="E109" s="168" t="s">
        <v>4032</v>
      </c>
      <c r="F109" s="8"/>
      <c r="G109" s="257">
        <v>54359.98</v>
      </c>
      <c r="H109" s="8"/>
      <c r="I109" s="257">
        <v>39753.35</v>
      </c>
      <c r="J109" s="8"/>
      <c r="K109" s="168" t="s">
        <v>4252</v>
      </c>
      <c r="L109" s="249">
        <f>VLOOKUP(A109,'De x Para'!A:C,3,0)</f>
        <v>0</v>
      </c>
    </row>
    <row r="110" spans="1:12">
      <c r="A110" s="167" t="s">
        <v>620</v>
      </c>
      <c r="B110" s="164" t="s">
        <v>143</v>
      </c>
      <c r="C110" s="167" t="s">
        <v>615</v>
      </c>
      <c r="D110" s="6"/>
      <c r="E110" s="168" t="s">
        <v>4032</v>
      </c>
      <c r="F110" s="8"/>
      <c r="G110" s="257">
        <v>54359.98</v>
      </c>
      <c r="H110" s="8"/>
      <c r="I110" s="257">
        <v>39753.35</v>
      </c>
      <c r="J110" s="8"/>
      <c r="K110" s="168" t="s">
        <v>4252</v>
      </c>
      <c r="L110" s="249">
        <f>VLOOKUP(A110,'De x Para'!A:C,3,0)</f>
        <v>0</v>
      </c>
    </row>
    <row r="111" spans="1:12">
      <c r="A111" s="169" t="s">
        <v>621</v>
      </c>
      <c r="B111" s="164" t="s">
        <v>143</v>
      </c>
      <c r="C111" s="169" t="s">
        <v>622</v>
      </c>
      <c r="D111" s="9"/>
      <c r="E111" s="170" t="s">
        <v>4033</v>
      </c>
      <c r="F111" s="11"/>
      <c r="G111" s="170">
        <v>0</v>
      </c>
      <c r="H111" s="11"/>
      <c r="I111" s="170">
        <v>542.79</v>
      </c>
      <c r="J111" s="11"/>
      <c r="K111" s="170" t="s">
        <v>4253</v>
      </c>
      <c r="L111" s="249">
        <f>VLOOKUP(A111,'De x Para'!A:C,3,0)</f>
        <v>0</v>
      </c>
    </row>
    <row r="112" spans="1:12">
      <c r="A112" s="169" t="s">
        <v>627</v>
      </c>
      <c r="B112" s="164" t="s">
        <v>143</v>
      </c>
      <c r="C112" s="169" t="s">
        <v>628</v>
      </c>
      <c r="D112" s="9"/>
      <c r="E112" s="170" t="s">
        <v>4034</v>
      </c>
      <c r="F112" s="11"/>
      <c r="G112" s="258">
        <v>34634.300000000003</v>
      </c>
      <c r="H112" s="11"/>
      <c r="I112" s="258">
        <v>18695.63</v>
      </c>
      <c r="J112" s="11"/>
      <c r="K112" s="170" t="s">
        <v>4254</v>
      </c>
      <c r="L112" s="249">
        <f>VLOOKUP(A112,'De x Para'!A:C,3,0)</f>
        <v>0</v>
      </c>
    </row>
    <row r="113" spans="1:12">
      <c r="A113" s="169" t="s">
        <v>633</v>
      </c>
      <c r="B113" s="164" t="s">
        <v>143</v>
      </c>
      <c r="C113" s="169" t="s">
        <v>634</v>
      </c>
      <c r="D113" s="9"/>
      <c r="E113" s="170" t="s">
        <v>4035</v>
      </c>
      <c r="F113" s="11"/>
      <c r="G113" s="258">
        <v>1207.7</v>
      </c>
      <c r="H113" s="11"/>
      <c r="I113" s="258">
        <v>1139.22</v>
      </c>
      <c r="J113" s="11"/>
      <c r="K113" s="170" t="s">
        <v>4255</v>
      </c>
      <c r="L113" s="249">
        <f>VLOOKUP(A113,'De x Para'!A:C,3,0)</f>
        <v>0</v>
      </c>
    </row>
    <row r="114" spans="1:12">
      <c r="A114" s="169" t="s">
        <v>639</v>
      </c>
      <c r="B114" s="164" t="s">
        <v>143</v>
      </c>
      <c r="C114" s="169" t="s">
        <v>640</v>
      </c>
      <c r="D114" s="9"/>
      <c r="E114" s="170" t="s">
        <v>4036</v>
      </c>
      <c r="F114" s="11"/>
      <c r="G114" s="258">
        <v>5349.68</v>
      </c>
      <c r="H114" s="11"/>
      <c r="I114" s="258">
        <v>5184.74</v>
      </c>
      <c r="J114" s="11"/>
      <c r="K114" s="170" t="s">
        <v>4256</v>
      </c>
      <c r="L114" s="249">
        <f>VLOOKUP(A114,'De x Para'!A:C,3,0)</f>
        <v>0</v>
      </c>
    </row>
    <row r="115" spans="1:12">
      <c r="A115" s="169" t="s">
        <v>645</v>
      </c>
      <c r="B115" s="164" t="s">
        <v>143</v>
      </c>
      <c r="C115" s="169" t="s">
        <v>646</v>
      </c>
      <c r="D115" s="9"/>
      <c r="E115" s="170" t="s">
        <v>4037</v>
      </c>
      <c r="F115" s="11"/>
      <c r="G115" s="258">
        <v>10965.84</v>
      </c>
      <c r="H115" s="11"/>
      <c r="I115" s="258">
        <v>11471.56</v>
      </c>
      <c r="J115" s="11"/>
      <c r="K115" s="170" t="s">
        <v>4257</v>
      </c>
      <c r="L115" s="249">
        <f>VLOOKUP(A115,'De x Para'!A:C,3,0)</f>
        <v>0</v>
      </c>
    </row>
    <row r="116" spans="1:12">
      <c r="A116" s="169" t="s">
        <v>651</v>
      </c>
      <c r="B116" s="164" t="s">
        <v>143</v>
      </c>
      <c r="C116" s="169" t="s">
        <v>652</v>
      </c>
      <c r="D116" s="9"/>
      <c r="E116" s="170" t="s">
        <v>4038</v>
      </c>
      <c r="F116" s="11"/>
      <c r="G116" s="258">
        <v>2202.46</v>
      </c>
      <c r="H116" s="11"/>
      <c r="I116" s="258">
        <v>2719.41</v>
      </c>
      <c r="J116" s="11"/>
      <c r="K116" s="170" t="s">
        <v>4258</v>
      </c>
      <c r="L116" s="249">
        <f>VLOOKUP(A116,'De x Para'!A:C,3,0)</f>
        <v>0</v>
      </c>
    </row>
    <row r="117" spans="1:12">
      <c r="A117" s="171"/>
      <c r="B117" s="164" t="s">
        <v>143</v>
      </c>
      <c r="C117" s="171" t="s">
        <v>143</v>
      </c>
      <c r="D117" s="12"/>
      <c r="E117" s="12"/>
      <c r="F117" s="12"/>
      <c r="G117" s="12"/>
      <c r="H117" s="12"/>
      <c r="I117" s="12"/>
      <c r="J117" s="12"/>
      <c r="K117" s="12"/>
      <c r="L117" s="250"/>
    </row>
    <row r="118" spans="1:12">
      <c r="A118" s="167" t="s">
        <v>657</v>
      </c>
      <c r="B118" s="164" t="s">
        <v>143</v>
      </c>
      <c r="C118" s="167" t="s">
        <v>658</v>
      </c>
      <c r="D118" s="6"/>
      <c r="E118" s="168" t="s">
        <v>4039</v>
      </c>
      <c r="F118" s="8"/>
      <c r="G118" s="257">
        <v>200543.52</v>
      </c>
      <c r="H118" s="8"/>
      <c r="I118" s="257">
        <v>182234.62</v>
      </c>
      <c r="J118" s="8"/>
      <c r="K118" s="168" t="s">
        <v>4259</v>
      </c>
      <c r="L118" s="249">
        <f>VLOOKUP(A118,'De x Para'!A:C,3,0)</f>
        <v>0</v>
      </c>
    </row>
    <row r="119" spans="1:12">
      <c r="A119" s="167" t="s">
        <v>663</v>
      </c>
      <c r="B119" s="164" t="s">
        <v>143</v>
      </c>
      <c r="C119" s="167" t="s">
        <v>658</v>
      </c>
      <c r="D119" s="6"/>
      <c r="E119" s="168" t="s">
        <v>4039</v>
      </c>
      <c r="F119" s="8"/>
      <c r="G119" s="257">
        <v>200543.52</v>
      </c>
      <c r="H119" s="8"/>
      <c r="I119" s="257">
        <v>182234.62</v>
      </c>
      <c r="J119" s="8"/>
      <c r="K119" s="168" t="s">
        <v>4259</v>
      </c>
      <c r="L119" s="249">
        <f>VLOOKUP(A119,'De x Para'!A:C,3,0)</f>
        <v>0</v>
      </c>
    </row>
    <row r="120" spans="1:12">
      <c r="A120" s="169" t="s">
        <v>664</v>
      </c>
      <c r="B120" s="164" t="s">
        <v>143</v>
      </c>
      <c r="C120" s="169" t="s">
        <v>665</v>
      </c>
      <c r="D120" s="9"/>
      <c r="E120" s="170" t="s">
        <v>4039</v>
      </c>
      <c r="F120" s="11"/>
      <c r="G120" s="258">
        <v>200543.52</v>
      </c>
      <c r="H120" s="11"/>
      <c r="I120" s="258">
        <v>182234.62</v>
      </c>
      <c r="J120" s="11"/>
      <c r="K120" s="170" t="s">
        <v>4259</v>
      </c>
      <c r="L120" s="249">
        <f>VLOOKUP(A120,'De x Para'!A:C,3,0)</f>
        <v>0</v>
      </c>
    </row>
    <row r="121" spans="1:12">
      <c r="A121" s="171"/>
      <c r="B121" s="164" t="s">
        <v>143</v>
      </c>
      <c r="C121" s="171" t="s">
        <v>143</v>
      </c>
      <c r="D121" s="12"/>
      <c r="E121" s="12"/>
      <c r="F121" s="12"/>
      <c r="G121" s="12"/>
      <c r="H121" s="12"/>
      <c r="I121" s="12"/>
      <c r="J121" s="12"/>
      <c r="K121" s="12"/>
      <c r="L121" s="250"/>
    </row>
    <row r="122" spans="1:12">
      <c r="A122" s="167" t="s">
        <v>1849</v>
      </c>
      <c r="B122" s="164" t="s">
        <v>143</v>
      </c>
      <c r="C122" s="167" t="s">
        <v>398</v>
      </c>
      <c r="D122" s="6"/>
      <c r="E122" s="168" t="s">
        <v>4040</v>
      </c>
      <c r="F122" s="8"/>
      <c r="G122" s="168">
        <v>0</v>
      </c>
      <c r="H122" s="8"/>
      <c r="I122" s="168">
        <v>0</v>
      </c>
      <c r="J122" s="8"/>
      <c r="K122" s="168" t="s">
        <v>4040</v>
      </c>
      <c r="L122" s="249">
        <f>VLOOKUP(A122,'De x Para'!A:C,3,0)</f>
        <v>0</v>
      </c>
    </row>
    <row r="123" spans="1:12">
      <c r="A123" s="167" t="s">
        <v>1850</v>
      </c>
      <c r="B123" s="164" t="s">
        <v>143</v>
      </c>
      <c r="C123" s="167" t="s">
        <v>398</v>
      </c>
      <c r="D123" s="6"/>
      <c r="E123" s="168" t="s">
        <v>4040</v>
      </c>
      <c r="F123" s="8"/>
      <c r="G123" s="168">
        <v>0</v>
      </c>
      <c r="H123" s="8"/>
      <c r="I123" s="168">
        <v>0</v>
      </c>
      <c r="J123" s="8"/>
      <c r="K123" s="168" t="s">
        <v>4040</v>
      </c>
      <c r="L123" s="249">
        <f>VLOOKUP(A123,'De x Para'!A:C,3,0)</f>
        <v>0</v>
      </c>
    </row>
    <row r="124" spans="1:12">
      <c r="A124" s="169" t="s">
        <v>1851</v>
      </c>
      <c r="B124" s="164" t="s">
        <v>143</v>
      </c>
      <c r="C124" s="169" t="s">
        <v>1852</v>
      </c>
      <c r="D124" s="9"/>
      <c r="E124" s="170" t="s">
        <v>4040</v>
      </c>
      <c r="F124" s="11"/>
      <c r="G124" s="170">
        <v>0</v>
      </c>
      <c r="H124" s="11"/>
      <c r="I124" s="170">
        <v>0</v>
      </c>
      <c r="J124" s="11"/>
      <c r="K124" s="170" t="s">
        <v>4040</v>
      </c>
      <c r="L124" s="249">
        <f>VLOOKUP(A124,'De x Para'!A:C,3,0)</f>
        <v>0</v>
      </c>
    </row>
    <row r="125" spans="1:12">
      <c r="A125" s="171"/>
      <c r="B125" s="164" t="s">
        <v>143</v>
      </c>
      <c r="C125" s="171" t="s">
        <v>143</v>
      </c>
      <c r="D125" s="12"/>
      <c r="E125" s="12"/>
      <c r="F125" s="12"/>
      <c r="G125" s="12"/>
      <c r="H125" s="12"/>
      <c r="I125" s="12"/>
      <c r="J125" s="12"/>
      <c r="K125" s="12"/>
      <c r="L125" s="250"/>
    </row>
    <row r="126" spans="1:12">
      <c r="A126" s="167" t="s">
        <v>672</v>
      </c>
      <c r="B126" s="164" t="s">
        <v>143</v>
      </c>
      <c r="C126" s="167" t="s">
        <v>194</v>
      </c>
      <c r="D126" s="6"/>
      <c r="E126" s="168" t="s">
        <v>4041</v>
      </c>
      <c r="F126" s="8"/>
      <c r="G126" s="257">
        <v>588053.93999999994</v>
      </c>
      <c r="H126" s="8"/>
      <c r="I126" s="257">
        <v>384366.64</v>
      </c>
      <c r="J126" s="8"/>
      <c r="K126" s="168" t="s">
        <v>4260</v>
      </c>
      <c r="L126" s="249">
        <f>VLOOKUP(A126,'De x Para'!A:C,3,0)</f>
        <v>0</v>
      </c>
    </row>
    <row r="127" spans="1:12">
      <c r="A127" s="167" t="s">
        <v>677</v>
      </c>
      <c r="B127" s="164" t="s">
        <v>143</v>
      </c>
      <c r="C127" s="167" t="s">
        <v>194</v>
      </c>
      <c r="D127" s="6"/>
      <c r="E127" s="168" t="s">
        <v>4041</v>
      </c>
      <c r="F127" s="8"/>
      <c r="G127" s="257">
        <v>588053.93999999994</v>
      </c>
      <c r="H127" s="8"/>
      <c r="I127" s="257">
        <v>384366.64</v>
      </c>
      <c r="J127" s="8"/>
      <c r="K127" s="168" t="s">
        <v>4260</v>
      </c>
      <c r="L127" s="249">
        <f>VLOOKUP(A127,'De x Para'!A:C,3,0)</f>
        <v>0</v>
      </c>
    </row>
    <row r="128" spans="1:12">
      <c r="A128" s="169" t="s">
        <v>678</v>
      </c>
      <c r="B128" s="164" t="s">
        <v>143</v>
      </c>
      <c r="C128" s="169" t="s">
        <v>679</v>
      </c>
      <c r="D128" s="9"/>
      <c r="E128" s="170" t="s">
        <v>4042</v>
      </c>
      <c r="F128" s="11"/>
      <c r="G128" s="258">
        <v>577107.98</v>
      </c>
      <c r="H128" s="11"/>
      <c r="I128" s="258">
        <v>380699.68</v>
      </c>
      <c r="J128" s="11"/>
      <c r="K128" s="170" t="s">
        <v>4261</v>
      </c>
      <c r="L128" s="249">
        <f>VLOOKUP(A128,'De x Para'!A:C,3,0)</f>
        <v>0</v>
      </c>
    </row>
    <row r="129" spans="1:13">
      <c r="A129" s="169" t="s">
        <v>683</v>
      </c>
      <c r="B129" s="164" t="s">
        <v>143</v>
      </c>
      <c r="C129" s="169" t="s">
        <v>684</v>
      </c>
      <c r="D129" s="9"/>
      <c r="E129" s="170" t="s">
        <v>4043</v>
      </c>
      <c r="F129" s="11"/>
      <c r="G129" s="170">
        <v>771.59</v>
      </c>
      <c r="H129" s="11"/>
      <c r="I129" s="258">
        <v>3666.96</v>
      </c>
      <c r="J129" s="11"/>
      <c r="K129" s="170" t="s">
        <v>4262</v>
      </c>
      <c r="L129" s="249">
        <f>VLOOKUP(A129,'De x Para'!A:C,3,0)</f>
        <v>0</v>
      </c>
    </row>
    <row r="130" spans="1:13">
      <c r="A130" s="169" t="s">
        <v>688</v>
      </c>
      <c r="B130" s="164" t="s">
        <v>143</v>
      </c>
      <c r="C130" s="169" t="s">
        <v>689</v>
      </c>
      <c r="D130" s="9"/>
      <c r="E130" s="170" t="s">
        <v>3998</v>
      </c>
      <c r="F130" s="11"/>
      <c r="G130" s="170">
        <v>380.59</v>
      </c>
      <c r="H130" s="11"/>
      <c r="I130" s="170">
        <v>0</v>
      </c>
      <c r="J130" s="11"/>
      <c r="K130" s="170" t="s">
        <v>4263</v>
      </c>
      <c r="L130" s="249">
        <f>VLOOKUP(A130,'De x Para'!A:C,3,0)</f>
        <v>0</v>
      </c>
    </row>
    <row r="131" spans="1:13">
      <c r="A131" s="169" t="s">
        <v>2577</v>
      </c>
      <c r="B131" s="164" t="s">
        <v>143</v>
      </c>
      <c r="C131" s="169" t="s">
        <v>2578</v>
      </c>
      <c r="D131" s="9"/>
      <c r="E131" s="170" t="s">
        <v>4044</v>
      </c>
      <c r="F131" s="11"/>
      <c r="G131" s="258">
        <v>9793.7800000000007</v>
      </c>
      <c r="H131" s="11"/>
      <c r="I131" s="170">
        <v>0</v>
      </c>
      <c r="J131" s="11"/>
      <c r="K131" s="170" t="s">
        <v>4264</v>
      </c>
      <c r="L131" s="249">
        <f>VLOOKUP(A131,'De x Para'!A:C,3,0)</f>
        <v>0</v>
      </c>
    </row>
    <row r="132" spans="1:13">
      <c r="A132" s="167"/>
      <c r="B132" s="164" t="s">
        <v>143</v>
      </c>
      <c r="C132" s="167" t="s">
        <v>143</v>
      </c>
      <c r="D132" s="6"/>
      <c r="E132" s="6"/>
      <c r="F132" s="6"/>
      <c r="G132" s="6"/>
      <c r="H132" s="6"/>
      <c r="I132" s="6"/>
      <c r="J132" s="6"/>
      <c r="K132" s="6"/>
      <c r="L132" s="251"/>
    </row>
    <row r="133" spans="1:13">
      <c r="A133" s="167" t="s">
        <v>690</v>
      </c>
      <c r="B133" s="164" t="s">
        <v>143</v>
      </c>
      <c r="C133" s="167" t="s">
        <v>691</v>
      </c>
      <c r="D133" s="6"/>
      <c r="E133" s="168" t="s">
        <v>4045</v>
      </c>
      <c r="F133" s="8"/>
      <c r="G133" s="257">
        <v>8279.2000000000007</v>
      </c>
      <c r="H133" s="8"/>
      <c r="I133" s="168">
        <v>0</v>
      </c>
      <c r="J133" s="8"/>
      <c r="K133" s="168" t="s">
        <v>4265</v>
      </c>
      <c r="L133" s="249">
        <f>VLOOKUP(A133,'De x Para'!A:C,3,0)</f>
        <v>0</v>
      </c>
    </row>
    <row r="134" spans="1:13">
      <c r="A134" s="167" t="s">
        <v>692</v>
      </c>
      <c r="B134" s="164" t="s">
        <v>143</v>
      </c>
      <c r="C134" s="167" t="s">
        <v>693</v>
      </c>
      <c r="D134" s="6"/>
      <c r="E134" s="168" t="s">
        <v>4045</v>
      </c>
      <c r="F134" s="8"/>
      <c r="G134" s="257">
        <v>8279.2000000000007</v>
      </c>
      <c r="H134" s="8"/>
      <c r="I134" s="168">
        <v>0</v>
      </c>
      <c r="J134" s="8"/>
      <c r="K134" s="168" t="s">
        <v>4265</v>
      </c>
      <c r="L134" s="249">
        <f>VLOOKUP(A134,'De x Para'!A:C,3,0)</f>
        <v>0</v>
      </c>
    </row>
    <row r="135" spans="1:13">
      <c r="A135" s="167" t="s">
        <v>694</v>
      </c>
      <c r="B135" s="164" t="s">
        <v>143</v>
      </c>
      <c r="C135" s="167" t="s">
        <v>695</v>
      </c>
      <c r="D135" s="6"/>
      <c r="E135" s="168" t="s">
        <v>4010</v>
      </c>
      <c r="F135" s="8"/>
      <c r="G135" s="257">
        <v>8279.2000000000007</v>
      </c>
      <c r="H135" s="8"/>
      <c r="I135" s="168">
        <v>0</v>
      </c>
      <c r="J135" s="8"/>
      <c r="K135" s="168" t="s">
        <v>4230</v>
      </c>
      <c r="L135" s="249">
        <f>VLOOKUP(A135,'De x Para'!A:C,3,0)</f>
        <v>0</v>
      </c>
    </row>
    <row r="136" spans="1:13">
      <c r="A136" s="167" t="s">
        <v>696</v>
      </c>
      <c r="B136" s="164" t="s">
        <v>143</v>
      </c>
      <c r="C136" s="167" t="s">
        <v>695</v>
      </c>
      <c r="D136" s="6"/>
      <c r="E136" s="168" t="s">
        <v>4010</v>
      </c>
      <c r="F136" s="8"/>
      <c r="G136" s="257">
        <v>8279.2000000000007</v>
      </c>
      <c r="H136" s="8"/>
      <c r="I136" s="168">
        <v>0</v>
      </c>
      <c r="J136" s="8"/>
      <c r="K136" s="168" t="s">
        <v>4230</v>
      </c>
      <c r="L136" s="249">
        <f>VLOOKUP(A136,'De x Para'!A:C,3,0)</f>
        <v>0</v>
      </c>
    </row>
    <row r="137" spans="1:13">
      <c r="A137" s="169" t="s">
        <v>697</v>
      </c>
      <c r="B137" s="164" t="s">
        <v>143</v>
      </c>
      <c r="C137" s="169" t="s">
        <v>698</v>
      </c>
      <c r="D137" s="9"/>
      <c r="E137" s="170" t="s">
        <v>4010</v>
      </c>
      <c r="F137" s="11"/>
      <c r="G137" s="258">
        <v>8279.2000000000007</v>
      </c>
      <c r="H137" s="11"/>
      <c r="I137" s="170">
        <v>0</v>
      </c>
      <c r="J137" s="11"/>
      <c r="K137" s="170" t="s">
        <v>4230</v>
      </c>
      <c r="L137" s="249">
        <f>VLOOKUP(A137,'De x Para'!A:C,3,0)</f>
        <v>0</v>
      </c>
    </row>
    <row r="138" spans="1:13">
      <c r="A138" s="171"/>
      <c r="B138" s="164" t="s">
        <v>143</v>
      </c>
      <c r="C138" s="171" t="s">
        <v>143</v>
      </c>
      <c r="D138" s="12"/>
      <c r="E138" s="12"/>
      <c r="F138" s="12"/>
      <c r="G138" s="12"/>
      <c r="H138" s="12"/>
      <c r="I138" s="12"/>
      <c r="J138" s="12"/>
      <c r="K138" s="12"/>
      <c r="L138" s="250"/>
    </row>
    <row r="139" spans="1:13">
      <c r="A139" s="167" t="s">
        <v>2582</v>
      </c>
      <c r="B139" s="164" t="s">
        <v>143</v>
      </c>
      <c r="C139" s="167" t="s">
        <v>2583</v>
      </c>
      <c r="D139" s="6"/>
      <c r="E139" s="168" t="s">
        <v>3297</v>
      </c>
      <c r="F139" s="8"/>
      <c r="G139" s="168">
        <v>0</v>
      </c>
      <c r="H139" s="8"/>
      <c r="I139" s="168">
        <v>0</v>
      </c>
      <c r="J139" s="8"/>
      <c r="K139" s="168" t="s">
        <v>3297</v>
      </c>
      <c r="L139" s="249">
        <f>VLOOKUP(A139,'De x Para'!A:C,3,0)</f>
        <v>0</v>
      </c>
    </row>
    <row r="140" spans="1:13">
      <c r="A140" s="167" t="s">
        <v>2586</v>
      </c>
      <c r="B140" s="164" t="s">
        <v>143</v>
      </c>
      <c r="C140" s="167" t="s">
        <v>2583</v>
      </c>
      <c r="D140" s="6"/>
      <c r="E140" s="168" t="s">
        <v>3297</v>
      </c>
      <c r="F140" s="8"/>
      <c r="G140" s="168">
        <v>0</v>
      </c>
      <c r="H140" s="8"/>
      <c r="I140" s="168">
        <v>0</v>
      </c>
      <c r="J140" s="8"/>
      <c r="K140" s="168" t="s">
        <v>3297</v>
      </c>
      <c r="L140" s="249">
        <f>VLOOKUP(A140,'De x Para'!A:C,3,0)</f>
        <v>0</v>
      </c>
    </row>
    <row r="141" spans="1:13">
      <c r="A141" s="169" t="s">
        <v>2587</v>
      </c>
      <c r="B141" s="164" t="s">
        <v>143</v>
      </c>
      <c r="C141" s="169" t="s">
        <v>2588</v>
      </c>
      <c r="D141" s="9"/>
      <c r="E141" s="170" t="s">
        <v>3297</v>
      </c>
      <c r="F141" s="11"/>
      <c r="G141" s="170">
        <v>0</v>
      </c>
      <c r="H141" s="11"/>
      <c r="I141" s="170">
        <v>0</v>
      </c>
      <c r="J141" s="11"/>
      <c r="K141" s="170" t="s">
        <v>3297</v>
      </c>
      <c r="L141" s="249">
        <f>VLOOKUP(A141,'De x Para'!A:C,3,0)</f>
        <v>0</v>
      </c>
    </row>
    <row r="142" spans="1:13">
      <c r="A142" s="171"/>
      <c r="B142" s="164" t="s">
        <v>143</v>
      </c>
      <c r="C142" s="171" t="s">
        <v>143</v>
      </c>
      <c r="D142" s="12"/>
      <c r="E142" s="12"/>
      <c r="F142" s="12"/>
      <c r="G142" s="12"/>
      <c r="H142" s="12"/>
      <c r="I142" s="12"/>
      <c r="J142" s="12"/>
      <c r="K142" s="12"/>
      <c r="L142" s="250"/>
    </row>
    <row r="143" spans="1:13">
      <c r="A143" s="167">
        <v>3</v>
      </c>
      <c r="B143" s="167" t="s">
        <v>700</v>
      </c>
      <c r="C143" s="6"/>
      <c r="D143" s="6"/>
      <c r="E143" s="168" t="s">
        <v>4046</v>
      </c>
      <c r="F143" s="8"/>
      <c r="G143" s="257">
        <v>683896.21</v>
      </c>
      <c r="H143" s="8"/>
      <c r="I143" s="257">
        <v>54460.86</v>
      </c>
      <c r="J143" s="8"/>
      <c r="K143" s="168" t="s">
        <v>4266</v>
      </c>
      <c r="L143" s="249">
        <f>VLOOKUP(A143,'De x Para'!A:C,3,0)</f>
        <v>0</v>
      </c>
      <c r="M143" s="254">
        <f>G143-I143</f>
        <v>629435.35</v>
      </c>
    </row>
    <row r="144" spans="1:13">
      <c r="A144" s="167" t="s">
        <v>705</v>
      </c>
      <c r="B144" s="164" t="s">
        <v>143</v>
      </c>
      <c r="C144" s="167" t="s">
        <v>706</v>
      </c>
      <c r="D144" s="6"/>
      <c r="E144" s="168" t="s">
        <v>4047</v>
      </c>
      <c r="F144" s="8"/>
      <c r="G144" s="257">
        <v>576804.17000000004</v>
      </c>
      <c r="H144" s="8"/>
      <c r="I144" s="257">
        <v>33818.74</v>
      </c>
      <c r="J144" s="8"/>
      <c r="K144" s="168" t="s">
        <v>4267</v>
      </c>
      <c r="L144" s="249">
        <f>VLOOKUP(A144,'De x Para'!A:C,3,0)</f>
        <v>0</v>
      </c>
      <c r="M144" s="254">
        <f t="shared" ref="M144:M160" si="0">G144-I144</f>
        <v>542985.43000000005</v>
      </c>
    </row>
    <row r="145" spans="1:13">
      <c r="A145" s="167" t="s">
        <v>711</v>
      </c>
      <c r="B145" s="164" t="s">
        <v>143</v>
      </c>
      <c r="C145" s="167" t="s">
        <v>712</v>
      </c>
      <c r="D145" s="6"/>
      <c r="E145" s="168" t="s">
        <v>4048</v>
      </c>
      <c r="F145" s="8"/>
      <c r="G145" s="257">
        <v>459392.63</v>
      </c>
      <c r="H145" s="8"/>
      <c r="I145" s="257">
        <v>33818.720000000001</v>
      </c>
      <c r="J145" s="8"/>
      <c r="K145" s="168" t="s">
        <v>4268</v>
      </c>
      <c r="L145" s="249">
        <f>VLOOKUP(A145,'De x Para'!A:C,3,0)</f>
        <v>0</v>
      </c>
      <c r="M145" s="254">
        <f t="shared" si="0"/>
        <v>425573.91000000003</v>
      </c>
    </row>
    <row r="146" spans="1:13">
      <c r="A146" s="167" t="s">
        <v>716</v>
      </c>
      <c r="B146" s="164" t="s">
        <v>143</v>
      </c>
      <c r="C146" s="167" t="s">
        <v>717</v>
      </c>
      <c r="D146" s="6"/>
      <c r="E146" s="168" t="s">
        <v>4049</v>
      </c>
      <c r="F146" s="8"/>
      <c r="G146" s="257">
        <v>30976.91</v>
      </c>
      <c r="H146" s="8"/>
      <c r="I146" s="168">
        <v>0.97</v>
      </c>
      <c r="J146" s="8"/>
      <c r="K146" s="168" t="s">
        <v>4269</v>
      </c>
      <c r="L146" s="249">
        <f>VLOOKUP(A146,'De x Para'!A:C,3,0)</f>
        <v>0</v>
      </c>
      <c r="M146" s="254">
        <f t="shared" si="0"/>
        <v>30975.94</v>
      </c>
    </row>
    <row r="147" spans="1:13">
      <c r="A147" s="167" t="s">
        <v>722</v>
      </c>
      <c r="B147" s="164" t="s">
        <v>143</v>
      </c>
      <c r="C147" s="167" t="s">
        <v>723</v>
      </c>
      <c r="D147" s="6"/>
      <c r="E147" s="168" t="s">
        <v>4050</v>
      </c>
      <c r="F147" s="8"/>
      <c r="G147" s="257">
        <v>30660.67</v>
      </c>
      <c r="H147" s="8"/>
      <c r="I147" s="168">
        <v>0.97</v>
      </c>
      <c r="J147" s="8"/>
      <c r="K147" s="168" t="s">
        <v>4270</v>
      </c>
      <c r="L147" s="249">
        <f>VLOOKUP(A147,'De x Para'!A:C,3,0)</f>
        <v>0</v>
      </c>
      <c r="M147" s="254">
        <f t="shared" si="0"/>
        <v>30659.699999999997</v>
      </c>
    </row>
    <row r="148" spans="1:13">
      <c r="A148" s="169" t="s">
        <v>728</v>
      </c>
      <c r="B148" s="164" t="s">
        <v>143</v>
      </c>
      <c r="C148" s="169" t="s">
        <v>729</v>
      </c>
      <c r="D148" s="9"/>
      <c r="E148" s="170" t="s">
        <v>4051</v>
      </c>
      <c r="F148" s="11"/>
      <c r="G148" s="258">
        <v>17809.96</v>
      </c>
      <c r="H148" s="11"/>
      <c r="I148" s="170">
        <v>0.95</v>
      </c>
      <c r="J148" s="11"/>
      <c r="K148" s="170" t="s">
        <v>4271</v>
      </c>
      <c r="L148" s="249" t="str">
        <f>VLOOKUP(A148,'De x Para'!A:C,3,0)</f>
        <v>7.1.1.1</v>
      </c>
      <c r="M148" s="254">
        <f t="shared" si="0"/>
        <v>17809.009999999998</v>
      </c>
    </row>
    <row r="149" spans="1:13">
      <c r="A149" s="169" t="s">
        <v>734</v>
      </c>
      <c r="B149" s="164" t="s">
        <v>143</v>
      </c>
      <c r="C149" s="169" t="s">
        <v>735</v>
      </c>
      <c r="D149" s="9"/>
      <c r="E149" s="170" t="s">
        <v>4052</v>
      </c>
      <c r="F149" s="11"/>
      <c r="G149" s="258">
        <v>4407.76</v>
      </c>
      <c r="H149" s="11"/>
      <c r="I149" s="170">
        <v>0</v>
      </c>
      <c r="J149" s="11"/>
      <c r="K149" s="170" t="s">
        <v>4272</v>
      </c>
      <c r="L149" s="249" t="str">
        <f>VLOOKUP(A149,'De x Para'!A:C,3,0)</f>
        <v>7.1.1.1</v>
      </c>
      <c r="M149" s="254">
        <f t="shared" si="0"/>
        <v>4407.76</v>
      </c>
    </row>
    <row r="150" spans="1:13">
      <c r="A150" s="169" t="s">
        <v>739</v>
      </c>
      <c r="B150" s="164" t="s">
        <v>143</v>
      </c>
      <c r="C150" s="169" t="s">
        <v>740</v>
      </c>
      <c r="D150" s="9"/>
      <c r="E150" s="170" t="s">
        <v>4053</v>
      </c>
      <c r="F150" s="11"/>
      <c r="G150" s="258">
        <v>1424.73</v>
      </c>
      <c r="H150" s="11"/>
      <c r="I150" s="170">
        <v>0</v>
      </c>
      <c r="J150" s="11"/>
      <c r="K150" s="170" t="s">
        <v>4273</v>
      </c>
      <c r="L150" s="249" t="str">
        <f>VLOOKUP(A150,'De x Para'!A:C,3,0)</f>
        <v>7.1.1.1</v>
      </c>
      <c r="M150" s="254">
        <f t="shared" si="0"/>
        <v>1424.73</v>
      </c>
    </row>
    <row r="151" spans="1:13">
      <c r="A151" s="169" t="s">
        <v>744</v>
      </c>
      <c r="B151" s="164" t="s">
        <v>143</v>
      </c>
      <c r="C151" s="169" t="s">
        <v>745</v>
      </c>
      <c r="D151" s="9"/>
      <c r="E151" s="170" t="s">
        <v>4054</v>
      </c>
      <c r="F151" s="11"/>
      <c r="G151" s="170">
        <v>178.09</v>
      </c>
      <c r="H151" s="11"/>
      <c r="I151" s="170">
        <v>0</v>
      </c>
      <c r="J151" s="11"/>
      <c r="K151" s="170" t="s">
        <v>4274</v>
      </c>
      <c r="L151" s="249" t="str">
        <f>VLOOKUP(A151,'De x Para'!A:C,3,0)</f>
        <v>7.1.1.1</v>
      </c>
      <c r="M151" s="254">
        <f t="shared" si="0"/>
        <v>178.09</v>
      </c>
    </row>
    <row r="152" spans="1:13">
      <c r="A152" s="169" t="s">
        <v>750</v>
      </c>
      <c r="B152" s="164" t="s">
        <v>143</v>
      </c>
      <c r="C152" s="169" t="s">
        <v>751</v>
      </c>
      <c r="D152" s="9"/>
      <c r="E152" s="170" t="s">
        <v>4055</v>
      </c>
      <c r="F152" s="11"/>
      <c r="G152" s="170">
        <v>630</v>
      </c>
      <c r="H152" s="11"/>
      <c r="I152" s="170">
        <v>0</v>
      </c>
      <c r="J152" s="11"/>
      <c r="K152" s="170" t="s">
        <v>4275</v>
      </c>
      <c r="L152" s="249" t="str">
        <f>VLOOKUP(A152,'De x Para'!A:C,3,0)</f>
        <v>7.1.1.1</v>
      </c>
      <c r="M152" s="254">
        <f t="shared" si="0"/>
        <v>630</v>
      </c>
    </row>
    <row r="153" spans="1:13">
      <c r="A153" s="169" t="s">
        <v>758</v>
      </c>
      <c r="B153" s="164" t="s">
        <v>143</v>
      </c>
      <c r="C153" s="169" t="s">
        <v>542</v>
      </c>
      <c r="D153" s="9"/>
      <c r="E153" s="170" t="s">
        <v>3782</v>
      </c>
      <c r="F153" s="11"/>
      <c r="G153" s="258">
        <v>1978.8</v>
      </c>
      <c r="H153" s="11"/>
      <c r="I153" s="170">
        <v>0.01</v>
      </c>
      <c r="J153" s="11"/>
      <c r="K153" s="170" t="s">
        <v>4276</v>
      </c>
      <c r="L153" s="249" t="str">
        <f>VLOOKUP(A153,'De x Para'!A:C,3,0)</f>
        <v>7.1.1.1</v>
      </c>
      <c r="M153" s="254">
        <f t="shared" si="0"/>
        <v>1978.79</v>
      </c>
    </row>
    <row r="154" spans="1:13">
      <c r="A154" s="169" t="s">
        <v>763</v>
      </c>
      <c r="B154" s="164" t="s">
        <v>143</v>
      </c>
      <c r="C154" s="169" t="s">
        <v>764</v>
      </c>
      <c r="D154" s="9"/>
      <c r="E154" s="170" t="s">
        <v>4056</v>
      </c>
      <c r="F154" s="11"/>
      <c r="G154" s="258">
        <v>2638.4</v>
      </c>
      <c r="H154" s="11"/>
      <c r="I154" s="170">
        <v>0</v>
      </c>
      <c r="J154" s="11"/>
      <c r="K154" s="170" t="s">
        <v>4277</v>
      </c>
      <c r="L154" s="249" t="str">
        <f>VLOOKUP(A154,'De x Para'!A:C,3,0)</f>
        <v>7.1.1.1</v>
      </c>
      <c r="M154" s="254">
        <f t="shared" si="0"/>
        <v>2638.4</v>
      </c>
    </row>
    <row r="155" spans="1:13">
      <c r="A155" s="169" t="s">
        <v>768</v>
      </c>
      <c r="B155" s="164" t="s">
        <v>143</v>
      </c>
      <c r="C155" s="169" t="s">
        <v>769</v>
      </c>
      <c r="D155" s="9"/>
      <c r="E155" s="170" t="s">
        <v>3784</v>
      </c>
      <c r="F155" s="11"/>
      <c r="G155" s="170">
        <v>158.30000000000001</v>
      </c>
      <c r="H155" s="11"/>
      <c r="I155" s="170">
        <v>0</v>
      </c>
      <c r="J155" s="11"/>
      <c r="K155" s="170" t="s">
        <v>4278</v>
      </c>
      <c r="L155" s="249" t="str">
        <f>VLOOKUP(A155,'De x Para'!A:C,3,0)</f>
        <v>7.1.1.1</v>
      </c>
      <c r="M155" s="254">
        <f t="shared" si="0"/>
        <v>158.30000000000001</v>
      </c>
    </row>
    <row r="156" spans="1:13">
      <c r="A156" s="169" t="s">
        <v>773</v>
      </c>
      <c r="B156" s="164" t="s">
        <v>143</v>
      </c>
      <c r="C156" s="169" t="s">
        <v>774</v>
      </c>
      <c r="D156" s="9"/>
      <c r="E156" s="170" t="s">
        <v>4057</v>
      </c>
      <c r="F156" s="11"/>
      <c r="G156" s="170">
        <v>211.07</v>
      </c>
      <c r="H156" s="11"/>
      <c r="I156" s="170">
        <v>0</v>
      </c>
      <c r="J156" s="11"/>
      <c r="K156" s="170" t="s">
        <v>4279</v>
      </c>
      <c r="L156" s="249" t="str">
        <f>VLOOKUP(A156,'De x Para'!A:C,3,0)</f>
        <v>7.1.1.1</v>
      </c>
      <c r="M156" s="254">
        <f t="shared" si="0"/>
        <v>211.07</v>
      </c>
    </row>
    <row r="157" spans="1:13">
      <c r="A157" s="169" t="s">
        <v>778</v>
      </c>
      <c r="B157" s="164" t="s">
        <v>143</v>
      </c>
      <c r="C157" s="169" t="s">
        <v>779</v>
      </c>
      <c r="D157" s="9"/>
      <c r="E157" s="170" t="s">
        <v>4058</v>
      </c>
      <c r="F157" s="11"/>
      <c r="G157" s="170">
        <v>19.79</v>
      </c>
      <c r="H157" s="11"/>
      <c r="I157" s="170">
        <v>0</v>
      </c>
      <c r="J157" s="11"/>
      <c r="K157" s="170" t="s">
        <v>4280</v>
      </c>
      <c r="L157" s="249" t="str">
        <f>VLOOKUP(A157,'De x Para'!A:C,3,0)</f>
        <v>7.1.1.1</v>
      </c>
      <c r="M157" s="254">
        <f t="shared" si="0"/>
        <v>19.79</v>
      </c>
    </row>
    <row r="158" spans="1:13">
      <c r="A158" s="169" t="s">
        <v>783</v>
      </c>
      <c r="B158" s="164" t="s">
        <v>143</v>
      </c>
      <c r="C158" s="169" t="s">
        <v>784</v>
      </c>
      <c r="D158" s="9"/>
      <c r="E158" s="170" t="s">
        <v>4059</v>
      </c>
      <c r="F158" s="11"/>
      <c r="G158" s="170">
        <v>26.38</v>
      </c>
      <c r="H158" s="11"/>
      <c r="I158" s="170">
        <v>0</v>
      </c>
      <c r="J158" s="11"/>
      <c r="K158" s="170" t="s">
        <v>4281</v>
      </c>
      <c r="L158" s="249" t="str">
        <f>VLOOKUP(A158,'De x Para'!A:C,3,0)</f>
        <v>7.1.1.1</v>
      </c>
      <c r="M158" s="254">
        <f t="shared" si="0"/>
        <v>26.38</v>
      </c>
    </row>
    <row r="159" spans="1:13">
      <c r="A159" s="169" t="s">
        <v>788</v>
      </c>
      <c r="B159" s="164" t="s">
        <v>143</v>
      </c>
      <c r="C159" s="169" t="s">
        <v>789</v>
      </c>
      <c r="D159" s="9"/>
      <c r="E159" s="170" t="s">
        <v>4060</v>
      </c>
      <c r="F159" s="11"/>
      <c r="G159" s="170">
        <v>504.6</v>
      </c>
      <c r="H159" s="11"/>
      <c r="I159" s="170">
        <v>0</v>
      </c>
      <c r="J159" s="11"/>
      <c r="K159" s="170" t="s">
        <v>4282</v>
      </c>
      <c r="L159" s="249" t="str">
        <f>VLOOKUP(A159,'De x Para'!A:C,3,0)</f>
        <v>7.1.1.1</v>
      </c>
      <c r="M159" s="254">
        <f t="shared" si="0"/>
        <v>504.6</v>
      </c>
    </row>
    <row r="160" spans="1:13">
      <c r="A160" s="169" t="s">
        <v>794</v>
      </c>
      <c r="B160" s="164" t="s">
        <v>143</v>
      </c>
      <c r="C160" s="169" t="s">
        <v>795</v>
      </c>
      <c r="D160" s="9"/>
      <c r="E160" s="170" t="s">
        <v>4061</v>
      </c>
      <c r="F160" s="11"/>
      <c r="G160" s="170">
        <v>672.79</v>
      </c>
      <c r="H160" s="11"/>
      <c r="I160" s="170">
        <v>0.01</v>
      </c>
      <c r="J160" s="11"/>
      <c r="K160" s="170" t="s">
        <v>4283</v>
      </c>
      <c r="L160" s="249" t="str">
        <f>VLOOKUP(A160,'De x Para'!A:C,3,0)</f>
        <v>7.1.1.1</v>
      </c>
      <c r="M160" s="254">
        <f t="shared" si="0"/>
        <v>672.78</v>
      </c>
    </row>
    <row r="161" spans="1:13">
      <c r="A161" s="171"/>
      <c r="B161" s="164" t="s">
        <v>143</v>
      </c>
      <c r="C161" s="171" t="s">
        <v>143</v>
      </c>
      <c r="D161" s="12"/>
      <c r="E161" s="12"/>
      <c r="F161" s="12"/>
      <c r="G161" s="12"/>
      <c r="H161" s="12"/>
      <c r="I161" s="12"/>
      <c r="J161" s="12"/>
      <c r="K161" s="12"/>
      <c r="L161" s="250"/>
    </row>
    <row r="162" spans="1:13">
      <c r="A162" s="167" t="s">
        <v>799</v>
      </c>
      <c r="B162" s="164" t="s">
        <v>143</v>
      </c>
      <c r="C162" s="167" t="s">
        <v>800</v>
      </c>
      <c r="D162" s="6"/>
      <c r="E162" s="168" t="s">
        <v>4062</v>
      </c>
      <c r="F162" s="8"/>
      <c r="G162" s="168">
        <v>316.24</v>
      </c>
      <c r="H162" s="8"/>
      <c r="I162" s="168">
        <v>0</v>
      </c>
      <c r="J162" s="8"/>
      <c r="K162" s="168" t="s">
        <v>4284</v>
      </c>
      <c r="L162" s="249">
        <f>VLOOKUP(A162,'De x Para'!A:C,3,0)</f>
        <v>0</v>
      </c>
      <c r="M162" s="254">
        <f t="shared" ref="M162:M177" si="1">G162-I162</f>
        <v>316.24</v>
      </c>
    </row>
    <row r="163" spans="1:13">
      <c r="A163" s="169" t="s">
        <v>805</v>
      </c>
      <c r="B163" s="164" t="s">
        <v>143</v>
      </c>
      <c r="C163" s="169" t="s">
        <v>729</v>
      </c>
      <c r="D163" s="9"/>
      <c r="E163" s="170" t="s">
        <v>3790</v>
      </c>
      <c r="F163" s="11"/>
      <c r="G163" s="170">
        <v>316.24</v>
      </c>
      <c r="H163" s="11"/>
      <c r="I163" s="170">
        <v>0</v>
      </c>
      <c r="J163" s="11"/>
      <c r="K163" s="170" t="s">
        <v>4285</v>
      </c>
      <c r="L163" s="249" t="str">
        <f>VLOOKUP(A163,'De x Para'!A:C,3,0)</f>
        <v>7.1.1.2</v>
      </c>
      <c r="M163" s="254">
        <f t="shared" si="1"/>
        <v>316.24</v>
      </c>
    </row>
    <row r="164" spans="1:13">
      <c r="A164" s="169" t="s">
        <v>3791</v>
      </c>
      <c r="B164" s="164" t="s">
        <v>143</v>
      </c>
      <c r="C164" s="169" t="s">
        <v>871</v>
      </c>
      <c r="D164" s="9"/>
      <c r="E164" s="170" t="s">
        <v>4063</v>
      </c>
      <c r="F164" s="11"/>
      <c r="G164" s="170">
        <v>0</v>
      </c>
      <c r="H164" s="11"/>
      <c r="I164" s="170">
        <v>0</v>
      </c>
      <c r="J164" s="11"/>
      <c r="K164" s="170" t="s">
        <v>4063</v>
      </c>
      <c r="L164" s="249" t="str">
        <f>VLOOKUP(A164,'De x Para'!A:C,3,0)</f>
        <v>7.1.1.2</v>
      </c>
      <c r="M164" s="254">
        <f t="shared" si="1"/>
        <v>0</v>
      </c>
    </row>
    <row r="165" spans="1:13">
      <c r="A165" s="169" t="s">
        <v>810</v>
      </c>
      <c r="B165" s="164" t="s">
        <v>143</v>
      </c>
      <c r="C165" s="169" t="s">
        <v>735</v>
      </c>
      <c r="D165" s="9"/>
      <c r="E165" s="170" t="s">
        <v>4064</v>
      </c>
      <c r="F165" s="11"/>
      <c r="G165" s="170">
        <v>0</v>
      </c>
      <c r="H165" s="11"/>
      <c r="I165" s="170">
        <v>0</v>
      </c>
      <c r="J165" s="11"/>
      <c r="K165" s="170" t="s">
        <v>4064</v>
      </c>
      <c r="L165" s="249" t="str">
        <f>VLOOKUP(A165,'De x Para'!A:C,3,0)</f>
        <v>7.1.1.2</v>
      </c>
      <c r="M165" s="254">
        <f t="shared" si="1"/>
        <v>0</v>
      </c>
    </row>
    <row r="166" spans="1:13">
      <c r="A166" s="169" t="s">
        <v>813</v>
      </c>
      <c r="B166" s="164" t="s">
        <v>143</v>
      </c>
      <c r="C166" s="169" t="s">
        <v>740</v>
      </c>
      <c r="D166" s="9"/>
      <c r="E166" s="170" t="s">
        <v>4065</v>
      </c>
      <c r="F166" s="11"/>
      <c r="G166" s="170">
        <v>0</v>
      </c>
      <c r="H166" s="11"/>
      <c r="I166" s="170">
        <v>0</v>
      </c>
      <c r="J166" s="11"/>
      <c r="K166" s="170" t="s">
        <v>4065</v>
      </c>
      <c r="L166" s="249" t="str">
        <f>VLOOKUP(A166,'De x Para'!A:C,3,0)</f>
        <v>7.1.1.2</v>
      </c>
      <c r="M166" s="254">
        <f t="shared" si="1"/>
        <v>0</v>
      </c>
    </row>
    <row r="167" spans="1:13">
      <c r="A167" s="169" t="s">
        <v>4066</v>
      </c>
      <c r="B167" s="164" t="s">
        <v>143</v>
      </c>
      <c r="C167" s="169" t="s">
        <v>4067</v>
      </c>
      <c r="D167" s="9"/>
      <c r="E167" s="170" t="s">
        <v>4068</v>
      </c>
      <c r="F167" s="11"/>
      <c r="G167" s="170">
        <v>0</v>
      </c>
      <c r="H167" s="11"/>
      <c r="I167" s="170">
        <v>0</v>
      </c>
      <c r="J167" s="11"/>
      <c r="K167" s="170" t="s">
        <v>4068</v>
      </c>
      <c r="L167" s="249" t="str">
        <f>VLOOKUP(A167,'De x Para'!A:C,3,0)</f>
        <v>7.1.1.2</v>
      </c>
      <c r="M167" s="254">
        <f t="shared" si="1"/>
        <v>0</v>
      </c>
    </row>
    <row r="168" spans="1:13">
      <c r="A168" s="169" t="s">
        <v>817</v>
      </c>
      <c r="B168" s="164" t="s">
        <v>143</v>
      </c>
      <c r="C168" s="169" t="s">
        <v>745</v>
      </c>
      <c r="D168" s="9"/>
      <c r="E168" s="170" t="s">
        <v>3795</v>
      </c>
      <c r="F168" s="11"/>
      <c r="G168" s="170">
        <v>0</v>
      </c>
      <c r="H168" s="11"/>
      <c r="I168" s="170">
        <v>0</v>
      </c>
      <c r="J168" s="11"/>
      <c r="K168" s="170" t="s">
        <v>3795</v>
      </c>
      <c r="L168" s="249" t="str">
        <f>VLOOKUP(A168,'De x Para'!A:C,3,0)</f>
        <v>7.1.1.2</v>
      </c>
      <c r="M168" s="254">
        <f t="shared" si="1"/>
        <v>0</v>
      </c>
    </row>
    <row r="169" spans="1:13">
      <c r="A169" s="169" t="s">
        <v>823</v>
      </c>
      <c r="B169" s="164" t="s">
        <v>143</v>
      </c>
      <c r="C169" s="169" t="s">
        <v>824</v>
      </c>
      <c r="D169" s="9"/>
      <c r="E169" s="170" t="s">
        <v>3554</v>
      </c>
      <c r="F169" s="11"/>
      <c r="G169" s="170">
        <v>0</v>
      </c>
      <c r="H169" s="11"/>
      <c r="I169" s="170">
        <v>0</v>
      </c>
      <c r="J169" s="11"/>
      <c r="K169" s="170" t="s">
        <v>3554</v>
      </c>
      <c r="L169" s="249" t="str">
        <f>VLOOKUP(A169,'De x Para'!A:C,3,0)</f>
        <v>7.1.1.2</v>
      </c>
      <c r="M169" s="254">
        <f t="shared" si="1"/>
        <v>0</v>
      </c>
    </row>
    <row r="170" spans="1:13">
      <c r="A170" s="169" t="s">
        <v>828</v>
      </c>
      <c r="B170" s="164" t="s">
        <v>143</v>
      </c>
      <c r="C170" s="169" t="s">
        <v>542</v>
      </c>
      <c r="D170" s="9"/>
      <c r="E170" s="170" t="s">
        <v>3781</v>
      </c>
      <c r="F170" s="11"/>
      <c r="G170" s="170">
        <v>0</v>
      </c>
      <c r="H170" s="11"/>
      <c r="I170" s="170">
        <v>0</v>
      </c>
      <c r="J170" s="11"/>
      <c r="K170" s="170" t="s">
        <v>3781</v>
      </c>
      <c r="L170" s="249" t="str">
        <f>VLOOKUP(A170,'De x Para'!A:C,3,0)</f>
        <v>7.1.1.2</v>
      </c>
      <c r="M170" s="254">
        <f t="shared" si="1"/>
        <v>0</v>
      </c>
    </row>
    <row r="171" spans="1:13">
      <c r="A171" s="169" t="s">
        <v>829</v>
      </c>
      <c r="B171" s="164" t="s">
        <v>143</v>
      </c>
      <c r="C171" s="169" t="s">
        <v>764</v>
      </c>
      <c r="D171" s="9"/>
      <c r="E171" s="170" t="s">
        <v>3782</v>
      </c>
      <c r="F171" s="11"/>
      <c r="G171" s="170">
        <v>0</v>
      </c>
      <c r="H171" s="11"/>
      <c r="I171" s="170">
        <v>0</v>
      </c>
      <c r="J171" s="11"/>
      <c r="K171" s="170" t="s">
        <v>3782</v>
      </c>
      <c r="L171" s="249" t="str">
        <f>VLOOKUP(A171,'De x Para'!A:C,3,0)</f>
        <v>7.1.1.2</v>
      </c>
      <c r="M171" s="254">
        <f t="shared" si="1"/>
        <v>0</v>
      </c>
    </row>
    <row r="172" spans="1:13">
      <c r="A172" s="169" t="s">
        <v>832</v>
      </c>
      <c r="B172" s="164" t="s">
        <v>143</v>
      </c>
      <c r="C172" s="169" t="s">
        <v>769</v>
      </c>
      <c r="D172" s="9"/>
      <c r="E172" s="170" t="s">
        <v>3783</v>
      </c>
      <c r="F172" s="11"/>
      <c r="G172" s="170">
        <v>0</v>
      </c>
      <c r="H172" s="11"/>
      <c r="I172" s="170">
        <v>0</v>
      </c>
      <c r="J172" s="11"/>
      <c r="K172" s="170" t="s">
        <v>3783</v>
      </c>
      <c r="L172" s="249" t="str">
        <f>VLOOKUP(A172,'De x Para'!A:C,3,0)</f>
        <v>7.1.1.2</v>
      </c>
      <c r="M172" s="254">
        <f t="shared" si="1"/>
        <v>0</v>
      </c>
    </row>
    <row r="173" spans="1:13">
      <c r="A173" s="169" t="s">
        <v>833</v>
      </c>
      <c r="B173" s="164" t="s">
        <v>143</v>
      </c>
      <c r="C173" s="169" t="s">
        <v>774</v>
      </c>
      <c r="D173" s="9"/>
      <c r="E173" s="170" t="s">
        <v>3796</v>
      </c>
      <c r="F173" s="11"/>
      <c r="G173" s="170">
        <v>0</v>
      </c>
      <c r="H173" s="11"/>
      <c r="I173" s="170">
        <v>0</v>
      </c>
      <c r="J173" s="11"/>
      <c r="K173" s="170" t="s">
        <v>3796</v>
      </c>
      <c r="L173" s="249" t="str">
        <f>VLOOKUP(A173,'De x Para'!A:C,3,0)</f>
        <v>7.1.1.2</v>
      </c>
      <c r="M173" s="254">
        <f t="shared" si="1"/>
        <v>0</v>
      </c>
    </row>
    <row r="174" spans="1:13">
      <c r="A174" s="169" t="s">
        <v>837</v>
      </c>
      <c r="B174" s="164" t="s">
        <v>143</v>
      </c>
      <c r="C174" s="169" t="s">
        <v>779</v>
      </c>
      <c r="D174" s="9"/>
      <c r="E174" s="170" t="s">
        <v>3785</v>
      </c>
      <c r="F174" s="11"/>
      <c r="G174" s="170">
        <v>0</v>
      </c>
      <c r="H174" s="11"/>
      <c r="I174" s="170">
        <v>0</v>
      </c>
      <c r="J174" s="11"/>
      <c r="K174" s="170" t="s">
        <v>3785</v>
      </c>
      <c r="L174" s="249" t="str">
        <f>VLOOKUP(A174,'De x Para'!A:C,3,0)</f>
        <v>7.1.1.2</v>
      </c>
      <c r="M174" s="254">
        <f t="shared" si="1"/>
        <v>0</v>
      </c>
    </row>
    <row r="175" spans="1:13">
      <c r="A175" s="169" t="s">
        <v>838</v>
      </c>
      <c r="B175" s="164" t="s">
        <v>143</v>
      </c>
      <c r="C175" s="169" t="s">
        <v>784</v>
      </c>
      <c r="D175" s="9"/>
      <c r="E175" s="170" t="s">
        <v>3797</v>
      </c>
      <c r="F175" s="11"/>
      <c r="G175" s="170">
        <v>0</v>
      </c>
      <c r="H175" s="11"/>
      <c r="I175" s="170">
        <v>0</v>
      </c>
      <c r="J175" s="11"/>
      <c r="K175" s="170" t="s">
        <v>3797</v>
      </c>
      <c r="L175" s="249" t="str">
        <f>VLOOKUP(A175,'De x Para'!A:C,3,0)</f>
        <v>7.1.1.2</v>
      </c>
      <c r="M175" s="254">
        <f t="shared" si="1"/>
        <v>0</v>
      </c>
    </row>
    <row r="176" spans="1:13">
      <c r="A176" s="169" t="s">
        <v>842</v>
      </c>
      <c r="B176" s="164" t="s">
        <v>143</v>
      </c>
      <c r="C176" s="169" t="s">
        <v>789</v>
      </c>
      <c r="D176" s="9"/>
      <c r="E176" s="170" t="s">
        <v>3798</v>
      </c>
      <c r="F176" s="11"/>
      <c r="G176" s="170">
        <v>0</v>
      </c>
      <c r="H176" s="11"/>
      <c r="I176" s="170">
        <v>0</v>
      </c>
      <c r="J176" s="11"/>
      <c r="K176" s="170" t="s">
        <v>3798</v>
      </c>
      <c r="L176" s="249" t="str">
        <f>VLOOKUP(A176,'De x Para'!A:C,3,0)</f>
        <v>7.1.1.2</v>
      </c>
      <c r="M176" s="254">
        <f t="shared" si="1"/>
        <v>0</v>
      </c>
    </row>
    <row r="177" spans="1:13">
      <c r="A177" s="169" t="s">
        <v>843</v>
      </c>
      <c r="B177" s="164" t="s">
        <v>143</v>
      </c>
      <c r="C177" s="169" t="s">
        <v>795</v>
      </c>
      <c r="D177" s="9"/>
      <c r="E177" s="170" t="s">
        <v>3799</v>
      </c>
      <c r="F177" s="11"/>
      <c r="G177" s="170">
        <v>0</v>
      </c>
      <c r="H177" s="11"/>
      <c r="I177" s="170">
        <v>0</v>
      </c>
      <c r="J177" s="11"/>
      <c r="K177" s="170" t="s">
        <v>3799</v>
      </c>
      <c r="L177" s="249" t="str">
        <f>VLOOKUP(A177,'De x Para'!A:C,3,0)</f>
        <v>7.1.1.2</v>
      </c>
      <c r="M177" s="254">
        <f t="shared" si="1"/>
        <v>0</v>
      </c>
    </row>
    <row r="178" spans="1:13">
      <c r="A178" s="171"/>
      <c r="B178" s="164" t="s">
        <v>143</v>
      </c>
      <c r="C178" s="171" t="s">
        <v>143</v>
      </c>
      <c r="D178" s="12"/>
      <c r="E178" s="12"/>
      <c r="F178" s="12"/>
      <c r="G178" s="12"/>
      <c r="H178" s="12"/>
      <c r="I178" s="12"/>
      <c r="J178" s="12"/>
      <c r="K178" s="12"/>
      <c r="L178" s="250"/>
    </row>
    <row r="179" spans="1:13">
      <c r="A179" s="167" t="s">
        <v>847</v>
      </c>
      <c r="B179" s="164" t="s">
        <v>143</v>
      </c>
      <c r="C179" s="167" t="s">
        <v>848</v>
      </c>
      <c r="D179" s="6"/>
      <c r="E179" s="168" t="s">
        <v>4069</v>
      </c>
      <c r="F179" s="8"/>
      <c r="G179" s="257">
        <v>424805.39</v>
      </c>
      <c r="H179" s="8"/>
      <c r="I179" s="257">
        <v>33817.42</v>
      </c>
      <c r="J179" s="8"/>
      <c r="K179" s="168" t="s">
        <v>4286</v>
      </c>
      <c r="L179" s="249">
        <f>VLOOKUP(A179,'De x Para'!A:C,3,0)</f>
        <v>0</v>
      </c>
      <c r="M179" s="254">
        <f t="shared" ref="M179:M196" si="2">G179-I179</f>
        <v>390987.97000000003</v>
      </c>
    </row>
    <row r="180" spans="1:13">
      <c r="A180" s="167" t="s">
        <v>853</v>
      </c>
      <c r="B180" s="164" t="s">
        <v>143</v>
      </c>
      <c r="C180" s="167" t="s">
        <v>723</v>
      </c>
      <c r="D180" s="6"/>
      <c r="E180" s="168" t="s">
        <v>4070</v>
      </c>
      <c r="F180" s="8"/>
      <c r="G180" s="257">
        <v>77840.44</v>
      </c>
      <c r="H180" s="8"/>
      <c r="I180" s="257">
        <v>6685.25</v>
      </c>
      <c r="J180" s="8"/>
      <c r="K180" s="168" t="s">
        <v>4287</v>
      </c>
      <c r="L180" s="249">
        <f>VLOOKUP(A180,'De x Para'!A:C,3,0)</f>
        <v>0</v>
      </c>
      <c r="M180" s="254">
        <f t="shared" si="2"/>
        <v>71155.19</v>
      </c>
    </row>
    <row r="181" spans="1:13">
      <c r="A181" s="169" t="s">
        <v>858</v>
      </c>
      <c r="B181" s="164" t="s">
        <v>143</v>
      </c>
      <c r="C181" s="169" t="s">
        <v>859</v>
      </c>
      <c r="D181" s="9"/>
      <c r="E181" s="170" t="s">
        <v>4071</v>
      </c>
      <c r="F181" s="11"/>
      <c r="G181" s="258">
        <v>35851.089999999997</v>
      </c>
      <c r="H181" s="11"/>
      <c r="I181" s="170">
        <v>7.19</v>
      </c>
      <c r="J181" s="11"/>
      <c r="K181" s="170" t="s">
        <v>4288</v>
      </c>
      <c r="L181" s="249" t="str">
        <f>VLOOKUP(A181,'De x Para'!A:C,3,0)</f>
        <v>7.1.2.1</v>
      </c>
      <c r="M181" s="254">
        <f t="shared" si="2"/>
        <v>35843.899999999994</v>
      </c>
    </row>
    <row r="182" spans="1:13">
      <c r="A182" s="169" t="s">
        <v>870</v>
      </c>
      <c r="B182" s="164" t="s">
        <v>143</v>
      </c>
      <c r="C182" s="169" t="s">
        <v>871</v>
      </c>
      <c r="D182" s="9"/>
      <c r="E182" s="170" t="s">
        <v>3562</v>
      </c>
      <c r="F182" s="11"/>
      <c r="G182" s="170">
        <v>0</v>
      </c>
      <c r="H182" s="11"/>
      <c r="I182" s="170">
        <v>0</v>
      </c>
      <c r="J182" s="11"/>
      <c r="K182" s="170" t="s">
        <v>3562</v>
      </c>
      <c r="L182" s="249" t="str">
        <f>VLOOKUP(A182,'De x Para'!A:C,3,0)</f>
        <v>7.1.2.1</v>
      </c>
      <c r="M182" s="254">
        <f t="shared" si="2"/>
        <v>0</v>
      </c>
    </row>
    <row r="183" spans="1:13">
      <c r="A183" s="169" t="s">
        <v>873</v>
      </c>
      <c r="B183" s="164" t="s">
        <v>143</v>
      </c>
      <c r="C183" s="169" t="s">
        <v>874</v>
      </c>
      <c r="D183" s="9"/>
      <c r="E183" s="170" t="s">
        <v>4072</v>
      </c>
      <c r="F183" s="11"/>
      <c r="G183" s="258">
        <v>8289.9699999999993</v>
      </c>
      <c r="H183" s="11"/>
      <c r="I183" s="170">
        <v>0</v>
      </c>
      <c r="J183" s="11"/>
      <c r="K183" s="170" t="s">
        <v>4289</v>
      </c>
      <c r="L183" s="249" t="str">
        <f>VLOOKUP(A183,'De x Para'!A:C,3,0)</f>
        <v>7.1.2.1</v>
      </c>
      <c r="M183" s="254">
        <f t="shared" si="2"/>
        <v>8289.9699999999993</v>
      </c>
    </row>
    <row r="184" spans="1:13">
      <c r="A184" s="169" t="s">
        <v>878</v>
      </c>
      <c r="B184" s="164" t="s">
        <v>143</v>
      </c>
      <c r="C184" s="169" t="s">
        <v>879</v>
      </c>
      <c r="D184" s="9"/>
      <c r="E184" s="170" t="s">
        <v>4073</v>
      </c>
      <c r="F184" s="11"/>
      <c r="G184" s="258">
        <v>2692.4</v>
      </c>
      <c r="H184" s="11"/>
      <c r="I184" s="170">
        <v>0</v>
      </c>
      <c r="J184" s="11"/>
      <c r="K184" s="170" t="s">
        <v>4290</v>
      </c>
      <c r="L184" s="249" t="str">
        <f>VLOOKUP(A184,'De x Para'!A:C,3,0)</f>
        <v>7.1.2.1</v>
      </c>
      <c r="M184" s="254">
        <f t="shared" si="2"/>
        <v>2692.4</v>
      </c>
    </row>
    <row r="185" spans="1:13">
      <c r="A185" s="169" t="s">
        <v>883</v>
      </c>
      <c r="B185" s="164" t="s">
        <v>143</v>
      </c>
      <c r="C185" s="169" t="s">
        <v>884</v>
      </c>
      <c r="D185" s="9"/>
      <c r="E185" s="170" t="s">
        <v>4074</v>
      </c>
      <c r="F185" s="11"/>
      <c r="G185" s="170">
        <v>336.55</v>
      </c>
      <c r="H185" s="11"/>
      <c r="I185" s="170">
        <v>0</v>
      </c>
      <c r="J185" s="11"/>
      <c r="K185" s="170" t="s">
        <v>4291</v>
      </c>
      <c r="L185" s="249" t="str">
        <f>VLOOKUP(A185,'De x Para'!A:C,3,0)</f>
        <v>7.1.2.1</v>
      </c>
      <c r="M185" s="254">
        <f t="shared" si="2"/>
        <v>336.55</v>
      </c>
    </row>
    <row r="186" spans="1:13">
      <c r="A186" s="169" t="s">
        <v>888</v>
      </c>
      <c r="B186" s="164" t="s">
        <v>143</v>
      </c>
      <c r="C186" s="169" t="s">
        <v>889</v>
      </c>
      <c r="D186" s="9"/>
      <c r="E186" s="170" t="s">
        <v>4075</v>
      </c>
      <c r="F186" s="11"/>
      <c r="G186" s="258">
        <v>2464.36</v>
      </c>
      <c r="H186" s="11"/>
      <c r="I186" s="258">
        <v>5359.03</v>
      </c>
      <c r="J186" s="11"/>
      <c r="K186" s="170" t="s">
        <v>4292</v>
      </c>
      <c r="L186" s="249" t="str">
        <f>VLOOKUP(A186,'De x Para'!A:C,3,0)</f>
        <v>7.1.2.1</v>
      </c>
      <c r="M186" s="254">
        <f t="shared" si="2"/>
        <v>-2894.6699999999996</v>
      </c>
    </row>
    <row r="187" spans="1:13">
      <c r="A187" s="169" t="s">
        <v>897</v>
      </c>
      <c r="B187" s="164" t="s">
        <v>143</v>
      </c>
      <c r="C187" s="169" t="s">
        <v>751</v>
      </c>
      <c r="D187" s="9"/>
      <c r="E187" s="170" t="s">
        <v>4076</v>
      </c>
      <c r="F187" s="11"/>
      <c r="G187" s="258">
        <v>13219.51</v>
      </c>
      <c r="H187" s="11"/>
      <c r="I187" s="170">
        <v>0</v>
      </c>
      <c r="J187" s="11"/>
      <c r="K187" s="170" t="s">
        <v>4293</v>
      </c>
      <c r="L187" s="249" t="str">
        <f>VLOOKUP(A187,'De x Para'!A:C,3,0)</f>
        <v>7.1.2.1</v>
      </c>
      <c r="M187" s="254">
        <f t="shared" si="2"/>
        <v>13219.51</v>
      </c>
    </row>
    <row r="188" spans="1:13">
      <c r="A188" s="169" t="s">
        <v>901</v>
      </c>
      <c r="B188" s="164" t="s">
        <v>143</v>
      </c>
      <c r="C188" s="169" t="s">
        <v>756</v>
      </c>
      <c r="D188" s="9"/>
      <c r="E188" s="170" t="s">
        <v>4077</v>
      </c>
      <c r="F188" s="11"/>
      <c r="G188" s="170">
        <v>0</v>
      </c>
      <c r="H188" s="11"/>
      <c r="I188" s="170">
        <v>0</v>
      </c>
      <c r="J188" s="11"/>
      <c r="K188" s="170" t="s">
        <v>4077</v>
      </c>
      <c r="L188" s="249" t="str">
        <f>VLOOKUP(A188,'De x Para'!A:C,3,0)</f>
        <v>7.1.2.1</v>
      </c>
      <c r="M188" s="254">
        <f t="shared" si="2"/>
        <v>0</v>
      </c>
    </row>
    <row r="189" spans="1:13">
      <c r="A189" s="169" t="s">
        <v>909</v>
      </c>
      <c r="B189" s="164" t="s">
        <v>143</v>
      </c>
      <c r="C189" s="169" t="s">
        <v>542</v>
      </c>
      <c r="D189" s="9"/>
      <c r="E189" s="170" t="s">
        <v>4078</v>
      </c>
      <c r="F189" s="11"/>
      <c r="G189" s="258">
        <v>4695.29</v>
      </c>
      <c r="H189" s="11"/>
      <c r="I189" s="170">
        <v>955.78</v>
      </c>
      <c r="J189" s="11"/>
      <c r="K189" s="170" t="s">
        <v>4294</v>
      </c>
      <c r="L189" s="249" t="str">
        <f>VLOOKUP(A189,'De x Para'!A:C,3,0)</f>
        <v>7.1.2.1</v>
      </c>
      <c r="M189" s="254">
        <f t="shared" si="2"/>
        <v>3739.51</v>
      </c>
    </row>
    <row r="190" spans="1:13">
      <c r="A190" s="169" t="s">
        <v>914</v>
      </c>
      <c r="B190" s="164" t="s">
        <v>143</v>
      </c>
      <c r="C190" s="169" t="s">
        <v>764</v>
      </c>
      <c r="D190" s="9"/>
      <c r="E190" s="170" t="s">
        <v>4079</v>
      </c>
      <c r="F190" s="11"/>
      <c r="G190" s="258">
        <v>6447.25</v>
      </c>
      <c r="H190" s="11"/>
      <c r="I190" s="170">
        <v>24.98</v>
      </c>
      <c r="J190" s="11"/>
      <c r="K190" s="170" t="s">
        <v>4295</v>
      </c>
      <c r="L190" s="249" t="str">
        <f>VLOOKUP(A190,'De x Para'!A:C,3,0)</f>
        <v>7.1.2.1</v>
      </c>
      <c r="M190" s="254">
        <f t="shared" si="2"/>
        <v>6422.27</v>
      </c>
    </row>
    <row r="191" spans="1:13">
      <c r="A191" s="169" t="s">
        <v>918</v>
      </c>
      <c r="B191" s="164" t="s">
        <v>143</v>
      </c>
      <c r="C191" s="169" t="s">
        <v>769</v>
      </c>
      <c r="D191" s="9"/>
      <c r="E191" s="170" t="s">
        <v>4080</v>
      </c>
      <c r="F191" s="11"/>
      <c r="G191" s="170">
        <v>375.59</v>
      </c>
      <c r="H191" s="11"/>
      <c r="I191" s="170">
        <v>76.44</v>
      </c>
      <c r="J191" s="11"/>
      <c r="K191" s="170" t="s">
        <v>4296</v>
      </c>
      <c r="L191" s="249" t="str">
        <f>VLOOKUP(A191,'De x Para'!A:C,3,0)</f>
        <v>7.1.2.1</v>
      </c>
      <c r="M191" s="254">
        <f t="shared" si="2"/>
        <v>299.14999999999998</v>
      </c>
    </row>
    <row r="192" spans="1:13">
      <c r="A192" s="169" t="s">
        <v>922</v>
      </c>
      <c r="B192" s="164" t="s">
        <v>143</v>
      </c>
      <c r="C192" s="169" t="s">
        <v>774</v>
      </c>
      <c r="D192" s="9"/>
      <c r="E192" s="170" t="s">
        <v>4081</v>
      </c>
      <c r="F192" s="11"/>
      <c r="G192" s="170">
        <v>515.71</v>
      </c>
      <c r="H192" s="11"/>
      <c r="I192" s="170">
        <v>1.94</v>
      </c>
      <c r="J192" s="11"/>
      <c r="K192" s="170" t="s">
        <v>4297</v>
      </c>
      <c r="L192" s="249" t="str">
        <f>VLOOKUP(A192,'De x Para'!A:C,3,0)</f>
        <v>7.1.2.1</v>
      </c>
      <c r="M192" s="254">
        <f t="shared" si="2"/>
        <v>513.77</v>
      </c>
    </row>
    <row r="193" spans="1:13">
      <c r="A193" s="169" t="s">
        <v>927</v>
      </c>
      <c r="B193" s="164" t="s">
        <v>143</v>
      </c>
      <c r="C193" s="169" t="s">
        <v>779</v>
      </c>
      <c r="D193" s="9"/>
      <c r="E193" s="170" t="s">
        <v>4082</v>
      </c>
      <c r="F193" s="11"/>
      <c r="G193" s="170">
        <v>46.96</v>
      </c>
      <c r="H193" s="11"/>
      <c r="I193" s="170">
        <v>9.58</v>
      </c>
      <c r="J193" s="11"/>
      <c r="K193" s="170" t="s">
        <v>4298</v>
      </c>
      <c r="L193" s="249" t="str">
        <f>VLOOKUP(A193,'De x Para'!A:C,3,0)</f>
        <v>7.1.2.1</v>
      </c>
      <c r="M193" s="254">
        <f t="shared" si="2"/>
        <v>37.380000000000003</v>
      </c>
    </row>
    <row r="194" spans="1:13">
      <c r="A194" s="169" t="s">
        <v>931</v>
      </c>
      <c r="B194" s="164" t="s">
        <v>143</v>
      </c>
      <c r="C194" s="169" t="s">
        <v>784</v>
      </c>
      <c r="D194" s="9"/>
      <c r="E194" s="170" t="s">
        <v>4083</v>
      </c>
      <c r="F194" s="11"/>
      <c r="G194" s="170">
        <v>64.489999999999995</v>
      </c>
      <c r="H194" s="11"/>
      <c r="I194" s="170">
        <v>0.24</v>
      </c>
      <c r="J194" s="11"/>
      <c r="K194" s="170" t="s">
        <v>4299</v>
      </c>
      <c r="L194" s="249" t="str">
        <f>VLOOKUP(A194,'De x Para'!A:C,3,0)</f>
        <v>7.1.2.1</v>
      </c>
      <c r="M194" s="254">
        <f t="shared" si="2"/>
        <v>64.25</v>
      </c>
    </row>
    <row r="195" spans="1:13">
      <c r="A195" s="169" t="s">
        <v>936</v>
      </c>
      <c r="B195" s="164" t="s">
        <v>143</v>
      </c>
      <c r="C195" s="169" t="s">
        <v>789</v>
      </c>
      <c r="D195" s="9"/>
      <c r="E195" s="170" t="s">
        <v>4084</v>
      </c>
      <c r="F195" s="11"/>
      <c r="G195" s="258">
        <v>1197.31</v>
      </c>
      <c r="H195" s="11"/>
      <c r="I195" s="170">
        <v>243.72</v>
      </c>
      <c r="J195" s="11"/>
      <c r="K195" s="170" t="s">
        <v>4300</v>
      </c>
      <c r="L195" s="249" t="str">
        <f>VLOOKUP(A195,'De x Para'!A:C,3,0)</f>
        <v>7.1.2.1</v>
      </c>
      <c r="M195" s="254">
        <f t="shared" si="2"/>
        <v>953.58999999999992</v>
      </c>
    </row>
    <row r="196" spans="1:13">
      <c r="A196" s="169" t="s">
        <v>940</v>
      </c>
      <c r="B196" s="164" t="s">
        <v>143</v>
      </c>
      <c r="C196" s="169" t="s">
        <v>795</v>
      </c>
      <c r="D196" s="9"/>
      <c r="E196" s="170" t="s">
        <v>4085</v>
      </c>
      <c r="F196" s="11"/>
      <c r="G196" s="258">
        <v>1643.96</v>
      </c>
      <c r="H196" s="11"/>
      <c r="I196" s="170">
        <v>6.35</v>
      </c>
      <c r="J196" s="11"/>
      <c r="K196" s="170" t="s">
        <v>4301</v>
      </c>
      <c r="L196" s="249" t="str">
        <f>VLOOKUP(A196,'De x Para'!A:C,3,0)</f>
        <v>7.1.2.1</v>
      </c>
      <c r="M196" s="254">
        <f t="shared" si="2"/>
        <v>1637.6100000000001</v>
      </c>
    </row>
    <row r="197" spans="1:13">
      <c r="A197" s="171"/>
      <c r="B197" s="164" t="s">
        <v>143</v>
      </c>
      <c r="C197" s="171" t="s">
        <v>143</v>
      </c>
      <c r="D197" s="12"/>
      <c r="E197" s="12"/>
      <c r="F197" s="12"/>
      <c r="G197" s="12"/>
      <c r="H197" s="12"/>
      <c r="I197" s="12"/>
      <c r="J197" s="12"/>
      <c r="K197" s="12"/>
      <c r="L197" s="250"/>
    </row>
    <row r="198" spans="1:13">
      <c r="A198" s="167" t="s">
        <v>945</v>
      </c>
      <c r="B198" s="164" t="s">
        <v>143</v>
      </c>
      <c r="C198" s="167" t="s">
        <v>800</v>
      </c>
      <c r="D198" s="6"/>
      <c r="E198" s="168" t="s">
        <v>4086</v>
      </c>
      <c r="F198" s="8"/>
      <c r="G198" s="257">
        <v>346964.95</v>
      </c>
      <c r="H198" s="8"/>
      <c r="I198" s="257">
        <v>27132.17</v>
      </c>
      <c r="J198" s="8"/>
      <c r="K198" s="168" t="s">
        <v>4302</v>
      </c>
      <c r="L198" s="249">
        <f>VLOOKUP(A198,'De x Para'!A:C,3,0)</f>
        <v>0</v>
      </c>
      <c r="M198" s="254">
        <f t="shared" ref="M198:M217" si="3">G198-I198</f>
        <v>319832.78000000003</v>
      </c>
    </row>
    <row r="199" spans="1:13">
      <c r="A199" s="169" t="s">
        <v>950</v>
      </c>
      <c r="B199" s="164" t="s">
        <v>143</v>
      </c>
      <c r="C199" s="169" t="s">
        <v>859</v>
      </c>
      <c r="D199" s="9"/>
      <c r="E199" s="170" t="s">
        <v>4087</v>
      </c>
      <c r="F199" s="11"/>
      <c r="G199" s="258">
        <v>153535.85</v>
      </c>
      <c r="H199" s="11"/>
      <c r="I199" s="170">
        <v>29.75</v>
      </c>
      <c r="J199" s="11"/>
      <c r="K199" s="170" t="s">
        <v>4303</v>
      </c>
      <c r="L199" s="249" t="str">
        <f>VLOOKUP(A199,'De x Para'!A:C,3,0)</f>
        <v>7.1.2.2</v>
      </c>
      <c r="M199" s="254">
        <f t="shared" si="3"/>
        <v>153506.1</v>
      </c>
    </row>
    <row r="200" spans="1:13">
      <c r="A200" s="169" t="s">
        <v>955</v>
      </c>
      <c r="B200" s="164" t="s">
        <v>143</v>
      </c>
      <c r="C200" s="169" t="s">
        <v>865</v>
      </c>
      <c r="D200" s="9"/>
      <c r="E200" s="170" t="s">
        <v>4088</v>
      </c>
      <c r="F200" s="11"/>
      <c r="G200" s="170">
        <v>0</v>
      </c>
      <c r="H200" s="11"/>
      <c r="I200" s="170">
        <v>0</v>
      </c>
      <c r="J200" s="11"/>
      <c r="K200" s="170" t="s">
        <v>4088</v>
      </c>
      <c r="L200" s="249" t="str">
        <f>VLOOKUP(A200,'De x Para'!A:C,3,0)</f>
        <v>7.1.2.2</v>
      </c>
      <c r="M200" s="254">
        <f t="shared" si="3"/>
        <v>0</v>
      </c>
    </row>
    <row r="201" spans="1:13">
      <c r="A201" s="169" t="s">
        <v>961</v>
      </c>
      <c r="B201" s="164" t="s">
        <v>143</v>
      </c>
      <c r="C201" s="169" t="s">
        <v>871</v>
      </c>
      <c r="D201" s="9"/>
      <c r="E201" s="170" t="s">
        <v>3579</v>
      </c>
      <c r="F201" s="11"/>
      <c r="G201" s="170">
        <v>0</v>
      </c>
      <c r="H201" s="11"/>
      <c r="I201" s="170">
        <v>0</v>
      </c>
      <c r="J201" s="11"/>
      <c r="K201" s="170" t="s">
        <v>3579</v>
      </c>
      <c r="L201" s="249" t="str">
        <f>VLOOKUP(A201,'De x Para'!A:C,3,0)</f>
        <v>7.1.2.2</v>
      </c>
      <c r="M201" s="254">
        <f t="shared" si="3"/>
        <v>0</v>
      </c>
    </row>
    <row r="202" spans="1:13">
      <c r="A202" s="169" t="s">
        <v>965</v>
      </c>
      <c r="B202" s="164" t="s">
        <v>143</v>
      </c>
      <c r="C202" s="169" t="s">
        <v>966</v>
      </c>
      <c r="D202" s="9"/>
      <c r="E202" s="170" t="s">
        <v>4089</v>
      </c>
      <c r="F202" s="11"/>
      <c r="G202" s="258">
        <v>35536.21</v>
      </c>
      <c r="H202" s="11"/>
      <c r="I202" s="170">
        <v>0</v>
      </c>
      <c r="J202" s="11"/>
      <c r="K202" s="170" t="s">
        <v>4304</v>
      </c>
      <c r="L202" s="249" t="str">
        <f>VLOOKUP(A202,'De x Para'!A:C,3,0)</f>
        <v>7.1.2.2</v>
      </c>
      <c r="M202" s="254">
        <f t="shared" si="3"/>
        <v>35536.21</v>
      </c>
    </row>
    <row r="203" spans="1:13">
      <c r="A203" s="169" t="s">
        <v>970</v>
      </c>
      <c r="B203" s="164" t="s">
        <v>143</v>
      </c>
      <c r="C203" s="169" t="s">
        <v>971</v>
      </c>
      <c r="D203" s="9"/>
      <c r="E203" s="170" t="s">
        <v>4090</v>
      </c>
      <c r="F203" s="11"/>
      <c r="G203" s="258">
        <v>11550.48</v>
      </c>
      <c r="H203" s="11"/>
      <c r="I203" s="170">
        <v>0</v>
      </c>
      <c r="J203" s="11"/>
      <c r="K203" s="170" t="s">
        <v>4305</v>
      </c>
      <c r="L203" s="249" t="str">
        <f>VLOOKUP(A203,'De x Para'!A:C,3,0)</f>
        <v>7.1.2.2</v>
      </c>
      <c r="M203" s="254">
        <f t="shared" si="3"/>
        <v>11550.48</v>
      </c>
    </row>
    <row r="204" spans="1:13">
      <c r="A204" s="169" t="s">
        <v>975</v>
      </c>
      <c r="B204" s="164" t="s">
        <v>143</v>
      </c>
      <c r="C204" s="169" t="s">
        <v>976</v>
      </c>
      <c r="D204" s="9"/>
      <c r="E204" s="170" t="s">
        <v>4091</v>
      </c>
      <c r="F204" s="11"/>
      <c r="G204" s="258">
        <v>1443.79</v>
      </c>
      <c r="H204" s="11"/>
      <c r="I204" s="170">
        <v>0</v>
      </c>
      <c r="J204" s="11"/>
      <c r="K204" s="170" t="s">
        <v>4306</v>
      </c>
      <c r="L204" s="249" t="str">
        <f>VLOOKUP(A204,'De x Para'!A:C,3,0)</f>
        <v>7.1.2.2</v>
      </c>
      <c r="M204" s="254">
        <f t="shared" si="3"/>
        <v>1443.79</v>
      </c>
    </row>
    <row r="205" spans="1:13">
      <c r="A205" s="169" t="s">
        <v>980</v>
      </c>
      <c r="B205" s="164" t="s">
        <v>143</v>
      </c>
      <c r="C205" s="169" t="s">
        <v>981</v>
      </c>
      <c r="D205" s="9"/>
      <c r="E205" s="170" t="s">
        <v>4092</v>
      </c>
      <c r="F205" s="11"/>
      <c r="G205" s="258">
        <v>16599.11</v>
      </c>
      <c r="H205" s="11"/>
      <c r="I205" s="258">
        <v>20894.55</v>
      </c>
      <c r="J205" s="11"/>
      <c r="K205" s="170" t="s">
        <v>4307</v>
      </c>
      <c r="L205" s="249" t="str">
        <f>VLOOKUP(A205,'De x Para'!A:C,3,0)</f>
        <v>7.1.2.2</v>
      </c>
      <c r="M205" s="254">
        <f t="shared" si="3"/>
        <v>-4295.4399999999987</v>
      </c>
    </row>
    <row r="206" spans="1:13">
      <c r="A206" s="169" t="s">
        <v>986</v>
      </c>
      <c r="B206" s="164" t="s">
        <v>143</v>
      </c>
      <c r="C206" s="169" t="s">
        <v>751</v>
      </c>
      <c r="D206" s="9"/>
      <c r="E206" s="170" t="s">
        <v>4093</v>
      </c>
      <c r="F206" s="11"/>
      <c r="G206" s="258">
        <v>53726.1</v>
      </c>
      <c r="H206" s="11"/>
      <c r="I206" s="170">
        <v>0</v>
      </c>
      <c r="J206" s="11"/>
      <c r="K206" s="170" t="s">
        <v>4308</v>
      </c>
      <c r="L206" s="249" t="str">
        <f>VLOOKUP(A206,'De x Para'!A:C,3,0)</f>
        <v>7.1.2.2</v>
      </c>
      <c r="M206" s="254">
        <f t="shared" si="3"/>
        <v>53726.1</v>
      </c>
    </row>
    <row r="207" spans="1:13">
      <c r="A207" s="169" t="s">
        <v>990</v>
      </c>
      <c r="B207" s="164" t="s">
        <v>143</v>
      </c>
      <c r="C207" s="169" t="s">
        <v>756</v>
      </c>
      <c r="D207" s="9"/>
      <c r="E207" s="170" t="s">
        <v>4094</v>
      </c>
      <c r="F207" s="11"/>
      <c r="G207" s="170">
        <v>701.22</v>
      </c>
      <c r="H207" s="11"/>
      <c r="I207" s="170">
        <v>459.67</v>
      </c>
      <c r="J207" s="11"/>
      <c r="K207" s="170" t="s">
        <v>4309</v>
      </c>
      <c r="L207" s="249" t="str">
        <f>VLOOKUP(A207,'De x Para'!A:C,3,0)</f>
        <v>7.1.2.2</v>
      </c>
      <c r="M207" s="254">
        <f t="shared" si="3"/>
        <v>241.55</v>
      </c>
    </row>
    <row r="208" spans="1:13">
      <c r="A208" s="169" t="s">
        <v>995</v>
      </c>
      <c r="B208" s="164" t="s">
        <v>143</v>
      </c>
      <c r="C208" s="169" t="s">
        <v>907</v>
      </c>
      <c r="D208" s="9"/>
      <c r="E208" s="170" t="s">
        <v>2680</v>
      </c>
      <c r="F208" s="11"/>
      <c r="G208" s="170">
        <v>0</v>
      </c>
      <c r="H208" s="11"/>
      <c r="I208" s="170">
        <v>0</v>
      </c>
      <c r="J208" s="11"/>
      <c r="K208" s="170" t="s">
        <v>2680</v>
      </c>
      <c r="L208" s="249" t="str">
        <f>VLOOKUP(A208,'De x Para'!A:C,3,0)</f>
        <v>7.1.2.2</v>
      </c>
      <c r="M208" s="254">
        <f t="shared" si="3"/>
        <v>0</v>
      </c>
    </row>
    <row r="209" spans="1:13">
      <c r="A209" s="169" t="s">
        <v>997</v>
      </c>
      <c r="B209" s="164" t="s">
        <v>143</v>
      </c>
      <c r="C209" s="169" t="s">
        <v>542</v>
      </c>
      <c r="D209" s="9"/>
      <c r="E209" s="170" t="s">
        <v>4095</v>
      </c>
      <c r="F209" s="11"/>
      <c r="G209" s="258">
        <v>20475.59</v>
      </c>
      <c r="H209" s="11"/>
      <c r="I209" s="258">
        <v>3471.82</v>
      </c>
      <c r="J209" s="11"/>
      <c r="K209" s="170" t="s">
        <v>4310</v>
      </c>
      <c r="L209" s="249" t="str">
        <f>VLOOKUP(A209,'De x Para'!A:C,3,0)</f>
        <v>7.1.2.2</v>
      </c>
      <c r="M209" s="254">
        <f t="shared" si="3"/>
        <v>17003.77</v>
      </c>
    </row>
    <row r="210" spans="1:13">
      <c r="A210" s="169" t="s">
        <v>1002</v>
      </c>
      <c r="B210" s="164" t="s">
        <v>143</v>
      </c>
      <c r="C210" s="169" t="s">
        <v>764</v>
      </c>
      <c r="D210" s="9"/>
      <c r="E210" s="170" t="s">
        <v>4096</v>
      </c>
      <c r="F210" s="11"/>
      <c r="G210" s="258">
        <v>32291.119999999999</v>
      </c>
      <c r="H210" s="11"/>
      <c r="I210" s="170">
        <v>801.99</v>
      </c>
      <c r="J210" s="11"/>
      <c r="K210" s="170" t="s">
        <v>4311</v>
      </c>
      <c r="L210" s="249" t="str">
        <f>VLOOKUP(A210,'De x Para'!A:C,3,0)</f>
        <v>7.1.2.2</v>
      </c>
      <c r="M210" s="254">
        <f t="shared" si="3"/>
        <v>31489.129999999997</v>
      </c>
    </row>
    <row r="211" spans="1:13">
      <c r="A211" s="169" t="s">
        <v>1007</v>
      </c>
      <c r="B211" s="164" t="s">
        <v>143</v>
      </c>
      <c r="C211" s="169" t="s">
        <v>769</v>
      </c>
      <c r="D211" s="9"/>
      <c r="E211" s="170" t="s">
        <v>4097</v>
      </c>
      <c r="F211" s="11"/>
      <c r="G211" s="258">
        <v>1637.93</v>
      </c>
      <c r="H211" s="11"/>
      <c r="I211" s="170">
        <v>277.66000000000003</v>
      </c>
      <c r="J211" s="11"/>
      <c r="K211" s="170" t="s">
        <v>4312</v>
      </c>
      <c r="L211" s="249" t="str">
        <f>VLOOKUP(A211,'De x Para'!A:C,3,0)</f>
        <v>7.1.2.2</v>
      </c>
      <c r="M211" s="254">
        <f t="shared" si="3"/>
        <v>1360.27</v>
      </c>
    </row>
    <row r="212" spans="1:13">
      <c r="A212" s="169" t="s">
        <v>1012</v>
      </c>
      <c r="B212" s="164" t="s">
        <v>143</v>
      </c>
      <c r="C212" s="169" t="s">
        <v>774</v>
      </c>
      <c r="D212" s="9"/>
      <c r="E212" s="170" t="s">
        <v>4098</v>
      </c>
      <c r="F212" s="11"/>
      <c r="G212" s="258">
        <v>2582.9299999999998</v>
      </c>
      <c r="H212" s="11"/>
      <c r="I212" s="170">
        <v>63.9</v>
      </c>
      <c r="J212" s="11"/>
      <c r="K212" s="170" t="s">
        <v>4313</v>
      </c>
      <c r="L212" s="249" t="str">
        <f>VLOOKUP(A212,'De x Para'!A:C,3,0)</f>
        <v>7.1.2.2</v>
      </c>
      <c r="M212" s="254">
        <f t="shared" si="3"/>
        <v>2519.0299999999997</v>
      </c>
    </row>
    <row r="213" spans="1:13">
      <c r="A213" s="169" t="s">
        <v>1017</v>
      </c>
      <c r="B213" s="164" t="s">
        <v>143</v>
      </c>
      <c r="C213" s="169" t="s">
        <v>779</v>
      </c>
      <c r="D213" s="9"/>
      <c r="E213" s="170" t="s">
        <v>4099</v>
      </c>
      <c r="F213" s="11"/>
      <c r="G213" s="170">
        <v>204.79</v>
      </c>
      <c r="H213" s="11"/>
      <c r="I213" s="170">
        <v>34.770000000000003</v>
      </c>
      <c r="J213" s="11"/>
      <c r="K213" s="170" t="s">
        <v>4314</v>
      </c>
      <c r="L213" s="249" t="str">
        <f>VLOOKUP(A213,'De x Para'!A:C,3,0)</f>
        <v>7.1.2.2</v>
      </c>
      <c r="M213" s="254">
        <f t="shared" si="3"/>
        <v>170.01999999999998</v>
      </c>
    </row>
    <row r="214" spans="1:13">
      <c r="A214" s="169" t="s">
        <v>1022</v>
      </c>
      <c r="B214" s="164" t="s">
        <v>143</v>
      </c>
      <c r="C214" s="169" t="s">
        <v>784</v>
      </c>
      <c r="D214" s="9"/>
      <c r="E214" s="170" t="s">
        <v>4100</v>
      </c>
      <c r="F214" s="11"/>
      <c r="G214" s="170">
        <v>322.93</v>
      </c>
      <c r="H214" s="11"/>
      <c r="I214" s="170">
        <v>8.0500000000000007</v>
      </c>
      <c r="J214" s="11"/>
      <c r="K214" s="170" t="s">
        <v>4315</v>
      </c>
      <c r="L214" s="249" t="str">
        <f>VLOOKUP(A214,'De x Para'!A:C,3,0)</f>
        <v>7.1.2.2</v>
      </c>
      <c r="M214" s="254">
        <f t="shared" si="3"/>
        <v>314.88</v>
      </c>
    </row>
    <row r="215" spans="1:13">
      <c r="A215" s="169" t="s">
        <v>1027</v>
      </c>
      <c r="B215" s="164" t="s">
        <v>143</v>
      </c>
      <c r="C215" s="169" t="s">
        <v>789</v>
      </c>
      <c r="D215" s="9"/>
      <c r="E215" s="170" t="s">
        <v>4101</v>
      </c>
      <c r="F215" s="11"/>
      <c r="G215" s="258">
        <v>5221.34</v>
      </c>
      <c r="H215" s="11"/>
      <c r="I215" s="170">
        <v>885.41</v>
      </c>
      <c r="J215" s="11"/>
      <c r="K215" s="170" t="s">
        <v>4316</v>
      </c>
      <c r="L215" s="249" t="str">
        <f>VLOOKUP(A215,'De x Para'!A:C,3,0)</f>
        <v>7.1.2.2</v>
      </c>
      <c r="M215" s="254">
        <f t="shared" si="3"/>
        <v>4335.93</v>
      </c>
    </row>
    <row r="216" spans="1:13">
      <c r="A216" s="169" t="s">
        <v>1032</v>
      </c>
      <c r="B216" s="164" t="s">
        <v>143</v>
      </c>
      <c r="C216" s="169" t="s">
        <v>795</v>
      </c>
      <c r="D216" s="9"/>
      <c r="E216" s="170" t="s">
        <v>4102</v>
      </c>
      <c r="F216" s="11"/>
      <c r="G216" s="258">
        <v>8234.11</v>
      </c>
      <c r="H216" s="11"/>
      <c r="I216" s="170">
        <v>204.6</v>
      </c>
      <c r="J216" s="11"/>
      <c r="K216" s="170" t="s">
        <v>4317</v>
      </c>
      <c r="L216" s="249" t="str">
        <f>VLOOKUP(A216,'De x Para'!A:C,3,0)</f>
        <v>7.1.2.2</v>
      </c>
      <c r="M216" s="254">
        <f t="shared" si="3"/>
        <v>8029.51</v>
      </c>
    </row>
    <row r="217" spans="1:13">
      <c r="A217" s="169" t="s">
        <v>1037</v>
      </c>
      <c r="B217" s="164" t="s">
        <v>143</v>
      </c>
      <c r="C217" s="169" t="s">
        <v>1038</v>
      </c>
      <c r="D217" s="9"/>
      <c r="E217" s="170" t="s">
        <v>4103</v>
      </c>
      <c r="F217" s="11"/>
      <c r="G217" s="258">
        <v>2901.45</v>
      </c>
      <c r="H217" s="11"/>
      <c r="I217" s="170">
        <v>0</v>
      </c>
      <c r="J217" s="11"/>
      <c r="K217" s="170" t="s">
        <v>4318</v>
      </c>
      <c r="L217" s="249" t="str">
        <f>VLOOKUP(A217,'De x Para'!A:C,3,0)</f>
        <v>7.1.4.2</v>
      </c>
      <c r="M217" s="254">
        <f t="shared" si="3"/>
        <v>2901.45</v>
      </c>
    </row>
    <row r="218" spans="1:13">
      <c r="A218" s="171"/>
      <c r="B218" s="164" t="s">
        <v>143</v>
      </c>
      <c r="C218" s="171" t="s">
        <v>143</v>
      </c>
      <c r="D218" s="12"/>
      <c r="E218" s="12"/>
      <c r="F218" s="12"/>
      <c r="G218" s="12"/>
      <c r="H218" s="12"/>
      <c r="I218" s="12"/>
      <c r="J218" s="12"/>
      <c r="K218" s="12"/>
      <c r="L218" s="250"/>
    </row>
    <row r="219" spans="1:13">
      <c r="A219" s="167" t="s">
        <v>1040</v>
      </c>
      <c r="B219" s="164" t="s">
        <v>143</v>
      </c>
      <c r="C219" s="167" t="s">
        <v>1041</v>
      </c>
      <c r="D219" s="6"/>
      <c r="E219" s="168" t="s">
        <v>4104</v>
      </c>
      <c r="F219" s="8"/>
      <c r="G219" s="257">
        <v>3610.33</v>
      </c>
      <c r="H219" s="8"/>
      <c r="I219" s="168">
        <v>0.33</v>
      </c>
      <c r="J219" s="8"/>
      <c r="K219" s="168" t="s">
        <v>4319</v>
      </c>
      <c r="L219" s="249">
        <f>VLOOKUP(A219,'De x Para'!A:C,3,0)</f>
        <v>0</v>
      </c>
      <c r="M219" s="254">
        <f t="shared" ref="M219:M224" si="4">G219-I219</f>
        <v>3610</v>
      </c>
    </row>
    <row r="220" spans="1:13">
      <c r="A220" s="167" t="s">
        <v>1046</v>
      </c>
      <c r="B220" s="164" t="s">
        <v>143</v>
      </c>
      <c r="C220" s="167" t="s">
        <v>800</v>
      </c>
      <c r="D220" s="6"/>
      <c r="E220" s="168" t="s">
        <v>4104</v>
      </c>
      <c r="F220" s="8"/>
      <c r="G220" s="257">
        <v>3610.33</v>
      </c>
      <c r="H220" s="8"/>
      <c r="I220" s="168">
        <v>0.33</v>
      </c>
      <c r="J220" s="8"/>
      <c r="K220" s="168" t="s">
        <v>4319</v>
      </c>
      <c r="L220" s="249">
        <f>VLOOKUP(A220,'De x Para'!A:C,3,0)</f>
        <v>0</v>
      </c>
      <c r="M220" s="254">
        <f t="shared" si="4"/>
        <v>3610</v>
      </c>
    </row>
    <row r="221" spans="1:13">
      <c r="A221" s="169" t="s">
        <v>1047</v>
      </c>
      <c r="B221" s="164" t="s">
        <v>143</v>
      </c>
      <c r="C221" s="169" t="s">
        <v>729</v>
      </c>
      <c r="D221" s="9"/>
      <c r="E221" s="170" t="s">
        <v>4105</v>
      </c>
      <c r="F221" s="11"/>
      <c r="G221" s="258">
        <v>2350.33</v>
      </c>
      <c r="H221" s="11"/>
      <c r="I221" s="170">
        <v>0.33</v>
      </c>
      <c r="J221" s="11"/>
      <c r="K221" s="170" t="s">
        <v>1683</v>
      </c>
      <c r="L221" s="249" t="str">
        <f>VLOOKUP(A221,'De x Para'!A:C,3,0)</f>
        <v>7.1.3.2</v>
      </c>
      <c r="M221" s="254">
        <f t="shared" si="4"/>
        <v>2350</v>
      </c>
    </row>
    <row r="222" spans="1:13">
      <c r="A222" s="169" t="s">
        <v>1051</v>
      </c>
      <c r="B222" s="164" t="s">
        <v>143</v>
      </c>
      <c r="C222" s="169" t="s">
        <v>865</v>
      </c>
      <c r="D222" s="9"/>
      <c r="E222" s="170" t="s">
        <v>1653</v>
      </c>
      <c r="F222" s="11"/>
      <c r="G222" s="170">
        <v>0</v>
      </c>
      <c r="H222" s="11"/>
      <c r="I222" s="170">
        <v>0</v>
      </c>
      <c r="J222" s="11"/>
      <c r="K222" s="170" t="s">
        <v>1653</v>
      </c>
      <c r="L222" s="249" t="str">
        <f>VLOOKUP(A222,'De x Para'!A:C,3,0)</f>
        <v>7.1.3.2</v>
      </c>
      <c r="M222" s="254">
        <f t="shared" si="4"/>
        <v>0</v>
      </c>
    </row>
    <row r="223" spans="1:13">
      <c r="A223" s="169" t="s">
        <v>1053</v>
      </c>
      <c r="B223" s="164" t="s">
        <v>143</v>
      </c>
      <c r="C223" s="169" t="s">
        <v>751</v>
      </c>
      <c r="D223" s="9"/>
      <c r="E223" s="170" t="s">
        <v>4106</v>
      </c>
      <c r="F223" s="11"/>
      <c r="G223" s="258">
        <v>1260</v>
      </c>
      <c r="H223" s="11"/>
      <c r="I223" s="170">
        <v>0</v>
      </c>
      <c r="J223" s="11"/>
      <c r="K223" s="170" t="s">
        <v>4320</v>
      </c>
      <c r="L223" s="249" t="str">
        <f>VLOOKUP(A223,'De x Para'!A:C,3,0)</f>
        <v>7.1.3.2</v>
      </c>
      <c r="M223" s="254">
        <f t="shared" si="4"/>
        <v>1260</v>
      </c>
    </row>
    <row r="224" spans="1:13">
      <c r="A224" s="169" t="s">
        <v>1057</v>
      </c>
      <c r="B224" s="164" t="s">
        <v>143</v>
      </c>
      <c r="C224" s="169" t="s">
        <v>756</v>
      </c>
      <c r="D224" s="9"/>
      <c r="E224" s="170" t="s">
        <v>3837</v>
      </c>
      <c r="F224" s="11"/>
      <c r="G224" s="170">
        <v>0</v>
      </c>
      <c r="H224" s="11"/>
      <c r="I224" s="170">
        <v>0</v>
      </c>
      <c r="J224" s="11"/>
      <c r="K224" s="170" t="s">
        <v>3837</v>
      </c>
      <c r="L224" s="249" t="str">
        <f>VLOOKUP(A224,'De x Para'!A:C,3,0)</f>
        <v>7.1.3.2</v>
      </c>
      <c r="M224" s="254">
        <f t="shared" si="4"/>
        <v>0</v>
      </c>
    </row>
    <row r="225" spans="1:13">
      <c r="A225" s="171"/>
      <c r="B225" s="164" t="s">
        <v>143</v>
      </c>
      <c r="C225" s="171" t="s">
        <v>143</v>
      </c>
      <c r="D225" s="12"/>
      <c r="E225" s="12"/>
      <c r="F225" s="12"/>
      <c r="G225" s="12"/>
      <c r="H225" s="12"/>
      <c r="I225" s="12"/>
      <c r="J225" s="12"/>
      <c r="K225" s="12"/>
      <c r="L225" s="250"/>
    </row>
    <row r="226" spans="1:13">
      <c r="A226" s="167" t="s">
        <v>1061</v>
      </c>
      <c r="B226" s="164" t="s">
        <v>143</v>
      </c>
      <c r="C226" s="167" t="s">
        <v>1062</v>
      </c>
      <c r="D226" s="6"/>
      <c r="E226" s="168" t="s">
        <v>4107</v>
      </c>
      <c r="F226" s="8"/>
      <c r="G226" s="257">
        <v>117411.54</v>
      </c>
      <c r="H226" s="8"/>
      <c r="I226" s="168">
        <v>0.02</v>
      </c>
      <c r="J226" s="8"/>
      <c r="K226" s="168" t="s">
        <v>4321</v>
      </c>
      <c r="L226" s="249">
        <f>VLOOKUP(A226,'De x Para'!A:C,3,0)</f>
        <v>0</v>
      </c>
      <c r="M226" s="254">
        <f t="shared" ref="M226:M242" si="5">G226-I226</f>
        <v>117411.51999999999</v>
      </c>
    </row>
    <row r="227" spans="1:13">
      <c r="A227" s="167" t="s">
        <v>1066</v>
      </c>
      <c r="B227" s="164" t="s">
        <v>143</v>
      </c>
      <c r="C227" s="167" t="s">
        <v>1062</v>
      </c>
      <c r="D227" s="6"/>
      <c r="E227" s="168" t="s">
        <v>4107</v>
      </c>
      <c r="F227" s="8"/>
      <c r="G227" s="257">
        <v>117411.54</v>
      </c>
      <c r="H227" s="8"/>
      <c r="I227" s="168">
        <v>0.02</v>
      </c>
      <c r="J227" s="8"/>
      <c r="K227" s="168" t="s">
        <v>4321</v>
      </c>
      <c r="L227" s="249">
        <f>VLOOKUP(A227,'De x Para'!A:C,3,0)</f>
        <v>0</v>
      </c>
      <c r="M227" s="254">
        <f t="shared" si="5"/>
        <v>117411.51999999999</v>
      </c>
    </row>
    <row r="228" spans="1:13">
      <c r="A228" s="167" t="s">
        <v>1067</v>
      </c>
      <c r="B228" s="164" t="s">
        <v>143</v>
      </c>
      <c r="C228" s="167" t="s">
        <v>1062</v>
      </c>
      <c r="D228" s="6"/>
      <c r="E228" s="168" t="s">
        <v>4107</v>
      </c>
      <c r="F228" s="8"/>
      <c r="G228" s="257">
        <v>117411.54</v>
      </c>
      <c r="H228" s="8"/>
      <c r="I228" s="168">
        <v>0.02</v>
      </c>
      <c r="J228" s="8"/>
      <c r="K228" s="168" t="s">
        <v>4321</v>
      </c>
      <c r="L228" s="249">
        <f>VLOOKUP(A228,'De x Para'!A:C,3,0)</f>
        <v>0</v>
      </c>
      <c r="M228" s="254">
        <f t="shared" si="5"/>
        <v>117411.51999999999</v>
      </c>
    </row>
    <row r="229" spans="1:13">
      <c r="A229" s="169" t="s">
        <v>1068</v>
      </c>
      <c r="B229" s="164" t="s">
        <v>143</v>
      </c>
      <c r="C229" s="169" t="s">
        <v>1069</v>
      </c>
      <c r="D229" s="9"/>
      <c r="E229" s="170" t="s">
        <v>4108</v>
      </c>
      <c r="F229" s="11"/>
      <c r="G229" s="258">
        <v>5907</v>
      </c>
      <c r="H229" s="11"/>
      <c r="I229" s="170">
        <v>0</v>
      </c>
      <c r="J229" s="11"/>
      <c r="K229" s="170" t="s">
        <v>4322</v>
      </c>
      <c r="L229" s="249" t="str">
        <f>VLOOKUP(A229,'De x Para'!A:C,3,0)</f>
        <v>8.6</v>
      </c>
      <c r="M229" s="254">
        <f t="shared" si="5"/>
        <v>5907</v>
      </c>
    </row>
    <row r="230" spans="1:13">
      <c r="A230" s="169" t="s">
        <v>1073</v>
      </c>
      <c r="B230" s="164" t="s">
        <v>143</v>
      </c>
      <c r="C230" s="169" t="s">
        <v>1074</v>
      </c>
      <c r="D230" s="9"/>
      <c r="E230" s="170" t="s">
        <v>4109</v>
      </c>
      <c r="F230" s="11"/>
      <c r="G230" s="258">
        <v>6750</v>
      </c>
      <c r="H230" s="11"/>
      <c r="I230" s="170">
        <v>0</v>
      </c>
      <c r="J230" s="11"/>
      <c r="K230" s="170" t="s">
        <v>4323</v>
      </c>
      <c r="L230" s="249" t="str">
        <f>VLOOKUP(A230,'De x Para'!A:C,3,0)</f>
        <v>8.3</v>
      </c>
      <c r="M230" s="254">
        <f t="shared" si="5"/>
        <v>6750</v>
      </c>
    </row>
    <row r="231" spans="1:13">
      <c r="A231" s="169" t="s">
        <v>1078</v>
      </c>
      <c r="B231" s="164" t="s">
        <v>143</v>
      </c>
      <c r="C231" s="169" t="s">
        <v>1079</v>
      </c>
      <c r="D231" s="9"/>
      <c r="E231" s="170" t="s">
        <v>3601</v>
      </c>
      <c r="F231" s="11"/>
      <c r="G231" s="170">
        <v>0</v>
      </c>
      <c r="H231" s="11"/>
      <c r="I231" s="170">
        <v>0</v>
      </c>
      <c r="J231" s="11"/>
      <c r="K231" s="170" t="s">
        <v>3601</v>
      </c>
      <c r="L231" s="249" t="str">
        <f>VLOOKUP(A231,'De x Para'!A:C,3,0)</f>
        <v>8.7</v>
      </c>
      <c r="M231" s="254">
        <f t="shared" si="5"/>
        <v>0</v>
      </c>
    </row>
    <row r="232" spans="1:13">
      <c r="A232" s="169" t="s">
        <v>1081</v>
      </c>
      <c r="B232" s="164" t="s">
        <v>143</v>
      </c>
      <c r="C232" s="169" t="s">
        <v>1082</v>
      </c>
      <c r="D232" s="9"/>
      <c r="E232" s="170" t="s">
        <v>4110</v>
      </c>
      <c r="F232" s="11"/>
      <c r="G232" s="258">
        <v>15110.03</v>
      </c>
      <c r="H232" s="11"/>
      <c r="I232" s="170">
        <v>0</v>
      </c>
      <c r="J232" s="11"/>
      <c r="K232" s="170" t="s">
        <v>4324</v>
      </c>
      <c r="L232" s="249" t="str">
        <f>VLOOKUP(A232,'De x Para'!A:C,3,0)</f>
        <v>8.2</v>
      </c>
      <c r="M232" s="254">
        <f t="shared" si="5"/>
        <v>15110.03</v>
      </c>
    </row>
    <row r="233" spans="1:13">
      <c r="A233" s="169" t="s">
        <v>1086</v>
      </c>
      <c r="B233" s="164" t="s">
        <v>143</v>
      </c>
      <c r="C233" s="169" t="s">
        <v>1087</v>
      </c>
      <c r="D233" s="9"/>
      <c r="E233" s="170" t="s">
        <v>4111</v>
      </c>
      <c r="F233" s="11"/>
      <c r="G233" s="170">
        <v>658.8</v>
      </c>
      <c r="H233" s="11"/>
      <c r="I233" s="170">
        <v>0</v>
      </c>
      <c r="J233" s="11"/>
      <c r="K233" s="170" t="s">
        <v>4325</v>
      </c>
      <c r="L233" s="249" t="str">
        <f>VLOOKUP(A233,'De x Para'!A:C,3,0)</f>
        <v>8.8</v>
      </c>
      <c r="M233" s="254">
        <f t="shared" si="5"/>
        <v>658.8</v>
      </c>
    </row>
    <row r="234" spans="1:13">
      <c r="A234" s="169" t="s">
        <v>1091</v>
      </c>
      <c r="B234" s="164" t="s">
        <v>143</v>
      </c>
      <c r="C234" s="169" t="s">
        <v>1092</v>
      </c>
      <c r="D234" s="9"/>
      <c r="E234" s="170" t="s">
        <v>4112</v>
      </c>
      <c r="F234" s="11"/>
      <c r="G234" s="258">
        <v>31014.87</v>
      </c>
      <c r="H234" s="11"/>
      <c r="I234" s="170">
        <v>0</v>
      </c>
      <c r="J234" s="11"/>
      <c r="K234" s="170" t="s">
        <v>4326</v>
      </c>
      <c r="L234" s="249" t="str">
        <f>VLOOKUP(A234,'De x Para'!A:C,3,0)</f>
        <v>8.1</v>
      </c>
      <c r="M234" s="254">
        <f t="shared" si="5"/>
        <v>31014.87</v>
      </c>
    </row>
    <row r="235" spans="1:13">
      <c r="A235" s="169" t="s">
        <v>1096</v>
      </c>
      <c r="B235" s="164" t="s">
        <v>143</v>
      </c>
      <c r="C235" s="169" t="s">
        <v>1097</v>
      </c>
      <c r="D235" s="9"/>
      <c r="E235" s="170" t="s">
        <v>4113</v>
      </c>
      <c r="F235" s="11"/>
      <c r="G235" s="258">
        <v>16564.47</v>
      </c>
      <c r="H235" s="11"/>
      <c r="I235" s="170">
        <v>0</v>
      </c>
      <c r="J235" s="11"/>
      <c r="K235" s="170" t="s">
        <v>4327</v>
      </c>
      <c r="L235" s="249" t="str">
        <f>VLOOKUP(A235,'De x Para'!A:C,3,0)</f>
        <v>8.2</v>
      </c>
      <c r="M235" s="254">
        <f t="shared" si="5"/>
        <v>16564.47</v>
      </c>
    </row>
    <row r="236" spans="1:13">
      <c r="A236" s="169" t="s">
        <v>1101</v>
      </c>
      <c r="B236" s="164" t="s">
        <v>143</v>
      </c>
      <c r="C236" s="169" t="s">
        <v>1102</v>
      </c>
      <c r="D236" s="9"/>
      <c r="E236" s="170" t="s">
        <v>4114</v>
      </c>
      <c r="F236" s="11"/>
      <c r="G236" s="258">
        <v>38044.519999999997</v>
      </c>
      <c r="H236" s="11"/>
      <c r="I236" s="170">
        <v>0</v>
      </c>
      <c r="J236" s="11"/>
      <c r="K236" s="170" t="s">
        <v>4328</v>
      </c>
      <c r="L236" s="249" t="str">
        <f>VLOOKUP(A236,'De x Para'!A:C,3,0)</f>
        <v>8.2</v>
      </c>
      <c r="M236" s="254">
        <f t="shared" si="5"/>
        <v>38044.519999999997</v>
      </c>
    </row>
    <row r="237" spans="1:13">
      <c r="A237" s="169" t="s">
        <v>1106</v>
      </c>
      <c r="B237" s="164" t="s">
        <v>143</v>
      </c>
      <c r="C237" s="169" t="s">
        <v>1107</v>
      </c>
      <c r="D237" s="9"/>
      <c r="E237" s="170" t="s">
        <v>4115</v>
      </c>
      <c r="F237" s="11"/>
      <c r="G237" s="170">
        <v>0</v>
      </c>
      <c r="H237" s="11"/>
      <c r="I237" s="170">
        <v>0</v>
      </c>
      <c r="J237" s="11"/>
      <c r="K237" s="170" t="s">
        <v>4115</v>
      </c>
      <c r="L237" s="249" t="str">
        <f>VLOOKUP(A237,'De x Para'!A:C,3,0)</f>
        <v>8.4</v>
      </c>
      <c r="M237" s="254">
        <f t="shared" si="5"/>
        <v>0</v>
      </c>
    </row>
    <row r="238" spans="1:13">
      <c r="A238" s="169" t="s">
        <v>1111</v>
      </c>
      <c r="B238" s="164" t="s">
        <v>143</v>
      </c>
      <c r="C238" s="169" t="s">
        <v>1112</v>
      </c>
      <c r="D238" s="9"/>
      <c r="E238" s="170" t="s">
        <v>3847</v>
      </c>
      <c r="F238" s="11"/>
      <c r="G238" s="170">
        <v>298.82</v>
      </c>
      <c r="H238" s="11"/>
      <c r="I238" s="170">
        <v>0.01</v>
      </c>
      <c r="J238" s="11"/>
      <c r="K238" s="170" t="s">
        <v>4329</v>
      </c>
      <c r="L238" s="249" t="str">
        <f>VLOOKUP(A238,'De x Para'!A:C,3,0)</f>
        <v>8.5</v>
      </c>
      <c r="M238" s="254">
        <f t="shared" si="5"/>
        <v>298.81</v>
      </c>
    </row>
    <row r="239" spans="1:13">
      <c r="A239" s="169" t="s">
        <v>1116</v>
      </c>
      <c r="B239" s="164" t="s">
        <v>143</v>
      </c>
      <c r="C239" s="169" t="s">
        <v>1117</v>
      </c>
      <c r="D239" s="9"/>
      <c r="E239" s="170" t="s">
        <v>3848</v>
      </c>
      <c r="F239" s="11"/>
      <c r="G239" s="170">
        <v>0</v>
      </c>
      <c r="H239" s="11"/>
      <c r="I239" s="170">
        <v>0</v>
      </c>
      <c r="J239" s="11"/>
      <c r="K239" s="170" t="s">
        <v>3848</v>
      </c>
      <c r="L239" s="249" t="str">
        <f>VLOOKUP(A239,'De x Para'!A:C,3,0)</f>
        <v>8.8</v>
      </c>
      <c r="M239" s="254">
        <f t="shared" si="5"/>
        <v>0</v>
      </c>
    </row>
    <row r="240" spans="1:13">
      <c r="A240" s="169" t="s">
        <v>1121</v>
      </c>
      <c r="B240" s="164" t="s">
        <v>143</v>
      </c>
      <c r="C240" s="169" t="s">
        <v>1122</v>
      </c>
      <c r="D240" s="9"/>
      <c r="E240" s="170" t="s">
        <v>4116</v>
      </c>
      <c r="F240" s="11"/>
      <c r="G240" s="170">
        <v>0</v>
      </c>
      <c r="H240" s="11"/>
      <c r="I240" s="170">
        <v>0</v>
      </c>
      <c r="J240" s="11"/>
      <c r="K240" s="170" t="s">
        <v>4116</v>
      </c>
      <c r="L240" s="249" t="str">
        <f>VLOOKUP(A240,'De x Para'!A:C,3,0)</f>
        <v>8.8</v>
      </c>
      <c r="M240" s="254">
        <f t="shared" si="5"/>
        <v>0</v>
      </c>
    </row>
    <row r="241" spans="1:13">
      <c r="A241" s="169" t="s">
        <v>1124</v>
      </c>
      <c r="B241" s="164" t="s">
        <v>143</v>
      </c>
      <c r="C241" s="169" t="s">
        <v>1125</v>
      </c>
      <c r="D241" s="9"/>
      <c r="E241" s="170" t="s">
        <v>3611</v>
      </c>
      <c r="F241" s="11"/>
      <c r="G241" s="170">
        <v>0</v>
      </c>
      <c r="H241" s="11"/>
      <c r="I241" s="170">
        <v>0</v>
      </c>
      <c r="J241" s="11"/>
      <c r="K241" s="170" t="s">
        <v>3611</v>
      </c>
      <c r="L241" s="249" t="str">
        <f>VLOOKUP(A241,'De x Para'!A:C,3,0)</f>
        <v>8.8</v>
      </c>
      <c r="M241" s="254">
        <f t="shared" si="5"/>
        <v>0</v>
      </c>
    </row>
    <row r="242" spans="1:13">
      <c r="A242" s="169" t="s">
        <v>1127</v>
      </c>
      <c r="B242" s="164" t="s">
        <v>143</v>
      </c>
      <c r="C242" s="169" t="s">
        <v>1128</v>
      </c>
      <c r="D242" s="9"/>
      <c r="E242" s="170" t="s">
        <v>4117</v>
      </c>
      <c r="F242" s="11"/>
      <c r="G242" s="258">
        <v>3063.03</v>
      </c>
      <c r="H242" s="11"/>
      <c r="I242" s="170">
        <v>0.01</v>
      </c>
      <c r="J242" s="11"/>
      <c r="K242" s="170" t="s">
        <v>4330</v>
      </c>
      <c r="L242" s="249" t="str">
        <f>VLOOKUP(A242,'De x Para'!A:C,3,0)</f>
        <v>8.2</v>
      </c>
      <c r="M242" s="254">
        <f t="shared" si="5"/>
        <v>3063.02</v>
      </c>
    </row>
    <row r="243" spans="1:13">
      <c r="A243" s="171"/>
      <c r="B243" s="164" t="s">
        <v>143</v>
      </c>
      <c r="C243" s="171" t="s">
        <v>143</v>
      </c>
      <c r="D243" s="12"/>
      <c r="E243" s="12"/>
      <c r="F243" s="12"/>
      <c r="G243" s="12"/>
      <c r="H243" s="12"/>
      <c r="I243" s="12"/>
      <c r="J243" s="12"/>
      <c r="K243" s="12"/>
      <c r="L243" s="250"/>
    </row>
    <row r="244" spans="1:13">
      <c r="A244" s="167" t="s">
        <v>1132</v>
      </c>
      <c r="B244" s="164" t="s">
        <v>143</v>
      </c>
      <c r="C244" s="167" t="s">
        <v>1133</v>
      </c>
      <c r="D244" s="6"/>
      <c r="E244" s="168" t="s">
        <v>4118</v>
      </c>
      <c r="F244" s="8"/>
      <c r="G244" s="257">
        <v>36340.050000000003</v>
      </c>
      <c r="H244" s="8"/>
      <c r="I244" s="168">
        <v>509.44</v>
      </c>
      <c r="J244" s="8"/>
      <c r="K244" s="168" t="s">
        <v>4331</v>
      </c>
      <c r="L244" s="249">
        <f>VLOOKUP(A244,'De x Para'!A:C,3,0)</f>
        <v>0</v>
      </c>
      <c r="M244" s="254">
        <f t="shared" ref="M244:M250" si="6">G244-I244</f>
        <v>35830.61</v>
      </c>
    </row>
    <row r="245" spans="1:13">
      <c r="A245" s="167" t="s">
        <v>1137</v>
      </c>
      <c r="B245" s="164" t="s">
        <v>143</v>
      </c>
      <c r="C245" s="167" t="s">
        <v>1133</v>
      </c>
      <c r="D245" s="6"/>
      <c r="E245" s="168" t="s">
        <v>4118</v>
      </c>
      <c r="F245" s="8"/>
      <c r="G245" s="257">
        <v>36340.050000000003</v>
      </c>
      <c r="H245" s="8"/>
      <c r="I245" s="168">
        <v>509.44</v>
      </c>
      <c r="J245" s="8"/>
      <c r="K245" s="168" t="s">
        <v>4331</v>
      </c>
      <c r="L245" s="249">
        <f>VLOOKUP(A245,'De x Para'!A:C,3,0)</f>
        <v>0</v>
      </c>
      <c r="M245" s="254">
        <f t="shared" si="6"/>
        <v>35830.61</v>
      </c>
    </row>
    <row r="246" spans="1:13">
      <c r="A246" s="167" t="s">
        <v>1138</v>
      </c>
      <c r="B246" s="164" t="s">
        <v>143</v>
      </c>
      <c r="C246" s="167" t="s">
        <v>1133</v>
      </c>
      <c r="D246" s="6"/>
      <c r="E246" s="168" t="s">
        <v>4118</v>
      </c>
      <c r="F246" s="8"/>
      <c r="G246" s="257">
        <v>36340.050000000003</v>
      </c>
      <c r="H246" s="8"/>
      <c r="I246" s="168">
        <v>509.44</v>
      </c>
      <c r="J246" s="8"/>
      <c r="K246" s="168" t="s">
        <v>4331</v>
      </c>
      <c r="L246" s="249">
        <f>VLOOKUP(A246,'De x Para'!A:C,3,0)</f>
        <v>0</v>
      </c>
      <c r="M246" s="254">
        <f t="shared" si="6"/>
        <v>35830.61</v>
      </c>
    </row>
    <row r="247" spans="1:13">
      <c r="A247" s="167" t="s">
        <v>1139</v>
      </c>
      <c r="B247" s="164" t="s">
        <v>143</v>
      </c>
      <c r="C247" s="167" t="s">
        <v>1140</v>
      </c>
      <c r="D247" s="6"/>
      <c r="E247" s="168" t="s">
        <v>4119</v>
      </c>
      <c r="F247" s="8"/>
      <c r="G247" s="257">
        <v>22062.43</v>
      </c>
      <c r="H247" s="8"/>
      <c r="I247" s="168">
        <v>0</v>
      </c>
      <c r="J247" s="8"/>
      <c r="K247" s="168" t="s">
        <v>4332</v>
      </c>
      <c r="L247" s="249">
        <f>VLOOKUP(A247,'De x Para'!A:C,3,0)</f>
        <v>0</v>
      </c>
      <c r="M247" s="254">
        <f t="shared" si="6"/>
        <v>22062.43</v>
      </c>
    </row>
    <row r="248" spans="1:13">
      <c r="A248" s="169" t="s">
        <v>1144</v>
      </c>
      <c r="B248" s="164" t="s">
        <v>143</v>
      </c>
      <c r="C248" s="169" t="s">
        <v>1145</v>
      </c>
      <c r="D248" s="9"/>
      <c r="E248" s="170" t="s">
        <v>4120</v>
      </c>
      <c r="F248" s="11"/>
      <c r="G248" s="258">
        <v>18711.68</v>
      </c>
      <c r="H248" s="11"/>
      <c r="I248" s="170">
        <v>0</v>
      </c>
      <c r="J248" s="11"/>
      <c r="K248" s="170" t="s">
        <v>4333</v>
      </c>
      <c r="L248" s="249" t="str">
        <f>VLOOKUP(A248,'De x Para'!A:C,3,0)</f>
        <v>9.2.2</v>
      </c>
      <c r="M248" s="254">
        <f t="shared" si="6"/>
        <v>18711.68</v>
      </c>
    </row>
    <row r="249" spans="1:13">
      <c r="A249" s="169" t="s">
        <v>1149</v>
      </c>
      <c r="B249" s="164" t="s">
        <v>143</v>
      </c>
      <c r="C249" s="169" t="s">
        <v>1150</v>
      </c>
      <c r="D249" s="9"/>
      <c r="E249" s="170" t="s">
        <v>4121</v>
      </c>
      <c r="F249" s="11"/>
      <c r="G249" s="258">
        <v>1108.8599999999999</v>
      </c>
      <c r="H249" s="11"/>
      <c r="I249" s="170">
        <v>0</v>
      </c>
      <c r="J249" s="11"/>
      <c r="K249" s="170" t="s">
        <v>4334</v>
      </c>
      <c r="L249" s="249" t="str">
        <f>VLOOKUP(A249,'De x Para'!A:C,3,0)</f>
        <v>9.2.4</v>
      </c>
      <c r="M249" s="254">
        <f t="shared" si="6"/>
        <v>1108.8599999999999</v>
      </c>
    </row>
    <row r="250" spans="1:13">
      <c r="A250" s="169" t="s">
        <v>1154</v>
      </c>
      <c r="B250" s="164" t="s">
        <v>143</v>
      </c>
      <c r="C250" s="169" t="s">
        <v>1155</v>
      </c>
      <c r="D250" s="9"/>
      <c r="E250" s="170" t="s">
        <v>4122</v>
      </c>
      <c r="F250" s="11"/>
      <c r="G250" s="258">
        <v>2241.89</v>
      </c>
      <c r="H250" s="11"/>
      <c r="I250" s="170">
        <v>0</v>
      </c>
      <c r="J250" s="11"/>
      <c r="K250" s="170" t="s">
        <v>4335</v>
      </c>
      <c r="L250" s="249" t="str">
        <f>VLOOKUP(A250,'De x Para'!A:C,3,0)</f>
        <v>9.2.5</v>
      </c>
      <c r="M250" s="254">
        <f t="shared" si="6"/>
        <v>2241.89</v>
      </c>
    </row>
    <row r="251" spans="1:13">
      <c r="A251" s="171"/>
      <c r="B251" s="164" t="s">
        <v>143</v>
      </c>
      <c r="C251" s="171" t="s">
        <v>143</v>
      </c>
      <c r="D251" s="12"/>
      <c r="E251" s="12"/>
      <c r="F251" s="12"/>
      <c r="G251" s="12"/>
      <c r="H251" s="12"/>
      <c r="I251" s="12"/>
      <c r="J251" s="12"/>
      <c r="K251" s="12"/>
      <c r="L251" s="250"/>
    </row>
    <row r="252" spans="1:13">
      <c r="A252" s="167" t="s">
        <v>1159</v>
      </c>
      <c r="B252" s="164" t="s">
        <v>143</v>
      </c>
      <c r="C252" s="167" t="s">
        <v>1160</v>
      </c>
      <c r="D252" s="6"/>
      <c r="E252" s="168" t="s">
        <v>3856</v>
      </c>
      <c r="F252" s="8"/>
      <c r="G252" s="168">
        <v>0</v>
      </c>
      <c r="H252" s="8"/>
      <c r="I252" s="168">
        <v>0</v>
      </c>
      <c r="J252" s="8"/>
      <c r="K252" s="168" t="s">
        <v>3856</v>
      </c>
      <c r="L252" s="249">
        <f>VLOOKUP(A252,'De x Para'!A:C,3,0)</f>
        <v>0</v>
      </c>
      <c r="M252" s="254">
        <f t="shared" ref="M252:M253" si="7">G252-I252</f>
        <v>0</v>
      </c>
    </row>
    <row r="253" spans="1:13">
      <c r="A253" s="169" t="s">
        <v>1164</v>
      </c>
      <c r="B253" s="164" t="s">
        <v>143</v>
      </c>
      <c r="C253" s="169" t="s">
        <v>1165</v>
      </c>
      <c r="D253" s="9"/>
      <c r="E253" s="170" t="s">
        <v>3856</v>
      </c>
      <c r="F253" s="11"/>
      <c r="G253" s="170">
        <v>0</v>
      </c>
      <c r="H253" s="11"/>
      <c r="I253" s="170">
        <v>0</v>
      </c>
      <c r="J253" s="11"/>
      <c r="K253" s="170" t="s">
        <v>3856</v>
      </c>
      <c r="L253" s="249" t="str">
        <f>VLOOKUP(A253,'De x Para'!A:C,3,0)</f>
        <v>9.4</v>
      </c>
      <c r="M253" s="254">
        <f t="shared" si="7"/>
        <v>0</v>
      </c>
    </row>
    <row r="254" spans="1:13">
      <c r="A254" s="171"/>
      <c r="B254" s="164" t="s">
        <v>143</v>
      </c>
      <c r="C254" s="171" t="s">
        <v>143</v>
      </c>
      <c r="D254" s="12"/>
      <c r="E254" s="12"/>
      <c r="F254" s="12"/>
      <c r="G254" s="12"/>
      <c r="H254" s="12"/>
      <c r="I254" s="12"/>
      <c r="J254" s="12"/>
      <c r="K254" s="12"/>
      <c r="L254" s="250"/>
    </row>
    <row r="255" spans="1:13">
      <c r="A255" s="167" t="s">
        <v>1180</v>
      </c>
      <c r="B255" s="164" t="s">
        <v>143</v>
      </c>
      <c r="C255" s="167" t="s">
        <v>1181</v>
      </c>
      <c r="D255" s="6"/>
      <c r="E255" s="168" t="s">
        <v>4123</v>
      </c>
      <c r="F255" s="8"/>
      <c r="G255" s="257">
        <v>1202.24</v>
      </c>
      <c r="H255" s="8"/>
      <c r="I255" s="168">
        <v>509.44</v>
      </c>
      <c r="J255" s="8"/>
      <c r="K255" s="168" t="s">
        <v>4336</v>
      </c>
      <c r="L255" s="249">
        <f>VLOOKUP(A255,'De x Para'!A:C,3,0)</f>
        <v>0</v>
      </c>
      <c r="M255" s="254">
        <f t="shared" ref="M255:M259" si="8">G255-I255</f>
        <v>692.8</v>
      </c>
    </row>
    <row r="256" spans="1:13">
      <c r="A256" s="169" t="s">
        <v>1185</v>
      </c>
      <c r="B256" s="164" t="s">
        <v>143</v>
      </c>
      <c r="C256" s="169" t="s">
        <v>1186</v>
      </c>
      <c r="D256" s="9"/>
      <c r="E256" s="170" t="s">
        <v>4124</v>
      </c>
      <c r="F256" s="11"/>
      <c r="G256" s="258">
        <v>1202.24</v>
      </c>
      <c r="H256" s="11"/>
      <c r="I256" s="170">
        <v>0</v>
      </c>
      <c r="J256" s="11"/>
      <c r="K256" s="170" t="s">
        <v>4337</v>
      </c>
      <c r="L256" s="249" t="str">
        <f>VLOOKUP(A256,'De x Para'!A:C,3,0)</f>
        <v>9.5</v>
      </c>
      <c r="M256" s="254">
        <f t="shared" si="8"/>
        <v>1202.24</v>
      </c>
    </row>
    <row r="257" spans="1:13">
      <c r="A257" s="169" t="s">
        <v>1190</v>
      </c>
      <c r="B257" s="164" t="s">
        <v>143</v>
      </c>
      <c r="C257" s="169" t="s">
        <v>1191</v>
      </c>
      <c r="D257" s="9"/>
      <c r="E257" s="170" t="s">
        <v>3859</v>
      </c>
      <c r="F257" s="11"/>
      <c r="G257" s="170">
        <v>0</v>
      </c>
      <c r="H257" s="11"/>
      <c r="I257" s="170">
        <v>0</v>
      </c>
      <c r="J257" s="11"/>
      <c r="K257" s="170" t="s">
        <v>3859</v>
      </c>
      <c r="L257" s="249" t="str">
        <f>VLOOKUP(A257,'De x Para'!A:C,3,0)</f>
        <v>9.5</v>
      </c>
      <c r="M257" s="254">
        <f t="shared" si="8"/>
        <v>0</v>
      </c>
    </row>
    <row r="258" spans="1:13">
      <c r="A258" s="169" t="s">
        <v>1195</v>
      </c>
      <c r="B258" s="164" t="s">
        <v>143</v>
      </c>
      <c r="C258" s="169" t="s">
        <v>1196</v>
      </c>
      <c r="D258" s="9"/>
      <c r="E258" s="170" t="s">
        <v>3860</v>
      </c>
      <c r="F258" s="11"/>
      <c r="G258" s="170">
        <v>0</v>
      </c>
      <c r="H258" s="11"/>
      <c r="I258" s="170">
        <v>0</v>
      </c>
      <c r="J258" s="11"/>
      <c r="K258" s="170" t="s">
        <v>3860</v>
      </c>
      <c r="L258" s="249" t="str">
        <f>VLOOKUP(A258,'De x Para'!A:C,3,0)</f>
        <v>9.5</v>
      </c>
      <c r="M258" s="254">
        <f t="shared" si="8"/>
        <v>0</v>
      </c>
    </row>
    <row r="259" spans="1:13">
      <c r="A259" s="169" t="s">
        <v>1198</v>
      </c>
      <c r="B259" s="164" t="s">
        <v>143</v>
      </c>
      <c r="C259" s="169" t="s">
        <v>1199</v>
      </c>
      <c r="D259" s="9"/>
      <c r="E259" s="170" t="s">
        <v>4125</v>
      </c>
      <c r="F259" s="11"/>
      <c r="G259" s="170">
        <v>0</v>
      </c>
      <c r="H259" s="11"/>
      <c r="I259" s="170">
        <v>509.44</v>
      </c>
      <c r="J259" s="11"/>
      <c r="K259" s="170" t="s">
        <v>4338</v>
      </c>
      <c r="L259" s="249" t="str">
        <f>VLOOKUP(A259,'De x Para'!A:C,3,0)</f>
        <v>9.5</v>
      </c>
      <c r="M259" s="254">
        <f t="shared" si="8"/>
        <v>-509.44</v>
      </c>
    </row>
    <row r="260" spans="1:13">
      <c r="A260" s="171"/>
      <c r="B260" s="164" t="s">
        <v>143</v>
      </c>
      <c r="C260" s="171" t="s">
        <v>143</v>
      </c>
      <c r="D260" s="12"/>
      <c r="E260" s="12"/>
      <c r="F260" s="12"/>
      <c r="G260" s="12"/>
      <c r="H260" s="12"/>
      <c r="I260" s="12"/>
      <c r="J260" s="12"/>
      <c r="K260" s="12"/>
      <c r="L260" s="250"/>
    </row>
    <row r="261" spans="1:13">
      <c r="A261" s="167" t="s">
        <v>1203</v>
      </c>
      <c r="B261" s="164" t="s">
        <v>143</v>
      </c>
      <c r="C261" s="167" t="s">
        <v>1204</v>
      </c>
      <c r="D261" s="6"/>
      <c r="E261" s="168" t="s">
        <v>4126</v>
      </c>
      <c r="F261" s="8"/>
      <c r="G261" s="257">
        <v>4244.67</v>
      </c>
      <c r="H261" s="8"/>
      <c r="I261" s="168">
        <v>0</v>
      </c>
      <c r="J261" s="8"/>
      <c r="K261" s="168" t="s">
        <v>4339</v>
      </c>
      <c r="L261" s="249">
        <f>VLOOKUP(A261,'De x Para'!A:C,3,0)</f>
        <v>0</v>
      </c>
      <c r="M261" s="254">
        <f t="shared" ref="M261:M267" si="9">G261-I261</f>
        <v>4244.67</v>
      </c>
    </row>
    <row r="262" spans="1:13">
      <c r="A262" s="169" t="s">
        <v>1208</v>
      </c>
      <c r="B262" s="164" t="s">
        <v>143</v>
      </c>
      <c r="C262" s="169" t="s">
        <v>1209</v>
      </c>
      <c r="D262" s="9"/>
      <c r="E262" s="170" t="s">
        <v>4127</v>
      </c>
      <c r="F262" s="11"/>
      <c r="G262" s="170">
        <v>668</v>
      </c>
      <c r="H262" s="11"/>
      <c r="I262" s="170">
        <v>0</v>
      </c>
      <c r="J262" s="11"/>
      <c r="K262" s="170" t="s">
        <v>4340</v>
      </c>
      <c r="L262" s="249" t="str">
        <f>VLOOKUP(A262,'De x Para'!A:C,3,0)</f>
        <v>9.6</v>
      </c>
      <c r="M262" s="254">
        <f t="shared" si="9"/>
        <v>668</v>
      </c>
    </row>
    <row r="263" spans="1:13">
      <c r="A263" s="169" t="s">
        <v>1213</v>
      </c>
      <c r="B263" s="164" t="s">
        <v>143</v>
      </c>
      <c r="C263" s="169" t="s">
        <v>1214</v>
      </c>
      <c r="D263" s="9"/>
      <c r="E263" s="170" t="s">
        <v>4128</v>
      </c>
      <c r="F263" s="11"/>
      <c r="G263" s="258">
        <v>2905.19</v>
      </c>
      <c r="H263" s="11"/>
      <c r="I263" s="170">
        <v>0</v>
      </c>
      <c r="J263" s="11"/>
      <c r="K263" s="170" t="s">
        <v>4341</v>
      </c>
      <c r="L263" s="249" t="str">
        <f>VLOOKUP(A263,'De x Para'!A:C,3,0)</f>
        <v>9.6</v>
      </c>
      <c r="M263" s="254">
        <f t="shared" si="9"/>
        <v>2905.19</v>
      </c>
    </row>
    <row r="264" spans="1:13">
      <c r="A264" s="169" t="s">
        <v>1218</v>
      </c>
      <c r="B264" s="164" t="s">
        <v>143</v>
      </c>
      <c r="C264" s="169" t="s">
        <v>1219</v>
      </c>
      <c r="D264" s="9"/>
      <c r="E264" s="170" t="s">
        <v>4129</v>
      </c>
      <c r="F264" s="11"/>
      <c r="G264" s="170">
        <v>232.58</v>
      </c>
      <c r="H264" s="11"/>
      <c r="I264" s="170">
        <v>0</v>
      </c>
      <c r="J264" s="11"/>
      <c r="K264" s="170" t="s">
        <v>4342</v>
      </c>
      <c r="L264" s="249" t="str">
        <f>VLOOKUP(A264,'De x Para'!A:C,3,0)</f>
        <v>9.6</v>
      </c>
      <c r="M264" s="254">
        <f t="shared" si="9"/>
        <v>232.58</v>
      </c>
    </row>
    <row r="265" spans="1:13">
      <c r="A265" s="169" t="s">
        <v>1230</v>
      </c>
      <c r="B265" s="164" t="s">
        <v>143</v>
      </c>
      <c r="C265" s="169" t="s">
        <v>1231</v>
      </c>
      <c r="D265" s="9"/>
      <c r="E265" s="170" t="s">
        <v>4130</v>
      </c>
      <c r="F265" s="11"/>
      <c r="G265" s="170">
        <v>438.9</v>
      </c>
      <c r="H265" s="11"/>
      <c r="I265" s="170">
        <v>0</v>
      </c>
      <c r="J265" s="11"/>
      <c r="K265" s="170" t="s">
        <v>4343</v>
      </c>
      <c r="L265" s="249" t="str">
        <f>VLOOKUP(A265,'De x Para'!A:C,3,0)</f>
        <v>9.6</v>
      </c>
      <c r="M265" s="254">
        <f t="shared" si="9"/>
        <v>438.9</v>
      </c>
    </row>
    <row r="266" spans="1:13">
      <c r="A266" s="169" t="s">
        <v>1235</v>
      </c>
      <c r="B266" s="164" t="s">
        <v>143</v>
      </c>
      <c r="C266" s="169" t="s">
        <v>1236</v>
      </c>
      <c r="D266" s="9"/>
      <c r="E266" s="170" t="s">
        <v>4131</v>
      </c>
      <c r="F266" s="11"/>
      <c r="G266" s="170">
        <v>0</v>
      </c>
      <c r="H266" s="11"/>
      <c r="I266" s="170">
        <v>0</v>
      </c>
      <c r="J266" s="11"/>
      <c r="K266" s="170" t="s">
        <v>4131</v>
      </c>
      <c r="L266" s="249" t="str">
        <f>VLOOKUP(A266,'De x Para'!A:C,3,0)</f>
        <v>9.6</v>
      </c>
      <c r="M266" s="254">
        <f t="shared" si="9"/>
        <v>0</v>
      </c>
    </row>
    <row r="267" spans="1:13">
      <c r="A267" s="169" t="s">
        <v>1240</v>
      </c>
      <c r="B267" s="164" t="s">
        <v>143</v>
      </c>
      <c r="C267" s="169" t="s">
        <v>1241</v>
      </c>
      <c r="D267" s="9"/>
      <c r="E267" s="170" t="s">
        <v>3868</v>
      </c>
      <c r="F267" s="11"/>
      <c r="G267" s="170">
        <v>0</v>
      </c>
      <c r="H267" s="11"/>
      <c r="I267" s="170">
        <v>0</v>
      </c>
      <c r="J267" s="11"/>
      <c r="K267" s="170" t="s">
        <v>3868</v>
      </c>
      <c r="L267" s="249" t="str">
        <f>VLOOKUP(A267,'De x Para'!A:C,3,0)</f>
        <v>9.6</v>
      </c>
      <c r="M267" s="254">
        <f t="shared" si="9"/>
        <v>0</v>
      </c>
    </row>
    <row r="268" spans="1:13">
      <c r="A268" s="171"/>
      <c r="B268" s="164" t="s">
        <v>143</v>
      </c>
      <c r="C268" s="171" t="s">
        <v>143</v>
      </c>
      <c r="D268" s="12"/>
      <c r="E268" s="12"/>
      <c r="F268" s="12"/>
      <c r="G268" s="12"/>
      <c r="H268" s="12"/>
      <c r="I268" s="12"/>
      <c r="J268" s="12"/>
      <c r="K268" s="12"/>
      <c r="L268" s="250"/>
    </row>
    <row r="269" spans="1:13">
      <c r="A269" s="167" t="s">
        <v>1245</v>
      </c>
      <c r="B269" s="164" t="s">
        <v>143</v>
      </c>
      <c r="C269" s="167" t="s">
        <v>1246</v>
      </c>
      <c r="D269" s="6"/>
      <c r="E269" s="168" t="s">
        <v>4132</v>
      </c>
      <c r="F269" s="8"/>
      <c r="G269" s="257">
        <v>6741.38</v>
      </c>
      <c r="H269" s="8"/>
      <c r="I269" s="168">
        <v>0</v>
      </c>
      <c r="J269" s="8"/>
      <c r="K269" s="168" t="s">
        <v>4344</v>
      </c>
      <c r="L269" s="249">
        <f>VLOOKUP(A269,'De x Para'!A:C,3,0)</f>
        <v>0</v>
      </c>
      <c r="M269" s="254">
        <f t="shared" ref="M269:M281" si="10">G269-I269</f>
        <v>6741.38</v>
      </c>
    </row>
    <row r="270" spans="1:13">
      <c r="A270" s="169" t="s">
        <v>1250</v>
      </c>
      <c r="B270" s="164" t="s">
        <v>143</v>
      </c>
      <c r="C270" s="169" t="s">
        <v>1251</v>
      </c>
      <c r="D270" s="9"/>
      <c r="E270" s="170" t="s">
        <v>3870</v>
      </c>
      <c r="F270" s="11"/>
      <c r="G270" s="170">
        <v>0</v>
      </c>
      <c r="H270" s="11"/>
      <c r="I270" s="170">
        <v>0</v>
      </c>
      <c r="J270" s="11"/>
      <c r="K270" s="170" t="s">
        <v>3870</v>
      </c>
      <c r="L270" s="249" t="str">
        <f>VLOOKUP(A270,'De x Para'!A:C,3,0)</f>
        <v>9.7</v>
      </c>
      <c r="M270" s="254">
        <f t="shared" si="10"/>
        <v>0</v>
      </c>
    </row>
    <row r="271" spans="1:13">
      <c r="A271" s="169" t="s">
        <v>1253</v>
      </c>
      <c r="B271" s="164" t="s">
        <v>143</v>
      </c>
      <c r="C271" s="169" t="s">
        <v>1254</v>
      </c>
      <c r="D271" s="9"/>
      <c r="E271" s="170" t="s">
        <v>3871</v>
      </c>
      <c r="F271" s="11"/>
      <c r="G271" s="170">
        <v>0</v>
      </c>
      <c r="H271" s="11"/>
      <c r="I271" s="170">
        <v>0</v>
      </c>
      <c r="J271" s="11"/>
      <c r="K271" s="170" t="s">
        <v>3871</v>
      </c>
      <c r="L271" s="249" t="str">
        <f>VLOOKUP(A271,'De x Para'!A:C,3,0)</f>
        <v>9.7</v>
      </c>
      <c r="M271" s="254">
        <f t="shared" si="10"/>
        <v>0</v>
      </c>
    </row>
    <row r="272" spans="1:13">
      <c r="A272" s="169" t="s">
        <v>1256</v>
      </c>
      <c r="B272" s="164" t="s">
        <v>143</v>
      </c>
      <c r="C272" s="169" t="s">
        <v>1257</v>
      </c>
      <c r="D272" s="9"/>
      <c r="E272" s="170" t="s">
        <v>3872</v>
      </c>
      <c r="F272" s="11"/>
      <c r="G272" s="170">
        <v>0</v>
      </c>
      <c r="H272" s="11"/>
      <c r="I272" s="170">
        <v>0</v>
      </c>
      <c r="J272" s="11"/>
      <c r="K272" s="170" t="s">
        <v>3872</v>
      </c>
      <c r="L272" s="249" t="str">
        <f>VLOOKUP(A272,'De x Para'!A:C,3,0)</f>
        <v>9.7</v>
      </c>
      <c r="M272" s="254">
        <f t="shared" si="10"/>
        <v>0</v>
      </c>
    </row>
    <row r="273" spans="1:13">
      <c r="A273" s="169" t="s">
        <v>1261</v>
      </c>
      <c r="B273" s="164" t="s">
        <v>143</v>
      </c>
      <c r="C273" s="169" t="s">
        <v>1262</v>
      </c>
      <c r="D273" s="9"/>
      <c r="E273" s="170" t="s">
        <v>4133</v>
      </c>
      <c r="F273" s="11"/>
      <c r="G273" s="170">
        <v>0</v>
      </c>
      <c r="H273" s="11"/>
      <c r="I273" s="170">
        <v>0</v>
      </c>
      <c r="J273" s="11"/>
      <c r="K273" s="170" t="s">
        <v>4133</v>
      </c>
      <c r="L273" s="249" t="str">
        <f>VLOOKUP(A273,'De x Para'!A:C,3,0)</f>
        <v>9.7</v>
      </c>
      <c r="M273" s="254">
        <f t="shared" si="10"/>
        <v>0</v>
      </c>
    </row>
    <row r="274" spans="1:13">
      <c r="A274" s="169" t="s">
        <v>1266</v>
      </c>
      <c r="B274" s="164" t="s">
        <v>143</v>
      </c>
      <c r="C274" s="169" t="s">
        <v>1267</v>
      </c>
      <c r="D274" s="9"/>
      <c r="E274" s="170" t="s">
        <v>3391</v>
      </c>
      <c r="F274" s="11"/>
      <c r="G274" s="170">
        <v>0</v>
      </c>
      <c r="H274" s="11"/>
      <c r="I274" s="170">
        <v>0</v>
      </c>
      <c r="J274" s="11"/>
      <c r="K274" s="170" t="s">
        <v>3391</v>
      </c>
      <c r="L274" s="249" t="str">
        <f>VLOOKUP(A274,'De x Para'!A:C,3,0)</f>
        <v>9.7</v>
      </c>
      <c r="M274" s="254">
        <f t="shared" si="10"/>
        <v>0</v>
      </c>
    </row>
    <row r="275" spans="1:13">
      <c r="A275" s="169" t="s">
        <v>3392</v>
      </c>
      <c r="B275" s="164" t="s">
        <v>143</v>
      </c>
      <c r="C275" s="169" t="s">
        <v>1558</v>
      </c>
      <c r="D275" s="9"/>
      <c r="E275" s="170" t="s">
        <v>3393</v>
      </c>
      <c r="F275" s="11"/>
      <c r="G275" s="170">
        <v>0</v>
      </c>
      <c r="H275" s="11"/>
      <c r="I275" s="170">
        <v>0</v>
      </c>
      <c r="J275" s="11"/>
      <c r="K275" s="170" t="s">
        <v>3393</v>
      </c>
      <c r="L275" s="249" t="str">
        <f>VLOOKUP(A275,'De x Para'!A:C,3,0)</f>
        <v>9.7</v>
      </c>
      <c r="M275" s="254">
        <f t="shared" si="10"/>
        <v>0</v>
      </c>
    </row>
    <row r="276" spans="1:13">
      <c r="A276" s="169" t="s">
        <v>1274</v>
      </c>
      <c r="B276" s="164" t="s">
        <v>143</v>
      </c>
      <c r="C276" s="169" t="s">
        <v>1275</v>
      </c>
      <c r="D276" s="9"/>
      <c r="E276" s="170" t="s">
        <v>3631</v>
      </c>
      <c r="F276" s="11"/>
      <c r="G276" s="258">
        <v>2816</v>
      </c>
      <c r="H276" s="11"/>
      <c r="I276" s="170">
        <v>0</v>
      </c>
      <c r="J276" s="11"/>
      <c r="K276" s="170" t="s">
        <v>4345</v>
      </c>
      <c r="L276" s="249" t="str">
        <f>VLOOKUP(A276,'De x Para'!A:C,3,0)</f>
        <v>9.7</v>
      </c>
      <c r="M276" s="254">
        <f t="shared" si="10"/>
        <v>2816</v>
      </c>
    </row>
    <row r="277" spans="1:13">
      <c r="A277" s="169" t="s">
        <v>1279</v>
      </c>
      <c r="B277" s="164" t="s">
        <v>143</v>
      </c>
      <c r="C277" s="169" t="s">
        <v>1280</v>
      </c>
      <c r="D277" s="9"/>
      <c r="E277" s="170" t="s">
        <v>4134</v>
      </c>
      <c r="F277" s="11"/>
      <c r="G277" s="170">
        <v>0</v>
      </c>
      <c r="H277" s="11"/>
      <c r="I277" s="170">
        <v>0</v>
      </c>
      <c r="J277" s="11"/>
      <c r="K277" s="170" t="s">
        <v>4134</v>
      </c>
      <c r="L277" s="249" t="str">
        <f>VLOOKUP(A277,'De x Para'!A:C,3,0)</f>
        <v>9.7</v>
      </c>
      <c r="M277" s="254">
        <f t="shared" si="10"/>
        <v>0</v>
      </c>
    </row>
    <row r="278" spans="1:13">
      <c r="A278" s="169" t="s">
        <v>1282</v>
      </c>
      <c r="B278" s="164" t="s">
        <v>143</v>
      </c>
      <c r="C278" s="169" t="s">
        <v>1283</v>
      </c>
      <c r="D278" s="9"/>
      <c r="E278" s="170" t="s">
        <v>4135</v>
      </c>
      <c r="F278" s="11"/>
      <c r="G278" s="170">
        <v>0</v>
      </c>
      <c r="H278" s="11"/>
      <c r="I278" s="170">
        <v>0</v>
      </c>
      <c r="J278" s="11"/>
      <c r="K278" s="170" t="s">
        <v>4135</v>
      </c>
      <c r="L278" s="249" t="str">
        <f>VLOOKUP(A278,'De x Para'!A:C,3,0)</f>
        <v>9.7</v>
      </c>
      <c r="M278" s="254">
        <f t="shared" si="10"/>
        <v>0</v>
      </c>
    </row>
    <row r="279" spans="1:13">
      <c r="A279" s="169" t="s">
        <v>1287</v>
      </c>
      <c r="B279" s="164" t="s">
        <v>143</v>
      </c>
      <c r="C279" s="169" t="s">
        <v>1288</v>
      </c>
      <c r="D279" s="9"/>
      <c r="E279" s="170" t="s">
        <v>3876</v>
      </c>
      <c r="F279" s="11"/>
      <c r="G279" s="170">
        <v>0</v>
      </c>
      <c r="H279" s="11"/>
      <c r="I279" s="170">
        <v>0</v>
      </c>
      <c r="J279" s="11"/>
      <c r="K279" s="170" t="s">
        <v>3876</v>
      </c>
      <c r="L279" s="249" t="str">
        <f>VLOOKUP(A279,'De x Para'!A:C,3,0)</f>
        <v>9.7</v>
      </c>
      <c r="M279" s="254">
        <f t="shared" si="10"/>
        <v>0</v>
      </c>
    </row>
    <row r="280" spans="1:13">
      <c r="A280" s="169" t="s">
        <v>1290</v>
      </c>
      <c r="B280" s="164" t="s">
        <v>143</v>
      </c>
      <c r="C280" s="169" t="s">
        <v>1291</v>
      </c>
      <c r="D280" s="9"/>
      <c r="E280" s="170" t="s">
        <v>4136</v>
      </c>
      <c r="F280" s="11"/>
      <c r="G280" s="258">
        <v>1350</v>
      </c>
      <c r="H280" s="11"/>
      <c r="I280" s="170">
        <v>0</v>
      </c>
      <c r="J280" s="11"/>
      <c r="K280" s="170" t="s">
        <v>3360</v>
      </c>
      <c r="L280" s="249" t="str">
        <f>VLOOKUP(A280,'De x Para'!A:C,3,0)</f>
        <v>9.7</v>
      </c>
      <c r="M280" s="254">
        <f t="shared" si="10"/>
        <v>1350</v>
      </c>
    </row>
    <row r="281" spans="1:13">
      <c r="A281" s="169" t="s">
        <v>1298</v>
      </c>
      <c r="B281" s="164" t="s">
        <v>143</v>
      </c>
      <c r="C281" s="169" t="s">
        <v>1299</v>
      </c>
      <c r="D281" s="9"/>
      <c r="E281" s="170" t="s">
        <v>4137</v>
      </c>
      <c r="F281" s="11"/>
      <c r="G281" s="258">
        <v>2575.38</v>
      </c>
      <c r="H281" s="11"/>
      <c r="I281" s="170">
        <v>0</v>
      </c>
      <c r="J281" s="11"/>
      <c r="K281" s="170" t="s">
        <v>4346</v>
      </c>
      <c r="L281" s="249" t="str">
        <f>VLOOKUP(A281,'De x Para'!A:C,3,0)</f>
        <v>9.7</v>
      </c>
      <c r="M281" s="254">
        <f t="shared" si="10"/>
        <v>2575.38</v>
      </c>
    </row>
    <row r="282" spans="1:13">
      <c r="A282" s="171"/>
      <c r="B282" s="164" t="s">
        <v>143</v>
      </c>
      <c r="C282" s="171" t="s">
        <v>143</v>
      </c>
      <c r="D282" s="12"/>
      <c r="E282" s="12"/>
      <c r="F282" s="12"/>
      <c r="G282" s="12"/>
      <c r="H282" s="12"/>
      <c r="I282" s="12"/>
      <c r="J282" s="12"/>
      <c r="K282" s="12"/>
      <c r="L282" s="250"/>
    </row>
    <row r="283" spans="1:13">
      <c r="A283" s="167" t="s">
        <v>1308</v>
      </c>
      <c r="B283" s="164" t="s">
        <v>143</v>
      </c>
      <c r="C283" s="167" t="s">
        <v>1309</v>
      </c>
      <c r="D283" s="6"/>
      <c r="E283" s="168" t="s">
        <v>4138</v>
      </c>
      <c r="F283" s="8"/>
      <c r="G283" s="257">
        <v>2089.33</v>
      </c>
      <c r="H283" s="8"/>
      <c r="I283" s="168">
        <v>0</v>
      </c>
      <c r="J283" s="8"/>
      <c r="K283" s="168" t="s">
        <v>4347</v>
      </c>
      <c r="L283" s="249">
        <f>VLOOKUP(A283,'De x Para'!A:C,3,0)</f>
        <v>0</v>
      </c>
      <c r="M283" s="254">
        <f t="shared" ref="M283:M284" si="11">G283-I283</f>
        <v>2089.33</v>
      </c>
    </row>
    <row r="284" spans="1:13">
      <c r="A284" s="169" t="s">
        <v>1313</v>
      </c>
      <c r="B284" s="164" t="s">
        <v>143</v>
      </c>
      <c r="C284" s="169" t="s">
        <v>1314</v>
      </c>
      <c r="D284" s="9"/>
      <c r="E284" s="170" t="s">
        <v>4138</v>
      </c>
      <c r="F284" s="11"/>
      <c r="G284" s="258">
        <v>2089.33</v>
      </c>
      <c r="H284" s="11"/>
      <c r="I284" s="170">
        <v>0</v>
      </c>
      <c r="J284" s="11"/>
      <c r="K284" s="170" t="s">
        <v>4347</v>
      </c>
      <c r="L284" s="249" t="str">
        <f>VLOOKUP(A284,'De x Para'!A:C,3,0)</f>
        <v>9.8</v>
      </c>
      <c r="M284" s="254">
        <f t="shared" si="11"/>
        <v>2089.33</v>
      </c>
    </row>
    <row r="285" spans="1:13">
      <c r="A285" s="171"/>
      <c r="B285" s="164" t="s">
        <v>143</v>
      </c>
      <c r="C285" s="171" t="s">
        <v>143</v>
      </c>
      <c r="D285" s="12"/>
      <c r="E285" s="12"/>
      <c r="F285" s="12"/>
      <c r="G285" s="12"/>
      <c r="H285" s="12"/>
      <c r="I285" s="12"/>
      <c r="J285" s="12"/>
      <c r="K285" s="12"/>
      <c r="L285" s="250"/>
    </row>
    <row r="286" spans="1:13">
      <c r="A286" s="167" t="s">
        <v>1315</v>
      </c>
      <c r="B286" s="164" t="s">
        <v>143</v>
      </c>
      <c r="C286" s="167" t="s">
        <v>1316</v>
      </c>
      <c r="D286" s="6"/>
      <c r="E286" s="168" t="s">
        <v>3636</v>
      </c>
      <c r="F286" s="8"/>
      <c r="G286" s="168">
        <v>0</v>
      </c>
      <c r="H286" s="8"/>
      <c r="I286" s="168">
        <v>0</v>
      </c>
      <c r="J286" s="8"/>
      <c r="K286" s="168" t="s">
        <v>3636</v>
      </c>
      <c r="L286" s="249">
        <f>VLOOKUP(A286,'De x Para'!A:C,3,0)</f>
        <v>0</v>
      </c>
      <c r="M286" s="254">
        <f t="shared" ref="M286:M287" si="12">G286-I286</f>
        <v>0</v>
      </c>
    </row>
    <row r="287" spans="1:13">
      <c r="A287" s="169" t="s">
        <v>1320</v>
      </c>
      <c r="B287" s="164" t="s">
        <v>143</v>
      </c>
      <c r="C287" s="169" t="s">
        <v>460</v>
      </c>
      <c r="D287" s="9"/>
      <c r="E287" s="170" t="s">
        <v>3636</v>
      </c>
      <c r="F287" s="11"/>
      <c r="G287" s="170">
        <v>0</v>
      </c>
      <c r="H287" s="11"/>
      <c r="I287" s="170">
        <v>0</v>
      </c>
      <c r="J287" s="11"/>
      <c r="K287" s="170" t="s">
        <v>3636</v>
      </c>
      <c r="L287" s="249" t="str">
        <f>VLOOKUP(A287,'De x Para'!A:C,3,0)</f>
        <v>9.7</v>
      </c>
      <c r="M287" s="254">
        <f t="shared" si="12"/>
        <v>0</v>
      </c>
    </row>
    <row r="288" spans="1:13">
      <c r="A288" s="171"/>
      <c r="B288" s="164" t="s">
        <v>143</v>
      </c>
      <c r="C288" s="171" t="s">
        <v>143</v>
      </c>
      <c r="D288" s="12"/>
      <c r="E288" s="12"/>
      <c r="F288" s="12"/>
      <c r="G288" s="12"/>
      <c r="H288" s="12"/>
      <c r="I288" s="12"/>
      <c r="J288" s="12"/>
      <c r="K288" s="12"/>
      <c r="L288" s="250"/>
    </row>
    <row r="289" spans="1:13">
      <c r="A289" s="167" t="s">
        <v>1325</v>
      </c>
      <c r="B289" s="164" t="s">
        <v>143</v>
      </c>
      <c r="C289" s="167" t="s">
        <v>1326</v>
      </c>
      <c r="D289" s="6"/>
      <c r="E289" s="168" t="s">
        <v>4139</v>
      </c>
      <c r="F289" s="8"/>
      <c r="G289" s="257">
        <v>12025.98</v>
      </c>
      <c r="H289" s="8"/>
      <c r="I289" s="257">
        <v>14973.24</v>
      </c>
      <c r="J289" s="8"/>
      <c r="K289" s="168" t="s">
        <v>4348</v>
      </c>
      <c r="L289" s="249">
        <f>VLOOKUP(A289,'De x Para'!A:C,3,0)</f>
        <v>0</v>
      </c>
      <c r="M289" s="254">
        <f t="shared" ref="M289:M302" si="13">G289-I289</f>
        <v>-2947.26</v>
      </c>
    </row>
    <row r="290" spans="1:13">
      <c r="A290" s="167" t="s">
        <v>1331</v>
      </c>
      <c r="B290" s="164" t="s">
        <v>143</v>
      </c>
      <c r="C290" s="167" t="s">
        <v>1326</v>
      </c>
      <c r="D290" s="6"/>
      <c r="E290" s="168" t="s">
        <v>4139</v>
      </c>
      <c r="F290" s="8"/>
      <c r="G290" s="257">
        <v>12025.98</v>
      </c>
      <c r="H290" s="8"/>
      <c r="I290" s="257">
        <v>14973.24</v>
      </c>
      <c r="J290" s="8"/>
      <c r="K290" s="168" t="s">
        <v>4348</v>
      </c>
      <c r="L290" s="249">
        <f>VLOOKUP(A290,'De x Para'!A:C,3,0)</f>
        <v>0</v>
      </c>
      <c r="M290" s="254">
        <f t="shared" si="13"/>
        <v>-2947.26</v>
      </c>
    </row>
    <row r="291" spans="1:13">
      <c r="A291" s="167" t="s">
        <v>1332</v>
      </c>
      <c r="B291" s="164" t="s">
        <v>143</v>
      </c>
      <c r="C291" s="167" t="s">
        <v>1326</v>
      </c>
      <c r="D291" s="6"/>
      <c r="E291" s="168" t="s">
        <v>4139</v>
      </c>
      <c r="F291" s="8"/>
      <c r="G291" s="257">
        <v>12025.98</v>
      </c>
      <c r="H291" s="8"/>
      <c r="I291" s="257">
        <v>14973.24</v>
      </c>
      <c r="J291" s="8"/>
      <c r="K291" s="168" t="s">
        <v>4348</v>
      </c>
      <c r="L291" s="249">
        <f>VLOOKUP(A291,'De x Para'!A:C,3,0)</f>
        <v>0</v>
      </c>
      <c r="M291" s="254">
        <f t="shared" si="13"/>
        <v>-2947.26</v>
      </c>
    </row>
    <row r="292" spans="1:13">
      <c r="A292" s="167" t="s">
        <v>1333</v>
      </c>
      <c r="B292" s="164" t="s">
        <v>143</v>
      </c>
      <c r="C292" s="167" t="s">
        <v>1334</v>
      </c>
      <c r="D292" s="6"/>
      <c r="E292" s="168" t="s">
        <v>4140</v>
      </c>
      <c r="F292" s="8"/>
      <c r="G292" s="257">
        <v>10539.38</v>
      </c>
      <c r="H292" s="8"/>
      <c r="I292" s="257">
        <v>14580.32</v>
      </c>
      <c r="J292" s="8"/>
      <c r="K292" s="168" t="s">
        <v>4349</v>
      </c>
      <c r="L292" s="249">
        <f>VLOOKUP(A292,'De x Para'!A:C,3,0)</f>
        <v>0</v>
      </c>
      <c r="M292" s="254">
        <f t="shared" si="13"/>
        <v>-4040.9400000000005</v>
      </c>
    </row>
    <row r="293" spans="1:13">
      <c r="A293" s="169" t="s">
        <v>1339</v>
      </c>
      <c r="B293" s="164" t="s">
        <v>143</v>
      </c>
      <c r="C293" s="169" t="s">
        <v>1340</v>
      </c>
      <c r="D293" s="9"/>
      <c r="E293" s="170" t="s">
        <v>4141</v>
      </c>
      <c r="F293" s="11"/>
      <c r="G293" s="170">
        <v>490</v>
      </c>
      <c r="H293" s="11"/>
      <c r="I293" s="170">
        <v>0</v>
      </c>
      <c r="J293" s="11"/>
      <c r="K293" s="170" t="s">
        <v>2401</v>
      </c>
      <c r="L293" s="249" t="str">
        <f>VLOOKUP(A293,'De x Para'!A:C,3,0)</f>
        <v>10.1</v>
      </c>
      <c r="M293" s="254">
        <f t="shared" si="13"/>
        <v>490</v>
      </c>
    </row>
    <row r="294" spans="1:13">
      <c r="A294" s="169" t="s">
        <v>1344</v>
      </c>
      <c r="B294" s="164" t="s">
        <v>143</v>
      </c>
      <c r="C294" s="169" t="s">
        <v>1345</v>
      </c>
      <c r="D294" s="9"/>
      <c r="E294" s="170" t="s">
        <v>4142</v>
      </c>
      <c r="F294" s="11"/>
      <c r="G294" s="170">
        <v>254.81</v>
      </c>
      <c r="H294" s="11"/>
      <c r="I294" s="170">
        <v>314.13</v>
      </c>
      <c r="J294" s="11"/>
      <c r="K294" s="170" t="s">
        <v>4350</v>
      </c>
      <c r="L294" s="249" t="str">
        <f>VLOOKUP(A294,'De x Para'!A:C,3,0)</f>
        <v>10.1</v>
      </c>
      <c r="M294" s="254">
        <f t="shared" si="13"/>
        <v>-59.319999999999993</v>
      </c>
    </row>
    <row r="295" spans="1:13">
      <c r="A295" s="169" t="s">
        <v>1349</v>
      </c>
      <c r="B295" s="164" t="s">
        <v>143</v>
      </c>
      <c r="C295" s="169" t="s">
        <v>1350</v>
      </c>
      <c r="D295" s="9"/>
      <c r="E295" s="170" t="s">
        <v>3883</v>
      </c>
      <c r="F295" s="11"/>
      <c r="G295" s="170">
        <v>0</v>
      </c>
      <c r="H295" s="11"/>
      <c r="I295" s="170">
        <v>0</v>
      </c>
      <c r="J295" s="11"/>
      <c r="K295" s="170" t="s">
        <v>3883</v>
      </c>
      <c r="L295" s="249" t="str">
        <f>VLOOKUP(A295,'De x Para'!A:C,3,0)</f>
        <v>10.1</v>
      </c>
      <c r="M295" s="254">
        <f t="shared" si="13"/>
        <v>0</v>
      </c>
    </row>
    <row r="296" spans="1:13">
      <c r="A296" s="169" t="s">
        <v>1354</v>
      </c>
      <c r="B296" s="164" t="s">
        <v>143</v>
      </c>
      <c r="C296" s="169" t="s">
        <v>1355</v>
      </c>
      <c r="D296" s="9"/>
      <c r="E296" s="170" t="s">
        <v>4143</v>
      </c>
      <c r="F296" s="11"/>
      <c r="G296" s="258">
        <v>9404.07</v>
      </c>
      <c r="H296" s="11"/>
      <c r="I296" s="258">
        <v>1266.2</v>
      </c>
      <c r="J296" s="11"/>
      <c r="K296" s="170" t="s">
        <v>4351</v>
      </c>
      <c r="L296" s="249" t="str">
        <f>VLOOKUP(A296,'De x Para'!A:C,3,0)</f>
        <v>10.1</v>
      </c>
      <c r="M296" s="254">
        <f t="shared" si="13"/>
        <v>8137.87</v>
      </c>
    </row>
    <row r="297" spans="1:13">
      <c r="A297" s="169" t="s">
        <v>1362</v>
      </c>
      <c r="B297" s="164" t="s">
        <v>143</v>
      </c>
      <c r="C297" s="169" t="s">
        <v>1363</v>
      </c>
      <c r="D297" s="9"/>
      <c r="E297" s="170" t="s">
        <v>3885</v>
      </c>
      <c r="F297" s="11"/>
      <c r="G297" s="170">
        <v>0</v>
      </c>
      <c r="H297" s="11"/>
      <c r="I297" s="170">
        <v>0</v>
      </c>
      <c r="J297" s="11"/>
      <c r="K297" s="170" t="s">
        <v>3885</v>
      </c>
      <c r="L297" s="249" t="str">
        <f>VLOOKUP(A297,'De x Para'!A:C,3,0)</f>
        <v>10.1</v>
      </c>
      <c r="M297" s="254">
        <f t="shared" si="13"/>
        <v>0</v>
      </c>
    </row>
    <row r="298" spans="1:13">
      <c r="A298" s="169" t="s">
        <v>3886</v>
      </c>
      <c r="B298" s="164" t="s">
        <v>143</v>
      </c>
      <c r="C298" s="169" t="s">
        <v>3887</v>
      </c>
      <c r="D298" s="9"/>
      <c r="E298" s="170" t="s">
        <v>3888</v>
      </c>
      <c r="F298" s="11"/>
      <c r="G298" s="170">
        <v>0</v>
      </c>
      <c r="H298" s="11"/>
      <c r="I298" s="170">
        <v>0</v>
      </c>
      <c r="J298" s="11"/>
      <c r="K298" s="170" t="s">
        <v>3888</v>
      </c>
      <c r="L298" s="249" t="str">
        <f>VLOOKUP(A298,'De x Para'!A:C,3,0)</f>
        <v>10.1</v>
      </c>
      <c r="M298" s="254">
        <f t="shared" si="13"/>
        <v>0</v>
      </c>
    </row>
    <row r="299" spans="1:13">
      <c r="A299" s="169" t="s">
        <v>3889</v>
      </c>
      <c r="B299" s="164" t="s">
        <v>143</v>
      </c>
      <c r="C299" s="169" t="s">
        <v>3890</v>
      </c>
      <c r="D299" s="9"/>
      <c r="E299" s="170" t="s">
        <v>3891</v>
      </c>
      <c r="F299" s="11"/>
      <c r="G299" s="170">
        <v>0</v>
      </c>
      <c r="H299" s="11"/>
      <c r="I299" s="170">
        <v>0</v>
      </c>
      <c r="J299" s="11"/>
      <c r="K299" s="170" t="s">
        <v>3891</v>
      </c>
      <c r="L299" s="249" t="str">
        <f>VLOOKUP(A299,'De x Para'!A:C,3,0)</f>
        <v>10.1</v>
      </c>
      <c r="M299" s="254">
        <f t="shared" si="13"/>
        <v>0</v>
      </c>
    </row>
    <row r="300" spans="1:13">
      <c r="A300" s="169" t="s">
        <v>1365</v>
      </c>
      <c r="B300" s="164" t="s">
        <v>143</v>
      </c>
      <c r="C300" s="169" t="s">
        <v>1366</v>
      </c>
      <c r="D300" s="9"/>
      <c r="E300" s="170" t="s">
        <v>3892</v>
      </c>
      <c r="F300" s="11"/>
      <c r="G300" s="170">
        <v>0</v>
      </c>
      <c r="H300" s="11"/>
      <c r="I300" s="170">
        <v>0</v>
      </c>
      <c r="J300" s="11"/>
      <c r="K300" s="170" t="s">
        <v>3892</v>
      </c>
      <c r="L300" s="249" t="str">
        <f>VLOOKUP(A300,'De x Para'!A:C,3,0)</f>
        <v>10.1</v>
      </c>
      <c r="M300" s="254">
        <f t="shared" si="13"/>
        <v>0</v>
      </c>
    </row>
    <row r="301" spans="1:13">
      <c r="A301" s="169" t="s">
        <v>1370</v>
      </c>
      <c r="B301" s="164" t="s">
        <v>143</v>
      </c>
      <c r="C301" s="169" t="s">
        <v>1371</v>
      </c>
      <c r="D301" s="9"/>
      <c r="E301" s="170" t="s">
        <v>4144</v>
      </c>
      <c r="F301" s="11"/>
      <c r="G301" s="170">
        <v>0</v>
      </c>
      <c r="H301" s="11"/>
      <c r="I301" s="258">
        <v>12999.99</v>
      </c>
      <c r="J301" s="11"/>
      <c r="K301" s="170" t="s">
        <v>4352</v>
      </c>
      <c r="L301" s="249" t="str">
        <f>VLOOKUP(A301,'De x Para'!A:C,3,0)</f>
        <v>10.1</v>
      </c>
      <c r="M301" s="254">
        <f t="shared" si="13"/>
        <v>-12999.99</v>
      </c>
    </row>
    <row r="302" spans="1:13">
      <c r="A302" s="169" t="s">
        <v>1375</v>
      </c>
      <c r="B302" s="164" t="s">
        <v>143</v>
      </c>
      <c r="C302" s="169" t="s">
        <v>1376</v>
      </c>
      <c r="D302" s="9"/>
      <c r="E302" s="170" t="s">
        <v>4145</v>
      </c>
      <c r="F302" s="11"/>
      <c r="G302" s="170">
        <v>390.5</v>
      </c>
      <c r="H302" s="11"/>
      <c r="I302" s="170">
        <v>0</v>
      </c>
      <c r="J302" s="11"/>
      <c r="K302" s="170" t="s">
        <v>4353</v>
      </c>
      <c r="L302" s="249" t="str">
        <f>VLOOKUP(A302,'De x Para'!A:C,3,0)</f>
        <v>10.1</v>
      </c>
      <c r="M302" s="254">
        <f t="shared" si="13"/>
        <v>390.5</v>
      </c>
    </row>
    <row r="303" spans="1:13">
      <c r="A303" s="171"/>
      <c r="B303" s="164" t="s">
        <v>143</v>
      </c>
      <c r="C303" s="171" t="s">
        <v>143</v>
      </c>
      <c r="D303" s="12"/>
      <c r="E303" s="12"/>
      <c r="F303" s="12"/>
      <c r="G303" s="12"/>
      <c r="H303" s="12"/>
      <c r="I303" s="12"/>
      <c r="J303" s="12"/>
      <c r="K303" s="12"/>
      <c r="L303" s="250"/>
    </row>
    <row r="304" spans="1:13">
      <c r="A304" s="167" t="s">
        <v>1380</v>
      </c>
      <c r="B304" s="164" t="s">
        <v>143</v>
      </c>
      <c r="C304" s="167" t="s">
        <v>1381</v>
      </c>
      <c r="D304" s="6"/>
      <c r="E304" s="168" t="s">
        <v>3895</v>
      </c>
      <c r="F304" s="8"/>
      <c r="G304" s="168">
        <v>0</v>
      </c>
      <c r="H304" s="8"/>
      <c r="I304" s="168">
        <v>0</v>
      </c>
      <c r="J304" s="8"/>
      <c r="K304" s="168" t="s">
        <v>3895</v>
      </c>
      <c r="L304" s="249">
        <f>VLOOKUP(A304,'De x Para'!A:C,3,0)</f>
        <v>0</v>
      </c>
      <c r="M304" s="254">
        <f t="shared" ref="M304:M305" si="14">G304-I304</f>
        <v>0</v>
      </c>
    </row>
    <row r="305" spans="1:13">
      <c r="A305" s="169" t="s">
        <v>1384</v>
      </c>
      <c r="B305" s="164" t="s">
        <v>143</v>
      </c>
      <c r="C305" s="169" t="s">
        <v>1381</v>
      </c>
      <c r="D305" s="9"/>
      <c r="E305" s="170" t="s">
        <v>3895</v>
      </c>
      <c r="F305" s="11"/>
      <c r="G305" s="170">
        <v>0</v>
      </c>
      <c r="H305" s="11"/>
      <c r="I305" s="170">
        <v>0</v>
      </c>
      <c r="J305" s="11"/>
      <c r="K305" s="170" t="s">
        <v>3895</v>
      </c>
      <c r="L305" s="249" t="str">
        <f>VLOOKUP(A305,'De x Para'!A:C,3,0)</f>
        <v>10.2</v>
      </c>
      <c r="M305" s="254">
        <f t="shared" si="14"/>
        <v>0</v>
      </c>
    </row>
    <row r="306" spans="1:13">
      <c r="A306" s="171"/>
      <c r="B306" s="164" t="s">
        <v>143</v>
      </c>
      <c r="C306" s="171" t="s">
        <v>143</v>
      </c>
      <c r="D306" s="12"/>
      <c r="E306" s="12"/>
      <c r="F306" s="12"/>
      <c r="G306" s="12"/>
      <c r="H306" s="12"/>
      <c r="I306" s="12"/>
      <c r="J306" s="12"/>
      <c r="K306" s="12"/>
      <c r="L306" s="250"/>
    </row>
    <row r="307" spans="1:13">
      <c r="A307" s="167" t="s">
        <v>1385</v>
      </c>
      <c r="B307" s="164" t="s">
        <v>143</v>
      </c>
      <c r="C307" s="167" t="s">
        <v>1386</v>
      </c>
      <c r="D307" s="6"/>
      <c r="E307" s="168" t="s">
        <v>3410</v>
      </c>
      <c r="F307" s="8"/>
      <c r="G307" s="168">
        <v>0</v>
      </c>
      <c r="H307" s="8"/>
      <c r="I307" s="168">
        <v>392.92</v>
      </c>
      <c r="J307" s="8"/>
      <c r="K307" s="168" t="s">
        <v>4354</v>
      </c>
      <c r="L307" s="249">
        <f>VLOOKUP(A307,'De x Para'!A:C,3,0)</f>
        <v>0</v>
      </c>
      <c r="M307" s="254">
        <f t="shared" ref="M307:M308" si="15">G307-I307</f>
        <v>-392.92</v>
      </c>
    </row>
    <row r="308" spans="1:13">
      <c r="A308" s="169" t="s">
        <v>1388</v>
      </c>
      <c r="B308" s="164" t="s">
        <v>143</v>
      </c>
      <c r="C308" s="169" t="s">
        <v>1389</v>
      </c>
      <c r="D308" s="9"/>
      <c r="E308" s="170" t="s">
        <v>3410</v>
      </c>
      <c r="F308" s="11"/>
      <c r="G308" s="170">
        <v>0</v>
      </c>
      <c r="H308" s="11"/>
      <c r="I308" s="170">
        <v>392.92</v>
      </c>
      <c r="J308" s="11"/>
      <c r="K308" s="170" t="s">
        <v>4354</v>
      </c>
      <c r="L308" s="249" t="str">
        <f>VLOOKUP(A308,'De x Para'!A:C,3,0)</f>
        <v>10.2.1</v>
      </c>
      <c r="M308" s="254">
        <f t="shared" si="15"/>
        <v>-392.92</v>
      </c>
    </row>
    <row r="309" spans="1:13">
      <c r="A309" s="171"/>
      <c r="B309" s="164" t="s">
        <v>143</v>
      </c>
      <c r="C309" s="171" t="s">
        <v>143</v>
      </c>
      <c r="D309" s="12"/>
      <c r="E309" s="12"/>
      <c r="F309" s="12"/>
      <c r="G309" s="12"/>
      <c r="H309" s="12"/>
      <c r="I309" s="12"/>
      <c r="J309" s="12"/>
      <c r="K309" s="12"/>
      <c r="L309" s="250"/>
    </row>
    <row r="310" spans="1:13">
      <c r="A310" s="167" t="s">
        <v>1393</v>
      </c>
      <c r="B310" s="164" t="s">
        <v>143</v>
      </c>
      <c r="C310" s="167" t="s">
        <v>1394</v>
      </c>
      <c r="D310" s="6"/>
      <c r="E310" s="168" t="s">
        <v>4146</v>
      </c>
      <c r="F310" s="8"/>
      <c r="G310" s="257">
        <v>1486.6</v>
      </c>
      <c r="H310" s="8"/>
      <c r="I310" s="168">
        <v>0</v>
      </c>
      <c r="J310" s="8"/>
      <c r="K310" s="168" t="s">
        <v>4355</v>
      </c>
      <c r="L310" s="249">
        <f>VLOOKUP(A310,'De x Para'!A:C,3,0)</f>
        <v>0</v>
      </c>
      <c r="M310" s="254">
        <f t="shared" ref="M310:M311" si="16">G310-I310</f>
        <v>1486.6</v>
      </c>
    </row>
    <row r="311" spans="1:13">
      <c r="A311" s="169" t="s">
        <v>1398</v>
      </c>
      <c r="B311" s="164" t="s">
        <v>143</v>
      </c>
      <c r="C311" s="169" t="s">
        <v>1399</v>
      </c>
      <c r="D311" s="9"/>
      <c r="E311" s="170" t="s">
        <v>4146</v>
      </c>
      <c r="F311" s="11"/>
      <c r="G311" s="258">
        <v>1486.6</v>
      </c>
      <c r="H311" s="11"/>
      <c r="I311" s="170">
        <v>0</v>
      </c>
      <c r="J311" s="11"/>
      <c r="K311" s="170" t="s">
        <v>4355</v>
      </c>
      <c r="L311" s="249" t="str">
        <f>VLOOKUP(A311,'De x Para'!A:C,3,0)</f>
        <v>10.3</v>
      </c>
      <c r="M311" s="254">
        <f t="shared" si="16"/>
        <v>1486.6</v>
      </c>
    </row>
    <row r="312" spans="1:13">
      <c r="A312" s="171"/>
      <c r="B312" s="164" t="s">
        <v>143</v>
      </c>
      <c r="C312" s="171" t="s">
        <v>143</v>
      </c>
      <c r="D312" s="12"/>
      <c r="E312" s="12"/>
      <c r="F312" s="12"/>
      <c r="G312" s="12"/>
      <c r="H312" s="12"/>
      <c r="I312" s="12"/>
      <c r="J312" s="12"/>
      <c r="K312" s="12"/>
      <c r="L312" s="250"/>
    </row>
    <row r="313" spans="1:13">
      <c r="A313" s="167" t="s">
        <v>1400</v>
      </c>
      <c r="B313" s="164" t="s">
        <v>143</v>
      </c>
      <c r="C313" s="167" t="s">
        <v>1401</v>
      </c>
      <c r="D313" s="6"/>
      <c r="E313" s="168" t="s">
        <v>4147</v>
      </c>
      <c r="F313" s="8"/>
      <c r="G313" s="257">
        <v>3952.73</v>
      </c>
      <c r="H313" s="8"/>
      <c r="I313" s="257">
        <v>2000</v>
      </c>
      <c r="J313" s="8"/>
      <c r="K313" s="168" t="s">
        <v>4356</v>
      </c>
      <c r="L313" s="249">
        <f>VLOOKUP(A313,'De x Para'!A:C,3,0)</f>
        <v>0</v>
      </c>
      <c r="M313" s="254">
        <f t="shared" ref="M313:M318" si="17">G313-I313</f>
        <v>1952.73</v>
      </c>
    </row>
    <row r="314" spans="1:13">
      <c r="A314" s="167" t="s">
        <v>1405</v>
      </c>
      <c r="B314" s="164" t="s">
        <v>143</v>
      </c>
      <c r="C314" s="167" t="s">
        <v>1401</v>
      </c>
      <c r="D314" s="6"/>
      <c r="E314" s="168" t="s">
        <v>4147</v>
      </c>
      <c r="F314" s="8"/>
      <c r="G314" s="257">
        <v>3952.73</v>
      </c>
      <c r="H314" s="8"/>
      <c r="I314" s="257">
        <v>2000</v>
      </c>
      <c r="J314" s="8"/>
      <c r="K314" s="168" t="s">
        <v>4356</v>
      </c>
      <c r="L314" s="249">
        <f>VLOOKUP(A314,'De x Para'!A:C,3,0)</f>
        <v>0</v>
      </c>
      <c r="M314" s="254">
        <f t="shared" si="17"/>
        <v>1952.73</v>
      </c>
    </row>
    <row r="315" spans="1:13">
      <c r="A315" s="167" t="s">
        <v>1406</v>
      </c>
      <c r="B315" s="164" t="s">
        <v>143</v>
      </c>
      <c r="C315" s="167" t="s">
        <v>1401</v>
      </c>
      <c r="D315" s="6"/>
      <c r="E315" s="168" t="s">
        <v>4147</v>
      </c>
      <c r="F315" s="8"/>
      <c r="G315" s="257">
        <v>3952.73</v>
      </c>
      <c r="H315" s="8"/>
      <c r="I315" s="257">
        <v>2000</v>
      </c>
      <c r="J315" s="8"/>
      <c r="K315" s="168" t="s">
        <v>4356</v>
      </c>
      <c r="L315" s="249">
        <f>VLOOKUP(A315,'De x Para'!A:C,3,0)</f>
        <v>0</v>
      </c>
      <c r="M315" s="254">
        <f t="shared" si="17"/>
        <v>1952.73</v>
      </c>
    </row>
    <row r="316" spans="1:13">
      <c r="A316" s="167" t="s">
        <v>1407</v>
      </c>
      <c r="B316" s="164" t="s">
        <v>143</v>
      </c>
      <c r="C316" s="167" t="s">
        <v>1408</v>
      </c>
      <c r="D316" s="6"/>
      <c r="E316" s="168" t="s">
        <v>3898</v>
      </c>
      <c r="F316" s="8"/>
      <c r="G316" s="168">
        <v>0</v>
      </c>
      <c r="H316" s="8"/>
      <c r="I316" s="257">
        <v>2000</v>
      </c>
      <c r="J316" s="8"/>
      <c r="K316" s="168" t="s">
        <v>4357</v>
      </c>
      <c r="L316" s="249">
        <f>VLOOKUP(A316,'De x Para'!A:C,3,0)</f>
        <v>0</v>
      </c>
      <c r="M316" s="254">
        <f t="shared" si="17"/>
        <v>-2000</v>
      </c>
    </row>
    <row r="317" spans="1:13">
      <c r="A317" s="169" t="s">
        <v>1410</v>
      </c>
      <c r="B317" s="164" t="s">
        <v>143</v>
      </c>
      <c r="C317" s="169" t="s">
        <v>1411</v>
      </c>
      <c r="D317" s="9"/>
      <c r="E317" s="170" t="s">
        <v>3899</v>
      </c>
      <c r="F317" s="11"/>
      <c r="G317" s="170">
        <v>0</v>
      </c>
      <c r="H317" s="11"/>
      <c r="I317" s="170">
        <v>0</v>
      </c>
      <c r="J317" s="11"/>
      <c r="K317" s="170" t="s">
        <v>3899</v>
      </c>
      <c r="L317" s="249" t="str">
        <f>VLOOKUP(A317,'De x Para'!A:C,3,0)</f>
        <v>11.1.1</v>
      </c>
      <c r="M317" s="254">
        <f t="shared" si="17"/>
        <v>0</v>
      </c>
    </row>
    <row r="318" spans="1:13">
      <c r="A318" s="169" t="s">
        <v>2762</v>
      </c>
      <c r="B318" s="164" t="s">
        <v>143</v>
      </c>
      <c r="C318" s="169" t="s">
        <v>2763</v>
      </c>
      <c r="D318" s="9"/>
      <c r="E318" s="170" t="s">
        <v>3413</v>
      </c>
      <c r="F318" s="11"/>
      <c r="G318" s="170">
        <v>0</v>
      </c>
      <c r="H318" s="11"/>
      <c r="I318" s="258">
        <v>2000</v>
      </c>
      <c r="J318" s="11"/>
      <c r="K318" s="170" t="s">
        <v>1052</v>
      </c>
      <c r="L318" s="249" t="str">
        <f>VLOOKUP(A318,'De x Para'!A:C,3,0)</f>
        <v>11.1.1</v>
      </c>
      <c r="M318" s="254">
        <f t="shared" si="17"/>
        <v>-2000</v>
      </c>
    </row>
    <row r="319" spans="1:13">
      <c r="A319" s="171"/>
      <c r="B319" s="164" t="s">
        <v>143</v>
      </c>
      <c r="C319" s="171" t="s">
        <v>143</v>
      </c>
      <c r="D319" s="12"/>
      <c r="E319" s="12"/>
      <c r="F319" s="12"/>
      <c r="G319" s="12"/>
      <c r="H319" s="12"/>
      <c r="I319" s="12"/>
      <c r="J319" s="12"/>
      <c r="K319" s="12"/>
      <c r="L319" s="250"/>
    </row>
    <row r="320" spans="1:13">
      <c r="A320" s="167" t="s">
        <v>1861</v>
      </c>
      <c r="B320" s="164" t="s">
        <v>143</v>
      </c>
      <c r="C320" s="167" t="s">
        <v>1862</v>
      </c>
      <c r="D320" s="6"/>
      <c r="E320" s="168" t="s">
        <v>248</v>
      </c>
      <c r="F320" s="8"/>
      <c r="G320" s="168">
        <v>241.94</v>
      </c>
      <c r="H320" s="8"/>
      <c r="I320" s="168">
        <v>0</v>
      </c>
      <c r="J320" s="8"/>
      <c r="K320" s="168" t="s">
        <v>4358</v>
      </c>
      <c r="L320" s="249">
        <f>VLOOKUP(A320,'De x Para'!A:C,3,0)</f>
        <v>0</v>
      </c>
      <c r="M320" s="254">
        <f t="shared" ref="M320:M321" si="18">G320-I320</f>
        <v>241.94</v>
      </c>
    </row>
    <row r="321" spans="1:13">
      <c r="A321" s="169" t="s">
        <v>1865</v>
      </c>
      <c r="B321" s="164" t="s">
        <v>143</v>
      </c>
      <c r="C321" s="169" t="s">
        <v>1866</v>
      </c>
      <c r="D321" s="9"/>
      <c r="E321" s="170" t="s">
        <v>248</v>
      </c>
      <c r="F321" s="11"/>
      <c r="G321" s="170">
        <v>241.94</v>
      </c>
      <c r="H321" s="11"/>
      <c r="I321" s="170">
        <v>0</v>
      </c>
      <c r="J321" s="11"/>
      <c r="K321" s="170" t="s">
        <v>4358</v>
      </c>
      <c r="L321" s="249" t="s">
        <v>129</v>
      </c>
      <c r="M321" s="254">
        <f t="shared" si="18"/>
        <v>241.94</v>
      </c>
    </row>
    <row r="322" spans="1:13">
      <c r="A322" s="171"/>
      <c r="B322" s="164" t="s">
        <v>143</v>
      </c>
      <c r="C322" s="171" t="s">
        <v>143</v>
      </c>
      <c r="D322" s="12"/>
      <c r="E322" s="12"/>
      <c r="F322" s="12"/>
      <c r="G322" s="12"/>
      <c r="H322" s="12"/>
      <c r="I322" s="12"/>
      <c r="J322" s="12"/>
      <c r="K322" s="12"/>
      <c r="L322" s="250"/>
    </row>
    <row r="323" spans="1:13">
      <c r="A323" s="167" t="s">
        <v>1412</v>
      </c>
      <c r="B323" s="164" t="s">
        <v>143</v>
      </c>
      <c r="C323" s="167" t="s">
        <v>1413</v>
      </c>
      <c r="D323" s="6"/>
      <c r="E323" s="168" t="s">
        <v>4148</v>
      </c>
      <c r="F323" s="8"/>
      <c r="G323" s="257">
        <v>3710.79</v>
      </c>
      <c r="H323" s="8"/>
      <c r="I323" s="168">
        <v>0</v>
      </c>
      <c r="J323" s="8"/>
      <c r="K323" s="168" t="s">
        <v>4359</v>
      </c>
      <c r="L323" s="249">
        <f>VLOOKUP(A323,'De x Para'!A:C,3,0)</f>
        <v>0</v>
      </c>
      <c r="M323" s="254">
        <f t="shared" ref="M323:M325" si="19">G323-I323</f>
        <v>3710.79</v>
      </c>
    </row>
    <row r="324" spans="1:13">
      <c r="A324" s="169" t="s">
        <v>4360</v>
      </c>
      <c r="B324" s="164" t="s">
        <v>143</v>
      </c>
      <c r="C324" s="169" t="s">
        <v>4361</v>
      </c>
      <c r="D324" s="9"/>
      <c r="E324" s="170" t="s">
        <v>248</v>
      </c>
      <c r="F324" s="11"/>
      <c r="G324" s="258">
        <v>3710.79</v>
      </c>
      <c r="H324" s="11"/>
      <c r="I324" s="170">
        <v>0</v>
      </c>
      <c r="J324" s="11"/>
      <c r="K324" s="170" t="s">
        <v>4362</v>
      </c>
      <c r="L324" s="249" t="s">
        <v>129</v>
      </c>
      <c r="M324" s="254">
        <f t="shared" si="19"/>
        <v>3710.79</v>
      </c>
    </row>
    <row r="325" spans="1:13">
      <c r="A325" s="169" t="s">
        <v>1417</v>
      </c>
      <c r="B325" s="164" t="s">
        <v>143</v>
      </c>
      <c r="C325" s="169" t="s">
        <v>1418</v>
      </c>
      <c r="D325" s="9"/>
      <c r="E325" s="170" t="s">
        <v>4148</v>
      </c>
      <c r="F325" s="11"/>
      <c r="G325" s="170">
        <v>0</v>
      </c>
      <c r="H325" s="11"/>
      <c r="I325" s="170">
        <v>0</v>
      </c>
      <c r="J325" s="11"/>
      <c r="K325" s="170" t="s">
        <v>4148</v>
      </c>
      <c r="L325" s="249" t="str">
        <f>VLOOKUP(A325,'De x Para'!A:C,3,0)</f>
        <v>11.1.3</v>
      </c>
      <c r="M325" s="254">
        <f t="shared" si="19"/>
        <v>0</v>
      </c>
    </row>
    <row r="326" spans="1:13">
      <c r="A326" s="171"/>
      <c r="B326" s="164" t="s">
        <v>143</v>
      </c>
      <c r="C326" s="171" t="s">
        <v>143</v>
      </c>
      <c r="D326" s="12"/>
      <c r="E326" s="12"/>
      <c r="F326" s="12"/>
      <c r="G326" s="12"/>
      <c r="H326" s="12"/>
      <c r="I326" s="12"/>
      <c r="J326" s="12"/>
      <c r="K326" s="12"/>
      <c r="L326" s="250"/>
    </row>
    <row r="327" spans="1:13">
      <c r="A327" s="167" t="s">
        <v>1426</v>
      </c>
      <c r="B327" s="164" t="s">
        <v>143</v>
      </c>
      <c r="C327" s="167" t="s">
        <v>1427</v>
      </c>
      <c r="D327" s="6"/>
      <c r="E327" s="168" t="s">
        <v>3652</v>
      </c>
      <c r="F327" s="8"/>
      <c r="G327" s="257">
        <v>3129.65</v>
      </c>
      <c r="H327" s="8"/>
      <c r="I327" s="168">
        <v>0</v>
      </c>
      <c r="J327" s="8"/>
      <c r="K327" s="168" t="s">
        <v>4363</v>
      </c>
      <c r="L327" s="249">
        <f>VLOOKUP(A327,'De x Para'!A:C,3,0)</f>
        <v>0</v>
      </c>
      <c r="M327" s="254">
        <f t="shared" ref="M327:M333" si="20">G327-I327</f>
        <v>3129.65</v>
      </c>
    </row>
    <row r="328" spans="1:13">
      <c r="A328" s="167" t="s">
        <v>1431</v>
      </c>
      <c r="B328" s="164" t="s">
        <v>143</v>
      </c>
      <c r="C328" s="167" t="s">
        <v>1427</v>
      </c>
      <c r="D328" s="6"/>
      <c r="E328" s="168" t="s">
        <v>3652</v>
      </c>
      <c r="F328" s="8"/>
      <c r="G328" s="257">
        <v>3129.65</v>
      </c>
      <c r="H328" s="8"/>
      <c r="I328" s="168">
        <v>0</v>
      </c>
      <c r="J328" s="8"/>
      <c r="K328" s="168" t="s">
        <v>4363</v>
      </c>
      <c r="L328" s="249">
        <f>VLOOKUP(A328,'De x Para'!A:C,3,0)</f>
        <v>0</v>
      </c>
      <c r="M328" s="254">
        <f t="shared" si="20"/>
        <v>3129.65</v>
      </c>
    </row>
    <row r="329" spans="1:13">
      <c r="A329" s="167" t="s">
        <v>1432</v>
      </c>
      <c r="B329" s="164" t="s">
        <v>143</v>
      </c>
      <c r="C329" s="167" t="s">
        <v>1427</v>
      </c>
      <c r="D329" s="6"/>
      <c r="E329" s="168" t="s">
        <v>3652</v>
      </c>
      <c r="F329" s="8"/>
      <c r="G329" s="257">
        <v>3129.65</v>
      </c>
      <c r="H329" s="8"/>
      <c r="I329" s="168">
        <v>0</v>
      </c>
      <c r="J329" s="8"/>
      <c r="K329" s="168" t="s">
        <v>4363</v>
      </c>
      <c r="L329" s="249">
        <f>VLOOKUP(A329,'De x Para'!A:C,3,0)</f>
        <v>0</v>
      </c>
      <c r="M329" s="254">
        <f t="shared" si="20"/>
        <v>3129.65</v>
      </c>
    </row>
    <row r="330" spans="1:13">
      <c r="A330" s="167" t="s">
        <v>1438</v>
      </c>
      <c r="B330" s="164" t="s">
        <v>143</v>
      </c>
      <c r="C330" s="167" t="s">
        <v>1439</v>
      </c>
      <c r="D330" s="6"/>
      <c r="E330" s="168" t="s">
        <v>3652</v>
      </c>
      <c r="F330" s="8"/>
      <c r="G330" s="257">
        <v>3129.65</v>
      </c>
      <c r="H330" s="8"/>
      <c r="I330" s="168">
        <v>0</v>
      </c>
      <c r="J330" s="8"/>
      <c r="K330" s="168" t="s">
        <v>4363</v>
      </c>
      <c r="L330" s="249">
        <f>VLOOKUP(A330,'De x Para'!A:C,3,0)</f>
        <v>0</v>
      </c>
      <c r="M330" s="254">
        <f t="shared" si="20"/>
        <v>3129.65</v>
      </c>
    </row>
    <row r="331" spans="1:13">
      <c r="A331" s="169" t="s">
        <v>3416</v>
      </c>
      <c r="B331" s="164" t="s">
        <v>143</v>
      </c>
      <c r="C331" s="169" t="s">
        <v>1563</v>
      </c>
      <c r="D331" s="9"/>
      <c r="E331" s="170" t="s">
        <v>3417</v>
      </c>
      <c r="F331" s="11"/>
      <c r="G331" s="170">
        <v>0</v>
      </c>
      <c r="H331" s="11"/>
      <c r="I331" s="170">
        <v>0</v>
      </c>
      <c r="J331" s="11"/>
      <c r="K331" s="170" t="s">
        <v>3417</v>
      </c>
      <c r="L331" s="249" t="str">
        <f>VLOOKUP(A331,'De x Para'!A:C,3,0)</f>
        <v>11.2.2</v>
      </c>
      <c r="M331" s="254">
        <f t="shared" si="20"/>
        <v>0</v>
      </c>
    </row>
    <row r="332" spans="1:13">
      <c r="A332" s="169" t="s">
        <v>1443</v>
      </c>
      <c r="B332" s="164" t="s">
        <v>143</v>
      </c>
      <c r="C332" s="169" t="s">
        <v>1444</v>
      </c>
      <c r="D332" s="9"/>
      <c r="E332" s="170" t="s">
        <v>248</v>
      </c>
      <c r="F332" s="11"/>
      <c r="G332" s="258">
        <v>3129.65</v>
      </c>
      <c r="H332" s="11"/>
      <c r="I332" s="170">
        <v>0</v>
      </c>
      <c r="J332" s="11"/>
      <c r="K332" s="170" t="s">
        <v>3436</v>
      </c>
      <c r="L332" s="249" t="str">
        <f>VLOOKUP(A332,'De x Para'!A:C,3,0)</f>
        <v>11.2.2</v>
      </c>
      <c r="M332" s="254">
        <f t="shared" si="20"/>
        <v>3129.65</v>
      </c>
    </row>
    <row r="333" spans="1:13">
      <c r="A333" s="169" t="s">
        <v>1448</v>
      </c>
      <c r="B333" s="164" t="s">
        <v>143</v>
      </c>
      <c r="C333" s="169" t="s">
        <v>1449</v>
      </c>
      <c r="D333" s="9"/>
      <c r="E333" s="170" t="s">
        <v>3653</v>
      </c>
      <c r="F333" s="11"/>
      <c r="G333" s="170">
        <v>0</v>
      </c>
      <c r="H333" s="11"/>
      <c r="I333" s="170">
        <v>0</v>
      </c>
      <c r="J333" s="11"/>
      <c r="K333" s="170" t="s">
        <v>3653</v>
      </c>
      <c r="L333" s="249" t="str">
        <f>VLOOKUP(A333,'De x Para'!A:C,3,0)</f>
        <v>11.2.2</v>
      </c>
      <c r="M333" s="254">
        <f t="shared" si="20"/>
        <v>0</v>
      </c>
    </row>
    <row r="334" spans="1:13">
      <c r="A334" s="171"/>
      <c r="B334" s="164" t="s">
        <v>143</v>
      </c>
      <c r="C334" s="171" t="s">
        <v>143</v>
      </c>
      <c r="D334" s="12"/>
      <c r="E334" s="12"/>
      <c r="F334" s="12"/>
      <c r="G334" s="12"/>
      <c r="H334" s="12"/>
      <c r="I334" s="12"/>
      <c r="J334" s="12"/>
      <c r="K334" s="12"/>
      <c r="L334" s="250"/>
    </row>
    <row r="335" spans="1:13">
      <c r="A335" s="167" t="s">
        <v>1477</v>
      </c>
      <c r="B335" s="164" t="s">
        <v>143</v>
      </c>
      <c r="C335" s="167" t="s">
        <v>1478</v>
      </c>
      <c r="D335" s="6"/>
      <c r="E335" s="168" t="s">
        <v>4149</v>
      </c>
      <c r="F335" s="8"/>
      <c r="G335" s="168">
        <v>0</v>
      </c>
      <c r="H335" s="8"/>
      <c r="I335" s="168">
        <v>29.79</v>
      </c>
      <c r="J335" s="8"/>
      <c r="K335" s="168" t="s">
        <v>4364</v>
      </c>
      <c r="L335" s="249">
        <f>VLOOKUP(A335,'De x Para'!A:C,3,0)</f>
        <v>0</v>
      </c>
      <c r="M335" s="254">
        <f t="shared" ref="M335:M340" si="21">G335-I335</f>
        <v>-29.79</v>
      </c>
    </row>
    <row r="336" spans="1:13">
      <c r="A336" s="167" t="s">
        <v>1482</v>
      </c>
      <c r="B336" s="164" t="s">
        <v>143</v>
      </c>
      <c r="C336" s="167" t="s">
        <v>1483</v>
      </c>
      <c r="D336" s="6"/>
      <c r="E336" s="168" t="s">
        <v>4149</v>
      </c>
      <c r="F336" s="8"/>
      <c r="G336" s="168">
        <v>0</v>
      </c>
      <c r="H336" s="8"/>
      <c r="I336" s="168">
        <v>29.79</v>
      </c>
      <c r="J336" s="8"/>
      <c r="K336" s="168" t="s">
        <v>4364</v>
      </c>
      <c r="L336" s="249">
        <f>VLOOKUP(A336,'De x Para'!A:C,3,0)</f>
        <v>0</v>
      </c>
      <c r="M336" s="254">
        <f t="shared" si="21"/>
        <v>-29.79</v>
      </c>
    </row>
    <row r="337" spans="1:13">
      <c r="A337" s="167" t="s">
        <v>1484</v>
      </c>
      <c r="B337" s="164" t="s">
        <v>143</v>
      </c>
      <c r="C337" s="167" t="s">
        <v>1483</v>
      </c>
      <c r="D337" s="6"/>
      <c r="E337" s="168" t="s">
        <v>4149</v>
      </c>
      <c r="F337" s="8"/>
      <c r="G337" s="168">
        <v>0</v>
      </c>
      <c r="H337" s="8"/>
      <c r="I337" s="168">
        <v>29.79</v>
      </c>
      <c r="J337" s="8"/>
      <c r="K337" s="168" t="s">
        <v>4364</v>
      </c>
      <c r="L337" s="249">
        <f>VLOOKUP(A337,'De x Para'!A:C,3,0)</f>
        <v>0</v>
      </c>
      <c r="M337" s="254">
        <f t="shared" si="21"/>
        <v>-29.79</v>
      </c>
    </row>
    <row r="338" spans="1:13">
      <c r="A338" s="167" t="s">
        <v>1485</v>
      </c>
      <c r="B338" s="164" t="s">
        <v>143</v>
      </c>
      <c r="C338" s="167" t="s">
        <v>1486</v>
      </c>
      <c r="D338" s="6"/>
      <c r="E338" s="168" t="s">
        <v>4149</v>
      </c>
      <c r="F338" s="8"/>
      <c r="G338" s="168">
        <v>0</v>
      </c>
      <c r="H338" s="8"/>
      <c r="I338" s="168">
        <v>29.79</v>
      </c>
      <c r="J338" s="8"/>
      <c r="K338" s="168" t="s">
        <v>4364</v>
      </c>
      <c r="L338" s="249">
        <f>VLOOKUP(A338,'De x Para'!A:C,3,0)</f>
        <v>0</v>
      </c>
      <c r="M338" s="254">
        <f t="shared" si="21"/>
        <v>-29.79</v>
      </c>
    </row>
    <row r="339" spans="1:13">
      <c r="A339" s="169" t="s">
        <v>1490</v>
      </c>
      <c r="B339" s="164" t="s">
        <v>143</v>
      </c>
      <c r="C339" s="169" t="s">
        <v>1491</v>
      </c>
      <c r="D339" s="9"/>
      <c r="E339" s="170" t="s">
        <v>4150</v>
      </c>
      <c r="F339" s="11"/>
      <c r="G339" s="170">
        <v>0</v>
      </c>
      <c r="H339" s="11"/>
      <c r="I339" s="170">
        <v>29.79</v>
      </c>
      <c r="J339" s="11"/>
      <c r="K339" s="170" t="s">
        <v>4365</v>
      </c>
      <c r="L339" s="249" t="str">
        <f>VLOOKUP(A339,'De x Para'!A:C,3,0)</f>
        <v>11.3.4</v>
      </c>
      <c r="M339" s="254">
        <f t="shared" si="21"/>
        <v>-29.79</v>
      </c>
    </row>
    <row r="340" spans="1:13">
      <c r="A340" s="169" t="s">
        <v>1493</v>
      </c>
      <c r="B340" s="164" t="s">
        <v>143</v>
      </c>
      <c r="C340" s="169" t="s">
        <v>1494</v>
      </c>
      <c r="D340" s="9"/>
      <c r="E340" s="170" t="s">
        <v>3421</v>
      </c>
      <c r="F340" s="11"/>
      <c r="G340" s="170">
        <v>0</v>
      </c>
      <c r="H340" s="11"/>
      <c r="I340" s="170">
        <v>0</v>
      </c>
      <c r="J340" s="11"/>
      <c r="K340" s="170" t="s">
        <v>3421</v>
      </c>
      <c r="L340" s="249" t="s">
        <v>142</v>
      </c>
      <c r="M340" s="254">
        <f t="shared" si="21"/>
        <v>0</v>
      </c>
    </row>
    <row r="341" spans="1:13">
      <c r="A341" s="171"/>
      <c r="B341" s="164" t="s">
        <v>143</v>
      </c>
      <c r="C341" s="171" t="s">
        <v>143</v>
      </c>
      <c r="D341" s="12"/>
      <c r="E341" s="12"/>
      <c r="F341" s="12"/>
      <c r="G341" s="12"/>
      <c r="H341" s="12"/>
      <c r="I341" s="12"/>
      <c r="J341" s="12"/>
      <c r="K341" s="12"/>
      <c r="L341" s="250"/>
    </row>
    <row r="342" spans="1:13">
      <c r="A342" s="167" t="s">
        <v>1500</v>
      </c>
      <c r="B342" s="164" t="s">
        <v>143</v>
      </c>
      <c r="C342" s="167" t="s">
        <v>1501</v>
      </c>
      <c r="D342" s="6"/>
      <c r="E342" s="168" t="s">
        <v>4151</v>
      </c>
      <c r="F342" s="8"/>
      <c r="G342" s="257">
        <v>8734.26</v>
      </c>
      <c r="H342" s="8"/>
      <c r="I342" s="168">
        <v>0</v>
      </c>
      <c r="J342" s="8"/>
      <c r="K342" s="168" t="s">
        <v>4366</v>
      </c>
      <c r="L342" s="249">
        <f>VLOOKUP(A342,'De x Para'!A:C,3,0)</f>
        <v>0</v>
      </c>
      <c r="M342" s="254">
        <f t="shared" ref="M342:M347" si="22">G342-I342</f>
        <v>8734.26</v>
      </c>
    </row>
    <row r="343" spans="1:13">
      <c r="A343" s="167" t="s">
        <v>1505</v>
      </c>
      <c r="B343" s="164" t="s">
        <v>143</v>
      </c>
      <c r="C343" s="167" t="s">
        <v>1501</v>
      </c>
      <c r="D343" s="6"/>
      <c r="E343" s="168" t="s">
        <v>4151</v>
      </c>
      <c r="F343" s="8"/>
      <c r="G343" s="257">
        <v>8734.26</v>
      </c>
      <c r="H343" s="8"/>
      <c r="I343" s="168">
        <v>0</v>
      </c>
      <c r="J343" s="8"/>
      <c r="K343" s="168" t="s">
        <v>4366</v>
      </c>
      <c r="L343" s="249">
        <f>VLOOKUP(A343,'De x Para'!A:C,3,0)</f>
        <v>0</v>
      </c>
      <c r="M343" s="254">
        <f t="shared" si="22"/>
        <v>8734.26</v>
      </c>
    </row>
    <row r="344" spans="1:13">
      <c r="A344" s="167" t="s">
        <v>1506</v>
      </c>
      <c r="B344" s="164" t="s">
        <v>143</v>
      </c>
      <c r="C344" s="167" t="s">
        <v>1501</v>
      </c>
      <c r="D344" s="6"/>
      <c r="E344" s="168" t="s">
        <v>4151</v>
      </c>
      <c r="F344" s="8"/>
      <c r="G344" s="257">
        <v>8734.26</v>
      </c>
      <c r="H344" s="8"/>
      <c r="I344" s="168">
        <v>0</v>
      </c>
      <c r="J344" s="8"/>
      <c r="K344" s="168" t="s">
        <v>4366</v>
      </c>
      <c r="L344" s="249">
        <f>VLOOKUP(A344,'De x Para'!A:C,3,0)</f>
        <v>0</v>
      </c>
      <c r="M344" s="254">
        <f t="shared" si="22"/>
        <v>8734.26</v>
      </c>
    </row>
    <row r="345" spans="1:13">
      <c r="A345" s="167" t="s">
        <v>1507</v>
      </c>
      <c r="B345" s="164" t="s">
        <v>143</v>
      </c>
      <c r="C345" s="167" t="s">
        <v>1508</v>
      </c>
      <c r="D345" s="6"/>
      <c r="E345" s="168" t="s">
        <v>4152</v>
      </c>
      <c r="F345" s="8"/>
      <c r="G345" s="257">
        <v>2200</v>
      </c>
      <c r="H345" s="8"/>
      <c r="I345" s="168">
        <v>0</v>
      </c>
      <c r="J345" s="8"/>
      <c r="K345" s="168" t="s">
        <v>4367</v>
      </c>
      <c r="L345" s="249">
        <f>VLOOKUP(A345,'De x Para'!A:C,3,0)</f>
        <v>0</v>
      </c>
      <c r="M345" s="254">
        <f t="shared" si="22"/>
        <v>2200</v>
      </c>
    </row>
    <row r="346" spans="1:13">
      <c r="A346" s="169" t="s">
        <v>1511</v>
      </c>
      <c r="B346" s="164" t="s">
        <v>143</v>
      </c>
      <c r="C346" s="169" t="s">
        <v>1512</v>
      </c>
      <c r="D346" s="9"/>
      <c r="E346" s="170" t="s">
        <v>4153</v>
      </c>
      <c r="F346" s="11"/>
      <c r="G346" s="258">
        <v>2200</v>
      </c>
      <c r="H346" s="11"/>
      <c r="I346" s="170">
        <v>0</v>
      </c>
      <c r="J346" s="11"/>
      <c r="K346" s="170" t="s">
        <v>4368</v>
      </c>
      <c r="L346" s="249" t="str">
        <f>VLOOKUP(A346,'De x Para'!A:C,3,0)</f>
        <v>11.5.1</v>
      </c>
      <c r="M346" s="254">
        <f t="shared" si="22"/>
        <v>2200</v>
      </c>
    </row>
    <row r="347" spans="1:13">
      <c r="A347" s="169" t="s">
        <v>3659</v>
      </c>
      <c r="B347" s="164" t="s">
        <v>143</v>
      </c>
      <c r="C347" s="169" t="s">
        <v>3660</v>
      </c>
      <c r="D347" s="9"/>
      <c r="E347" s="170" t="s">
        <v>3661</v>
      </c>
      <c r="F347" s="11"/>
      <c r="G347" s="170">
        <v>0</v>
      </c>
      <c r="H347" s="11"/>
      <c r="I347" s="170">
        <v>0</v>
      </c>
      <c r="J347" s="11"/>
      <c r="K347" s="170" t="s">
        <v>3661</v>
      </c>
      <c r="L347" s="249" t="str">
        <f>VLOOKUP(A347,'De x Para'!A:C,3,0)</f>
        <v>11.5.1</v>
      </c>
      <c r="M347" s="254">
        <f t="shared" si="22"/>
        <v>0</v>
      </c>
    </row>
    <row r="348" spans="1:13">
      <c r="A348" s="171"/>
      <c r="B348" s="164" t="s">
        <v>143</v>
      </c>
      <c r="C348" s="171" t="s">
        <v>143</v>
      </c>
      <c r="D348" s="12"/>
      <c r="E348" s="12"/>
      <c r="F348" s="12"/>
      <c r="G348" s="12"/>
      <c r="H348" s="12"/>
      <c r="I348" s="12"/>
      <c r="J348" s="12"/>
      <c r="K348" s="12"/>
      <c r="L348" s="250"/>
    </row>
    <row r="349" spans="1:13">
      <c r="A349" s="167" t="s">
        <v>1513</v>
      </c>
      <c r="B349" s="164" t="s">
        <v>143</v>
      </c>
      <c r="C349" s="167" t="s">
        <v>1514</v>
      </c>
      <c r="D349" s="6"/>
      <c r="E349" s="168" t="s">
        <v>4154</v>
      </c>
      <c r="F349" s="8"/>
      <c r="G349" s="257">
        <v>6534.26</v>
      </c>
      <c r="H349" s="8"/>
      <c r="I349" s="168">
        <v>0</v>
      </c>
      <c r="J349" s="8"/>
      <c r="K349" s="168" t="s">
        <v>4369</v>
      </c>
      <c r="L349" s="249">
        <f>VLOOKUP(A349,'De x Para'!A:C,3,0)</f>
        <v>0</v>
      </c>
      <c r="M349" s="254">
        <f t="shared" ref="M349:M351" si="23">G349-I349</f>
        <v>6534.26</v>
      </c>
    </row>
    <row r="350" spans="1:13">
      <c r="A350" s="169" t="s">
        <v>3905</v>
      </c>
      <c r="B350" s="164" t="s">
        <v>143</v>
      </c>
      <c r="C350" s="169" t="s">
        <v>4155</v>
      </c>
      <c r="D350" s="9"/>
      <c r="E350" s="170" t="s">
        <v>4156</v>
      </c>
      <c r="F350" s="11"/>
      <c r="G350" s="170">
        <v>534.26</v>
      </c>
      <c r="H350" s="11"/>
      <c r="I350" s="170">
        <v>0</v>
      </c>
      <c r="J350" s="11"/>
      <c r="K350" s="170" t="s">
        <v>4370</v>
      </c>
      <c r="L350" s="249" t="str">
        <f>VLOOKUP(A350,'De x Para'!A:C,3,0)</f>
        <v>11.5.3</v>
      </c>
      <c r="M350" s="254">
        <f t="shared" si="23"/>
        <v>534.26</v>
      </c>
    </row>
    <row r="351" spans="1:13">
      <c r="A351" s="169" t="s">
        <v>1516</v>
      </c>
      <c r="B351" s="164" t="s">
        <v>143</v>
      </c>
      <c r="C351" s="169" t="s">
        <v>1517</v>
      </c>
      <c r="D351" s="9"/>
      <c r="E351" s="170" t="s">
        <v>3662</v>
      </c>
      <c r="F351" s="11"/>
      <c r="G351" s="258">
        <v>6000</v>
      </c>
      <c r="H351" s="11"/>
      <c r="I351" s="170">
        <v>0</v>
      </c>
      <c r="J351" s="11"/>
      <c r="K351" s="170" t="s">
        <v>4371</v>
      </c>
      <c r="L351" s="249" t="str">
        <f>VLOOKUP(A351,'De x Para'!A:C,3,0)</f>
        <v>11.5.2</v>
      </c>
      <c r="M351" s="254">
        <f t="shared" si="23"/>
        <v>6000</v>
      </c>
    </row>
    <row r="352" spans="1:13">
      <c r="A352" s="171"/>
      <c r="B352" s="164" t="s">
        <v>143</v>
      </c>
      <c r="C352" s="171" t="s">
        <v>143</v>
      </c>
      <c r="D352" s="12"/>
      <c r="E352" s="12"/>
      <c r="F352" s="12"/>
      <c r="G352" s="12"/>
      <c r="H352" s="12"/>
      <c r="I352" s="12"/>
      <c r="J352" s="12"/>
      <c r="K352" s="12"/>
      <c r="L352" s="250"/>
    </row>
    <row r="353" spans="1:13">
      <c r="A353" s="167" t="s">
        <v>1518</v>
      </c>
      <c r="B353" s="164" t="s">
        <v>143</v>
      </c>
      <c r="C353" s="167" t="s">
        <v>3425</v>
      </c>
      <c r="D353" s="6"/>
      <c r="E353" s="168" t="s">
        <v>4157</v>
      </c>
      <c r="F353" s="8"/>
      <c r="G353" s="257">
        <v>1049.0999999999999</v>
      </c>
      <c r="H353" s="8"/>
      <c r="I353" s="168">
        <v>0</v>
      </c>
      <c r="J353" s="8"/>
      <c r="K353" s="168" t="s">
        <v>4372</v>
      </c>
      <c r="L353" s="249">
        <f>VLOOKUP(A353,'De x Para'!A:C,3,0)</f>
        <v>0</v>
      </c>
      <c r="M353" s="254">
        <f t="shared" ref="M353:M369" si="24">G353-I353</f>
        <v>1049.0999999999999</v>
      </c>
    </row>
    <row r="354" spans="1:13">
      <c r="A354" s="167" t="s">
        <v>1524</v>
      </c>
      <c r="B354" s="164" t="s">
        <v>143</v>
      </c>
      <c r="C354" s="167" t="s">
        <v>3425</v>
      </c>
      <c r="D354" s="6"/>
      <c r="E354" s="168" t="s">
        <v>4157</v>
      </c>
      <c r="F354" s="8"/>
      <c r="G354" s="257">
        <v>1049.0999999999999</v>
      </c>
      <c r="H354" s="8"/>
      <c r="I354" s="168">
        <v>0</v>
      </c>
      <c r="J354" s="8"/>
      <c r="K354" s="168" t="s">
        <v>4372</v>
      </c>
      <c r="L354" s="249">
        <f>VLOOKUP(A354,'De x Para'!A:C,3,0)</f>
        <v>0</v>
      </c>
      <c r="M354" s="254">
        <f t="shared" si="24"/>
        <v>1049.0999999999999</v>
      </c>
    </row>
    <row r="355" spans="1:13">
      <c r="A355" s="167" t="s">
        <v>1525</v>
      </c>
      <c r="B355" s="164" t="s">
        <v>143</v>
      </c>
      <c r="C355" s="167" t="s">
        <v>3425</v>
      </c>
      <c r="D355" s="6"/>
      <c r="E355" s="168" t="s">
        <v>4158</v>
      </c>
      <c r="F355" s="8"/>
      <c r="G355" s="168">
        <v>520.53</v>
      </c>
      <c r="H355" s="8"/>
      <c r="I355" s="168">
        <v>0</v>
      </c>
      <c r="J355" s="8"/>
      <c r="K355" s="168" t="s">
        <v>4373</v>
      </c>
      <c r="L355" s="249">
        <f>VLOOKUP(A355,'De x Para'!A:C,3,0)</f>
        <v>0</v>
      </c>
      <c r="M355" s="254">
        <f t="shared" si="24"/>
        <v>520.53</v>
      </c>
    </row>
    <row r="356" spans="1:13">
      <c r="A356" s="167" t="s">
        <v>1529</v>
      </c>
      <c r="B356" s="164" t="s">
        <v>143</v>
      </c>
      <c r="C356" s="167" t="s">
        <v>3425</v>
      </c>
      <c r="D356" s="6"/>
      <c r="E356" s="168" t="s">
        <v>4158</v>
      </c>
      <c r="F356" s="8"/>
      <c r="G356" s="168">
        <v>520.53</v>
      </c>
      <c r="H356" s="8"/>
      <c r="I356" s="168">
        <v>0</v>
      </c>
      <c r="J356" s="8"/>
      <c r="K356" s="168" t="s">
        <v>4373</v>
      </c>
      <c r="L356" s="249">
        <f>VLOOKUP(A356,'De x Para'!A:C,3,0)</f>
        <v>0</v>
      </c>
      <c r="M356" s="254">
        <f t="shared" si="24"/>
        <v>520.53</v>
      </c>
    </row>
    <row r="357" spans="1:13">
      <c r="A357" s="169" t="s">
        <v>1544</v>
      </c>
      <c r="B357" s="164" t="s">
        <v>143</v>
      </c>
      <c r="C357" s="169" t="s">
        <v>1545</v>
      </c>
      <c r="D357" s="9"/>
      <c r="E357" s="170" t="s">
        <v>3428</v>
      </c>
      <c r="F357" s="11"/>
      <c r="G357" s="170">
        <v>0</v>
      </c>
      <c r="H357" s="11"/>
      <c r="I357" s="170">
        <v>0</v>
      </c>
      <c r="J357" s="11"/>
      <c r="K357" s="170" t="s">
        <v>3428</v>
      </c>
      <c r="L357" s="249" t="str">
        <f>VLOOKUP(A357,'De x Para'!A:C,3,0)</f>
        <v>14.1.1</v>
      </c>
      <c r="M357" s="254">
        <f t="shared" si="24"/>
        <v>0</v>
      </c>
    </row>
    <row r="358" spans="1:13">
      <c r="A358" s="169" t="s">
        <v>1557</v>
      </c>
      <c r="B358" s="164" t="s">
        <v>143</v>
      </c>
      <c r="C358" s="169" t="s">
        <v>1558</v>
      </c>
      <c r="D358" s="9"/>
      <c r="E358" s="170" t="s">
        <v>3665</v>
      </c>
      <c r="F358" s="11"/>
      <c r="G358" s="170">
        <v>0</v>
      </c>
      <c r="H358" s="11"/>
      <c r="I358" s="170">
        <v>0</v>
      </c>
      <c r="J358" s="11"/>
      <c r="K358" s="170" t="s">
        <v>3665</v>
      </c>
      <c r="L358" s="249" t="str">
        <f>VLOOKUP(A358,'De x Para'!A:C,3,0)</f>
        <v>14.1.1</v>
      </c>
      <c r="M358" s="254">
        <f t="shared" si="24"/>
        <v>0</v>
      </c>
    </row>
    <row r="359" spans="1:13">
      <c r="A359" s="169" t="s">
        <v>1888</v>
      </c>
      <c r="B359" s="164" t="s">
        <v>143</v>
      </c>
      <c r="C359" s="169" t="s">
        <v>1889</v>
      </c>
      <c r="D359" s="9"/>
      <c r="E359" s="170" t="s">
        <v>4159</v>
      </c>
      <c r="F359" s="11"/>
      <c r="G359" s="170">
        <v>223.7</v>
      </c>
      <c r="H359" s="11"/>
      <c r="I359" s="170">
        <v>0</v>
      </c>
      <c r="J359" s="11"/>
      <c r="K359" s="170" t="s">
        <v>4374</v>
      </c>
      <c r="L359" s="249" t="str">
        <f>VLOOKUP(A359,'De x Para'!A:C,3,0)</f>
        <v>14.1.1</v>
      </c>
      <c r="M359" s="254">
        <f t="shared" si="24"/>
        <v>223.7</v>
      </c>
    </row>
    <row r="360" spans="1:13">
      <c r="A360" s="169" t="s">
        <v>1579</v>
      </c>
      <c r="B360" s="164" t="s">
        <v>143</v>
      </c>
      <c r="C360" s="169" t="s">
        <v>1580</v>
      </c>
      <c r="D360" s="9"/>
      <c r="E360" s="170" t="s">
        <v>248</v>
      </c>
      <c r="F360" s="11"/>
      <c r="G360" s="170">
        <v>218.33</v>
      </c>
      <c r="H360" s="11"/>
      <c r="I360" s="170">
        <v>0</v>
      </c>
      <c r="J360" s="11"/>
      <c r="K360" s="170" t="s">
        <v>4375</v>
      </c>
      <c r="L360" s="249" t="str">
        <f>VLOOKUP(A360,'De x Para'!A:C,3,0)</f>
        <v>14.1.1</v>
      </c>
      <c r="M360" s="254">
        <f t="shared" si="24"/>
        <v>218.33</v>
      </c>
    </row>
    <row r="361" spans="1:13">
      <c r="A361" s="169" t="s">
        <v>1593</v>
      </c>
      <c r="B361" s="164" t="s">
        <v>143</v>
      </c>
      <c r="C361" s="169" t="s">
        <v>1594</v>
      </c>
      <c r="D361" s="9"/>
      <c r="E361" s="170" t="s">
        <v>3670</v>
      </c>
      <c r="F361" s="11"/>
      <c r="G361" s="170">
        <v>0</v>
      </c>
      <c r="H361" s="11"/>
      <c r="I361" s="170">
        <v>0</v>
      </c>
      <c r="J361" s="11"/>
      <c r="K361" s="170" t="s">
        <v>3670</v>
      </c>
      <c r="L361" s="249" t="str">
        <f>VLOOKUP(A361,'De x Para'!A:C,3,0)</f>
        <v>14.1.1</v>
      </c>
      <c r="M361" s="254">
        <f t="shared" si="24"/>
        <v>0</v>
      </c>
    </row>
    <row r="362" spans="1:13">
      <c r="A362" s="169" t="s">
        <v>1601</v>
      </c>
      <c r="B362" s="164" t="s">
        <v>143</v>
      </c>
      <c r="C362" s="169" t="s">
        <v>1602</v>
      </c>
      <c r="D362" s="9"/>
      <c r="E362" s="170" t="s">
        <v>3429</v>
      </c>
      <c r="F362" s="11"/>
      <c r="G362" s="170">
        <v>0</v>
      </c>
      <c r="H362" s="11"/>
      <c r="I362" s="170">
        <v>0</v>
      </c>
      <c r="J362" s="11"/>
      <c r="K362" s="170" t="s">
        <v>3429</v>
      </c>
      <c r="L362" s="249" t="str">
        <f>VLOOKUP(A362,'De x Para'!A:C,3,0)</f>
        <v>14.1.1</v>
      </c>
      <c r="M362" s="254">
        <f t="shared" si="24"/>
        <v>0</v>
      </c>
    </row>
    <row r="363" spans="1:13">
      <c r="A363" s="169" t="s">
        <v>1610</v>
      </c>
      <c r="B363" s="164" t="s">
        <v>143</v>
      </c>
      <c r="C363" s="169" t="s">
        <v>1611</v>
      </c>
      <c r="D363" s="9"/>
      <c r="E363" s="170" t="s">
        <v>2376</v>
      </c>
      <c r="F363" s="11"/>
      <c r="G363" s="170">
        <v>0</v>
      </c>
      <c r="H363" s="11"/>
      <c r="I363" s="170">
        <v>0</v>
      </c>
      <c r="J363" s="11"/>
      <c r="K363" s="170" t="s">
        <v>2376</v>
      </c>
      <c r="L363" s="249" t="str">
        <f>VLOOKUP(A363,'De x Para'!A:C,3,0)</f>
        <v>14.1.1</v>
      </c>
      <c r="M363" s="254">
        <f t="shared" si="24"/>
        <v>0</v>
      </c>
    </row>
    <row r="364" spans="1:13">
      <c r="A364" s="169" t="s">
        <v>1615</v>
      </c>
      <c r="B364" s="164" t="s">
        <v>143</v>
      </c>
      <c r="C364" s="169" t="s">
        <v>1616</v>
      </c>
      <c r="D364" s="9"/>
      <c r="E364" s="170" t="s">
        <v>3671</v>
      </c>
      <c r="F364" s="11"/>
      <c r="G364" s="170">
        <v>0</v>
      </c>
      <c r="H364" s="11"/>
      <c r="I364" s="170">
        <v>0</v>
      </c>
      <c r="J364" s="11"/>
      <c r="K364" s="170" t="s">
        <v>3671</v>
      </c>
      <c r="L364" s="249" t="str">
        <f>VLOOKUP(A364,'De x Para'!A:C,3,0)</f>
        <v>14.1.1</v>
      </c>
      <c r="M364" s="254">
        <f t="shared" si="24"/>
        <v>0</v>
      </c>
    </row>
    <row r="365" spans="1:13">
      <c r="A365" s="169" t="s">
        <v>3672</v>
      </c>
      <c r="B365" s="164" t="s">
        <v>143</v>
      </c>
      <c r="C365" s="169" t="s">
        <v>3673</v>
      </c>
      <c r="D365" s="9"/>
      <c r="E365" s="170" t="s">
        <v>3674</v>
      </c>
      <c r="F365" s="11"/>
      <c r="G365" s="170">
        <v>0</v>
      </c>
      <c r="H365" s="11"/>
      <c r="I365" s="170">
        <v>0</v>
      </c>
      <c r="J365" s="11"/>
      <c r="K365" s="170" t="s">
        <v>3674</v>
      </c>
      <c r="L365" s="249" t="str">
        <f>VLOOKUP(A365,'De x Para'!A:C,3,0)</f>
        <v>14.1.1</v>
      </c>
      <c r="M365" s="254">
        <f t="shared" si="24"/>
        <v>0</v>
      </c>
    </row>
    <row r="366" spans="1:13">
      <c r="A366" s="169" t="s">
        <v>1632</v>
      </c>
      <c r="B366" s="164" t="s">
        <v>143</v>
      </c>
      <c r="C366" s="169" t="s">
        <v>1633</v>
      </c>
      <c r="D366" s="9"/>
      <c r="E366" s="170" t="s">
        <v>248</v>
      </c>
      <c r="F366" s="11"/>
      <c r="G366" s="170">
        <v>78.5</v>
      </c>
      <c r="H366" s="11"/>
      <c r="I366" s="170">
        <v>0</v>
      </c>
      <c r="J366" s="11"/>
      <c r="K366" s="170" t="s">
        <v>4376</v>
      </c>
      <c r="L366" s="249" t="str">
        <f>VLOOKUP(A366,'De x Para'!A:C,3,0)</f>
        <v>14.1.1</v>
      </c>
      <c r="M366" s="254">
        <f t="shared" si="24"/>
        <v>78.5</v>
      </c>
    </row>
    <row r="367" spans="1:13">
      <c r="A367" s="169" t="s">
        <v>1648</v>
      </c>
      <c r="B367" s="164" t="s">
        <v>143</v>
      </c>
      <c r="C367" s="169" t="s">
        <v>1649</v>
      </c>
      <c r="D367" s="9"/>
      <c r="E367" s="170" t="s">
        <v>3911</v>
      </c>
      <c r="F367" s="11"/>
      <c r="G367" s="170">
        <v>0</v>
      </c>
      <c r="H367" s="11"/>
      <c r="I367" s="170">
        <v>0</v>
      </c>
      <c r="J367" s="11"/>
      <c r="K367" s="170" t="s">
        <v>3911</v>
      </c>
      <c r="L367" s="249" t="str">
        <f>VLOOKUP(A367,'De x Para'!A:C,3,0)</f>
        <v>14.1.1</v>
      </c>
      <c r="M367" s="254">
        <f t="shared" si="24"/>
        <v>0</v>
      </c>
    </row>
    <row r="368" spans="1:13">
      <c r="A368" s="169" t="s">
        <v>1657</v>
      </c>
      <c r="B368" s="164" t="s">
        <v>143</v>
      </c>
      <c r="C368" s="169" t="s">
        <v>1658</v>
      </c>
      <c r="D368" s="9"/>
      <c r="E368" s="170" t="s">
        <v>3431</v>
      </c>
      <c r="F368" s="11"/>
      <c r="G368" s="170">
        <v>0</v>
      </c>
      <c r="H368" s="11"/>
      <c r="I368" s="170">
        <v>0</v>
      </c>
      <c r="J368" s="11"/>
      <c r="K368" s="170" t="s">
        <v>3431</v>
      </c>
      <c r="L368" s="249" t="str">
        <f>VLOOKUP(A368,'De x Para'!A:C,3,0)</f>
        <v>14.1.1</v>
      </c>
      <c r="M368" s="254">
        <f t="shared" si="24"/>
        <v>0</v>
      </c>
    </row>
    <row r="369" spans="1:13">
      <c r="A369" s="169" t="s">
        <v>3432</v>
      </c>
      <c r="B369" s="164" t="s">
        <v>143</v>
      </c>
      <c r="C369" s="169" t="s">
        <v>1449</v>
      </c>
      <c r="D369" s="9"/>
      <c r="E369" s="170" t="s">
        <v>3433</v>
      </c>
      <c r="F369" s="11"/>
      <c r="G369" s="170">
        <v>0</v>
      </c>
      <c r="H369" s="11"/>
      <c r="I369" s="170">
        <v>0</v>
      </c>
      <c r="J369" s="11"/>
      <c r="K369" s="170" t="s">
        <v>3433</v>
      </c>
      <c r="L369" s="249" t="str">
        <f>VLOOKUP(A369,'De x Para'!A:C,3,0)</f>
        <v>14.1.1</v>
      </c>
      <c r="M369" s="254">
        <f t="shared" si="24"/>
        <v>0</v>
      </c>
    </row>
    <row r="370" spans="1:13">
      <c r="A370" s="171"/>
      <c r="B370" s="164" t="s">
        <v>143</v>
      </c>
      <c r="C370" s="171" t="s">
        <v>143</v>
      </c>
      <c r="D370" s="12"/>
      <c r="E370" s="12"/>
      <c r="F370" s="12"/>
      <c r="G370" s="12"/>
      <c r="H370" s="12"/>
      <c r="I370" s="12"/>
      <c r="J370" s="12"/>
      <c r="K370" s="12"/>
      <c r="L370" s="250"/>
    </row>
    <row r="371" spans="1:13">
      <c r="A371" s="167" t="s">
        <v>1671</v>
      </c>
      <c r="B371" s="164" t="s">
        <v>143</v>
      </c>
      <c r="C371" s="167" t="s">
        <v>1672</v>
      </c>
      <c r="D371" s="6"/>
      <c r="E371" s="168" t="s">
        <v>1310</v>
      </c>
      <c r="F371" s="8"/>
      <c r="G371" s="168">
        <v>0</v>
      </c>
      <c r="H371" s="8"/>
      <c r="I371" s="168">
        <v>0</v>
      </c>
      <c r="J371" s="8"/>
      <c r="K371" s="168" t="s">
        <v>1310</v>
      </c>
      <c r="L371" s="249">
        <f>VLOOKUP(A371,'De x Para'!A:C,3,0)</f>
        <v>0</v>
      </c>
      <c r="M371" s="254">
        <f t="shared" ref="M371:M373" si="25">G371-I371</f>
        <v>0</v>
      </c>
    </row>
    <row r="372" spans="1:13">
      <c r="A372" s="167" t="s">
        <v>1676</v>
      </c>
      <c r="B372" s="164" t="s">
        <v>143</v>
      </c>
      <c r="C372" s="167" t="s">
        <v>1672</v>
      </c>
      <c r="D372" s="6"/>
      <c r="E372" s="168" t="s">
        <v>1310</v>
      </c>
      <c r="F372" s="8"/>
      <c r="G372" s="168">
        <v>0</v>
      </c>
      <c r="H372" s="8"/>
      <c r="I372" s="168">
        <v>0</v>
      </c>
      <c r="J372" s="8"/>
      <c r="K372" s="168" t="s">
        <v>1310</v>
      </c>
      <c r="L372" s="249">
        <f>VLOOKUP(A372,'De x Para'!A:C,3,0)</f>
        <v>0</v>
      </c>
      <c r="M372" s="254">
        <f t="shared" si="25"/>
        <v>0</v>
      </c>
    </row>
    <row r="373" spans="1:13">
      <c r="A373" s="169" t="s">
        <v>1892</v>
      </c>
      <c r="B373" s="164" t="s">
        <v>143</v>
      </c>
      <c r="C373" s="169" t="s">
        <v>1666</v>
      </c>
      <c r="D373" s="9"/>
      <c r="E373" s="170" t="s">
        <v>1310</v>
      </c>
      <c r="F373" s="11"/>
      <c r="G373" s="170">
        <v>0</v>
      </c>
      <c r="H373" s="11"/>
      <c r="I373" s="170">
        <v>0</v>
      </c>
      <c r="J373" s="11"/>
      <c r="K373" s="170" t="s">
        <v>1310</v>
      </c>
      <c r="L373" s="249" t="str">
        <f>VLOOKUP(A373,'De x Para'!A:C,3,0)</f>
        <v>14.1.1</v>
      </c>
      <c r="M373" s="254">
        <f t="shared" si="25"/>
        <v>0</v>
      </c>
    </row>
    <row r="374" spans="1:13">
      <c r="A374" s="171"/>
      <c r="B374" s="164" t="s">
        <v>143</v>
      </c>
      <c r="C374" s="171" t="s">
        <v>143</v>
      </c>
      <c r="D374" s="12"/>
      <c r="E374" s="12"/>
      <c r="F374" s="12"/>
      <c r="G374" s="12"/>
      <c r="H374" s="12"/>
      <c r="I374" s="12"/>
      <c r="J374" s="12"/>
      <c r="K374" s="12"/>
      <c r="L374" s="250"/>
    </row>
    <row r="375" spans="1:13">
      <c r="A375" s="167" t="s">
        <v>1684</v>
      </c>
      <c r="B375" s="164" t="s">
        <v>143</v>
      </c>
      <c r="C375" s="167" t="s">
        <v>1685</v>
      </c>
      <c r="D375" s="6"/>
      <c r="E375" s="168" t="s">
        <v>4160</v>
      </c>
      <c r="F375" s="8"/>
      <c r="G375" s="168">
        <v>528.57000000000005</v>
      </c>
      <c r="H375" s="8"/>
      <c r="I375" s="168">
        <v>0</v>
      </c>
      <c r="J375" s="8"/>
      <c r="K375" s="168" t="s">
        <v>4377</v>
      </c>
      <c r="L375" s="249">
        <f>VLOOKUP(A375,'De x Para'!A:C,3,0)</f>
        <v>0</v>
      </c>
      <c r="M375" s="254">
        <f t="shared" ref="M375:M378" si="26">G375-I375</f>
        <v>528.57000000000005</v>
      </c>
    </row>
    <row r="376" spans="1:13">
      <c r="A376" s="167" t="s">
        <v>1689</v>
      </c>
      <c r="B376" s="164" t="s">
        <v>143</v>
      </c>
      <c r="C376" s="167" t="s">
        <v>1685</v>
      </c>
      <c r="D376" s="6"/>
      <c r="E376" s="168" t="s">
        <v>4160</v>
      </c>
      <c r="F376" s="8"/>
      <c r="G376" s="168">
        <v>528.57000000000005</v>
      </c>
      <c r="H376" s="8"/>
      <c r="I376" s="168">
        <v>0</v>
      </c>
      <c r="J376" s="8"/>
      <c r="K376" s="168" t="s">
        <v>4377</v>
      </c>
      <c r="L376" s="249">
        <f>VLOOKUP(A376,'De x Para'!A:C,3,0)</f>
        <v>0</v>
      </c>
      <c r="M376" s="254">
        <f t="shared" si="26"/>
        <v>528.57000000000005</v>
      </c>
    </row>
    <row r="377" spans="1:13">
      <c r="A377" s="169" t="s">
        <v>1690</v>
      </c>
      <c r="B377" s="164" t="s">
        <v>143</v>
      </c>
      <c r="C377" s="169" t="s">
        <v>1691</v>
      </c>
      <c r="D377" s="9"/>
      <c r="E377" s="170" t="s">
        <v>3913</v>
      </c>
      <c r="F377" s="11"/>
      <c r="G377" s="170">
        <v>520.61</v>
      </c>
      <c r="H377" s="11"/>
      <c r="I377" s="170">
        <v>0</v>
      </c>
      <c r="J377" s="11"/>
      <c r="K377" s="170" t="s">
        <v>4378</v>
      </c>
      <c r="L377" s="249" t="str">
        <f>VLOOKUP(A377,'De x Para'!A:C,3,0)</f>
        <v>14.1.2</v>
      </c>
      <c r="M377" s="254">
        <f t="shared" si="26"/>
        <v>520.61</v>
      </c>
    </row>
    <row r="378" spans="1:13">
      <c r="A378" s="169" t="s">
        <v>1695</v>
      </c>
      <c r="B378" s="164" t="s">
        <v>143</v>
      </c>
      <c r="C378" s="169" t="s">
        <v>1696</v>
      </c>
      <c r="D378" s="9"/>
      <c r="E378" s="170" t="s">
        <v>4161</v>
      </c>
      <c r="F378" s="11"/>
      <c r="G378" s="170">
        <v>7.96</v>
      </c>
      <c r="H378" s="11"/>
      <c r="I378" s="170">
        <v>0</v>
      </c>
      <c r="J378" s="11"/>
      <c r="K378" s="170" t="s">
        <v>4379</v>
      </c>
      <c r="L378" s="249" t="str">
        <f>VLOOKUP(A378,'De x Para'!A:C,3,0)</f>
        <v>14.1.2</v>
      </c>
      <c r="M378" s="254">
        <f t="shared" si="26"/>
        <v>7.96</v>
      </c>
    </row>
    <row r="379" spans="1:13">
      <c r="A379" s="171"/>
      <c r="B379" s="164" t="s">
        <v>143</v>
      </c>
      <c r="C379" s="171" t="s">
        <v>143</v>
      </c>
      <c r="D379" s="12"/>
      <c r="E379" s="12"/>
      <c r="F379" s="12"/>
      <c r="G379" s="12"/>
      <c r="H379" s="12"/>
      <c r="I379" s="12"/>
      <c r="J379" s="12"/>
      <c r="K379" s="12"/>
      <c r="L379" s="250"/>
    </row>
    <row r="380" spans="1:13">
      <c r="A380" s="167" t="s">
        <v>3440</v>
      </c>
      <c r="B380" s="164" t="s">
        <v>143</v>
      </c>
      <c r="C380" s="167" t="s">
        <v>3441</v>
      </c>
      <c r="D380" s="6"/>
      <c r="E380" s="168" t="s">
        <v>4162</v>
      </c>
      <c r="F380" s="8"/>
      <c r="G380" s="257">
        <v>14645.93</v>
      </c>
      <c r="H380" s="8"/>
      <c r="I380" s="257">
        <v>3129.65</v>
      </c>
      <c r="J380" s="8"/>
      <c r="K380" s="168" t="s">
        <v>4380</v>
      </c>
      <c r="L380" s="249">
        <f>VLOOKUP(A380,'De x Para'!A:C,3,0)</f>
        <v>0</v>
      </c>
      <c r="M380" s="254">
        <f t="shared" ref="M380:M401" si="27">G380-I380</f>
        <v>11516.28</v>
      </c>
    </row>
    <row r="381" spans="1:13">
      <c r="A381" s="167" t="s">
        <v>3443</v>
      </c>
      <c r="B381" s="164" t="s">
        <v>143</v>
      </c>
      <c r="C381" s="167" t="s">
        <v>3441</v>
      </c>
      <c r="D381" s="6"/>
      <c r="E381" s="168" t="s">
        <v>4162</v>
      </c>
      <c r="F381" s="8"/>
      <c r="G381" s="257">
        <v>14645.93</v>
      </c>
      <c r="H381" s="8"/>
      <c r="I381" s="257">
        <v>3129.65</v>
      </c>
      <c r="J381" s="8"/>
      <c r="K381" s="168" t="s">
        <v>4380</v>
      </c>
      <c r="L381" s="249">
        <f>VLOOKUP(A381,'De x Para'!A:C,3,0)</f>
        <v>0</v>
      </c>
      <c r="M381" s="254">
        <f t="shared" si="27"/>
        <v>11516.28</v>
      </c>
    </row>
    <row r="382" spans="1:13">
      <c r="A382" s="167" t="s">
        <v>3916</v>
      </c>
      <c r="B382" s="164" t="s">
        <v>143</v>
      </c>
      <c r="C382" s="167" t="s">
        <v>3441</v>
      </c>
      <c r="D382" s="6"/>
      <c r="E382" s="168" t="s">
        <v>4163</v>
      </c>
      <c r="F382" s="8"/>
      <c r="G382" s="257">
        <v>14550</v>
      </c>
      <c r="H382" s="8"/>
      <c r="I382" s="257">
        <v>3129.65</v>
      </c>
      <c r="J382" s="8"/>
      <c r="K382" s="168" t="s">
        <v>4381</v>
      </c>
      <c r="L382" s="249">
        <f>VLOOKUP(A382,'De x Para'!A:C,3,0)</f>
        <v>0</v>
      </c>
      <c r="M382" s="254">
        <f t="shared" si="27"/>
        <v>11420.35</v>
      </c>
    </row>
    <row r="383" spans="1:13">
      <c r="A383" s="167" t="s">
        <v>3918</v>
      </c>
      <c r="B383" s="164" t="s">
        <v>143</v>
      </c>
      <c r="C383" s="167" t="s">
        <v>3441</v>
      </c>
      <c r="D383" s="6"/>
      <c r="E383" s="168" t="s">
        <v>4163</v>
      </c>
      <c r="F383" s="8"/>
      <c r="G383" s="257">
        <v>14550</v>
      </c>
      <c r="H383" s="8"/>
      <c r="I383" s="257">
        <v>3129.65</v>
      </c>
      <c r="J383" s="8"/>
      <c r="K383" s="168" t="s">
        <v>4381</v>
      </c>
      <c r="L383" s="249">
        <f>VLOOKUP(A383,'De x Para'!A:C,3,0)</f>
        <v>0</v>
      </c>
      <c r="M383" s="254">
        <f t="shared" si="27"/>
        <v>11420.35</v>
      </c>
    </row>
    <row r="384" spans="1:13">
      <c r="A384" s="169" t="s">
        <v>3919</v>
      </c>
      <c r="B384" s="164" t="s">
        <v>143</v>
      </c>
      <c r="C384" s="169" t="s">
        <v>1586</v>
      </c>
      <c r="D384" s="9"/>
      <c r="E384" s="170" t="s">
        <v>1584</v>
      </c>
      <c r="F384" s="11"/>
      <c r="G384" s="170">
        <v>0</v>
      </c>
      <c r="H384" s="11"/>
      <c r="I384" s="170">
        <v>0</v>
      </c>
      <c r="J384" s="11"/>
      <c r="K384" s="170" t="s">
        <v>1584</v>
      </c>
      <c r="L384" s="249" t="str">
        <f>VLOOKUP(A384,'De x Para'!A:C,3,0)</f>
        <v>14.1.1</v>
      </c>
      <c r="M384" s="254">
        <f t="shared" si="27"/>
        <v>0</v>
      </c>
    </row>
    <row r="385" spans="1:13">
      <c r="A385" s="169" t="s">
        <v>3920</v>
      </c>
      <c r="B385" s="164" t="s">
        <v>143</v>
      </c>
      <c r="C385" s="169" t="s">
        <v>1666</v>
      </c>
      <c r="D385" s="9"/>
      <c r="E385" s="170" t="s">
        <v>3921</v>
      </c>
      <c r="F385" s="11"/>
      <c r="G385" s="170">
        <v>0</v>
      </c>
      <c r="H385" s="11"/>
      <c r="I385" s="170">
        <v>0</v>
      </c>
      <c r="J385" s="11"/>
      <c r="K385" s="170" t="s">
        <v>3921</v>
      </c>
      <c r="L385" s="249" t="str">
        <f>VLOOKUP(A385,'De x Para'!A:C,3,0)</f>
        <v>14.1.1</v>
      </c>
      <c r="M385" s="254">
        <f t="shared" si="27"/>
        <v>0</v>
      </c>
    </row>
    <row r="386" spans="1:13">
      <c r="A386" s="169" t="s">
        <v>3922</v>
      </c>
      <c r="B386" s="164" t="s">
        <v>143</v>
      </c>
      <c r="C386" s="169" t="s">
        <v>1636</v>
      </c>
      <c r="D386" s="9"/>
      <c r="E386" s="170" t="s">
        <v>3675</v>
      </c>
      <c r="F386" s="11"/>
      <c r="G386" s="170">
        <v>0</v>
      </c>
      <c r="H386" s="11"/>
      <c r="I386" s="170">
        <v>0</v>
      </c>
      <c r="J386" s="11"/>
      <c r="K386" s="170" t="s">
        <v>3675</v>
      </c>
      <c r="L386" s="249" t="str">
        <f>VLOOKUP(A386,'De x Para'!A:C,3,0)</f>
        <v>14.1.1</v>
      </c>
      <c r="M386" s="254">
        <f t="shared" si="27"/>
        <v>0</v>
      </c>
    </row>
    <row r="387" spans="1:13">
      <c r="A387" s="169" t="s">
        <v>3923</v>
      </c>
      <c r="B387" s="164" t="s">
        <v>143</v>
      </c>
      <c r="C387" s="169" t="s">
        <v>3678</v>
      </c>
      <c r="D387" s="9"/>
      <c r="E387" s="170" t="s">
        <v>3679</v>
      </c>
      <c r="F387" s="11"/>
      <c r="G387" s="170">
        <v>0</v>
      </c>
      <c r="H387" s="11"/>
      <c r="I387" s="170">
        <v>0</v>
      </c>
      <c r="J387" s="11"/>
      <c r="K387" s="170" t="s">
        <v>3679</v>
      </c>
      <c r="L387" s="249" t="str">
        <f>VLOOKUP(A387,'De x Para'!A:C,3,0)</f>
        <v>14.1.1</v>
      </c>
      <c r="M387" s="254">
        <f t="shared" si="27"/>
        <v>0</v>
      </c>
    </row>
    <row r="388" spans="1:13">
      <c r="A388" s="169" t="s">
        <v>3924</v>
      </c>
      <c r="B388" s="164" t="s">
        <v>143</v>
      </c>
      <c r="C388" s="169" t="s">
        <v>1566</v>
      </c>
      <c r="D388" s="9"/>
      <c r="E388" s="170" t="s">
        <v>3667</v>
      </c>
      <c r="F388" s="11"/>
      <c r="G388" s="170">
        <v>0</v>
      </c>
      <c r="H388" s="11"/>
      <c r="I388" s="170">
        <v>0</v>
      </c>
      <c r="J388" s="11"/>
      <c r="K388" s="170" t="s">
        <v>3667</v>
      </c>
      <c r="L388" s="249" t="str">
        <f>VLOOKUP(A388,'De x Para'!A:C,3,0)</f>
        <v>14.1.1</v>
      </c>
      <c r="M388" s="254">
        <f t="shared" si="27"/>
        <v>0</v>
      </c>
    </row>
    <row r="389" spans="1:13">
      <c r="A389" s="169" t="s">
        <v>4164</v>
      </c>
      <c r="B389" s="164" t="s">
        <v>143</v>
      </c>
      <c r="C389" s="169" t="s">
        <v>1569</v>
      </c>
      <c r="D389" s="9"/>
      <c r="E389" s="170" t="s">
        <v>4165</v>
      </c>
      <c r="F389" s="11"/>
      <c r="G389" s="170">
        <v>0</v>
      </c>
      <c r="H389" s="11"/>
      <c r="I389" s="170">
        <v>0</v>
      </c>
      <c r="J389" s="11"/>
      <c r="K389" s="170" t="s">
        <v>4165</v>
      </c>
      <c r="L389" s="249" t="str">
        <f>VLOOKUP(A389,'De x Para'!A:C,3,0)</f>
        <v>14.1.1</v>
      </c>
      <c r="M389" s="254">
        <f t="shared" si="27"/>
        <v>0</v>
      </c>
    </row>
    <row r="390" spans="1:13">
      <c r="A390" s="169" t="s">
        <v>3925</v>
      </c>
      <c r="B390" s="164" t="s">
        <v>143</v>
      </c>
      <c r="C390" s="169" t="s">
        <v>1594</v>
      </c>
      <c r="D390" s="9"/>
      <c r="E390" s="170" t="s">
        <v>3926</v>
      </c>
      <c r="F390" s="11"/>
      <c r="G390" s="170">
        <v>0</v>
      </c>
      <c r="H390" s="11"/>
      <c r="I390" s="170">
        <v>0</v>
      </c>
      <c r="J390" s="11"/>
      <c r="K390" s="170" t="s">
        <v>3926</v>
      </c>
      <c r="L390" s="249" t="str">
        <f>VLOOKUP(A390,'De x Para'!A:C,3,0)</f>
        <v>14.1.1</v>
      </c>
      <c r="M390" s="254">
        <f t="shared" si="27"/>
        <v>0</v>
      </c>
    </row>
    <row r="391" spans="1:13">
      <c r="A391" s="169" t="s">
        <v>3927</v>
      </c>
      <c r="B391" s="164" t="s">
        <v>143</v>
      </c>
      <c r="C391" s="169" t="s">
        <v>1616</v>
      </c>
      <c r="D391" s="9"/>
      <c r="E391" s="170" t="s">
        <v>3928</v>
      </c>
      <c r="F391" s="11"/>
      <c r="G391" s="170">
        <v>0</v>
      </c>
      <c r="H391" s="11"/>
      <c r="I391" s="170">
        <v>0</v>
      </c>
      <c r="J391" s="11"/>
      <c r="K391" s="170" t="s">
        <v>3928</v>
      </c>
      <c r="L391" s="249" t="str">
        <f>VLOOKUP(A391,'De x Para'!A:C,3,0)</f>
        <v>14.1.1</v>
      </c>
      <c r="M391" s="254">
        <f t="shared" si="27"/>
        <v>0</v>
      </c>
    </row>
    <row r="392" spans="1:13">
      <c r="A392" s="169" t="s">
        <v>3929</v>
      </c>
      <c r="B392" s="164" t="s">
        <v>143</v>
      </c>
      <c r="C392" s="169" t="s">
        <v>3930</v>
      </c>
      <c r="D392" s="9"/>
      <c r="E392" s="170" t="s">
        <v>4166</v>
      </c>
      <c r="F392" s="11"/>
      <c r="G392" s="170">
        <v>0</v>
      </c>
      <c r="H392" s="11"/>
      <c r="I392" s="170">
        <v>0</v>
      </c>
      <c r="J392" s="11"/>
      <c r="K392" s="170" t="s">
        <v>4166</v>
      </c>
      <c r="L392" s="249" t="str">
        <f>VLOOKUP(A392,'De x Para'!A:C,3,0)</f>
        <v>14.1.1</v>
      </c>
      <c r="M392" s="254">
        <f t="shared" si="27"/>
        <v>0</v>
      </c>
    </row>
    <row r="393" spans="1:13">
      <c r="A393" s="169" t="s">
        <v>3932</v>
      </c>
      <c r="B393" s="164" t="s">
        <v>143</v>
      </c>
      <c r="C393" s="169" t="s">
        <v>1608</v>
      </c>
      <c r="D393" s="9"/>
      <c r="E393" s="170" t="s">
        <v>3933</v>
      </c>
      <c r="F393" s="11"/>
      <c r="G393" s="258">
        <v>4000</v>
      </c>
      <c r="H393" s="11"/>
      <c r="I393" s="170">
        <v>0</v>
      </c>
      <c r="J393" s="11"/>
      <c r="K393" s="170" t="s">
        <v>4382</v>
      </c>
      <c r="L393" s="249" t="str">
        <f>VLOOKUP(A393,'De x Para'!A:C,3,0)</f>
        <v>14.1.1</v>
      </c>
      <c r="M393" s="254">
        <f t="shared" si="27"/>
        <v>4000</v>
      </c>
    </row>
    <row r="394" spans="1:13">
      <c r="A394" s="169" t="s">
        <v>3934</v>
      </c>
      <c r="B394" s="164" t="s">
        <v>143</v>
      </c>
      <c r="C394" s="169" t="s">
        <v>1621</v>
      </c>
      <c r="D394" s="9"/>
      <c r="E394" s="170" t="s">
        <v>4167</v>
      </c>
      <c r="F394" s="11"/>
      <c r="G394" s="170">
        <v>0</v>
      </c>
      <c r="H394" s="11"/>
      <c r="I394" s="170">
        <v>0</v>
      </c>
      <c r="J394" s="11"/>
      <c r="K394" s="170" t="s">
        <v>4167</v>
      </c>
      <c r="L394" s="249" t="str">
        <f>VLOOKUP(A394,'De x Para'!A:C,3,0)</f>
        <v>14.1.1</v>
      </c>
      <c r="M394" s="254">
        <f t="shared" si="27"/>
        <v>0</v>
      </c>
    </row>
    <row r="395" spans="1:13">
      <c r="A395" s="169" t="s">
        <v>3936</v>
      </c>
      <c r="B395" s="164" t="s">
        <v>143</v>
      </c>
      <c r="C395" s="169" t="s">
        <v>3937</v>
      </c>
      <c r="D395" s="9"/>
      <c r="E395" s="170" t="s">
        <v>2387</v>
      </c>
      <c r="F395" s="11"/>
      <c r="G395" s="170">
        <v>0</v>
      </c>
      <c r="H395" s="11"/>
      <c r="I395" s="170">
        <v>0</v>
      </c>
      <c r="J395" s="11"/>
      <c r="K395" s="170" t="s">
        <v>2387</v>
      </c>
      <c r="L395" s="249" t="str">
        <f>VLOOKUP(A395,'De x Para'!A:C,3,0)</f>
        <v>14.1.1</v>
      </c>
      <c r="M395" s="254">
        <f t="shared" si="27"/>
        <v>0</v>
      </c>
    </row>
    <row r="396" spans="1:13">
      <c r="A396" s="169" t="s">
        <v>3939</v>
      </c>
      <c r="B396" s="164" t="s">
        <v>143</v>
      </c>
      <c r="C396" s="169" t="s">
        <v>1572</v>
      </c>
      <c r="D396" s="9"/>
      <c r="E396" s="170" t="s">
        <v>4168</v>
      </c>
      <c r="F396" s="11"/>
      <c r="G396" s="170">
        <v>0</v>
      </c>
      <c r="H396" s="11"/>
      <c r="I396" s="170">
        <v>0</v>
      </c>
      <c r="J396" s="11"/>
      <c r="K396" s="170" t="s">
        <v>4168</v>
      </c>
      <c r="L396" s="249" t="str">
        <f>VLOOKUP(A396,'De x Para'!A:C,3,0)</f>
        <v>14.1.1</v>
      </c>
      <c r="M396" s="254">
        <f t="shared" si="27"/>
        <v>0</v>
      </c>
    </row>
    <row r="397" spans="1:13">
      <c r="A397" s="169" t="s">
        <v>3940</v>
      </c>
      <c r="B397" s="164" t="s">
        <v>143</v>
      </c>
      <c r="C397" s="169" t="s">
        <v>1542</v>
      </c>
      <c r="D397" s="9"/>
      <c r="E397" s="170" t="s">
        <v>4169</v>
      </c>
      <c r="F397" s="11"/>
      <c r="G397" s="170">
        <v>0</v>
      </c>
      <c r="H397" s="11"/>
      <c r="I397" s="170">
        <v>0</v>
      </c>
      <c r="J397" s="11"/>
      <c r="K397" s="170" t="s">
        <v>4169</v>
      </c>
      <c r="L397" s="249" t="str">
        <f>VLOOKUP(A397,'De x Para'!A:C,3,0)</f>
        <v>14.1.1</v>
      </c>
      <c r="M397" s="254">
        <f t="shared" si="27"/>
        <v>0</v>
      </c>
    </row>
    <row r="398" spans="1:13">
      <c r="A398" s="169" t="s">
        <v>3942</v>
      </c>
      <c r="B398" s="164" t="s">
        <v>143</v>
      </c>
      <c r="C398" s="169" t="s">
        <v>3435</v>
      </c>
      <c r="D398" s="9"/>
      <c r="E398" s="170" t="s">
        <v>3436</v>
      </c>
      <c r="F398" s="11"/>
      <c r="G398" s="170">
        <v>0</v>
      </c>
      <c r="H398" s="11"/>
      <c r="I398" s="258">
        <v>3129.65</v>
      </c>
      <c r="J398" s="11"/>
      <c r="K398" s="170" t="s">
        <v>248</v>
      </c>
      <c r="L398" s="249" t="str">
        <f>VLOOKUP(A398,'De x Para'!A:C,3,0)</f>
        <v>14.1.1</v>
      </c>
      <c r="M398" s="254">
        <f t="shared" si="27"/>
        <v>-3129.65</v>
      </c>
    </row>
    <row r="399" spans="1:13">
      <c r="A399" s="169" t="s">
        <v>4170</v>
      </c>
      <c r="B399" s="164" t="s">
        <v>143</v>
      </c>
      <c r="C399" s="169" t="s">
        <v>1649</v>
      </c>
      <c r="D399" s="9"/>
      <c r="E399" s="170" t="s">
        <v>3611</v>
      </c>
      <c r="F399" s="11"/>
      <c r="G399" s="258">
        <v>2650</v>
      </c>
      <c r="H399" s="11"/>
      <c r="I399" s="170">
        <v>0</v>
      </c>
      <c r="J399" s="11"/>
      <c r="K399" s="170" t="s">
        <v>4383</v>
      </c>
      <c r="L399" s="249" t="str">
        <f>VLOOKUP(A399,'De x Para'!A:C,3,0)</f>
        <v>14.1.1</v>
      </c>
      <c r="M399" s="254">
        <f t="shared" si="27"/>
        <v>2650</v>
      </c>
    </row>
    <row r="400" spans="1:13">
      <c r="A400" s="169" t="s">
        <v>4384</v>
      </c>
      <c r="B400" s="164" t="s">
        <v>143</v>
      </c>
      <c r="C400" s="169" t="s">
        <v>4385</v>
      </c>
      <c r="D400" s="9"/>
      <c r="E400" s="170" t="s">
        <v>248</v>
      </c>
      <c r="F400" s="11"/>
      <c r="G400" s="258">
        <v>3400</v>
      </c>
      <c r="H400" s="11"/>
      <c r="I400" s="170">
        <v>0</v>
      </c>
      <c r="J400" s="11"/>
      <c r="K400" s="170" t="s">
        <v>4386</v>
      </c>
      <c r="L400" s="249" t="str">
        <f>VLOOKUP(A400,'De x Para'!A:C,3,0)</f>
        <v>14.1.1</v>
      </c>
      <c r="M400" s="254">
        <f t="shared" si="27"/>
        <v>3400</v>
      </c>
    </row>
    <row r="401" spans="1:13">
      <c r="A401" s="169" t="s">
        <v>4387</v>
      </c>
      <c r="B401" s="164" t="s">
        <v>143</v>
      </c>
      <c r="C401" s="169" t="s">
        <v>4388</v>
      </c>
      <c r="D401" s="9"/>
      <c r="E401" s="170" t="s">
        <v>248</v>
      </c>
      <c r="F401" s="11"/>
      <c r="G401" s="258">
        <v>4500</v>
      </c>
      <c r="H401" s="11"/>
      <c r="I401" s="170">
        <v>0</v>
      </c>
      <c r="J401" s="11"/>
      <c r="K401" s="170" t="s">
        <v>2361</v>
      </c>
      <c r="L401" s="249" t="str">
        <f>VLOOKUP(A401,'De x Para'!A:C,3,0)</f>
        <v>14.1.1</v>
      </c>
      <c r="M401" s="254">
        <f t="shared" si="27"/>
        <v>4500</v>
      </c>
    </row>
    <row r="402" spans="1:13">
      <c r="A402" s="171"/>
      <c r="B402" s="164" t="s">
        <v>143</v>
      </c>
      <c r="C402" s="171" t="s">
        <v>143</v>
      </c>
      <c r="D402" s="12"/>
      <c r="E402" s="12"/>
      <c r="F402" s="12"/>
      <c r="G402" s="12"/>
      <c r="H402" s="12"/>
      <c r="I402" s="12"/>
      <c r="J402" s="12"/>
      <c r="K402" s="12"/>
      <c r="L402" s="250"/>
    </row>
    <row r="403" spans="1:13">
      <c r="A403" s="167" t="s">
        <v>3444</v>
      </c>
      <c r="B403" s="164" t="s">
        <v>143</v>
      </c>
      <c r="C403" s="167" t="s">
        <v>1685</v>
      </c>
      <c r="D403" s="6"/>
      <c r="E403" s="168" t="s">
        <v>4171</v>
      </c>
      <c r="F403" s="8"/>
      <c r="G403" s="168">
        <v>95.93</v>
      </c>
      <c r="H403" s="8"/>
      <c r="I403" s="168">
        <v>0</v>
      </c>
      <c r="J403" s="8"/>
      <c r="K403" s="168" t="s">
        <v>4389</v>
      </c>
      <c r="L403" s="249">
        <f>VLOOKUP(A403,'De x Para'!A:C,3,0)</f>
        <v>0</v>
      </c>
      <c r="M403" s="254">
        <f t="shared" ref="M403:M406" si="28">G403-I403</f>
        <v>95.93</v>
      </c>
    </row>
    <row r="404" spans="1:13">
      <c r="A404" s="167" t="s">
        <v>3445</v>
      </c>
      <c r="B404" s="164" t="s">
        <v>143</v>
      </c>
      <c r="C404" s="167" t="s">
        <v>1685</v>
      </c>
      <c r="D404" s="6"/>
      <c r="E404" s="168" t="s">
        <v>4171</v>
      </c>
      <c r="F404" s="8"/>
      <c r="G404" s="168">
        <v>95.93</v>
      </c>
      <c r="H404" s="8"/>
      <c r="I404" s="168">
        <v>0</v>
      </c>
      <c r="J404" s="8"/>
      <c r="K404" s="168" t="s">
        <v>4389</v>
      </c>
      <c r="L404" s="249">
        <f>VLOOKUP(A404,'De x Para'!A:C,3,0)</f>
        <v>0</v>
      </c>
      <c r="M404" s="254">
        <f t="shared" si="28"/>
        <v>95.93</v>
      </c>
    </row>
    <row r="405" spans="1:13">
      <c r="A405" s="169" t="s">
        <v>3446</v>
      </c>
      <c r="B405" s="164" t="s">
        <v>143</v>
      </c>
      <c r="C405" s="169" t="s">
        <v>1691</v>
      </c>
      <c r="D405" s="9"/>
      <c r="E405" s="170" t="s">
        <v>3682</v>
      </c>
      <c r="F405" s="11"/>
      <c r="G405" s="170">
        <v>0</v>
      </c>
      <c r="H405" s="11"/>
      <c r="I405" s="170">
        <v>0</v>
      </c>
      <c r="J405" s="11"/>
      <c r="K405" s="170" t="s">
        <v>3682</v>
      </c>
      <c r="L405" s="249" t="str">
        <f>VLOOKUP(A405,'De x Para'!A:C,3,0)</f>
        <v>14.1.2</v>
      </c>
      <c r="M405" s="254">
        <f t="shared" si="28"/>
        <v>0</v>
      </c>
    </row>
    <row r="406" spans="1:13">
      <c r="A406" s="169" t="s">
        <v>4172</v>
      </c>
      <c r="B406" s="164" t="s">
        <v>143</v>
      </c>
      <c r="C406" s="169" t="s">
        <v>4173</v>
      </c>
      <c r="D406" s="9"/>
      <c r="E406" s="170" t="s">
        <v>4174</v>
      </c>
      <c r="F406" s="11"/>
      <c r="G406" s="170">
        <v>95.93</v>
      </c>
      <c r="H406" s="11"/>
      <c r="I406" s="170">
        <v>0</v>
      </c>
      <c r="J406" s="11"/>
      <c r="K406" s="170" t="s">
        <v>4390</v>
      </c>
      <c r="L406" s="249" t="str">
        <f>VLOOKUP(A406,'De x Para'!A:C,3,0)</f>
        <v>14.1.2</v>
      </c>
      <c r="M406" s="254">
        <f t="shared" si="28"/>
        <v>95.93</v>
      </c>
    </row>
    <row r="407" spans="1:13">
      <c r="A407" s="171"/>
      <c r="B407" s="164" t="s">
        <v>143</v>
      </c>
      <c r="C407" s="171" t="s">
        <v>143</v>
      </c>
      <c r="D407" s="12"/>
      <c r="E407" s="12"/>
      <c r="F407" s="12"/>
      <c r="G407" s="12"/>
      <c r="H407" s="12"/>
      <c r="I407" s="12"/>
      <c r="J407" s="12"/>
      <c r="K407" s="12"/>
      <c r="L407" s="250"/>
    </row>
    <row r="408" spans="1:13">
      <c r="A408" s="167" t="s">
        <v>1702</v>
      </c>
      <c r="B408" s="164" t="s">
        <v>143</v>
      </c>
      <c r="C408" s="167" t="s">
        <v>1703</v>
      </c>
      <c r="D408" s="6"/>
      <c r="E408" s="168" t="s">
        <v>4175</v>
      </c>
      <c r="F408" s="8"/>
      <c r="G408" s="257">
        <v>18403</v>
      </c>
      <c r="H408" s="8"/>
      <c r="I408" s="168">
        <v>0</v>
      </c>
      <c r="J408" s="8"/>
      <c r="K408" s="168" t="s">
        <v>4391</v>
      </c>
      <c r="L408" s="249">
        <f>VLOOKUP(A408,'De x Para'!A:C,3,0)</f>
        <v>0</v>
      </c>
      <c r="M408" s="254">
        <f t="shared" ref="M408:M412" si="29">G408-I408</f>
        <v>18403</v>
      </c>
    </row>
    <row r="409" spans="1:13">
      <c r="A409" s="167" t="s">
        <v>1706</v>
      </c>
      <c r="B409" s="164" t="s">
        <v>143</v>
      </c>
      <c r="C409" s="167" t="s">
        <v>1703</v>
      </c>
      <c r="D409" s="6"/>
      <c r="E409" s="168" t="s">
        <v>4175</v>
      </c>
      <c r="F409" s="8"/>
      <c r="G409" s="257">
        <v>18403</v>
      </c>
      <c r="H409" s="8"/>
      <c r="I409" s="168">
        <v>0</v>
      </c>
      <c r="J409" s="8"/>
      <c r="K409" s="168" t="s">
        <v>4391</v>
      </c>
      <c r="L409" s="249">
        <f>VLOOKUP(A409,'De x Para'!A:C,3,0)</f>
        <v>0</v>
      </c>
      <c r="M409" s="254">
        <f t="shared" si="29"/>
        <v>18403</v>
      </c>
    </row>
    <row r="410" spans="1:13">
      <c r="A410" s="167" t="s">
        <v>1707</v>
      </c>
      <c r="B410" s="164" t="s">
        <v>143</v>
      </c>
      <c r="C410" s="167" t="s">
        <v>1703</v>
      </c>
      <c r="D410" s="6"/>
      <c r="E410" s="168" t="s">
        <v>4175</v>
      </c>
      <c r="F410" s="8"/>
      <c r="G410" s="257">
        <v>18403</v>
      </c>
      <c r="H410" s="8"/>
      <c r="I410" s="168">
        <v>0</v>
      </c>
      <c r="J410" s="8"/>
      <c r="K410" s="168" t="s">
        <v>4391</v>
      </c>
      <c r="L410" s="249">
        <f>VLOOKUP(A410,'De x Para'!A:C,3,0)</f>
        <v>0</v>
      </c>
      <c r="M410" s="254">
        <f t="shared" si="29"/>
        <v>18403</v>
      </c>
    </row>
    <row r="411" spans="1:13">
      <c r="A411" s="167" t="s">
        <v>1708</v>
      </c>
      <c r="B411" s="164" t="s">
        <v>143</v>
      </c>
      <c r="C411" s="167" t="s">
        <v>1703</v>
      </c>
      <c r="D411" s="6"/>
      <c r="E411" s="168" t="s">
        <v>4175</v>
      </c>
      <c r="F411" s="8"/>
      <c r="G411" s="257">
        <v>18403</v>
      </c>
      <c r="H411" s="8"/>
      <c r="I411" s="168">
        <v>0</v>
      </c>
      <c r="J411" s="8"/>
      <c r="K411" s="168" t="s">
        <v>4391</v>
      </c>
      <c r="L411" s="249">
        <f>VLOOKUP(A411,'De x Para'!A:C,3,0)</f>
        <v>0</v>
      </c>
      <c r="M411" s="254">
        <f t="shared" si="29"/>
        <v>18403</v>
      </c>
    </row>
    <row r="412" spans="1:13">
      <c r="A412" s="169" t="s">
        <v>1709</v>
      </c>
      <c r="B412" s="164" t="s">
        <v>143</v>
      </c>
      <c r="C412" s="169" t="s">
        <v>1710</v>
      </c>
      <c r="D412" s="9"/>
      <c r="E412" s="170" t="s">
        <v>4175</v>
      </c>
      <c r="F412" s="11"/>
      <c r="G412" s="258">
        <v>18403</v>
      </c>
      <c r="H412" s="11"/>
      <c r="I412" s="170">
        <v>0</v>
      </c>
      <c r="J412" s="11"/>
      <c r="K412" s="170" t="s">
        <v>4391</v>
      </c>
      <c r="L412" s="249" t="str">
        <f>VLOOKUP(A412,'De x Para'!A:C,3,0)</f>
        <v>11.6.5</v>
      </c>
      <c r="M412" s="254">
        <f t="shared" si="29"/>
        <v>18403</v>
      </c>
    </row>
    <row r="413" spans="1:13">
      <c r="A413" s="171"/>
      <c r="B413" s="164" t="s">
        <v>143</v>
      </c>
      <c r="C413" s="171" t="s">
        <v>143</v>
      </c>
      <c r="D413" s="12"/>
      <c r="E413" s="12"/>
      <c r="F413" s="12"/>
      <c r="G413" s="12"/>
      <c r="H413" s="12"/>
      <c r="I413" s="12"/>
      <c r="J413" s="12"/>
      <c r="K413" s="12"/>
      <c r="L413" s="250"/>
    </row>
    <row r="414" spans="1:13">
      <c r="A414" s="167" t="s">
        <v>1711</v>
      </c>
      <c r="B414" s="164" t="s">
        <v>143</v>
      </c>
      <c r="C414" s="167" t="s">
        <v>1712</v>
      </c>
      <c r="D414" s="6"/>
      <c r="E414" s="168" t="s">
        <v>4176</v>
      </c>
      <c r="F414" s="8"/>
      <c r="G414" s="257">
        <v>8279.2000000000007</v>
      </c>
      <c r="H414" s="8"/>
      <c r="I414" s="168">
        <v>0</v>
      </c>
      <c r="J414" s="8"/>
      <c r="K414" s="168" t="s">
        <v>4392</v>
      </c>
      <c r="L414" s="249">
        <f>VLOOKUP(A414,'De x Para'!A:C,3,0)</f>
        <v>0</v>
      </c>
      <c r="M414" s="254">
        <f t="shared" ref="M414:M419" si="30">G414-I414</f>
        <v>8279.2000000000007</v>
      </c>
    </row>
    <row r="415" spans="1:13">
      <c r="A415" s="167" t="s">
        <v>1715</v>
      </c>
      <c r="B415" s="164" t="s">
        <v>143</v>
      </c>
      <c r="C415" s="167" t="s">
        <v>1712</v>
      </c>
      <c r="D415" s="6"/>
      <c r="E415" s="168" t="s">
        <v>4176</v>
      </c>
      <c r="F415" s="8"/>
      <c r="G415" s="257">
        <v>8279.2000000000007</v>
      </c>
      <c r="H415" s="8"/>
      <c r="I415" s="168">
        <v>0</v>
      </c>
      <c r="J415" s="8"/>
      <c r="K415" s="168" t="s">
        <v>4392</v>
      </c>
      <c r="L415" s="249">
        <f>VLOOKUP(A415,'De x Para'!A:C,3,0)</f>
        <v>0</v>
      </c>
      <c r="M415" s="254">
        <f t="shared" si="30"/>
        <v>8279.2000000000007</v>
      </c>
    </row>
    <row r="416" spans="1:13">
      <c r="A416" s="167" t="s">
        <v>1716</v>
      </c>
      <c r="B416" s="164" t="s">
        <v>143</v>
      </c>
      <c r="C416" s="167" t="s">
        <v>1712</v>
      </c>
      <c r="D416" s="6"/>
      <c r="E416" s="168" t="s">
        <v>4176</v>
      </c>
      <c r="F416" s="8"/>
      <c r="G416" s="257">
        <v>8279.2000000000007</v>
      </c>
      <c r="H416" s="8"/>
      <c r="I416" s="168">
        <v>0</v>
      </c>
      <c r="J416" s="8"/>
      <c r="K416" s="168" t="s">
        <v>4392</v>
      </c>
      <c r="L416" s="249">
        <f>VLOOKUP(A416,'De x Para'!A:C,3,0)</f>
        <v>0</v>
      </c>
      <c r="M416" s="254">
        <f t="shared" si="30"/>
        <v>8279.2000000000007</v>
      </c>
    </row>
    <row r="417" spans="1:13">
      <c r="A417" s="167" t="s">
        <v>1717</v>
      </c>
      <c r="B417" s="164" t="s">
        <v>143</v>
      </c>
      <c r="C417" s="167" t="s">
        <v>1712</v>
      </c>
      <c r="D417" s="6"/>
      <c r="E417" s="168" t="s">
        <v>4176</v>
      </c>
      <c r="F417" s="8"/>
      <c r="G417" s="257">
        <v>8279.2000000000007</v>
      </c>
      <c r="H417" s="8"/>
      <c r="I417" s="168">
        <v>0</v>
      </c>
      <c r="J417" s="8"/>
      <c r="K417" s="168" t="s">
        <v>4392</v>
      </c>
      <c r="L417" s="249">
        <f>VLOOKUP(A417,'De x Para'!A:C,3,0)</f>
        <v>0</v>
      </c>
      <c r="M417" s="254">
        <f t="shared" si="30"/>
        <v>8279.2000000000007</v>
      </c>
    </row>
    <row r="418" spans="1:13">
      <c r="A418" s="169" t="s">
        <v>1718</v>
      </c>
      <c r="B418" s="164" t="s">
        <v>143</v>
      </c>
      <c r="C418" s="169" t="s">
        <v>1719</v>
      </c>
      <c r="D418" s="9"/>
      <c r="E418" s="170" t="s">
        <v>4177</v>
      </c>
      <c r="F418" s="11"/>
      <c r="G418" s="258">
        <v>8190.51</v>
      </c>
      <c r="H418" s="11"/>
      <c r="I418" s="170">
        <v>0</v>
      </c>
      <c r="J418" s="11"/>
      <c r="K418" s="170" t="s">
        <v>4393</v>
      </c>
      <c r="L418" s="249" t="str">
        <f>VLOOKUP(A418,'De x Para'!A:C,3,0)</f>
        <v>13.1</v>
      </c>
      <c r="M418" s="254">
        <f t="shared" si="30"/>
        <v>8190.51</v>
      </c>
    </row>
    <row r="419" spans="1:13">
      <c r="A419" s="169" t="s">
        <v>1723</v>
      </c>
      <c r="B419" s="164" t="s">
        <v>143</v>
      </c>
      <c r="C419" s="169" t="s">
        <v>1724</v>
      </c>
      <c r="D419" s="9"/>
      <c r="E419" s="170" t="s">
        <v>4178</v>
      </c>
      <c r="F419" s="11"/>
      <c r="G419" s="170">
        <v>88.69</v>
      </c>
      <c r="H419" s="11"/>
      <c r="I419" s="170">
        <v>0</v>
      </c>
      <c r="J419" s="11"/>
      <c r="K419" s="170" t="s">
        <v>4394</v>
      </c>
      <c r="L419" s="249" t="str">
        <f>VLOOKUP(A419,'De x Para'!A:C,3,0)</f>
        <v>13.1</v>
      </c>
      <c r="M419" s="254">
        <f t="shared" si="30"/>
        <v>88.69</v>
      </c>
    </row>
    <row r="420" spans="1:13">
      <c r="A420" s="167"/>
      <c r="B420" s="164" t="s">
        <v>143</v>
      </c>
      <c r="C420" s="167" t="s">
        <v>143</v>
      </c>
      <c r="D420" s="6"/>
      <c r="E420" s="6"/>
      <c r="F420" s="6"/>
      <c r="G420" s="6"/>
      <c r="H420" s="6"/>
      <c r="I420" s="6"/>
      <c r="J420" s="6"/>
      <c r="K420" s="6"/>
      <c r="L420" s="251"/>
    </row>
    <row r="421" spans="1:13">
      <c r="A421" s="167" t="s">
        <v>1734</v>
      </c>
      <c r="B421" s="164" t="s">
        <v>143</v>
      </c>
      <c r="C421" s="167" t="s">
        <v>1735</v>
      </c>
      <c r="D421" s="6"/>
      <c r="E421" s="168" t="s">
        <v>4179</v>
      </c>
      <c r="F421" s="8"/>
      <c r="G421" s="168">
        <v>532.14</v>
      </c>
      <c r="H421" s="8"/>
      <c r="I421" s="168">
        <v>0</v>
      </c>
      <c r="J421" s="8"/>
      <c r="K421" s="168" t="s">
        <v>4395</v>
      </c>
      <c r="L421" s="249">
        <f>VLOOKUP(A421,'De x Para'!A:C,3,0)</f>
        <v>0</v>
      </c>
      <c r="M421" s="254">
        <f t="shared" ref="M421:M427" si="31">G421-I421</f>
        <v>532.14</v>
      </c>
    </row>
    <row r="422" spans="1:13">
      <c r="A422" s="167" t="s">
        <v>1739</v>
      </c>
      <c r="B422" s="164" t="s">
        <v>143</v>
      </c>
      <c r="C422" s="167" t="s">
        <v>1740</v>
      </c>
      <c r="D422" s="6"/>
      <c r="E422" s="168" t="s">
        <v>4179</v>
      </c>
      <c r="F422" s="8"/>
      <c r="G422" s="168">
        <v>532.14</v>
      </c>
      <c r="H422" s="8"/>
      <c r="I422" s="168">
        <v>0</v>
      </c>
      <c r="J422" s="8"/>
      <c r="K422" s="168" t="s">
        <v>4395</v>
      </c>
      <c r="L422" s="249">
        <f>VLOOKUP(A422,'De x Para'!A:C,3,0)</f>
        <v>0</v>
      </c>
      <c r="M422" s="254">
        <f t="shared" si="31"/>
        <v>532.14</v>
      </c>
    </row>
    <row r="423" spans="1:13">
      <c r="A423" s="167" t="s">
        <v>1741</v>
      </c>
      <c r="B423" s="164" t="s">
        <v>143</v>
      </c>
      <c r="C423" s="167" t="s">
        <v>1740</v>
      </c>
      <c r="D423" s="6"/>
      <c r="E423" s="168" t="s">
        <v>4179</v>
      </c>
      <c r="F423" s="8"/>
      <c r="G423" s="168">
        <v>532.14</v>
      </c>
      <c r="H423" s="8"/>
      <c r="I423" s="168">
        <v>0</v>
      </c>
      <c r="J423" s="8"/>
      <c r="K423" s="168" t="s">
        <v>4395</v>
      </c>
      <c r="L423" s="249">
        <f>VLOOKUP(A423,'De x Para'!A:C,3,0)</f>
        <v>0</v>
      </c>
      <c r="M423" s="254">
        <f t="shared" si="31"/>
        <v>532.14</v>
      </c>
    </row>
    <row r="424" spans="1:13">
      <c r="A424" s="167" t="s">
        <v>1742</v>
      </c>
      <c r="B424" s="164" t="s">
        <v>143</v>
      </c>
      <c r="C424" s="167" t="s">
        <v>1740</v>
      </c>
      <c r="D424" s="6"/>
      <c r="E424" s="168" t="s">
        <v>4179</v>
      </c>
      <c r="F424" s="8"/>
      <c r="G424" s="168">
        <v>532.14</v>
      </c>
      <c r="H424" s="8"/>
      <c r="I424" s="168">
        <v>0</v>
      </c>
      <c r="J424" s="8"/>
      <c r="K424" s="168" t="s">
        <v>4395</v>
      </c>
      <c r="L424" s="249">
        <f>VLOOKUP(A424,'De x Para'!A:C,3,0)</f>
        <v>0</v>
      </c>
      <c r="M424" s="254">
        <f t="shared" si="31"/>
        <v>532.14</v>
      </c>
    </row>
    <row r="425" spans="1:13">
      <c r="A425" s="169" t="s">
        <v>1743</v>
      </c>
      <c r="B425" s="164" t="s">
        <v>143</v>
      </c>
      <c r="C425" s="169" t="s">
        <v>1744</v>
      </c>
      <c r="D425" s="9"/>
      <c r="E425" s="170" t="s">
        <v>4180</v>
      </c>
      <c r="F425" s="11"/>
      <c r="G425" s="170">
        <v>532.14</v>
      </c>
      <c r="H425" s="11"/>
      <c r="I425" s="170">
        <v>0</v>
      </c>
      <c r="J425" s="11"/>
      <c r="K425" s="170" t="s">
        <v>4396</v>
      </c>
      <c r="L425" s="249" t="str">
        <f>VLOOKUP(A425,'De x Para'!A:C,3,0)</f>
        <v>11.6.2</v>
      </c>
      <c r="M425" s="254">
        <f t="shared" si="31"/>
        <v>532.14</v>
      </c>
    </row>
    <row r="426" spans="1:13">
      <c r="A426" s="169" t="s">
        <v>3689</v>
      </c>
      <c r="B426" s="164" t="s">
        <v>143</v>
      </c>
      <c r="C426" s="169" t="s">
        <v>3690</v>
      </c>
      <c r="D426" s="9"/>
      <c r="E426" s="170" t="s">
        <v>4181</v>
      </c>
      <c r="F426" s="11"/>
      <c r="G426" s="170">
        <v>0</v>
      </c>
      <c r="H426" s="11"/>
      <c r="I426" s="170">
        <v>0</v>
      </c>
      <c r="J426" s="11"/>
      <c r="K426" s="170" t="s">
        <v>4181</v>
      </c>
      <c r="L426" s="249" t="str">
        <f>VLOOKUP(A426,'De x Para'!A:C,3,0)</f>
        <v>11.6.1</v>
      </c>
      <c r="M426" s="254">
        <f t="shared" si="31"/>
        <v>0</v>
      </c>
    </row>
    <row r="427" spans="1:13">
      <c r="A427" s="169" t="s">
        <v>1747</v>
      </c>
      <c r="B427" s="164" t="s">
        <v>143</v>
      </c>
      <c r="C427" s="169" t="s">
        <v>1748</v>
      </c>
      <c r="D427" s="9"/>
      <c r="E427" s="170" t="s">
        <v>4182</v>
      </c>
      <c r="F427" s="11"/>
      <c r="G427" s="170">
        <v>0</v>
      </c>
      <c r="H427" s="11"/>
      <c r="I427" s="170">
        <v>0</v>
      </c>
      <c r="J427" s="11"/>
      <c r="K427" s="170" t="s">
        <v>4182</v>
      </c>
      <c r="L427" s="249" t="str">
        <f>VLOOKUP(A427,'De x Para'!A:C,3,0)</f>
        <v>11.6.6</v>
      </c>
      <c r="M427" s="254">
        <f t="shared" si="31"/>
        <v>0</v>
      </c>
    </row>
    <row r="428" spans="1:13">
      <c r="A428" s="171"/>
      <c r="B428" s="164" t="s">
        <v>143</v>
      </c>
      <c r="C428" s="171" t="s">
        <v>143</v>
      </c>
      <c r="D428" s="12"/>
      <c r="E428" s="12"/>
      <c r="F428" s="12"/>
      <c r="G428" s="12"/>
      <c r="H428" s="12"/>
      <c r="I428" s="12"/>
      <c r="J428" s="12"/>
      <c r="K428" s="12"/>
      <c r="L428" s="250"/>
    </row>
    <row r="429" spans="1:13">
      <c r="A429" s="167">
        <v>4</v>
      </c>
      <c r="B429" s="167" t="s">
        <v>1751</v>
      </c>
      <c r="C429" s="6"/>
      <c r="D429" s="6"/>
      <c r="E429" s="168" t="s">
        <v>4046</v>
      </c>
      <c r="F429" s="8"/>
      <c r="G429" s="257">
        <v>1743.91</v>
      </c>
      <c r="H429" s="8"/>
      <c r="I429" s="257">
        <v>631179.26</v>
      </c>
      <c r="J429" s="8"/>
      <c r="K429" s="168" t="s">
        <v>4266</v>
      </c>
      <c r="L429" s="249">
        <f>VLOOKUP(A429,'De x Para'!A:C,3,0)</f>
        <v>0</v>
      </c>
      <c r="M429" s="254">
        <f>I429-G429</f>
        <v>629435.35</v>
      </c>
    </row>
    <row r="430" spans="1:13">
      <c r="A430" s="167" t="s">
        <v>1753</v>
      </c>
      <c r="B430" s="164" t="s">
        <v>143</v>
      </c>
      <c r="C430" s="167" t="s">
        <v>1751</v>
      </c>
      <c r="D430" s="6"/>
      <c r="E430" s="168" t="s">
        <v>4046</v>
      </c>
      <c r="F430" s="8"/>
      <c r="G430" s="257">
        <v>1743.91</v>
      </c>
      <c r="H430" s="8"/>
      <c r="I430" s="257">
        <v>631179.26</v>
      </c>
      <c r="J430" s="8"/>
      <c r="K430" s="168" t="s">
        <v>4266</v>
      </c>
      <c r="L430" s="249">
        <f>VLOOKUP(A430,'De x Para'!A:C,3,0)</f>
        <v>0</v>
      </c>
      <c r="M430" s="254">
        <f t="shared" ref="M430:M434" si="32">I430-G430</f>
        <v>629435.35</v>
      </c>
    </row>
    <row r="431" spans="1:13">
      <c r="A431" s="167" t="s">
        <v>1754</v>
      </c>
      <c r="B431" s="164" t="s">
        <v>143</v>
      </c>
      <c r="C431" s="167" t="s">
        <v>1751</v>
      </c>
      <c r="D431" s="6"/>
      <c r="E431" s="168" t="s">
        <v>4046</v>
      </c>
      <c r="F431" s="8"/>
      <c r="G431" s="257">
        <v>1743.91</v>
      </c>
      <c r="H431" s="8"/>
      <c r="I431" s="257">
        <v>631179.26</v>
      </c>
      <c r="J431" s="8"/>
      <c r="K431" s="168" t="s">
        <v>4266</v>
      </c>
      <c r="L431" s="249">
        <f>VLOOKUP(A431,'De x Para'!A:C,3,0)</f>
        <v>0</v>
      </c>
      <c r="M431" s="254">
        <f t="shared" si="32"/>
        <v>629435.35</v>
      </c>
    </row>
    <row r="432" spans="1:13">
      <c r="A432" s="167" t="s">
        <v>1755</v>
      </c>
      <c r="B432" s="164" t="s">
        <v>143</v>
      </c>
      <c r="C432" s="167" t="s">
        <v>1756</v>
      </c>
      <c r="D432" s="6"/>
      <c r="E432" s="168" t="s">
        <v>4183</v>
      </c>
      <c r="F432" s="8"/>
      <c r="G432" s="168">
        <v>0</v>
      </c>
      <c r="H432" s="8"/>
      <c r="I432" s="257">
        <v>573241.02</v>
      </c>
      <c r="J432" s="8"/>
      <c r="K432" s="168" t="s">
        <v>4397</v>
      </c>
      <c r="L432" s="249">
        <f>VLOOKUP(A432,'De x Para'!A:C,3,0)</f>
        <v>0</v>
      </c>
      <c r="M432" s="254">
        <f t="shared" si="32"/>
        <v>573241.02</v>
      </c>
    </row>
    <row r="433" spans="1:13">
      <c r="A433" s="167" t="s">
        <v>1759</v>
      </c>
      <c r="B433" s="164" t="s">
        <v>143</v>
      </c>
      <c r="C433" s="167" t="s">
        <v>1756</v>
      </c>
      <c r="D433" s="6"/>
      <c r="E433" s="168" t="s">
        <v>4183</v>
      </c>
      <c r="F433" s="8"/>
      <c r="G433" s="168">
        <v>0</v>
      </c>
      <c r="H433" s="8"/>
      <c r="I433" s="257">
        <v>573241.02</v>
      </c>
      <c r="J433" s="8"/>
      <c r="K433" s="168" t="s">
        <v>4397</v>
      </c>
      <c r="L433" s="249">
        <f>VLOOKUP(A433,'De x Para'!A:C,3,0)</f>
        <v>0</v>
      </c>
      <c r="M433" s="254">
        <f t="shared" si="32"/>
        <v>573241.02</v>
      </c>
    </row>
    <row r="434" spans="1:13">
      <c r="A434" s="169" t="s">
        <v>1760</v>
      </c>
      <c r="B434" s="164" t="s">
        <v>143</v>
      </c>
      <c r="C434" s="169" t="s">
        <v>1761</v>
      </c>
      <c r="D434" s="9"/>
      <c r="E434" s="170" t="s">
        <v>4183</v>
      </c>
      <c r="F434" s="11"/>
      <c r="G434" s="170">
        <v>0</v>
      </c>
      <c r="H434" s="11"/>
      <c r="I434" s="258">
        <v>573241.02</v>
      </c>
      <c r="J434" s="11"/>
      <c r="K434" s="170" t="s">
        <v>4397</v>
      </c>
      <c r="L434" s="249" t="str">
        <f>VLOOKUP(A434,'De x Para'!A:C,3,0)</f>
        <v>4.1</v>
      </c>
      <c r="M434" s="254">
        <f t="shared" si="32"/>
        <v>573241.02</v>
      </c>
    </row>
    <row r="435" spans="1:13">
      <c r="A435" s="171"/>
      <c r="B435" s="164" t="s">
        <v>143</v>
      </c>
      <c r="C435" s="171" t="s">
        <v>143</v>
      </c>
      <c r="D435" s="12"/>
      <c r="E435" s="12"/>
      <c r="F435" s="12"/>
      <c r="G435" s="12"/>
      <c r="H435" s="12"/>
      <c r="I435" s="12"/>
      <c r="J435" s="12"/>
      <c r="K435" s="12"/>
      <c r="L435" s="250"/>
    </row>
    <row r="436" spans="1:13">
      <c r="A436" s="167" t="s">
        <v>1762</v>
      </c>
      <c r="B436" s="164" t="s">
        <v>143</v>
      </c>
      <c r="C436" s="167" t="s">
        <v>1763</v>
      </c>
      <c r="D436" s="6"/>
      <c r="E436" s="168" t="s">
        <v>4184</v>
      </c>
      <c r="F436" s="8"/>
      <c r="G436" s="168">
        <v>0</v>
      </c>
      <c r="H436" s="8"/>
      <c r="I436" s="257">
        <v>44348.959999999999</v>
      </c>
      <c r="J436" s="8"/>
      <c r="K436" s="168" t="s">
        <v>4398</v>
      </c>
      <c r="L436" s="249">
        <f>VLOOKUP(A436,'De x Para'!A:C,3,0)</f>
        <v>0</v>
      </c>
      <c r="M436" s="254">
        <f t="shared" ref="M436:M439" si="33">I436-G436</f>
        <v>44348.959999999999</v>
      </c>
    </row>
    <row r="437" spans="1:13">
      <c r="A437" s="167" t="s">
        <v>1767</v>
      </c>
      <c r="B437" s="164" t="s">
        <v>143</v>
      </c>
      <c r="C437" s="167" t="s">
        <v>1768</v>
      </c>
      <c r="D437" s="6"/>
      <c r="E437" s="168" t="s">
        <v>3952</v>
      </c>
      <c r="F437" s="8"/>
      <c r="G437" s="168">
        <v>0</v>
      </c>
      <c r="H437" s="8"/>
      <c r="I437" s="168">
        <v>0</v>
      </c>
      <c r="J437" s="8"/>
      <c r="K437" s="168" t="s">
        <v>3952</v>
      </c>
      <c r="L437" s="249">
        <f>VLOOKUP(A437,'De x Para'!A:C,3,0)</f>
        <v>0</v>
      </c>
      <c r="M437" s="254">
        <f t="shared" si="33"/>
        <v>0</v>
      </c>
    </row>
    <row r="438" spans="1:13">
      <c r="A438" s="169" t="s">
        <v>1772</v>
      </c>
      <c r="B438" s="164" t="s">
        <v>143</v>
      </c>
      <c r="C438" s="169" t="s">
        <v>1773</v>
      </c>
      <c r="D438" s="9"/>
      <c r="E438" s="170" t="s">
        <v>3953</v>
      </c>
      <c r="F438" s="11"/>
      <c r="G438" s="170">
        <v>0</v>
      </c>
      <c r="H438" s="11"/>
      <c r="I438" s="170">
        <v>0</v>
      </c>
      <c r="J438" s="11"/>
      <c r="K438" s="170" t="s">
        <v>3953</v>
      </c>
      <c r="L438" s="249" t="str">
        <f>VLOOKUP(A438,'De x Para'!A:C,3,0)</f>
        <v>4.2.1</v>
      </c>
      <c r="M438" s="254">
        <f t="shared" si="33"/>
        <v>0</v>
      </c>
    </row>
    <row r="439" spans="1:13">
      <c r="A439" s="169" t="s">
        <v>1776</v>
      </c>
      <c r="B439" s="164" t="s">
        <v>143</v>
      </c>
      <c r="C439" s="169" t="s">
        <v>1777</v>
      </c>
      <c r="D439" s="9"/>
      <c r="E439" s="170" t="s">
        <v>3954</v>
      </c>
      <c r="F439" s="11"/>
      <c r="G439" s="170">
        <v>0</v>
      </c>
      <c r="H439" s="11"/>
      <c r="I439" s="170">
        <v>0</v>
      </c>
      <c r="J439" s="11"/>
      <c r="K439" s="170" t="s">
        <v>3954</v>
      </c>
      <c r="L439" s="249" t="str">
        <f>VLOOKUP(A439,'De x Para'!A:C,3,0)</f>
        <v>4.2.1</v>
      </c>
      <c r="M439" s="254">
        <f t="shared" si="33"/>
        <v>0</v>
      </c>
    </row>
    <row r="440" spans="1:13">
      <c r="A440" s="171"/>
      <c r="B440" s="164" t="s">
        <v>143</v>
      </c>
      <c r="C440" s="171" t="s">
        <v>143</v>
      </c>
      <c r="D440" s="12"/>
      <c r="E440" s="12"/>
      <c r="F440" s="12"/>
      <c r="G440" s="12"/>
      <c r="H440" s="12"/>
      <c r="I440" s="12"/>
      <c r="J440" s="12"/>
      <c r="K440" s="12"/>
      <c r="L440" s="250"/>
    </row>
    <row r="441" spans="1:13">
      <c r="A441" s="167" t="s">
        <v>1781</v>
      </c>
      <c r="B441" s="164" t="s">
        <v>143</v>
      </c>
      <c r="C441" s="167" t="s">
        <v>1782</v>
      </c>
      <c r="D441" s="6"/>
      <c r="E441" s="168" t="s">
        <v>4185</v>
      </c>
      <c r="F441" s="8"/>
      <c r="G441" s="168">
        <v>0</v>
      </c>
      <c r="H441" s="8"/>
      <c r="I441" s="168">
        <v>0</v>
      </c>
      <c r="J441" s="8"/>
      <c r="K441" s="168" t="s">
        <v>4185</v>
      </c>
      <c r="L441" s="249">
        <f>VLOOKUP(A441,'De x Para'!A:C,3,0)</f>
        <v>0</v>
      </c>
      <c r="M441" s="254">
        <f t="shared" ref="M441:M442" si="34">I441-G441</f>
        <v>0</v>
      </c>
    </row>
    <row r="442" spans="1:13">
      <c r="A442" s="169" t="s">
        <v>1785</v>
      </c>
      <c r="B442" s="164" t="s">
        <v>143</v>
      </c>
      <c r="C442" s="169" t="s">
        <v>1786</v>
      </c>
      <c r="D442" s="9"/>
      <c r="E442" s="170" t="s">
        <v>4185</v>
      </c>
      <c r="F442" s="11"/>
      <c r="G442" s="170">
        <v>0</v>
      </c>
      <c r="H442" s="11"/>
      <c r="I442" s="170">
        <v>0</v>
      </c>
      <c r="J442" s="11"/>
      <c r="K442" s="170" t="s">
        <v>4185</v>
      </c>
      <c r="L442" s="249" t="str">
        <f>VLOOKUP(A442,'De x Para'!A:C,3,0)</f>
        <v>4.2.1</v>
      </c>
      <c r="M442" s="254">
        <f t="shared" si="34"/>
        <v>0</v>
      </c>
    </row>
    <row r="443" spans="1:13">
      <c r="A443" s="171"/>
      <c r="B443" s="164" t="s">
        <v>143</v>
      </c>
      <c r="C443" s="171" t="s">
        <v>143</v>
      </c>
      <c r="D443" s="12"/>
      <c r="E443" s="12"/>
      <c r="F443" s="12"/>
      <c r="G443" s="12"/>
      <c r="H443" s="12"/>
      <c r="I443" s="12"/>
      <c r="J443" s="12"/>
      <c r="K443" s="12"/>
      <c r="L443" s="250"/>
    </row>
    <row r="444" spans="1:13">
      <c r="A444" s="167" t="s">
        <v>1787</v>
      </c>
      <c r="B444" s="164" t="s">
        <v>143</v>
      </c>
      <c r="C444" s="167" t="s">
        <v>3458</v>
      </c>
      <c r="D444" s="6"/>
      <c r="E444" s="168" t="s">
        <v>4186</v>
      </c>
      <c r="F444" s="8"/>
      <c r="G444" s="168">
        <v>0</v>
      </c>
      <c r="H444" s="8"/>
      <c r="I444" s="257">
        <v>33403</v>
      </c>
      <c r="J444" s="8"/>
      <c r="K444" s="168" t="s">
        <v>4399</v>
      </c>
      <c r="L444" s="249">
        <f>VLOOKUP(A444,'De x Para'!A:C,3,0)</f>
        <v>0</v>
      </c>
      <c r="M444" s="254">
        <f t="shared" ref="M444:M445" si="35">I444-G444</f>
        <v>33403</v>
      </c>
    </row>
    <row r="445" spans="1:13">
      <c r="A445" s="169" t="s">
        <v>1791</v>
      </c>
      <c r="B445" s="164" t="s">
        <v>143</v>
      </c>
      <c r="C445" s="169" t="s">
        <v>1792</v>
      </c>
      <c r="D445" s="9"/>
      <c r="E445" s="170" t="s">
        <v>4186</v>
      </c>
      <c r="F445" s="11"/>
      <c r="G445" s="170">
        <v>0</v>
      </c>
      <c r="H445" s="11"/>
      <c r="I445" s="258">
        <v>33403</v>
      </c>
      <c r="J445" s="11"/>
      <c r="K445" s="170" t="s">
        <v>4399</v>
      </c>
      <c r="L445" s="249" t="str">
        <f>VLOOKUP(A445,'De x Para'!A:C,3,0)</f>
        <v>4.2.3</v>
      </c>
      <c r="M445" s="254">
        <f t="shared" si="35"/>
        <v>33403</v>
      </c>
    </row>
    <row r="446" spans="1:13">
      <c r="A446" s="171"/>
      <c r="B446" s="164" t="s">
        <v>143</v>
      </c>
      <c r="C446" s="171" t="s">
        <v>143</v>
      </c>
      <c r="D446" s="12"/>
      <c r="E446" s="12"/>
      <c r="F446" s="12"/>
      <c r="G446" s="12"/>
      <c r="H446" s="12"/>
      <c r="I446" s="12"/>
      <c r="J446" s="12"/>
      <c r="K446" s="12"/>
      <c r="L446" s="250"/>
    </row>
    <row r="447" spans="1:13">
      <c r="A447" s="167" t="s">
        <v>1793</v>
      </c>
      <c r="B447" s="164" t="s">
        <v>143</v>
      </c>
      <c r="C447" s="167" t="s">
        <v>1794</v>
      </c>
      <c r="D447" s="6"/>
      <c r="E447" s="168" t="s">
        <v>4187</v>
      </c>
      <c r="F447" s="8"/>
      <c r="G447" s="168">
        <v>0</v>
      </c>
      <c r="H447" s="8"/>
      <c r="I447" s="257">
        <v>10945.96</v>
      </c>
      <c r="J447" s="8"/>
      <c r="K447" s="168" t="s">
        <v>4400</v>
      </c>
      <c r="L447" s="249">
        <f>VLOOKUP(A447,'De x Para'!A:C,3,0)</f>
        <v>0</v>
      </c>
      <c r="M447" s="254">
        <f t="shared" ref="M447:M451" si="36">I447-G447</f>
        <v>10945.96</v>
      </c>
    </row>
    <row r="448" spans="1:13">
      <c r="A448" s="169" t="s">
        <v>1797</v>
      </c>
      <c r="B448" s="164" t="s">
        <v>143</v>
      </c>
      <c r="C448" s="169" t="s">
        <v>1798</v>
      </c>
      <c r="D448" s="9"/>
      <c r="E448" s="170" t="s">
        <v>4188</v>
      </c>
      <c r="F448" s="11"/>
      <c r="G448" s="170">
        <v>0</v>
      </c>
      <c r="H448" s="11"/>
      <c r="I448" s="170">
        <v>0</v>
      </c>
      <c r="J448" s="11"/>
      <c r="K448" s="170" t="s">
        <v>4188</v>
      </c>
      <c r="L448" s="249" t="str">
        <f>VLOOKUP(A448,'De x Para'!A:C,3,0)</f>
        <v>4.2.2</v>
      </c>
      <c r="M448" s="254">
        <f t="shared" si="36"/>
        <v>0</v>
      </c>
    </row>
    <row r="449" spans="1:13">
      <c r="A449" s="169" t="s">
        <v>1800</v>
      </c>
      <c r="B449" s="164" t="s">
        <v>143</v>
      </c>
      <c r="C449" s="169" t="s">
        <v>1801</v>
      </c>
      <c r="D449" s="9"/>
      <c r="E449" s="170" t="s">
        <v>3702</v>
      </c>
      <c r="F449" s="11"/>
      <c r="G449" s="170">
        <v>0</v>
      </c>
      <c r="H449" s="11"/>
      <c r="I449" s="170">
        <v>771.59</v>
      </c>
      <c r="J449" s="11"/>
      <c r="K449" s="170" t="s">
        <v>4401</v>
      </c>
      <c r="L449" s="249" t="str">
        <f>VLOOKUP(A449,'De x Para'!A:C,3,0)</f>
        <v>4.2.2</v>
      </c>
      <c r="M449" s="254">
        <f t="shared" si="36"/>
        <v>771.59</v>
      </c>
    </row>
    <row r="450" spans="1:13">
      <c r="A450" s="169" t="s">
        <v>4402</v>
      </c>
      <c r="B450" s="164" t="s">
        <v>143</v>
      </c>
      <c r="C450" s="169" t="s">
        <v>4403</v>
      </c>
      <c r="D450" s="9"/>
      <c r="E450" s="170" t="s">
        <v>248</v>
      </c>
      <c r="F450" s="11"/>
      <c r="G450" s="170">
        <v>0</v>
      </c>
      <c r="H450" s="11"/>
      <c r="I450" s="170">
        <v>380.59</v>
      </c>
      <c r="J450" s="11"/>
      <c r="K450" s="170" t="s">
        <v>4404</v>
      </c>
      <c r="L450" s="249" t="str">
        <f>VLOOKUP(A450,'De x Para'!A:C,3,0)</f>
        <v>4.2.2</v>
      </c>
      <c r="M450" s="254">
        <f t="shared" si="36"/>
        <v>380.59</v>
      </c>
    </row>
    <row r="451" spans="1:13">
      <c r="A451" s="169" t="s">
        <v>3959</v>
      </c>
      <c r="B451" s="164" t="s">
        <v>143</v>
      </c>
      <c r="C451" s="169" t="s">
        <v>3960</v>
      </c>
      <c r="D451" s="9"/>
      <c r="E451" s="170" t="s">
        <v>4189</v>
      </c>
      <c r="F451" s="11"/>
      <c r="G451" s="170">
        <v>0</v>
      </c>
      <c r="H451" s="11"/>
      <c r="I451" s="258">
        <v>9793.7800000000007</v>
      </c>
      <c r="J451" s="11"/>
      <c r="K451" s="170" t="s">
        <v>4405</v>
      </c>
      <c r="L451" s="249" t="str">
        <f>VLOOKUP(A451,'De x Para'!A:C,3,0)</f>
        <v>4.2.2</v>
      </c>
      <c r="M451" s="254">
        <f t="shared" si="36"/>
        <v>9793.7800000000007</v>
      </c>
    </row>
    <row r="452" spans="1:13">
      <c r="A452" s="171"/>
      <c r="B452" s="164" t="s">
        <v>143</v>
      </c>
      <c r="C452" s="171" t="s">
        <v>143</v>
      </c>
      <c r="D452" s="12"/>
      <c r="E452" s="12"/>
      <c r="F452" s="12"/>
      <c r="G452" s="12"/>
      <c r="H452" s="12"/>
      <c r="I452" s="12"/>
      <c r="J452" s="12"/>
      <c r="K452" s="12"/>
      <c r="L452" s="250"/>
    </row>
    <row r="453" spans="1:13">
      <c r="A453" s="167" t="s">
        <v>1804</v>
      </c>
      <c r="B453" s="164" t="s">
        <v>143</v>
      </c>
      <c r="C453" s="167" t="s">
        <v>1805</v>
      </c>
      <c r="D453" s="6"/>
      <c r="E453" s="168" t="s">
        <v>4190</v>
      </c>
      <c r="F453" s="8"/>
      <c r="G453" s="168">
        <v>0</v>
      </c>
      <c r="H453" s="8"/>
      <c r="I453" s="257">
        <v>13589.28</v>
      </c>
      <c r="J453" s="8"/>
      <c r="K453" s="168" t="s">
        <v>4406</v>
      </c>
      <c r="L453" s="249">
        <f>VLOOKUP(A453,'De x Para'!A:C,3,0)</f>
        <v>0</v>
      </c>
      <c r="M453" s="254">
        <f t="shared" ref="M453:M459" si="37">I453-G453</f>
        <v>13589.28</v>
      </c>
    </row>
    <row r="454" spans="1:13">
      <c r="A454" s="167" t="s">
        <v>1809</v>
      </c>
      <c r="B454" s="164" t="s">
        <v>143</v>
      </c>
      <c r="C454" s="167" t="s">
        <v>1805</v>
      </c>
      <c r="D454" s="6"/>
      <c r="E454" s="168" t="s">
        <v>4190</v>
      </c>
      <c r="F454" s="8"/>
      <c r="G454" s="168">
        <v>0</v>
      </c>
      <c r="H454" s="8"/>
      <c r="I454" s="257">
        <v>13589.28</v>
      </c>
      <c r="J454" s="8"/>
      <c r="K454" s="168" t="s">
        <v>4406</v>
      </c>
      <c r="L454" s="249">
        <f>VLOOKUP(A454,'De x Para'!A:C,3,0)</f>
        <v>0</v>
      </c>
      <c r="M454" s="254">
        <f t="shared" si="37"/>
        <v>13589.28</v>
      </c>
    </row>
    <row r="455" spans="1:13">
      <c r="A455" s="169" t="s">
        <v>1810</v>
      </c>
      <c r="B455" s="164" t="s">
        <v>143</v>
      </c>
      <c r="C455" s="169" t="s">
        <v>1811</v>
      </c>
      <c r="D455" s="9"/>
      <c r="E455" s="170" t="s">
        <v>4191</v>
      </c>
      <c r="F455" s="11"/>
      <c r="G455" s="170">
        <v>0</v>
      </c>
      <c r="H455" s="11"/>
      <c r="I455" s="258">
        <v>10413.81</v>
      </c>
      <c r="J455" s="11"/>
      <c r="K455" s="170" t="s">
        <v>4407</v>
      </c>
      <c r="L455" s="249" t="str">
        <f>VLOOKUP(A455,'De x Para'!A:C,3,0)</f>
        <v>4.3</v>
      </c>
      <c r="M455" s="254">
        <f t="shared" si="37"/>
        <v>10413.81</v>
      </c>
    </row>
    <row r="456" spans="1:13">
      <c r="A456" s="169" t="s">
        <v>4408</v>
      </c>
      <c r="B456" s="164" t="s">
        <v>143</v>
      </c>
      <c r="C456" s="169" t="s">
        <v>4409</v>
      </c>
      <c r="D456" s="9"/>
      <c r="E456" s="170" t="s">
        <v>248</v>
      </c>
      <c r="F456" s="11"/>
      <c r="G456" s="170">
        <v>0</v>
      </c>
      <c r="H456" s="11"/>
      <c r="I456" s="170">
        <v>19.5</v>
      </c>
      <c r="J456" s="11"/>
      <c r="K456" s="170" t="s">
        <v>4410</v>
      </c>
      <c r="L456" s="249" t="str">
        <f>VLOOKUP(A456,'De x Para'!A:C,3,0)</f>
        <v>4.2.5</v>
      </c>
      <c r="M456" s="254">
        <f t="shared" si="37"/>
        <v>19.5</v>
      </c>
    </row>
    <row r="457" spans="1:13">
      <c r="A457" s="169" t="s">
        <v>1815</v>
      </c>
      <c r="B457" s="164" t="s">
        <v>143</v>
      </c>
      <c r="C457" s="169" t="s">
        <v>1816</v>
      </c>
      <c r="D457" s="9"/>
      <c r="E457" s="170" t="s">
        <v>4192</v>
      </c>
      <c r="F457" s="11"/>
      <c r="G457" s="170">
        <v>0</v>
      </c>
      <c r="H457" s="11"/>
      <c r="I457" s="170">
        <v>199.01</v>
      </c>
      <c r="J457" s="11"/>
      <c r="K457" s="170" t="s">
        <v>4411</v>
      </c>
      <c r="L457" s="249" t="str">
        <f>VLOOKUP(A457,'De x Para'!A:C,3,0)</f>
        <v>4.2.2</v>
      </c>
      <c r="M457" s="254">
        <f t="shared" si="37"/>
        <v>199.01</v>
      </c>
    </row>
    <row r="458" spans="1:13">
      <c r="A458" s="169" t="s">
        <v>3465</v>
      </c>
      <c r="B458" s="164" t="s">
        <v>143</v>
      </c>
      <c r="C458" s="169" t="s">
        <v>3466</v>
      </c>
      <c r="D458" s="9"/>
      <c r="E458" s="170" t="s">
        <v>4193</v>
      </c>
      <c r="F458" s="11"/>
      <c r="G458" s="170">
        <v>0</v>
      </c>
      <c r="H458" s="11"/>
      <c r="I458" s="258">
        <v>2398.35</v>
      </c>
      <c r="J458" s="11"/>
      <c r="K458" s="170" t="s">
        <v>4412</v>
      </c>
      <c r="L458" s="249" t="str">
        <f>VLOOKUP(A458,'De x Para'!A:C,3,0)</f>
        <v>4.2.2</v>
      </c>
      <c r="M458" s="254">
        <f t="shared" si="37"/>
        <v>2398.35</v>
      </c>
    </row>
    <row r="459" spans="1:13">
      <c r="A459" s="169" t="s">
        <v>3468</v>
      </c>
      <c r="B459" s="164" t="s">
        <v>143</v>
      </c>
      <c r="C459" s="169" t="s">
        <v>3469</v>
      </c>
      <c r="D459" s="9"/>
      <c r="E459" s="170" t="s">
        <v>4194</v>
      </c>
      <c r="F459" s="11"/>
      <c r="G459" s="170">
        <v>0</v>
      </c>
      <c r="H459" s="11"/>
      <c r="I459" s="170">
        <v>558.61</v>
      </c>
      <c r="J459" s="11"/>
      <c r="K459" s="170" t="s">
        <v>4413</v>
      </c>
      <c r="L459" s="249" t="str">
        <f>VLOOKUP(A459,'De x Para'!A:C,3,0)</f>
        <v>4.2.2</v>
      </c>
      <c r="M459" s="254">
        <f t="shared" si="37"/>
        <v>558.61</v>
      </c>
    </row>
    <row r="460" spans="1:13">
      <c r="A460" s="167"/>
      <c r="B460" s="164" t="s">
        <v>143</v>
      </c>
      <c r="C460" s="167" t="s">
        <v>143</v>
      </c>
      <c r="D460" s="6"/>
      <c r="E460" s="6"/>
      <c r="F460" s="6"/>
      <c r="G460" s="6"/>
      <c r="H460" s="6"/>
      <c r="I460" s="6"/>
      <c r="J460" s="6"/>
      <c r="K460" s="6"/>
      <c r="L460" s="251"/>
    </row>
    <row r="461" spans="1:13">
      <c r="A461" s="167" t="s">
        <v>1822</v>
      </c>
      <c r="B461" s="164" t="s">
        <v>143</v>
      </c>
      <c r="C461" s="167" t="s">
        <v>1823</v>
      </c>
      <c r="D461" s="6"/>
      <c r="E461" s="168" t="s">
        <v>3708</v>
      </c>
      <c r="F461" s="8"/>
      <c r="G461" s="257">
        <v>1743.91</v>
      </c>
      <c r="H461" s="8"/>
      <c r="I461" s="168">
        <v>0</v>
      </c>
      <c r="J461" s="8"/>
      <c r="K461" s="168" t="s">
        <v>4414</v>
      </c>
      <c r="L461" s="249">
        <f>VLOOKUP(A461,'De x Para'!A:C,3,0)</f>
        <v>0</v>
      </c>
      <c r="M461" s="254">
        <f t="shared" ref="M461:M463" si="38">I461-G461</f>
        <v>-1743.91</v>
      </c>
    </row>
    <row r="462" spans="1:13">
      <c r="A462" s="167" t="s">
        <v>1827</v>
      </c>
      <c r="B462" s="164" t="s">
        <v>143</v>
      </c>
      <c r="C462" s="167" t="s">
        <v>1823</v>
      </c>
      <c r="D462" s="6"/>
      <c r="E462" s="168" t="s">
        <v>3708</v>
      </c>
      <c r="F462" s="8"/>
      <c r="G462" s="257">
        <v>1743.91</v>
      </c>
      <c r="H462" s="8"/>
      <c r="I462" s="168">
        <v>0</v>
      </c>
      <c r="J462" s="8"/>
      <c r="K462" s="168" t="s">
        <v>4414</v>
      </c>
      <c r="L462" s="249">
        <f>VLOOKUP(A462,'De x Para'!A:C,3,0)</f>
        <v>0</v>
      </c>
      <c r="M462" s="254">
        <f t="shared" si="38"/>
        <v>-1743.91</v>
      </c>
    </row>
    <row r="463" spans="1:13">
      <c r="A463" s="169" t="s">
        <v>1828</v>
      </c>
      <c r="B463" s="164" t="s">
        <v>143</v>
      </c>
      <c r="C463" s="169" t="s">
        <v>3472</v>
      </c>
      <c r="D463" s="9"/>
      <c r="E463" s="170" t="s">
        <v>3708</v>
      </c>
      <c r="F463" s="11"/>
      <c r="G463" s="258">
        <v>1743.91</v>
      </c>
      <c r="H463" s="11"/>
      <c r="I463" s="170">
        <v>0</v>
      </c>
      <c r="J463" s="11"/>
      <c r="K463" s="170" t="s">
        <v>4414</v>
      </c>
      <c r="L463" s="249" t="str">
        <f>VLOOKUP(A463,'De x Para'!A:C,3,0)</f>
        <v>4.2.5</v>
      </c>
      <c r="M463" s="254">
        <f t="shared" si="38"/>
        <v>-1743.91</v>
      </c>
    </row>
    <row r="464" spans="1:13">
      <c r="A464" s="172" t="s">
        <v>1835</v>
      </c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252"/>
    </row>
    <row r="465" spans="1:12">
      <c r="A465" s="173" t="s">
        <v>222</v>
      </c>
      <c r="B465" s="16"/>
      <c r="C465" s="16"/>
      <c r="D465" s="174" t="s">
        <v>4196</v>
      </c>
      <c r="F465" s="173" t="s">
        <v>500</v>
      </c>
      <c r="G465" s="16"/>
      <c r="H465" s="16"/>
      <c r="I465" s="16"/>
      <c r="J465" s="16"/>
      <c r="K465" s="174" t="s">
        <v>4196</v>
      </c>
      <c r="L465" s="253"/>
    </row>
    <row r="466" spans="1:12">
      <c r="A466" s="173" t="s">
        <v>700</v>
      </c>
      <c r="B466" s="16"/>
      <c r="C466" s="16"/>
      <c r="D466" s="174" t="s">
        <v>4266</v>
      </c>
      <c r="F466" s="173" t="s">
        <v>1751</v>
      </c>
      <c r="G466" s="16"/>
      <c r="H466" s="16"/>
      <c r="I466" s="16"/>
      <c r="J466" s="16"/>
      <c r="K466" s="174" t="s">
        <v>4266</v>
      </c>
      <c r="L466" s="253"/>
    </row>
    <row r="467" spans="1:12">
      <c r="A467" s="173"/>
      <c r="B467" s="16"/>
      <c r="C467" s="16"/>
      <c r="D467" s="174" t="s">
        <v>143</v>
      </c>
      <c r="F467" s="173" t="s">
        <v>143</v>
      </c>
      <c r="G467" s="16"/>
      <c r="H467" s="16"/>
      <c r="I467" s="16"/>
      <c r="J467" s="16"/>
      <c r="K467" s="174" t="s">
        <v>143</v>
      </c>
      <c r="L467" s="253"/>
    </row>
    <row r="468" spans="1:12">
      <c r="A468" s="173" t="s">
        <v>1836</v>
      </c>
      <c r="B468" s="16"/>
      <c r="C468" s="16"/>
      <c r="D468" s="174" t="s">
        <v>4415</v>
      </c>
      <c r="F468" s="173" t="s">
        <v>1838</v>
      </c>
      <c r="G468" s="16"/>
      <c r="H468" s="16"/>
      <c r="I468" s="16"/>
      <c r="J468" s="16"/>
      <c r="K468" s="174" t="s">
        <v>4415</v>
      </c>
      <c r="L468" s="253"/>
    </row>
    <row r="469" spans="1:12">
      <c r="D469" s="173" t="s">
        <v>1839</v>
      </c>
      <c r="E469" s="16"/>
      <c r="F469" s="174" t="s">
        <v>248</v>
      </c>
      <c r="G469" s="17"/>
    </row>
    <row r="470" spans="1:12">
      <c r="D470" s="173" t="s">
        <v>1840</v>
      </c>
      <c r="E470" s="16"/>
      <c r="F470" s="174" t="s">
        <v>248</v>
      </c>
      <c r="G470" s="17"/>
    </row>
    <row r="471" spans="1:12">
      <c r="A471" s="16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250"/>
    </row>
  </sheetData>
  <autoFilter ref="A1:L471" xr:uid="{00000000-0009-0000-0000-000006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88"/>
  <sheetViews>
    <sheetView showGridLines="0" topLeftCell="A337" workbookViewId="0">
      <selection activeCell="L356" sqref="L356"/>
    </sheetView>
  </sheetViews>
  <sheetFormatPr defaultRowHeight="12"/>
  <cols>
    <col min="1" max="1" width="15.85546875" style="247" bestFit="1" customWidth="1"/>
    <col min="2" max="2" width="3.7109375" style="247" customWidth="1"/>
    <col min="3" max="3" width="44.140625" style="247" bestFit="1" customWidth="1"/>
    <col min="4" max="4" width="3.7109375" style="247" customWidth="1"/>
    <col min="5" max="5" width="12.28515625" style="247" bestFit="1" customWidth="1"/>
    <col min="6" max="6" width="3.7109375" style="247" customWidth="1"/>
    <col min="7" max="7" width="10" style="247" bestFit="1" customWidth="1"/>
    <col min="8" max="8" width="3.7109375" style="247" customWidth="1"/>
    <col min="9" max="9" width="10" style="247" bestFit="1" customWidth="1"/>
    <col min="10" max="10" width="3.7109375" style="247" customWidth="1"/>
    <col min="11" max="11" width="12.28515625" style="247" bestFit="1" customWidth="1"/>
    <col min="12" max="12" width="7.28515625" style="254" customWidth="1"/>
    <col min="13" max="256" width="9.140625" style="247"/>
    <col min="257" max="257" width="15.85546875" style="247" bestFit="1" customWidth="1"/>
    <col min="258" max="258" width="3.7109375" style="247" customWidth="1"/>
    <col min="259" max="259" width="44.140625" style="247" bestFit="1" customWidth="1"/>
    <col min="260" max="260" width="3.7109375" style="247" customWidth="1"/>
    <col min="261" max="261" width="12.28515625" style="247" bestFit="1" customWidth="1"/>
    <col min="262" max="262" width="3.7109375" style="247" customWidth="1"/>
    <col min="263" max="263" width="10" style="247" bestFit="1" customWidth="1"/>
    <col min="264" max="264" width="3.7109375" style="247" customWidth="1"/>
    <col min="265" max="265" width="10" style="247" bestFit="1" customWidth="1"/>
    <col min="266" max="266" width="3.7109375" style="247" customWidth="1"/>
    <col min="267" max="267" width="12.28515625" style="247" bestFit="1" customWidth="1"/>
    <col min="268" max="268" width="7.28515625" style="247" customWidth="1"/>
    <col min="269" max="512" width="9.140625" style="247"/>
    <col min="513" max="513" width="15.85546875" style="247" bestFit="1" customWidth="1"/>
    <col min="514" max="514" width="3.7109375" style="247" customWidth="1"/>
    <col min="515" max="515" width="44.140625" style="247" bestFit="1" customWidth="1"/>
    <col min="516" max="516" width="3.7109375" style="247" customWidth="1"/>
    <col min="517" max="517" width="12.28515625" style="247" bestFit="1" customWidth="1"/>
    <col min="518" max="518" width="3.7109375" style="247" customWidth="1"/>
    <col min="519" max="519" width="10" style="247" bestFit="1" customWidth="1"/>
    <col min="520" max="520" width="3.7109375" style="247" customWidth="1"/>
    <col min="521" max="521" width="10" style="247" bestFit="1" customWidth="1"/>
    <col min="522" max="522" width="3.7109375" style="247" customWidth="1"/>
    <col min="523" max="523" width="12.28515625" style="247" bestFit="1" customWidth="1"/>
    <col min="524" max="524" width="7.28515625" style="247" customWidth="1"/>
    <col min="525" max="768" width="9.140625" style="247"/>
    <col min="769" max="769" width="15.85546875" style="247" bestFit="1" customWidth="1"/>
    <col min="770" max="770" width="3.7109375" style="247" customWidth="1"/>
    <col min="771" max="771" width="44.140625" style="247" bestFit="1" customWidth="1"/>
    <col min="772" max="772" width="3.7109375" style="247" customWidth="1"/>
    <col min="773" max="773" width="12.28515625" style="247" bestFit="1" customWidth="1"/>
    <col min="774" max="774" width="3.7109375" style="247" customWidth="1"/>
    <col min="775" max="775" width="10" style="247" bestFit="1" customWidth="1"/>
    <col min="776" max="776" width="3.7109375" style="247" customWidth="1"/>
    <col min="777" max="777" width="10" style="247" bestFit="1" customWidth="1"/>
    <col min="778" max="778" width="3.7109375" style="247" customWidth="1"/>
    <col min="779" max="779" width="12.28515625" style="247" bestFit="1" customWidth="1"/>
    <col min="780" max="780" width="7.28515625" style="247" customWidth="1"/>
    <col min="781" max="1024" width="9.140625" style="247"/>
    <col min="1025" max="1025" width="15.85546875" style="247" bestFit="1" customWidth="1"/>
    <col min="1026" max="1026" width="3.7109375" style="247" customWidth="1"/>
    <col min="1027" max="1027" width="44.140625" style="247" bestFit="1" customWidth="1"/>
    <col min="1028" max="1028" width="3.7109375" style="247" customWidth="1"/>
    <col min="1029" max="1029" width="12.28515625" style="247" bestFit="1" customWidth="1"/>
    <col min="1030" max="1030" width="3.7109375" style="247" customWidth="1"/>
    <col min="1031" max="1031" width="10" style="247" bestFit="1" customWidth="1"/>
    <col min="1032" max="1032" width="3.7109375" style="247" customWidth="1"/>
    <col min="1033" max="1033" width="10" style="247" bestFit="1" customWidth="1"/>
    <col min="1034" max="1034" width="3.7109375" style="247" customWidth="1"/>
    <col min="1035" max="1035" width="12.28515625" style="247" bestFit="1" customWidth="1"/>
    <col min="1036" max="1036" width="7.28515625" style="247" customWidth="1"/>
    <col min="1037" max="1280" width="9.140625" style="247"/>
    <col min="1281" max="1281" width="15.85546875" style="247" bestFit="1" customWidth="1"/>
    <col min="1282" max="1282" width="3.7109375" style="247" customWidth="1"/>
    <col min="1283" max="1283" width="44.140625" style="247" bestFit="1" customWidth="1"/>
    <col min="1284" max="1284" width="3.7109375" style="247" customWidth="1"/>
    <col min="1285" max="1285" width="12.28515625" style="247" bestFit="1" customWidth="1"/>
    <col min="1286" max="1286" width="3.7109375" style="247" customWidth="1"/>
    <col min="1287" max="1287" width="10" style="247" bestFit="1" customWidth="1"/>
    <col min="1288" max="1288" width="3.7109375" style="247" customWidth="1"/>
    <col min="1289" max="1289" width="10" style="247" bestFit="1" customWidth="1"/>
    <col min="1290" max="1290" width="3.7109375" style="247" customWidth="1"/>
    <col min="1291" max="1291" width="12.28515625" style="247" bestFit="1" customWidth="1"/>
    <col min="1292" max="1292" width="7.28515625" style="247" customWidth="1"/>
    <col min="1293" max="1536" width="9.140625" style="247"/>
    <col min="1537" max="1537" width="15.85546875" style="247" bestFit="1" customWidth="1"/>
    <col min="1538" max="1538" width="3.7109375" style="247" customWidth="1"/>
    <col min="1539" max="1539" width="44.140625" style="247" bestFit="1" customWidth="1"/>
    <col min="1540" max="1540" width="3.7109375" style="247" customWidth="1"/>
    <col min="1541" max="1541" width="12.28515625" style="247" bestFit="1" customWidth="1"/>
    <col min="1542" max="1542" width="3.7109375" style="247" customWidth="1"/>
    <col min="1543" max="1543" width="10" style="247" bestFit="1" customWidth="1"/>
    <col min="1544" max="1544" width="3.7109375" style="247" customWidth="1"/>
    <col min="1545" max="1545" width="10" style="247" bestFit="1" customWidth="1"/>
    <col min="1546" max="1546" width="3.7109375" style="247" customWidth="1"/>
    <col min="1547" max="1547" width="12.28515625" style="247" bestFit="1" customWidth="1"/>
    <col min="1548" max="1548" width="7.28515625" style="247" customWidth="1"/>
    <col min="1549" max="1792" width="9.140625" style="247"/>
    <col min="1793" max="1793" width="15.85546875" style="247" bestFit="1" customWidth="1"/>
    <col min="1794" max="1794" width="3.7109375" style="247" customWidth="1"/>
    <col min="1795" max="1795" width="44.140625" style="247" bestFit="1" customWidth="1"/>
    <col min="1796" max="1796" width="3.7109375" style="247" customWidth="1"/>
    <col min="1797" max="1797" width="12.28515625" style="247" bestFit="1" customWidth="1"/>
    <col min="1798" max="1798" width="3.7109375" style="247" customWidth="1"/>
    <col min="1799" max="1799" width="10" style="247" bestFit="1" customWidth="1"/>
    <col min="1800" max="1800" width="3.7109375" style="247" customWidth="1"/>
    <col min="1801" max="1801" width="10" style="247" bestFit="1" customWidth="1"/>
    <col min="1802" max="1802" width="3.7109375" style="247" customWidth="1"/>
    <col min="1803" max="1803" width="12.28515625" style="247" bestFit="1" customWidth="1"/>
    <col min="1804" max="1804" width="7.28515625" style="247" customWidth="1"/>
    <col min="1805" max="2048" width="9.140625" style="247"/>
    <col min="2049" max="2049" width="15.85546875" style="247" bestFit="1" customWidth="1"/>
    <col min="2050" max="2050" width="3.7109375" style="247" customWidth="1"/>
    <col min="2051" max="2051" width="44.140625" style="247" bestFit="1" customWidth="1"/>
    <col min="2052" max="2052" width="3.7109375" style="247" customWidth="1"/>
    <col min="2053" max="2053" width="12.28515625" style="247" bestFit="1" customWidth="1"/>
    <col min="2054" max="2054" width="3.7109375" style="247" customWidth="1"/>
    <col min="2055" max="2055" width="10" style="247" bestFit="1" customWidth="1"/>
    <col min="2056" max="2056" width="3.7109375" style="247" customWidth="1"/>
    <col min="2057" max="2057" width="10" style="247" bestFit="1" customWidth="1"/>
    <col min="2058" max="2058" width="3.7109375" style="247" customWidth="1"/>
    <col min="2059" max="2059" width="12.28515625" style="247" bestFit="1" customWidth="1"/>
    <col min="2060" max="2060" width="7.28515625" style="247" customWidth="1"/>
    <col min="2061" max="2304" width="9.140625" style="247"/>
    <col min="2305" max="2305" width="15.85546875" style="247" bestFit="1" customWidth="1"/>
    <col min="2306" max="2306" width="3.7109375" style="247" customWidth="1"/>
    <col min="2307" max="2307" width="44.140625" style="247" bestFit="1" customWidth="1"/>
    <col min="2308" max="2308" width="3.7109375" style="247" customWidth="1"/>
    <col min="2309" max="2309" width="12.28515625" style="247" bestFit="1" customWidth="1"/>
    <col min="2310" max="2310" width="3.7109375" style="247" customWidth="1"/>
    <col min="2311" max="2311" width="10" style="247" bestFit="1" customWidth="1"/>
    <col min="2312" max="2312" width="3.7109375" style="247" customWidth="1"/>
    <col min="2313" max="2313" width="10" style="247" bestFit="1" customWidth="1"/>
    <col min="2314" max="2314" width="3.7109375" style="247" customWidth="1"/>
    <col min="2315" max="2315" width="12.28515625" style="247" bestFit="1" customWidth="1"/>
    <col min="2316" max="2316" width="7.28515625" style="247" customWidth="1"/>
    <col min="2317" max="2560" width="9.140625" style="247"/>
    <col min="2561" max="2561" width="15.85546875" style="247" bestFit="1" customWidth="1"/>
    <col min="2562" max="2562" width="3.7109375" style="247" customWidth="1"/>
    <col min="2563" max="2563" width="44.140625" style="247" bestFit="1" customWidth="1"/>
    <col min="2564" max="2564" width="3.7109375" style="247" customWidth="1"/>
    <col min="2565" max="2565" width="12.28515625" style="247" bestFit="1" customWidth="1"/>
    <col min="2566" max="2566" width="3.7109375" style="247" customWidth="1"/>
    <col min="2567" max="2567" width="10" style="247" bestFit="1" customWidth="1"/>
    <col min="2568" max="2568" width="3.7109375" style="247" customWidth="1"/>
    <col min="2569" max="2569" width="10" style="247" bestFit="1" customWidth="1"/>
    <col min="2570" max="2570" width="3.7109375" style="247" customWidth="1"/>
    <col min="2571" max="2571" width="12.28515625" style="247" bestFit="1" customWidth="1"/>
    <col min="2572" max="2572" width="7.28515625" style="247" customWidth="1"/>
    <col min="2573" max="2816" width="9.140625" style="247"/>
    <col min="2817" max="2817" width="15.85546875" style="247" bestFit="1" customWidth="1"/>
    <col min="2818" max="2818" width="3.7109375" style="247" customWidth="1"/>
    <col min="2819" max="2819" width="44.140625" style="247" bestFit="1" customWidth="1"/>
    <col min="2820" max="2820" width="3.7109375" style="247" customWidth="1"/>
    <col min="2821" max="2821" width="12.28515625" style="247" bestFit="1" customWidth="1"/>
    <col min="2822" max="2822" width="3.7109375" style="247" customWidth="1"/>
    <col min="2823" max="2823" width="10" style="247" bestFit="1" customWidth="1"/>
    <col min="2824" max="2824" width="3.7109375" style="247" customWidth="1"/>
    <col min="2825" max="2825" width="10" style="247" bestFit="1" customWidth="1"/>
    <col min="2826" max="2826" width="3.7109375" style="247" customWidth="1"/>
    <col min="2827" max="2827" width="12.28515625" style="247" bestFit="1" customWidth="1"/>
    <col min="2828" max="2828" width="7.28515625" style="247" customWidth="1"/>
    <col min="2829" max="3072" width="9.140625" style="247"/>
    <col min="3073" max="3073" width="15.85546875" style="247" bestFit="1" customWidth="1"/>
    <col min="3074" max="3074" width="3.7109375" style="247" customWidth="1"/>
    <col min="3075" max="3075" width="44.140625" style="247" bestFit="1" customWidth="1"/>
    <col min="3076" max="3076" width="3.7109375" style="247" customWidth="1"/>
    <col min="3077" max="3077" width="12.28515625" style="247" bestFit="1" customWidth="1"/>
    <col min="3078" max="3078" width="3.7109375" style="247" customWidth="1"/>
    <col min="3079" max="3079" width="10" style="247" bestFit="1" customWidth="1"/>
    <col min="3080" max="3080" width="3.7109375" style="247" customWidth="1"/>
    <col min="3081" max="3081" width="10" style="247" bestFit="1" customWidth="1"/>
    <col min="3082" max="3082" width="3.7109375" style="247" customWidth="1"/>
    <col min="3083" max="3083" width="12.28515625" style="247" bestFit="1" customWidth="1"/>
    <col min="3084" max="3084" width="7.28515625" style="247" customWidth="1"/>
    <col min="3085" max="3328" width="9.140625" style="247"/>
    <col min="3329" max="3329" width="15.85546875" style="247" bestFit="1" customWidth="1"/>
    <col min="3330" max="3330" width="3.7109375" style="247" customWidth="1"/>
    <col min="3331" max="3331" width="44.140625" style="247" bestFit="1" customWidth="1"/>
    <col min="3332" max="3332" width="3.7109375" style="247" customWidth="1"/>
    <col min="3333" max="3333" width="12.28515625" style="247" bestFit="1" customWidth="1"/>
    <col min="3334" max="3334" width="3.7109375" style="247" customWidth="1"/>
    <col min="3335" max="3335" width="10" style="247" bestFit="1" customWidth="1"/>
    <col min="3336" max="3336" width="3.7109375" style="247" customWidth="1"/>
    <col min="3337" max="3337" width="10" style="247" bestFit="1" customWidth="1"/>
    <col min="3338" max="3338" width="3.7109375" style="247" customWidth="1"/>
    <col min="3339" max="3339" width="12.28515625" style="247" bestFit="1" customWidth="1"/>
    <col min="3340" max="3340" width="7.28515625" style="247" customWidth="1"/>
    <col min="3341" max="3584" width="9.140625" style="247"/>
    <col min="3585" max="3585" width="15.85546875" style="247" bestFit="1" customWidth="1"/>
    <col min="3586" max="3586" width="3.7109375" style="247" customWidth="1"/>
    <col min="3587" max="3587" width="44.140625" style="247" bestFit="1" customWidth="1"/>
    <col min="3588" max="3588" width="3.7109375" style="247" customWidth="1"/>
    <col min="3589" max="3589" width="12.28515625" style="247" bestFit="1" customWidth="1"/>
    <col min="3590" max="3590" width="3.7109375" style="247" customWidth="1"/>
    <col min="3591" max="3591" width="10" style="247" bestFit="1" customWidth="1"/>
    <col min="3592" max="3592" width="3.7109375" style="247" customWidth="1"/>
    <col min="3593" max="3593" width="10" style="247" bestFit="1" customWidth="1"/>
    <col min="3594" max="3594" width="3.7109375" style="247" customWidth="1"/>
    <col min="3595" max="3595" width="12.28515625" style="247" bestFit="1" customWidth="1"/>
    <col min="3596" max="3596" width="7.28515625" style="247" customWidth="1"/>
    <col min="3597" max="3840" width="9.140625" style="247"/>
    <col min="3841" max="3841" width="15.85546875" style="247" bestFit="1" customWidth="1"/>
    <col min="3842" max="3842" width="3.7109375" style="247" customWidth="1"/>
    <col min="3843" max="3843" width="44.140625" style="247" bestFit="1" customWidth="1"/>
    <col min="3844" max="3844" width="3.7109375" style="247" customWidth="1"/>
    <col min="3845" max="3845" width="12.28515625" style="247" bestFit="1" customWidth="1"/>
    <col min="3846" max="3846" width="3.7109375" style="247" customWidth="1"/>
    <col min="3847" max="3847" width="10" style="247" bestFit="1" customWidth="1"/>
    <col min="3848" max="3848" width="3.7109375" style="247" customWidth="1"/>
    <col min="3849" max="3849" width="10" style="247" bestFit="1" customWidth="1"/>
    <col min="3850" max="3850" width="3.7109375" style="247" customWidth="1"/>
    <col min="3851" max="3851" width="12.28515625" style="247" bestFit="1" customWidth="1"/>
    <col min="3852" max="3852" width="7.28515625" style="247" customWidth="1"/>
    <col min="3853" max="4096" width="9.140625" style="247"/>
    <col min="4097" max="4097" width="15.85546875" style="247" bestFit="1" customWidth="1"/>
    <col min="4098" max="4098" width="3.7109375" style="247" customWidth="1"/>
    <col min="4099" max="4099" width="44.140625" style="247" bestFit="1" customWidth="1"/>
    <col min="4100" max="4100" width="3.7109375" style="247" customWidth="1"/>
    <col min="4101" max="4101" width="12.28515625" style="247" bestFit="1" customWidth="1"/>
    <col min="4102" max="4102" width="3.7109375" style="247" customWidth="1"/>
    <col min="4103" max="4103" width="10" style="247" bestFit="1" customWidth="1"/>
    <col min="4104" max="4104" width="3.7109375" style="247" customWidth="1"/>
    <col min="4105" max="4105" width="10" style="247" bestFit="1" customWidth="1"/>
    <col min="4106" max="4106" width="3.7109375" style="247" customWidth="1"/>
    <col min="4107" max="4107" width="12.28515625" style="247" bestFit="1" customWidth="1"/>
    <col min="4108" max="4108" width="7.28515625" style="247" customWidth="1"/>
    <col min="4109" max="4352" width="9.140625" style="247"/>
    <col min="4353" max="4353" width="15.85546875" style="247" bestFit="1" customWidth="1"/>
    <col min="4354" max="4354" width="3.7109375" style="247" customWidth="1"/>
    <col min="4355" max="4355" width="44.140625" style="247" bestFit="1" customWidth="1"/>
    <col min="4356" max="4356" width="3.7109375" style="247" customWidth="1"/>
    <col min="4357" max="4357" width="12.28515625" style="247" bestFit="1" customWidth="1"/>
    <col min="4358" max="4358" width="3.7109375" style="247" customWidth="1"/>
    <col min="4359" max="4359" width="10" style="247" bestFit="1" customWidth="1"/>
    <col min="4360" max="4360" width="3.7109375" style="247" customWidth="1"/>
    <col min="4361" max="4361" width="10" style="247" bestFit="1" customWidth="1"/>
    <col min="4362" max="4362" width="3.7109375" style="247" customWidth="1"/>
    <col min="4363" max="4363" width="12.28515625" style="247" bestFit="1" customWidth="1"/>
    <col min="4364" max="4364" width="7.28515625" style="247" customWidth="1"/>
    <col min="4365" max="4608" width="9.140625" style="247"/>
    <col min="4609" max="4609" width="15.85546875" style="247" bestFit="1" customWidth="1"/>
    <col min="4610" max="4610" width="3.7109375" style="247" customWidth="1"/>
    <col min="4611" max="4611" width="44.140625" style="247" bestFit="1" customWidth="1"/>
    <col min="4612" max="4612" width="3.7109375" style="247" customWidth="1"/>
    <col min="4613" max="4613" width="12.28515625" style="247" bestFit="1" customWidth="1"/>
    <col min="4614" max="4614" width="3.7109375" style="247" customWidth="1"/>
    <col min="4615" max="4615" width="10" style="247" bestFit="1" customWidth="1"/>
    <col min="4616" max="4616" width="3.7109375" style="247" customWidth="1"/>
    <col min="4617" max="4617" width="10" style="247" bestFit="1" customWidth="1"/>
    <col min="4618" max="4618" width="3.7109375" style="247" customWidth="1"/>
    <col min="4619" max="4619" width="12.28515625" style="247" bestFit="1" customWidth="1"/>
    <col min="4620" max="4620" width="7.28515625" style="247" customWidth="1"/>
    <col min="4621" max="4864" width="9.140625" style="247"/>
    <col min="4865" max="4865" width="15.85546875" style="247" bestFit="1" customWidth="1"/>
    <col min="4866" max="4866" width="3.7109375" style="247" customWidth="1"/>
    <col min="4867" max="4867" width="44.140625" style="247" bestFit="1" customWidth="1"/>
    <col min="4868" max="4868" width="3.7109375" style="247" customWidth="1"/>
    <col min="4869" max="4869" width="12.28515625" style="247" bestFit="1" customWidth="1"/>
    <col min="4870" max="4870" width="3.7109375" style="247" customWidth="1"/>
    <col min="4871" max="4871" width="10" style="247" bestFit="1" customWidth="1"/>
    <col min="4872" max="4872" width="3.7109375" style="247" customWidth="1"/>
    <col min="4873" max="4873" width="10" style="247" bestFit="1" customWidth="1"/>
    <col min="4874" max="4874" width="3.7109375" style="247" customWidth="1"/>
    <col min="4875" max="4875" width="12.28515625" style="247" bestFit="1" customWidth="1"/>
    <col min="4876" max="4876" width="7.28515625" style="247" customWidth="1"/>
    <col min="4877" max="5120" width="9.140625" style="247"/>
    <col min="5121" max="5121" width="15.85546875" style="247" bestFit="1" customWidth="1"/>
    <col min="5122" max="5122" width="3.7109375" style="247" customWidth="1"/>
    <col min="5123" max="5123" width="44.140625" style="247" bestFit="1" customWidth="1"/>
    <col min="5124" max="5124" width="3.7109375" style="247" customWidth="1"/>
    <col min="5125" max="5125" width="12.28515625" style="247" bestFit="1" customWidth="1"/>
    <col min="5126" max="5126" width="3.7109375" style="247" customWidth="1"/>
    <col min="5127" max="5127" width="10" style="247" bestFit="1" customWidth="1"/>
    <col min="5128" max="5128" width="3.7109375" style="247" customWidth="1"/>
    <col min="5129" max="5129" width="10" style="247" bestFit="1" customWidth="1"/>
    <col min="5130" max="5130" width="3.7109375" style="247" customWidth="1"/>
    <col min="5131" max="5131" width="12.28515625" style="247" bestFit="1" customWidth="1"/>
    <col min="5132" max="5132" width="7.28515625" style="247" customWidth="1"/>
    <col min="5133" max="5376" width="9.140625" style="247"/>
    <col min="5377" max="5377" width="15.85546875" style="247" bestFit="1" customWidth="1"/>
    <col min="5378" max="5378" width="3.7109375" style="247" customWidth="1"/>
    <col min="5379" max="5379" width="44.140625" style="247" bestFit="1" customWidth="1"/>
    <col min="5380" max="5380" width="3.7109375" style="247" customWidth="1"/>
    <col min="5381" max="5381" width="12.28515625" style="247" bestFit="1" customWidth="1"/>
    <col min="5382" max="5382" width="3.7109375" style="247" customWidth="1"/>
    <col min="5383" max="5383" width="10" style="247" bestFit="1" customWidth="1"/>
    <col min="5384" max="5384" width="3.7109375" style="247" customWidth="1"/>
    <col min="5385" max="5385" width="10" style="247" bestFit="1" customWidth="1"/>
    <col min="5386" max="5386" width="3.7109375" style="247" customWidth="1"/>
    <col min="5387" max="5387" width="12.28515625" style="247" bestFit="1" customWidth="1"/>
    <col min="5388" max="5388" width="7.28515625" style="247" customWidth="1"/>
    <col min="5389" max="5632" width="9.140625" style="247"/>
    <col min="5633" max="5633" width="15.85546875" style="247" bestFit="1" customWidth="1"/>
    <col min="5634" max="5634" width="3.7109375" style="247" customWidth="1"/>
    <col min="5635" max="5635" width="44.140625" style="247" bestFit="1" customWidth="1"/>
    <col min="5636" max="5636" width="3.7109375" style="247" customWidth="1"/>
    <col min="5637" max="5637" width="12.28515625" style="247" bestFit="1" customWidth="1"/>
    <col min="5638" max="5638" width="3.7109375" style="247" customWidth="1"/>
    <col min="5639" max="5639" width="10" style="247" bestFit="1" customWidth="1"/>
    <col min="5640" max="5640" width="3.7109375" style="247" customWidth="1"/>
    <col min="5641" max="5641" width="10" style="247" bestFit="1" customWidth="1"/>
    <col min="5642" max="5642" width="3.7109375" style="247" customWidth="1"/>
    <col min="5643" max="5643" width="12.28515625" style="247" bestFit="1" customWidth="1"/>
    <col min="5644" max="5644" width="7.28515625" style="247" customWidth="1"/>
    <col min="5645" max="5888" width="9.140625" style="247"/>
    <col min="5889" max="5889" width="15.85546875" style="247" bestFit="1" customWidth="1"/>
    <col min="5890" max="5890" width="3.7109375" style="247" customWidth="1"/>
    <col min="5891" max="5891" width="44.140625" style="247" bestFit="1" customWidth="1"/>
    <col min="5892" max="5892" width="3.7109375" style="247" customWidth="1"/>
    <col min="5893" max="5893" width="12.28515625" style="247" bestFit="1" customWidth="1"/>
    <col min="5894" max="5894" width="3.7109375" style="247" customWidth="1"/>
    <col min="5895" max="5895" width="10" style="247" bestFit="1" customWidth="1"/>
    <col min="5896" max="5896" width="3.7109375" style="247" customWidth="1"/>
    <col min="5897" max="5897" width="10" style="247" bestFit="1" customWidth="1"/>
    <col min="5898" max="5898" width="3.7109375" style="247" customWidth="1"/>
    <col min="5899" max="5899" width="12.28515625" style="247" bestFit="1" customWidth="1"/>
    <col min="5900" max="5900" width="7.28515625" style="247" customWidth="1"/>
    <col min="5901" max="6144" width="9.140625" style="247"/>
    <col min="6145" max="6145" width="15.85546875" style="247" bestFit="1" customWidth="1"/>
    <col min="6146" max="6146" width="3.7109375" style="247" customWidth="1"/>
    <col min="6147" max="6147" width="44.140625" style="247" bestFit="1" customWidth="1"/>
    <col min="6148" max="6148" width="3.7109375" style="247" customWidth="1"/>
    <col min="6149" max="6149" width="12.28515625" style="247" bestFit="1" customWidth="1"/>
    <col min="6150" max="6150" width="3.7109375" style="247" customWidth="1"/>
    <col min="6151" max="6151" width="10" style="247" bestFit="1" customWidth="1"/>
    <col min="6152" max="6152" width="3.7109375" style="247" customWidth="1"/>
    <col min="6153" max="6153" width="10" style="247" bestFit="1" customWidth="1"/>
    <col min="6154" max="6154" width="3.7109375" style="247" customWidth="1"/>
    <col min="6155" max="6155" width="12.28515625" style="247" bestFit="1" customWidth="1"/>
    <col min="6156" max="6156" width="7.28515625" style="247" customWidth="1"/>
    <col min="6157" max="6400" width="9.140625" style="247"/>
    <col min="6401" max="6401" width="15.85546875" style="247" bestFit="1" customWidth="1"/>
    <col min="6402" max="6402" width="3.7109375" style="247" customWidth="1"/>
    <col min="6403" max="6403" width="44.140625" style="247" bestFit="1" customWidth="1"/>
    <col min="6404" max="6404" width="3.7109375" style="247" customWidth="1"/>
    <col min="6405" max="6405" width="12.28515625" style="247" bestFit="1" customWidth="1"/>
    <col min="6406" max="6406" width="3.7109375" style="247" customWidth="1"/>
    <col min="6407" max="6407" width="10" style="247" bestFit="1" customWidth="1"/>
    <col min="6408" max="6408" width="3.7109375" style="247" customWidth="1"/>
    <col min="6409" max="6409" width="10" style="247" bestFit="1" customWidth="1"/>
    <col min="6410" max="6410" width="3.7109375" style="247" customWidth="1"/>
    <col min="6411" max="6411" width="12.28515625" style="247" bestFit="1" customWidth="1"/>
    <col min="6412" max="6412" width="7.28515625" style="247" customWidth="1"/>
    <col min="6413" max="6656" width="9.140625" style="247"/>
    <col min="6657" max="6657" width="15.85546875" style="247" bestFit="1" customWidth="1"/>
    <col min="6658" max="6658" width="3.7109375" style="247" customWidth="1"/>
    <col min="6659" max="6659" width="44.140625" style="247" bestFit="1" customWidth="1"/>
    <col min="6660" max="6660" width="3.7109375" style="247" customWidth="1"/>
    <col min="6661" max="6661" width="12.28515625" style="247" bestFit="1" customWidth="1"/>
    <col min="6662" max="6662" width="3.7109375" style="247" customWidth="1"/>
    <col min="6663" max="6663" width="10" style="247" bestFit="1" customWidth="1"/>
    <col min="6664" max="6664" width="3.7109375" style="247" customWidth="1"/>
    <col min="6665" max="6665" width="10" style="247" bestFit="1" customWidth="1"/>
    <col min="6666" max="6666" width="3.7109375" style="247" customWidth="1"/>
    <col min="6667" max="6667" width="12.28515625" style="247" bestFit="1" customWidth="1"/>
    <col min="6668" max="6668" width="7.28515625" style="247" customWidth="1"/>
    <col min="6669" max="6912" width="9.140625" style="247"/>
    <col min="6913" max="6913" width="15.85546875" style="247" bestFit="1" customWidth="1"/>
    <col min="6914" max="6914" width="3.7109375" style="247" customWidth="1"/>
    <col min="6915" max="6915" width="44.140625" style="247" bestFit="1" customWidth="1"/>
    <col min="6916" max="6916" width="3.7109375" style="247" customWidth="1"/>
    <col min="6917" max="6917" width="12.28515625" style="247" bestFit="1" customWidth="1"/>
    <col min="6918" max="6918" width="3.7109375" style="247" customWidth="1"/>
    <col min="6919" max="6919" width="10" style="247" bestFit="1" customWidth="1"/>
    <col min="6920" max="6920" width="3.7109375" style="247" customWidth="1"/>
    <col min="6921" max="6921" width="10" style="247" bestFit="1" customWidth="1"/>
    <col min="6922" max="6922" width="3.7109375" style="247" customWidth="1"/>
    <col min="6923" max="6923" width="12.28515625" style="247" bestFit="1" customWidth="1"/>
    <col min="6924" max="6924" width="7.28515625" style="247" customWidth="1"/>
    <col min="6925" max="7168" width="9.140625" style="247"/>
    <col min="7169" max="7169" width="15.85546875" style="247" bestFit="1" customWidth="1"/>
    <col min="7170" max="7170" width="3.7109375" style="247" customWidth="1"/>
    <col min="7171" max="7171" width="44.140625" style="247" bestFit="1" customWidth="1"/>
    <col min="7172" max="7172" width="3.7109375" style="247" customWidth="1"/>
    <col min="7173" max="7173" width="12.28515625" style="247" bestFit="1" customWidth="1"/>
    <col min="7174" max="7174" width="3.7109375" style="247" customWidth="1"/>
    <col min="7175" max="7175" width="10" style="247" bestFit="1" customWidth="1"/>
    <col min="7176" max="7176" width="3.7109375" style="247" customWidth="1"/>
    <col min="7177" max="7177" width="10" style="247" bestFit="1" customWidth="1"/>
    <col min="7178" max="7178" width="3.7109375" style="247" customWidth="1"/>
    <col min="7179" max="7179" width="12.28515625" style="247" bestFit="1" customWidth="1"/>
    <col min="7180" max="7180" width="7.28515625" style="247" customWidth="1"/>
    <col min="7181" max="7424" width="9.140625" style="247"/>
    <col min="7425" max="7425" width="15.85546875" style="247" bestFit="1" customWidth="1"/>
    <col min="7426" max="7426" width="3.7109375" style="247" customWidth="1"/>
    <col min="7427" max="7427" width="44.140625" style="247" bestFit="1" customWidth="1"/>
    <col min="7428" max="7428" width="3.7109375" style="247" customWidth="1"/>
    <col min="7429" max="7429" width="12.28515625" style="247" bestFit="1" customWidth="1"/>
    <col min="7430" max="7430" width="3.7109375" style="247" customWidth="1"/>
    <col min="7431" max="7431" width="10" style="247" bestFit="1" customWidth="1"/>
    <col min="7432" max="7432" width="3.7109375" style="247" customWidth="1"/>
    <col min="7433" max="7433" width="10" style="247" bestFit="1" customWidth="1"/>
    <col min="7434" max="7434" width="3.7109375" style="247" customWidth="1"/>
    <col min="7435" max="7435" width="12.28515625" style="247" bestFit="1" customWidth="1"/>
    <col min="7436" max="7436" width="7.28515625" style="247" customWidth="1"/>
    <col min="7437" max="7680" width="9.140625" style="247"/>
    <col min="7681" max="7681" width="15.85546875" style="247" bestFit="1" customWidth="1"/>
    <col min="7682" max="7682" width="3.7109375" style="247" customWidth="1"/>
    <col min="7683" max="7683" width="44.140625" style="247" bestFit="1" customWidth="1"/>
    <col min="7684" max="7684" width="3.7109375" style="247" customWidth="1"/>
    <col min="7685" max="7685" width="12.28515625" style="247" bestFit="1" customWidth="1"/>
    <col min="7686" max="7686" width="3.7109375" style="247" customWidth="1"/>
    <col min="7687" max="7687" width="10" style="247" bestFit="1" customWidth="1"/>
    <col min="7688" max="7688" width="3.7109375" style="247" customWidth="1"/>
    <col min="7689" max="7689" width="10" style="247" bestFit="1" customWidth="1"/>
    <col min="7690" max="7690" width="3.7109375" style="247" customWidth="1"/>
    <col min="7691" max="7691" width="12.28515625" style="247" bestFit="1" customWidth="1"/>
    <col min="7692" max="7692" width="7.28515625" style="247" customWidth="1"/>
    <col min="7693" max="7936" width="9.140625" style="247"/>
    <col min="7937" max="7937" width="15.85546875" style="247" bestFit="1" customWidth="1"/>
    <col min="7938" max="7938" width="3.7109375" style="247" customWidth="1"/>
    <col min="7939" max="7939" width="44.140625" style="247" bestFit="1" customWidth="1"/>
    <col min="7940" max="7940" width="3.7109375" style="247" customWidth="1"/>
    <col min="7941" max="7941" width="12.28515625" style="247" bestFit="1" customWidth="1"/>
    <col min="7942" max="7942" width="3.7109375" style="247" customWidth="1"/>
    <col min="7943" max="7943" width="10" style="247" bestFit="1" customWidth="1"/>
    <col min="7944" max="7944" width="3.7109375" style="247" customWidth="1"/>
    <col min="7945" max="7945" width="10" style="247" bestFit="1" customWidth="1"/>
    <col min="7946" max="7946" width="3.7109375" style="247" customWidth="1"/>
    <col min="7947" max="7947" width="12.28515625" style="247" bestFit="1" customWidth="1"/>
    <col min="7948" max="7948" width="7.28515625" style="247" customWidth="1"/>
    <col min="7949" max="8192" width="9.140625" style="247"/>
    <col min="8193" max="8193" width="15.85546875" style="247" bestFit="1" customWidth="1"/>
    <col min="8194" max="8194" width="3.7109375" style="247" customWidth="1"/>
    <col min="8195" max="8195" width="44.140625" style="247" bestFit="1" customWidth="1"/>
    <col min="8196" max="8196" width="3.7109375" style="247" customWidth="1"/>
    <col min="8197" max="8197" width="12.28515625" style="247" bestFit="1" customWidth="1"/>
    <col min="8198" max="8198" width="3.7109375" style="247" customWidth="1"/>
    <col min="8199" max="8199" width="10" style="247" bestFit="1" customWidth="1"/>
    <col min="8200" max="8200" width="3.7109375" style="247" customWidth="1"/>
    <col min="8201" max="8201" width="10" style="247" bestFit="1" customWidth="1"/>
    <col min="8202" max="8202" width="3.7109375" style="247" customWidth="1"/>
    <col min="8203" max="8203" width="12.28515625" style="247" bestFit="1" customWidth="1"/>
    <col min="8204" max="8204" width="7.28515625" style="247" customWidth="1"/>
    <col min="8205" max="8448" width="9.140625" style="247"/>
    <col min="8449" max="8449" width="15.85546875" style="247" bestFit="1" customWidth="1"/>
    <col min="8450" max="8450" width="3.7109375" style="247" customWidth="1"/>
    <col min="8451" max="8451" width="44.140625" style="247" bestFit="1" customWidth="1"/>
    <col min="8452" max="8452" width="3.7109375" style="247" customWidth="1"/>
    <col min="8453" max="8453" width="12.28515625" style="247" bestFit="1" customWidth="1"/>
    <col min="8454" max="8454" width="3.7109375" style="247" customWidth="1"/>
    <col min="8455" max="8455" width="10" style="247" bestFit="1" customWidth="1"/>
    <col min="8456" max="8456" width="3.7109375" style="247" customWidth="1"/>
    <col min="8457" max="8457" width="10" style="247" bestFit="1" customWidth="1"/>
    <col min="8458" max="8458" width="3.7109375" style="247" customWidth="1"/>
    <col min="8459" max="8459" width="12.28515625" style="247" bestFit="1" customWidth="1"/>
    <col min="8460" max="8460" width="7.28515625" style="247" customWidth="1"/>
    <col min="8461" max="8704" width="9.140625" style="247"/>
    <col min="8705" max="8705" width="15.85546875" style="247" bestFit="1" customWidth="1"/>
    <col min="8706" max="8706" width="3.7109375" style="247" customWidth="1"/>
    <col min="8707" max="8707" width="44.140625" style="247" bestFit="1" customWidth="1"/>
    <col min="8708" max="8708" width="3.7109375" style="247" customWidth="1"/>
    <col min="8709" max="8709" width="12.28515625" style="247" bestFit="1" customWidth="1"/>
    <col min="8710" max="8710" width="3.7109375" style="247" customWidth="1"/>
    <col min="8711" max="8711" width="10" style="247" bestFit="1" customWidth="1"/>
    <col min="8712" max="8712" width="3.7109375" style="247" customWidth="1"/>
    <col min="8713" max="8713" width="10" style="247" bestFit="1" customWidth="1"/>
    <col min="8714" max="8714" width="3.7109375" style="247" customWidth="1"/>
    <col min="8715" max="8715" width="12.28515625" style="247" bestFit="1" customWidth="1"/>
    <col min="8716" max="8716" width="7.28515625" style="247" customWidth="1"/>
    <col min="8717" max="8960" width="9.140625" style="247"/>
    <col min="8961" max="8961" width="15.85546875" style="247" bestFit="1" customWidth="1"/>
    <col min="8962" max="8962" width="3.7109375" style="247" customWidth="1"/>
    <col min="8963" max="8963" width="44.140625" style="247" bestFit="1" customWidth="1"/>
    <col min="8964" max="8964" width="3.7109375" style="247" customWidth="1"/>
    <col min="8965" max="8965" width="12.28515625" style="247" bestFit="1" customWidth="1"/>
    <col min="8966" max="8966" width="3.7109375" style="247" customWidth="1"/>
    <col min="8967" max="8967" width="10" style="247" bestFit="1" customWidth="1"/>
    <col min="8968" max="8968" width="3.7109375" style="247" customWidth="1"/>
    <col min="8969" max="8969" width="10" style="247" bestFit="1" customWidth="1"/>
    <col min="8970" max="8970" width="3.7109375" style="247" customWidth="1"/>
    <col min="8971" max="8971" width="12.28515625" style="247" bestFit="1" customWidth="1"/>
    <col min="8972" max="8972" width="7.28515625" style="247" customWidth="1"/>
    <col min="8973" max="9216" width="9.140625" style="247"/>
    <col min="9217" max="9217" width="15.85546875" style="247" bestFit="1" customWidth="1"/>
    <col min="9218" max="9218" width="3.7109375" style="247" customWidth="1"/>
    <col min="9219" max="9219" width="44.140625" style="247" bestFit="1" customWidth="1"/>
    <col min="9220" max="9220" width="3.7109375" style="247" customWidth="1"/>
    <col min="9221" max="9221" width="12.28515625" style="247" bestFit="1" customWidth="1"/>
    <col min="9222" max="9222" width="3.7109375" style="247" customWidth="1"/>
    <col min="9223" max="9223" width="10" style="247" bestFit="1" customWidth="1"/>
    <col min="9224" max="9224" width="3.7109375" style="247" customWidth="1"/>
    <col min="9225" max="9225" width="10" style="247" bestFit="1" customWidth="1"/>
    <col min="9226" max="9226" width="3.7109375" style="247" customWidth="1"/>
    <col min="9227" max="9227" width="12.28515625" style="247" bestFit="1" customWidth="1"/>
    <col min="9228" max="9228" width="7.28515625" style="247" customWidth="1"/>
    <col min="9229" max="9472" width="9.140625" style="247"/>
    <col min="9473" max="9473" width="15.85546875" style="247" bestFit="1" customWidth="1"/>
    <col min="9474" max="9474" width="3.7109375" style="247" customWidth="1"/>
    <col min="9475" max="9475" width="44.140625" style="247" bestFit="1" customWidth="1"/>
    <col min="9476" max="9476" width="3.7109375" style="247" customWidth="1"/>
    <col min="9477" max="9477" width="12.28515625" style="247" bestFit="1" customWidth="1"/>
    <col min="9478" max="9478" width="3.7109375" style="247" customWidth="1"/>
    <col min="9479" max="9479" width="10" style="247" bestFit="1" customWidth="1"/>
    <col min="9480" max="9480" width="3.7109375" style="247" customWidth="1"/>
    <col min="9481" max="9481" width="10" style="247" bestFit="1" customWidth="1"/>
    <col min="9482" max="9482" width="3.7109375" style="247" customWidth="1"/>
    <col min="9483" max="9483" width="12.28515625" style="247" bestFit="1" customWidth="1"/>
    <col min="9484" max="9484" width="7.28515625" style="247" customWidth="1"/>
    <col min="9485" max="9728" width="9.140625" style="247"/>
    <col min="9729" max="9729" width="15.85546875" style="247" bestFit="1" customWidth="1"/>
    <col min="9730" max="9730" width="3.7109375" style="247" customWidth="1"/>
    <col min="9731" max="9731" width="44.140625" style="247" bestFit="1" customWidth="1"/>
    <col min="9732" max="9732" width="3.7109375" style="247" customWidth="1"/>
    <col min="9733" max="9733" width="12.28515625" style="247" bestFit="1" customWidth="1"/>
    <col min="9734" max="9734" width="3.7109375" style="247" customWidth="1"/>
    <col min="9735" max="9735" width="10" style="247" bestFit="1" customWidth="1"/>
    <col min="9736" max="9736" width="3.7109375" style="247" customWidth="1"/>
    <col min="9737" max="9737" width="10" style="247" bestFit="1" customWidth="1"/>
    <col min="9738" max="9738" width="3.7109375" style="247" customWidth="1"/>
    <col min="9739" max="9739" width="12.28515625" style="247" bestFit="1" customWidth="1"/>
    <col min="9740" max="9740" width="7.28515625" style="247" customWidth="1"/>
    <col min="9741" max="9984" width="9.140625" style="247"/>
    <col min="9985" max="9985" width="15.85546875" style="247" bestFit="1" customWidth="1"/>
    <col min="9986" max="9986" width="3.7109375" style="247" customWidth="1"/>
    <col min="9987" max="9987" width="44.140625" style="247" bestFit="1" customWidth="1"/>
    <col min="9988" max="9988" width="3.7109375" style="247" customWidth="1"/>
    <col min="9989" max="9989" width="12.28515625" style="247" bestFit="1" customWidth="1"/>
    <col min="9990" max="9990" width="3.7109375" style="247" customWidth="1"/>
    <col min="9991" max="9991" width="10" style="247" bestFit="1" customWidth="1"/>
    <col min="9992" max="9992" width="3.7109375" style="247" customWidth="1"/>
    <col min="9993" max="9993" width="10" style="247" bestFit="1" customWidth="1"/>
    <col min="9994" max="9994" width="3.7109375" style="247" customWidth="1"/>
    <col min="9995" max="9995" width="12.28515625" style="247" bestFit="1" customWidth="1"/>
    <col min="9996" max="9996" width="7.28515625" style="247" customWidth="1"/>
    <col min="9997" max="10240" width="9.140625" style="247"/>
    <col min="10241" max="10241" width="15.85546875" style="247" bestFit="1" customWidth="1"/>
    <col min="10242" max="10242" width="3.7109375" style="247" customWidth="1"/>
    <col min="10243" max="10243" width="44.140625" style="247" bestFit="1" customWidth="1"/>
    <col min="10244" max="10244" width="3.7109375" style="247" customWidth="1"/>
    <col min="10245" max="10245" width="12.28515625" style="247" bestFit="1" customWidth="1"/>
    <col min="10246" max="10246" width="3.7109375" style="247" customWidth="1"/>
    <col min="10247" max="10247" width="10" style="247" bestFit="1" customWidth="1"/>
    <col min="10248" max="10248" width="3.7109375" style="247" customWidth="1"/>
    <col min="10249" max="10249" width="10" style="247" bestFit="1" customWidth="1"/>
    <col min="10250" max="10250" width="3.7109375" style="247" customWidth="1"/>
    <col min="10251" max="10251" width="12.28515625" style="247" bestFit="1" customWidth="1"/>
    <col min="10252" max="10252" width="7.28515625" style="247" customWidth="1"/>
    <col min="10253" max="10496" width="9.140625" style="247"/>
    <col min="10497" max="10497" width="15.85546875" style="247" bestFit="1" customWidth="1"/>
    <col min="10498" max="10498" width="3.7109375" style="247" customWidth="1"/>
    <col min="10499" max="10499" width="44.140625" style="247" bestFit="1" customWidth="1"/>
    <col min="10500" max="10500" width="3.7109375" style="247" customWidth="1"/>
    <col min="10501" max="10501" width="12.28515625" style="247" bestFit="1" customWidth="1"/>
    <col min="10502" max="10502" width="3.7109375" style="247" customWidth="1"/>
    <col min="10503" max="10503" width="10" style="247" bestFit="1" customWidth="1"/>
    <col min="10504" max="10504" width="3.7109375" style="247" customWidth="1"/>
    <col min="10505" max="10505" width="10" style="247" bestFit="1" customWidth="1"/>
    <col min="10506" max="10506" width="3.7109375" style="247" customWidth="1"/>
    <col min="10507" max="10507" width="12.28515625" style="247" bestFit="1" customWidth="1"/>
    <col min="10508" max="10508" width="7.28515625" style="247" customWidth="1"/>
    <col min="10509" max="10752" width="9.140625" style="247"/>
    <col min="10753" max="10753" width="15.85546875" style="247" bestFit="1" customWidth="1"/>
    <col min="10754" max="10754" width="3.7109375" style="247" customWidth="1"/>
    <col min="10755" max="10755" width="44.140625" style="247" bestFit="1" customWidth="1"/>
    <col min="10756" max="10756" width="3.7109375" style="247" customWidth="1"/>
    <col min="10757" max="10757" width="12.28515625" style="247" bestFit="1" customWidth="1"/>
    <col min="10758" max="10758" width="3.7109375" style="247" customWidth="1"/>
    <col min="10759" max="10759" width="10" style="247" bestFit="1" customWidth="1"/>
    <col min="10760" max="10760" width="3.7109375" style="247" customWidth="1"/>
    <col min="10761" max="10761" width="10" style="247" bestFit="1" customWidth="1"/>
    <col min="10762" max="10762" width="3.7109375" style="247" customWidth="1"/>
    <col min="10763" max="10763" width="12.28515625" style="247" bestFit="1" customWidth="1"/>
    <col min="10764" max="10764" width="7.28515625" style="247" customWidth="1"/>
    <col min="10765" max="11008" width="9.140625" style="247"/>
    <col min="11009" max="11009" width="15.85546875" style="247" bestFit="1" customWidth="1"/>
    <col min="11010" max="11010" width="3.7109375" style="247" customWidth="1"/>
    <col min="11011" max="11011" width="44.140625" style="247" bestFit="1" customWidth="1"/>
    <col min="11012" max="11012" width="3.7109375" style="247" customWidth="1"/>
    <col min="11013" max="11013" width="12.28515625" style="247" bestFit="1" customWidth="1"/>
    <col min="11014" max="11014" width="3.7109375" style="247" customWidth="1"/>
    <col min="11015" max="11015" width="10" style="247" bestFit="1" customWidth="1"/>
    <col min="11016" max="11016" width="3.7109375" style="247" customWidth="1"/>
    <col min="11017" max="11017" width="10" style="247" bestFit="1" customWidth="1"/>
    <col min="11018" max="11018" width="3.7109375" style="247" customWidth="1"/>
    <col min="11019" max="11019" width="12.28515625" style="247" bestFit="1" customWidth="1"/>
    <col min="11020" max="11020" width="7.28515625" style="247" customWidth="1"/>
    <col min="11021" max="11264" width="9.140625" style="247"/>
    <col min="11265" max="11265" width="15.85546875" style="247" bestFit="1" customWidth="1"/>
    <col min="11266" max="11266" width="3.7109375" style="247" customWidth="1"/>
    <col min="11267" max="11267" width="44.140625" style="247" bestFit="1" customWidth="1"/>
    <col min="11268" max="11268" width="3.7109375" style="247" customWidth="1"/>
    <col min="11269" max="11269" width="12.28515625" style="247" bestFit="1" customWidth="1"/>
    <col min="11270" max="11270" width="3.7109375" style="247" customWidth="1"/>
    <col min="11271" max="11271" width="10" style="247" bestFit="1" customWidth="1"/>
    <col min="11272" max="11272" width="3.7109375" style="247" customWidth="1"/>
    <col min="11273" max="11273" width="10" style="247" bestFit="1" customWidth="1"/>
    <col min="11274" max="11274" width="3.7109375" style="247" customWidth="1"/>
    <col min="11275" max="11275" width="12.28515625" style="247" bestFit="1" customWidth="1"/>
    <col min="11276" max="11276" width="7.28515625" style="247" customWidth="1"/>
    <col min="11277" max="11520" width="9.140625" style="247"/>
    <col min="11521" max="11521" width="15.85546875" style="247" bestFit="1" customWidth="1"/>
    <col min="11522" max="11522" width="3.7109375" style="247" customWidth="1"/>
    <col min="11523" max="11523" width="44.140625" style="247" bestFit="1" customWidth="1"/>
    <col min="11524" max="11524" width="3.7109375" style="247" customWidth="1"/>
    <col min="11525" max="11525" width="12.28515625" style="247" bestFit="1" customWidth="1"/>
    <col min="11526" max="11526" width="3.7109375" style="247" customWidth="1"/>
    <col min="11527" max="11527" width="10" style="247" bestFit="1" customWidth="1"/>
    <col min="11528" max="11528" width="3.7109375" style="247" customWidth="1"/>
    <col min="11529" max="11529" width="10" style="247" bestFit="1" customWidth="1"/>
    <col min="11530" max="11530" width="3.7109375" style="247" customWidth="1"/>
    <col min="11531" max="11531" width="12.28515625" style="247" bestFit="1" customWidth="1"/>
    <col min="11532" max="11532" width="7.28515625" style="247" customWidth="1"/>
    <col min="11533" max="11776" width="9.140625" style="247"/>
    <col min="11777" max="11777" width="15.85546875" style="247" bestFit="1" customWidth="1"/>
    <col min="11778" max="11778" width="3.7109375" style="247" customWidth="1"/>
    <col min="11779" max="11779" width="44.140625" style="247" bestFit="1" customWidth="1"/>
    <col min="11780" max="11780" width="3.7109375" style="247" customWidth="1"/>
    <col min="11781" max="11781" width="12.28515625" style="247" bestFit="1" customWidth="1"/>
    <col min="11782" max="11782" width="3.7109375" style="247" customWidth="1"/>
    <col min="11783" max="11783" width="10" style="247" bestFit="1" customWidth="1"/>
    <col min="11784" max="11784" width="3.7109375" style="247" customWidth="1"/>
    <col min="11785" max="11785" width="10" style="247" bestFit="1" customWidth="1"/>
    <col min="11786" max="11786" width="3.7109375" style="247" customWidth="1"/>
    <col min="11787" max="11787" width="12.28515625" style="247" bestFit="1" customWidth="1"/>
    <col min="11788" max="11788" width="7.28515625" style="247" customWidth="1"/>
    <col min="11789" max="12032" width="9.140625" style="247"/>
    <col min="12033" max="12033" width="15.85546875" style="247" bestFit="1" customWidth="1"/>
    <col min="12034" max="12034" width="3.7109375" style="247" customWidth="1"/>
    <col min="12035" max="12035" width="44.140625" style="247" bestFit="1" customWidth="1"/>
    <col min="12036" max="12036" width="3.7109375" style="247" customWidth="1"/>
    <col min="12037" max="12037" width="12.28515625" style="247" bestFit="1" customWidth="1"/>
    <col min="12038" max="12038" width="3.7109375" style="247" customWidth="1"/>
    <col min="12039" max="12039" width="10" style="247" bestFit="1" customWidth="1"/>
    <col min="12040" max="12040" width="3.7109375" style="247" customWidth="1"/>
    <col min="12041" max="12041" width="10" style="247" bestFit="1" customWidth="1"/>
    <col min="12042" max="12042" width="3.7109375" style="247" customWidth="1"/>
    <col min="12043" max="12043" width="12.28515625" style="247" bestFit="1" customWidth="1"/>
    <col min="12044" max="12044" width="7.28515625" style="247" customWidth="1"/>
    <col min="12045" max="12288" width="9.140625" style="247"/>
    <col min="12289" max="12289" width="15.85546875" style="247" bestFit="1" customWidth="1"/>
    <col min="12290" max="12290" width="3.7109375" style="247" customWidth="1"/>
    <col min="12291" max="12291" width="44.140625" style="247" bestFit="1" customWidth="1"/>
    <col min="12292" max="12292" width="3.7109375" style="247" customWidth="1"/>
    <col min="12293" max="12293" width="12.28515625" style="247" bestFit="1" customWidth="1"/>
    <col min="12294" max="12294" width="3.7109375" style="247" customWidth="1"/>
    <col min="12295" max="12295" width="10" style="247" bestFit="1" customWidth="1"/>
    <col min="12296" max="12296" width="3.7109375" style="247" customWidth="1"/>
    <col min="12297" max="12297" width="10" style="247" bestFit="1" customWidth="1"/>
    <col min="12298" max="12298" width="3.7109375" style="247" customWidth="1"/>
    <col min="12299" max="12299" width="12.28515625" style="247" bestFit="1" customWidth="1"/>
    <col min="12300" max="12300" width="7.28515625" style="247" customWidth="1"/>
    <col min="12301" max="12544" width="9.140625" style="247"/>
    <col min="12545" max="12545" width="15.85546875" style="247" bestFit="1" customWidth="1"/>
    <col min="12546" max="12546" width="3.7109375" style="247" customWidth="1"/>
    <col min="12547" max="12547" width="44.140625" style="247" bestFit="1" customWidth="1"/>
    <col min="12548" max="12548" width="3.7109375" style="247" customWidth="1"/>
    <col min="12549" max="12549" width="12.28515625" style="247" bestFit="1" customWidth="1"/>
    <col min="12550" max="12550" width="3.7109375" style="247" customWidth="1"/>
    <col min="12551" max="12551" width="10" style="247" bestFit="1" customWidth="1"/>
    <col min="12552" max="12552" width="3.7109375" style="247" customWidth="1"/>
    <col min="12553" max="12553" width="10" style="247" bestFit="1" customWidth="1"/>
    <col min="12554" max="12554" width="3.7109375" style="247" customWidth="1"/>
    <col min="12555" max="12555" width="12.28515625" style="247" bestFit="1" customWidth="1"/>
    <col min="12556" max="12556" width="7.28515625" style="247" customWidth="1"/>
    <col min="12557" max="12800" width="9.140625" style="247"/>
    <col min="12801" max="12801" width="15.85546875" style="247" bestFit="1" customWidth="1"/>
    <col min="12802" max="12802" width="3.7109375" style="247" customWidth="1"/>
    <col min="12803" max="12803" width="44.140625" style="247" bestFit="1" customWidth="1"/>
    <col min="12804" max="12804" width="3.7109375" style="247" customWidth="1"/>
    <col min="12805" max="12805" width="12.28515625" style="247" bestFit="1" customWidth="1"/>
    <col min="12806" max="12806" width="3.7109375" style="247" customWidth="1"/>
    <col min="12807" max="12807" width="10" style="247" bestFit="1" customWidth="1"/>
    <col min="12808" max="12808" width="3.7109375" style="247" customWidth="1"/>
    <col min="12809" max="12809" width="10" style="247" bestFit="1" customWidth="1"/>
    <col min="12810" max="12810" width="3.7109375" style="247" customWidth="1"/>
    <col min="12811" max="12811" width="12.28515625" style="247" bestFit="1" customWidth="1"/>
    <col min="12812" max="12812" width="7.28515625" style="247" customWidth="1"/>
    <col min="12813" max="13056" width="9.140625" style="247"/>
    <col min="13057" max="13057" width="15.85546875" style="247" bestFit="1" customWidth="1"/>
    <col min="13058" max="13058" width="3.7109375" style="247" customWidth="1"/>
    <col min="13059" max="13059" width="44.140625" style="247" bestFit="1" customWidth="1"/>
    <col min="13060" max="13060" width="3.7109375" style="247" customWidth="1"/>
    <col min="13061" max="13061" width="12.28515625" style="247" bestFit="1" customWidth="1"/>
    <col min="13062" max="13062" width="3.7109375" style="247" customWidth="1"/>
    <col min="13063" max="13063" width="10" style="247" bestFit="1" customWidth="1"/>
    <col min="13064" max="13064" width="3.7109375" style="247" customWidth="1"/>
    <col min="13065" max="13065" width="10" style="247" bestFit="1" customWidth="1"/>
    <col min="13066" max="13066" width="3.7109375" style="247" customWidth="1"/>
    <col min="13067" max="13067" width="12.28515625" style="247" bestFit="1" customWidth="1"/>
    <col min="13068" max="13068" width="7.28515625" style="247" customWidth="1"/>
    <col min="13069" max="13312" width="9.140625" style="247"/>
    <col min="13313" max="13313" width="15.85546875" style="247" bestFit="1" customWidth="1"/>
    <col min="13314" max="13314" width="3.7109375" style="247" customWidth="1"/>
    <col min="13315" max="13315" width="44.140625" style="247" bestFit="1" customWidth="1"/>
    <col min="13316" max="13316" width="3.7109375" style="247" customWidth="1"/>
    <col min="13317" max="13317" width="12.28515625" style="247" bestFit="1" customWidth="1"/>
    <col min="13318" max="13318" width="3.7109375" style="247" customWidth="1"/>
    <col min="13319" max="13319" width="10" style="247" bestFit="1" customWidth="1"/>
    <col min="13320" max="13320" width="3.7109375" style="247" customWidth="1"/>
    <col min="13321" max="13321" width="10" style="247" bestFit="1" customWidth="1"/>
    <col min="13322" max="13322" width="3.7109375" style="247" customWidth="1"/>
    <col min="13323" max="13323" width="12.28515625" style="247" bestFit="1" customWidth="1"/>
    <col min="13324" max="13324" width="7.28515625" style="247" customWidth="1"/>
    <col min="13325" max="13568" width="9.140625" style="247"/>
    <col min="13569" max="13569" width="15.85546875" style="247" bestFit="1" customWidth="1"/>
    <col min="13570" max="13570" width="3.7109375" style="247" customWidth="1"/>
    <col min="13571" max="13571" width="44.140625" style="247" bestFit="1" customWidth="1"/>
    <col min="13572" max="13572" width="3.7109375" style="247" customWidth="1"/>
    <col min="13573" max="13573" width="12.28515625" style="247" bestFit="1" customWidth="1"/>
    <col min="13574" max="13574" width="3.7109375" style="247" customWidth="1"/>
    <col min="13575" max="13575" width="10" style="247" bestFit="1" customWidth="1"/>
    <col min="13576" max="13576" width="3.7109375" style="247" customWidth="1"/>
    <col min="13577" max="13577" width="10" style="247" bestFit="1" customWidth="1"/>
    <col min="13578" max="13578" width="3.7109375" style="247" customWidth="1"/>
    <col min="13579" max="13579" width="12.28515625" style="247" bestFit="1" customWidth="1"/>
    <col min="13580" max="13580" width="7.28515625" style="247" customWidth="1"/>
    <col min="13581" max="13824" width="9.140625" style="247"/>
    <col min="13825" max="13825" width="15.85546875" style="247" bestFit="1" customWidth="1"/>
    <col min="13826" max="13826" width="3.7109375" style="247" customWidth="1"/>
    <col min="13827" max="13827" width="44.140625" style="247" bestFit="1" customWidth="1"/>
    <col min="13828" max="13828" width="3.7109375" style="247" customWidth="1"/>
    <col min="13829" max="13829" width="12.28515625" style="247" bestFit="1" customWidth="1"/>
    <col min="13830" max="13830" width="3.7109375" style="247" customWidth="1"/>
    <col min="13831" max="13831" width="10" style="247" bestFit="1" customWidth="1"/>
    <col min="13832" max="13832" width="3.7109375" style="247" customWidth="1"/>
    <col min="13833" max="13833" width="10" style="247" bestFit="1" customWidth="1"/>
    <col min="13834" max="13834" width="3.7109375" style="247" customWidth="1"/>
    <col min="13835" max="13835" width="12.28515625" style="247" bestFit="1" customWidth="1"/>
    <col min="13836" max="13836" width="7.28515625" style="247" customWidth="1"/>
    <col min="13837" max="14080" width="9.140625" style="247"/>
    <col min="14081" max="14081" width="15.85546875" style="247" bestFit="1" customWidth="1"/>
    <col min="14082" max="14082" width="3.7109375" style="247" customWidth="1"/>
    <col min="14083" max="14083" width="44.140625" style="247" bestFit="1" customWidth="1"/>
    <col min="14084" max="14084" width="3.7109375" style="247" customWidth="1"/>
    <col min="14085" max="14085" width="12.28515625" style="247" bestFit="1" customWidth="1"/>
    <col min="14086" max="14086" width="3.7109375" style="247" customWidth="1"/>
    <col min="14087" max="14087" width="10" style="247" bestFit="1" customWidth="1"/>
    <col min="14088" max="14088" width="3.7109375" style="247" customWidth="1"/>
    <col min="14089" max="14089" width="10" style="247" bestFit="1" customWidth="1"/>
    <col min="14090" max="14090" width="3.7109375" style="247" customWidth="1"/>
    <col min="14091" max="14091" width="12.28515625" style="247" bestFit="1" customWidth="1"/>
    <col min="14092" max="14092" width="7.28515625" style="247" customWidth="1"/>
    <col min="14093" max="14336" width="9.140625" style="247"/>
    <col min="14337" max="14337" width="15.85546875" style="247" bestFit="1" customWidth="1"/>
    <col min="14338" max="14338" width="3.7109375" style="247" customWidth="1"/>
    <col min="14339" max="14339" width="44.140625" style="247" bestFit="1" customWidth="1"/>
    <col min="14340" max="14340" width="3.7109375" style="247" customWidth="1"/>
    <col min="14341" max="14341" width="12.28515625" style="247" bestFit="1" customWidth="1"/>
    <col min="14342" max="14342" width="3.7109375" style="247" customWidth="1"/>
    <col min="14343" max="14343" width="10" style="247" bestFit="1" customWidth="1"/>
    <col min="14344" max="14344" width="3.7109375" style="247" customWidth="1"/>
    <col min="14345" max="14345" width="10" style="247" bestFit="1" customWidth="1"/>
    <col min="14346" max="14346" width="3.7109375" style="247" customWidth="1"/>
    <col min="14347" max="14347" width="12.28515625" style="247" bestFit="1" customWidth="1"/>
    <col min="14348" max="14348" width="7.28515625" style="247" customWidth="1"/>
    <col min="14349" max="14592" width="9.140625" style="247"/>
    <col min="14593" max="14593" width="15.85546875" style="247" bestFit="1" customWidth="1"/>
    <col min="14594" max="14594" width="3.7109375" style="247" customWidth="1"/>
    <col min="14595" max="14595" width="44.140625" style="247" bestFit="1" customWidth="1"/>
    <col min="14596" max="14596" width="3.7109375" style="247" customWidth="1"/>
    <col min="14597" max="14597" width="12.28515625" style="247" bestFit="1" customWidth="1"/>
    <col min="14598" max="14598" width="3.7109375" style="247" customWidth="1"/>
    <col min="14599" max="14599" width="10" style="247" bestFit="1" customWidth="1"/>
    <col min="14600" max="14600" width="3.7109375" style="247" customWidth="1"/>
    <col min="14601" max="14601" width="10" style="247" bestFit="1" customWidth="1"/>
    <col min="14602" max="14602" width="3.7109375" style="247" customWidth="1"/>
    <col min="14603" max="14603" width="12.28515625" style="247" bestFit="1" customWidth="1"/>
    <col min="14604" max="14604" width="7.28515625" style="247" customWidth="1"/>
    <col min="14605" max="14848" width="9.140625" style="247"/>
    <col min="14849" max="14849" width="15.85546875" style="247" bestFit="1" customWidth="1"/>
    <col min="14850" max="14850" width="3.7109375" style="247" customWidth="1"/>
    <col min="14851" max="14851" width="44.140625" style="247" bestFit="1" customWidth="1"/>
    <col min="14852" max="14852" width="3.7109375" style="247" customWidth="1"/>
    <col min="14853" max="14853" width="12.28515625" style="247" bestFit="1" customWidth="1"/>
    <col min="14854" max="14854" width="3.7109375" style="247" customWidth="1"/>
    <col min="14855" max="14855" width="10" style="247" bestFit="1" customWidth="1"/>
    <col min="14856" max="14856" width="3.7109375" style="247" customWidth="1"/>
    <col min="14857" max="14857" width="10" style="247" bestFit="1" customWidth="1"/>
    <col min="14858" max="14858" width="3.7109375" style="247" customWidth="1"/>
    <col min="14859" max="14859" width="12.28515625" style="247" bestFit="1" customWidth="1"/>
    <col min="14860" max="14860" width="7.28515625" style="247" customWidth="1"/>
    <col min="14861" max="15104" width="9.140625" style="247"/>
    <col min="15105" max="15105" width="15.85546875" style="247" bestFit="1" customWidth="1"/>
    <col min="15106" max="15106" width="3.7109375" style="247" customWidth="1"/>
    <col min="15107" max="15107" width="44.140625" style="247" bestFit="1" customWidth="1"/>
    <col min="15108" max="15108" width="3.7109375" style="247" customWidth="1"/>
    <col min="15109" max="15109" width="12.28515625" style="247" bestFit="1" customWidth="1"/>
    <col min="15110" max="15110" width="3.7109375" style="247" customWidth="1"/>
    <col min="15111" max="15111" width="10" style="247" bestFit="1" customWidth="1"/>
    <col min="15112" max="15112" width="3.7109375" style="247" customWidth="1"/>
    <col min="15113" max="15113" width="10" style="247" bestFit="1" customWidth="1"/>
    <col min="15114" max="15114" width="3.7109375" style="247" customWidth="1"/>
    <col min="15115" max="15115" width="12.28515625" style="247" bestFit="1" customWidth="1"/>
    <col min="15116" max="15116" width="7.28515625" style="247" customWidth="1"/>
    <col min="15117" max="15360" width="9.140625" style="247"/>
    <col min="15361" max="15361" width="15.85546875" style="247" bestFit="1" customWidth="1"/>
    <col min="15362" max="15362" width="3.7109375" style="247" customWidth="1"/>
    <col min="15363" max="15363" width="44.140625" style="247" bestFit="1" customWidth="1"/>
    <col min="15364" max="15364" width="3.7109375" style="247" customWidth="1"/>
    <col min="15365" max="15365" width="12.28515625" style="247" bestFit="1" customWidth="1"/>
    <col min="15366" max="15366" width="3.7109375" style="247" customWidth="1"/>
    <col min="15367" max="15367" width="10" style="247" bestFit="1" customWidth="1"/>
    <col min="15368" max="15368" width="3.7109375" style="247" customWidth="1"/>
    <col min="15369" max="15369" width="10" style="247" bestFit="1" customWidth="1"/>
    <col min="15370" max="15370" width="3.7109375" style="247" customWidth="1"/>
    <col min="15371" max="15371" width="12.28515625" style="247" bestFit="1" customWidth="1"/>
    <col min="15372" max="15372" width="7.28515625" style="247" customWidth="1"/>
    <col min="15373" max="15616" width="9.140625" style="247"/>
    <col min="15617" max="15617" width="15.85546875" style="247" bestFit="1" customWidth="1"/>
    <col min="15618" max="15618" width="3.7109375" style="247" customWidth="1"/>
    <col min="15619" max="15619" width="44.140625" style="247" bestFit="1" customWidth="1"/>
    <col min="15620" max="15620" width="3.7109375" style="247" customWidth="1"/>
    <col min="15621" max="15621" width="12.28515625" style="247" bestFit="1" customWidth="1"/>
    <col min="15622" max="15622" width="3.7109375" style="247" customWidth="1"/>
    <col min="15623" max="15623" width="10" style="247" bestFit="1" customWidth="1"/>
    <col min="15624" max="15624" width="3.7109375" style="247" customWidth="1"/>
    <col min="15625" max="15625" width="10" style="247" bestFit="1" customWidth="1"/>
    <col min="15626" max="15626" width="3.7109375" style="247" customWidth="1"/>
    <col min="15627" max="15627" width="12.28515625" style="247" bestFit="1" customWidth="1"/>
    <col min="15628" max="15628" width="7.28515625" style="247" customWidth="1"/>
    <col min="15629" max="15872" width="9.140625" style="247"/>
    <col min="15873" max="15873" width="15.85546875" style="247" bestFit="1" customWidth="1"/>
    <col min="15874" max="15874" width="3.7109375" style="247" customWidth="1"/>
    <col min="15875" max="15875" width="44.140625" style="247" bestFit="1" customWidth="1"/>
    <col min="15876" max="15876" width="3.7109375" style="247" customWidth="1"/>
    <col min="15877" max="15877" width="12.28515625" style="247" bestFit="1" customWidth="1"/>
    <col min="15878" max="15878" width="3.7109375" style="247" customWidth="1"/>
    <col min="15879" max="15879" width="10" style="247" bestFit="1" customWidth="1"/>
    <col min="15880" max="15880" width="3.7109375" style="247" customWidth="1"/>
    <col min="15881" max="15881" width="10" style="247" bestFit="1" customWidth="1"/>
    <col min="15882" max="15882" width="3.7109375" style="247" customWidth="1"/>
    <col min="15883" max="15883" width="12.28515625" style="247" bestFit="1" customWidth="1"/>
    <col min="15884" max="15884" width="7.28515625" style="247" customWidth="1"/>
    <col min="15885" max="16128" width="9.140625" style="247"/>
    <col min="16129" max="16129" width="15.85546875" style="247" bestFit="1" customWidth="1"/>
    <col min="16130" max="16130" width="3.7109375" style="247" customWidth="1"/>
    <col min="16131" max="16131" width="44.140625" style="247" bestFit="1" customWidth="1"/>
    <col min="16132" max="16132" width="3.7109375" style="247" customWidth="1"/>
    <col min="16133" max="16133" width="12.28515625" style="247" bestFit="1" customWidth="1"/>
    <col min="16134" max="16134" width="3.7109375" style="247" customWidth="1"/>
    <col min="16135" max="16135" width="10" style="247" bestFit="1" customWidth="1"/>
    <col min="16136" max="16136" width="3.7109375" style="247" customWidth="1"/>
    <col min="16137" max="16137" width="10" style="247" bestFit="1" customWidth="1"/>
    <col min="16138" max="16138" width="3.7109375" style="247" customWidth="1"/>
    <col min="16139" max="16139" width="12.28515625" style="247" bestFit="1" customWidth="1"/>
    <col min="16140" max="16140" width="7.28515625" style="247" customWidth="1"/>
    <col min="16141" max="16384" width="9.140625" style="247"/>
  </cols>
  <sheetData>
    <row r="1" spans="1:12">
      <c r="A1" s="164"/>
      <c r="B1" s="3"/>
      <c r="J1" s="164" t="s">
        <v>143</v>
      </c>
      <c r="K1" s="3"/>
      <c r="L1" s="250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248"/>
    </row>
    <row r="3" spans="1:12">
      <c r="A3" s="167">
        <v>1</v>
      </c>
      <c r="B3" s="167" t="s">
        <v>222</v>
      </c>
      <c r="C3" s="6"/>
      <c r="D3" s="6"/>
      <c r="E3" s="168" t="s">
        <v>4196</v>
      </c>
      <c r="F3" s="8"/>
      <c r="G3" s="257">
        <v>3003088.4</v>
      </c>
      <c r="H3" s="8"/>
      <c r="I3" s="257">
        <v>3394762.69</v>
      </c>
      <c r="J3" s="8"/>
      <c r="K3" s="168" t="s">
        <v>4416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168" t="s">
        <v>4197</v>
      </c>
      <c r="F4" s="8"/>
      <c r="G4" s="257">
        <v>3003088.4</v>
      </c>
      <c r="H4" s="8"/>
      <c r="I4" s="257">
        <v>3386624.06</v>
      </c>
      <c r="J4" s="8"/>
      <c r="K4" s="168" t="s">
        <v>4417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168" t="s">
        <v>4198</v>
      </c>
      <c r="F5" s="8"/>
      <c r="G5" s="257">
        <v>2860513.41</v>
      </c>
      <c r="H5" s="8"/>
      <c r="I5" s="257">
        <v>3040712.6</v>
      </c>
      <c r="J5" s="8"/>
      <c r="K5" s="168" t="s">
        <v>4418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168" t="s">
        <v>4198</v>
      </c>
      <c r="F6" s="8"/>
      <c r="G6" s="257">
        <v>2860513.41</v>
      </c>
      <c r="H6" s="8"/>
      <c r="I6" s="257">
        <v>3040712.6</v>
      </c>
      <c r="J6" s="8"/>
      <c r="K6" s="168" t="s">
        <v>4418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168" t="s">
        <v>3221</v>
      </c>
      <c r="F7" s="8"/>
      <c r="G7" s="257">
        <v>2170</v>
      </c>
      <c r="H7" s="8"/>
      <c r="I7" s="257">
        <v>2170</v>
      </c>
      <c r="J7" s="8"/>
      <c r="K7" s="168" t="s">
        <v>3221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170" t="s">
        <v>3221</v>
      </c>
      <c r="F8" s="11"/>
      <c r="G8" s="170">
        <v>0</v>
      </c>
      <c r="H8" s="11"/>
      <c r="I8" s="170">
        <v>0</v>
      </c>
      <c r="J8" s="11"/>
      <c r="K8" s="170" t="s">
        <v>3221</v>
      </c>
      <c r="L8" s="249">
        <f>VLOOKUP(A8,'De x Para'!A:C,3,0)</f>
        <v>0</v>
      </c>
    </row>
    <row r="9" spans="1:12">
      <c r="A9" s="169" t="s">
        <v>246</v>
      </c>
      <c r="B9" s="164" t="s">
        <v>143</v>
      </c>
      <c r="C9" s="169" t="s">
        <v>247</v>
      </c>
      <c r="D9" s="9"/>
      <c r="E9" s="170" t="s">
        <v>248</v>
      </c>
      <c r="F9" s="11"/>
      <c r="G9" s="258">
        <v>2170</v>
      </c>
      <c r="H9" s="11"/>
      <c r="I9" s="258">
        <v>2170</v>
      </c>
      <c r="J9" s="11"/>
      <c r="K9" s="170" t="s">
        <v>248</v>
      </c>
      <c r="L9" s="249">
        <f>VLOOKUP(A9,'De x Para'!A:C,3,0)</f>
        <v>0</v>
      </c>
    </row>
    <row r="10" spans="1:12">
      <c r="A10" s="171"/>
      <c r="B10" s="164" t="s">
        <v>143</v>
      </c>
      <c r="C10" s="171" t="s">
        <v>143</v>
      </c>
      <c r="D10" s="12"/>
      <c r="E10" s="12"/>
      <c r="F10" s="12"/>
      <c r="G10" s="12"/>
      <c r="H10" s="12"/>
      <c r="I10" s="12"/>
      <c r="J10" s="12"/>
      <c r="K10" s="12"/>
      <c r="L10" s="250"/>
    </row>
    <row r="11" spans="1:12">
      <c r="A11" s="167" t="s">
        <v>249</v>
      </c>
      <c r="B11" s="164" t="s">
        <v>143</v>
      </c>
      <c r="C11" s="167" t="s">
        <v>250</v>
      </c>
      <c r="D11" s="6"/>
      <c r="E11" s="168" t="s">
        <v>4199</v>
      </c>
      <c r="F11" s="8"/>
      <c r="G11" s="257">
        <v>1196595.21</v>
      </c>
      <c r="H11" s="8"/>
      <c r="I11" s="257">
        <v>1197658.26</v>
      </c>
      <c r="J11" s="8"/>
      <c r="K11" s="168" t="s">
        <v>4419</v>
      </c>
      <c r="L11" s="249">
        <f>VLOOKUP(A11,'De x Para'!A:C,3,0)</f>
        <v>0</v>
      </c>
    </row>
    <row r="12" spans="1:12">
      <c r="A12" s="169" t="s">
        <v>255</v>
      </c>
      <c r="B12" s="164" t="s">
        <v>143</v>
      </c>
      <c r="C12" s="169" t="s">
        <v>3972</v>
      </c>
      <c r="D12" s="9"/>
      <c r="E12" s="170" t="s">
        <v>4200</v>
      </c>
      <c r="F12" s="11"/>
      <c r="G12" s="170">
        <v>0</v>
      </c>
      <c r="H12" s="11"/>
      <c r="I12" s="258">
        <v>1063.05</v>
      </c>
      <c r="J12" s="11"/>
      <c r="K12" s="170" t="s">
        <v>4420</v>
      </c>
      <c r="L12" s="249">
        <f>VLOOKUP(A12,'De x Para'!A:C,3,0)</f>
        <v>0</v>
      </c>
    </row>
    <row r="13" spans="1:12">
      <c r="A13" s="169" t="s">
        <v>261</v>
      </c>
      <c r="B13" s="164" t="s">
        <v>143</v>
      </c>
      <c r="C13" s="169" t="s">
        <v>3974</v>
      </c>
      <c r="D13" s="9"/>
      <c r="E13" s="170" t="s">
        <v>248</v>
      </c>
      <c r="F13" s="11"/>
      <c r="G13" s="258">
        <v>978143.46</v>
      </c>
      <c r="H13" s="11"/>
      <c r="I13" s="258">
        <v>978143.46</v>
      </c>
      <c r="J13" s="11"/>
      <c r="K13" s="170" t="s">
        <v>248</v>
      </c>
      <c r="L13" s="249">
        <f>VLOOKUP(A13,'De x Para'!A:C,3,0)</f>
        <v>0</v>
      </c>
    </row>
    <row r="14" spans="1:12">
      <c r="A14" s="169" t="s">
        <v>267</v>
      </c>
      <c r="B14" s="164" t="s">
        <v>143</v>
      </c>
      <c r="C14" s="169" t="s">
        <v>3976</v>
      </c>
      <c r="D14" s="9"/>
      <c r="E14" s="170" t="s">
        <v>248</v>
      </c>
      <c r="F14" s="11"/>
      <c r="G14" s="258">
        <v>218451.75</v>
      </c>
      <c r="H14" s="11"/>
      <c r="I14" s="258">
        <v>218451.75</v>
      </c>
      <c r="J14" s="11"/>
      <c r="K14" s="170" t="s">
        <v>248</v>
      </c>
      <c r="L14" s="249">
        <f>VLOOKUP(A14,'De x Para'!A:C,3,0)</f>
        <v>0</v>
      </c>
    </row>
    <row r="15" spans="1:12">
      <c r="A15" s="169" t="s">
        <v>279</v>
      </c>
      <c r="B15" s="164" t="s">
        <v>143</v>
      </c>
      <c r="C15" s="169" t="s">
        <v>3979</v>
      </c>
      <c r="D15" s="9"/>
      <c r="E15" s="170" t="s">
        <v>281</v>
      </c>
      <c r="F15" s="11"/>
      <c r="G15" s="170">
        <v>0</v>
      </c>
      <c r="H15" s="11"/>
      <c r="I15" s="170">
        <v>0</v>
      </c>
      <c r="J15" s="11"/>
      <c r="K15" s="170" t="s">
        <v>281</v>
      </c>
      <c r="L15" s="249">
        <f>VLOOKUP(A15,'De x Para'!A:C,3,0)</f>
        <v>0</v>
      </c>
    </row>
    <row r="16" spans="1:12">
      <c r="A16" s="171"/>
      <c r="B16" s="164" t="s">
        <v>143</v>
      </c>
      <c r="C16" s="171" t="s">
        <v>143</v>
      </c>
      <c r="D16" s="12"/>
      <c r="E16" s="12"/>
      <c r="F16" s="12"/>
      <c r="G16" s="12"/>
      <c r="H16" s="12"/>
      <c r="I16" s="12"/>
      <c r="J16" s="12"/>
      <c r="K16" s="12"/>
      <c r="L16" s="250"/>
    </row>
    <row r="17" spans="1:12">
      <c r="A17" s="167" t="s">
        <v>287</v>
      </c>
      <c r="B17" s="164" t="s">
        <v>143</v>
      </c>
      <c r="C17" s="167" t="s">
        <v>288</v>
      </c>
      <c r="D17" s="6"/>
      <c r="E17" s="168" t="s">
        <v>4201</v>
      </c>
      <c r="F17" s="8"/>
      <c r="G17" s="257">
        <v>632526.92000000004</v>
      </c>
      <c r="H17" s="8"/>
      <c r="I17" s="257">
        <v>614116.76</v>
      </c>
      <c r="J17" s="8"/>
      <c r="K17" s="168" t="s">
        <v>4421</v>
      </c>
      <c r="L17" s="249">
        <f>VLOOKUP(A17,'De x Para'!A:C,3,0)</f>
        <v>0</v>
      </c>
    </row>
    <row r="18" spans="1:12">
      <c r="A18" s="169" t="s">
        <v>293</v>
      </c>
      <c r="B18" s="164" t="s">
        <v>143</v>
      </c>
      <c r="C18" s="169" t="s">
        <v>4202</v>
      </c>
      <c r="D18" s="9"/>
      <c r="E18" s="170" t="s">
        <v>4203</v>
      </c>
      <c r="F18" s="11"/>
      <c r="G18" s="258">
        <v>215936.91</v>
      </c>
      <c r="H18" s="11"/>
      <c r="I18" s="258">
        <v>1307.8</v>
      </c>
      <c r="J18" s="11"/>
      <c r="K18" s="170" t="s">
        <v>4422</v>
      </c>
      <c r="L18" s="249">
        <f>VLOOKUP(A18,'De x Para'!A:C,3,0)</f>
        <v>0</v>
      </c>
    </row>
    <row r="19" spans="1:12">
      <c r="A19" s="169" t="s">
        <v>298</v>
      </c>
      <c r="B19" s="164" t="s">
        <v>143</v>
      </c>
      <c r="C19" s="169" t="s">
        <v>4204</v>
      </c>
      <c r="D19" s="9"/>
      <c r="E19" s="170" t="s">
        <v>4205</v>
      </c>
      <c r="F19" s="11"/>
      <c r="G19" s="258">
        <v>47991.41</v>
      </c>
      <c r="H19" s="11"/>
      <c r="I19" s="258">
        <v>8044.41</v>
      </c>
      <c r="J19" s="11"/>
      <c r="K19" s="170" t="s">
        <v>4423</v>
      </c>
      <c r="L19" s="249">
        <f>VLOOKUP(A19,'De x Para'!A:C,3,0)</f>
        <v>0</v>
      </c>
    </row>
    <row r="20" spans="1:12">
      <c r="A20" s="169" t="s">
        <v>4206</v>
      </c>
      <c r="B20" s="164" t="s">
        <v>143</v>
      </c>
      <c r="C20" s="169" t="s">
        <v>4207</v>
      </c>
      <c r="D20" s="9"/>
      <c r="E20" s="170" t="s">
        <v>4208</v>
      </c>
      <c r="F20" s="11"/>
      <c r="G20" s="170">
        <v>0.1</v>
      </c>
      <c r="H20" s="11"/>
      <c r="I20" s="170">
        <v>0</v>
      </c>
      <c r="J20" s="11"/>
      <c r="K20" s="170" t="s">
        <v>4424</v>
      </c>
      <c r="L20" s="249">
        <f>VLOOKUP(A20,'De x Para'!A:C,3,0)</f>
        <v>0</v>
      </c>
    </row>
    <row r="21" spans="1:12">
      <c r="A21" s="169" t="s">
        <v>304</v>
      </c>
      <c r="B21" s="164" t="s">
        <v>143</v>
      </c>
      <c r="C21" s="169" t="s">
        <v>3981</v>
      </c>
      <c r="D21" s="9"/>
      <c r="E21" s="170" t="s">
        <v>281</v>
      </c>
      <c r="F21" s="11"/>
      <c r="G21" s="170">
        <v>0</v>
      </c>
      <c r="H21" s="11"/>
      <c r="I21" s="170">
        <v>0</v>
      </c>
      <c r="J21" s="11"/>
      <c r="K21" s="170" t="s">
        <v>281</v>
      </c>
      <c r="L21" s="249">
        <f>VLOOKUP(A21,'De x Para'!A:C,3,0)</f>
        <v>0</v>
      </c>
    </row>
    <row r="22" spans="1:12">
      <c r="A22" s="169" t="s">
        <v>317</v>
      </c>
      <c r="B22" s="164" t="s">
        <v>143</v>
      </c>
      <c r="C22" s="169" t="s">
        <v>3982</v>
      </c>
      <c r="D22" s="9"/>
      <c r="E22" s="170" t="s">
        <v>4209</v>
      </c>
      <c r="F22" s="11"/>
      <c r="G22" s="170">
        <v>833.22</v>
      </c>
      <c r="H22" s="11"/>
      <c r="I22" s="170">
        <v>136.74</v>
      </c>
      <c r="J22" s="11"/>
      <c r="K22" s="170" t="s">
        <v>4425</v>
      </c>
      <c r="L22" s="249">
        <f>VLOOKUP(A22,'De x Para'!A:C,3,0)</f>
        <v>0</v>
      </c>
    </row>
    <row r="23" spans="1:12">
      <c r="A23" s="169" t="s">
        <v>323</v>
      </c>
      <c r="B23" s="164" t="s">
        <v>143</v>
      </c>
      <c r="C23" s="169" t="s">
        <v>3984</v>
      </c>
      <c r="D23" s="9"/>
      <c r="E23" s="170" t="s">
        <v>4210</v>
      </c>
      <c r="F23" s="11"/>
      <c r="G23" s="258">
        <v>2280.3000000000002</v>
      </c>
      <c r="H23" s="11"/>
      <c r="I23" s="170">
        <v>0</v>
      </c>
      <c r="J23" s="11"/>
      <c r="K23" s="170" t="s">
        <v>4426</v>
      </c>
      <c r="L23" s="249">
        <f>VLOOKUP(A23,'De x Para'!A:C,3,0)</f>
        <v>0</v>
      </c>
    </row>
    <row r="24" spans="1:12">
      <c r="A24" s="169" t="s">
        <v>1843</v>
      </c>
      <c r="B24" s="164" t="s">
        <v>143</v>
      </c>
      <c r="C24" s="169" t="s">
        <v>3986</v>
      </c>
      <c r="D24" s="9"/>
      <c r="E24" s="170" t="s">
        <v>4211</v>
      </c>
      <c r="F24" s="11"/>
      <c r="G24" s="258">
        <v>3122.3</v>
      </c>
      <c r="H24" s="11"/>
      <c r="I24" s="170">
        <v>0</v>
      </c>
      <c r="J24" s="11"/>
      <c r="K24" s="170" t="s">
        <v>4427</v>
      </c>
      <c r="L24" s="249">
        <f>VLOOKUP(A24,'De x Para'!A:C,3,0)</f>
        <v>0</v>
      </c>
    </row>
    <row r="25" spans="1:12">
      <c r="A25" s="169" t="s">
        <v>2452</v>
      </c>
      <c r="B25" s="164" t="s">
        <v>143</v>
      </c>
      <c r="C25" s="169" t="s">
        <v>3988</v>
      </c>
      <c r="D25" s="9"/>
      <c r="E25" s="170" t="s">
        <v>4212</v>
      </c>
      <c r="F25" s="11"/>
      <c r="G25" s="258">
        <v>1320.79</v>
      </c>
      <c r="H25" s="11"/>
      <c r="I25" s="170">
        <v>0</v>
      </c>
      <c r="J25" s="11"/>
      <c r="K25" s="170" t="s">
        <v>4428</v>
      </c>
      <c r="L25" s="249">
        <f>VLOOKUP(A25,'De x Para'!A:C,3,0)</f>
        <v>0</v>
      </c>
    </row>
    <row r="26" spans="1:12">
      <c r="A26" s="169" t="s">
        <v>2455</v>
      </c>
      <c r="B26" s="164" t="s">
        <v>143</v>
      </c>
      <c r="C26" s="169" t="s">
        <v>3990</v>
      </c>
      <c r="D26" s="9"/>
      <c r="E26" s="170" t="s">
        <v>4213</v>
      </c>
      <c r="F26" s="11"/>
      <c r="G26" s="170">
        <v>322.08999999999997</v>
      </c>
      <c r="H26" s="11"/>
      <c r="I26" s="170">
        <v>0</v>
      </c>
      <c r="J26" s="11"/>
      <c r="K26" s="170" t="s">
        <v>4429</v>
      </c>
      <c r="L26" s="249">
        <f>VLOOKUP(A26,'De x Para'!A:C,3,0)</f>
        <v>0</v>
      </c>
    </row>
    <row r="27" spans="1:12">
      <c r="A27" s="169" t="s">
        <v>2457</v>
      </c>
      <c r="B27" s="164" t="s">
        <v>143</v>
      </c>
      <c r="C27" s="169" t="s">
        <v>3992</v>
      </c>
      <c r="D27" s="9"/>
      <c r="E27" s="170" t="s">
        <v>4214</v>
      </c>
      <c r="F27" s="11"/>
      <c r="G27" s="258">
        <v>360719.8</v>
      </c>
      <c r="H27" s="11"/>
      <c r="I27" s="258">
        <v>604627.81000000006</v>
      </c>
      <c r="J27" s="11"/>
      <c r="K27" s="170" t="s">
        <v>4430</v>
      </c>
      <c r="L27" s="249">
        <f>VLOOKUP(A27,'De x Para'!A:C,3,0)</f>
        <v>0</v>
      </c>
    </row>
    <row r="28" spans="1:12">
      <c r="A28" s="171"/>
      <c r="B28" s="164" t="s">
        <v>143</v>
      </c>
      <c r="C28" s="171" t="s">
        <v>143</v>
      </c>
      <c r="D28" s="12"/>
      <c r="E28" s="12"/>
      <c r="F28" s="12"/>
      <c r="G28" s="12"/>
      <c r="H28" s="12"/>
      <c r="I28" s="12"/>
      <c r="J28" s="12"/>
      <c r="K28" s="12"/>
      <c r="L28" s="250"/>
    </row>
    <row r="29" spans="1:12">
      <c r="A29" s="167" t="s">
        <v>343</v>
      </c>
      <c r="B29" s="164" t="s">
        <v>143</v>
      </c>
      <c r="C29" s="167" t="s">
        <v>344</v>
      </c>
      <c r="D29" s="6"/>
      <c r="E29" s="168" t="s">
        <v>4215</v>
      </c>
      <c r="F29" s="8"/>
      <c r="G29" s="257">
        <v>210298.7</v>
      </c>
      <c r="H29" s="8"/>
      <c r="I29" s="257">
        <v>200540.53</v>
      </c>
      <c r="J29" s="8"/>
      <c r="K29" s="168" t="s">
        <v>4431</v>
      </c>
      <c r="L29" s="249">
        <f>VLOOKUP(A29,'De x Para'!A:C,3,0)</f>
        <v>0</v>
      </c>
    </row>
    <row r="30" spans="1:12">
      <c r="A30" s="169" t="s">
        <v>1845</v>
      </c>
      <c r="B30" s="164" t="s">
        <v>143</v>
      </c>
      <c r="C30" s="169" t="s">
        <v>3997</v>
      </c>
      <c r="D30" s="9"/>
      <c r="E30" s="170" t="s">
        <v>4216</v>
      </c>
      <c r="F30" s="11"/>
      <c r="G30" s="170">
        <v>458.74</v>
      </c>
      <c r="H30" s="11"/>
      <c r="I30" s="170">
        <v>0</v>
      </c>
      <c r="J30" s="11"/>
      <c r="K30" s="170" t="s">
        <v>4432</v>
      </c>
      <c r="L30" s="249">
        <f>VLOOKUP(A30,'De x Para'!A:C,3,0)</f>
        <v>0</v>
      </c>
    </row>
    <row r="31" spans="1:12">
      <c r="A31" s="169" t="s">
        <v>3490</v>
      </c>
      <c r="B31" s="164" t="s">
        <v>143</v>
      </c>
      <c r="C31" s="169" t="s">
        <v>3999</v>
      </c>
      <c r="D31" s="9"/>
      <c r="E31" s="170" t="s">
        <v>4217</v>
      </c>
      <c r="F31" s="11"/>
      <c r="G31" s="258">
        <v>2511.4699999999998</v>
      </c>
      <c r="H31" s="11"/>
      <c r="I31" s="170">
        <v>500.4</v>
      </c>
      <c r="J31" s="11"/>
      <c r="K31" s="170" t="s">
        <v>4433</v>
      </c>
      <c r="L31" s="249">
        <f>VLOOKUP(A31,'De x Para'!A:C,3,0)</f>
        <v>0</v>
      </c>
    </row>
    <row r="32" spans="1:12">
      <c r="A32" s="169" t="s">
        <v>4434</v>
      </c>
      <c r="B32" s="164" t="s">
        <v>143</v>
      </c>
      <c r="C32" s="169" t="s">
        <v>4435</v>
      </c>
      <c r="D32" s="9"/>
      <c r="E32" s="170" t="s">
        <v>248</v>
      </c>
      <c r="F32" s="11"/>
      <c r="G32" s="258">
        <v>207328.49</v>
      </c>
      <c r="H32" s="11"/>
      <c r="I32" s="258">
        <v>200040.13</v>
      </c>
      <c r="J32" s="11"/>
      <c r="K32" s="170" t="s">
        <v>4436</v>
      </c>
      <c r="L32" s="249">
        <f>VLOOKUP(A32,'De x Para'!A:C,3,0)</f>
        <v>0</v>
      </c>
    </row>
    <row r="33" spans="1:12">
      <c r="A33" s="171"/>
      <c r="B33" s="164" t="s">
        <v>143</v>
      </c>
      <c r="C33" s="171" t="s">
        <v>143</v>
      </c>
      <c r="D33" s="12"/>
      <c r="E33" s="12"/>
      <c r="F33" s="12"/>
      <c r="G33" s="12"/>
      <c r="H33" s="12"/>
      <c r="I33" s="12"/>
      <c r="J33" s="12"/>
      <c r="K33" s="12"/>
      <c r="L33" s="250"/>
    </row>
    <row r="34" spans="1:12">
      <c r="A34" s="167" t="s">
        <v>351</v>
      </c>
      <c r="B34" s="164" t="s">
        <v>143</v>
      </c>
      <c r="C34" s="167" t="s">
        <v>283</v>
      </c>
      <c r="D34" s="6"/>
      <c r="E34" s="168" t="s">
        <v>4218</v>
      </c>
      <c r="F34" s="8"/>
      <c r="G34" s="257">
        <v>818922.58</v>
      </c>
      <c r="H34" s="8"/>
      <c r="I34" s="257">
        <v>1026227.05</v>
      </c>
      <c r="J34" s="8"/>
      <c r="K34" s="168" t="s">
        <v>4223</v>
      </c>
      <c r="L34" s="249">
        <f>VLOOKUP(A34,'De x Para'!A:C,3,0)</f>
        <v>0</v>
      </c>
    </row>
    <row r="35" spans="1:12">
      <c r="A35" s="169" t="s">
        <v>4219</v>
      </c>
      <c r="B35" s="164" t="s">
        <v>143</v>
      </c>
      <c r="C35" s="169" t="s">
        <v>4220</v>
      </c>
      <c r="D35" s="9"/>
      <c r="E35" s="170" t="s">
        <v>4221</v>
      </c>
      <c r="F35" s="11"/>
      <c r="G35" s="258">
        <v>203792.51</v>
      </c>
      <c r="H35" s="11"/>
      <c r="I35" s="258">
        <v>207304.47</v>
      </c>
      <c r="J35" s="11"/>
      <c r="K35" s="170" t="s">
        <v>248</v>
      </c>
      <c r="L35" s="249">
        <f>VLOOKUP(A35,'De x Para'!A:C,3,0)</f>
        <v>0</v>
      </c>
    </row>
    <row r="36" spans="1:12">
      <c r="A36" s="169" t="s">
        <v>356</v>
      </c>
      <c r="B36" s="164" t="s">
        <v>143</v>
      </c>
      <c r="C36" s="169" t="s">
        <v>4001</v>
      </c>
      <c r="D36" s="9"/>
      <c r="E36" s="170" t="s">
        <v>4222</v>
      </c>
      <c r="F36" s="11"/>
      <c r="G36" s="170">
        <v>0</v>
      </c>
      <c r="H36" s="11"/>
      <c r="I36" s="258">
        <v>203792.51</v>
      </c>
      <c r="J36" s="11"/>
      <c r="K36" s="170" t="s">
        <v>248</v>
      </c>
      <c r="L36" s="249">
        <f>VLOOKUP(A36,'De x Para'!A:C,3,0)</f>
        <v>0</v>
      </c>
    </row>
    <row r="37" spans="1:12">
      <c r="A37" s="169" t="s">
        <v>2529</v>
      </c>
      <c r="B37" s="164" t="s">
        <v>143</v>
      </c>
      <c r="C37" s="169" t="s">
        <v>1846</v>
      </c>
      <c r="D37" s="9"/>
      <c r="E37" s="170" t="s">
        <v>4223</v>
      </c>
      <c r="F37" s="11"/>
      <c r="G37" s="170">
        <v>0</v>
      </c>
      <c r="H37" s="11"/>
      <c r="I37" s="170">
        <v>0</v>
      </c>
      <c r="J37" s="11"/>
      <c r="K37" s="170" t="s">
        <v>4223</v>
      </c>
      <c r="L37" s="249">
        <f>VLOOKUP(A37,'De x Para'!A:C,3,0)</f>
        <v>0</v>
      </c>
    </row>
    <row r="38" spans="1:12">
      <c r="A38" s="169" t="s">
        <v>2531</v>
      </c>
      <c r="B38" s="164" t="s">
        <v>143</v>
      </c>
      <c r="C38" s="169" t="s">
        <v>2532</v>
      </c>
      <c r="D38" s="9"/>
      <c r="E38" s="170" t="s">
        <v>248</v>
      </c>
      <c r="F38" s="11"/>
      <c r="G38" s="258">
        <v>207304.47</v>
      </c>
      <c r="H38" s="11"/>
      <c r="I38" s="258">
        <v>207304.47</v>
      </c>
      <c r="J38" s="11"/>
      <c r="K38" s="170" t="s">
        <v>248</v>
      </c>
      <c r="L38" s="249">
        <f>VLOOKUP(A38,'De x Para'!A:C,3,0)</f>
        <v>0</v>
      </c>
    </row>
    <row r="39" spans="1:12">
      <c r="A39" s="169" t="s">
        <v>3494</v>
      </c>
      <c r="B39" s="164" t="s">
        <v>143</v>
      </c>
      <c r="C39" s="169" t="s">
        <v>3491</v>
      </c>
      <c r="D39" s="9"/>
      <c r="E39" s="170" t="s">
        <v>248</v>
      </c>
      <c r="F39" s="11"/>
      <c r="G39" s="258">
        <v>407825.6</v>
      </c>
      <c r="H39" s="11"/>
      <c r="I39" s="258">
        <v>407825.6</v>
      </c>
      <c r="J39" s="11"/>
      <c r="K39" s="170" t="s">
        <v>248</v>
      </c>
      <c r="L39" s="249">
        <f>VLOOKUP(A39,'De x Para'!A:C,3,0)</f>
        <v>0</v>
      </c>
    </row>
    <row r="40" spans="1:12">
      <c r="A40" s="171"/>
      <c r="B40" s="164" t="s">
        <v>143</v>
      </c>
      <c r="C40" s="171" t="s">
        <v>143</v>
      </c>
      <c r="D40" s="12"/>
      <c r="E40" s="12"/>
      <c r="F40" s="12"/>
      <c r="G40" s="12"/>
      <c r="H40" s="12"/>
      <c r="I40" s="12"/>
      <c r="J40" s="12"/>
      <c r="K40" s="12"/>
      <c r="L40" s="250"/>
    </row>
    <row r="41" spans="1:12">
      <c r="A41" s="167" t="s">
        <v>357</v>
      </c>
      <c r="B41" s="164" t="s">
        <v>143</v>
      </c>
      <c r="C41" s="167" t="s">
        <v>358</v>
      </c>
      <c r="D41" s="6"/>
      <c r="E41" s="168" t="s">
        <v>4224</v>
      </c>
      <c r="F41" s="8"/>
      <c r="G41" s="257">
        <v>142574.99</v>
      </c>
      <c r="H41" s="8"/>
      <c r="I41" s="257">
        <v>345911.46</v>
      </c>
      <c r="J41" s="8"/>
      <c r="K41" s="168" t="s">
        <v>4437</v>
      </c>
      <c r="L41" s="249">
        <f>VLOOKUP(A41,'De x Para'!A:C,3,0)</f>
        <v>0</v>
      </c>
    </row>
    <row r="42" spans="1:12">
      <c r="A42" s="167" t="s">
        <v>363</v>
      </c>
      <c r="B42" s="164" t="s">
        <v>143</v>
      </c>
      <c r="C42" s="167" t="s">
        <v>364</v>
      </c>
      <c r="D42" s="6"/>
      <c r="E42" s="168" t="s">
        <v>4225</v>
      </c>
      <c r="F42" s="8"/>
      <c r="G42" s="257">
        <v>23270.54</v>
      </c>
      <c r="H42" s="8"/>
      <c r="I42" s="257">
        <v>23270.54</v>
      </c>
      <c r="J42" s="8"/>
      <c r="K42" s="168" t="s">
        <v>4225</v>
      </c>
      <c r="L42" s="249">
        <f>VLOOKUP(A42,'De x Para'!A:C,3,0)</f>
        <v>0</v>
      </c>
    </row>
    <row r="43" spans="1:12">
      <c r="A43" s="167" t="s">
        <v>369</v>
      </c>
      <c r="B43" s="164" t="s">
        <v>143</v>
      </c>
      <c r="C43" s="167" t="s">
        <v>370</v>
      </c>
      <c r="D43" s="6"/>
      <c r="E43" s="168" t="s">
        <v>4225</v>
      </c>
      <c r="F43" s="8"/>
      <c r="G43" s="257">
        <v>23270.54</v>
      </c>
      <c r="H43" s="8"/>
      <c r="I43" s="257">
        <v>23270.54</v>
      </c>
      <c r="J43" s="8"/>
      <c r="K43" s="168" t="s">
        <v>4225</v>
      </c>
      <c r="L43" s="249">
        <f>VLOOKUP(A43,'De x Para'!A:C,3,0)</f>
        <v>0</v>
      </c>
    </row>
    <row r="44" spans="1:12">
      <c r="A44" s="169" t="s">
        <v>375</v>
      </c>
      <c r="B44" s="164" t="s">
        <v>143</v>
      </c>
      <c r="C44" s="169" t="s">
        <v>376</v>
      </c>
      <c r="D44" s="9"/>
      <c r="E44" s="170" t="s">
        <v>3245</v>
      </c>
      <c r="F44" s="11"/>
      <c r="G44" s="258">
        <v>23270.54</v>
      </c>
      <c r="H44" s="11"/>
      <c r="I44" s="258">
        <v>23270.54</v>
      </c>
      <c r="J44" s="11"/>
      <c r="K44" s="170" t="s">
        <v>3245</v>
      </c>
      <c r="L44" s="249">
        <f>VLOOKUP(A44,'De x Para'!A:C,3,0)</f>
        <v>0</v>
      </c>
    </row>
    <row r="45" spans="1:12">
      <c r="A45" s="169" t="s">
        <v>381</v>
      </c>
      <c r="B45" s="164" t="s">
        <v>143</v>
      </c>
      <c r="C45" s="169" t="s">
        <v>382</v>
      </c>
      <c r="D45" s="9"/>
      <c r="E45" s="170" t="s">
        <v>4226</v>
      </c>
      <c r="F45" s="11"/>
      <c r="G45" s="170">
        <v>0</v>
      </c>
      <c r="H45" s="11"/>
      <c r="I45" s="170">
        <v>0</v>
      </c>
      <c r="J45" s="11"/>
      <c r="K45" s="170" t="s">
        <v>4226</v>
      </c>
      <c r="L45" s="249">
        <f>VLOOKUP(A45,'De x Para'!A:C,3,0)</f>
        <v>0</v>
      </c>
    </row>
    <row r="46" spans="1:12">
      <c r="A46" s="171"/>
      <c r="B46" s="164" t="s">
        <v>143</v>
      </c>
      <c r="C46" s="171" t="s">
        <v>143</v>
      </c>
      <c r="D46" s="12"/>
      <c r="E46" s="12"/>
      <c r="F46" s="12"/>
      <c r="G46" s="12"/>
      <c r="H46" s="12"/>
      <c r="I46" s="12"/>
      <c r="J46" s="12"/>
      <c r="K46" s="12"/>
      <c r="L46" s="250"/>
    </row>
    <row r="47" spans="1:12">
      <c r="A47" s="167" t="s">
        <v>397</v>
      </c>
      <c r="B47" s="164" t="s">
        <v>143</v>
      </c>
      <c r="C47" s="167" t="s">
        <v>398</v>
      </c>
      <c r="D47" s="6"/>
      <c r="E47" s="168" t="s">
        <v>4227</v>
      </c>
      <c r="F47" s="8"/>
      <c r="G47" s="257">
        <v>119304.45</v>
      </c>
      <c r="H47" s="8"/>
      <c r="I47" s="257">
        <v>317097.62</v>
      </c>
      <c r="J47" s="8"/>
      <c r="K47" s="168" t="s">
        <v>4438</v>
      </c>
      <c r="L47" s="249">
        <f>VLOOKUP(A47,'De x Para'!A:C,3,0)</f>
        <v>0</v>
      </c>
    </row>
    <row r="48" spans="1:12">
      <c r="A48" s="167" t="s">
        <v>403</v>
      </c>
      <c r="B48" s="164" t="s">
        <v>143</v>
      </c>
      <c r="C48" s="167" t="s">
        <v>404</v>
      </c>
      <c r="D48" s="6"/>
      <c r="E48" s="168" t="s">
        <v>4227</v>
      </c>
      <c r="F48" s="8"/>
      <c r="G48" s="257">
        <v>119304.45</v>
      </c>
      <c r="H48" s="8"/>
      <c r="I48" s="257">
        <v>317097.62</v>
      </c>
      <c r="J48" s="8"/>
      <c r="K48" s="168" t="s">
        <v>4438</v>
      </c>
      <c r="L48" s="249">
        <f>VLOOKUP(A48,'De x Para'!A:C,3,0)</f>
        <v>0</v>
      </c>
    </row>
    <row r="49" spans="1:12">
      <c r="A49" s="169" t="s">
        <v>405</v>
      </c>
      <c r="B49" s="164" t="s">
        <v>143</v>
      </c>
      <c r="C49" s="169" t="s">
        <v>406</v>
      </c>
      <c r="D49" s="9"/>
      <c r="E49" s="170" t="s">
        <v>248</v>
      </c>
      <c r="F49" s="11"/>
      <c r="G49" s="258">
        <v>82547</v>
      </c>
      <c r="H49" s="11"/>
      <c r="I49" s="258">
        <v>82547</v>
      </c>
      <c r="J49" s="11"/>
      <c r="K49" s="170" t="s">
        <v>248</v>
      </c>
      <c r="L49" s="249">
        <f>VLOOKUP(A49,'De x Para'!A:C,3,0)</f>
        <v>0</v>
      </c>
    </row>
    <row r="50" spans="1:12">
      <c r="A50" s="169" t="s">
        <v>408</v>
      </c>
      <c r="B50" s="164" t="s">
        <v>143</v>
      </c>
      <c r="C50" s="169" t="s">
        <v>409</v>
      </c>
      <c r="D50" s="9"/>
      <c r="E50" s="170" t="s">
        <v>248</v>
      </c>
      <c r="F50" s="11"/>
      <c r="G50" s="170">
        <v>500</v>
      </c>
      <c r="H50" s="11"/>
      <c r="I50" s="170">
        <v>0</v>
      </c>
      <c r="J50" s="11"/>
      <c r="K50" s="170" t="s">
        <v>1584</v>
      </c>
      <c r="L50" s="249">
        <f>VLOOKUP(A50,'De x Para'!A:C,3,0)</f>
        <v>0</v>
      </c>
    </row>
    <row r="51" spans="1:12">
      <c r="A51" s="169" t="s">
        <v>414</v>
      </c>
      <c r="B51" s="164" t="s">
        <v>143</v>
      </c>
      <c r="C51" s="169" t="s">
        <v>415</v>
      </c>
      <c r="D51" s="9"/>
      <c r="E51" s="170" t="s">
        <v>4007</v>
      </c>
      <c r="F51" s="11"/>
      <c r="G51" s="170">
        <v>0</v>
      </c>
      <c r="H51" s="11"/>
      <c r="I51" s="170">
        <v>0</v>
      </c>
      <c r="J51" s="11"/>
      <c r="K51" s="170" t="s">
        <v>4007</v>
      </c>
      <c r="L51" s="249">
        <f>VLOOKUP(A51,'De x Para'!A:C,3,0)</f>
        <v>0</v>
      </c>
    </row>
    <row r="52" spans="1:12">
      <c r="A52" s="169" t="s">
        <v>1874</v>
      </c>
      <c r="B52" s="164" t="s">
        <v>143</v>
      </c>
      <c r="C52" s="169" t="s">
        <v>1875</v>
      </c>
      <c r="D52" s="9"/>
      <c r="E52" s="170" t="s">
        <v>248</v>
      </c>
      <c r="F52" s="11"/>
      <c r="G52" s="258">
        <v>35407.449999999997</v>
      </c>
      <c r="H52" s="11"/>
      <c r="I52" s="258">
        <v>35407.449999999997</v>
      </c>
      <c r="J52" s="11"/>
      <c r="K52" s="170" t="s">
        <v>248</v>
      </c>
      <c r="L52" s="249">
        <f>VLOOKUP(A52,'De x Para'!A:C,3,0)</f>
        <v>0</v>
      </c>
    </row>
    <row r="53" spans="1:12">
      <c r="A53" s="169" t="s">
        <v>420</v>
      </c>
      <c r="B53" s="164" t="s">
        <v>143</v>
      </c>
      <c r="C53" s="169" t="s">
        <v>421</v>
      </c>
      <c r="D53" s="9"/>
      <c r="E53" s="170" t="s">
        <v>4228</v>
      </c>
      <c r="F53" s="11"/>
      <c r="G53" s="170">
        <v>850</v>
      </c>
      <c r="H53" s="11"/>
      <c r="I53" s="258">
        <v>199143.17</v>
      </c>
      <c r="J53" s="11"/>
      <c r="K53" s="170" t="s">
        <v>4439</v>
      </c>
      <c r="L53" s="249">
        <f>VLOOKUP(A53,'De x Para'!A:C,3,0)</f>
        <v>0</v>
      </c>
    </row>
    <row r="54" spans="1:12">
      <c r="A54" s="171"/>
      <c r="B54" s="164" t="s">
        <v>143</v>
      </c>
      <c r="C54" s="171" t="s">
        <v>143</v>
      </c>
      <c r="D54" s="12"/>
      <c r="E54" s="12"/>
      <c r="F54" s="12"/>
      <c r="G54" s="12"/>
      <c r="H54" s="12"/>
      <c r="I54" s="12"/>
      <c r="J54" s="12"/>
      <c r="K54" s="12"/>
      <c r="L54" s="250"/>
    </row>
    <row r="55" spans="1:12">
      <c r="A55" s="167" t="s">
        <v>423</v>
      </c>
      <c r="B55" s="164" t="s">
        <v>143</v>
      </c>
      <c r="C55" s="167" t="s">
        <v>424</v>
      </c>
      <c r="D55" s="6"/>
      <c r="E55" s="168" t="s">
        <v>425</v>
      </c>
      <c r="F55" s="8"/>
      <c r="G55" s="168">
        <v>0</v>
      </c>
      <c r="H55" s="8"/>
      <c r="I55" s="168">
        <v>139.07</v>
      </c>
      <c r="J55" s="8"/>
      <c r="K55" s="168" t="s">
        <v>248</v>
      </c>
      <c r="L55" s="249">
        <f>VLOOKUP(A55,'De x Para'!A:C,3,0)</f>
        <v>0</v>
      </c>
    </row>
    <row r="56" spans="1:12">
      <c r="A56" s="167" t="s">
        <v>426</v>
      </c>
      <c r="B56" s="164" t="s">
        <v>143</v>
      </c>
      <c r="C56" s="167" t="s">
        <v>427</v>
      </c>
      <c r="D56" s="6"/>
      <c r="E56" s="168" t="s">
        <v>425</v>
      </c>
      <c r="F56" s="8"/>
      <c r="G56" s="168">
        <v>0</v>
      </c>
      <c r="H56" s="8"/>
      <c r="I56" s="168">
        <v>139.07</v>
      </c>
      <c r="J56" s="8"/>
      <c r="K56" s="168" t="s">
        <v>248</v>
      </c>
      <c r="L56" s="249">
        <f>VLOOKUP(A56,'De x Para'!A:C,3,0)</f>
        <v>0</v>
      </c>
    </row>
    <row r="57" spans="1:12">
      <c r="A57" s="169" t="s">
        <v>428</v>
      </c>
      <c r="B57" s="164" t="s">
        <v>143</v>
      </c>
      <c r="C57" s="169" t="s">
        <v>429</v>
      </c>
      <c r="D57" s="9"/>
      <c r="E57" s="170" t="s">
        <v>425</v>
      </c>
      <c r="F57" s="11"/>
      <c r="G57" s="170">
        <v>0</v>
      </c>
      <c r="H57" s="11"/>
      <c r="I57" s="170">
        <v>139.07</v>
      </c>
      <c r="J57" s="11"/>
      <c r="K57" s="170" t="s">
        <v>248</v>
      </c>
      <c r="L57" s="249">
        <f>VLOOKUP(A57,'De x Para'!A:C,3,0)</f>
        <v>0</v>
      </c>
    </row>
    <row r="58" spans="1:12">
      <c r="A58" s="171"/>
      <c r="B58" s="164" t="s">
        <v>143</v>
      </c>
      <c r="C58" s="171" t="s">
        <v>143</v>
      </c>
      <c r="D58" s="12"/>
      <c r="E58" s="12"/>
      <c r="F58" s="12"/>
      <c r="G58" s="12"/>
      <c r="H58" s="12"/>
      <c r="I58" s="12"/>
      <c r="J58" s="12"/>
      <c r="K58" s="12"/>
      <c r="L58" s="250"/>
    </row>
    <row r="59" spans="1:12">
      <c r="A59" s="167" t="s">
        <v>430</v>
      </c>
      <c r="B59" s="164" t="s">
        <v>143</v>
      </c>
      <c r="C59" s="167" t="s">
        <v>431</v>
      </c>
      <c r="D59" s="6"/>
      <c r="E59" s="168" t="s">
        <v>4229</v>
      </c>
      <c r="F59" s="8"/>
      <c r="G59" s="168">
        <v>0</v>
      </c>
      <c r="H59" s="8"/>
      <c r="I59" s="257">
        <v>5404.23</v>
      </c>
      <c r="J59" s="8"/>
      <c r="K59" s="168" t="s">
        <v>4440</v>
      </c>
      <c r="L59" s="249">
        <f>VLOOKUP(A59,'De x Para'!A:C,3,0)</f>
        <v>0</v>
      </c>
    </row>
    <row r="60" spans="1:12">
      <c r="A60" s="167" t="s">
        <v>435</v>
      </c>
      <c r="B60" s="164" t="s">
        <v>143</v>
      </c>
      <c r="C60" s="167" t="s">
        <v>431</v>
      </c>
      <c r="D60" s="6"/>
      <c r="E60" s="168" t="s">
        <v>4229</v>
      </c>
      <c r="F60" s="8"/>
      <c r="G60" s="168">
        <v>0</v>
      </c>
      <c r="H60" s="8"/>
      <c r="I60" s="257">
        <v>5404.23</v>
      </c>
      <c r="J60" s="8"/>
      <c r="K60" s="168" t="s">
        <v>4440</v>
      </c>
      <c r="L60" s="249">
        <f>VLOOKUP(A60,'De x Para'!A:C,3,0)</f>
        <v>0</v>
      </c>
    </row>
    <row r="61" spans="1:12">
      <c r="A61" s="169" t="s">
        <v>436</v>
      </c>
      <c r="B61" s="164" t="s">
        <v>143</v>
      </c>
      <c r="C61" s="169" t="s">
        <v>437</v>
      </c>
      <c r="D61" s="9"/>
      <c r="E61" s="170" t="s">
        <v>4229</v>
      </c>
      <c r="F61" s="11"/>
      <c r="G61" s="170">
        <v>0</v>
      </c>
      <c r="H61" s="11"/>
      <c r="I61" s="258">
        <v>5404.23</v>
      </c>
      <c r="J61" s="11"/>
      <c r="K61" s="170" t="s">
        <v>4440</v>
      </c>
      <c r="L61" s="249">
        <f>VLOOKUP(A61,'De x Para'!A:C,3,0)</f>
        <v>0</v>
      </c>
    </row>
    <row r="62" spans="1:12">
      <c r="A62" s="171"/>
      <c r="B62" s="164" t="s">
        <v>143</v>
      </c>
      <c r="C62" s="171" t="s">
        <v>143</v>
      </c>
      <c r="D62" s="12"/>
      <c r="E62" s="12"/>
      <c r="F62" s="12"/>
      <c r="G62" s="12"/>
      <c r="H62" s="12"/>
      <c r="I62" s="12"/>
      <c r="J62" s="12"/>
      <c r="K62" s="12"/>
      <c r="L62" s="250"/>
    </row>
    <row r="63" spans="1:12">
      <c r="A63" s="167" t="s">
        <v>438</v>
      </c>
      <c r="B63" s="164" t="s">
        <v>143</v>
      </c>
      <c r="C63" s="167" t="s">
        <v>439</v>
      </c>
      <c r="D63" s="6"/>
      <c r="E63" s="168" t="s">
        <v>4230</v>
      </c>
      <c r="F63" s="8"/>
      <c r="G63" s="168">
        <v>0</v>
      </c>
      <c r="H63" s="8"/>
      <c r="I63" s="257">
        <v>8138.63</v>
      </c>
      <c r="J63" s="8"/>
      <c r="K63" s="168" t="s">
        <v>4441</v>
      </c>
      <c r="L63" s="249">
        <f>VLOOKUP(A63,'De x Para'!A:C,3,0)</f>
        <v>0</v>
      </c>
    </row>
    <row r="64" spans="1:12">
      <c r="A64" s="167" t="s">
        <v>443</v>
      </c>
      <c r="B64" s="164" t="s">
        <v>143</v>
      </c>
      <c r="C64" s="167" t="s">
        <v>444</v>
      </c>
      <c r="D64" s="6"/>
      <c r="E64" s="168" t="s">
        <v>4230</v>
      </c>
      <c r="F64" s="8"/>
      <c r="G64" s="168">
        <v>0</v>
      </c>
      <c r="H64" s="8"/>
      <c r="I64" s="257">
        <v>8138.63</v>
      </c>
      <c r="J64" s="8"/>
      <c r="K64" s="168" t="s">
        <v>4441</v>
      </c>
      <c r="L64" s="249">
        <f>VLOOKUP(A64,'De x Para'!A:C,3,0)</f>
        <v>0</v>
      </c>
    </row>
    <row r="65" spans="1:12">
      <c r="A65" s="167" t="s">
        <v>445</v>
      </c>
      <c r="B65" s="164" t="s">
        <v>143</v>
      </c>
      <c r="C65" s="167" t="s">
        <v>446</v>
      </c>
      <c r="D65" s="6"/>
      <c r="E65" s="168" t="s">
        <v>2545</v>
      </c>
      <c r="F65" s="8"/>
      <c r="G65" s="168">
        <v>0</v>
      </c>
      <c r="H65" s="8"/>
      <c r="I65" s="168">
        <v>0</v>
      </c>
      <c r="J65" s="8"/>
      <c r="K65" s="168" t="s">
        <v>2545</v>
      </c>
      <c r="L65" s="249">
        <f>VLOOKUP(A65,'De x Para'!A:C,3,0)</f>
        <v>0</v>
      </c>
    </row>
    <row r="66" spans="1:12">
      <c r="A66" s="167" t="s">
        <v>448</v>
      </c>
      <c r="B66" s="164" t="s">
        <v>143</v>
      </c>
      <c r="C66" s="167" t="s">
        <v>449</v>
      </c>
      <c r="D66" s="6"/>
      <c r="E66" s="168" t="s">
        <v>2545</v>
      </c>
      <c r="F66" s="8"/>
      <c r="G66" s="168">
        <v>0</v>
      </c>
      <c r="H66" s="8"/>
      <c r="I66" s="168">
        <v>0</v>
      </c>
      <c r="J66" s="8"/>
      <c r="K66" s="168" t="s">
        <v>2545</v>
      </c>
      <c r="L66" s="249">
        <f>VLOOKUP(A66,'De x Para'!A:C,3,0)</f>
        <v>0</v>
      </c>
    </row>
    <row r="67" spans="1:12">
      <c r="A67" s="169" t="s">
        <v>450</v>
      </c>
      <c r="B67" s="164" t="s">
        <v>143</v>
      </c>
      <c r="C67" s="169" t="s">
        <v>451</v>
      </c>
      <c r="D67" s="9"/>
      <c r="E67" s="170" t="s">
        <v>2546</v>
      </c>
      <c r="F67" s="11"/>
      <c r="G67" s="170">
        <v>0</v>
      </c>
      <c r="H67" s="11"/>
      <c r="I67" s="170">
        <v>0</v>
      </c>
      <c r="J67" s="11"/>
      <c r="K67" s="170" t="s">
        <v>2546</v>
      </c>
      <c r="L67" s="249" t="str">
        <f>VLOOKUP(A67,'De x Para'!A:C,3,0)</f>
        <v>16.1</v>
      </c>
    </row>
    <row r="68" spans="1:12">
      <c r="A68" s="169" t="s">
        <v>453</v>
      </c>
      <c r="B68" s="164" t="s">
        <v>143</v>
      </c>
      <c r="C68" s="169" t="s">
        <v>454</v>
      </c>
      <c r="D68" s="9"/>
      <c r="E68" s="170" t="s">
        <v>455</v>
      </c>
      <c r="F68" s="11"/>
      <c r="G68" s="170">
        <v>0</v>
      </c>
      <c r="H68" s="11"/>
      <c r="I68" s="170">
        <v>0</v>
      </c>
      <c r="J68" s="11"/>
      <c r="K68" s="170" t="s">
        <v>455</v>
      </c>
      <c r="L68" s="249">
        <f>VLOOKUP(A68,'De x Para'!A:C,3,0)</f>
        <v>0</v>
      </c>
    </row>
    <row r="69" spans="1:12">
      <c r="A69" s="169" t="s">
        <v>456</v>
      </c>
      <c r="B69" s="164" t="s">
        <v>143</v>
      </c>
      <c r="C69" s="169" t="s">
        <v>457</v>
      </c>
      <c r="D69" s="9"/>
      <c r="E69" s="170" t="s">
        <v>458</v>
      </c>
      <c r="F69" s="11"/>
      <c r="G69" s="170">
        <v>0</v>
      </c>
      <c r="H69" s="11"/>
      <c r="I69" s="170">
        <v>0</v>
      </c>
      <c r="J69" s="11"/>
      <c r="K69" s="170" t="s">
        <v>458</v>
      </c>
      <c r="L69" s="249">
        <f>VLOOKUP(A69,'De x Para'!A:C,3,0)</f>
        <v>0</v>
      </c>
    </row>
    <row r="70" spans="1:12">
      <c r="A70" s="165" t="s">
        <v>215</v>
      </c>
      <c r="B70" s="165" t="s">
        <v>216</v>
      </c>
      <c r="C70" s="4"/>
      <c r="D70" s="4"/>
      <c r="E70" s="166" t="s">
        <v>217</v>
      </c>
      <c r="F70" s="5"/>
      <c r="G70" s="166" t="s">
        <v>218</v>
      </c>
      <c r="H70" s="5"/>
      <c r="I70" s="166" t="s">
        <v>219</v>
      </c>
      <c r="J70" s="5"/>
      <c r="K70" s="166" t="s">
        <v>220</v>
      </c>
      <c r="L70" s="249">
        <f>VLOOKUP(A70,'De x Para'!A:C,3,0)</f>
        <v>0</v>
      </c>
    </row>
    <row r="71" spans="1:12">
      <c r="A71" s="169" t="s">
        <v>459</v>
      </c>
      <c r="B71" s="164" t="s">
        <v>143</v>
      </c>
      <c r="C71" s="169" t="s">
        <v>460</v>
      </c>
      <c r="D71" s="9"/>
      <c r="E71" s="170" t="s">
        <v>2462</v>
      </c>
      <c r="F71" s="11"/>
      <c r="G71" s="170">
        <v>0</v>
      </c>
      <c r="H71" s="11"/>
      <c r="I71" s="170">
        <v>0</v>
      </c>
      <c r="J71" s="11"/>
      <c r="K71" s="170" t="s">
        <v>2462</v>
      </c>
      <c r="L71" s="249" t="str">
        <f>VLOOKUP(A71,'De x Para'!A:C,3,0)</f>
        <v>16.2</v>
      </c>
    </row>
    <row r="72" spans="1:12">
      <c r="A72" s="169" t="s">
        <v>462</v>
      </c>
      <c r="B72" s="164" t="s">
        <v>143</v>
      </c>
      <c r="C72" s="169" t="s">
        <v>463</v>
      </c>
      <c r="D72" s="9"/>
      <c r="E72" s="170" t="s">
        <v>2464</v>
      </c>
      <c r="F72" s="11"/>
      <c r="G72" s="170">
        <v>0</v>
      </c>
      <c r="H72" s="11"/>
      <c r="I72" s="170">
        <v>0</v>
      </c>
      <c r="J72" s="11"/>
      <c r="K72" s="170" t="s">
        <v>2464</v>
      </c>
      <c r="L72" s="249" t="str">
        <f>VLOOKUP(A72,'De x Para'!A:C,3,0)</f>
        <v>16.3</v>
      </c>
    </row>
    <row r="73" spans="1:12">
      <c r="A73" s="169" t="s">
        <v>465</v>
      </c>
      <c r="B73" s="164" t="s">
        <v>143</v>
      </c>
      <c r="C73" s="169" t="s">
        <v>174</v>
      </c>
      <c r="D73" s="9"/>
      <c r="E73" s="170" t="s">
        <v>466</v>
      </c>
      <c r="F73" s="11"/>
      <c r="G73" s="170">
        <v>0</v>
      </c>
      <c r="H73" s="11"/>
      <c r="I73" s="170">
        <v>0</v>
      </c>
      <c r="J73" s="11"/>
      <c r="K73" s="170" t="s">
        <v>466</v>
      </c>
      <c r="L73" s="249" t="str">
        <f>VLOOKUP(A73,'De x Para'!A:C,3,0)</f>
        <v>16.4</v>
      </c>
    </row>
    <row r="74" spans="1:12">
      <c r="A74" s="171"/>
      <c r="B74" s="164" t="s">
        <v>143</v>
      </c>
      <c r="C74" s="171" t="s">
        <v>143</v>
      </c>
      <c r="D74" s="12"/>
      <c r="E74" s="12"/>
      <c r="F74" s="12"/>
      <c r="G74" s="12"/>
      <c r="H74" s="12"/>
      <c r="I74" s="12"/>
      <c r="J74" s="12"/>
      <c r="K74" s="12"/>
      <c r="L74" s="250"/>
    </row>
    <row r="75" spans="1:12">
      <c r="A75" s="167" t="s">
        <v>467</v>
      </c>
      <c r="B75" s="164" t="s">
        <v>143</v>
      </c>
      <c r="C75" s="167" t="s">
        <v>468</v>
      </c>
      <c r="D75" s="6"/>
      <c r="E75" s="168" t="s">
        <v>4231</v>
      </c>
      <c r="F75" s="8"/>
      <c r="G75" s="168">
        <v>0</v>
      </c>
      <c r="H75" s="8"/>
      <c r="I75" s="257">
        <v>8138.63</v>
      </c>
      <c r="J75" s="8"/>
      <c r="K75" s="168" t="s">
        <v>4442</v>
      </c>
      <c r="L75" s="249">
        <f>VLOOKUP(A75,'De x Para'!A:C,3,0)</f>
        <v>0</v>
      </c>
    </row>
    <row r="76" spans="1:12">
      <c r="A76" s="167" t="s">
        <v>471</v>
      </c>
      <c r="B76" s="164" t="s">
        <v>143</v>
      </c>
      <c r="C76" s="167" t="s">
        <v>472</v>
      </c>
      <c r="D76" s="6"/>
      <c r="E76" s="168" t="s">
        <v>4231</v>
      </c>
      <c r="F76" s="8"/>
      <c r="G76" s="168">
        <v>0</v>
      </c>
      <c r="H76" s="8"/>
      <c r="I76" s="257">
        <v>8138.63</v>
      </c>
      <c r="J76" s="8"/>
      <c r="K76" s="168" t="s">
        <v>4442</v>
      </c>
      <c r="L76" s="249">
        <f>VLOOKUP(A76,'De x Para'!A:C,3,0)</f>
        <v>0</v>
      </c>
    </row>
    <row r="77" spans="1:12">
      <c r="A77" s="169" t="s">
        <v>473</v>
      </c>
      <c r="B77" s="164" t="s">
        <v>143</v>
      </c>
      <c r="C77" s="169" t="s">
        <v>474</v>
      </c>
      <c r="D77" s="9"/>
      <c r="E77" s="170" t="s">
        <v>475</v>
      </c>
      <c r="F77" s="11"/>
      <c r="G77" s="170">
        <v>0</v>
      </c>
      <c r="H77" s="11"/>
      <c r="I77" s="170">
        <v>0</v>
      </c>
      <c r="J77" s="11"/>
      <c r="K77" s="170" t="s">
        <v>475</v>
      </c>
      <c r="L77" s="249">
        <f>VLOOKUP(A77,'De x Para'!A:C,3,0)</f>
        <v>0</v>
      </c>
    </row>
    <row r="78" spans="1:12">
      <c r="A78" s="169" t="s">
        <v>476</v>
      </c>
      <c r="B78" s="164" t="s">
        <v>143</v>
      </c>
      <c r="C78" s="169" t="s">
        <v>477</v>
      </c>
      <c r="D78" s="9"/>
      <c r="E78" s="170" t="s">
        <v>4232</v>
      </c>
      <c r="F78" s="11"/>
      <c r="G78" s="170">
        <v>0</v>
      </c>
      <c r="H78" s="11"/>
      <c r="I78" s="258">
        <v>4915.8100000000004</v>
      </c>
      <c r="J78" s="11"/>
      <c r="K78" s="170" t="s">
        <v>4443</v>
      </c>
      <c r="L78" s="249">
        <f>VLOOKUP(A78,'De x Para'!A:C,3,0)</f>
        <v>0</v>
      </c>
    </row>
    <row r="79" spans="1:12">
      <c r="A79" s="169" t="s">
        <v>481</v>
      </c>
      <c r="B79" s="164" t="s">
        <v>143</v>
      </c>
      <c r="C79" s="169" t="s">
        <v>482</v>
      </c>
      <c r="D79" s="9"/>
      <c r="E79" s="170" t="s">
        <v>4233</v>
      </c>
      <c r="F79" s="11"/>
      <c r="G79" s="170">
        <v>0</v>
      </c>
      <c r="H79" s="11"/>
      <c r="I79" s="258">
        <v>1339.03</v>
      </c>
      <c r="J79" s="11"/>
      <c r="K79" s="170" t="s">
        <v>4444</v>
      </c>
      <c r="L79" s="249">
        <f>VLOOKUP(A79,'De x Para'!A:C,3,0)</f>
        <v>0</v>
      </c>
    </row>
    <row r="80" spans="1:12">
      <c r="A80" s="169" t="s">
        <v>486</v>
      </c>
      <c r="B80" s="164" t="s">
        <v>143</v>
      </c>
      <c r="C80" s="169" t="s">
        <v>487</v>
      </c>
      <c r="D80" s="9"/>
      <c r="E80" s="170" t="s">
        <v>4234</v>
      </c>
      <c r="F80" s="11"/>
      <c r="G80" s="170">
        <v>0</v>
      </c>
      <c r="H80" s="11"/>
      <c r="I80" s="258">
        <v>1795.1</v>
      </c>
      <c r="J80" s="11"/>
      <c r="K80" s="170" t="s">
        <v>4445</v>
      </c>
      <c r="L80" s="249">
        <f>VLOOKUP(A80,'De x Para'!A:C,3,0)</f>
        <v>0</v>
      </c>
    </row>
    <row r="81" spans="1:12">
      <c r="A81" s="169" t="s">
        <v>491</v>
      </c>
      <c r="B81" s="164" t="s">
        <v>143</v>
      </c>
      <c r="C81" s="169" t="s">
        <v>492</v>
      </c>
      <c r="D81" s="9"/>
      <c r="E81" s="170" t="s">
        <v>493</v>
      </c>
      <c r="F81" s="11"/>
      <c r="G81" s="170">
        <v>0</v>
      </c>
      <c r="H81" s="11"/>
      <c r="I81" s="170">
        <v>0</v>
      </c>
      <c r="J81" s="11"/>
      <c r="K81" s="170" t="s">
        <v>493</v>
      </c>
      <c r="L81" s="249">
        <f>VLOOKUP(A81,'De x Para'!A:C,3,0)</f>
        <v>0</v>
      </c>
    </row>
    <row r="82" spans="1:12">
      <c r="A82" s="169" t="s">
        <v>494</v>
      </c>
      <c r="B82" s="164" t="s">
        <v>143</v>
      </c>
      <c r="C82" s="169" t="s">
        <v>495</v>
      </c>
      <c r="D82" s="9"/>
      <c r="E82" s="170" t="s">
        <v>4235</v>
      </c>
      <c r="F82" s="11"/>
      <c r="G82" s="170">
        <v>0</v>
      </c>
      <c r="H82" s="11"/>
      <c r="I82" s="170">
        <v>88.69</v>
      </c>
      <c r="J82" s="11"/>
      <c r="K82" s="170" t="s">
        <v>4446</v>
      </c>
      <c r="L82" s="249">
        <f>VLOOKUP(A82,'De x Para'!A:C,3,0)</f>
        <v>0</v>
      </c>
    </row>
    <row r="83" spans="1:12">
      <c r="A83" s="171"/>
      <c r="B83" s="164" t="s">
        <v>143</v>
      </c>
      <c r="C83" s="171" t="s">
        <v>143</v>
      </c>
      <c r="D83" s="12"/>
      <c r="E83" s="12"/>
      <c r="F83" s="12"/>
      <c r="G83" s="12"/>
      <c r="H83" s="12"/>
      <c r="I83" s="12"/>
      <c r="J83" s="12"/>
      <c r="K83" s="12"/>
      <c r="L83" s="250"/>
    </row>
    <row r="84" spans="1:12">
      <c r="A84" s="167">
        <v>2</v>
      </c>
      <c r="B84" s="167" t="s">
        <v>500</v>
      </c>
      <c r="C84" s="6"/>
      <c r="D84" s="6"/>
      <c r="E84" s="168" t="s">
        <v>4196</v>
      </c>
      <c r="F84" s="8"/>
      <c r="G84" s="257">
        <v>1721464.99</v>
      </c>
      <c r="H84" s="8"/>
      <c r="I84" s="257">
        <v>1329790.7</v>
      </c>
      <c r="J84" s="8"/>
      <c r="K84" s="168" t="s">
        <v>4416</v>
      </c>
      <c r="L84" s="249">
        <f>VLOOKUP(A84,'De x Para'!A:C,3,0)</f>
        <v>0</v>
      </c>
    </row>
    <row r="85" spans="1:12">
      <c r="A85" s="167" t="s">
        <v>503</v>
      </c>
      <c r="B85" s="164" t="s">
        <v>143</v>
      </c>
      <c r="C85" s="167" t="s">
        <v>504</v>
      </c>
      <c r="D85" s="6"/>
      <c r="E85" s="168" t="s">
        <v>4236</v>
      </c>
      <c r="F85" s="8"/>
      <c r="G85" s="257">
        <v>1713326.36</v>
      </c>
      <c r="H85" s="8"/>
      <c r="I85" s="257">
        <v>1329790.7</v>
      </c>
      <c r="J85" s="8"/>
      <c r="K85" s="168" t="s">
        <v>4447</v>
      </c>
      <c r="L85" s="249">
        <f>VLOOKUP(A85,'De x Para'!A:C,3,0)</f>
        <v>0</v>
      </c>
    </row>
    <row r="86" spans="1:12">
      <c r="A86" s="167" t="s">
        <v>506</v>
      </c>
      <c r="B86" s="164" t="s">
        <v>143</v>
      </c>
      <c r="C86" s="167" t="s">
        <v>507</v>
      </c>
      <c r="D86" s="6"/>
      <c r="E86" s="168" t="s">
        <v>4236</v>
      </c>
      <c r="F86" s="8"/>
      <c r="G86" s="257">
        <v>1713326.36</v>
      </c>
      <c r="H86" s="8"/>
      <c r="I86" s="257">
        <v>1329790.7</v>
      </c>
      <c r="J86" s="8"/>
      <c r="K86" s="168" t="s">
        <v>4447</v>
      </c>
      <c r="L86" s="249">
        <f>VLOOKUP(A86,'De x Para'!A:C,3,0)</f>
        <v>0</v>
      </c>
    </row>
    <row r="87" spans="1:12">
      <c r="A87" s="167" t="s">
        <v>508</v>
      </c>
      <c r="B87" s="164" t="s">
        <v>143</v>
      </c>
      <c r="C87" s="167" t="s">
        <v>509</v>
      </c>
      <c r="D87" s="6"/>
      <c r="E87" s="168" t="s">
        <v>4237</v>
      </c>
      <c r="F87" s="8"/>
      <c r="G87" s="257">
        <v>398904.06</v>
      </c>
      <c r="H87" s="8"/>
      <c r="I87" s="257">
        <v>461618.2</v>
      </c>
      <c r="J87" s="8"/>
      <c r="K87" s="168" t="s">
        <v>4448</v>
      </c>
      <c r="L87" s="249">
        <f>VLOOKUP(A87,'De x Para'!A:C,3,0)</f>
        <v>0</v>
      </c>
    </row>
    <row r="88" spans="1:12">
      <c r="A88" s="167" t="s">
        <v>514</v>
      </c>
      <c r="B88" s="164" t="s">
        <v>143</v>
      </c>
      <c r="C88" s="167" t="s">
        <v>509</v>
      </c>
      <c r="D88" s="6"/>
      <c r="E88" s="168" t="s">
        <v>4238</v>
      </c>
      <c r="F88" s="8"/>
      <c r="G88" s="257">
        <v>347856.33</v>
      </c>
      <c r="H88" s="8"/>
      <c r="I88" s="257">
        <v>346979.46</v>
      </c>
      <c r="J88" s="8"/>
      <c r="K88" s="168" t="s">
        <v>4449</v>
      </c>
      <c r="L88" s="249">
        <f>VLOOKUP(A88,'De x Para'!A:C,3,0)</f>
        <v>0</v>
      </c>
    </row>
    <row r="89" spans="1:12">
      <c r="A89" s="169" t="s">
        <v>519</v>
      </c>
      <c r="B89" s="164" t="s">
        <v>143</v>
      </c>
      <c r="C89" s="169" t="s">
        <v>520</v>
      </c>
      <c r="D89" s="9"/>
      <c r="E89" s="170" t="s">
        <v>248</v>
      </c>
      <c r="F89" s="11"/>
      <c r="G89" s="258">
        <v>260167.79</v>
      </c>
      <c r="H89" s="11"/>
      <c r="I89" s="258">
        <v>260167.79</v>
      </c>
      <c r="J89" s="11"/>
      <c r="K89" s="170" t="s">
        <v>248</v>
      </c>
      <c r="L89" s="249">
        <f>VLOOKUP(A89,'De x Para'!A:C,3,0)</f>
        <v>0</v>
      </c>
    </row>
    <row r="90" spans="1:12">
      <c r="A90" s="169" t="s">
        <v>522</v>
      </c>
      <c r="B90" s="164" t="s">
        <v>143</v>
      </c>
      <c r="C90" s="169" t="s">
        <v>523</v>
      </c>
      <c r="D90" s="9"/>
      <c r="E90" s="170" t="s">
        <v>248</v>
      </c>
      <c r="F90" s="11"/>
      <c r="G90" s="170">
        <v>678.62</v>
      </c>
      <c r="H90" s="11"/>
      <c r="I90" s="170">
        <v>678.62</v>
      </c>
      <c r="J90" s="11"/>
      <c r="K90" s="170" t="s">
        <v>248</v>
      </c>
      <c r="L90" s="249">
        <f>VLOOKUP(A90,'De x Para'!A:C,3,0)</f>
        <v>0</v>
      </c>
    </row>
    <row r="91" spans="1:12">
      <c r="A91" s="169" t="s">
        <v>531</v>
      </c>
      <c r="B91" s="164" t="s">
        <v>143</v>
      </c>
      <c r="C91" s="169" t="s">
        <v>532</v>
      </c>
      <c r="D91" s="9"/>
      <c r="E91" s="170" t="s">
        <v>4238</v>
      </c>
      <c r="F91" s="11"/>
      <c r="G91" s="258">
        <v>87009.919999999998</v>
      </c>
      <c r="H91" s="11"/>
      <c r="I91" s="258">
        <v>86133.05</v>
      </c>
      <c r="J91" s="11"/>
      <c r="K91" s="170" t="s">
        <v>4449</v>
      </c>
      <c r="L91" s="249">
        <f>VLOOKUP(A91,'De x Para'!A:C,3,0)</f>
        <v>0</v>
      </c>
    </row>
    <row r="92" spans="1:12">
      <c r="A92" s="171"/>
      <c r="B92" s="164" t="s">
        <v>143</v>
      </c>
      <c r="C92" s="171" t="s">
        <v>143</v>
      </c>
      <c r="D92" s="12"/>
      <c r="E92" s="12"/>
      <c r="F92" s="12"/>
      <c r="G92" s="12"/>
      <c r="H92" s="12"/>
      <c r="I92" s="12"/>
      <c r="J92" s="12"/>
      <c r="K92" s="12"/>
      <c r="L92" s="250"/>
    </row>
    <row r="93" spans="1:12">
      <c r="A93" s="167" t="s">
        <v>535</v>
      </c>
      <c r="B93" s="164" t="s">
        <v>143</v>
      </c>
      <c r="C93" s="167" t="s">
        <v>536</v>
      </c>
      <c r="D93" s="6"/>
      <c r="E93" s="168" t="s">
        <v>4239</v>
      </c>
      <c r="F93" s="8"/>
      <c r="G93" s="257">
        <v>51047.73</v>
      </c>
      <c r="H93" s="8"/>
      <c r="I93" s="257">
        <v>114638.74</v>
      </c>
      <c r="J93" s="8"/>
      <c r="K93" s="168" t="s">
        <v>4450</v>
      </c>
      <c r="L93" s="249">
        <f>VLOOKUP(A93,'De x Para'!A:C,3,0)</f>
        <v>0</v>
      </c>
    </row>
    <row r="94" spans="1:12">
      <c r="A94" s="169" t="s">
        <v>541</v>
      </c>
      <c r="B94" s="164" t="s">
        <v>143</v>
      </c>
      <c r="C94" s="169" t="s">
        <v>542</v>
      </c>
      <c r="D94" s="9"/>
      <c r="E94" s="170" t="s">
        <v>4240</v>
      </c>
      <c r="F94" s="11"/>
      <c r="G94" s="258">
        <v>12937.76</v>
      </c>
      <c r="H94" s="11"/>
      <c r="I94" s="258">
        <v>31610.78</v>
      </c>
      <c r="J94" s="11"/>
      <c r="K94" s="170" t="s">
        <v>4451</v>
      </c>
      <c r="L94" s="249">
        <f>VLOOKUP(A94,'De x Para'!A:C,3,0)</f>
        <v>0</v>
      </c>
    </row>
    <row r="95" spans="1:12">
      <c r="A95" s="169" t="s">
        <v>547</v>
      </c>
      <c r="B95" s="164" t="s">
        <v>143</v>
      </c>
      <c r="C95" s="169" t="s">
        <v>548</v>
      </c>
      <c r="D95" s="9"/>
      <c r="E95" s="170" t="s">
        <v>4241</v>
      </c>
      <c r="F95" s="11"/>
      <c r="G95" s="258">
        <v>25016.09</v>
      </c>
      <c r="H95" s="11"/>
      <c r="I95" s="258">
        <v>53622.61</v>
      </c>
      <c r="J95" s="11"/>
      <c r="K95" s="170" t="s">
        <v>4452</v>
      </c>
      <c r="L95" s="249">
        <f>VLOOKUP(A95,'De x Para'!A:C,3,0)</f>
        <v>0</v>
      </c>
    </row>
    <row r="96" spans="1:12">
      <c r="A96" s="169" t="s">
        <v>553</v>
      </c>
      <c r="B96" s="164" t="s">
        <v>143</v>
      </c>
      <c r="C96" s="169" t="s">
        <v>554</v>
      </c>
      <c r="D96" s="9"/>
      <c r="E96" s="170" t="s">
        <v>4242</v>
      </c>
      <c r="F96" s="11"/>
      <c r="G96" s="258">
        <v>1035</v>
      </c>
      <c r="H96" s="11"/>
      <c r="I96" s="258">
        <v>2528.92</v>
      </c>
      <c r="J96" s="11"/>
      <c r="K96" s="170" t="s">
        <v>4453</v>
      </c>
      <c r="L96" s="249">
        <f>VLOOKUP(A96,'De x Para'!A:C,3,0)</f>
        <v>0</v>
      </c>
    </row>
    <row r="97" spans="1:12">
      <c r="A97" s="169" t="s">
        <v>559</v>
      </c>
      <c r="B97" s="164" t="s">
        <v>143</v>
      </c>
      <c r="C97" s="169" t="s">
        <v>560</v>
      </c>
      <c r="D97" s="9"/>
      <c r="E97" s="170" t="s">
        <v>4243</v>
      </c>
      <c r="F97" s="11"/>
      <c r="G97" s="258">
        <v>2001.22</v>
      </c>
      <c r="H97" s="11"/>
      <c r="I97" s="258">
        <v>4289.7</v>
      </c>
      <c r="J97" s="11"/>
      <c r="K97" s="170" t="s">
        <v>4454</v>
      </c>
      <c r="L97" s="249">
        <f>VLOOKUP(A97,'De x Para'!A:C,3,0)</f>
        <v>0</v>
      </c>
    </row>
    <row r="98" spans="1:12">
      <c r="A98" s="169" t="s">
        <v>565</v>
      </c>
      <c r="B98" s="164" t="s">
        <v>143</v>
      </c>
      <c r="C98" s="169" t="s">
        <v>566</v>
      </c>
      <c r="D98" s="9"/>
      <c r="E98" s="170" t="s">
        <v>4244</v>
      </c>
      <c r="F98" s="11"/>
      <c r="G98" s="170">
        <v>129.35</v>
      </c>
      <c r="H98" s="11"/>
      <c r="I98" s="170">
        <v>316.05</v>
      </c>
      <c r="J98" s="11"/>
      <c r="K98" s="170" t="s">
        <v>4455</v>
      </c>
      <c r="L98" s="249">
        <f>VLOOKUP(A98,'De x Para'!A:C,3,0)</f>
        <v>0</v>
      </c>
    </row>
    <row r="99" spans="1:12">
      <c r="A99" s="169" t="s">
        <v>571</v>
      </c>
      <c r="B99" s="164" t="s">
        <v>143</v>
      </c>
      <c r="C99" s="169" t="s">
        <v>572</v>
      </c>
      <c r="D99" s="9"/>
      <c r="E99" s="170" t="s">
        <v>4245</v>
      </c>
      <c r="F99" s="11"/>
      <c r="G99" s="170">
        <v>250.14</v>
      </c>
      <c r="H99" s="11"/>
      <c r="I99" s="170">
        <v>536.24</v>
      </c>
      <c r="J99" s="11"/>
      <c r="K99" s="170" t="s">
        <v>4456</v>
      </c>
      <c r="L99" s="249">
        <f>VLOOKUP(A99,'De x Para'!A:C,3,0)</f>
        <v>0</v>
      </c>
    </row>
    <row r="100" spans="1:12">
      <c r="A100" s="169" t="s">
        <v>577</v>
      </c>
      <c r="B100" s="164" t="s">
        <v>143</v>
      </c>
      <c r="C100" s="169" t="s">
        <v>578</v>
      </c>
      <c r="D100" s="9"/>
      <c r="E100" s="170" t="s">
        <v>4246</v>
      </c>
      <c r="F100" s="11"/>
      <c r="G100" s="258">
        <v>3299.11</v>
      </c>
      <c r="H100" s="11"/>
      <c r="I100" s="258">
        <v>8060.68</v>
      </c>
      <c r="J100" s="11"/>
      <c r="K100" s="170" t="s">
        <v>4457</v>
      </c>
      <c r="L100" s="249">
        <f>VLOOKUP(A100,'De x Para'!A:C,3,0)</f>
        <v>0</v>
      </c>
    </row>
    <row r="101" spans="1:12">
      <c r="A101" s="169" t="s">
        <v>583</v>
      </c>
      <c r="B101" s="164" t="s">
        <v>143</v>
      </c>
      <c r="C101" s="169" t="s">
        <v>584</v>
      </c>
      <c r="D101" s="9"/>
      <c r="E101" s="170" t="s">
        <v>4247</v>
      </c>
      <c r="F101" s="11"/>
      <c r="G101" s="258">
        <v>6379.06</v>
      </c>
      <c r="H101" s="11"/>
      <c r="I101" s="258">
        <v>13673.76</v>
      </c>
      <c r="J101" s="11"/>
      <c r="K101" s="170" t="s">
        <v>4458</v>
      </c>
      <c r="L101" s="249">
        <f>VLOOKUP(A101,'De x Para'!A:C,3,0)</f>
        <v>0</v>
      </c>
    </row>
    <row r="102" spans="1:12">
      <c r="A102" s="171"/>
      <c r="B102" s="164" t="s">
        <v>143</v>
      </c>
      <c r="C102" s="171" t="s">
        <v>143</v>
      </c>
      <c r="D102" s="12"/>
      <c r="E102" s="12"/>
      <c r="F102" s="12"/>
      <c r="G102" s="12"/>
      <c r="H102" s="12"/>
      <c r="I102" s="12"/>
      <c r="J102" s="12"/>
      <c r="K102" s="12"/>
      <c r="L102" s="250"/>
    </row>
    <row r="103" spans="1:12">
      <c r="A103" s="167" t="s">
        <v>589</v>
      </c>
      <c r="B103" s="164" t="s">
        <v>143</v>
      </c>
      <c r="C103" s="167" t="s">
        <v>590</v>
      </c>
      <c r="D103" s="6"/>
      <c r="E103" s="168" t="s">
        <v>4248</v>
      </c>
      <c r="F103" s="8"/>
      <c r="G103" s="257">
        <v>96638.1</v>
      </c>
      <c r="H103" s="8"/>
      <c r="I103" s="257">
        <v>93012.42</v>
      </c>
      <c r="J103" s="8"/>
      <c r="K103" s="168" t="s">
        <v>4459</v>
      </c>
      <c r="L103" s="249">
        <f>VLOOKUP(A103,'De x Para'!A:C,3,0)</f>
        <v>0</v>
      </c>
    </row>
    <row r="104" spans="1:12">
      <c r="A104" s="167" t="s">
        <v>595</v>
      </c>
      <c r="B104" s="164" t="s">
        <v>143</v>
      </c>
      <c r="C104" s="167" t="s">
        <v>590</v>
      </c>
      <c r="D104" s="6"/>
      <c r="E104" s="168" t="s">
        <v>4248</v>
      </c>
      <c r="F104" s="8"/>
      <c r="G104" s="257">
        <v>96638.1</v>
      </c>
      <c r="H104" s="8"/>
      <c r="I104" s="257">
        <v>93012.42</v>
      </c>
      <c r="J104" s="8"/>
      <c r="K104" s="168" t="s">
        <v>4459</v>
      </c>
      <c r="L104" s="249">
        <f>VLOOKUP(A104,'De x Para'!A:C,3,0)</f>
        <v>0</v>
      </c>
    </row>
    <row r="105" spans="1:12">
      <c r="A105" s="169" t="s">
        <v>596</v>
      </c>
      <c r="B105" s="164" t="s">
        <v>143</v>
      </c>
      <c r="C105" s="169" t="s">
        <v>597</v>
      </c>
      <c r="D105" s="9"/>
      <c r="E105" s="170" t="s">
        <v>4249</v>
      </c>
      <c r="F105" s="11"/>
      <c r="G105" s="258">
        <v>76161.5</v>
      </c>
      <c r="H105" s="11"/>
      <c r="I105" s="258">
        <v>73013.16</v>
      </c>
      <c r="J105" s="11"/>
      <c r="K105" s="170" t="s">
        <v>4460</v>
      </c>
      <c r="L105" s="249">
        <f>VLOOKUP(A105,'De x Para'!A:C,3,0)</f>
        <v>0</v>
      </c>
    </row>
    <row r="106" spans="1:12">
      <c r="A106" s="169" t="s">
        <v>602</v>
      </c>
      <c r="B106" s="164" t="s">
        <v>143</v>
      </c>
      <c r="C106" s="169" t="s">
        <v>603</v>
      </c>
      <c r="D106" s="9"/>
      <c r="E106" s="170" t="s">
        <v>4250</v>
      </c>
      <c r="F106" s="11"/>
      <c r="G106" s="258">
        <v>18201.419999999998</v>
      </c>
      <c r="H106" s="11"/>
      <c r="I106" s="258">
        <v>17779.02</v>
      </c>
      <c r="J106" s="11"/>
      <c r="K106" s="170" t="s">
        <v>4461</v>
      </c>
      <c r="L106" s="249">
        <f>VLOOKUP(A106,'De x Para'!A:C,3,0)</f>
        <v>0</v>
      </c>
    </row>
    <row r="107" spans="1:12">
      <c r="A107" s="169" t="s">
        <v>608</v>
      </c>
      <c r="B107" s="164" t="s">
        <v>143</v>
      </c>
      <c r="C107" s="169" t="s">
        <v>609</v>
      </c>
      <c r="D107" s="9"/>
      <c r="E107" s="170" t="s">
        <v>4251</v>
      </c>
      <c r="F107" s="11"/>
      <c r="G107" s="258">
        <v>2275.1799999999998</v>
      </c>
      <c r="H107" s="11"/>
      <c r="I107" s="258">
        <v>2220.2399999999998</v>
      </c>
      <c r="J107" s="11"/>
      <c r="K107" s="170" t="s">
        <v>4462</v>
      </c>
      <c r="L107" s="249">
        <f>VLOOKUP(A107,'De x Para'!A:C,3,0)</f>
        <v>0</v>
      </c>
    </row>
    <row r="108" spans="1:12">
      <c r="A108" s="171"/>
      <c r="B108" s="164" t="s">
        <v>143</v>
      </c>
      <c r="C108" s="171" t="s">
        <v>143</v>
      </c>
      <c r="D108" s="12"/>
      <c r="E108" s="12"/>
      <c r="F108" s="12"/>
      <c r="G108" s="12"/>
      <c r="H108" s="12"/>
      <c r="I108" s="12"/>
      <c r="J108" s="12"/>
      <c r="K108" s="12"/>
      <c r="L108" s="250"/>
    </row>
    <row r="109" spans="1:12">
      <c r="A109" s="167" t="s">
        <v>614</v>
      </c>
      <c r="B109" s="164" t="s">
        <v>143</v>
      </c>
      <c r="C109" s="167" t="s">
        <v>615</v>
      </c>
      <c r="D109" s="6"/>
      <c r="E109" s="168" t="s">
        <v>4252</v>
      </c>
      <c r="F109" s="8"/>
      <c r="G109" s="257">
        <v>40204.230000000003</v>
      </c>
      <c r="H109" s="8"/>
      <c r="I109" s="257">
        <v>38320.67</v>
      </c>
      <c r="J109" s="8"/>
      <c r="K109" s="168" t="s">
        <v>4463</v>
      </c>
      <c r="L109" s="249">
        <f>VLOOKUP(A109,'De x Para'!A:C,3,0)</f>
        <v>0</v>
      </c>
    </row>
    <row r="110" spans="1:12">
      <c r="A110" s="167" t="s">
        <v>620</v>
      </c>
      <c r="B110" s="164" t="s">
        <v>143</v>
      </c>
      <c r="C110" s="167" t="s">
        <v>615</v>
      </c>
      <c r="D110" s="6"/>
      <c r="E110" s="168" t="s">
        <v>4252</v>
      </c>
      <c r="F110" s="8"/>
      <c r="G110" s="257">
        <v>40204.230000000003</v>
      </c>
      <c r="H110" s="8"/>
      <c r="I110" s="257">
        <v>38320.67</v>
      </c>
      <c r="J110" s="8"/>
      <c r="K110" s="168" t="s">
        <v>4463</v>
      </c>
      <c r="L110" s="249">
        <f>VLOOKUP(A110,'De x Para'!A:C,3,0)</f>
        <v>0</v>
      </c>
    </row>
    <row r="111" spans="1:12">
      <c r="A111" s="169" t="s">
        <v>621</v>
      </c>
      <c r="B111" s="164" t="s">
        <v>143</v>
      </c>
      <c r="C111" s="169" t="s">
        <v>622</v>
      </c>
      <c r="D111" s="9"/>
      <c r="E111" s="170" t="s">
        <v>4253</v>
      </c>
      <c r="F111" s="11"/>
      <c r="G111" s="258">
        <v>1492.8</v>
      </c>
      <c r="H111" s="11"/>
      <c r="I111" s="170">
        <v>703.93</v>
      </c>
      <c r="J111" s="11"/>
      <c r="K111" s="170" t="s">
        <v>4464</v>
      </c>
      <c r="L111" s="249">
        <f>VLOOKUP(A111,'De x Para'!A:C,3,0)</f>
        <v>0</v>
      </c>
    </row>
    <row r="112" spans="1:12">
      <c r="A112" s="169" t="s">
        <v>627</v>
      </c>
      <c r="B112" s="164" t="s">
        <v>143</v>
      </c>
      <c r="C112" s="169" t="s">
        <v>628</v>
      </c>
      <c r="D112" s="9"/>
      <c r="E112" s="170" t="s">
        <v>4254</v>
      </c>
      <c r="F112" s="11"/>
      <c r="G112" s="258">
        <v>18695.63</v>
      </c>
      <c r="H112" s="11"/>
      <c r="I112" s="258">
        <v>22429.72</v>
      </c>
      <c r="J112" s="11"/>
      <c r="K112" s="170" t="s">
        <v>4465</v>
      </c>
      <c r="L112" s="249">
        <f>VLOOKUP(A112,'De x Para'!A:C,3,0)</f>
        <v>0</v>
      </c>
    </row>
    <row r="113" spans="1:12">
      <c r="A113" s="169" t="s">
        <v>633</v>
      </c>
      <c r="B113" s="164" t="s">
        <v>143</v>
      </c>
      <c r="C113" s="169" t="s">
        <v>634</v>
      </c>
      <c r="D113" s="9"/>
      <c r="E113" s="170" t="s">
        <v>4255</v>
      </c>
      <c r="F113" s="11"/>
      <c r="G113" s="258">
        <v>1139.22</v>
      </c>
      <c r="H113" s="11"/>
      <c r="I113" s="170">
        <v>761.91</v>
      </c>
      <c r="J113" s="11"/>
      <c r="K113" s="170" t="s">
        <v>4466</v>
      </c>
      <c r="L113" s="249">
        <f>VLOOKUP(A113,'De x Para'!A:C,3,0)</f>
        <v>0</v>
      </c>
    </row>
    <row r="114" spans="1:12">
      <c r="A114" s="169" t="s">
        <v>639</v>
      </c>
      <c r="B114" s="164" t="s">
        <v>143</v>
      </c>
      <c r="C114" s="169" t="s">
        <v>640</v>
      </c>
      <c r="D114" s="9"/>
      <c r="E114" s="170" t="s">
        <v>4256</v>
      </c>
      <c r="F114" s="11"/>
      <c r="G114" s="258">
        <v>5152.29</v>
      </c>
      <c r="H114" s="11"/>
      <c r="I114" s="258">
        <v>3397.8</v>
      </c>
      <c r="J114" s="11"/>
      <c r="K114" s="170" t="s">
        <v>4467</v>
      </c>
      <c r="L114" s="249">
        <f>VLOOKUP(A114,'De x Para'!A:C,3,0)</f>
        <v>0</v>
      </c>
    </row>
    <row r="115" spans="1:12">
      <c r="A115" s="169" t="s">
        <v>645</v>
      </c>
      <c r="B115" s="164" t="s">
        <v>143</v>
      </c>
      <c r="C115" s="169" t="s">
        <v>646</v>
      </c>
      <c r="D115" s="9"/>
      <c r="E115" s="170" t="s">
        <v>4257</v>
      </c>
      <c r="F115" s="11"/>
      <c r="G115" s="258">
        <v>11471.56</v>
      </c>
      <c r="H115" s="11"/>
      <c r="I115" s="258">
        <v>7321.15</v>
      </c>
      <c r="J115" s="11"/>
      <c r="K115" s="170" t="s">
        <v>4468</v>
      </c>
      <c r="L115" s="249">
        <f>VLOOKUP(A115,'De x Para'!A:C,3,0)</f>
        <v>0</v>
      </c>
    </row>
    <row r="116" spans="1:12">
      <c r="A116" s="169" t="s">
        <v>651</v>
      </c>
      <c r="B116" s="164" t="s">
        <v>143</v>
      </c>
      <c r="C116" s="169" t="s">
        <v>652</v>
      </c>
      <c r="D116" s="9"/>
      <c r="E116" s="170" t="s">
        <v>4258</v>
      </c>
      <c r="F116" s="11"/>
      <c r="G116" s="258">
        <v>2252.73</v>
      </c>
      <c r="H116" s="11"/>
      <c r="I116" s="258">
        <v>1498.12</v>
      </c>
      <c r="J116" s="11"/>
      <c r="K116" s="170" t="s">
        <v>4469</v>
      </c>
      <c r="L116" s="249">
        <f>VLOOKUP(A116,'De x Para'!A:C,3,0)</f>
        <v>0</v>
      </c>
    </row>
    <row r="117" spans="1:12">
      <c r="A117" s="169" t="s">
        <v>1876</v>
      </c>
      <c r="B117" s="164" t="s">
        <v>143</v>
      </c>
      <c r="C117" s="169" t="s">
        <v>1877</v>
      </c>
      <c r="D117" s="9"/>
      <c r="E117" s="170" t="s">
        <v>248</v>
      </c>
      <c r="F117" s="11"/>
      <c r="G117" s="170">
        <v>0</v>
      </c>
      <c r="H117" s="11"/>
      <c r="I117" s="258">
        <v>2208.04</v>
      </c>
      <c r="J117" s="11"/>
      <c r="K117" s="170" t="s">
        <v>4470</v>
      </c>
      <c r="L117" s="249">
        <f>VLOOKUP(A117,'De x Para'!A:C,3,0)</f>
        <v>0</v>
      </c>
    </row>
    <row r="118" spans="1:12">
      <c r="A118" s="171"/>
      <c r="B118" s="164" t="s">
        <v>143</v>
      </c>
      <c r="C118" s="171" t="s">
        <v>143</v>
      </c>
      <c r="D118" s="12"/>
      <c r="E118" s="12"/>
      <c r="F118" s="12"/>
      <c r="G118" s="12"/>
      <c r="H118" s="12"/>
      <c r="I118" s="12"/>
      <c r="J118" s="12"/>
      <c r="K118" s="12"/>
      <c r="L118" s="250"/>
    </row>
    <row r="119" spans="1:12">
      <c r="A119" s="167" t="s">
        <v>657</v>
      </c>
      <c r="B119" s="164" t="s">
        <v>143</v>
      </c>
      <c r="C119" s="167" t="s">
        <v>658</v>
      </c>
      <c r="D119" s="6"/>
      <c r="E119" s="168" t="s">
        <v>4259</v>
      </c>
      <c r="F119" s="8"/>
      <c r="G119" s="257">
        <v>352297.88</v>
      </c>
      <c r="H119" s="8"/>
      <c r="I119" s="257">
        <v>156338.82999999999</v>
      </c>
      <c r="J119" s="8"/>
      <c r="K119" s="168" t="s">
        <v>4471</v>
      </c>
      <c r="L119" s="249">
        <f>VLOOKUP(A119,'De x Para'!A:C,3,0)</f>
        <v>0</v>
      </c>
    </row>
    <row r="120" spans="1:12">
      <c r="A120" s="167" t="s">
        <v>663</v>
      </c>
      <c r="B120" s="164" t="s">
        <v>143</v>
      </c>
      <c r="C120" s="167" t="s">
        <v>658</v>
      </c>
      <c r="D120" s="6"/>
      <c r="E120" s="168" t="s">
        <v>4259</v>
      </c>
      <c r="F120" s="8"/>
      <c r="G120" s="257">
        <v>352297.88</v>
      </c>
      <c r="H120" s="8"/>
      <c r="I120" s="257">
        <v>156338.82999999999</v>
      </c>
      <c r="J120" s="8"/>
      <c r="K120" s="168" t="s">
        <v>4471</v>
      </c>
      <c r="L120" s="249">
        <f>VLOOKUP(A120,'De x Para'!A:C,3,0)</f>
        <v>0</v>
      </c>
    </row>
    <row r="121" spans="1:12">
      <c r="A121" s="169" t="s">
        <v>664</v>
      </c>
      <c r="B121" s="164" t="s">
        <v>143</v>
      </c>
      <c r="C121" s="169" t="s">
        <v>665</v>
      </c>
      <c r="D121" s="9"/>
      <c r="E121" s="170" t="s">
        <v>4259</v>
      </c>
      <c r="F121" s="11"/>
      <c r="G121" s="258">
        <v>352297.88</v>
      </c>
      <c r="H121" s="11"/>
      <c r="I121" s="258">
        <v>156338.82999999999</v>
      </c>
      <c r="J121" s="11"/>
      <c r="K121" s="170" t="s">
        <v>4471</v>
      </c>
      <c r="L121" s="249">
        <f>VLOOKUP(A121,'De x Para'!A:C,3,0)</f>
        <v>0</v>
      </c>
    </row>
    <row r="122" spans="1:12">
      <c r="A122" s="171"/>
      <c r="B122" s="164" t="s">
        <v>143</v>
      </c>
      <c r="C122" s="171" t="s">
        <v>143</v>
      </c>
      <c r="D122" s="12"/>
      <c r="E122" s="12"/>
      <c r="F122" s="12"/>
      <c r="G122" s="12"/>
      <c r="H122" s="12"/>
      <c r="I122" s="12"/>
      <c r="J122" s="12"/>
      <c r="K122" s="12"/>
      <c r="L122" s="250"/>
    </row>
    <row r="123" spans="1:12">
      <c r="A123" s="167" t="s">
        <v>1849</v>
      </c>
      <c r="B123" s="164" t="s">
        <v>143</v>
      </c>
      <c r="C123" s="167" t="s">
        <v>398</v>
      </c>
      <c r="D123" s="6"/>
      <c r="E123" s="168" t="s">
        <v>4040</v>
      </c>
      <c r="F123" s="8"/>
      <c r="G123" s="168">
        <v>216.86</v>
      </c>
      <c r="H123" s="8"/>
      <c r="I123" s="168">
        <v>0</v>
      </c>
      <c r="J123" s="8"/>
      <c r="K123" s="168" t="s">
        <v>248</v>
      </c>
      <c r="L123" s="249">
        <f>VLOOKUP(A123,'De x Para'!A:C,3,0)</f>
        <v>0</v>
      </c>
    </row>
    <row r="124" spans="1:12">
      <c r="A124" s="167" t="s">
        <v>1850</v>
      </c>
      <c r="B124" s="164" t="s">
        <v>143</v>
      </c>
      <c r="C124" s="167" t="s">
        <v>398</v>
      </c>
      <c r="D124" s="6"/>
      <c r="E124" s="168" t="s">
        <v>4040</v>
      </c>
      <c r="F124" s="8"/>
      <c r="G124" s="168">
        <v>216.86</v>
      </c>
      <c r="H124" s="8"/>
      <c r="I124" s="168">
        <v>0</v>
      </c>
      <c r="J124" s="8"/>
      <c r="K124" s="168" t="s">
        <v>248</v>
      </c>
      <c r="L124" s="249">
        <f>VLOOKUP(A124,'De x Para'!A:C,3,0)</f>
        <v>0</v>
      </c>
    </row>
    <row r="125" spans="1:12">
      <c r="A125" s="169" t="s">
        <v>1851</v>
      </c>
      <c r="B125" s="164" t="s">
        <v>143</v>
      </c>
      <c r="C125" s="169" t="s">
        <v>1852</v>
      </c>
      <c r="D125" s="9"/>
      <c r="E125" s="170" t="s">
        <v>4040</v>
      </c>
      <c r="F125" s="11"/>
      <c r="G125" s="170">
        <v>216.86</v>
      </c>
      <c r="H125" s="11"/>
      <c r="I125" s="170">
        <v>0</v>
      </c>
      <c r="J125" s="11"/>
      <c r="K125" s="170" t="s">
        <v>248</v>
      </c>
      <c r="L125" s="249">
        <f>VLOOKUP(A125,'De x Para'!A:C,3,0)</f>
        <v>0</v>
      </c>
    </row>
    <row r="126" spans="1:12">
      <c r="A126" s="171"/>
      <c r="B126" s="164" t="s">
        <v>143</v>
      </c>
      <c r="C126" s="171" t="s">
        <v>143</v>
      </c>
      <c r="D126" s="12"/>
      <c r="E126" s="12"/>
      <c r="F126" s="12"/>
      <c r="G126" s="12"/>
      <c r="H126" s="12"/>
      <c r="I126" s="12"/>
      <c r="J126" s="12"/>
      <c r="K126" s="12"/>
      <c r="L126" s="250"/>
    </row>
    <row r="127" spans="1:12">
      <c r="A127" s="167" t="s">
        <v>672</v>
      </c>
      <c r="B127" s="164" t="s">
        <v>143</v>
      </c>
      <c r="C127" s="167" t="s">
        <v>194</v>
      </c>
      <c r="D127" s="6"/>
      <c r="E127" s="168" t="s">
        <v>4260</v>
      </c>
      <c r="F127" s="8"/>
      <c r="G127" s="257">
        <v>825065.23</v>
      </c>
      <c r="H127" s="8"/>
      <c r="I127" s="257">
        <v>580500.57999999996</v>
      </c>
      <c r="J127" s="8"/>
      <c r="K127" s="168" t="s">
        <v>4472</v>
      </c>
      <c r="L127" s="249">
        <f>VLOOKUP(A127,'De x Para'!A:C,3,0)</f>
        <v>0</v>
      </c>
    </row>
    <row r="128" spans="1:12">
      <c r="A128" s="167" t="s">
        <v>677</v>
      </c>
      <c r="B128" s="164" t="s">
        <v>143</v>
      </c>
      <c r="C128" s="167" t="s">
        <v>194</v>
      </c>
      <c r="D128" s="6"/>
      <c r="E128" s="168" t="s">
        <v>4260</v>
      </c>
      <c r="F128" s="8"/>
      <c r="G128" s="257">
        <v>825065.23</v>
      </c>
      <c r="H128" s="8"/>
      <c r="I128" s="257">
        <v>580500.57999999996</v>
      </c>
      <c r="J128" s="8"/>
      <c r="K128" s="168" t="s">
        <v>4472</v>
      </c>
      <c r="L128" s="249">
        <f>VLOOKUP(A128,'De x Para'!A:C,3,0)</f>
        <v>0</v>
      </c>
    </row>
    <row r="129" spans="1:12">
      <c r="A129" s="169" t="s">
        <v>678</v>
      </c>
      <c r="B129" s="164" t="s">
        <v>143</v>
      </c>
      <c r="C129" s="169" t="s">
        <v>679</v>
      </c>
      <c r="D129" s="9"/>
      <c r="E129" s="170" t="s">
        <v>4261</v>
      </c>
      <c r="F129" s="11"/>
      <c r="G129" s="258">
        <v>612708.29</v>
      </c>
      <c r="H129" s="11"/>
      <c r="I129" s="258">
        <v>372497.68</v>
      </c>
      <c r="J129" s="11"/>
      <c r="K129" s="170" t="s">
        <v>4473</v>
      </c>
      <c r="L129" s="249">
        <f>VLOOKUP(A129,'De x Para'!A:C,3,0)</f>
        <v>0</v>
      </c>
    </row>
    <row r="130" spans="1:12">
      <c r="A130" s="169" t="s">
        <v>683</v>
      </c>
      <c r="B130" s="164" t="s">
        <v>143</v>
      </c>
      <c r="C130" s="169" t="s">
        <v>684</v>
      </c>
      <c r="D130" s="9"/>
      <c r="E130" s="170" t="s">
        <v>4262</v>
      </c>
      <c r="F130" s="11"/>
      <c r="G130" s="258">
        <v>208646.73</v>
      </c>
      <c r="H130" s="11"/>
      <c r="I130" s="170">
        <v>44.62</v>
      </c>
      <c r="J130" s="11"/>
      <c r="K130" s="170" t="s">
        <v>248</v>
      </c>
      <c r="L130" s="249">
        <f>VLOOKUP(A130,'De x Para'!A:C,3,0)</f>
        <v>0</v>
      </c>
    </row>
    <row r="131" spans="1:12">
      <c r="A131" s="169" t="s">
        <v>688</v>
      </c>
      <c r="B131" s="164" t="s">
        <v>143</v>
      </c>
      <c r="C131" s="169" t="s">
        <v>689</v>
      </c>
      <c r="D131" s="9"/>
      <c r="E131" s="170" t="s">
        <v>4263</v>
      </c>
      <c r="F131" s="11"/>
      <c r="G131" s="258">
        <v>1999.17</v>
      </c>
      <c r="H131" s="11"/>
      <c r="I131" s="170">
        <v>458.74</v>
      </c>
      <c r="J131" s="11"/>
      <c r="K131" s="170" t="s">
        <v>4474</v>
      </c>
      <c r="L131" s="249">
        <f>VLOOKUP(A131,'De x Para'!A:C,3,0)</f>
        <v>0</v>
      </c>
    </row>
    <row r="132" spans="1:12">
      <c r="A132" s="169" t="s">
        <v>2577</v>
      </c>
      <c r="B132" s="164" t="s">
        <v>143</v>
      </c>
      <c r="C132" s="169" t="s">
        <v>2578</v>
      </c>
      <c r="D132" s="9"/>
      <c r="E132" s="170" t="s">
        <v>4264</v>
      </c>
      <c r="F132" s="11"/>
      <c r="G132" s="258">
        <v>1711.04</v>
      </c>
      <c r="H132" s="11"/>
      <c r="I132" s="258">
        <v>207499.54</v>
      </c>
      <c r="J132" s="11"/>
      <c r="K132" s="170" t="s">
        <v>4475</v>
      </c>
      <c r="L132" s="249">
        <f>VLOOKUP(A132,'De x Para'!A:C,3,0)</f>
        <v>0</v>
      </c>
    </row>
    <row r="133" spans="1:12">
      <c r="A133" s="167"/>
      <c r="B133" s="164" t="s">
        <v>143</v>
      </c>
      <c r="C133" s="167" t="s">
        <v>143</v>
      </c>
      <c r="D133" s="6"/>
      <c r="E133" s="6"/>
      <c r="F133" s="6"/>
      <c r="G133" s="6"/>
      <c r="H133" s="6"/>
      <c r="I133" s="6"/>
      <c r="J133" s="6"/>
      <c r="K133" s="6"/>
      <c r="L133" s="251"/>
    </row>
    <row r="134" spans="1:12">
      <c r="A134" s="167" t="s">
        <v>690</v>
      </c>
      <c r="B134" s="164" t="s">
        <v>143</v>
      </c>
      <c r="C134" s="167" t="s">
        <v>691</v>
      </c>
      <c r="D134" s="6"/>
      <c r="E134" s="168" t="s">
        <v>4265</v>
      </c>
      <c r="F134" s="8"/>
      <c r="G134" s="257">
        <v>8138.63</v>
      </c>
      <c r="H134" s="8"/>
      <c r="I134" s="168">
        <v>0</v>
      </c>
      <c r="J134" s="8"/>
      <c r="K134" s="168" t="s">
        <v>4476</v>
      </c>
      <c r="L134" s="249">
        <f>VLOOKUP(A134,'De x Para'!A:C,3,0)</f>
        <v>0</v>
      </c>
    </row>
    <row r="135" spans="1:12">
      <c r="A135" s="167" t="s">
        <v>692</v>
      </c>
      <c r="B135" s="164" t="s">
        <v>143</v>
      </c>
      <c r="C135" s="167" t="s">
        <v>693</v>
      </c>
      <c r="D135" s="6"/>
      <c r="E135" s="168" t="s">
        <v>4265</v>
      </c>
      <c r="F135" s="8"/>
      <c r="G135" s="257">
        <v>8138.63</v>
      </c>
      <c r="H135" s="8"/>
      <c r="I135" s="168">
        <v>0</v>
      </c>
      <c r="J135" s="8"/>
      <c r="K135" s="168" t="s">
        <v>4476</v>
      </c>
      <c r="L135" s="249">
        <f>VLOOKUP(A135,'De x Para'!A:C,3,0)</f>
        <v>0</v>
      </c>
    </row>
    <row r="136" spans="1:12">
      <c r="A136" s="167" t="s">
        <v>694</v>
      </c>
      <c r="B136" s="164" t="s">
        <v>143</v>
      </c>
      <c r="C136" s="167" t="s">
        <v>695</v>
      </c>
      <c r="D136" s="6"/>
      <c r="E136" s="168" t="s">
        <v>4230</v>
      </c>
      <c r="F136" s="8"/>
      <c r="G136" s="257">
        <v>8138.63</v>
      </c>
      <c r="H136" s="8"/>
      <c r="I136" s="168">
        <v>0</v>
      </c>
      <c r="J136" s="8"/>
      <c r="K136" s="168" t="s">
        <v>4441</v>
      </c>
      <c r="L136" s="249">
        <f>VLOOKUP(A136,'De x Para'!A:C,3,0)</f>
        <v>0</v>
      </c>
    </row>
    <row r="137" spans="1:12">
      <c r="A137" s="167" t="s">
        <v>696</v>
      </c>
      <c r="B137" s="164" t="s">
        <v>143</v>
      </c>
      <c r="C137" s="167" t="s">
        <v>695</v>
      </c>
      <c r="D137" s="6"/>
      <c r="E137" s="168" t="s">
        <v>4230</v>
      </c>
      <c r="F137" s="8"/>
      <c r="G137" s="257">
        <v>8138.63</v>
      </c>
      <c r="H137" s="8"/>
      <c r="I137" s="168">
        <v>0</v>
      </c>
      <c r="J137" s="8"/>
      <c r="K137" s="168" t="s">
        <v>4441</v>
      </c>
      <c r="L137" s="249">
        <f>VLOOKUP(A137,'De x Para'!A:C,3,0)</f>
        <v>0</v>
      </c>
    </row>
    <row r="138" spans="1:12">
      <c r="A138" s="169" t="s">
        <v>697</v>
      </c>
      <c r="B138" s="164" t="s">
        <v>143</v>
      </c>
      <c r="C138" s="169" t="s">
        <v>698</v>
      </c>
      <c r="D138" s="9"/>
      <c r="E138" s="170" t="s">
        <v>4230</v>
      </c>
      <c r="F138" s="11"/>
      <c r="G138" s="258">
        <v>8138.63</v>
      </c>
      <c r="H138" s="11"/>
      <c r="I138" s="170">
        <v>0</v>
      </c>
      <c r="J138" s="11"/>
      <c r="K138" s="170" t="s">
        <v>4441</v>
      </c>
      <c r="L138" s="249">
        <f>VLOOKUP(A138,'De x Para'!A:C,3,0)</f>
        <v>0</v>
      </c>
    </row>
    <row r="139" spans="1:12">
      <c r="A139" s="171"/>
      <c r="B139" s="164" t="s">
        <v>143</v>
      </c>
      <c r="C139" s="171" t="s">
        <v>143</v>
      </c>
      <c r="D139" s="12"/>
      <c r="E139" s="12"/>
      <c r="F139" s="12"/>
      <c r="G139" s="12"/>
      <c r="H139" s="12"/>
      <c r="I139" s="12"/>
      <c r="J139" s="12"/>
      <c r="K139" s="12"/>
      <c r="L139" s="250"/>
    </row>
    <row r="140" spans="1:12">
      <c r="A140" s="165" t="s">
        <v>215</v>
      </c>
      <c r="B140" s="165" t="s">
        <v>216</v>
      </c>
      <c r="C140" s="4"/>
      <c r="D140" s="4"/>
      <c r="E140" s="166" t="s">
        <v>217</v>
      </c>
      <c r="F140" s="5"/>
      <c r="G140" s="166" t="s">
        <v>218</v>
      </c>
      <c r="H140" s="5"/>
      <c r="I140" s="166" t="s">
        <v>219</v>
      </c>
      <c r="J140" s="5"/>
      <c r="K140" s="166" t="s">
        <v>220</v>
      </c>
      <c r="L140" s="249">
        <f>VLOOKUP(A140,'De x Para'!A:C,3,0)</f>
        <v>0</v>
      </c>
    </row>
    <row r="141" spans="1:12">
      <c r="A141" s="167" t="s">
        <v>2582</v>
      </c>
      <c r="B141" s="164" t="s">
        <v>143</v>
      </c>
      <c r="C141" s="167" t="s">
        <v>2583</v>
      </c>
      <c r="D141" s="6"/>
      <c r="E141" s="168" t="s">
        <v>3297</v>
      </c>
      <c r="F141" s="8"/>
      <c r="G141" s="168">
        <v>0</v>
      </c>
      <c r="H141" s="8"/>
      <c r="I141" s="168">
        <v>0</v>
      </c>
      <c r="J141" s="8"/>
      <c r="K141" s="168" t="s">
        <v>3297</v>
      </c>
      <c r="L141" s="249">
        <f>VLOOKUP(A141,'De x Para'!A:C,3,0)</f>
        <v>0</v>
      </c>
    </row>
    <row r="142" spans="1:12">
      <c r="A142" s="167" t="s">
        <v>2586</v>
      </c>
      <c r="B142" s="164" t="s">
        <v>143</v>
      </c>
      <c r="C142" s="167" t="s">
        <v>2583</v>
      </c>
      <c r="D142" s="6"/>
      <c r="E142" s="168" t="s">
        <v>3297</v>
      </c>
      <c r="F142" s="8"/>
      <c r="G142" s="168">
        <v>0</v>
      </c>
      <c r="H142" s="8"/>
      <c r="I142" s="168">
        <v>0</v>
      </c>
      <c r="J142" s="8"/>
      <c r="K142" s="168" t="s">
        <v>3297</v>
      </c>
      <c r="L142" s="249">
        <f>VLOOKUP(A142,'De x Para'!A:C,3,0)</f>
        <v>0</v>
      </c>
    </row>
    <row r="143" spans="1:12">
      <c r="A143" s="169" t="s">
        <v>2587</v>
      </c>
      <c r="B143" s="164" t="s">
        <v>143</v>
      </c>
      <c r="C143" s="169" t="s">
        <v>2588</v>
      </c>
      <c r="D143" s="9"/>
      <c r="E143" s="170" t="s">
        <v>3297</v>
      </c>
      <c r="F143" s="11"/>
      <c r="G143" s="170">
        <v>0</v>
      </c>
      <c r="H143" s="11"/>
      <c r="I143" s="170">
        <v>0</v>
      </c>
      <c r="J143" s="11"/>
      <c r="K143" s="170" t="s">
        <v>3297</v>
      </c>
      <c r="L143" s="249">
        <f>VLOOKUP(A143,'De x Para'!A:C,3,0)</f>
        <v>0</v>
      </c>
    </row>
    <row r="144" spans="1:12">
      <c r="A144" s="171"/>
      <c r="B144" s="164" t="s">
        <v>143</v>
      </c>
      <c r="C144" s="171" t="s">
        <v>143</v>
      </c>
      <c r="D144" s="12"/>
      <c r="E144" s="12"/>
      <c r="F144" s="12"/>
      <c r="G144" s="12"/>
      <c r="H144" s="12"/>
      <c r="I144" s="12"/>
      <c r="J144" s="12"/>
      <c r="K144" s="12"/>
      <c r="L144" s="250"/>
    </row>
    <row r="145" spans="1:13">
      <c r="A145" s="167">
        <v>3</v>
      </c>
      <c r="B145" s="167" t="s">
        <v>700</v>
      </c>
      <c r="C145" s="6"/>
      <c r="D145" s="6"/>
      <c r="E145" s="168" t="s">
        <v>4266</v>
      </c>
      <c r="F145" s="8"/>
      <c r="G145" s="257">
        <v>686568.51</v>
      </c>
      <c r="H145" s="8"/>
      <c r="I145" s="257">
        <v>36551.230000000003</v>
      </c>
      <c r="J145" s="8"/>
      <c r="K145" s="168" t="s">
        <v>4477</v>
      </c>
      <c r="L145" s="249">
        <f>VLOOKUP(A145,'De x Para'!A:C,3,0)</f>
        <v>0</v>
      </c>
      <c r="M145" s="268">
        <f>G145-I145</f>
        <v>650017.28000000003</v>
      </c>
    </row>
    <row r="146" spans="1:13">
      <c r="A146" s="167" t="s">
        <v>705</v>
      </c>
      <c r="B146" s="164" t="s">
        <v>143</v>
      </c>
      <c r="C146" s="167" t="s">
        <v>706</v>
      </c>
      <c r="D146" s="6"/>
      <c r="E146" s="168" t="s">
        <v>4267</v>
      </c>
      <c r="F146" s="8"/>
      <c r="G146" s="257">
        <v>585320.05000000005</v>
      </c>
      <c r="H146" s="8"/>
      <c r="I146" s="257">
        <v>35875.370000000003</v>
      </c>
      <c r="J146" s="8"/>
      <c r="K146" s="168" t="s">
        <v>4478</v>
      </c>
      <c r="L146" s="249">
        <f>VLOOKUP(A146,'De x Para'!A:C,3,0)</f>
        <v>0</v>
      </c>
      <c r="M146" s="268">
        <f t="shared" ref="M146:M162" si="0">G146-I146</f>
        <v>549444.68000000005</v>
      </c>
    </row>
    <row r="147" spans="1:13">
      <c r="A147" s="167" t="s">
        <v>711</v>
      </c>
      <c r="B147" s="164" t="s">
        <v>143</v>
      </c>
      <c r="C147" s="167" t="s">
        <v>712</v>
      </c>
      <c r="D147" s="6"/>
      <c r="E147" s="168" t="s">
        <v>4268</v>
      </c>
      <c r="F147" s="8"/>
      <c r="G147" s="257">
        <v>498168.37</v>
      </c>
      <c r="H147" s="8"/>
      <c r="I147" s="257">
        <v>35875.339999999997</v>
      </c>
      <c r="J147" s="8"/>
      <c r="K147" s="168" t="s">
        <v>4479</v>
      </c>
      <c r="L147" s="249">
        <f>VLOOKUP(A147,'De x Para'!A:C,3,0)</f>
        <v>0</v>
      </c>
      <c r="M147" s="268">
        <f t="shared" si="0"/>
        <v>462293.03</v>
      </c>
    </row>
    <row r="148" spans="1:13">
      <c r="A148" s="167" t="s">
        <v>716</v>
      </c>
      <c r="B148" s="164" t="s">
        <v>143</v>
      </c>
      <c r="C148" s="167" t="s">
        <v>717</v>
      </c>
      <c r="D148" s="6"/>
      <c r="E148" s="168" t="s">
        <v>4269</v>
      </c>
      <c r="F148" s="8"/>
      <c r="G148" s="257">
        <v>34863.120000000003</v>
      </c>
      <c r="H148" s="8"/>
      <c r="I148" s="168">
        <v>0.79</v>
      </c>
      <c r="J148" s="8"/>
      <c r="K148" s="168" t="s">
        <v>4480</v>
      </c>
      <c r="L148" s="249">
        <f>VLOOKUP(A148,'De x Para'!A:C,3,0)</f>
        <v>0</v>
      </c>
      <c r="M148" s="268">
        <f t="shared" si="0"/>
        <v>34862.33</v>
      </c>
    </row>
    <row r="149" spans="1:13">
      <c r="A149" s="167" t="s">
        <v>722</v>
      </c>
      <c r="B149" s="164" t="s">
        <v>143</v>
      </c>
      <c r="C149" s="167" t="s">
        <v>723</v>
      </c>
      <c r="D149" s="6"/>
      <c r="E149" s="168" t="s">
        <v>4270</v>
      </c>
      <c r="F149" s="8"/>
      <c r="G149" s="257">
        <v>34863.120000000003</v>
      </c>
      <c r="H149" s="8"/>
      <c r="I149" s="168">
        <v>0.79</v>
      </c>
      <c r="J149" s="8"/>
      <c r="K149" s="168" t="s">
        <v>4481</v>
      </c>
      <c r="L149" s="249">
        <f>VLOOKUP(A149,'De x Para'!A:C,3,0)</f>
        <v>0</v>
      </c>
      <c r="M149" s="268">
        <f t="shared" si="0"/>
        <v>34862.33</v>
      </c>
    </row>
    <row r="150" spans="1:13">
      <c r="A150" s="169" t="s">
        <v>728</v>
      </c>
      <c r="B150" s="164" t="s">
        <v>143</v>
      </c>
      <c r="C150" s="169" t="s">
        <v>729</v>
      </c>
      <c r="D150" s="9"/>
      <c r="E150" s="170" t="s">
        <v>4271</v>
      </c>
      <c r="F150" s="11"/>
      <c r="G150" s="258">
        <v>18507.78</v>
      </c>
      <c r="H150" s="11"/>
      <c r="I150" s="170">
        <v>0.79</v>
      </c>
      <c r="J150" s="11"/>
      <c r="K150" s="170" t="s">
        <v>4482</v>
      </c>
      <c r="L150" s="249" t="str">
        <f>VLOOKUP(A150,'De x Para'!A:C,3,0)</f>
        <v>7.1.1.1</v>
      </c>
      <c r="M150" s="268">
        <f t="shared" si="0"/>
        <v>18506.989999999998</v>
      </c>
    </row>
    <row r="151" spans="1:13">
      <c r="A151" s="169" t="s">
        <v>734</v>
      </c>
      <c r="B151" s="164" t="s">
        <v>143</v>
      </c>
      <c r="C151" s="169" t="s">
        <v>735</v>
      </c>
      <c r="D151" s="9"/>
      <c r="E151" s="170" t="s">
        <v>4272</v>
      </c>
      <c r="F151" s="11"/>
      <c r="G151" s="258">
        <v>4580.54</v>
      </c>
      <c r="H151" s="11"/>
      <c r="I151" s="170">
        <v>0</v>
      </c>
      <c r="J151" s="11"/>
      <c r="K151" s="170" t="s">
        <v>4483</v>
      </c>
      <c r="L151" s="249" t="str">
        <f>VLOOKUP(A151,'De x Para'!A:C,3,0)</f>
        <v>7.1.1.1</v>
      </c>
      <c r="M151" s="268">
        <f t="shared" si="0"/>
        <v>4580.54</v>
      </c>
    </row>
    <row r="152" spans="1:13">
      <c r="A152" s="169" t="s">
        <v>739</v>
      </c>
      <c r="B152" s="164" t="s">
        <v>143</v>
      </c>
      <c r="C152" s="169" t="s">
        <v>740</v>
      </c>
      <c r="D152" s="9"/>
      <c r="E152" s="170" t="s">
        <v>4273</v>
      </c>
      <c r="F152" s="11"/>
      <c r="G152" s="258">
        <v>1480.58</v>
      </c>
      <c r="H152" s="11"/>
      <c r="I152" s="170">
        <v>0</v>
      </c>
      <c r="J152" s="11"/>
      <c r="K152" s="170" t="s">
        <v>4484</v>
      </c>
      <c r="L152" s="249" t="str">
        <f>VLOOKUP(A152,'De x Para'!A:C,3,0)</f>
        <v>7.1.1.1</v>
      </c>
      <c r="M152" s="268">
        <f t="shared" si="0"/>
        <v>1480.58</v>
      </c>
    </row>
    <row r="153" spans="1:13">
      <c r="A153" s="169" t="s">
        <v>744</v>
      </c>
      <c r="B153" s="164" t="s">
        <v>143</v>
      </c>
      <c r="C153" s="169" t="s">
        <v>745</v>
      </c>
      <c r="D153" s="9"/>
      <c r="E153" s="170" t="s">
        <v>4274</v>
      </c>
      <c r="F153" s="11"/>
      <c r="G153" s="170">
        <v>185.07</v>
      </c>
      <c r="H153" s="11"/>
      <c r="I153" s="170">
        <v>0</v>
      </c>
      <c r="J153" s="11"/>
      <c r="K153" s="170" t="s">
        <v>4485</v>
      </c>
      <c r="L153" s="249" t="str">
        <f>VLOOKUP(A153,'De x Para'!A:C,3,0)</f>
        <v>7.1.1.1</v>
      </c>
      <c r="M153" s="268">
        <f t="shared" si="0"/>
        <v>185.07</v>
      </c>
    </row>
    <row r="154" spans="1:13">
      <c r="A154" s="169" t="s">
        <v>750</v>
      </c>
      <c r="B154" s="164" t="s">
        <v>143</v>
      </c>
      <c r="C154" s="169" t="s">
        <v>751</v>
      </c>
      <c r="D154" s="9"/>
      <c r="E154" s="170" t="s">
        <v>4275</v>
      </c>
      <c r="F154" s="11"/>
      <c r="G154" s="170">
        <v>630</v>
      </c>
      <c r="H154" s="11"/>
      <c r="I154" s="170">
        <v>0</v>
      </c>
      <c r="J154" s="11"/>
      <c r="K154" s="170" t="s">
        <v>825</v>
      </c>
      <c r="L154" s="249" t="str">
        <f>VLOOKUP(A154,'De x Para'!A:C,3,0)</f>
        <v>7.1.1.1</v>
      </c>
      <c r="M154" s="268">
        <f t="shared" si="0"/>
        <v>630</v>
      </c>
    </row>
    <row r="155" spans="1:13">
      <c r="A155" s="169" t="s">
        <v>758</v>
      </c>
      <c r="B155" s="164" t="s">
        <v>143</v>
      </c>
      <c r="C155" s="169" t="s">
        <v>542</v>
      </c>
      <c r="D155" s="9"/>
      <c r="E155" s="170" t="s">
        <v>4276</v>
      </c>
      <c r="F155" s="11"/>
      <c r="G155" s="258">
        <v>2444.2199999999998</v>
      </c>
      <c r="H155" s="11"/>
      <c r="I155" s="170">
        <v>0</v>
      </c>
      <c r="J155" s="11"/>
      <c r="K155" s="170" t="s">
        <v>4486</v>
      </c>
      <c r="L155" s="249" t="str">
        <f>VLOOKUP(A155,'De x Para'!A:C,3,0)</f>
        <v>7.1.1.1</v>
      </c>
      <c r="M155" s="268">
        <f t="shared" si="0"/>
        <v>2444.2199999999998</v>
      </c>
    </row>
    <row r="156" spans="1:13">
      <c r="A156" s="169" t="s">
        <v>763</v>
      </c>
      <c r="B156" s="164" t="s">
        <v>143</v>
      </c>
      <c r="C156" s="169" t="s">
        <v>764</v>
      </c>
      <c r="D156" s="9"/>
      <c r="E156" s="170" t="s">
        <v>4277</v>
      </c>
      <c r="F156" s="11"/>
      <c r="G156" s="258">
        <v>4603.4799999999996</v>
      </c>
      <c r="H156" s="11"/>
      <c r="I156" s="170">
        <v>0</v>
      </c>
      <c r="J156" s="11"/>
      <c r="K156" s="170" t="s">
        <v>4487</v>
      </c>
      <c r="L156" s="249" t="str">
        <f>VLOOKUP(A156,'De x Para'!A:C,3,0)</f>
        <v>7.1.1.1</v>
      </c>
      <c r="M156" s="268">
        <f t="shared" si="0"/>
        <v>4603.4799999999996</v>
      </c>
    </row>
    <row r="157" spans="1:13">
      <c r="A157" s="169" t="s">
        <v>768</v>
      </c>
      <c r="B157" s="164" t="s">
        <v>143</v>
      </c>
      <c r="C157" s="169" t="s">
        <v>769</v>
      </c>
      <c r="D157" s="9"/>
      <c r="E157" s="170" t="s">
        <v>4278</v>
      </c>
      <c r="F157" s="11"/>
      <c r="G157" s="170">
        <v>195.54</v>
      </c>
      <c r="H157" s="11"/>
      <c r="I157" s="170">
        <v>0</v>
      </c>
      <c r="J157" s="11"/>
      <c r="K157" s="170" t="s">
        <v>4488</v>
      </c>
      <c r="L157" s="249" t="str">
        <f>VLOOKUP(A157,'De x Para'!A:C,3,0)</f>
        <v>7.1.1.1</v>
      </c>
      <c r="M157" s="268">
        <f t="shared" si="0"/>
        <v>195.54</v>
      </c>
    </row>
    <row r="158" spans="1:13">
      <c r="A158" s="169" t="s">
        <v>773</v>
      </c>
      <c r="B158" s="164" t="s">
        <v>143</v>
      </c>
      <c r="C158" s="169" t="s">
        <v>774</v>
      </c>
      <c r="D158" s="9"/>
      <c r="E158" s="170" t="s">
        <v>4279</v>
      </c>
      <c r="F158" s="11"/>
      <c r="G158" s="170">
        <v>368.27</v>
      </c>
      <c r="H158" s="11"/>
      <c r="I158" s="170">
        <v>0</v>
      </c>
      <c r="J158" s="11"/>
      <c r="K158" s="170" t="s">
        <v>4489</v>
      </c>
      <c r="L158" s="249" t="str">
        <f>VLOOKUP(A158,'De x Para'!A:C,3,0)</f>
        <v>7.1.1.1</v>
      </c>
      <c r="M158" s="268">
        <f t="shared" si="0"/>
        <v>368.27</v>
      </c>
    </row>
    <row r="159" spans="1:13">
      <c r="A159" s="169" t="s">
        <v>778</v>
      </c>
      <c r="B159" s="164" t="s">
        <v>143</v>
      </c>
      <c r="C159" s="169" t="s">
        <v>779</v>
      </c>
      <c r="D159" s="9"/>
      <c r="E159" s="170" t="s">
        <v>4280</v>
      </c>
      <c r="F159" s="11"/>
      <c r="G159" s="170">
        <v>24.44</v>
      </c>
      <c r="H159" s="11"/>
      <c r="I159" s="170">
        <v>0</v>
      </c>
      <c r="J159" s="11"/>
      <c r="K159" s="170" t="s">
        <v>4490</v>
      </c>
      <c r="L159" s="249" t="str">
        <f>VLOOKUP(A159,'De x Para'!A:C,3,0)</f>
        <v>7.1.1.1</v>
      </c>
      <c r="M159" s="268">
        <f t="shared" si="0"/>
        <v>24.44</v>
      </c>
    </row>
    <row r="160" spans="1:13">
      <c r="A160" s="169" t="s">
        <v>783</v>
      </c>
      <c r="B160" s="164" t="s">
        <v>143</v>
      </c>
      <c r="C160" s="169" t="s">
        <v>784</v>
      </c>
      <c r="D160" s="9"/>
      <c r="E160" s="170" t="s">
        <v>4281</v>
      </c>
      <c r="F160" s="11"/>
      <c r="G160" s="170">
        <v>46.04</v>
      </c>
      <c r="H160" s="11"/>
      <c r="I160" s="170">
        <v>0</v>
      </c>
      <c r="J160" s="11"/>
      <c r="K160" s="170" t="s">
        <v>4491</v>
      </c>
      <c r="L160" s="249" t="str">
        <f>VLOOKUP(A160,'De x Para'!A:C,3,0)</f>
        <v>7.1.1.1</v>
      </c>
      <c r="M160" s="268">
        <f t="shared" si="0"/>
        <v>46.04</v>
      </c>
    </row>
    <row r="161" spans="1:13">
      <c r="A161" s="169" t="s">
        <v>788</v>
      </c>
      <c r="B161" s="164" t="s">
        <v>143</v>
      </c>
      <c r="C161" s="169" t="s">
        <v>789</v>
      </c>
      <c r="D161" s="9"/>
      <c r="E161" s="170" t="s">
        <v>4282</v>
      </c>
      <c r="F161" s="11"/>
      <c r="G161" s="170">
        <v>623.27</v>
      </c>
      <c r="H161" s="11"/>
      <c r="I161" s="170">
        <v>0</v>
      </c>
      <c r="J161" s="11"/>
      <c r="K161" s="170" t="s">
        <v>3928</v>
      </c>
      <c r="L161" s="249" t="str">
        <f>VLOOKUP(A161,'De x Para'!A:C,3,0)</f>
        <v>7.1.1.1</v>
      </c>
      <c r="M161" s="268">
        <f t="shared" si="0"/>
        <v>623.27</v>
      </c>
    </row>
    <row r="162" spans="1:13">
      <c r="A162" s="169" t="s">
        <v>794</v>
      </c>
      <c r="B162" s="164" t="s">
        <v>143</v>
      </c>
      <c r="C162" s="169" t="s">
        <v>795</v>
      </c>
      <c r="D162" s="9"/>
      <c r="E162" s="170" t="s">
        <v>4283</v>
      </c>
      <c r="F162" s="11"/>
      <c r="G162" s="258">
        <v>1173.8900000000001</v>
      </c>
      <c r="H162" s="11"/>
      <c r="I162" s="170">
        <v>0</v>
      </c>
      <c r="J162" s="11"/>
      <c r="K162" s="170" t="s">
        <v>4492</v>
      </c>
      <c r="L162" s="249" t="str">
        <f>VLOOKUP(A162,'De x Para'!A:C,3,0)</f>
        <v>7.1.1.1</v>
      </c>
      <c r="M162" s="268">
        <f t="shared" si="0"/>
        <v>1173.8900000000001</v>
      </c>
    </row>
    <row r="163" spans="1:13">
      <c r="A163" s="171"/>
      <c r="B163" s="164" t="s">
        <v>143</v>
      </c>
      <c r="C163" s="171" t="s">
        <v>143</v>
      </c>
      <c r="D163" s="12"/>
      <c r="E163" s="12"/>
      <c r="F163" s="12"/>
      <c r="G163" s="12"/>
      <c r="H163" s="12"/>
      <c r="I163" s="12"/>
      <c r="J163" s="12"/>
      <c r="K163" s="12"/>
      <c r="L163" s="250"/>
    </row>
    <row r="164" spans="1:13">
      <c r="A164" s="167" t="s">
        <v>799</v>
      </c>
      <c r="B164" s="164" t="s">
        <v>143</v>
      </c>
      <c r="C164" s="167" t="s">
        <v>800</v>
      </c>
      <c r="D164" s="6"/>
      <c r="E164" s="168" t="s">
        <v>4284</v>
      </c>
      <c r="F164" s="8"/>
      <c r="G164" s="168">
        <v>0</v>
      </c>
      <c r="H164" s="8"/>
      <c r="I164" s="168">
        <v>0</v>
      </c>
      <c r="J164" s="8"/>
      <c r="K164" s="168" t="s">
        <v>4284</v>
      </c>
      <c r="L164" s="249">
        <f>VLOOKUP(A164,'De x Para'!A:C,3,0)</f>
        <v>0</v>
      </c>
      <c r="M164" s="268">
        <f t="shared" ref="M164:M179" si="1">G164-I164</f>
        <v>0</v>
      </c>
    </row>
    <row r="165" spans="1:13">
      <c r="A165" s="169" t="s">
        <v>805</v>
      </c>
      <c r="B165" s="164" t="s">
        <v>143</v>
      </c>
      <c r="C165" s="169" t="s">
        <v>729</v>
      </c>
      <c r="D165" s="9"/>
      <c r="E165" s="170" t="s">
        <v>4285</v>
      </c>
      <c r="F165" s="11"/>
      <c r="G165" s="170">
        <v>0</v>
      </c>
      <c r="H165" s="11"/>
      <c r="I165" s="170">
        <v>0</v>
      </c>
      <c r="J165" s="11"/>
      <c r="K165" s="170" t="s">
        <v>4285</v>
      </c>
      <c r="L165" s="249" t="str">
        <f>VLOOKUP(A165,'De x Para'!A:C,3,0)</f>
        <v>7.1.1.2</v>
      </c>
      <c r="M165" s="268">
        <f t="shared" si="1"/>
        <v>0</v>
      </c>
    </row>
    <row r="166" spans="1:13">
      <c r="A166" s="169" t="s">
        <v>3791</v>
      </c>
      <c r="B166" s="164" t="s">
        <v>143</v>
      </c>
      <c r="C166" s="169" t="s">
        <v>871</v>
      </c>
      <c r="D166" s="9"/>
      <c r="E166" s="170" t="s">
        <v>4063</v>
      </c>
      <c r="F166" s="11"/>
      <c r="G166" s="170">
        <v>0</v>
      </c>
      <c r="H166" s="11"/>
      <c r="I166" s="170">
        <v>0</v>
      </c>
      <c r="J166" s="11"/>
      <c r="K166" s="170" t="s">
        <v>4063</v>
      </c>
      <c r="L166" s="249" t="str">
        <f>VLOOKUP(A166,'De x Para'!A:C,3,0)</f>
        <v>7.1.1.2</v>
      </c>
      <c r="M166" s="268">
        <f t="shared" si="1"/>
        <v>0</v>
      </c>
    </row>
    <row r="167" spans="1:13">
      <c r="A167" s="169" t="s">
        <v>810</v>
      </c>
      <c r="B167" s="164" t="s">
        <v>143</v>
      </c>
      <c r="C167" s="169" t="s">
        <v>735</v>
      </c>
      <c r="D167" s="9"/>
      <c r="E167" s="170" t="s">
        <v>4064</v>
      </c>
      <c r="F167" s="11"/>
      <c r="G167" s="170">
        <v>0</v>
      </c>
      <c r="H167" s="11"/>
      <c r="I167" s="170">
        <v>0</v>
      </c>
      <c r="J167" s="11"/>
      <c r="K167" s="170" t="s">
        <v>4064</v>
      </c>
      <c r="L167" s="249" t="str">
        <f>VLOOKUP(A167,'De x Para'!A:C,3,0)</f>
        <v>7.1.1.2</v>
      </c>
      <c r="M167" s="268">
        <f t="shared" si="1"/>
        <v>0</v>
      </c>
    </row>
    <row r="168" spans="1:13">
      <c r="A168" s="169" t="s">
        <v>813</v>
      </c>
      <c r="B168" s="164" t="s">
        <v>143</v>
      </c>
      <c r="C168" s="169" t="s">
        <v>740</v>
      </c>
      <c r="D168" s="9"/>
      <c r="E168" s="170" t="s">
        <v>4065</v>
      </c>
      <c r="F168" s="11"/>
      <c r="G168" s="170">
        <v>0</v>
      </c>
      <c r="H168" s="11"/>
      <c r="I168" s="170">
        <v>0</v>
      </c>
      <c r="J168" s="11"/>
      <c r="K168" s="170" t="s">
        <v>4065</v>
      </c>
      <c r="L168" s="249" t="str">
        <f>VLOOKUP(A168,'De x Para'!A:C,3,0)</f>
        <v>7.1.1.2</v>
      </c>
      <c r="M168" s="268">
        <f t="shared" si="1"/>
        <v>0</v>
      </c>
    </row>
    <row r="169" spans="1:13">
      <c r="A169" s="169" t="s">
        <v>4066</v>
      </c>
      <c r="B169" s="164" t="s">
        <v>143</v>
      </c>
      <c r="C169" s="169" t="s">
        <v>4067</v>
      </c>
      <c r="D169" s="9"/>
      <c r="E169" s="170" t="s">
        <v>4068</v>
      </c>
      <c r="F169" s="11"/>
      <c r="G169" s="170">
        <v>0</v>
      </c>
      <c r="H169" s="11"/>
      <c r="I169" s="170">
        <v>0</v>
      </c>
      <c r="J169" s="11"/>
      <c r="K169" s="170" t="s">
        <v>4068</v>
      </c>
      <c r="L169" s="249" t="str">
        <f>VLOOKUP(A169,'De x Para'!A:C,3,0)</f>
        <v>7.1.1.2</v>
      </c>
      <c r="M169" s="268">
        <f t="shared" si="1"/>
        <v>0</v>
      </c>
    </row>
    <row r="170" spans="1:13">
      <c r="A170" s="169" t="s">
        <v>817</v>
      </c>
      <c r="B170" s="164" t="s">
        <v>143</v>
      </c>
      <c r="C170" s="169" t="s">
        <v>745</v>
      </c>
      <c r="D170" s="9"/>
      <c r="E170" s="170" t="s">
        <v>3795</v>
      </c>
      <c r="F170" s="11"/>
      <c r="G170" s="170">
        <v>0</v>
      </c>
      <c r="H170" s="11"/>
      <c r="I170" s="170">
        <v>0</v>
      </c>
      <c r="J170" s="11"/>
      <c r="K170" s="170" t="s">
        <v>3795</v>
      </c>
      <c r="L170" s="249" t="str">
        <f>VLOOKUP(A170,'De x Para'!A:C,3,0)</f>
        <v>7.1.1.2</v>
      </c>
      <c r="M170" s="268">
        <f t="shared" si="1"/>
        <v>0</v>
      </c>
    </row>
    <row r="171" spans="1:13">
      <c r="A171" s="169" t="s">
        <v>823</v>
      </c>
      <c r="B171" s="164" t="s">
        <v>143</v>
      </c>
      <c r="C171" s="169" t="s">
        <v>824</v>
      </c>
      <c r="D171" s="9"/>
      <c r="E171" s="170" t="s">
        <v>3554</v>
      </c>
      <c r="F171" s="11"/>
      <c r="G171" s="170">
        <v>0</v>
      </c>
      <c r="H171" s="11"/>
      <c r="I171" s="170">
        <v>0</v>
      </c>
      <c r="J171" s="11"/>
      <c r="K171" s="170" t="s">
        <v>3554</v>
      </c>
      <c r="L171" s="249" t="str">
        <f>VLOOKUP(A171,'De x Para'!A:C,3,0)</f>
        <v>7.1.1.2</v>
      </c>
      <c r="M171" s="268">
        <f t="shared" si="1"/>
        <v>0</v>
      </c>
    </row>
    <row r="172" spans="1:13">
      <c r="A172" s="169" t="s">
        <v>828</v>
      </c>
      <c r="B172" s="164" t="s">
        <v>143</v>
      </c>
      <c r="C172" s="169" t="s">
        <v>542</v>
      </c>
      <c r="D172" s="9"/>
      <c r="E172" s="170" t="s">
        <v>3781</v>
      </c>
      <c r="F172" s="11"/>
      <c r="G172" s="170">
        <v>0</v>
      </c>
      <c r="H172" s="11"/>
      <c r="I172" s="170">
        <v>0</v>
      </c>
      <c r="J172" s="11"/>
      <c r="K172" s="170" t="s">
        <v>3781</v>
      </c>
      <c r="L172" s="249" t="str">
        <f>VLOOKUP(A172,'De x Para'!A:C,3,0)</f>
        <v>7.1.1.2</v>
      </c>
      <c r="M172" s="268">
        <f t="shared" si="1"/>
        <v>0</v>
      </c>
    </row>
    <row r="173" spans="1:13">
      <c r="A173" s="169" t="s">
        <v>829</v>
      </c>
      <c r="B173" s="164" t="s">
        <v>143</v>
      </c>
      <c r="C173" s="169" t="s">
        <v>764</v>
      </c>
      <c r="D173" s="9"/>
      <c r="E173" s="170" t="s">
        <v>3782</v>
      </c>
      <c r="F173" s="11"/>
      <c r="G173" s="170">
        <v>0</v>
      </c>
      <c r="H173" s="11"/>
      <c r="I173" s="170">
        <v>0</v>
      </c>
      <c r="J173" s="11"/>
      <c r="K173" s="170" t="s">
        <v>3782</v>
      </c>
      <c r="L173" s="249" t="str">
        <f>VLOOKUP(A173,'De x Para'!A:C,3,0)</f>
        <v>7.1.1.2</v>
      </c>
      <c r="M173" s="268">
        <f t="shared" si="1"/>
        <v>0</v>
      </c>
    </row>
    <row r="174" spans="1:13">
      <c r="A174" s="169" t="s">
        <v>832</v>
      </c>
      <c r="B174" s="164" t="s">
        <v>143</v>
      </c>
      <c r="C174" s="169" t="s">
        <v>769</v>
      </c>
      <c r="D174" s="9"/>
      <c r="E174" s="170" t="s">
        <v>3783</v>
      </c>
      <c r="F174" s="11"/>
      <c r="G174" s="170">
        <v>0</v>
      </c>
      <c r="H174" s="11"/>
      <c r="I174" s="170">
        <v>0</v>
      </c>
      <c r="J174" s="11"/>
      <c r="K174" s="170" t="s">
        <v>3783</v>
      </c>
      <c r="L174" s="249" t="str">
        <f>VLOOKUP(A174,'De x Para'!A:C,3,0)</f>
        <v>7.1.1.2</v>
      </c>
      <c r="M174" s="268">
        <f t="shared" si="1"/>
        <v>0</v>
      </c>
    </row>
    <row r="175" spans="1:13">
      <c r="A175" s="169" t="s">
        <v>833</v>
      </c>
      <c r="B175" s="164" t="s">
        <v>143</v>
      </c>
      <c r="C175" s="169" t="s">
        <v>774</v>
      </c>
      <c r="D175" s="9"/>
      <c r="E175" s="170" t="s">
        <v>3796</v>
      </c>
      <c r="F175" s="11"/>
      <c r="G175" s="170">
        <v>0</v>
      </c>
      <c r="H175" s="11"/>
      <c r="I175" s="170">
        <v>0</v>
      </c>
      <c r="J175" s="11"/>
      <c r="K175" s="170" t="s">
        <v>3796</v>
      </c>
      <c r="L175" s="249" t="str">
        <f>VLOOKUP(A175,'De x Para'!A:C,3,0)</f>
        <v>7.1.1.2</v>
      </c>
      <c r="M175" s="268">
        <f t="shared" si="1"/>
        <v>0</v>
      </c>
    </row>
    <row r="176" spans="1:13">
      <c r="A176" s="169" t="s">
        <v>837</v>
      </c>
      <c r="B176" s="164" t="s">
        <v>143</v>
      </c>
      <c r="C176" s="169" t="s">
        <v>779</v>
      </c>
      <c r="D176" s="9"/>
      <c r="E176" s="170" t="s">
        <v>3785</v>
      </c>
      <c r="F176" s="11"/>
      <c r="G176" s="170">
        <v>0</v>
      </c>
      <c r="H176" s="11"/>
      <c r="I176" s="170">
        <v>0</v>
      </c>
      <c r="J176" s="11"/>
      <c r="K176" s="170" t="s">
        <v>3785</v>
      </c>
      <c r="L176" s="249" t="str">
        <f>VLOOKUP(A176,'De x Para'!A:C,3,0)</f>
        <v>7.1.1.2</v>
      </c>
      <c r="M176" s="268">
        <f t="shared" si="1"/>
        <v>0</v>
      </c>
    </row>
    <row r="177" spans="1:13">
      <c r="A177" s="169" t="s">
        <v>838</v>
      </c>
      <c r="B177" s="164" t="s">
        <v>143</v>
      </c>
      <c r="C177" s="169" t="s">
        <v>784</v>
      </c>
      <c r="D177" s="9"/>
      <c r="E177" s="170" t="s">
        <v>3797</v>
      </c>
      <c r="F177" s="11"/>
      <c r="G177" s="170">
        <v>0</v>
      </c>
      <c r="H177" s="11"/>
      <c r="I177" s="170">
        <v>0</v>
      </c>
      <c r="J177" s="11"/>
      <c r="K177" s="170" t="s">
        <v>3797</v>
      </c>
      <c r="L177" s="249" t="str">
        <f>VLOOKUP(A177,'De x Para'!A:C,3,0)</f>
        <v>7.1.1.2</v>
      </c>
      <c r="M177" s="268">
        <f t="shared" si="1"/>
        <v>0</v>
      </c>
    </row>
    <row r="178" spans="1:13">
      <c r="A178" s="169" t="s">
        <v>842</v>
      </c>
      <c r="B178" s="164" t="s">
        <v>143</v>
      </c>
      <c r="C178" s="169" t="s">
        <v>789</v>
      </c>
      <c r="D178" s="9"/>
      <c r="E178" s="170" t="s">
        <v>3798</v>
      </c>
      <c r="F178" s="11"/>
      <c r="G178" s="170">
        <v>0</v>
      </c>
      <c r="H178" s="11"/>
      <c r="I178" s="170">
        <v>0</v>
      </c>
      <c r="J178" s="11"/>
      <c r="K178" s="170" t="s">
        <v>3798</v>
      </c>
      <c r="L178" s="249" t="str">
        <f>VLOOKUP(A178,'De x Para'!A:C,3,0)</f>
        <v>7.1.1.2</v>
      </c>
      <c r="M178" s="268">
        <f t="shared" si="1"/>
        <v>0</v>
      </c>
    </row>
    <row r="179" spans="1:13">
      <c r="A179" s="169" t="s">
        <v>843</v>
      </c>
      <c r="B179" s="164" t="s">
        <v>143</v>
      </c>
      <c r="C179" s="169" t="s">
        <v>795</v>
      </c>
      <c r="D179" s="9"/>
      <c r="E179" s="170" t="s">
        <v>3799</v>
      </c>
      <c r="F179" s="11"/>
      <c r="G179" s="170">
        <v>0</v>
      </c>
      <c r="H179" s="11"/>
      <c r="I179" s="170">
        <v>0</v>
      </c>
      <c r="J179" s="11"/>
      <c r="K179" s="170" t="s">
        <v>3799</v>
      </c>
      <c r="L179" s="249" t="str">
        <f>VLOOKUP(A179,'De x Para'!A:C,3,0)</f>
        <v>7.1.1.2</v>
      </c>
      <c r="M179" s="268">
        <f t="shared" si="1"/>
        <v>0</v>
      </c>
    </row>
    <row r="180" spans="1:13">
      <c r="A180" s="171"/>
      <c r="B180" s="164" t="s">
        <v>143</v>
      </c>
      <c r="C180" s="171" t="s">
        <v>143</v>
      </c>
      <c r="D180" s="12"/>
      <c r="E180" s="12"/>
      <c r="F180" s="12"/>
      <c r="G180" s="12"/>
      <c r="H180" s="12"/>
      <c r="I180" s="12"/>
      <c r="J180" s="12"/>
      <c r="K180" s="12"/>
      <c r="L180" s="250"/>
    </row>
    <row r="181" spans="1:13">
      <c r="A181" s="167" t="s">
        <v>847</v>
      </c>
      <c r="B181" s="164" t="s">
        <v>143</v>
      </c>
      <c r="C181" s="167" t="s">
        <v>848</v>
      </c>
      <c r="D181" s="6"/>
      <c r="E181" s="168" t="s">
        <v>4286</v>
      </c>
      <c r="F181" s="8"/>
      <c r="G181" s="257">
        <v>460044.92</v>
      </c>
      <c r="H181" s="8"/>
      <c r="I181" s="257">
        <v>35874.22</v>
      </c>
      <c r="J181" s="8"/>
      <c r="K181" s="168" t="s">
        <v>4493</v>
      </c>
      <c r="L181" s="249">
        <f>VLOOKUP(A181,'De x Para'!A:C,3,0)</f>
        <v>0</v>
      </c>
      <c r="M181" s="268">
        <f t="shared" ref="M181:M198" si="2">G181-I181</f>
        <v>424170.69999999995</v>
      </c>
    </row>
    <row r="182" spans="1:13">
      <c r="A182" s="167" t="s">
        <v>853</v>
      </c>
      <c r="B182" s="164" t="s">
        <v>143</v>
      </c>
      <c r="C182" s="167" t="s">
        <v>723</v>
      </c>
      <c r="D182" s="6"/>
      <c r="E182" s="168" t="s">
        <v>4287</v>
      </c>
      <c r="F182" s="8"/>
      <c r="G182" s="257">
        <v>79820.05</v>
      </c>
      <c r="H182" s="8"/>
      <c r="I182" s="257">
        <v>9867.1</v>
      </c>
      <c r="J182" s="8"/>
      <c r="K182" s="168" t="s">
        <v>4494</v>
      </c>
      <c r="L182" s="249">
        <f>VLOOKUP(A182,'De x Para'!A:C,3,0)</f>
        <v>0</v>
      </c>
      <c r="M182" s="268">
        <f t="shared" si="2"/>
        <v>69952.95</v>
      </c>
    </row>
    <row r="183" spans="1:13">
      <c r="A183" s="169" t="s">
        <v>858</v>
      </c>
      <c r="B183" s="164" t="s">
        <v>143</v>
      </c>
      <c r="C183" s="169" t="s">
        <v>859</v>
      </c>
      <c r="D183" s="9"/>
      <c r="E183" s="170" t="s">
        <v>4288</v>
      </c>
      <c r="F183" s="11"/>
      <c r="G183" s="258">
        <v>38266.239999999998</v>
      </c>
      <c r="H183" s="11"/>
      <c r="I183" s="170">
        <v>260.08</v>
      </c>
      <c r="J183" s="11"/>
      <c r="K183" s="170" t="s">
        <v>4495</v>
      </c>
      <c r="L183" s="249" t="str">
        <f>VLOOKUP(A183,'De x Para'!A:C,3,0)</f>
        <v>7.1.2.1</v>
      </c>
      <c r="M183" s="268">
        <f t="shared" si="2"/>
        <v>38006.159999999996</v>
      </c>
    </row>
    <row r="184" spans="1:13">
      <c r="A184" s="169" t="s">
        <v>870</v>
      </c>
      <c r="B184" s="164" t="s">
        <v>143</v>
      </c>
      <c r="C184" s="169" t="s">
        <v>871</v>
      </c>
      <c r="D184" s="9"/>
      <c r="E184" s="170" t="s">
        <v>3562</v>
      </c>
      <c r="F184" s="11"/>
      <c r="G184" s="170">
        <v>0</v>
      </c>
      <c r="H184" s="11"/>
      <c r="I184" s="170">
        <v>0</v>
      </c>
      <c r="J184" s="11"/>
      <c r="K184" s="170" t="s">
        <v>3562</v>
      </c>
      <c r="L184" s="249" t="str">
        <f>VLOOKUP(A184,'De x Para'!A:C,3,0)</f>
        <v>7.1.2.1</v>
      </c>
      <c r="M184" s="268">
        <f t="shared" si="2"/>
        <v>0</v>
      </c>
    </row>
    <row r="185" spans="1:13">
      <c r="A185" s="169" t="s">
        <v>873</v>
      </c>
      <c r="B185" s="164" t="s">
        <v>143</v>
      </c>
      <c r="C185" s="169" t="s">
        <v>874</v>
      </c>
      <c r="D185" s="9"/>
      <c r="E185" s="170" t="s">
        <v>4289</v>
      </c>
      <c r="F185" s="11"/>
      <c r="G185" s="258">
        <v>8665.07</v>
      </c>
      <c r="H185" s="11"/>
      <c r="I185" s="170">
        <v>0</v>
      </c>
      <c r="J185" s="11"/>
      <c r="K185" s="170" t="s">
        <v>4496</v>
      </c>
      <c r="L185" s="249" t="str">
        <f>VLOOKUP(A185,'De x Para'!A:C,3,0)</f>
        <v>7.1.2.1</v>
      </c>
      <c r="M185" s="268">
        <f t="shared" si="2"/>
        <v>8665.07</v>
      </c>
    </row>
    <row r="186" spans="1:13">
      <c r="A186" s="169" t="s">
        <v>878</v>
      </c>
      <c r="B186" s="164" t="s">
        <v>143</v>
      </c>
      <c r="C186" s="169" t="s">
        <v>879</v>
      </c>
      <c r="D186" s="9"/>
      <c r="E186" s="170" t="s">
        <v>4290</v>
      </c>
      <c r="F186" s="11"/>
      <c r="G186" s="258">
        <v>2800.79</v>
      </c>
      <c r="H186" s="11"/>
      <c r="I186" s="170">
        <v>0</v>
      </c>
      <c r="J186" s="11"/>
      <c r="K186" s="170" t="s">
        <v>4497</v>
      </c>
      <c r="L186" s="249" t="str">
        <f>VLOOKUP(A186,'De x Para'!A:C,3,0)</f>
        <v>7.1.2.1</v>
      </c>
      <c r="M186" s="268">
        <f t="shared" si="2"/>
        <v>2800.79</v>
      </c>
    </row>
    <row r="187" spans="1:13">
      <c r="A187" s="169" t="s">
        <v>883</v>
      </c>
      <c r="B187" s="164" t="s">
        <v>143</v>
      </c>
      <c r="C187" s="169" t="s">
        <v>884</v>
      </c>
      <c r="D187" s="9"/>
      <c r="E187" s="170" t="s">
        <v>4291</v>
      </c>
      <c r="F187" s="11"/>
      <c r="G187" s="170">
        <v>350.1</v>
      </c>
      <c r="H187" s="11"/>
      <c r="I187" s="170">
        <v>0</v>
      </c>
      <c r="J187" s="11"/>
      <c r="K187" s="170" t="s">
        <v>4498</v>
      </c>
      <c r="L187" s="249" t="str">
        <f>VLOOKUP(A187,'De x Para'!A:C,3,0)</f>
        <v>7.1.2.1</v>
      </c>
      <c r="M187" s="268">
        <f t="shared" si="2"/>
        <v>350.1</v>
      </c>
    </row>
    <row r="188" spans="1:13">
      <c r="A188" s="169" t="s">
        <v>888</v>
      </c>
      <c r="B188" s="164" t="s">
        <v>143</v>
      </c>
      <c r="C188" s="169" t="s">
        <v>889</v>
      </c>
      <c r="D188" s="9"/>
      <c r="E188" s="170" t="s">
        <v>4292</v>
      </c>
      <c r="F188" s="11"/>
      <c r="G188" s="258">
        <v>7526.19</v>
      </c>
      <c r="H188" s="11"/>
      <c r="I188" s="258">
        <v>5030.03</v>
      </c>
      <c r="J188" s="11"/>
      <c r="K188" s="170" t="s">
        <v>4499</v>
      </c>
      <c r="L188" s="249" t="str">
        <f>VLOOKUP(A188,'De x Para'!A:C,3,0)</f>
        <v>7.1.2.1</v>
      </c>
      <c r="M188" s="268">
        <f t="shared" si="2"/>
        <v>2496.16</v>
      </c>
    </row>
    <row r="189" spans="1:13">
      <c r="A189" s="169" t="s">
        <v>897</v>
      </c>
      <c r="B189" s="164" t="s">
        <v>143</v>
      </c>
      <c r="C189" s="169" t="s">
        <v>751</v>
      </c>
      <c r="D189" s="9"/>
      <c r="E189" s="170" t="s">
        <v>4293</v>
      </c>
      <c r="F189" s="11"/>
      <c r="G189" s="258">
        <v>7860</v>
      </c>
      <c r="H189" s="11"/>
      <c r="I189" s="170">
        <v>0</v>
      </c>
      <c r="J189" s="11"/>
      <c r="K189" s="170" t="s">
        <v>4500</v>
      </c>
      <c r="L189" s="249" t="str">
        <f>VLOOKUP(A189,'De x Para'!A:C,3,0)</f>
        <v>7.1.2.1</v>
      </c>
      <c r="M189" s="268">
        <f t="shared" si="2"/>
        <v>7860</v>
      </c>
    </row>
    <row r="190" spans="1:13">
      <c r="A190" s="169" t="s">
        <v>901</v>
      </c>
      <c r="B190" s="164" t="s">
        <v>143</v>
      </c>
      <c r="C190" s="169" t="s">
        <v>756</v>
      </c>
      <c r="D190" s="9"/>
      <c r="E190" s="170" t="s">
        <v>4077</v>
      </c>
      <c r="F190" s="11"/>
      <c r="G190" s="170">
        <v>0</v>
      </c>
      <c r="H190" s="11"/>
      <c r="I190" s="170">
        <v>0</v>
      </c>
      <c r="J190" s="11"/>
      <c r="K190" s="170" t="s">
        <v>4077</v>
      </c>
      <c r="L190" s="249" t="str">
        <f>VLOOKUP(A190,'De x Para'!A:C,3,0)</f>
        <v>7.1.2.1</v>
      </c>
      <c r="M190" s="268">
        <f t="shared" si="2"/>
        <v>0</v>
      </c>
    </row>
    <row r="191" spans="1:13">
      <c r="A191" s="169" t="s">
        <v>909</v>
      </c>
      <c r="B191" s="164" t="s">
        <v>143</v>
      </c>
      <c r="C191" s="169" t="s">
        <v>542</v>
      </c>
      <c r="D191" s="9"/>
      <c r="E191" s="170" t="s">
        <v>4294</v>
      </c>
      <c r="F191" s="11"/>
      <c r="G191" s="258">
        <v>4731.7700000000004</v>
      </c>
      <c r="H191" s="11"/>
      <c r="I191" s="170">
        <v>841.38</v>
      </c>
      <c r="J191" s="11"/>
      <c r="K191" s="170" t="s">
        <v>4501</v>
      </c>
      <c r="L191" s="249" t="str">
        <f>VLOOKUP(A191,'De x Para'!A:C,3,0)</f>
        <v>7.1.2.1</v>
      </c>
      <c r="M191" s="268">
        <f t="shared" si="2"/>
        <v>3890.3900000000003</v>
      </c>
    </row>
    <row r="192" spans="1:13">
      <c r="A192" s="169" t="s">
        <v>914</v>
      </c>
      <c r="B192" s="164" t="s">
        <v>143</v>
      </c>
      <c r="C192" s="169" t="s">
        <v>764</v>
      </c>
      <c r="D192" s="9"/>
      <c r="E192" s="170" t="s">
        <v>4295</v>
      </c>
      <c r="F192" s="11"/>
      <c r="G192" s="258">
        <v>5938.72</v>
      </c>
      <c r="H192" s="11"/>
      <c r="I192" s="258">
        <v>2561.7199999999998</v>
      </c>
      <c r="J192" s="11"/>
      <c r="K192" s="170" t="s">
        <v>4502</v>
      </c>
      <c r="L192" s="249" t="str">
        <f>VLOOKUP(A192,'De x Para'!A:C,3,0)</f>
        <v>7.1.2.1</v>
      </c>
      <c r="M192" s="268">
        <f t="shared" si="2"/>
        <v>3377.0000000000005</v>
      </c>
    </row>
    <row r="193" spans="1:13">
      <c r="A193" s="169" t="s">
        <v>918</v>
      </c>
      <c r="B193" s="164" t="s">
        <v>143</v>
      </c>
      <c r="C193" s="169" t="s">
        <v>769</v>
      </c>
      <c r="D193" s="9"/>
      <c r="E193" s="170" t="s">
        <v>4296</v>
      </c>
      <c r="F193" s="11"/>
      <c r="G193" s="170">
        <v>378.51</v>
      </c>
      <c r="H193" s="11"/>
      <c r="I193" s="170">
        <v>67.290000000000006</v>
      </c>
      <c r="J193" s="11"/>
      <c r="K193" s="170" t="s">
        <v>4503</v>
      </c>
      <c r="L193" s="249" t="str">
        <f>VLOOKUP(A193,'De x Para'!A:C,3,0)</f>
        <v>7.1.2.1</v>
      </c>
      <c r="M193" s="268">
        <f t="shared" si="2"/>
        <v>311.21999999999997</v>
      </c>
    </row>
    <row r="194" spans="1:13">
      <c r="A194" s="169" t="s">
        <v>922</v>
      </c>
      <c r="B194" s="164" t="s">
        <v>143</v>
      </c>
      <c r="C194" s="169" t="s">
        <v>774</v>
      </c>
      <c r="D194" s="9"/>
      <c r="E194" s="170" t="s">
        <v>4297</v>
      </c>
      <c r="F194" s="11"/>
      <c r="G194" s="170">
        <v>475.03</v>
      </c>
      <c r="H194" s="11"/>
      <c r="I194" s="170">
        <v>204.87</v>
      </c>
      <c r="J194" s="11"/>
      <c r="K194" s="170" t="s">
        <v>4504</v>
      </c>
      <c r="L194" s="249" t="str">
        <f>VLOOKUP(A194,'De x Para'!A:C,3,0)</f>
        <v>7.1.2.1</v>
      </c>
      <c r="M194" s="268">
        <f t="shared" si="2"/>
        <v>270.15999999999997</v>
      </c>
    </row>
    <row r="195" spans="1:13">
      <c r="A195" s="169" t="s">
        <v>927</v>
      </c>
      <c r="B195" s="164" t="s">
        <v>143</v>
      </c>
      <c r="C195" s="169" t="s">
        <v>779</v>
      </c>
      <c r="D195" s="9"/>
      <c r="E195" s="170" t="s">
        <v>4298</v>
      </c>
      <c r="F195" s="11"/>
      <c r="G195" s="170">
        <v>47.3</v>
      </c>
      <c r="H195" s="11"/>
      <c r="I195" s="170">
        <v>8.39</v>
      </c>
      <c r="J195" s="11"/>
      <c r="K195" s="170" t="s">
        <v>4505</v>
      </c>
      <c r="L195" s="249" t="str">
        <f>VLOOKUP(A195,'De x Para'!A:C,3,0)</f>
        <v>7.1.2.1</v>
      </c>
      <c r="M195" s="268">
        <f t="shared" si="2"/>
        <v>38.909999999999997</v>
      </c>
    </row>
    <row r="196" spans="1:13">
      <c r="A196" s="169" t="s">
        <v>931</v>
      </c>
      <c r="B196" s="164" t="s">
        <v>143</v>
      </c>
      <c r="C196" s="169" t="s">
        <v>784</v>
      </c>
      <c r="D196" s="9"/>
      <c r="E196" s="170" t="s">
        <v>4299</v>
      </c>
      <c r="F196" s="11"/>
      <c r="G196" s="170">
        <v>59.38</v>
      </c>
      <c r="H196" s="11"/>
      <c r="I196" s="170">
        <v>25.6</v>
      </c>
      <c r="J196" s="11"/>
      <c r="K196" s="170" t="s">
        <v>4506</v>
      </c>
      <c r="L196" s="249" t="str">
        <f>VLOOKUP(A196,'De x Para'!A:C,3,0)</f>
        <v>7.1.2.1</v>
      </c>
      <c r="M196" s="268">
        <f t="shared" si="2"/>
        <v>33.78</v>
      </c>
    </row>
    <row r="197" spans="1:13">
      <c r="A197" s="169" t="s">
        <v>936</v>
      </c>
      <c r="B197" s="164" t="s">
        <v>143</v>
      </c>
      <c r="C197" s="169" t="s">
        <v>789</v>
      </c>
      <c r="D197" s="9"/>
      <c r="E197" s="170" t="s">
        <v>4300</v>
      </c>
      <c r="F197" s="11"/>
      <c r="G197" s="258">
        <v>1206.58</v>
      </c>
      <c r="H197" s="11"/>
      <c r="I197" s="170">
        <v>214.53</v>
      </c>
      <c r="J197" s="11"/>
      <c r="K197" s="170" t="s">
        <v>4507</v>
      </c>
      <c r="L197" s="249" t="str">
        <f>VLOOKUP(A197,'De x Para'!A:C,3,0)</f>
        <v>7.1.2.1</v>
      </c>
      <c r="M197" s="268">
        <f t="shared" si="2"/>
        <v>992.05</v>
      </c>
    </row>
    <row r="198" spans="1:13">
      <c r="A198" s="169" t="s">
        <v>940</v>
      </c>
      <c r="B198" s="164" t="s">
        <v>143</v>
      </c>
      <c r="C198" s="169" t="s">
        <v>795</v>
      </c>
      <c r="D198" s="9"/>
      <c r="E198" s="170" t="s">
        <v>4301</v>
      </c>
      <c r="F198" s="11"/>
      <c r="G198" s="258">
        <v>1514.37</v>
      </c>
      <c r="H198" s="11"/>
      <c r="I198" s="170">
        <v>653.21</v>
      </c>
      <c r="J198" s="11"/>
      <c r="K198" s="170" t="s">
        <v>4508</v>
      </c>
      <c r="L198" s="249" t="str">
        <f>VLOOKUP(A198,'De x Para'!A:C,3,0)</f>
        <v>7.1.2.1</v>
      </c>
      <c r="M198" s="268">
        <f t="shared" si="2"/>
        <v>861.15999999999985</v>
      </c>
    </row>
    <row r="199" spans="1:13">
      <c r="A199" s="171"/>
      <c r="B199" s="164" t="s">
        <v>143</v>
      </c>
      <c r="C199" s="171" t="s">
        <v>143</v>
      </c>
      <c r="D199" s="12"/>
      <c r="E199" s="12"/>
      <c r="F199" s="12"/>
      <c r="G199" s="12"/>
      <c r="H199" s="12"/>
      <c r="I199" s="12"/>
      <c r="J199" s="12"/>
      <c r="K199" s="12"/>
      <c r="L199" s="250"/>
    </row>
    <row r="200" spans="1:13">
      <c r="A200" s="167" t="s">
        <v>945</v>
      </c>
      <c r="B200" s="164" t="s">
        <v>143</v>
      </c>
      <c r="C200" s="167" t="s">
        <v>800</v>
      </c>
      <c r="D200" s="6"/>
      <c r="E200" s="168" t="s">
        <v>4302</v>
      </c>
      <c r="F200" s="8"/>
      <c r="G200" s="257">
        <v>380224.87</v>
      </c>
      <c r="H200" s="8"/>
      <c r="I200" s="257">
        <v>26007.119999999999</v>
      </c>
      <c r="J200" s="8"/>
      <c r="K200" s="168" t="s">
        <v>4509</v>
      </c>
      <c r="L200" s="249">
        <f>VLOOKUP(A200,'De x Para'!A:C,3,0)</f>
        <v>0</v>
      </c>
      <c r="M200" s="268">
        <f t="shared" ref="M200:M220" si="3">G200-I200</f>
        <v>354217.75</v>
      </c>
    </row>
    <row r="201" spans="1:13">
      <c r="A201" s="169" t="s">
        <v>950</v>
      </c>
      <c r="B201" s="164" t="s">
        <v>143</v>
      </c>
      <c r="C201" s="169" t="s">
        <v>859</v>
      </c>
      <c r="D201" s="9"/>
      <c r="E201" s="170" t="s">
        <v>4303</v>
      </c>
      <c r="F201" s="11"/>
      <c r="G201" s="258">
        <v>151865.5</v>
      </c>
      <c r="H201" s="11"/>
      <c r="I201" s="170">
        <v>201.69</v>
      </c>
      <c r="J201" s="11"/>
      <c r="K201" s="170" t="s">
        <v>4510</v>
      </c>
      <c r="L201" s="249" t="str">
        <f>VLOOKUP(A201,'De x Para'!A:C,3,0)</f>
        <v>7.1.2.2</v>
      </c>
      <c r="M201" s="268">
        <f t="shared" si="3"/>
        <v>151663.81</v>
      </c>
    </row>
    <row r="202" spans="1:13">
      <c r="A202" s="169" t="s">
        <v>955</v>
      </c>
      <c r="B202" s="164" t="s">
        <v>143</v>
      </c>
      <c r="C202" s="169" t="s">
        <v>865</v>
      </c>
      <c r="D202" s="9"/>
      <c r="E202" s="170" t="s">
        <v>4088</v>
      </c>
      <c r="F202" s="11"/>
      <c r="G202" s="170">
        <v>0</v>
      </c>
      <c r="H202" s="11"/>
      <c r="I202" s="170">
        <v>0</v>
      </c>
      <c r="J202" s="11"/>
      <c r="K202" s="170" t="s">
        <v>4088</v>
      </c>
      <c r="L202" s="249" t="str">
        <f>VLOOKUP(A202,'De x Para'!A:C,3,0)</f>
        <v>7.1.2.2</v>
      </c>
      <c r="M202" s="268">
        <f t="shared" si="3"/>
        <v>0</v>
      </c>
    </row>
    <row r="203" spans="1:13">
      <c r="A203" s="169" t="s">
        <v>961</v>
      </c>
      <c r="B203" s="164" t="s">
        <v>143</v>
      </c>
      <c r="C203" s="169" t="s">
        <v>871</v>
      </c>
      <c r="D203" s="9"/>
      <c r="E203" s="170" t="s">
        <v>3579</v>
      </c>
      <c r="F203" s="11"/>
      <c r="G203" s="258">
        <v>15926.89</v>
      </c>
      <c r="H203" s="11"/>
      <c r="I203" s="170">
        <v>0</v>
      </c>
      <c r="J203" s="11"/>
      <c r="K203" s="170" t="s">
        <v>4511</v>
      </c>
      <c r="L203" s="249" t="str">
        <f>VLOOKUP(A203,'De x Para'!A:C,3,0)</f>
        <v>7.1.2.2</v>
      </c>
      <c r="M203" s="268">
        <f t="shared" si="3"/>
        <v>15926.89</v>
      </c>
    </row>
    <row r="204" spans="1:13">
      <c r="A204" s="169" t="s">
        <v>965</v>
      </c>
      <c r="B204" s="164" t="s">
        <v>143</v>
      </c>
      <c r="C204" s="169" t="s">
        <v>966</v>
      </c>
      <c r="D204" s="9"/>
      <c r="E204" s="170" t="s">
        <v>4304</v>
      </c>
      <c r="F204" s="11"/>
      <c r="G204" s="258">
        <v>38673.64</v>
      </c>
      <c r="H204" s="11"/>
      <c r="I204" s="170">
        <v>949.24</v>
      </c>
      <c r="J204" s="11"/>
      <c r="K204" s="170" t="s">
        <v>4512</v>
      </c>
      <c r="L204" s="249" t="str">
        <f>VLOOKUP(A204,'De x Para'!A:C,3,0)</f>
        <v>7.1.2.2</v>
      </c>
      <c r="M204" s="268">
        <f t="shared" si="3"/>
        <v>37724.400000000001</v>
      </c>
    </row>
    <row r="205" spans="1:13">
      <c r="A205" s="169" t="s">
        <v>970</v>
      </c>
      <c r="B205" s="164" t="s">
        <v>143</v>
      </c>
      <c r="C205" s="169" t="s">
        <v>971</v>
      </c>
      <c r="D205" s="9"/>
      <c r="E205" s="170" t="s">
        <v>4305</v>
      </c>
      <c r="F205" s="11"/>
      <c r="G205" s="258">
        <v>12529.94</v>
      </c>
      <c r="H205" s="11"/>
      <c r="I205" s="170">
        <v>0</v>
      </c>
      <c r="J205" s="11"/>
      <c r="K205" s="170" t="s">
        <v>4513</v>
      </c>
      <c r="L205" s="249" t="str">
        <f>VLOOKUP(A205,'De x Para'!A:C,3,0)</f>
        <v>7.1.2.2</v>
      </c>
      <c r="M205" s="268">
        <f t="shared" si="3"/>
        <v>12529.94</v>
      </c>
    </row>
    <row r="206" spans="1:13">
      <c r="A206" s="169" t="s">
        <v>975</v>
      </c>
      <c r="B206" s="164" t="s">
        <v>143</v>
      </c>
      <c r="C206" s="169" t="s">
        <v>976</v>
      </c>
      <c r="D206" s="9"/>
      <c r="E206" s="170" t="s">
        <v>4306</v>
      </c>
      <c r="F206" s="11"/>
      <c r="G206" s="258">
        <v>1564.11</v>
      </c>
      <c r="H206" s="11"/>
      <c r="I206" s="170">
        <v>0</v>
      </c>
      <c r="J206" s="11"/>
      <c r="K206" s="170" t="s">
        <v>4514</v>
      </c>
      <c r="L206" s="249" t="str">
        <f>VLOOKUP(A206,'De x Para'!A:C,3,0)</f>
        <v>7.1.2.2</v>
      </c>
      <c r="M206" s="268">
        <f t="shared" si="3"/>
        <v>1564.11</v>
      </c>
    </row>
    <row r="207" spans="1:13">
      <c r="A207" s="169" t="s">
        <v>980</v>
      </c>
      <c r="B207" s="164" t="s">
        <v>143</v>
      </c>
      <c r="C207" s="169" t="s">
        <v>981</v>
      </c>
      <c r="D207" s="9"/>
      <c r="E207" s="170" t="s">
        <v>4307</v>
      </c>
      <c r="F207" s="11"/>
      <c r="G207" s="258">
        <v>29374.2</v>
      </c>
      <c r="H207" s="11"/>
      <c r="I207" s="258">
        <v>15700.06</v>
      </c>
      <c r="J207" s="11"/>
      <c r="K207" s="170" t="s">
        <v>4515</v>
      </c>
      <c r="L207" s="249" t="str">
        <f>VLOOKUP(A207,'De x Para'!A:C,3,0)</f>
        <v>7.1.2.2</v>
      </c>
      <c r="M207" s="268">
        <f t="shared" si="3"/>
        <v>13674.140000000001</v>
      </c>
    </row>
    <row r="208" spans="1:13">
      <c r="A208" s="169" t="s">
        <v>986</v>
      </c>
      <c r="B208" s="164" t="s">
        <v>143</v>
      </c>
      <c r="C208" s="169" t="s">
        <v>751</v>
      </c>
      <c r="D208" s="9"/>
      <c r="E208" s="170" t="s">
        <v>4308</v>
      </c>
      <c r="F208" s="11"/>
      <c r="G208" s="258">
        <v>36270</v>
      </c>
      <c r="H208" s="11"/>
      <c r="I208" s="170">
        <v>0</v>
      </c>
      <c r="J208" s="11"/>
      <c r="K208" s="170" t="s">
        <v>4516</v>
      </c>
      <c r="L208" s="249" t="str">
        <f>VLOOKUP(A208,'De x Para'!A:C,3,0)</f>
        <v>7.1.2.2</v>
      </c>
      <c r="M208" s="268">
        <f t="shared" si="3"/>
        <v>36270</v>
      </c>
    </row>
    <row r="209" spans="1:13">
      <c r="A209" s="169" t="s">
        <v>990</v>
      </c>
      <c r="B209" s="164" t="s">
        <v>143</v>
      </c>
      <c r="C209" s="169" t="s">
        <v>756</v>
      </c>
      <c r="D209" s="9"/>
      <c r="E209" s="170" t="s">
        <v>4309</v>
      </c>
      <c r="F209" s="11"/>
      <c r="G209" s="258">
        <v>1378.4</v>
      </c>
      <c r="H209" s="11"/>
      <c r="I209" s="170">
        <v>459.67</v>
      </c>
      <c r="J209" s="11"/>
      <c r="K209" s="170" t="s">
        <v>4517</v>
      </c>
      <c r="L209" s="249" t="str">
        <f>VLOOKUP(A209,'De x Para'!A:C,3,0)</f>
        <v>7.1.2.2</v>
      </c>
      <c r="M209" s="268">
        <f t="shared" si="3"/>
        <v>918.73</v>
      </c>
    </row>
    <row r="210" spans="1:13">
      <c r="A210" s="165" t="s">
        <v>215</v>
      </c>
      <c r="B210" s="165" t="s">
        <v>216</v>
      </c>
      <c r="C210" s="4"/>
      <c r="D210" s="4"/>
      <c r="E210" s="166" t="s">
        <v>217</v>
      </c>
      <c r="F210" s="5"/>
      <c r="G210" s="166" t="s">
        <v>218</v>
      </c>
      <c r="H210" s="5"/>
      <c r="I210" s="166" t="s">
        <v>219</v>
      </c>
      <c r="J210" s="5"/>
      <c r="K210" s="166" t="s">
        <v>220</v>
      </c>
      <c r="L210" s="249">
        <f>VLOOKUP(A210,'De x Para'!A:C,3,0)</f>
        <v>0</v>
      </c>
      <c r="M210" s="268" t="e">
        <f t="shared" si="3"/>
        <v>#VALUE!</v>
      </c>
    </row>
    <row r="211" spans="1:13">
      <c r="A211" s="169" t="s">
        <v>995</v>
      </c>
      <c r="B211" s="164" t="s">
        <v>143</v>
      </c>
      <c r="C211" s="169" t="s">
        <v>907</v>
      </c>
      <c r="D211" s="9"/>
      <c r="E211" s="170" t="s">
        <v>2680</v>
      </c>
      <c r="F211" s="11"/>
      <c r="G211" s="170">
        <v>0</v>
      </c>
      <c r="H211" s="11"/>
      <c r="I211" s="170">
        <v>0</v>
      </c>
      <c r="J211" s="11"/>
      <c r="K211" s="170" t="s">
        <v>2680</v>
      </c>
      <c r="L211" s="249" t="str">
        <f>VLOOKUP(A211,'De x Para'!A:C,3,0)</f>
        <v>7.1.2.2</v>
      </c>
      <c r="M211" s="268">
        <f t="shared" si="3"/>
        <v>0</v>
      </c>
    </row>
    <row r="212" spans="1:13">
      <c r="A212" s="169" t="s">
        <v>997</v>
      </c>
      <c r="B212" s="164" t="s">
        <v>143</v>
      </c>
      <c r="C212" s="169" t="s">
        <v>542</v>
      </c>
      <c r="D212" s="9"/>
      <c r="E212" s="170" t="s">
        <v>4310</v>
      </c>
      <c r="F212" s="11"/>
      <c r="G212" s="258">
        <v>24434.79</v>
      </c>
      <c r="H212" s="11"/>
      <c r="I212" s="170">
        <v>0</v>
      </c>
      <c r="J212" s="11"/>
      <c r="K212" s="170" t="s">
        <v>4518</v>
      </c>
      <c r="L212" s="249" t="str">
        <f>VLOOKUP(A212,'De x Para'!A:C,3,0)</f>
        <v>7.1.2.2</v>
      </c>
      <c r="M212" s="268">
        <f t="shared" si="3"/>
        <v>24434.79</v>
      </c>
    </row>
    <row r="213" spans="1:13">
      <c r="A213" s="169" t="s">
        <v>1002</v>
      </c>
      <c r="B213" s="164" t="s">
        <v>143</v>
      </c>
      <c r="C213" s="169" t="s">
        <v>764</v>
      </c>
      <c r="D213" s="9"/>
      <c r="E213" s="170" t="s">
        <v>4311</v>
      </c>
      <c r="F213" s="11"/>
      <c r="G213" s="258">
        <v>43080.41</v>
      </c>
      <c r="H213" s="11"/>
      <c r="I213" s="170">
        <v>949.7</v>
      </c>
      <c r="J213" s="11"/>
      <c r="K213" s="170" t="s">
        <v>4519</v>
      </c>
      <c r="L213" s="249" t="str">
        <f>VLOOKUP(A213,'De x Para'!A:C,3,0)</f>
        <v>7.1.2.2</v>
      </c>
      <c r="M213" s="268">
        <f t="shared" si="3"/>
        <v>42130.710000000006</v>
      </c>
    </row>
    <row r="214" spans="1:13">
      <c r="A214" s="169" t="s">
        <v>1007</v>
      </c>
      <c r="B214" s="164" t="s">
        <v>143</v>
      </c>
      <c r="C214" s="169" t="s">
        <v>769</v>
      </c>
      <c r="D214" s="9"/>
      <c r="E214" s="170" t="s">
        <v>4312</v>
      </c>
      <c r="F214" s="11"/>
      <c r="G214" s="258">
        <v>1954.87</v>
      </c>
      <c r="H214" s="11"/>
      <c r="I214" s="170">
        <v>0</v>
      </c>
      <c r="J214" s="11"/>
      <c r="K214" s="170" t="s">
        <v>4520</v>
      </c>
      <c r="L214" s="249" t="str">
        <f>VLOOKUP(A214,'De x Para'!A:C,3,0)</f>
        <v>7.1.2.2</v>
      </c>
      <c r="M214" s="268">
        <f t="shared" si="3"/>
        <v>1954.87</v>
      </c>
    </row>
    <row r="215" spans="1:13">
      <c r="A215" s="169" t="s">
        <v>1012</v>
      </c>
      <c r="B215" s="164" t="s">
        <v>143</v>
      </c>
      <c r="C215" s="169" t="s">
        <v>774</v>
      </c>
      <c r="D215" s="9"/>
      <c r="E215" s="170" t="s">
        <v>4313</v>
      </c>
      <c r="F215" s="11"/>
      <c r="G215" s="258">
        <v>3446.4</v>
      </c>
      <c r="H215" s="11"/>
      <c r="I215" s="258">
        <v>1796.35</v>
      </c>
      <c r="J215" s="11"/>
      <c r="K215" s="170" t="s">
        <v>4521</v>
      </c>
      <c r="L215" s="249" t="str">
        <f>VLOOKUP(A215,'De x Para'!A:C,3,0)</f>
        <v>7.1.2.2</v>
      </c>
      <c r="M215" s="268">
        <f t="shared" si="3"/>
        <v>1650.0500000000002</v>
      </c>
    </row>
    <row r="216" spans="1:13">
      <c r="A216" s="169" t="s">
        <v>1017</v>
      </c>
      <c r="B216" s="164" t="s">
        <v>143</v>
      </c>
      <c r="C216" s="169" t="s">
        <v>779</v>
      </c>
      <c r="D216" s="9"/>
      <c r="E216" s="170" t="s">
        <v>4314</v>
      </c>
      <c r="F216" s="11"/>
      <c r="G216" s="170">
        <v>244.31</v>
      </c>
      <c r="H216" s="11"/>
      <c r="I216" s="170">
        <v>0</v>
      </c>
      <c r="J216" s="11"/>
      <c r="K216" s="170" t="s">
        <v>4522</v>
      </c>
      <c r="L216" s="249" t="str">
        <f>VLOOKUP(A216,'De x Para'!A:C,3,0)</f>
        <v>7.1.2.2</v>
      </c>
      <c r="M216" s="268">
        <f t="shared" si="3"/>
        <v>244.31</v>
      </c>
    </row>
    <row r="217" spans="1:13">
      <c r="A217" s="169" t="s">
        <v>1022</v>
      </c>
      <c r="B217" s="164" t="s">
        <v>143</v>
      </c>
      <c r="C217" s="169" t="s">
        <v>784</v>
      </c>
      <c r="D217" s="9"/>
      <c r="E217" s="170" t="s">
        <v>4315</v>
      </c>
      <c r="F217" s="11"/>
      <c r="G217" s="170">
        <v>430.82</v>
      </c>
      <c r="H217" s="11"/>
      <c r="I217" s="170">
        <v>224.54</v>
      </c>
      <c r="J217" s="11"/>
      <c r="K217" s="170" t="s">
        <v>4523</v>
      </c>
      <c r="L217" s="249" t="str">
        <f>VLOOKUP(A217,'De x Para'!A:C,3,0)</f>
        <v>7.1.2.2</v>
      </c>
      <c r="M217" s="268">
        <f t="shared" si="3"/>
        <v>206.28</v>
      </c>
    </row>
    <row r="218" spans="1:13">
      <c r="A218" s="169" t="s">
        <v>1027</v>
      </c>
      <c r="B218" s="164" t="s">
        <v>143</v>
      </c>
      <c r="C218" s="169" t="s">
        <v>789</v>
      </c>
      <c r="D218" s="9"/>
      <c r="E218" s="170" t="s">
        <v>4316</v>
      </c>
      <c r="F218" s="11"/>
      <c r="G218" s="258">
        <v>6230.83</v>
      </c>
      <c r="H218" s="11"/>
      <c r="I218" s="170">
        <v>0.02</v>
      </c>
      <c r="J218" s="11"/>
      <c r="K218" s="170" t="s">
        <v>4524</v>
      </c>
      <c r="L218" s="249" t="str">
        <f>VLOOKUP(A218,'De x Para'!A:C,3,0)</f>
        <v>7.1.2.2</v>
      </c>
      <c r="M218" s="268">
        <f t="shared" si="3"/>
        <v>6230.8099999999995</v>
      </c>
    </row>
    <row r="219" spans="1:13">
      <c r="A219" s="169" t="s">
        <v>1032</v>
      </c>
      <c r="B219" s="164" t="s">
        <v>143</v>
      </c>
      <c r="C219" s="169" t="s">
        <v>795</v>
      </c>
      <c r="D219" s="9"/>
      <c r="E219" s="170" t="s">
        <v>4317</v>
      </c>
      <c r="F219" s="11"/>
      <c r="G219" s="258">
        <v>10985.5</v>
      </c>
      <c r="H219" s="11"/>
      <c r="I219" s="258">
        <v>5725.85</v>
      </c>
      <c r="J219" s="11"/>
      <c r="K219" s="170" t="s">
        <v>4525</v>
      </c>
      <c r="L219" s="249" t="str">
        <f>VLOOKUP(A219,'De x Para'!A:C,3,0)</f>
        <v>7.1.2.2</v>
      </c>
      <c r="M219" s="268">
        <f t="shared" si="3"/>
        <v>5259.65</v>
      </c>
    </row>
    <row r="220" spans="1:13">
      <c r="A220" s="169" t="s">
        <v>1037</v>
      </c>
      <c r="B220" s="164" t="s">
        <v>143</v>
      </c>
      <c r="C220" s="169" t="s">
        <v>1038</v>
      </c>
      <c r="D220" s="9"/>
      <c r="E220" s="170" t="s">
        <v>4318</v>
      </c>
      <c r="F220" s="11"/>
      <c r="G220" s="258">
        <v>1834.26</v>
      </c>
      <c r="H220" s="11"/>
      <c r="I220" s="170">
        <v>0</v>
      </c>
      <c r="J220" s="11"/>
      <c r="K220" s="170" t="s">
        <v>4526</v>
      </c>
      <c r="L220" s="249" t="str">
        <f>VLOOKUP(A220,'De x Para'!A:C,3,0)</f>
        <v>7.1.4.2</v>
      </c>
      <c r="M220" s="268">
        <f t="shared" si="3"/>
        <v>1834.26</v>
      </c>
    </row>
    <row r="221" spans="1:13">
      <c r="A221" s="171"/>
      <c r="B221" s="164" t="s">
        <v>143</v>
      </c>
      <c r="C221" s="171" t="s">
        <v>143</v>
      </c>
      <c r="D221" s="12"/>
      <c r="E221" s="12"/>
      <c r="F221" s="12"/>
      <c r="G221" s="12"/>
      <c r="H221" s="12"/>
      <c r="I221" s="12"/>
      <c r="J221" s="12"/>
      <c r="K221" s="12"/>
      <c r="L221" s="250"/>
    </row>
    <row r="222" spans="1:13">
      <c r="A222" s="167" t="s">
        <v>1040</v>
      </c>
      <c r="B222" s="164" t="s">
        <v>143</v>
      </c>
      <c r="C222" s="167" t="s">
        <v>1041</v>
      </c>
      <c r="D222" s="6"/>
      <c r="E222" s="168" t="s">
        <v>4319</v>
      </c>
      <c r="F222" s="8"/>
      <c r="G222" s="257">
        <v>3260.33</v>
      </c>
      <c r="H222" s="8"/>
      <c r="I222" s="168">
        <v>0.33</v>
      </c>
      <c r="J222" s="8"/>
      <c r="K222" s="168" t="s">
        <v>4527</v>
      </c>
      <c r="L222" s="249">
        <f>VLOOKUP(A222,'De x Para'!A:C,3,0)</f>
        <v>0</v>
      </c>
      <c r="M222" s="268">
        <f t="shared" ref="M222:M227" si="4">G222-I222</f>
        <v>3260</v>
      </c>
    </row>
    <row r="223" spans="1:13">
      <c r="A223" s="167" t="s">
        <v>1046</v>
      </c>
      <c r="B223" s="164" t="s">
        <v>143</v>
      </c>
      <c r="C223" s="167" t="s">
        <v>800</v>
      </c>
      <c r="D223" s="6"/>
      <c r="E223" s="168" t="s">
        <v>4319</v>
      </c>
      <c r="F223" s="8"/>
      <c r="G223" s="257">
        <v>3260.33</v>
      </c>
      <c r="H223" s="8"/>
      <c r="I223" s="168">
        <v>0.33</v>
      </c>
      <c r="J223" s="8"/>
      <c r="K223" s="168" t="s">
        <v>4527</v>
      </c>
      <c r="L223" s="249">
        <f>VLOOKUP(A223,'De x Para'!A:C,3,0)</f>
        <v>0</v>
      </c>
      <c r="M223" s="268">
        <f t="shared" si="4"/>
        <v>3260</v>
      </c>
    </row>
    <row r="224" spans="1:13">
      <c r="A224" s="169" t="s">
        <v>1047</v>
      </c>
      <c r="B224" s="164" t="s">
        <v>143</v>
      </c>
      <c r="C224" s="169" t="s">
        <v>729</v>
      </c>
      <c r="D224" s="9"/>
      <c r="E224" s="170" t="s">
        <v>1683</v>
      </c>
      <c r="F224" s="11"/>
      <c r="G224" s="258">
        <v>2000.33</v>
      </c>
      <c r="H224" s="11"/>
      <c r="I224" s="170">
        <v>0.33</v>
      </c>
      <c r="J224" s="11"/>
      <c r="K224" s="170" t="s">
        <v>4528</v>
      </c>
      <c r="L224" s="249" t="str">
        <f>VLOOKUP(A224,'De x Para'!A:C,3,0)</f>
        <v>7.1.3.2</v>
      </c>
      <c r="M224" s="268">
        <f t="shared" si="4"/>
        <v>2000</v>
      </c>
    </row>
    <row r="225" spans="1:13">
      <c r="A225" s="169" t="s">
        <v>1051</v>
      </c>
      <c r="B225" s="164" t="s">
        <v>143</v>
      </c>
      <c r="C225" s="169" t="s">
        <v>865</v>
      </c>
      <c r="D225" s="9"/>
      <c r="E225" s="170" t="s">
        <v>1653</v>
      </c>
      <c r="F225" s="11"/>
      <c r="G225" s="170">
        <v>0</v>
      </c>
      <c r="H225" s="11"/>
      <c r="I225" s="170">
        <v>0</v>
      </c>
      <c r="J225" s="11"/>
      <c r="K225" s="170" t="s">
        <v>1653</v>
      </c>
      <c r="L225" s="249" t="str">
        <f>VLOOKUP(A225,'De x Para'!A:C,3,0)</f>
        <v>7.1.3.2</v>
      </c>
      <c r="M225" s="268">
        <f t="shared" si="4"/>
        <v>0</v>
      </c>
    </row>
    <row r="226" spans="1:13">
      <c r="A226" s="169" t="s">
        <v>1053</v>
      </c>
      <c r="B226" s="164" t="s">
        <v>143</v>
      </c>
      <c r="C226" s="169" t="s">
        <v>751</v>
      </c>
      <c r="D226" s="9"/>
      <c r="E226" s="170" t="s">
        <v>4320</v>
      </c>
      <c r="F226" s="11"/>
      <c r="G226" s="258">
        <v>1260</v>
      </c>
      <c r="H226" s="11"/>
      <c r="I226" s="170">
        <v>0</v>
      </c>
      <c r="J226" s="11"/>
      <c r="K226" s="170" t="s">
        <v>4529</v>
      </c>
      <c r="L226" s="249" t="str">
        <f>VLOOKUP(A226,'De x Para'!A:C,3,0)</f>
        <v>7.1.3.2</v>
      </c>
      <c r="M226" s="268">
        <f t="shared" si="4"/>
        <v>1260</v>
      </c>
    </row>
    <row r="227" spans="1:13">
      <c r="A227" s="169" t="s">
        <v>1057</v>
      </c>
      <c r="B227" s="164" t="s">
        <v>143</v>
      </c>
      <c r="C227" s="169" t="s">
        <v>756</v>
      </c>
      <c r="D227" s="9"/>
      <c r="E227" s="170" t="s">
        <v>3837</v>
      </c>
      <c r="F227" s="11"/>
      <c r="G227" s="170">
        <v>0</v>
      </c>
      <c r="H227" s="11"/>
      <c r="I227" s="170">
        <v>0</v>
      </c>
      <c r="J227" s="11"/>
      <c r="K227" s="170" t="s">
        <v>3837</v>
      </c>
      <c r="L227" s="249" t="str">
        <f>VLOOKUP(A227,'De x Para'!A:C,3,0)</f>
        <v>7.1.3.2</v>
      </c>
      <c r="M227" s="268">
        <f t="shared" si="4"/>
        <v>0</v>
      </c>
    </row>
    <row r="228" spans="1:13">
      <c r="A228" s="171"/>
      <c r="B228" s="164" t="s">
        <v>143</v>
      </c>
      <c r="C228" s="171" t="s">
        <v>143</v>
      </c>
      <c r="D228" s="12"/>
      <c r="E228" s="12"/>
      <c r="F228" s="12"/>
      <c r="G228" s="12"/>
      <c r="H228" s="12"/>
      <c r="I228" s="12"/>
      <c r="J228" s="12"/>
      <c r="K228" s="12"/>
      <c r="L228" s="250"/>
    </row>
    <row r="229" spans="1:13">
      <c r="A229" s="167" t="s">
        <v>1061</v>
      </c>
      <c r="B229" s="164" t="s">
        <v>143</v>
      </c>
      <c r="C229" s="167" t="s">
        <v>1062</v>
      </c>
      <c r="D229" s="6"/>
      <c r="E229" s="168" t="s">
        <v>4321</v>
      </c>
      <c r="F229" s="8"/>
      <c r="G229" s="257">
        <v>87151.679999999993</v>
      </c>
      <c r="H229" s="8"/>
      <c r="I229" s="168">
        <v>0.03</v>
      </c>
      <c r="J229" s="8"/>
      <c r="K229" s="168" t="s">
        <v>4530</v>
      </c>
      <c r="L229" s="249">
        <f>VLOOKUP(A229,'De x Para'!A:C,3,0)</f>
        <v>0</v>
      </c>
      <c r="M229" s="268">
        <f t="shared" ref="M229:M245" si="5">G229-I229</f>
        <v>87151.65</v>
      </c>
    </row>
    <row r="230" spans="1:13">
      <c r="A230" s="167" t="s">
        <v>1066</v>
      </c>
      <c r="B230" s="164" t="s">
        <v>143</v>
      </c>
      <c r="C230" s="167" t="s">
        <v>1062</v>
      </c>
      <c r="D230" s="6"/>
      <c r="E230" s="168" t="s">
        <v>4321</v>
      </c>
      <c r="F230" s="8"/>
      <c r="G230" s="257">
        <v>87151.679999999993</v>
      </c>
      <c r="H230" s="8"/>
      <c r="I230" s="168">
        <v>0.03</v>
      </c>
      <c r="J230" s="8"/>
      <c r="K230" s="168" t="s">
        <v>4530</v>
      </c>
      <c r="L230" s="249">
        <f>VLOOKUP(A230,'De x Para'!A:C,3,0)</f>
        <v>0</v>
      </c>
      <c r="M230" s="268">
        <f t="shared" si="5"/>
        <v>87151.65</v>
      </c>
    </row>
    <row r="231" spans="1:13">
      <c r="A231" s="167" t="s">
        <v>1067</v>
      </c>
      <c r="B231" s="164" t="s">
        <v>143</v>
      </c>
      <c r="C231" s="167" t="s">
        <v>1062</v>
      </c>
      <c r="D231" s="6"/>
      <c r="E231" s="168" t="s">
        <v>4321</v>
      </c>
      <c r="F231" s="8"/>
      <c r="G231" s="257">
        <v>87151.679999999993</v>
      </c>
      <c r="H231" s="8"/>
      <c r="I231" s="168">
        <v>0.03</v>
      </c>
      <c r="J231" s="8"/>
      <c r="K231" s="168" t="s">
        <v>4530</v>
      </c>
      <c r="L231" s="249">
        <f>VLOOKUP(A231,'De x Para'!A:C,3,0)</f>
        <v>0</v>
      </c>
      <c r="M231" s="268">
        <f t="shared" si="5"/>
        <v>87151.65</v>
      </c>
    </row>
    <row r="232" spans="1:13">
      <c r="A232" s="169" t="s">
        <v>1068</v>
      </c>
      <c r="B232" s="164" t="s">
        <v>143</v>
      </c>
      <c r="C232" s="169" t="s">
        <v>1069</v>
      </c>
      <c r="D232" s="9"/>
      <c r="E232" s="170" t="s">
        <v>4322</v>
      </c>
      <c r="F232" s="11"/>
      <c r="G232" s="258">
        <v>5907</v>
      </c>
      <c r="H232" s="11"/>
      <c r="I232" s="170">
        <v>0</v>
      </c>
      <c r="J232" s="11"/>
      <c r="K232" s="170" t="s">
        <v>4531</v>
      </c>
      <c r="L232" s="249" t="str">
        <f>VLOOKUP(A232,'De x Para'!A:C,3,0)</f>
        <v>8.6</v>
      </c>
      <c r="M232" s="268">
        <f t="shared" si="5"/>
        <v>5907</v>
      </c>
    </row>
    <row r="233" spans="1:13">
      <c r="A233" s="169" t="s">
        <v>1073</v>
      </c>
      <c r="B233" s="164" t="s">
        <v>143</v>
      </c>
      <c r="C233" s="169" t="s">
        <v>1074</v>
      </c>
      <c r="D233" s="9"/>
      <c r="E233" s="170" t="s">
        <v>4323</v>
      </c>
      <c r="F233" s="11"/>
      <c r="G233" s="258">
        <v>6750</v>
      </c>
      <c r="H233" s="11"/>
      <c r="I233" s="170">
        <v>0</v>
      </c>
      <c r="J233" s="11"/>
      <c r="K233" s="170" t="s">
        <v>4532</v>
      </c>
      <c r="L233" s="249" t="str">
        <f>VLOOKUP(A233,'De x Para'!A:C,3,0)</f>
        <v>8.3</v>
      </c>
      <c r="M233" s="268">
        <f t="shared" si="5"/>
        <v>6750</v>
      </c>
    </row>
    <row r="234" spans="1:13">
      <c r="A234" s="169" t="s">
        <v>1078</v>
      </c>
      <c r="B234" s="164" t="s">
        <v>143</v>
      </c>
      <c r="C234" s="169" t="s">
        <v>1079</v>
      </c>
      <c r="D234" s="9"/>
      <c r="E234" s="170" t="s">
        <v>3601</v>
      </c>
      <c r="F234" s="11"/>
      <c r="G234" s="258">
        <v>3510</v>
      </c>
      <c r="H234" s="11"/>
      <c r="I234" s="170">
        <v>0</v>
      </c>
      <c r="J234" s="11"/>
      <c r="K234" s="170" t="s">
        <v>4533</v>
      </c>
      <c r="L234" s="249" t="str">
        <f>VLOOKUP(A234,'De x Para'!A:C,3,0)</f>
        <v>8.7</v>
      </c>
      <c r="M234" s="268">
        <f t="shared" si="5"/>
        <v>3510</v>
      </c>
    </row>
    <row r="235" spans="1:13">
      <c r="A235" s="169" t="s">
        <v>1081</v>
      </c>
      <c r="B235" s="164" t="s">
        <v>143</v>
      </c>
      <c r="C235" s="169" t="s">
        <v>1082</v>
      </c>
      <c r="D235" s="9"/>
      <c r="E235" s="170" t="s">
        <v>4324</v>
      </c>
      <c r="F235" s="11"/>
      <c r="G235" s="258">
        <v>15110.03</v>
      </c>
      <c r="H235" s="11"/>
      <c r="I235" s="170">
        <v>0</v>
      </c>
      <c r="J235" s="11"/>
      <c r="K235" s="170" t="s">
        <v>4534</v>
      </c>
      <c r="L235" s="249" t="str">
        <f>VLOOKUP(A235,'De x Para'!A:C,3,0)</f>
        <v>8.2</v>
      </c>
      <c r="M235" s="268">
        <f t="shared" si="5"/>
        <v>15110.03</v>
      </c>
    </row>
    <row r="236" spans="1:13">
      <c r="A236" s="169" t="s">
        <v>1086</v>
      </c>
      <c r="B236" s="164" t="s">
        <v>143</v>
      </c>
      <c r="C236" s="169" t="s">
        <v>1087</v>
      </c>
      <c r="D236" s="9"/>
      <c r="E236" s="170" t="s">
        <v>4325</v>
      </c>
      <c r="F236" s="11"/>
      <c r="G236" s="170">
        <v>658.8</v>
      </c>
      <c r="H236" s="11"/>
      <c r="I236" s="170">
        <v>0</v>
      </c>
      <c r="J236" s="11"/>
      <c r="K236" s="170" t="s">
        <v>4535</v>
      </c>
      <c r="L236" s="249" t="str">
        <f>VLOOKUP(A236,'De x Para'!A:C,3,0)</f>
        <v>8.8</v>
      </c>
      <c r="M236" s="268">
        <f t="shared" si="5"/>
        <v>658.8</v>
      </c>
    </row>
    <row r="237" spans="1:13">
      <c r="A237" s="169" t="s">
        <v>1091</v>
      </c>
      <c r="B237" s="164" t="s">
        <v>143</v>
      </c>
      <c r="C237" s="169" t="s">
        <v>1092</v>
      </c>
      <c r="D237" s="9"/>
      <c r="E237" s="170" t="s">
        <v>4326</v>
      </c>
      <c r="F237" s="11"/>
      <c r="G237" s="258">
        <v>12911.33</v>
      </c>
      <c r="H237" s="11"/>
      <c r="I237" s="170">
        <v>0.03</v>
      </c>
      <c r="J237" s="11"/>
      <c r="K237" s="170" t="s">
        <v>4536</v>
      </c>
      <c r="L237" s="249" t="str">
        <f>VLOOKUP(A237,'De x Para'!A:C,3,0)</f>
        <v>8.1</v>
      </c>
      <c r="M237" s="268">
        <f t="shared" si="5"/>
        <v>12911.3</v>
      </c>
    </row>
    <row r="238" spans="1:13">
      <c r="A238" s="169" t="s">
        <v>1096</v>
      </c>
      <c r="B238" s="164" t="s">
        <v>143</v>
      </c>
      <c r="C238" s="169" t="s">
        <v>1097</v>
      </c>
      <c r="D238" s="9"/>
      <c r="E238" s="170" t="s">
        <v>4327</v>
      </c>
      <c r="F238" s="11"/>
      <c r="G238" s="170">
        <v>0</v>
      </c>
      <c r="H238" s="11"/>
      <c r="I238" s="170">
        <v>0</v>
      </c>
      <c r="J238" s="11"/>
      <c r="K238" s="170" t="s">
        <v>4327</v>
      </c>
      <c r="L238" s="249" t="str">
        <f>VLOOKUP(A238,'De x Para'!A:C,3,0)</f>
        <v>8.2</v>
      </c>
      <c r="M238" s="268">
        <f t="shared" si="5"/>
        <v>0</v>
      </c>
    </row>
    <row r="239" spans="1:13">
      <c r="A239" s="169" t="s">
        <v>1101</v>
      </c>
      <c r="B239" s="164" t="s">
        <v>143</v>
      </c>
      <c r="C239" s="169" t="s">
        <v>1102</v>
      </c>
      <c r="D239" s="9"/>
      <c r="E239" s="170" t="s">
        <v>4328</v>
      </c>
      <c r="F239" s="11"/>
      <c r="G239" s="258">
        <v>38044.519999999997</v>
      </c>
      <c r="H239" s="11"/>
      <c r="I239" s="170">
        <v>0</v>
      </c>
      <c r="J239" s="11"/>
      <c r="K239" s="170" t="s">
        <v>4537</v>
      </c>
      <c r="L239" s="249" t="str">
        <f>VLOOKUP(A239,'De x Para'!A:C,3,0)</f>
        <v>8.2</v>
      </c>
      <c r="M239" s="268">
        <f t="shared" si="5"/>
        <v>38044.519999999997</v>
      </c>
    </row>
    <row r="240" spans="1:13">
      <c r="A240" s="169" t="s">
        <v>1106</v>
      </c>
      <c r="B240" s="164" t="s">
        <v>143</v>
      </c>
      <c r="C240" s="169" t="s">
        <v>1107</v>
      </c>
      <c r="D240" s="9"/>
      <c r="E240" s="170" t="s">
        <v>4115</v>
      </c>
      <c r="F240" s="11"/>
      <c r="G240" s="258">
        <v>4260</v>
      </c>
      <c r="H240" s="11"/>
      <c r="I240" s="170">
        <v>0</v>
      </c>
      <c r="J240" s="11"/>
      <c r="K240" s="170" t="s">
        <v>4538</v>
      </c>
      <c r="L240" s="249" t="str">
        <f>VLOOKUP(A240,'De x Para'!A:C,3,0)</f>
        <v>8.4</v>
      </c>
      <c r="M240" s="268">
        <f t="shared" si="5"/>
        <v>4260</v>
      </c>
    </row>
    <row r="241" spans="1:13">
      <c r="A241" s="169" t="s">
        <v>1111</v>
      </c>
      <c r="B241" s="164" t="s">
        <v>143</v>
      </c>
      <c r="C241" s="169" t="s">
        <v>1112</v>
      </c>
      <c r="D241" s="9"/>
      <c r="E241" s="170" t="s">
        <v>4329</v>
      </c>
      <c r="F241" s="11"/>
      <c r="G241" s="170">
        <v>0</v>
      </c>
      <c r="H241" s="11"/>
      <c r="I241" s="170">
        <v>0</v>
      </c>
      <c r="J241" s="11"/>
      <c r="K241" s="170" t="s">
        <v>4329</v>
      </c>
      <c r="L241" s="249" t="str">
        <f>VLOOKUP(A241,'De x Para'!A:C,3,0)</f>
        <v>8.5</v>
      </c>
      <c r="M241" s="268">
        <f t="shared" si="5"/>
        <v>0</v>
      </c>
    </row>
    <row r="242" spans="1:13">
      <c r="A242" s="169" t="s">
        <v>1116</v>
      </c>
      <c r="B242" s="164" t="s">
        <v>143</v>
      </c>
      <c r="C242" s="169" t="s">
        <v>1117</v>
      </c>
      <c r="D242" s="9"/>
      <c r="E242" s="170" t="s">
        <v>3848</v>
      </c>
      <c r="F242" s="11"/>
      <c r="G242" s="170">
        <v>0</v>
      </c>
      <c r="H242" s="11"/>
      <c r="I242" s="170">
        <v>0</v>
      </c>
      <c r="J242" s="11"/>
      <c r="K242" s="170" t="s">
        <v>3848</v>
      </c>
      <c r="L242" s="249" t="str">
        <f>VLOOKUP(A242,'De x Para'!A:C,3,0)</f>
        <v>8.8</v>
      </c>
      <c r="M242" s="268">
        <f t="shared" si="5"/>
        <v>0</v>
      </c>
    </row>
    <row r="243" spans="1:13">
      <c r="A243" s="169" t="s">
        <v>1121</v>
      </c>
      <c r="B243" s="164" t="s">
        <v>143</v>
      </c>
      <c r="C243" s="169" t="s">
        <v>1122</v>
      </c>
      <c r="D243" s="9"/>
      <c r="E243" s="170" t="s">
        <v>4116</v>
      </c>
      <c r="F243" s="11"/>
      <c r="G243" s="170">
        <v>0</v>
      </c>
      <c r="H243" s="11"/>
      <c r="I243" s="170">
        <v>0</v>
      </c>
      <c r="J243" s="11"/>
      <c r="K243" s="170" t="s">
        <v>4116</v>
      </c>
      <c r="L243" s="249" t="str">
        <f>VLOOKUP(A243,'De x Para'!A:C,3,0)</f>
        <v>8.8</v>
      </c>
      <c r="M243" s="268">
        <f t="shared" si="5"/>
        <v>0</v>
      </c>
    </row>
    <row r="244" spans="1:13">
      <c r="A244" s="169" t="s">
        <v>1124</v>
      </c>
      <c r="B244" s="164" t="s">
        <v>143</v>
      </c>
      <c r="C244" s="169" t="s">
        <v>1125</v>
      </c>
      <c r="D244" s="9"/>
      <c r="E244" s="170" t="s">
        <v>3611</v>
      </c>
      <c r="F244" s="11"/>
      <c r="G244" s="170">
        <v>0</v>
      </c>
      <c r="H244" s="11"/>
      <c r="I244" s="170">
        <v>0</v>
      </c>
      <c r="J244" s="11"/>
      <c r="K244" s="170" t="s">
        <v>3611</v>
      </c>
      <c r="L244" s="249" t="str">
        <f>VLOOKUP(A244,'De x Para'!A:C,3,0)</f>
        <v>8.8</v>
      </c>
      <c r="M244" s="268">
        <f t="shared" si="5"/>
        <v>0</v>
      </c>
    </row>
    <row r="245" spans="1:13">
      <c r="A245" s="169" t="s">
        <v>1127</v>
      </c>
      <c r="B245" s="164" t="s">
        <v>143</v>
      </c>
      <c r="C245" s="169" t="s">
        <v>1128</v>
      </c>
      <c r="D245" s="9"/>
      <c r="E245" s="170" t="s">
        <v>4330</v>
      </c>
      <c r="F245" s="11"/>
      <c r="G245" s="170">
        <v>0</v>
      </c>
      <c r="H245" s="11"/>
      <c r="I245" s="170">
        <v>0</v>
      </c>
      <c r="J245" s="11"/>
      <c r="K245" s="170" t="s">
        <v>4330</v>
      </c>
      <c r="L245" s="249" t="str">
        <f>VLOOKUP(A245,'De x Para'!A:C,3,0)</f>
        <v>8.2</v>
      </c>
      <c r="M245" s="268">
        <f t="shared" si="5"/>
        <v>0</v>
      </c>
    </row>
    <row r="246" spans="1:13">
      <c r="A246" s="171"/>
      <c r="B246" s="164" t="s">
        <v>143</v>
      </c>
      <c r="C246" s="171" t="s">
        <v>143</v>
      </c>
      <c r="D246" s="12"/>
      <c r="E246" s="12"/>
      <c r="F246" s="12"/>
      <c r="G246" s="12"/>
      <c r="H246" s="12"/>
      <c r="I246" s="12"/>
      <c r="J246" s="12"/>
      <c r="K246" s="12"/>
      <c r="L246" s="250"/>
    </row>
    <row r="247" spans="1:13">
      <c r="A247" s="167" t="s">
        <v>1132</v>
      </c>
      <c r="B247" s="164" t="s">
        <v>143</v>
      </c>
      <c r="C247" s="167" t="s">
        <v>1133</v>
      </c>
      <c r="D247" s="6"/>
      <c r="E247" s="168" t="s">
        <v>4331</v>
      </c>
      <c r="F247" s="8"/>
      <c r="G247" s="257">
        <v>30900.46</v>
      </c>
      <c r="H247" s="8"/>
      <c r="I247" s="168">
        <v>675.85</v>
      </c>
      <c r="J247" s="8"/>
      <c r="K247" s="168" t="s">
        <v>4539</v>
      </c>
      <c r="L247" s="249">
        <f>VLOOKUP(A247,'De x Para'!A:C,3,0)</f>
        <v>0</v>
      </c>
      <c r="M247" s="268">
        <f t="shared" ref="M247:M253" si="6">G247-I247</f>
        <v>30224.61</v>
      </c>
    </row>
    <row r="248" spans="1:13">
      <c r="A248" s="167" t="s">
        <v>1137</v>
      </c>
      <c r="B248" s="164" t="s">
        <v>143</v>
      </c>
      <c r="C248" s="167" t="s">
        <v>1133</v>
      </c>
      <c r="D248" s="6"/>
      <c r="E248" s="168" t="s">
        <v>4331</v>
      </c>
      <c r="F248" s="8"/>
      <c r="G248" s="257">
        <v>30900.46</v>
      </c>
      <c r="H248" s="8"/>
      <c r="I248" s="168">
        <v>675.85</v>
      </c>
      <c r="J248" s="8"/>
      <c r="K248" s="168" t="s">
        <v>4539</v>
      </c>
      <c r="L248" s="249">
        <f>VLOOKUP(A248,'De x Para'!A:C,3,0)</f>
        <v>0</v>
      </c>
      <c r="M248" s="268">
        <f t="shared" si="6"/>
        <v>30224.61</v>
      </c>
    </row>
    <row r="249" spans="1:13">
      <c r="A249" s="167" t="s">
        <v>1138</v>
      </c>
      <c r="B249" s="164" t="s">
        <v>143</v>
      </c>
      <c r="C249" s="167" t="s">
        <v>1133</v>
      </c>
      <c r="D249" s="6"/>
      <c r="E249" s="168" t="s">
        <v>4331</v>
      </c>
      <c r="F249" s="8"/>
      <c r="G249" s="257">
        <v>30900.46</v>
      </c>
      <c r="H249" s="8"/>
      <c r="I249" s="168">
        <v>675.85</v>
      </c>
      <c r="J249" s="8"/>
      <c r="K249" s="168" t="s">
        <v>4539</v>
      </c>
      <c r="L249" s="249">
        <f>VLOOKUP(A249,'De x Para'!A:C,3,0)</f>
        <v>0</v>
      </c>
      <c r="M249" s="268">
        <f t="shared" si="6"/>
        <v>30224.61</v>
      </c>
    </row>
    <row r="250" spans="1:13">
      <c r="A250" s="167" t="s">
        <v>1139</v>
      </c>
      <c r="B250" s="164" t="s">
        <v>143</v>
      </c>
      <c r="C250" s="167" t="s">
        <v>1140</v>
      </c>
      <c r="D250" s="6"/>
      <c r="E250" s="168" t="s">
        <v>4332</v>
      </c>
      <c r="F250" s="8"/>
      <c r="G250" s="257">
        <v>21141.119999999999</v>
      </c>
      <c r="H250" s="8"/>
      <c r="I250" s="168">
        <v>0</v>
      </c>
      <c r="J250" s="8"/>
      <c r="K250" s="168" t="s">
        <v>4540</v>
      </c>
      <c r="L250" s="249">
        <f>VLOOKUP(A250,'De x Para'!A:C,3,0)</f>
        <v>0</v>
      </c>
      <c r="M250" s="268">
        <f t="shared" si="6"/>
        <v>21141.119999999999</v>
      </c>
    </row>
    <row r="251" spans="1:13">
      <c r="A251" s="169" t="s">
        <v>1144</v>
      </c>
      <c r="B251" s="164" t="s">
        <v>143</v>
      </c>
      <c r="C251" s="169" t="s">
        <v>1145</v>
      </c>
      <c r="D251" s="9"/>
      <c r="E251" s="170" t="s">
        <v>4333</v>
      </c>
      <c r="F251" s="11"/>
      <c r="G251" s="258">
        <v>19025.689999999999</v>
      </c>
      <c r="H251" s="11"/>
      <c r="I251" s="170">
        <v>0</v>
      </c>
      <c r="J251" s="11"/>
      <c r="K251" s="170" t="s">
        <v>4541</v>
      </c>
      <c r="L251" s="249" t="str">
        <f>VLOOKUP(A251,'De x Para'!A:C,3,0)</f>
        <v>9.2.2</v>
      </c>
      <c r="M251" s="268">
        <f t="shared" si="6"/>
        <v>19025.689999999999</v>
      </c>
    </row>
    <row r="252" spans="1:13">
      <c r="A252" s="169" t="s">
        <v>1149</v>
      </c>
      <c r="B252" s="164" t="s">
        <v>143</v>
      </c>
      <c r="C252" s="169" t="s">
        <v>1150</v>
      </c>
      <c r="D252" s="9"/>
      <c r="E252" s="170" t="s">
        <v>4334</v>
      </c>
      <c r="F252" s="11"/>
      <c r="G252" s="258">
        <v>1482.4</v>
      </c>
      <c r="H252" s="11"/>
      <c r="I252" s="170">
        <v>0</v>
      </c>
      <c r="J252" s="11"/>
      <c r="K252" s="170" t="s">
        <v>4542</v>
      </c>
      <c r="L252" s="249" t="str">
        <f>VLOOKUP(A252,'De x Para'!A:C,3,0)</f>
        <v>9.2.4</v>
      </c>
      <c r="M252" s="268">
        <f t="shared" si="6"/>
        <v>1482.4</v>
      </c>
    </row>
    <row r="253" spans="1:13">
      <c r="A253" s="169" t="s">
        <v>1154</v>
      </c>
      <c r="B253" s="164" t="s">
        <v>143</v>
      </c>
      <c r="C253" s="169" t="s">
        <v>1155</v>
      </c>
      <c r="D253" s="9"/>
      <c r="E253" s="170" t="s">
        <v>4335</v>
      </c>
      <c r="F253" s="11"/>
      <c r="G253" s="170">
        <v>633.03</v>
      </c>
      <c r="H253" s="11"/>
      <c r="I253" s="170">
        <v>0</v>
      </c>
      <c r="J253" s="11"/>
      <c r="K253" s="170" t="s">
        <v>4543</v>
      </c>
      <c r="L253" s="249" t="str">
        <f>VLOOKUP(A253,'De x Para'!A:C,3,0)</f>
        <v>9.2.5</v>
      </c>
      <c r="M253" s="268">
        <f t="shared" si="6"/>
        <v>633.03</v>
      </c>
    </row>
    <row r="254" spans="1:13">
      <c r="A254" s="171"/>
      <c r="B254" s="164" t="s">
        <v>143</v>
      </c>
      <c r="C254" s="171" t="s">
        <v>143</v>
      </c>
      <c r="D254" s="12"/>
      <c r="E254" s="12"/>
      <c r="F254" s="12"/>
      <c r="G254" s="12"/>
      <c r="H254" s="12"/>
      <c r="I254" s="12"/>
      <c r="J254" s="12"/>
      <c r="K254" s="12"/>
      <c r="L254" s="250"/>
    </row>
    <row r="255" spans="1:13">
      <c r="A255" s="167" t="s">
        <v>1853</v>
      </c>
      <c r="B255" s="164" t="s">
        <v>143</v>
      </c>
      <c r="C255" s="167" t="s">
        <v>1854</v>
      </c>
      <c r="D255" s="6"/>
      <c r="E255" s="168" t="s">
        <v>248</v>
      </c>
      <c r="F255" s="8"/>
      <c r="G255" s="168">
        <v>319.20999999999998</v>
      </c>
      <c r="H255" s="8"/>
      <c r="I255" s="168">
        <v>0</v>
      </c>
      <c r="J255" s="8"/>
      <c r="K255" s="168" t="s">
        <v>4544</v>
      </c>
      <c r="L255" s="249">
        <f>VLOOKUP(A255,'De x Para'!A:C,3,0)</f>
        <v>0</v>
      </c>
      <c r="M255" s="268">
        <f t="shared" ref="M255:M256" si="7">G255-I255</f>
        <v>319.20999999999998</v>
      </c>
    </row>
    <row r="256" spans="1:13">
      <c r="A256" s="169" t="s">
        <v>1855</v>
      </c>
      <c r="B256" s="164" t="s">
        <v>143</v>
      </c>
      <c r="C256" s="169" t="s">
        <v>1856</v>
      </c>
      <c r="D256" s="9"/>
      <c r="E256" s="170" t="s">
        <v>248</v>
      </c>
      <c r="F256" s="11"/>
      <c r="G256" s="170">
        <v>319.20999999999998</v>
      </c>
      <c r="H256" s="11"/>
      <c r="I256" s="170">
        <v>0</v>
      </c>
      <c r="J256" s="11"/>
      <c r="K256" s="170" t="s">
        <v>4544</v>
      </c>
      <c r="L256" s="249" t="str">
        <f>VLOOKUP(A256,'De x Para'!A:C,3,0)</f>
        <v>9.3</v>
      </c>
      <c r="M256" s="268">
        <f t="shared" si="7"/>
        <v>319.20999999999998</v>
      </c>
    </row>
    <row r="257" spans="1:13">
      <c r="A257" s="171"/>
      <c r="B257" s="164" t="s">
        <v>143</v>
      </c>
      <c r="C257" s="171" t="s">
        <v>143</v>
      </c>
      <c r="D257" s="12"/>
      <c r="E257" s="12"/>
      <c r="F257" s="12"/>
      <c r="G257" s="12"/>
      <c r="H257" s="12"/>
      <c r="I257" s="12"/>
      <c r="J257" s="12"/>
      <c r="K257" s="12"/>
      <c r="L257" s="250"/>
    </row>
    <row r="258" spans="1:13">
      <c r="A258" s="167" t="s">
        <v>1159</v>
      </c>
      <c r="B258" s="164" t="s">
        <v>143</v>
      </c>
      <c r="C258" s="167" t="s">
        <v>1160</v>
      </c>
      <c r="D258" s="6"/>
      <c r="E258" s="168" t="s">
        <v>3856</v>
      </c>
      <c r="F258" s="8"/>
      <c r="G258" s="168">
        <v>0</v>
      </c>
      <c r="H258" s="8"/>
      <c r="I258" s="168">
        <v>0</v>
      </c>
      <c r="J258" s="8"/>
      <c r="K258" s="168" t="s">
        <v>3856</v>
      </c>
      <c r="L258" s="249">
        <f>VLOOKUP(A258,'De x Para'!A:C,3,0)</f>
        <v>0</v>
      </c>
      <c r="M258" s="268">
        <f t="shared" ref="M258:M259" si="8">G258-I258</f>
        <v>0</v>
      </c>
    </row>
    <row r="259" spans="1:13">
      <c r="A259" s="169" t="s">
        <v>1164</v>
      </c>
      <c r="B259" s="164" t="s">
        <v>143</v>
      </c>
      <c r="C259" s="169" t="s">
        <v>1165</v>
      </c>
      <c r="D259" s="9"/>
      <c r="E259" s="170" t="s">
        <v>3856</v>
      </c>
      <c r="F259" s="11"/>
      <c r="G259" s="170">
        <v>0</v>
      </c>
      <c r="H259" s="11"/>
      <c r="I259" s="170">
        <v>0</v>
      </c>
      <c r="J259" s="11"/>
      <c r="K259" s="170" t="s">
        <v>3856</v>
      </c>
      <c r="L259" s="249" t="str">
        <f>VLOOKUP(A259,'De x Para'!A:C,3,0)</f>
        <v>9.4</v>
      </c>
      <c r="M259" s="268">
        <f t="shared" si="8"/>
        <v>0</v>
      </c>
    </row>
    <row r="260" spans="1:13">
      <c r="A260" s="171"/>
      <c r="B260" s="164" t="s">
        <v>143</v>
      </c>
      <c r="C260" s="171" t="s">
        <v>143</v>
      </c>
      <c r="D260" s="12"/>
      <c r="E260" s="12"/>
      <c r="F260" s="12"/>
      <c r="G260" s="12"/>
      <c r="H260" s="12"/>
      <c r="I260" s="12"/>
      <c r="J260" s="12"/>
      <c r="K260" s="12"/>
      <c r="L260" s="250"/>
    </row>
    <row r="261" spans="1:13">
      <c r="A261" s="167" t="s">
        <v>1180</v>
      </c>
      <c r="B261" s="164" t="s">
        <v>143</v>
      </c>
      <c r="C261" s="167" t="s">
        <v>1181</v>
      </c>
      <c r="D261" s="6"/>
      <c r="E261" s="168" t="s">
        <v>4336</v>
      </c>
      <c r="F261" s="8"/>
      <c r="G261" s="168">
        <v>0</v>
      </c>
      <c r="H261" s="8"/>
      <c r="I261" s="168">
        <v>0</v>
      </c>
      <c r="J261" s="8"/>
      <c r="K261" s="168" t="s">
        <v>4336</v>
      </c>
      <c r="L261" s="249">
        <f>VLOOKUP(A261,'De x Para'!A:C,3,0)</f>
        <v>0</v>
      </c>
      <c r="M261" s="268">
        <f t="shared" ref="M261:M265" si="9">G261-I261</f>
        <v>0</v>
      </c>
    </row>
    <row r="262" spans="1:13">
      <c r="A262" s="169" t="s">
        <v>1185</v>
      </c>
      <c r="B262" s="164" t="s">
        <v>143</v>
      </c>
      <c r="C262" s="169" t="s">
        <v>1186</v>
      </c>
      <c r="D262" s="9"/>
      <c r="E262" s="170" t="s">
        <v>4337</v>
      </c>
      <c r="F262" s="11"/>
      <c r="G262" s="170">
        <v>0</v>
      </c>
      <c r="H262" s="11"/>
      <c r="I262" s="170">
        <v>0</v>
      </c>
      <c r="J262" s="11"/>
      <c r="K262" s="170" t="s">
        <v>4337</v>
      </c>
      <c r="L262" s="249" t="str">
        <f>VLOOKUP(A262,'De x Para'!A:C,3,0)</f>
        <v>9.5</v>
      </c>
      <c r="M262" s="268">
        <f t="shared" si="9"/>
        <v>0</v>
      </c>
    </row>
    <row r="263" spans="1:13">
      <c r="A263" s="169" t="s">
        <v>1190</v>
      </c>
      <c r="B263" s="164" t="s">
        <v>143</v>
      </c>
      <c r="C263" s="169" t="s">
        <v>1191</v>
      </c>
      <c r="D263" s="9"/>
      <c r="E263" s="170" t="s">
        <v>3859</v>
      </c>
      <c r="F263" s="11"/>
      <c r="G263" s="170">
        <v>0</v>
      </c>
      <c r="H263" s="11"/>
      <c r="I263" s="170">
        <v>0</v>
      </c>
      <c r="J263" s="11"/>
      <c r="K263" s="170" t="s">
        <v>3859</v>
      </c>
      <c r="L263" s="249" t="str">
        <f>VLOOKUP(A263,'De x Para'!A:C,3,0)</f>
        <v>9.5</v>
      </c>
      <c r="M263" s="268">
        <f t="shared" si="9"/>
        <v>0</v>
      </c>
    </row>
    <row r="264" spans="1:13">
      <c r="A264" s="169" t="s">
        <v>1195</v>
      </c>
      <c r="B264" s="164" t="s">
        <v>143</v>
      </c>
      <c r="C264" s="169" t="s">
        <v>1196</v>
      </c>
      <c r="D264" s="9"/>
      <c r="E264" s="170" t="s">
        <v>3860</v>
      </c>
      <c r="F264" s="11"/>
      <c r="G264" s="170">
        <v>0</v>
      </c>
      <c r="H264" s="11"/>
      <c r="I264" s="170">
        <v>0</v>
      </c>
      <c r="J264" s="11"/>
      <c r="K264" s="170" t="s">
        <v>3860</v>
      </c>
      <c r="L264" s="249" t="str">
        <f>VLOOKUP(A264,'De x Para'!A:C,3,0)</f>
        <v>9.5</v>
      </c>
      <c r="M264" s="268">
        <f t="shared" si="9"/>
        <v>0</v>
      </c>
    </row>
    <row r="265" spans="1:13">
      <c r="A265" s="169" t="s">
        <v>1198</v>
      </c>
      <c r="B265" s="164" t="s">
        <v>143</v>
      </c>
      <c r="C265" s="169" t="s">
        <v>1199</v>
      </c>
      <c r="D265" s="9"/>
      <c r="E265" s="170" t="s">
        <v>4338</v>
      </c>
      <c r="F265" s="11"/>
      <c r="G265" s="170">
        <v>0</v>
      </c>
      <c r="H265" s="11"/>
      <c r="I265" s="170">
        <v>0</v>
      </c>
      <c r="J265" s="11"/>
      <c r="K265" s="170" t="s">
        <v>4338</v>
      </c>
      <c r="L265" s="249" t="str">
        <f>VLOOKUP(A265,'De x Para'!A:C,3,0)</f>
        <v>9.5</v>
      </c>
      <c r="M265" s="268">
        <f t="shared" si="9"/>
        <v>0</v>
      </c>
    </row>
    <row r="266" spans="1:13">
      <c r="A266" s="171"/>
      <c r="B266" s="164" t="s">
        <v>143</v>
      </c>
      <c r="C266" s="171" t="s">
        <v>143</v>
      </c>
      <c r="D266" s="12"/>
      <c r="E266" s="12"/>
      <c r="F266" s="12"/>
      <c r="G266" s="12"/>
      <c r="H266" s="12"/>
      <c r="I266" s="12"/>
      <c r="J266" s="12"/>
      <c r="K266" s="12"/>
      <c r="L266" s="250"/>
    </row>
    <row r="267" spans="1:13">
      <c r="A267" s="167" t="s">
        <v>1203</v>
      </c>
      <c r="B267" s="164" t="s">
        <v>143</v>
      </c>
      <c r="C267" s="167" t="s">
        <v>1204</v>
      </c>
      <c r="D267" s="6"/>
      <c r="E267" s="168" t="s">
        <v>4339</v>
      </c>
      <c r="F267" s="8"/>
      <c r="G267" s="257">
        <v>4844.22</v>
      </c>
      <c r="H267" s="8"/>
      <c r="I267" s="168">
        <v>675.85</v>
      </c>
      <c r="J267" s="8"/>
      <c r="K267" s="168" t="s">
        <v>4545</v>
      </c>
      <c r="L267" s="249">
        <f>VLOOKUP(A267,'De x Para'!A:C,3,0)</f>
        <v>0</v>
      </c>
      <c r="M267" s="268">
        <f t="shared" ref="M267:M274" si="10">G267-I267</f>
        <v>4168.37</v>
      </c>
    </row>
    <row r="268" spans="1:13">
      <c r="A268" s="169" t="s">
        <v>1208</v>
      </c>
      <c r="B268" s="164" t="s">
        <v>143</v>
      </c>
      <c r="C268" s="169" t="s">
        <v>1209</v>
      </c>
      <c r="D268" s="9"/>
      <c r="E268" s="170" t="s">
        <v>4340</v>
      </c>
      <c r="F268" s="11"/>
      <c r="G268" s="170">
        <v>668</v>
      </c>
      <c r="H268" s="11"/>
      <c r="I268" s="170">
        <v>0</v>
      </c>
      <c r="J268" s="11"/>
      <c r="K268" s="170" t="s">
        <v>4546</v>
      </c>
      <c r="L268" s="249" t="str">
        <f>VLOOKUP(A268,'De x Para'!A:C,3,0)</f>
        <v>9.6</v>
      </c>
      <c r="M268" s="268">
        <f t="shared" si="10"/>
        <v>668</v>
      </c>
    </row>
    <row r="269" spans="1:13">
      <c r="A269" s="169" t="s">
        <v>1213</v>
      </c>
      <c r="B269" s="164" t="s">
        <v>143</v>
      </c>
      <c r="C269" s="169" t="s">
        <v>1214</v>
      </c>
      <c r="D269" s="9"/>
      <c r="E269" s="170" t="s">
        <v>4341</v>
      </c>
      <c r="F269" s="11"/>
      <c r="G269" s="170">
        <v>268.51</v>
      </c>
      <c r="H269" s="11"/>
      <c r="I269" s="170">
        <v>675.85</v>
      </c>
      <c r="J269" s="11"/>
      <c r="K269" s="170" t="s">
        <v>4547</v>
      </c>
      <c r="L269" s="249" t="str">
        <f>VLOOKUP(A269,'De x Para'!A:C,3,0)</f>
        <v>9.6</v>
      </c>
      <c r="M269" s="268">
        <f t="shared" si="10"/>
        <v>-407.34000000000003</v>
      </c>
    </row>
    <row r="270" spans="1:13">
      <c r="A270" s="169" t="s">
        <v>1218</v>
      </c>
      <c r="B270" s="164" t="s">
        <v>143</v>
      </c>
      <c r="C270" s="169" t="s">
        <v>1219</v>
      </c>
      <c r="D270" s="9"/>
      <c r="E270" s="170" t="s">
        <v>4342</v>
      </c>
      <c r="F270" s="11"/>
      <c r="G270" s="170">
        <v>246.63</v>
      </c>
      <c r="H270" s="11"/>
      <c r="I270" s="170">
        <v>0</v>
      </c>
      <c r="J270" s="11"/>
      <c r="K270" s="170" t="s">
        <v>4548</v>
      </c>
      <c r="L270" s="249" t="str">
        <f>VLOOKUP(A270,'De x Para'!A:C,3,0)</f>
        <v>9.6</v>
      </c>
      <c r="M270" s="268">
        <f t="shared" si="10"/>
        <v>246.63</v>
      </c>
    </row>
    <row r="271" spans="1:13">
      <c r="A271" s="169" t="s">
        <v>1227</v>
      </c>
      <c r="B271" s="164" t="s">
        <v>143</v>
      </c>
      <c r="C271" s="169" t="s">
        <v>1228</v>
      </c>
      <c r="D271" s="9"/>
      <c r="E271" s="170" t="s">
        <v>248</v>
      </c>
      <c r="F271" s="11"/>
      <c r="G271" s="258">
        <v>2208.04</v>
      </c>
      <c r="H271" s="11"/>
      <c r="I271" s="170">
        <v>0</v>
      </c>
      <c r="J271" s="11"/>
      <c r="K271" s="170" t="s">
        <v>4470</v>
      </c>
      <c r="L271" s="249" t="str">
        <f>VLOOKUP(A271,'De x Para'!A:C,3,0)</f>
        <v>9.6</v>
      </c>
      <c r="M271" s="268">
        <f t="shared" si="10"/>
        <v>2208.04</v>
      </c>
    </row>
    <row r="272" spans="1:13">
      <c r="A272" s="169" t="s">
        <v>1230</v>
      </c>
      <c r="B272" s="164" t="s">
        <v>143</v>
      </c>
      <c r="C272" s="169" t="s">
        <v>1231</v>
      </c>
      <c r="D272" s="9"/>
      <c r="E272" s="170" t="s">
        <v>4343</v>
      </c>
      <c r="F272" s="11"/>
      <c r="G272" s="170">
        <v>464.24</v>
      </c>
      <c r="H272" s="11"/>
      <c r="I272" s="170">
        <v>0</v>
      </c>
      <c r="J272" s="11"/>
      <c r="K272" s="170" t="s">
        <v>4549</v>
      </c>
      <c r="L272" s="249" t="str">
        <f>VLOOKUP(A272,'De x Para'!A:C,3,0)</f>
        <v>9.6</v>
      </c>
      <c r="M272" s="268">
        <f t="shared" si="10"/>
        <v>464.24</v>
      </c>
    </row>
    <row r="273" spans="1:13">
      <c r="A273" s="169" t="s">
        <v>1235</v>
      </c>
      <c r="B273" s="164" t="s">
        <v>143</v>
      </c>
      <c r="C273" s="169" t="s">
        <v>1236</v>
      </c>
      <c r="D273" s="9"/>
      <c r="E273" s="170" t="s">
        <v>4131</v>
      </c>
      <c r="F273" s="11"/>
      <c r="G273" s="170">
        <v>988.8</v>
      </c>
      <c r="H273" s="11"/>
      <c r="I273" s="170">
        <v>0</v>
      </c>
      <c r="J273" s="11"/>
      <c r="K273" s="170" t="s">
        <v>4550</v>
      </c>
      <c r="L273" s="249" t="str">
        <f>VLOOKUP(A273,'De x Para'!A:C,3,0)</f>
        <v>9.6</v>
      </c>
      <c r="M273" s="268">
        <f t="shared" si="10"/>
        <v>988.8</v>
      </c>
    </row>
    <row r="274" spans="1:13">
      <c r="A274" s="169" t="s">
        <v>1240</v>
      </c>
      <c r="B274" s="164" t="s">
        <v>143</v>
      </c>
      <c r="C274" s="169" t="s">
        <v>1241</v>
      </c>
      <c r="D274" s="9"/>
      <c r="E274" s="170" t="s">
        <v>3868</v>
      </c>
      <c r="F274" s="11"/>
      <c r="G274" s="170">
        <v>0</v>
      </c>
      <c r="H274" s="11"/>
      <c r="I274" s="170">
        <v>0</v>
      </c>
      <c r="J274" s="11"/>
      <c r="K274" s="170" t="s">
        <v>3868</v>
      </c>
      <c r="L274" s="249" t="str">
        <f>VLOOKUP(A274,'De x Para'!A:C,3,0)</f>
        <v>9.6</v>
      </c>
      <c r="M274" s="268">
        <f t="shared" si="10"/>
        <v>0</v>
      </c>
    </row>
    <row r="275" spans="1:13">
      <c r="A275" s="171"/>
      <c r="B275" s="164" t="s">
        <v>143</v>
      </c>
      <c r="C275" s="171" t="s">
        <v>143</v>
      </c>
      <c r="D275" s="12"/>
      <c r="E275" s="12"/>
      <c r="F275" s="12"/>
      <c r="G275" s="12"/>
      <c r="H275" s="12"/>
      <c r="I275" s="12"/>
      <c r="J275" s="12"/>
      <c r="K275" s="12"/>
      <c r="L275" s="250"/>
    </row>
    <row r="276" spans="1:13">
      <c r="A276" s="167" t="s">
        <v>1245</v>
      </c>
      <c r="B276" s="164" t="s">
        <v>143</v>
      </c>
      <c r="C276" s="167" t="s">
        <v>1246</v>
      </c>
      <c r="D276" s="6"/>
      <c r="E276" s="168" t="s">
        <v>4344</v>
      </c>
      <c r="F276" s="8"/>
      <c r="G276" s="257">
        <v>4177.3</v>
      </c>
      <c r="H276" s="8"/>
      <c r="I276" s="168">
        <v>0</v>
      </c>
      <c r="J276" s="8"/>
      <c r="K276" s="168" t="s">
        <v>4551</v>
      </c>
      <c r="L276" s="249">
        <f>VLOOKUP(A276,'De x Para'!A:C,3,0)</f>
        <v>0</v>
      </c>
      <c r="M276" s="268">
        <f t="shared" ref="M276:M290" si="11">G276-I276</f>
        <v>4177.3</v>
      </c>
    </row>
    <row r="277" spans="1:13">
      <c r="A277" s="169" t="s">
        <v>1250</v>
      </c>
      <c r="B277" s="164" t="s">
        <v>143</v>
      </c>
      <c r="C277" s="169" t="s">
        <v>1251</v>
      </c>
      <c r="D277" s="9"/>
      <c r="E277" s="170" t="s">
        <v>3870</v>
      </c>
      <c r="F277" s="11"/>
      <c r="G277" s="170">
        <v>0</v>
      </c>
      <c r="H277" s="11"/>
      <c r="I277" s="170">
        <v>0</v>
      </c>
      <c r="J277" s="11"/>
      <c r="K277" s="170" t="s">
        <v>3870</v>
      </c>
      <c r="L277" s="249" t="str">
        <f>VLOOKUP(A277,'De x Para'!A:C,3,0)</f>
        <v>9.7</v>
      </c>
      <c r="M277" s="268">
        <f t="shared" si="11"/>
        <v>0</v>
      </c>
    </row>
    <row r="278" spans="1:13">
      <c r="A278" s="169" t="s">
        <v>1253</v>
      </c>
      <c r="B278" s="164" t="s">
        <v>143</v>
      </c>
      <c r="C278" s="169" t="s">
        <v>1254</v>
      </c>
      <c r="D278" s="9"/>
      <c r="E278" s="170" t="s">
        <v>3871</v>
      </c>
      <c r="F278" s="11"/>
      <c r="G278" s="170">
        <v>0</v>
      </c>
      <c r="H278" s="11"/>
      <c r="I278" s="170">
        <v>0</v>
      </c>
      <c r="J278" s="11"/>
      <c r="K278" s="170" t="s">
        <v>3871</v>
      </c>
      <c r="L278" s="249" t="str">
        <f>VLOOKUP(A278,'De x Para'!A:C,3,0)</f>
        <v>9.7</v>
      </c>
      <c r="M278" s="268">
        <f t="shared" si="11"/>
        <v>0</v>
      </c>
    </row>
    <row r="279" spans="1:13">
      <c r="A279" s="169" t="s">
        <v>1256</v>
      </c>
      <c r="B279" s="164" t="s">
        <v>143</v>
      </c>
      <c r="C279" s="169" t="s">
        <v>1257</v>
      </c>
      <c r="D279" s="9"/>
      <c r="E279" s="170" t="s">
        <v>3872</v>
      </c>
      <c r="F279" s="11"/>
      <c r="G279" s="170">
        <v>0</v>
      </c>
      <c r="H279" s="11"/>
      <c r="I279" s="170">
        <v>0</v>
      </c>
      <c r="J279" s="11"/>
      <c r="K279" s="170" t="s">
        <v>3872</v>
      </c>
      <c r="L279" s="249" t="str">
        <f>VLOOKUP(A279,'De x Para'!A:C,3,0)</f>
        <v>9.7</v>
      </c>
      <c r="M279" s="268">
        <f t="shared" si="11"/>
        <v>0</v>
      </c>
    </row>
    <row r="280" spans="1:13">
      <c r="A280" s="165" t="s">
        <v>215</v>
      </c>
      <c r="B280" s="165" t="s">
        <v>216</v>
      </c>
      <c r="C280" s="4"/>
      <c r="D280" s="4"/>
      <c r="E280" s="166" t="s">
        <v>217</v>
      </c>
      <c r="F280" s="5"/>
      <c r="G280" s="166" t="s">
        <v>218</v>
      </c>
      <c r="H280" s="5"/>
      <c r="I280" s="166" t="s">
        <v>219</v>
      </c>
      <c r="J280" s="5"/>
      <c r="K280" s="166" t="s">
        <v>220</v>
      </c>
      <c r="L280" s="249">
        <f>VLOOKUP(A280,'De x Para'!A:C,3,0)</f>
        <v>0</v>
      </c>
      <c r="M280" s="268" t="e">
        <f t="shared" si="11"/>
        <v>#VALUE!</v>
      </c>
    </row>
    <row r="281" spans="1:13">
      <c r="A281" s="169" t="s">
        <v>1261</v>
      </c>
      <c r="B281" s="164" t="s">
        <v>143</v>
      </c>
      <c r="C281" s="169" t="s">
        <v>1262</v>
      </c>
      <c r="D281" s="9"/>
      <c r="E281" s="170" t="s">
        <v>4133</v>
      </c>
      <c r="F281" s="11"/>
      <c r="G281" s="170">
        <v>0</v>
      </c>
      <c r="H281" s="11"/>
      <c r="I281" s="170">
        <v>0</v>
      </c>
      <c r="J281" s="11"/>
      <c r="K281" s="170" t="s">
        <v>4133</v>
      </c>
      <c r="L281" s="249" t="str">
        <f>VLOOKUP(A281,'De x Para'!A:C,3,0)</f>
        <v>9.7</v>
      </c>
      <c r="M281" s="268">
        <f t="shared" si="11"/>
        <v>0</v>
      </c>
    </row>
    <row r="282" spans="1:13">
      <c r="A282" s="169" t="s">
        <v>1266</v>
      </c>
      <c r="B282" s="164" t="s">
        <v>143</v>
      </c>
      <c r="C282" s="169" t="s">
        <v>1267</v>
      </c>
      <c r="D282" s="9"/>
      <c r="E282" s="170" t="s">
        <v>3391</v>
      </c>
      <c r="F282" s="11"/>
      <c r="G282" s="170">
        <v>48.49</v>
      </c>
      <c r="H282" s="11"/>
      <c r="I282" s="170">
        <v>0</v>
      </c>
      <c r="J282" s="11"/>
      <c r="K282" s="170" t="s">
        <v>4552</v>
      </c>
      <c r="L282" s="249" t="str">
        <f>VLOOKUP(A282,'De x Para'!A:C,3,0)</f>
        <v>9.7</v>
      </c>
      <c r="M282" s="268">
        <f t="shared" si="11"/>
        <v>48.49</v>
      </c>
    </row>
    <row r="283" spans="1:13">
      <c r="A283" s="169" t="s">
        <v>3392</v>
      </c>
      <c r="B283" s="164" t="s">
        <v>143</v>
      </c>
      <c r="C283" s="169" t="s">
        <v>1558</v>
      </c>
      <c r="D283" s="9"/>
      <c r="E283" s="170" t="s">
        <v>3393</v>
      </c>
      <c r="F283" s="11"/>
      <c r="G283" s="170">
        <v>0</v>
      </c>
      <c r="H283" s="11"/>
      <c r="I283" s="170">
        <v>0</v>
      </c>
      <c r="J283" s="11"/>
      <c r="K283" s="170" t="s">
        <v>3393</v>
      </c>
      <c r="L283" s="249" t="str">
        <f>VLOOKUP(A283,'De x Para'!A:C,3,0)</f>
        <v>9.7</v>
      </c>
      <c r="M283" s="268">
        <f t="shared" si="11"/>
        <v>0</v>
      </c>
    </row>
    <row r="284" spans="1:13">
      <c r="A284" s="169" t="s">
        <v>1271</v>
      </c>
      <c r="B284" s="164" t="s">
        <v>143</v>
      </c>
      <c r="C284" s="169" t="s">
        <v>1272</v>
      </c>
      <c r="D284" s="9"/>
      <c r="E284" s="170" t="s">
        <v>248</v>
      </c>
      <c r="F284" s="11"/>
      <c r="G284" s="170">
        <v>120</v>
      </c>
      <c r="H284" s="11"/>
      <c r="I284" s="170">
        <v>0</v>
      </c>
      <c r="J284" s="11"/>
      <c r="K284" s="170" t="s">
        <v>4553</v>
      </c>
      <c r="L284" s="249" t="str">
        <f>VLOOKUP(A284,'De x Para'!A:C,3,0)</f>
        <v>9.7</v>
      </c>
      <c r="M284" s="268">
        <f t="shared" si="11"/>
        <v>120</v>
      </c>
    </row>
    <row r="285" spans="1:13">
      <c r="A285" s="169" t="s">
        <v>1274</v>
      </c>
      <c r="B285" s="164" t="s">
        <v>143</v>
      </c>
      <c r="C285" s="169" t="s">
        <v>1275</v>
      </c>
      <c r="D285" s="9"/>
      <c r="E285" s="170" t="s">
        <v>4345</v>
      </c>
      <c r="F285" s="11"/>
      <c r="G285" s="170">
        <v>83.44</v>
      </c>
      <c r="H285" s="11"/>
      <c r="I285" s="170">
        <v>0</v>
      </c>
      <c r="J285" s="11"/>
      <c r="K285" s="170" t="s">
        <v>4554</v>
      </c>
      <c r="L285" s="249" t="str">
        <f>VLOOKUP(A285,'De x Para'!A:C,3,0)</f>
        <v>9.7</v>
      </c>
      <c r="M285" s="268">
        <f t="shared" si="11"/>
        <v>83.44</v>
      </c>
    </row>
    <row r="286" spans="1:13">
      <c r="A286" s="169" t="s">
        <v>1279</v>
      </c>
      <c r="B286" s="164" t="s">
        <v>143</v>
      </c>
      <c r="C286" s="169" t="s">
        <v>1280</v>
      </c>
      <c r="D286" s="9"/>
      <c r="E286" s="170" t="s">
        <v>4134</v>
      </c>
      <c r="F286" s="11"/>
      <c r="G286" s="170">
        <v>0</v>
      </c>
      <c r="H286" s="11"/>
      <c r="I286" s="170">
        <v>0</v>
      </c>
      <c r="J286" s="11"/>
      <c r="K286" s="170" t="s">
        <v>4134</v>
      </c>
      <c r="L286" s="249" t="str">
        <f>VLOOKUP(A286,'De x Para'!A:C,3,0)</f>
        <v>9.7</v>
      </c>
      <c r="M286" s="268">
        <f t="shared" si="11"/>
        <v>0</v>
      </c>
    </row>
    <row r="287" spans="1:13">
      <c r="A287" s="169" t="s">
        <v>1282</v>
      </c>
      <c r="B287" s="164" t="s">
        <v>143</v>
      </c>
      <c r="C287" s="169" t="s">
        <v>1283</v>
      </c>
      <c r="D287" s="9"/>
      <c r="E287" s="170" t="s">
        <v>4135</v>
      </c>
      <c r="F287" s="11"/>
      <c r="G287" s="170">
        <v>0</v>
      </c>
      <c r="H287" s="11"/>
      <c r="I287" s="170">
        <v>0</v>
      </c>
      <c r="J287" s="11"/>
      <c r="K287" s="170" t="s">
        <v>4135</v>
      </c>
      <c r="L287" s="249" t="str">
        <f>VLOOKUP(A287,'De x Para'!A:C,3,0)</f>
        <v>9.7</v>
      </c>
      <c r="M287" s="268">
        <f t="shared" si="11"/>
        <v>0</v>
      </c>
    </row>
    <row r="288" spans="1:13">
      <c r="A288" s="169" t="s">
        <v>1287</v>
      </c>
      <c r="B288" s="164" t="s">
        <v>143</v>
      </c>
      <c r="C288" s="169" t="s">
        <v>1288</v>
      </c>
      <c r="D288" s="9"/>
      <c r="E288" s="170" t="s">
        <v>3876</v>
      </c>
      <c r="F288" s="11"/>
      <c r="G288" s="170">
        <v>0</v>
      </c>
      <c r="H288" s="11"/>
      <c r="I288" s="170">
        <v>0</v>
      </c>
      <c r="J288" s="11"/>
      <c r="K288" s="170" t="s">
        <v>3876</v>
      </c>
      <c r="L288" s="249" t="str">
        <f>VLOOKUP(A288,'De x Para'!A:C,3,0)</f>
        <v>9.7</v>
      </c>
      <c r="M288" s="268">
        <f t="shared" si="11"/>
        <v>0</v>
      </c>
    </row>
    <row r="289" spans="1:13">
      <c r="A289" s="169" t="s">
        <v>1290</v>
      </c>
      <c r="B289" s="164" t="s">
        <v>143</v>
      </c>
      <c r="C289" s="169" t="s">
        <v>1291</v>
      </c>
      <c r="D289" s="9"/>
      <c r="E289" s="170" t="s">
        <v>3360</v>
      </c>
      <c r="F289" s="11"/>
      <c r="G289" s="258">
        <v>1350</v>
      </c>
      <c r="H289" s="11"/>
      <c r="I289" s="170">
        <v>0</v>
      </c>
      <c r="J289" s="11"/>
      <c r="K289" s="170" t="s">
        <v>4555</v>
      </c>
      <c r="L289" s="249" t="str">
        <f>VLOOKUP(A289,'De x Para'!A:C,3,0)</f>
        <v>9.7</v>
      </c>
      <c r="M289" s="268">
        <f t="shared" si="11"/>
        <v>1350</v>
      </c>
    </row>
    <row r="290" spans="1:13">
      <c r="A290" s="169" t="s">
        <v>1298</v>
      </c>
      <c r="B290" s="164" t="s">
        <v>143</v>
      </c>
      <c r="C290" s="169" t="s">
        <v>1299</v>
      </c>
      <c r="D290" s="9"/>
      <c r="E290" s="170" t="s">
        <v>4346</v>
      </c>
      <c r="F290" s="11"/>
      <c r="G290" s="258">
        <v>2575.37</v>
      </c>
      <c r="H290" s="11"/>
      <c r="I290" s="170">
        <v>0</v>
      </c>
      <c r="J290" s="11"/>
      <c r="K290" s="170" t="s">
        <v>4556</v>
      </c>
      <c r="L290" s="249" t="str">
        <f>VLOOKUP(A290,'De x Para'!A:C,3,0)</f>
        <v>9.7</v>
      </c>
      <c r="M290" s="268">
        <f t="shared" si="11"/>
        <v>2575.37</v>
      </c>
    </row>
    <row r="291" spans="1:13">
      <c r="A291" s="171"/>
      <c r="B291" s="164" t="s">
        <v>143</v>
      </c>
      <c r="C291" s="171" t="s">
        <v>143</v>
      </c>
      <c r="D291" s="12"/>
      <c r="E291" s="12"/>
      <c r="F291" s="12"/>
      <c r="G291" s="12"/>
      <c r="H291" s="12"/>
      <c r="I291" s="12"/>
      <c r="J291" s="12"/>
      <c r="K291" s="12"/>
      <c r="L291" s="250"/>
    </row>
    <row r="292" spans="1:13">
      <c r="A292" s="167" t="s">
        <v>1308</v>
      </c>
      <c r="B292" s="164" t="s">
        <v>143</v>
      </c>
      <c r="C292" s="167" t="s">
        <v>1309</v>
      </c>
      <c r="D292" s="6"/>
      <c r="E292" s="168" t="s">
        <v>4347</v>
      </c>
      <c r="F292" s="8"/>
      <c r="G292" s="168">
        <v>418.61</v>
      </c>
      <c r="H292" s="8"/>
      <c r="I292" s="168">
        <v>0</v>
      </c>
      <c r="J292" s="8"/>
      <c r="K292" s="168" t="s">
        <v>4557</v>
      </c>
      <c r="L292" s="249">
        <f>VLOOKUP(A292,'De x Para'!A:C,3,0)</f>
        <v>0</v>
      </c>
      <c r="M292" s="268">
        <f t="shared" ref="M292:M293" si="12">G292-I292</f>
        <v>418.61</v>
      </c>
    </row>
    <row r="293" spans="1:13">
      <c r="A293" s="169" t="s">
        <v>1313</v>
      </c>
      <c r="B293" s="164" t="s">
        <v>143</v>
      </c>
      <c r="C293" s="169" t="s">
        <v>1314</v>
      </c>
      <c r="D293" s="9"/>
      <c r="E293" s="170" t="s">
        <v>4347</v>
      </c>
      <c r="F293" s="11"/>
      <c r="G293" s="170">
        <v>418.61</v>
      </c>
      <c r="H293" s="11"/>
      <c r="I293" s="170">
        <v>0</v>
      </c>
      <c r="J293" s="11"/>
      <c r="K293" s="170" t="s">
        <v>4557</v>
      </c>
      <c r="L293" s="249" t="str">
        <f>VLOOKUP(A293,'De x Para'!A:C,3,0)</f>
        <v>9.8</v>
      </c>
      <c r="M293" s="268">
        <f t="shared" si="12"/>
        <v>418.61</v>
      </c>
    </row>
    <row r="294" spans="1:13">
      <c r="A294" s="171"/>
      <c r="B294" s="164" t="s">
        <v>143</v>
      </c>
      <c r="C294" s="171" t="s">
        <v>143</v>
      </c>
      <c r="D294" s="12"/>
      <c r="E294" s="12"/>
      <c r="F294" s="12"/>
      <c r="G294" s="12"/>
      <c r="H294" s="12"/>
      <c r="I294" s="12"/>
      <c r="J294" s="12"/>
      <c r="K294" s="12"/>
      <c r="L294" s="250"/>
    </row>
    <row r="295" spans="1:13">
      <c r="A295" s="167" t="s">
        <v>1315</v>
      </c>
      <c r="B295" s="164" t="s">
        <v>143</v>
      </c>
      <c r="C295" s="167" t="s">
        <v>1316</v>
      </c>
      <c r="D295" s="6"/>
      <c r="E295" s="168" t="s">
        <v>3636</v>
      </c>
      <c r="F295" s="8"/>
      <c r="G295" s="168">
        <v>0</v>
      </c>
      <c r="H295" s="8"/>
      <c r="I295" s="168">
        <v>0</v>
      </c>
      <c r="J295" s="8"/>
      <c r="K295" s="168" t="s">
        <v>3636</v>
      </c>
      <c r="L295" s="249">
        <f>VLOOKUP(A295,'De x Para'!A:C,3,0)</f>
        <v>0</v>
      </c>
      <c r="M295" s="268">
        <f t="shared" ref="M295:M296" si="13">G295-I295</f>
        <v>0</v>
      </c>
    </row>
    <row r="296" spans="1:13">
      <c r="A296" s="169" t="s">
        <v>1320</v>
      </c>
      <c r="B296" s="164" t="s">
        <v>143</v>
      </c>
      <c r="C296" s="169" t="s">
        <v>460</v>
      </c>
      <c r="D296" s="9"/>
      <c r="E296" s="170" t="s">
        <v>3636</v>
      </c>
      <c r="F296" s="11"/>
      <c r="G296" s="170">
        <v>0</v>
      </c>
      <c r="H296" s="11"/>
      <c r="I296" s="170">
        <v>0</v>
      </c>
      <c r="J296" s="11"/>
      <c r="K296" s="170" t="s">
        <v>3636</v>
      </c>
      <c r="L296" s="249" t="str">
        <f>VLOOKUP(A296,'De x Para'!A:C,3,0)</f>
        <v>9.7</v>
      </c>
      <c r="M296" s="268">
        <f t="shared" si="13"/>
        <v>0</v>
      </c>
    </row>
    <row r="297" spans="1:13">
      <c r="A297" s="171"/>
      <c r="B297" s="164" t="s">
        <v>143</v>
      </c>
      <c r="C297" s="171" t="s">
        <v>143</v>
      </c>
      <c r="D297" s="12"/>
      <c r="E297" s="12"/>
      <c r="F297" s="12"/>
      <c r="G297" s="12"/>
      <c r="H297" s="12"/>
      <c r="I297" s="12"/>
      <c r="J297" s="12"/>
      <c r="K297" s="12"/>
      <c r="L297" s="250"/>
    </row>
    <row r="298" spans="1:13">
      <c r="A298" s="167" t="s">
        <v>1325</v>
      </c>
      <c r="B298" s="164" t="s">
        <v>143</v>
      </c>
      <c r="C298" s="167" t="s">
        <v>1326</v>
      </c>
      <c r="D298" s="6"/>
      <c r="E298" s="168" t="s">
        <v>4348</v>
      </c>
      <c r="F298" s="8"/>
      <c r="G298" s="257">
        <v>11084.04</v>
      </c>
      <c r="H298" s="8"/>
      <c r="I298" s="168">
        <v>0</v>
      </c>
      <c r="J298" s="8"/>
      <c r="K298" s="168" t="s">
        <v>4558</v>
      </c>
      <c r="L298" s="249">
        <f>VLOOKUP(A298,'De x Para'!A:C,3,0)</f>
        <v>0</v>
      </c>
      <c r="M298" s="268">
        <f t="shared" ref="M298:M313" si="14">G298-I298</f>
        <v>11084.04</v>
      </c>
    </row>
    <row r="299" spans="1:13">
      <c r="A299" s="167" t="s">
        <v>1331</v>
      </c>
      <c r="B299" s="164" t="s">
        <v>143</v>
      </c>
      <c r="C299" s="167" t="s">
        <v>1326</v>
      </c>
      <c r="D299" s="6"/>
      <c r="E299" s="168" t="s">
        <v>4348</v>
      </c>
      <c r="F299" s="8"/>
      <c r="G299" s="257">
        <v>11084.04</v>
      </c>
      <c r="H299" s="8"/>
      <c r="I299" s="168">
        <v>0</v>
      </c>
      <c r="J299" s="8"/>
      <c r="K299" s="168" t="s">
        <v>4558</v>
      </c>
      <c r="L299" s="249">
        <f>VLOOKUP(A299,'De x Para'!A:C,3,0)</f>
        <v>0</v>
      </c>
      <c r="M299" s="268">
        <f t="shared" si="14"/>
        <v>11084.04</v>
      </c>
    </row>
    <row r="300" spans="1:13">
      <c r="A300" s="167" t="s">
        <v>1332</v>
      </c>
      <c r="B300" s="164" t="s">
        <v>143</v>
      </c>
      <c r="C300" s="167" t="s">
        <v>1326</v>
      </c>
      <c r="D300" s="6"/>
      <c r="E300" s="168" t="s">
        <v>4348</v>
      </c>
      <c r="F300" s="8"/>
      <c r="G300" s="257">
        <v>11084.04</v>
      </c>
      <c r="H300" s="8"/>
      <c r="I300" s="168">
        <v>0</v>
      </c>
      <c r="J300" s="8"/>
      <c r="K300" s="168" t="s">
        <v>4558</v>
      </c>
      <c r="L300" s="249">
        <f>VLOOKUP(A300,'De x Para'!A:C,3,0)</f>
        <v>0</v>
      </c>
      <c r="M300" s="268">
        <f t="shared" si="14"/>
        <v>11084.04</v>
      </c>
    </row>
    <row r="301" spans="1:13">
      <c r="A301" s="167" t="s">
        <v>1333</v>
      </c>
      <c r="B301" s="164" t="s">
        <v>143</v>
      </c>
      <c r="C301" s="167" t="s">
        <v>1334</v>
      </c>
      <c r="D301" s="6"/>
      <c r="E301" s="168" t="s">
        <v>4349</v>
      </c>
      <c r="F301" s="8"/>
      <c r="G301" s="257">
        <v>9536.94</v>
      </c>
      <c r="H301" s="8"/>
      <c r="I301" s="168">
        <v>0</v>
      </c>
      <c r="J301" s="8"/>
      <c r="K301" s="168" t="s">
        <v>4559</v>
      </c>
      <c r="L301" s="249">
        <f>VLOOKUP(A301,'De x Para'!A:C,3,0)</f>
        <v>0</v>
      </c>
      <c r="M301" s="268">
        <f t="shared" si="14"/>
        <v>9536.94</v>
      </c>
    </row>
    <row r="302" spans="1:13">
      <c r="A302" s="169" t="s">
        <v>1339</v>
      </c>
      <c r="B302" s="164" t="s">
        <v>143</v>
      </c>
      <c r="C302" s="169" t="s">
        <v>1340</v>
      </c>
      <c r="D302" s="9"/>
      <c r="E302" s="170" t="s">
        <v>2401</v>
      </c>
      <c r="F302" s="11"/>
      <c r="G302" s="170">
        <v>490</v>
      </c>
      <c r="H302" s="11"/>
      <c r="I302" s="170">
        <v>0</v>
      </c>
      <c r="J302" s="11"/>
      <c r="K302" s="170" t="s">
        <v>4560</v>
      </c>
      <c r="L302" s="249" t="str">
        <f>VLOOKUP(A302,'De x Para'!A:C,3,0)</f>
        <v>10.1</v>
      </c>
      <c r="M302" s="268">
        <f t="shared" si="14"/>
        <v>490</v>
      </c>
    </row>
    <row r="303" spans="1:13">
      <c r="A303" s="169" t="s">
        <v>1344</v>
      </c>
      <c r="B303" s="164" t="s">
        <v>143</v>
      </c>
      <c r="C303" s="169" t="s">
        <v>1345</v>
      </c>
      <c r="D303" s="9"/>
      <c r="E303" s="170" t="s">
        <v>4350</v>
      </c>
      <c r="F303" s="11"/>
      <c r="G303" s="170">
        <v>254.82</v>
      </c>
      <c r="H303" s="11"/>
      <c r="I303" s="170">
        <v>0</v>
      </c>
      <c r="J303" s="11"/>
      <c r="K303" s="170" t="s">
        <v>4561</v>
      </c>
      <c r="L303" s="249" t="str">
        <f>VLOOKUP(A303,'De x Para'!A:C,3,0)</f>
        <v>10.1</v>
      </c>
      <c r="M303" s="268">
        <f t="shared" si="14"/>
        <v>254.82</v>
      </c>
    </row>
    <row r="304" spans="1:13">
      <c r="A304" s="169" t="s">
        <v>1349</v>
      </c>
      <c r="B304" s="164" t="s">
        <v>143</v>
      </c>
      <c r="C304" s="169" t="s">
        <v>1350</v>
      </c>
      <c r="D304" s="9"/>
      <c r="E304" s="170" t="s">
        <v>3883</v>
      </c>
      <c r="F304" s="11"/>
      <c r="G304" s="170">
        <v>801.6</v>
      </c>
      <c r="H304" s="11"/>
      <c r="I304" s="170">
        <v>0</v>
      </c>
      <c r="J304" s="11"/>
      <c r="K304" s="170" t="s">
        <v>4562</v>
      </c>
      <c r="L304" s="249" t="str">
        <f>VLOOKUP(A304,'De x Para'!A:C,3,0)</f>
        <v>10.1</v>
      </c>
      <c r="M304" s="268">
        <f t="shared" si="14"/>
        <v>801.6</v>
      </c>
    </row>
    <row r="305" spans="1:13">
      <c r="A305" s="169" t="s">
        <v>1354</v>
      </c>
      <c r="B305" s="164" t="s">
        <v>143</v>
      </c>
      <c r="C305" s="169" t="s">
        <v>1355</v>
      </c>
      <c r="D305" s="9"/>
      <c r="E305" s="170" t="s">
        <v>4351</v>
      </c>
      <c r="F305" s="11"/>
      <c r="G305" s="170">
        <v>0</v>
      </c>
      <c r="H305" s="11"/>
      <c r="I305" s="170">
        <v>0</v>
      </c>
      <c r="J305" s="11"/>
      <c r="K305" s="170" t="s">
        <v>4351</v>
      </c>
      <c r="L305" s="249" t="str">
        <f>VLOOKUP(A305,'De x Para'!A:C,3,0)</f>
        <v>10.1</v>
      </c>
      <c r="M305" s="268">
        <f t="shared" si="14"/>
        <v>0</v>
      </c>
    </row>
    <row r="306" spans="1:13">
      <c r="A306" s="169" t="s">
        <v>1359</v>
      </c>
      <c r="B306" s="164" t="s">
        <v>143</v>
      </c>
      <c r="C306" s="169" t="s">
        <v>1360</v>
      </c>
      <c r="D306" s="9"/>
      <c r="E306" s="170" t="s">
        <v>248</v>
      </c>
      <c r="F306" s="11"/>
      <c r="G306" s="258">
        <v>1566</v>
      </c>
      <c r="H306" s="11"/>
      <c r="I306" s="170">
        <v>0</v>
      </c>
      <c r="J306" s="11"/>
      <c r="K306" s="170" t="s">
        <v>4563</v>
      </c>
      <c r="L306" s="249" t="str">
        <f>VLOOKUP(A306,'De x Para'!A:C,3,0)</f>
        <v>10.1</v>
      </c>
      <c r="M306" s="268">
        <f t="shared" si="14"/>
        <v>1566</v>
      </c>
    </row>
    <row r="307" spans="1:13">
      <c r="A307" s="169" t="s">
        <v>1362</v>
      </c>
      <c r="B307" s="164" t="s">
        <v>143</v>
      </c>
      <c r="C307" s="169" t="s">
        <v>1363</v>
      </c>
      <c r="D307" s="9"/>
      <c r="E307" s="170" t="s">
        <v>3885</v>
      </c>
      <c r="F307" s="11"/>
      <c r="G307" s="170">
        <v>0</v>
      </c>
      <c r="H307" s="11"/>
      <c r="I307" s="170">
        <v>0</v>
      </c>
      <c r="J307" s="11"/>
      <c r="K307" s="170" t="s">
        <v>3885</v>
      </c>
      <c r="L307" s="249" t="str">
        <f>VLOOKUP(A307,'De x Para'!A:C,3,0)</f>
        <v>10.1</v>
      </c>
      <c r="M307" s="268">
        <f t="shared" si="14"/>
        <v>0</v>
      </c>
    </row>
    <row r="308" spans="1:13">
      <c r="A308" s="169" t="s">
        <v>4564</v>
      </c>
      <c r="B308" s="164" t="s">
        <v>143</v>
      </c>
      <c r="C308" s="169" t="s">
        <v>4565</v>
      </c>
      <c r="D308" s="9"/>
      <c r="E308" s="170" t="s">
        <v>248</v>
      </c>
      <c r="F308" s="11"/>
      <c r="G308" s="170">
        <v>161</v>
      </c>
      <c r="H308" s="11"/>
      <c r="I308" s="170">
        <v>0</v>
      </c>
      <c r="J308" s="11"/>
      <c r="K308" s="170" t="s">
        <v>4566</v>
      </c>
      <c r="L308" s="249" t="str">
        <f>VLOOKUP(A308,'De x Para'!A:C,3,0)</f>
        <v>10.1</v>
      </c>
      <c r="M308" s="268">
        <f t="shared" si="14"/>
        <v>161</v>
      </c>
    </row>
    <row r="309" spans="1:13">
      <c r="A309" s="169" t="s">
        <v>3886</v>
      </c>
      <c r="B309" s="164" t="s">
        <v>143</v>
      </c>
      <c r="C309" s="169" t="s">
        <v>3887</v>
      </c>
      <c r="D309" s="9"/>
      <c r="E309" s="170" t="s">
        <v>3888</v>
      </c>
      <c r="F309" s="11"/>
      <c r="G309" s="170">
        <v>0</v>
      </c>
      <c r="H309" s="11"/>
      <c r="I309" s="170">
        <v>0</v>
      </c>
      <c r="J309" s="11"/>
      <c r="K309" s="170" t="s">
        <v>3888</v>
      </c>
      <c r="L309" s="249" t="str">
        <f>VLOOKUP(A309,'De x Para'!A:C,3,0)</f>
        <v>10.1</v>
      </c>
      <c r="M309" s="268">
        <f t="shared" si="14"/>
        <v>0</v>
      </c>
    </row>
    <row r="310" spans="1:13">
      <c r="A310" s="169" t="s">
        <v>3889</v>
      </c>
      <c r="B310" s="164" t="s">
        <v>143</v>
      </c>
      <c r="C310" s="169" t="s">
        <v>3890</v>
      </c>
      <c r="D310" s="9"/>
      <c r="E310" s="170" t="s">
        <v>3891</v>
      </c>
      <c r="F310" s="11"/>
      <c r="G310" s="170">
        <v>219.3</v>
      </c>
      <c r="H310" s="11"/>
      <c r="I310" s="170">
        <v>0</v>
      </c>
      <c r="J310" s="11"/>
      <c r="K310" s="170" t="s">
        <v>4567</v>
      </c>
      <c r="L310" s="249" t="str">
        <f>VLOOKUP(A310,'De x Para'!A:C,3,0)</f>
        <v>10.1</v>
      </c>
      <c r="M310" s="268">
        <f t="shared" si="14"/>
        <v>219.3</v>
      </c>
    </row>
    <row r="311" spans="1:13">
      <c r="A311" s="169" t="s">
        <v>1365</v>
      </c>
      <c r="B311" s="164" t="s">
        <v>143</v>
      </c>
      <c r="C311" s="169" t="s">
        <v>1366</v>
      </c>
      <c r="D311" s="9"/>
      <c r="E311" s="170" t="s">
        <v>3892</v>
      </c>
      <c r="F311" s="11"/>
      <c r="G311" s="258">
        <v>5653.72</v>
      </c>
      <c r="H311" s="11"/>
      <c r="I311" s="170">
        <v>0</v>
      </c>
      <c r="J311" s="11"/>
      <c r="K311" s="170" t="s">
        <v>4568</v>
      </c>
      <c r="L311" s="249" t="str">
        <f>VLOOKUP(A311,'De x Para'!A:C,3,0)</f>
        <v>10.1</v>
      </c>
      <c r="M311" s="268">
        <f t="shared" si="14"/>
        <v>5653.72</v>
      </c>
    </row>
    <row r="312" spans="1:13">
      <c r="A312" s="169" t="s">
        <v>1370</v>
      </c>
      <c r="B312" s="164" t="s">
        <v>143</v>
      </c>
      <c r="C312" s="169" t="s">
        <v>1371</v>
      </c>
      <c r="D312" s="9"/>
      <c r="E312" s="170" t="s">
        <v>4352</v>
      </c>
      <c r="F312" s="11"/>
      <c r="G312" s="170">
        <v>0</v>
      </c>
      <c r="H312" s="11"/>
      <c r="I312" s="170">
        <v>0</v>
      </c>
      <c r="J312" s="11"/>
      <c r="K312" s="170" t="s">
        <v>4352</v>
      </c>
      <c r="L312" s="249" t="str">
        <f>VLOOKUP(A312,'De x Para'!A:C,3,0)</f>
        <v>10.1</v>
      </c>
      <c r="M312" s="268">
        <f t="shared" si="14"/>
        <v>0</v>
      </c>
    </row>
    <row r="313" spans="1:13">
      <c r="A313" s="169" t="s">
        <v>1375</v>
      </c>
      <c r="B313" s="164" t="s">
        <v>143</v>
      </c>
      <c r="C313" s="169" t="s">
        <v>1376</v>
      </c>
      <c r="D313" s="9"/>
      <c r="E313" s="170" t="s">
        <v>4353</v>
      </c>
      <c r="F313" s="11"/>
      <c r="G313" s="170">
        <v>390.5</v>
      </c>
      <c r="H313" s="11"/>
      <c r="I313" s="170">
        <v>0</v>
      </c>
      <c r="J313" s="11"/>
      <c r="K313" s="170" t="s">
        <v>4569</v>
      </c>
      <c r="L313" s="249" t="str">
        <f>VLOOKUP(A313,'De x Para'!A:C,3,0)</f>
        <v>10.1</v>
      </c>
      <c r="M313" s="268">
        <f t="shared" si="14"/>
        <v>390.5</v>
      </c>
    </row>
    <row r="314" spans="1:13">
      <c r="A314" s="171"/>
      <c r="B314" s="164" t="s">
        <v>143</v>
      </c>
      <c r="C314" s="171" t="s">
        <v>143</v>
      </c>
      <c r="D314" s="12"/>
      <c r="E314" s="12"/>
      <c r="F314" s="12"/>
      <c r="G314" s="12"/>
      <c r="H314" s="12"/>
      <c r="I314" s="12"/>
      <c r="J314" s="12"/>
      <c r="K314" s="12"/>
      <c r="L314" s="250"/>
    </row>
    <row r="315" spans="1:13">
      <c r="A315" s="167" t="s">
        <v>1380</v>
      </c>
      <c r="B315" s="164" t="s">
        <v>143</v>
      </c>
      <c r="C315" s="167" t="s">
        <v>1381</v>
      </c>
      <c r="D315" s="6"/>
      <c r="E315" s="168" t="s">
        <v>3895</v>
      </c>
      <c r="F315" s="8"/>
      <c r="G315" s="168">
        <v>0</v>
      </c>
      <c r="H315" s="8"/>
      <c r="I315" s="168">
        <v>0</v>
      </c>
      <c r="J315" s="8"/>
      <c r="K315" s="168" t="s">
        <v>3895</v>
      </c>
      <c r="L315" s="249">
        <f>VLOOKUP(A315,'De x Para'!A:C,3,0)</f>
        <v>0</v>
      </c>
      <c r="M315" s="268">
        <f t="shared" ref="M315:M316" si="15">G315-I315</f>
        <v>0</v>
      </c>
    </row>
    <row r="316" spans="1:13">
      <c r="A316" s="169" t="s">
        <v>1384</v>
      </c>
      <c r="B316" s="164" t="s">
        <v>143</v>
      </c>
      <c r="C316" s="169" t="s">
        <v>1381</v>
      </c>
      <c r="D316" s="9"/>
      <c r="E316" s="170" t="s">
        <v>3895</v>
      </c>
      <c r="F316" s="11"/>
      <c r="G316" s="170">
        <v>0</v>
      </c>
      <c r="H316" s="11"/>
      <c r="I316" s="170">
        <v>0</v>
      </c>
      <c r="J316" s="11"/>
      <c r="K316" s="170" t="s">
        <v>3895</v>
      </c>
      <c r="L316" s="249" t="str">
        <f>VLOOKUP(A316,'De x Para'!A:C,3,0)</f>
        <v>10.2</v>
      </c>
      <c r="M316" s="268">
        <f t="shared" si="15"/>
        <v>0</v>
      </c>
    </row>
    <row r="317" spans="1:13">
      <c r="A317" s="171"/>
      <c r="B317" s="164" t="s">
        <v>143</v>
      </c>
      <c r="C317" s="171" t="s">
        <v>143</v>
      </c>
      <c r="D317" s="12"/>
      <c r="E317" s="12"/>
      <c r="F317" s="12"/>
      <c r="G317" s="12"/>
      <c r="H317" s="12"/>
      <c r="I317" s="12"/>
      <c r="J317" s="12"/>
      <c r="K317" s="12"/>
      <c r="L317" s="250"/>
    </row>
    <row r="318" spans="1:13">
      <c r="A318" s="167" t="s">
        <v>1385</v>
      </c>
      <c r="B318" s="164" t="s">
        <v>143</v>
      </c>
      <c r="C318" s="167" t="s">
        <v>1386</v>
      </c>
      <c r="D318" s="6"/>
      <c r="E318" s="168" t="s">
        <v>4354</v>
      </c>
      <c r="F318" s="8"/>
      <c r="G318" s="168">
        <v>60.5</v>
      </c>
      <c r="H318" s="8"/>
      <c r="I318" s="168">
        <v>0</v>
      </c>
      <c r="J318" s="8"/>
      <c r="K318" s="168" t="s">
        <v>4570</v>
      </c>
      <c r="L318" s="249">
        <f>VLOOKUP(A318,'De x Para'!A:C,3,0)</f>
        <v>0</v>
      </c>
      <c r="M318" s="268">
        <f t="shared" ref="M318:M319" si="16">G318-I318</f>
        <v>60.5</v>
      </c>
    </row>
    <row r="319" spans="1:13">
      <c r="A319" s="169" t="s">
        <v>1388</v>
      </c>
      <c r="B319" s="164" t="s">
        <v>143</v>
      </c>
      <c r="C319" s="169" t="s">
        <v>1389</v>
      </c>
      <c r="D319" s="9"/>
      <c r="E319" s="170" t="s">
        <v>4354</v>
      </c>
      <c r="F319" s="11"/>
      <c r="G319" s="170">
        <v>60.5</v>
      </c>
      <c r="H319" s="11"/>
      <c r="I319" s="170">
        <v>0</v>
      </c>
      <c r="J319" s="11"/>
      <c r="K319" s="170" t="s">
        <v>4570</v>
      </c>
      <c r="L319" s="249" t="str">
        <f>VLOOKUP(A319,'De x Para'!A:C,3,0)</f>
        <v>10.2.1</v>
      </c>
      <c r="M319" s="268">
        <f t="shared" si="16"/>
        <v>60.5</v>
      </c>
    </row>
    <row r="320" spans="1:13">
      <c r="A320" s="171"/>
      <c r="B320" s="164" t="s">
        <v>143</v>
      </c>
      <c r="C320" s="171" t="s">
        <v>143</v>
      </c>
      <c r="D320" s="12"/>
      <c r="E320" s="12"/>
      <c r="F320" s="12"/>
      <c r="G320" s="12"/>
      <c r="H320" s="12"/>
      <c r="I320" s="12"/>
      <c r="J320" s="12"/>
      <c r="K320" s="12"/>
      <c r="L320" s="250"/>
    </row>
    <row r="321" spans="1:13">
      <c r="A321" s="167" t="s">
        <v>1393</v>
      </c>
      <c r="B321" s="164" t="s">
        <v>143</v>
      </c>
      <c r="C321" s="167" t="s">
        <v>1394</v>
      </c>
      <c r="D321" s="6"/>
      <c r="E321" s="168" t="s">
        <v>4355</v>
      </c>
      <c r="F321" s="8"/>
      <c r="G321" s="257">
        <v>1486.6</v>
      </c>
      <c r="H321" s="8"/>
      <c r="I321" s="168">
        <v>0</v>
      </c>
      <c r="J321" s="8"/>
      <c r="K321" s="168" t="s">
        <v>4571</v>
      </c>
      <c r="L321" s="249">
        <f>VLOOKUP(A321,'De x Para'!A:C,3,0)</f>
        <v>0</v>
      </c>
      <c r="M321" s="268">
        <f t="shared" ref="M321:M322" si="17">G321-I321</f>
        <v>1486.6</v>
      </c>
    </row>
    <row r="322" spans="1:13">
      <c r="A322" s="169" t="s">
        <v>1398</v>
      </c>
      <c r="B322" s="164" t="s">
        <v>143</v>
      </c>
      <c r="C322" s="169" t="s">
        <v>1399</v>
      </c>
      <c r="D322" s="9"/>
      <c r="E322" s="170" t="s">
        <v>4355</v>
      </c>
      <c r="F322" s="11"/>
      <c r="G322" s="258">
        <v>1486.6</v>
      </c>
      <c r="H322" s="11"/>
      <c r="I322" s="170">
        <v>0</v>
      </c>
      <c r="J322" s="11"/>
      <c r="K322" s="170" t="s">
        <v>4571</v>
      </c>
      <c r="L322" s="249" t="str">
        <f>VLOOKUP(A322,'De x Para'!A:C,3,0)</f>
        <v>10.3</v>
      </c>
      <c r="M322" s="268">
        <f t="shared" si="17"/>
        <v>1486.6</v>
      </c>
    </row>
    <row r="323" spans="1:13">
      <c r="A323" s="171"/>
      <c r="B323" s="164" t="s">
        <v>143</v>
      </c>
      <c r="C323" s="171" t="s">
        <v>143</v>
      </c>
      <c r="D323" s="12"/>
      <c r="E323" s="12"/>
      <c r="F323" s="12"/>
      <c r="G323" s="12"/>
      <c r="H323" s="12"/>
      <c r="I323" s="12"/>
      <c r="J323" s="12"/>
      <c r="K323" s="12"/>
      <c r="L323" s="250"/>
    </row>
    <row r="324" spans="1:13">
      <c r="A324" s="167" t="s">
        <v>1400</v>
      </c>
      <c r="B324" s="164" t="s">
        <v>143</v>
      </c>
      <c r="C324" s="167" t="s">
        <v>1401</v>
      </c>
      <c r="D324" s="6"/>
      <c r="E324" s="168" t="s">
        <v>4356</v>
      </c>
      <c r="F324" s="8"/>
      <c r="G324" s="257">
        <v>7577.56</v>
      </c>
      <c r="H324" s="8"/>
      <c r="I324" s="168">
        <v>0</v>
      </c>
      <c r="J324" s="8"/>
      <c r="K324" s="168" t="s">
        <v>4572</v>
      </c>
      <c r="L324" s="249">
        <f>VLOOKUP(A324,'De x Para'!A:C,3,0)</f>
        <v>0</v>
      </c>
      <c r="M324" s="268">
        <f t="shared" ref="M324:M329" si="18">G324-I324</f>
        <v>7577.56</v>
      </c>
    </row>
    <row r="325" spans="1:13">
      <c r="A325" s="167" t="s">
        <v>1405</v>
      </c>
      <c r="B325" s="164" t="s">
        <v>143</v>
      </c>
      <c r="C325" s="167" t="s">
        <v>1401</v>
      </c>
      <c r="D325" s="6"/>
      <c r="E325" s="168" t="s">
        <v>4356</v>
      </c>
      <c r="F325" s="8"/>
      <c r="G325" s="257">
        <v>7577.56</v>
      </c>
      <c r="H325" s="8"/>
      <c r="I325" s="168">
        <v>0</v>
      </c>
      <c r="J325" s="8"/>
      <c r="K325" s="168" t="s">
        <v>4572</v>
      </c>
      <c r="L325" s="249">
        <f>VLOOKUP(A325,'De x Para'!A:C,3,0)</f>
        <v>0</v>
      </c>
      <c r="M325" s="268">
        <f t="shared" si="18"/>
        <v>7577.56</v>
      </c>
    </row>
    <row r="326" spans="1:13">
      <c r="A326" s="167" t="s">
        <v>1406</v>
      </c>
      <c r="B326" s="164" t="s">
        <v>143</v>
      </c>
      <c r="C326" s="167" t="s">
        <v>1401</v>
      </c>
      <c r="D326" s="6"/>
      <c r="E326" s="168" t="s">
        <v>4356</v>
      </c>
      <c r="F326" s="8"/>
      <c r="G326" s="257">
        <v>7577.56</v>
      </c>
      <c r="H326" s="8"/>
      <c r="I326" s="168">
        <v>0</v>
      </c>
      <c r="J326" s="8"/>
      <c r="K326" s="168" t="s">
        <v>4572</v>
      </c>
      <c r="L326" s="249">
        <f>VLOOKUP(A326,'De x Para'!A:C,3,0)</f>
        <v>0</v>
      </c>
      <c r="M326" s="268">
        <f t="shared" si="18"/>
        <v>7577.56</v>
      </c>
    </row>
    <row r="327" spans="1:13">
      <c r="A327" s="167" t="s">
        <v>1407</v>
      </c>
      <c r="B327" s="164" t="s">
        <v>143</v>
      </c>
      <c r="C327" s="167" t="s">
        <v>1408</v>
      </c>
      <c r="D327" s="6"/>
      <c r="E327" s="168" t="s">
        <v>4357</v>
      </c>
      <c r="F327" s="8"/>
      <c r="G327" s="168">
        <v>0</v>
      </c>
      <c r="H327" s="8"/>
      <c r="I327" s="168">
        <v>0</v>
      </c>
      <c r="J327" s="8"/>
      <c r="K327" s="168" t="s">
        <v>4357</v>
      </c>
      <c r="L327" s="249">
        <f>VLOOKUP(A327,'De x Para'!A:C,3,0)</f>
        <v>0</v>
      </c>
      <c r="M327" s="268">
        <f t="shared" si="18"/>
        <v>0</v>
      </c>
    </row>
    <row r="328" spans="1:13">
      <c r="A328" s="169" t="s">
        <v>1410</v>
      </c>
      <c r="B328" s="164" t="s">
        <v>143</v>
      </c>
      <c r="C328" s="169" t="s">
        <v>1411</v>
      </c>
      <c r="D328" s="9"/>
      <c r="E328" s="170" t="s">
        <v>3899</v>
      </c>
      <c r="F328" s="11"/>
      <c r="G328" s="170">
        <v>0</v>
      </c>
      <c r="H328" s="11"/>
      <c r="I328" s="170">
        <v>0</v>
      </c>
      <c r="J328" s="11"/>
      <c r="K328" s="170" t="s">
        <v>3899</v>
      </c>
      <c r="L328" s="249" t="str">
        <f>VLOOKUP(A328,'De x Para'!A:C,3,0)</f>
        <v>11.1.1</v>
      </c>
      <c r="M328" s="268">
        <f t="shared" si="18"/>
        <v>0</v>
      </c>
    </row>
    <row r="329" spans="1:13">
      <c r="A329" s="169" t="s">
        <v>2762</v>
      </c>
      <c r="B329" s="164" t="s">
        <v>143</v>
      </c>
      <c r="C329" s="169" t="s">
        <v>2763</v>
      </c>
      <c r="D329" s="9"/>
      <c r="E329" s="170" t="s">
        <v>1052</v>
      </c>
      <c r="F329" s="11"/>
      <c r="G329" s="170">
        <v>0</v>
      </c>
      <c r="H329" s="11"/>
      <c r="I329" s="170">
        <v>0</v>
      </c>
      <c r="J329" s="11"/>
      <c r="K329" s="170" t="s">
        <v>1052</v>
      </c>
      <c r="L329" s="249" t="str">
        <f>VLOOKUP(A329,'De x Para'!A:C,3,0)</f>
        <v>11.1.1</v>
      </c>
      <c r="M329" s="268">
        <f t="shared" si="18"/>
        <v>0</v>
      </c>
    </row>
    <row r="330" spans="1:13">
      <c r="A330" s="171"/>
      <c r="B330" s="164" t="s">
        <v>143</v>
      </c>
      <c r="C330" s="171" t="s">
        <v>143</v>
      </c>
      <c r="D330" s="12"/>
      <c r="E330" s="12"/>
      <c r="F330" s="12"/>
      <c r="G330" s="12"/>
      <c r="H330" s="12"/>
      <c r="I330" s="12"/>
      <c r="J330" s="12"/>
      <c r="K330" s="12"/>
      <c r="L330" s="250"/>
    </row>
    <row r="331" spans="1:13">
      <c r="A331" s="167" t="s">
        <v>1861</v>
      </c>
      <c r="B331" s="164" t="s">
        <v>143</v>
      </c>
      <c r="C331" s="167" t="s">
        <v>1862</v>
      </c>
      <c r="D331" s="6"/>
      <c r="E331" s="168" t="s">
        <v>4358</v>
      </c>
      <c r="F331" s="8"/>
      <c r="G331" s="168">
        <v>500</v>
      </c>
      <c r="H331" s="8"/>
      <c r="I331" s="168">
        <v>0</v>
      </c>
      <c r="J331" s="8"/>
      <c r="K331" s="168" t="s">
        <v>4573</v>
      </c>
      <c r="L331" s="249">
        <f>VLOOKUP(A331,'De x Para'!A:C,3,0)</f>
        <v>0</v>
      </c>
      <c r="M331" s="268">
        <f t="shared" ref="M331:M332" si="19">G331-I331</f>
        <v>500</v>
      </c>
    </row>
    <row r="332" spans="1:13">
      <c r="A332" s="169" t="s">
        <v>1865</v>
      </c>
      <c r="B332" s="164" t="s">
        <v>143</v>
      </c>
      <c r="C332" s="169" t="s">
        <v>1866</v>
      </c>
      <c r="D332" s="9"/>
      <c r="E332" s="170" t="s">
        <v>4358</v>
      </c>
      <c r="F332" s="11"/>
      <c r="G332" s="170">
        <v>500</v>
      </c>
      <c r="H332" s="11"/>
      <c r="I332" s="170">
        <v>0</v>
      </c>
      <c r="J332" s="11"/>
      <c r="K332" s="170" t="s">
        <v>4573</v>
      </c>
      <c r="L332" s="249" t="s">
        <v>129</v>
      </c>
      <c r="M332" s="268">
        <f t="shared" si="19"/>
        <v>500</v>
      </c>
    </row>
    <row r="333" spans="1:13">
      <c r="A333" s="171"/>
      <c r="B333" s="164" t="s">
        <v>143</v>
      </c>
      <c r="C333" s="171" t="s">
        <v>143</v>
      </c>
      <c r="D333" s="12"/>
      <c r="E333" s="12"/>
      <c r="F333" s="12"/>
      <c r="G333" s="12"/>
      <c r="H333" s="12"/>
      <c r="I333" s="12"/>
      <c r="J333" s="12"/>
      <c r="K333" s="12"/>
      <c r="L333" s="250"/>
    </row>
    <row r="334" spans="1:13">
      <c r="A334" s="167" t="s">
        <v>1412</v>
      </c>
      <c r="B334" s="164" t="s">
        <v>143</v>
      </c>
      <c r="C334" s="167" t="s">
        <v>1413</v>
      </c>
      <c r="D334" s="6"/>
      <c r="E334" s="168" t="s">
        <v>4359</v>
      </c>
      <c r="F334" s="8"/>
      <c r="G334" s="168">
        <v>0</v>
      </c>
      <c r="H334" s="8"/>
      <c r="I334" s="168">
        <v>0</v>
      </c>
      <c r="J334" s="8"/>
      <c r="K334" s="168" t="s">
        <v>4359</v>
      </c>
      <c r="L334" s="249">
        <f>VLOOKUP(A334,'De x Para'!A:C,3,0)</f>
        <v>0</v>
      </c>
      <c r="M334" s="268">
        <f t="shared" ref="M334:M336" si="20">G334-I334</f>
        <v>0</v>
      </c>
    </row>
    <row r="335" spans="1:13">
      <c r="A335" s="169" t="s">
        <v>4360</v>
      </c>
      <c r="B335" s="164" t="s">
        <v>143</v>
      </c>
      <c r="C335" s="169" t="s">
        <v>4361</v>
      </c>
      <c r="D335" s="9"/>
      <c r="E335" s="170" t="s">
        <v>4362</v>
      </c>
      <c r="F335" s="11"/>
      <c r="G335" s="170">
        <v>0</v>
      </c>
      <c r="H335" s="11"/>
      <c r="I335" s="170">
        <v>0</v>
      </c>
      <c r="J335" s="11"/>
      <c r="K335" s="170" t="s">
        <v>4362</v>
      </c>
      <c r="L335" s="249" t="s">
        <v>129</v>
      </c>
      <c r="M335" s="268">
        <f t="shared" si="20"/>
        <v>0</v>
      </c>
    </row>
    <row r="336" spans="1:13">
      <c r="A336" s="169" t="s">
        <v>1417</v>
      </c>
      <c r="B336" s="164" t="s">
        <v>143</v>
      </c>
      <c r="C336" s="169" t="s">
        <v>1418</v>
      </c>
      <c r="D336" s="9"/>
      <c r="E336" s="170" t="s">
        <v>4148</v>
      </c>
      <c r="F336" s="11"/>
      <c r="G336" s="170">
        <v>0</v>
      </c>
      <c r="H336" s="11"/>
      <c r="I336" s="170">
        <v>0</v>
      </c>
      <c r="J336" s="11"/>
      <c r="K336" s="170" t="s">
        <v>4148</v>
      </c>
      <c r="L336" s="249" t="str">
        <f>VLOOKUP(A336,'De x Para'!A:C,3,0)</f>
        <v>11.1.3</v>
      </c>
      <c r="M336" s="268">
        <f t="shared" si="20"/>
        <v>0</v>
      </c>
    </row>
    <row r="337" spans="1:13">
      <c r="A337" s="171"/>
      <c r="B337" s="164" t="s">
        <v>143</v>
      </c>
      <c r="C337" s="171" t="s">
        <v>143</v>
      </c>
      <c r="D337" s="12"/>
      <c r="E337" s="12"/>
      <c r="F337" s="12"/>
      <c r="G337" s="12"/>
      <c r="H337" s="12"/>
      <c r="I337" s="12"/>
      <c r="J337" s="12"/>
      <c r="K337" s="12"/>
      <c r="L337" s="250"/>
    </row>
    <row r="338" spans="1:13">
      <c r="A338" s="167" t="s">
        <v>1419</v>
      </c>
      <c r="B338" s="164" t="s">
        <v>143</v>
      </c>
      <c r="C338" s="167" t="s">
        <v>1420</v>
      </c>
      <c r="D338" s="6"/>
      <c r="E338" s="168" t="s">
        <v>248</v>
      </c>
      <c r="F338" s="8"/>
      <c r="G338" s="257">
        <v>7077.56</v>
      </c>
      <c r="H338" s="8"/>
      <c r="I338" s="168">
        <v>0</v>
      </c>
      <c r="J338" s="8"/>
      <c r="K338" s="168" t="s">
        <v>4574</v>
      </c>
      <c r="L338" s="249">
        <f>VLOOKUP(A338,'De x Para'!A:C,3,0)</f>
        <v>0</v>
      </c>
      <c r="M338" s="268">
        <f t="shared" ref="M338:M339" si="21">G338-I338</f>
        <v>7077.56</v>
      </c>
    </row>
    <row r="339" spans="1:13">
      <c r="A339" s="169" t="s">
        <v>1424</v>
      </c>
      <c r="B339" s="164" t="s">
        <v>143</v>
      </c>
      <c r="C339" s="169" t="s">
        <v>1425</v>
      </c>
      <c r="D339" s="9"/>
      <c r="E339" s="170" t="s">
        <v>248</v>
      </c>
      <c r="F339" s="11"/>
      <c r="G339" s="258">
        <v>7077.56</v>
      </c>
      <c r="H339" s="11"/>
      <c r="I339" s="170">
        <v>0</v>
      </c>
      <c r="J339" s="11"/>
      <c r="K339" s="170" t="s">
        <v>4574</v>
      </c>
      <c r="L339" s="249" t="s">
        <v>133</v>
      </c>
      <c r="M339" s="268">
        <f t="shared" si="21"/>
        <v>7077.56</v>
      </c>
    </row>
    <row r="340" spans="1:13">
      <c r="A340" s="171"/>
      <c r="B340" s="164" t="s">
        <v>143</v>
      </c>
      <c r="C340" s="171" t="s">
        <v>143</v>
      </c>
      <c r="D340" s="12"/>
      <c r="E340" s="12"/>
      <c r="F340" s="12"/>
      <c r="G340" s="12"/>
      <c r="H340" s="12"/>
      <c r="I340" s="12"/>
      <c r="J340" s="12"/>
      <c r="K340" s="12"/>
      <c r="L340" s="250"/>
    </row>
    <row r="341" spans="1:13">
      <c r="A341" s="167" t="s">
        <v>1426</v>
      </c>
      <c r="B341" s="164" t="s">
        <v>143</v>
      </c>
      <c r="C341" s="167" t="s">
        <v>1427</v>
      </c>
      <c r="D341" s="6"/>
      <c r="E341" s="168" t="s">
        <v>4363</v>
      </c>
      <c r="F341" s="8"/>
      <c r="G341" s="168">
        <v>321.76</v>
      </c>
      <c r="H341" s="8"/>
      <c r="I341" s="168">
        <v>0</v>
      </c>
      <c r="J341" s="8"/>
      <c r="K341" s="168" t="s">
        <v>4575</v>
      </c>
      <c r="L341" s="249">
        <f>VLOOKUP(A341,'De x Para'!A:C,3,0)</f>
        <v>0</v>
      </c>
      <c r="M341" s="268">
        <f t="shared" ref="M341:M347" si="22">G341-I341</f>
        <v>321.76</v>
      </c>
    </row>
    <row r="342" spans="1:13">
      <c r="A342" s="167" t="s">
        <v>1431</v>
      </c>
      <c r="B342" s="164" t="s">
        <v>143</v>
      </c>
      <c r="C342" s="167" t="s">
        <v>1427</v>
      </c>
      <c r="D342" s="6"/>
      <c r="E342" s="168" t="s">
        <v>4363</v>
      </c>
      <c r="F342" s="8"/>
      <c r="G342" s="168">
        <v>321.76</v>
      </c>
      <c r="H342" s="8"/>
      <c r="I342" s="168">
        <v>0</v>
      </c>
      <c r="J342" s="8"/>
      <c r="K342" s="168" t="s">
        <v>4575</v>
      </c>
      <c r="L342" s="249">
        <f>VLOOKUP(A342,'De x Para'!A:C,3,0)</f>
        <v>0</v>
      </c>
      <c r="M342" s="268">
        <f t="shared" si="22"/>
        <v>321.76</v>
      </c>
    </row>
    <row r="343" spans="1:13">
      <c r="A343" s="167" t="s">
        <v>1432</v>
      </c>
      <c r="B343" s="164" t="s">
        <v>143</v>
      </c>
      <c r="C343" s="167" t="s">
        <v>1427</v>
      </c>
      <c r="D343" s="6"/>
      <c r="E343" s="168" t="s">
        <v>4363</v>
      </c>
      <c r="F343" s="8"/>
      <c r="G343" s="168">
        <v>321.76</v>
      </c>
      <c r="H343" s="8"/>
      <c r="I343" s="168">
        <v>0</v>
      </c>
      <c r="J343" s="8"/>
      <c r="K343" s="168" t="s">
        <v>4575</v>
      </c>
      <c r="L343" s="249">
        <f>VLOOKUP(A343,'De x Para'!A:C,3,0)</f>
        <v>0</v>
      </c>
      <c r="M343" s="268">
        <f t="shared" si="22"/>
        <v>321.76</v>
      </c>
    </row>
    <row r="344" spans="1:13">
      <c r="A344" s="167" t="s">
        <v>1438</v>
      </c>
      <c r="B344" s="164" t="s">
        <v>143</v>
      </c>
      <c r="C344" s="167" t="s">
        <v>1439</v>
      </c>
      <c r="D344" s="6"/>
      <c r="E344" s="168" t="s">
        <v>4363</v>
      </c>
      <c r="F344" s="8"/>
      <c r="G344" s="168">
        <v>321.76</v>
      </c>
      <c r="H344" s="8"/>
      <c r="I344" s="168">
        <v>0</v>
      </c>
      <c r="J344" s="8"/>
      <c r="K344" s="168" t="s">
        <v>4575</v>
      </c>
      <c r="L344" s="249">
        <f>VLOOKUP(A344,'De x Para'!A:C,3,0)</f>
        <v>0</v>
      </c>
      <c r="M344" s="268">
        <f t="shared" si="22"/>
        <v>321.76</v>
      </c>
    </row>
    <row r="345" spans="1:13">
      <c r="A345" s="169" t="s">
        <v>3416</v>
      </c>
      <c r="B345" s="164" t="s">
        <v>143</v>
      </c>
      <c r="C345" s="169" t="s">
        <v>1563</v>
      </c>
      <c r="D345" s="9"/>
      <c r="E345" s="170" t="s">
        <v>3417</v>
      </c>
      <c r="F345" s="11"/>
      <c r="G345" s="170">
        <v>0</v>
      </c>
      <c r="H345" s="11"/>
      <c r="I345" s="170">
        <v>0</v>
      </c>
      <c r="J345" s="11"/>
      <c r="K345" s="170" t="s">
        <v>3417</v>
      </c>
      <c r="L345" s="249" t="str">
        <f>VLOOKUP(A345,'De x Para'!A:C,3,0)</f>
        <v>11.2.2</v>
      </c>
      <c r="M345" s="268">
        <f t="shared" si="22"/>
        <v>0</v>
      </c>
    </row>
    <row r="346" spans="1:13">
      <c r="A346" s="169" t="s">
        <v>1443</v>
      </c>
      <c r="B346" s="164" t="s">
        <v>143</v>
      </c>
      <c r="C346" s="169" t="s">
        <v>1444</v>
      </c>
      <c r="D346" s="9"/>
      <c r="E346" s="170" t="s">
        <v>3436</v>
      </c>
      <c r="F346" s="11"/>
      <c r="G346" s="170">
        <v>0</v>
      </c>
      <c r="H346" s="11"/>
      <c r="I346" s="170">
        <v>0</v>
      </c>
      <c r="J346" s="11"/>
      <c r="K346" s="170" t="s">
        <v>3436</v>
      </c>
      <c r="L346" s="249" t="str">
        <f>VLOOKUP(A346,'De x Para'!A:C,3,0)</f>
        <v>11.2.2</v>
      </c>
      <c r="M346" s="268">
        <f t="shared" si="22"/>
        <v>0</v>
      </c>
    </row>
    <row r="347" spans="1:13">
      <c r="A347" s="169" t="s">
        <v>1448</v>
      </c>
      <c r="B347" s="164" t="s">
        <v>143</v>
      </c>
      <c r="C347" s="169" t="s">
        <v>1449</v>
      </c>
      <c r="D347" s="9"/>
      <c r="E347" s="170" t="s">
        <v>3653</v>
      </c>
      <c r="F347" s="11"/>
      <c r="G347" s="170">
        <v>321.76</v>
      </c>
      <c r="H347" s="11"/>
      <c r="I347" s="170">
        <v>0</v>
      </c>
      <c r="J347" s="11"/>
      <c r="K347" s="170" t="s">
        <v>4576</v>
      </c>
      <c r="L347" s="249" t="str">
        <f>VLOOKUP(A347,'De x Para'!A:C,3,0)</f>
        <v>11.2.2</v>
      </c>
      <c r="M347" s="268">
        <f t="shared" si="22"/>
        <v>321.76</v>
      </c>
    </row>
    <row r="348" spans="1:13">
      <c r="A348" s="171"/>
      <c r="B348" s="164" t="s">
        <v>143</v>
      </c>
      <c r="C348" s="171" t="s">
        <v>143</v>
      </c>
      <c r="D348" s="12"/>
      <c r="E348" s="12"/>
      <c r="F348" s="12"/>
      <c r="G348" s="12"/>
      <c r="H348" s="12"/>
      <c r="I348" s="12"/>
      <c r="J348" s="12"/>
      <c r="K348" s="12"/>
      <c r="L348" s="250"/>
    </row>
    <row r="349" spans="1:13">
      <c r="A349" s="167" t="s">
        <v>1477</v>
      </c>
      <c r="B349" s="164" t="s">
        <v>143</v>
      </c>
      <c r="C349" s="167" t="s">
        <v>1478</v>
      </c>
      <c r="D349" s="6"/>
      <c r="E349" s="168" t="s">
        <v>4364</v>
      </c>
      <c r="F349" s="8"/>
      <c r="G349" s="257">
        <v>1795.7</v>
      </c>
      <c r="H349" s="8"/>
      <c r="I349" s="168">
        <v>0</v>
      </c>
      <c r="J349" s="8"/>
      <c r="K349" s="168" t="s">
        <v>4577</v>
      </c>
      <c r="L349" s="249">
        <f>VLOOKUP(A349,'De x Para'!A:C,3,0)</f>
        <v>0</v>
      </c>
      <c r="M349" s="268">
        <f t="shared" ref="M349:M355" si="23">G349-I349</f>
        <v>1795.7</v>
      </c>
    </row>
    <row r="350" spans="1:13">
      <c r="A350" s="165" t="s">
        <v>215</v>
      </c>
      <c r="B350" s="165" t="s">
        <v>216</v>
      </c>
      <c r="C350" s="4"/>
      <c r="D350" s="4"/>
      <c r="E350" s="166" t="s">
        <v>217</v>
      </c>
      <c r="F350" s="5"/>
      <c r="G350" s="166" t="s">
        <v>218</v>
      </c>
      <c r="H350" s="5"/>
      <c r="I350" s="166" t="s">
        <v>219</v>
      </c>
      <c r="J350" s="5"/>
      <c r="K350" s="166" t="s">
        <v>220</v>
      </c>
      <c r="L350" s="249">
        <f>VLOOKUP(A350,'De x Para'!A:C,3,0)</f>
        <v>0</v>
      </c>
      <c r="M350" s="268" t="e">
        <f t="shared" si="23"/>
        <v>#VALUE!</v>
      </c>
    </row>
    <row r="351" spans="1:13">
      <c r="A351" s="167" t="s">
        <v>1482</v>
      </c>
      <c r="B351" s="164" t="s">
        <v>143</v>
      </c>
      <c r="C351" s="167" t="s">
        <v>1483</v>
      </c>
      <c r="D351" s="6"/>
      <c r="E351" s="168" t="s">
        <v>4364</v>
      </c>
      <c r="F351" s="8"/>
      <c r="G351" s="257">
        <v>1795.7</v>
      </c>
      <c r="H351" s="8"/>
      <c r="I351" s="168">
        <v>0</v>
      </c>
      <c r="J351" s="8"/>
      <c r="K351" s="168" t="s">
        <v>4577</v>
      </c>
      <c r="L351" s="249">
        <f>VLOOKUP(A351,'De x Para'!A:C,3,0)</f>
        <v>0</v>
      </c>
      <c r="M351" s="268">
        <f t="shared" si="23"/>
        <v>1795.7</v>
      </c>
    </row>
    <row r="352" spans="1:13">
      <c r="A352" s="167" t="s">
        <v>1484</v>
      </c>
      <c r="B352" s="164" t="s">
        <v>143</v>
      </c>
      <c r="C352" s="167" t="s">
        <v>1483</v>
      </c>
      <c r="D352" s="6"/>
      <c r="E352" s="168" t="s">
        <v>4364</v>
      </c>
      <c r="F352" s="8"/>
      <c r="G352" s="257">
        <v>1795.7</v>
      </c>
      <c r="H352" s="8"/>
      <c r="I352" s="168">
        <v>0</v>
      </c>
      <c r="J352" s="8"/>
      <c r="K352" s="168" t="s">
        <v>4577</v>
      </c>
      <c r="L352" s="249">
        <f>VLOOKUP(A352,'De x Para'!A:C,3,0)</f>
        <v>0</v>
      </c>
      <c r="M352" s="268">
        <f t="shared" si="23"/>
        <v>1795.7</v>
      </c>
    </row>
    <row r="353" spans="1:13">
      <c r="A353" s="167" t="s">
        <v>1485</v>
      </c>
      <c r="B353" s="164" t="s">
        <v>143</v>
      </c>
      <c r="C353" s="167" t="s">
        <v>1486</v>
      </c>
      <c r="D353" s="6"/>
      <c r="E353" s="168" t="s">
        <v>4364</v>
      </c>
      <c r="F353" s="8"/>
      <c r="G353" s="257">
        <v>1795.7</v>
      </c>
      <c r="H353" s="8"/>
      <c r="I353" s="168">
        <v>0</v>
      </c>
      <c r="J353" s="8"/>
      <c r="K353" s="168" t="s">
        <v>4577</v>
      </c>
      <c r="L353" s="249">
        <f>VLOOKUP(A353,'De x Para'!A:C,3,0)</f>
        <v>0</v>
      </c>
      <c r="M353" s="268">
        <f t="shared" si="23"/>
        <v>1795.7</v>
      </c>
    </row>
    <row r="354" spans="1:13">
      <c r="A354" s="169" t="s">
        <v>1490</v>
      </c>
      <c r="B354" s="164" t="s">
        <v>143</v>
      </c>
      <c r="C354" s="169" t="s">
        <v>1491</v>
      </c>
      <c r="D354" s="9"/>
      <c r="E354" s="170" t="s">
        <v>4365</v>
      </c>
      <c r="F354" s="11"/>
      <c r="G354" s="170">
        <v>55.7</v>
      </c>
      <c r="H354" s="11"/>
      <c r="I354" s="170">
        <v>0</v>
      </c>
      <c r="J354" s="11"/>
      <c r="K354" s="170" t="s">
        <v>4578</v>
      </c>
      <c r="L354" s="249" t="str">
        <f>VLOOKUP(A354,'De x Para'!A:C,3,0)</f>
        <v>11.3.4</v>
      </c>
      <c r="M354" s="268">
        <f t="shared" si="23"/>
        <v>55.7</v>
      </c>
    </row>
    <row r="355" spans="1:13">
      <c r="A355" s="169" t="s">
        <v>1493</v>
      </c>
      <c r="B355" s="164" t="s">
        <v>143</v>
      </c>
      <c r="C355" s="169" t="s">
        <v>1494</v>
      </c>
      <c r="D355" s="9"/>
      <c r="E355" s="170" t="s">
        <v>3421</v>
      </c>
      <c r="F355" s="11"/>
      <c r="G355" s="258">
        <v>1740</v>
      </c>
      <c r="H355" s="11"/>
      <c r="I355" s="170">
        <v>0</v>
      </c>
      <c r="J355" s="11"/>
      <c r="K355" s="170" t="s">
        <v>4579</v>
      </c>
      <c r="L355" s="249" t="s">
        <v>142</v>
      </c>
      <c r="M355" s="268">
        <f t="shared" si="23"/>
        <v>1740</v>
      </c>
    </row>
    <row r="356" spans="1:13">
      <c r="A356" s="171"/>
      <c r="B356" s="164" t="s">
        <v>143</v>
      </c>
      <c r="C356" s="171" t="s">
        <v>143</v>
      </c>
      <c r="D356" s="12"/>
      <c r="E356" s="12"/>
      <c r="F356" s="12"/>
      <c r="G356" s="12"/>
      <c r="H356" s="12"/>
      <c r="I356" s="12"/>
      <c r="J356" s="12"/>
      <c r="K356" s="12"/>
      <c r="L356" s="250"/>
    </row>
    <row r="357" spans="1:13">
      <c r="A357" s="167" t="s">
        <v>1500</v>
      </c>
      <c r="B357" s="164" t="s">
        <v>143</v>
      </c>
      <c r="C357" s="167" t="s">
        <v>1501</v>
      </c>
      <c r="D357" s="6"/>
      <c r="E357" s="168" t="s">
        <v>4366</v>
      </c>
      <c r="F357" s="8"/>
      <c r="G357" s="257">
        <v>8463.52</v>
      </c>
      <c r="H357" s="8"/>
      <c r="I357" s="168">
        <v>0</v>
      </c>
      <c r="J357" s="8"/>
      <c r="K357" s="168" t="s">
        <v>4580</v>
      </c>
      <c r="L357" s="249">
        <f>VLOOKUP(A357,'De x Para'!A:C,3,0)</f>
        <v>0</v>
      </c>
      <c r="M357" s="268">
        <f t="shared" ref="M357:M362" si="24">G357-I357</f>
        <v>8463.52</v>
      </c>
    </row>
    <row r="358" spans="1:13">
      <c r="A358" s="167" t="s">
        <v>1505</v>
      </c>
      <c r="B358" s="164" t="s">
        <v>143</v>
      </c>
      <c r="C358" s="167" t="s">
        <v>1501</v>
      </c>
      <c r="D358" s="6"/>
      <c r="E358" s="168" t="s">
        <v>4366</v>
      </c>
      <c r="F358" s="8"/>
      <c r="G358" s="257">
        <v>8463.52</v>
      </c>
      <c r="H358" s="8"/>
      <c r="I358" s="168">
        <v>0</v>
      </c>
      <c r="J358" s="8"/>
      <c r="K358" s="168" t="s">
        <v>4580</v>
      </c>
      <c r="L358" s="249">
        <f>VLOOKUP(A358,'De x Para'!A:C,3,0)</f>
        <v>0</v>
      </c>
      <c r="M358" s="268">
        <f t="shared" si="24"/>
        <v>8463.52</v>
      </c>
    </row>
    <row r="359" spans="1:13">
      <c r="A359" s="167" t="s">
        <v>1506</v>
      </c>
      <c r="B359" s="164" t="s">
        <v>143</v>
      </c>
      <c r="C359" s="167" t="s">
        <v>1501</v>
      </c>
      <c r="D359" s="6"/>
      <c r="E359" s="168" t="s">
        <v>4366</v>
      </c>
      <c r="F359" s="8"/>
      <c r="G359" s="257">
        <v>8463.52</v>
      </c>
      <c r="H359" s="8"/>
      <c r="I359" s="168">
        <v>0</v>
      </c>
      <c r="J359" s="8"/>
      <c r="K359" s="168" t="s">
        <v>4580</v>
      </c>
      <c r="L359" s="249">
        <f>VLOOKUP(A359,'De x Para'!A:C,3,0)</f>
        <v>0</v>
      </c>
      <c r="M359" s="268">
        <f t="shared" si="24"/>
        <v>8463.52</v>
      </c>
    </row>
    <row r="360" spans="1:13">
      <c r="A360" s="167" t="s">
        <v>1507</v>
      </c>
      <c r="B360" s="164" t="s">
        <v>143</v>
      </c>
      <c r="C360" s="167" t="s">
        <v>1508</v>
      </c>
      <c r="D360" s="6"/>
      <c r="E360" s="168" t="s">
        <v>4367</v>
      </c>
      <c r="F360" s="8"/>
      <c r="G360" s="257">
        <v>8200</v>
      </c>
      <c r="H360" s="8"/>
      <c r="I360" s="168">
        <v>0</v>
      </c>
      <c r="J360" s="8"/>
      <c r="K360" s="168" t="s">
        <v>4581</v>
      </c>
      <c r="L360" s="249">
        <f>VLOOKUP(A360,'De x Para'!A:C,3,0)</f>
        <v>0</v>
      </c>
      <c r="M360" s="268">
        <f t="shared" si="24"/>
        <v>8200</v>
      </c>
    </row>
    <row r="361" spans="1:13">
      <c r="A361" s="169" t="s">
        <v>1511</v>
      </c>
      <c r="B361" s="164" t="s">
        <v>143</v>
      </c>
      <c r="C361" s="169" t="s">
        <v>1512</v>
      </c>
      <c r="D361" s="9"/>
      <c r="E361" s="170" t="s">
        <v>4368</v>
      </c>
      <c r="F361" s="11"/>
      <c r="G361" s="258">
        <v>8200</v>
      </c>
      <c r="H361" s="11"/>
      <c r="I361" s="170">
        <v>0</v>
      </c>
      <c r="J361" s="11"/>
      <c r="K361" s="170" t="s">
        <v>4582</v>
      </c>
      <c r="L361" s="249" t="str">
        <f>VLOOKUP(A361,'De x Para'!A:C,3,0)</f>
        <v>11.5.1</v>
      </c>
      <c r="M361" s="268">
        <f t="shared" si="24"/>
        <v>8200</v>
      </c>
    </row>
    <row r="362" spans="1:13">
      <c r="A362" s="169" t="s">
        <v>3659</v>
      </c>
      <c r="B362" s="164" t="s">
        <v>143</v>
      </c>
      <c r="C362" s="169" t="s">
        <v>3660</v>
      </c>
      <c r="D362" s="9"/>
      <c r="E362" s="170" t="s">
        <v>3661</v>
      </c>
      <c r="F362" s="11"/>
      <c r="G362" s="170">
        <v>0</v>
      </c>
      <c r="H362" s="11"/>
      <c r="I362" s="170">
        <v>0</v>
      </c>
      <c r="J362" s="11"/>
      <c r="K362" s="170" t="s">
        <v>3661</v>
      </c>
      <c r="L362" s="249" t="str">
        <f>VLOOKUP(A362,'De x Para'!A:C,3,0)</f>
        <v>11.5.1</v>
      </c>
      <c r="M362" s="268">
        <f t="shared" si="24"/>
        <v>0</v>
      </c>
    </row>
    <row r="363" spans="1:13">
      <c r="A363" s="171"/>
      <c r="B363" s="164" t="s">
        <v>143</v>
      </c>
      <c r="C363" s="171" t="s">
        <v>143</v>
      </c>
      <c r="D363" s="12"/>
      <c r="E363" s="12"/>
      <c r="F363" s="12"/>
      <c r="G363" s="12"/>
      <c r="H363" s="12"/>
      <c r="I363" s="12"/>
      <c r="J363" s="12"/>
      <c r="K363" s="12"/>
      <c r="L363" s="250"/>
    </row>
    <row r="364" spans="1:13">
      <c r="A364" s="167" t="s">
        <v>1513</v>
      </c>
      <c r="B364" s="164" t="s">
        <v>143</v>
      </c>
      <c r="C364" s="167" t="s">
        <v>1514</v>
      </c>
      <c r="D364" s="6"/>
      <c r="E364" s="168" t="s">
        <v>4369</v>
      </c>
      <c r="F364" s="8"/>
      <c r="G364" s="168">
        <v>263.52</v>
      </c>
      <c r="H364" s="8"/>
      <c r="I364" s="168">
        <v>0</v>
      </c>
      <c r="J364" s="8"/>
      <c r="K364" s="168" t="s">
        <v>4583</v>
      </c>
      <c r="L364" s="249">
        <f>VLOOKUP(A364,'De x Para'!A:C,3,0)</f>
        <v>0</v>
      </c>
      <c r="M364" s="268">
        <f t="shared" ref="M364:M366" si="25">G364-I364</f>
        <v>263.52</v>
      </c>
    </row>
    <row r="365" spans="1:13">
      <c r="A365" s="169" t="s">
        <v>3905</v>
      </c>
      <c r="B365" s="164" t="s">
        <v>143</v>
      </c>
      <c r="C365" s="169" t="s">
        <v>4155</v>
      </c>
      <c r="D365" s="9"/>
      <c r="E365" s="170" t="s">
        <v>4370</v>
      </c>
      <c r="F365" s="11"/>
      <c r="G365" s="170">
        <v>263.52</v>
      </c>
      <c r="H365" s="11"/>
      <c r="I365" s="170">
        <v>0</v>
      </c>
      <c r="J365" s="11"/>
      <c r="K365" s="170" t="s">
        <v>4584</v>
      </c>
      <c r="L365" s="249" t="str">
        <f>VLOOKUP(A365,'De x Para'!A:C,3,0)</f>
        <v>11.5.3</v>
      </c>
      <c r="M365" s="268">
        <f t="shared" si="25"/>
        <v>263.52</v>
      </c>
    </row>
    <row r="366" spans="1:13">
      <c r="A366" s="169" t="s">
        <v>1516</v>
      </c>
      <c r="B366" s="164" t="s">
        <v>143</v>
      </c>
      <c r="C366" s="169" t="s">
        <v>1517</v>
      </c>
      <c r="D366" s="9"/>
      <c r="E366" s="170" t="s">
        <v>4371</v>
      </c>
      <c r="F366" s="11"/>
      <c r="G366" s="170">
        <v>0</v>
      </c>
      <c r="H366" s="11"/>
      <c r="I366" s="170">
        <v>0</v>
      </c>
      <c r="J366" s="11"/>
      <c r="K366" s="170" t="s">
        <v>4371</v>
      </c>
      <c r="L366" s="249" t="str">
        <f>VLOOKUP(A366,'De x Para'!A:C,3,0)</f>
        <v>11.5.2</v>
      </c>
      <c r="M366" s="268">
        <f t="shared" si="25"/>
        <v>0</v>
      </c>
    </row>
    <row r="367" spans="1:13">
      <c r="A367" s="171"/>
      <c r="B367" s="164" t="s">
        <v>143</v>
      </c>
      <c r="C367" s="171" t="s">
        <v>143</v>
      </c>
      <c r="D367" s="12"/>
      <c r="E367" s="12"/>
      <c r="F367" s="12"/>
      <c r="G367" s="12"/>
      <c r="H367" s="12"/>
      <c r="I367" s="12"/>
      <c r="J367" s="12"/>
      <c r="K367" s="12"/>
      <c r="L367" s="250"/>
    </row>
    <row r="368" spans="1:13">
      <c r="A368" s="167" t="s">
        <v>1518</v>
      </c>
      <c r="B368" s="164" t="s">
        <v>143</v>
      </c>
      <c r="C368" s="167" t="s">
        <v>3425</v>
      </c>
      <c r="D368" s="6"/>
      <c r="E368" s="168" t="s">
        <v>4372</v>
      </c>
      <c r="F368" s="8"/>
      <c r="G368" s="257">
        <v>1342.26</v>
      </c>
      <c r="H368" s="8"/>
      <c r="I368" s="168">
        <v>0</v>
      </c>
      <c r="J368" s="8"/>
      <c r="K368" s="168" t="s">
        <v>4585</v>
      </c>
      <c r="L368" s="249">
        <f>VLOOKUP(A368,'De x Para'!A:C,3,0)</f>
        <v>0</v>
      </c>
      <c r="M368" s="268">
        <f t="shared" ref="M368:M384" si="26">G368-I368</f>
        <v>1342.26</v>
      </c>
    </row>
    <row r="369" spans="1:13">
      <c r="A369" s="167" t="s">
        <v>1524</v>
      </c>
      <c r="B369" s="164" t="s">
        <v>143</v>
      </c>
      <c r="C369" s="167" t="s">
        <v>3425</v>
      </c>
      <c r="D369" s="6"/>
      <c r="E369" s="168" t="s">
        <v>4372</v>
      </c>
      <c r="F369" s="8"/>
      <c r="G369" s="257">
        <v>1342.26</v>
      </c>
      <c r="H369" s="8"/>
      <c r="I369" s="168">
        <v>0</v>
      </c>
      <c r="J369" s="8"/>
      <c r="K369" s="168" t="s">
        <v>4585</v>
      </c>
      <c r="L369" s="249">
        <f>VLOOKUP(A369,'De x Para'!A:C,3,0)</f>
        <v>0</v>
      </c>
      <c r="M369" s="268">
        <f t="shared" si="26"/>
        <v>1342.26</v>
      </c>
    </row>
    <row r="370" spans="1:13">
      <c r="A370" s="167" t="s">
        <v>1525</v>
      </c>
      <c r="B370" s="164" t="s">
        <v>143</v>
      </c>
      <c r="C370" s="167" t="s">
        <v>3425</v>
      </c>
      <c r="D370" s="6"/>
      <c r="E370" s="168" t="s">
        <v>4373</v>
      </c>
      <c r="F370" s="8"/>
      <c r="G370" s="257">
        <v>1342.26</v>
      </c>
      <c r="H370" s="8"/>
      <c r="I370" s="168">
        <v>0</v>
      </c>
      <c r="J370" s="8"/>
      <c r="K370" s="168" t="s">
        <v>4586</v>
      </c>
      <c r="L370" s="249">
        <f>VLOOKUP(A370,'De x Para'!A:C,3,0)</f>
        <v>0</v>
      </c>
      <c r="M370" s="268">
        <f t="shared" si="26"/>
        <v>1342.26</v>
      </c>
    </row>
    <row r="371" spans="1:13">
      <c r="A371" s="167" t="s">
        <v>1529</v>
      </c>
      <c r="B371" s="164" t="s">
        <v>143</v>
      </c>
      <c r="C371" s="167" t="s">
        <v>3425</v>
      </c>
      <c r="D371" s="6"/>
      <c r="E371" s="168" t="s">
        <v>4373</v>
      </c>
      <c r="F371" s="8"/>
      <c r="G371" s="257">
        <v>1342.26</v>
      </c>
      <c r="H371" s="8"/>
      <c r="I371" s="168">
        <v>0</v>
      </c>
      <c r="J371" s="8"/>
      <c r="K371" s="168" t="s">
        <v>4586</v>
      </c>
      <c r="L371" s="249">
        <f>VLOOKUP(A371,'De x Para'!A:C,3,0)</f>
        <v>0</v>
      </c>
      <c r="M371" s="268">
        <f t="shared" si="26"/>
        <v>1342.26</v>
      </c>
    </row>
    <row r="372" spans="1:13">
      <c r="A372" s="169" t="s">
        <v>1544</v>
      </c>
      <c r="B372" s="164" t="s">
        <v>143</v>
      </c>
      <c r="C372" s="169" t="s">
        <v>1545</v>
      </c>
      <c r="D372" s="9"/>
      <c r="E372" s="170" t="s">
        <v>3428</v>
      </c>
      <c r="F372" s="11"/>
      <c r="G372" s="170">
        <v>0</v>
      </c>
      <c r="H372" s="11"/>
      <c r="I372" s="170">
        <v>0</v>
      </c>
      <c r="J372" s="11"/>
      <c r="K372" s="170" t="s">
        <v>3428</v>
      </c>
      <c r="L372" s="249" t="str">
        <f>VLOOKUP(A372,'De x Para'!A:C,3,0)</f>
        <v>14.1.1</v>
      </c>
      <c r="M372" s="268">
        <f t="shared" si="26"/>
        <v>0</v>
      </c>
    </row>
    <row r="373" spans="1:13">
      <c r="A373" s="169" t="s">
        <v>1557</v>
      </c>
      <c r="B373" s="164" t="s">
        <v>143</v>
      </c>
      <c r="C373" s="169" t="s">
        <v>1558</v>
      </c>
      <c r="D373" s="9"/>
      <c r="E373" s="170" t="s">
        <v>3665</v>
      </c>
      <c r="F373" s="11"/>
      <c r="G373" s="170">
        <v>0</v>
      </c>
      <c r="H373" s="11"/>
      <c r="I373" s="170">
        <v>0</v>
      </c>
      <c r="J373" s="11"/>
      <c r="K373" s="170" t="s">
        <v>3665</v>
      </c>
      <c r="L373" s="249" t="str">
        <f>VLOOKUP(A373,'De x Para'!A:C,3,0)</f>
        <v>14.1.1</v>
      </c>
      <c r="M373" s="268">
        <f t="shared" si="26"/>
        <v>0</v>
      </c>
    </row>
    <row r="374" spans="1:13">
      <c r="A374" s="169" t="s">
        <v>1888</v>
      </c>
      <c r="B374" s="164" t="s">
        <v>143</v>
      </c>
      <c r="C374" s="169" t="s">
        <v>1889</v>
      </c>
      <c r="D374" s="9"/>
      <c r="E374" s="170" t="s">
        <v>4374</v>
      </c>
      <c r="F374" s="11"/>
      <c r="G374" s="258">
        <v>1342.26</v>
      </c>
      <c r="H374" s="11"/>
      <c r="I374" s="170">
        <v>0</v>
      </c>
      <c r="J374" s="11"/>
      <c r="K374" s="170" t="s">
        <v>4587</v>
      </c>
      <c r="L374" s="249" t="str">
        <f>VLOOKUP(A374,'De x Para'!A:C,3,0)</f>
        <v>14.1.1</v>
      </c>
      <c r="M374" s="268">
        <f t="shared" si="26"/>
        <v>1342.26</v>
      </c>
    </row>
    <row r="375" spans="1:13">
      <c r="A375" s="169" t="s">
        <v>1579</v>
      </c>
      <c r="B375" s="164" t="s">
        <v>143</v>
      </c>
      <c r="C375" s="169" t="s">
        <v>1580</v>
      </c>
      <c r="D375" s="9"/>
      <c r="E375" s="170" t="s">
        <v>4375</v>
      </c>
      <c r="F375" s="11"/>
      <c r="G375" s="170">
        <v>0</v>
      </c>
      <c r="H375" s="11"/>
      <c r="I375" s="170">
        <v>0</v>
      </c>
      <c r="J375" s="11"/>
      <c r="K375" s="170" t="s">
        <v>4375</v>
      </c>
      <c r="L375" s="249" t="str">
        <f>VLOOKUP(A375,'De x Para'!A:C,3,0)</f>
        <v>14.1.1</v>
      </c>
      <c r="M375" s="268">
        <f t="shared" si="26"/>
        <v>0</v>
      </c>
    </row>
    <row r="376" spans="1:13">
      <c r="A376" s="169" t="s">
        <v>1593</v>
      </c>
      <c r="B376" s="164" t="s">
        <v>143</v>
      </c>
      <c r="C376" s="169" t="s">
        <v>1594</v>
      </c>
      <c r="D376" s="9"/>
      <c r="E376" s="170" t="s">
        <v>3670</v>
      </c>
      <c r="F376" s="11"/>
      <c r="G376" s="170">
        <v>0</v>
      </c>
      <c r="H376" s="11"/>
      <c r="I376" s="170">
        <v>0</v>
      </c>
      <c r="J376" s="11"/>
      <c r="K376" s="170" t="s">
        <v>3670</v>
      </c>
      <c r="L376" s="249" t="str">
        <f>VLOOKUP(A376,'De x Para'!A:C,3,0)</f>
        <v>14.1.1</v>
      </c>
      <c r="M376" s="268">
        <f t="shared" si="26"/>
        <v>0</v>
      </c>
    </row>
    <row r="377" spans="1:13">
      <c r="A377" s="169" t="s">
        <v>1601</v>
      </c>
      <c r="B377" s="164" t="s">
        <v>143</v>
      </c>
      <c r="C377" s="169" t="s">
        <v>1602</v>
      </c>
      <c r="D377" s="9"/>
      <c r="E377" s="170" t="s">
        <v>3429</v>
      </c>
      <c r="F377" s="11"/>
      <c r="G377" s="170">
        <v>0</v>
      </c>
      <c r="H377" s="11"/>
      <c r="I377" s="170">
        <v>0</v>
      </c>
      <c r="J377" s="11"/>
      <c r="K377" s="170" t="s">
        <v>3429</v>
      </c>
      <c r="L377" s="249" t="str">
        <f>VLOOKUP(A377,'De x Para'!A:C,3,0)</f>
        <v>14.1.1</v>
      </c>
      <c r="M377" s="268">
        <f t="shared" si="26"/>
        <v>0</v>
      </c>
    </row>
    <row r="378" spans="1:13">
      <c r="A378" s="169" t="s">
        <v>1610</v>
      </c>
      <c r="B378" s="164" t="s">
        <v>143</v>
      </c>
      <c r="C378" s="169" t="s">
        <v>1611</v>
      </c>
      <c r="D378" s="9"/>
      <c r="E378" s="170" t="s">
        <v>2376</v>
      </c>
      <c r="F378" s="11"/>
      <c r="G378" s="170">
        <v>0</v>
      </c>
      <c r="H378" s="11"/>
      <c r="I378" s="170">
        <v>0</v>
      </c>
      <c r="J378" s="11"/>
      <c r="K378" s="170" t="s">
        <v>2376</v>
      </c>
      <c r="L378" s="249" t="str">
        <f>VLOOKUP(A378,'De x Para'!A:C,3,0)</f>
        <v>14.1.1</v>
      </c>
      <c r="M378" s="268">
        <f t="shared" si="26"/>
        <v>0</v>
      </c>
    </row>
    <row r="379" spans="1:13">
      <c r="A379" s="169" t="s">
        <v>1615</v>
      </c>
      <c r="B379" s="164" t="s">
        <v>143</v>
      </c>
      <c r="C379" s="169" t="s">
        <v>1616</v>
      </c>
      <c r="D379" s="9"/>
      <c r="E379" s="170" t="s">
        <v>3671</v>
      </c>
      <c r="F379" s="11"/>
      <c r="G379" s="170">
        <v>0</v>
      </c>
      <c r="H379" s="11"/>
      <c r="I379" s="170">
        <v>0</v>
      </c>
      <c r="J379" s="11"/>
      <c r="K379" s="170" t="s">
        <v>3671</v>
      </c>
      <c r="L379" s="249" t="str">
        <f>VLOOKUP(A379,'De x Para'!A:C,3,0)</f>
        <v>14.1.1</v>
      </c>
      <c r="M379" s="268">
        <f t="shared" si="26"/>
        <v>0</v>
      </c>
    </row>
    <row r="380" spans="1:13">
      <c r="A380" s="169" t="s">
        <v>3672</v>
      </c>
      <c r="B380" s="164" t="s">
        <v>143</v>
      </c>
      <c r="C380" s="169" t="s">
        <v>3673</v>
      </c>
      <c r="D380" s="9"/>
      <c r="E380" s="170" t="s">
        <v>3674</v>
      </c>
      <c r="F380" s="11"/>
      <c r="G380" s="170">
        <v>0</v>
      </c>
      <c r="H380" s="11"/>
      <c r="I380" s="170">
        <v>0</v>
      </c>
      <c r="J380" s="11"/>
      <c r="K380" s="170" t="s">
        <v>3674</v>
      </c>
      <c r="L380" s="249" t="str">
        <f>VLOOKUP(A380,'De x Para'!A:C,3,0)</f>
        <v>14.1.1</v>
      </c>
      <c r="M380" s="268">
        <f t="shared" si="26"/>
        <v>0</v>
      </c>
    </row>
    <row r="381" spans="1:13">
      <c r="A381" s="169" t="s">
        <v>1632</v>
      </c>
      <c r="B381" s="164" t="s">
        <v>143</v>
      </c>
      <c r="C381" s="169" t="s">
        <v>1633</v>
      </c>
      <c r="D381" s="9"/>
      <c r="E381" s="170" t="s">
        <v>4376</v>
      </c>
      <c r="F381" s="11"/>
      <c r="G381" s="170">
        <v>0</v>
      </c>
      <c r="H381" s="11"/>
      <c r="I381" s="170">
        <v>0</v>
      </c>
      <c r="J381" s="11"/>
      <c r="K381" s="170" t="s">
        <v>4376</v>
      </c>
      <c r="L381" s="249" t="str">
        <f>VLOOKUP(A381,'De x Para'!A:C,3,0)</f>
        <v>14.1.1</v>
      </c>
      <c r="M381" s="268">
        <f t="shared" si="26"/>
        <v>0</v>
      </c>
    </row>
    <row r="382" spans="1:13">
      <c r="A382" s="169" t="s">
        <v>1648</v>
      </c>
      <c r="B382" s="164" t="s">
        <v>143</v>
      </c>
      <c r="C382" s="169" t="s">
        <v>1649</v>
      </c>
      <c r="D382" s="9"/>
      <c r="E382" s="170" t="s">
        <v>3911</v>
      </c>
      <c r="F382" s="11"/>
      <c r="G382" s="170">
        <v>0</v>
      </c>
      <c r="H382" s="11"/>
      <c r="I382" s="170">
        <v>0</v>
      </c>
      <c r="J382" s="11"/>
      <c r="K382" s="170" t="s">
        <v>3911</v>
      </c>
      <c r="L382" s="249" t="str">
        <f>VLOOKUP(A382,'De x Para'!A:C,3,0)</f>
        <v>14.1.1</v>
      </c>
      <c r="M382" s="268">
        <f t="shared" si="26"/>
        <v>0</v>
      </c>
    </row>
    <row r="383" spans="1:13">
      <c r="A383" s="169" t="s">
        <v>1657</v>
      </c>
      <c r="B383" s="164" t="s">
        <v>143</v>
      </c>
      <c r="C383" s="169" t="s">
        <v>1658</v>
      </c>
      <c r="D383" s="9"/>
      <c r="E383" s="170" t="s">
        <v>3431</v>
      </c>
      <c r="F383" s="11"/>
      <c r="G383" s="170">
        <v>0</v>
      </c>
      <c r="H383" s="11"/>
      <c r="I383" s="170">
        <v>0</v>
      </c>
      <c r="J383" s="11"/>
      <c r="K383" s="170" t="s">
        <v>3431</v>
      </c>
      <c r="L383" s="249" t="str">
        <f>VLOOKUP(A383,'De x Para'!A:C,3,0)</f>
        <v>14.1.1</v>
      </c>
      <c r="M383" s="268">
        <f t="shared" si="26"/>
        <v>0</v>
      </c>
    </row>
    <row r="384" spans="1:13">
      <c r="A384" s="169" t="s">
        <v>3432</v>
      </c>
      <c r="B384" s="164" t="s">
        <v>143</v>
      </c>
      <c r="C384" s="169" t="s">
        <v>1449</v>
      </c>
      <c r="D384" s="9"/>
      <c r="E384" s="170" t="s">
        <v>3433</v>
      </c>
      <c r="F384" s="11"/>
      <c r="G384" s="170">
        <v>0</v>
      </c>
      <c r="H384" s="11"/>
      <c r="I384" s="170">
        <v>0</v>
      </c>
      <c r="J384" s="11"/>
      <c r="K384" s="170" t="s">
        <v>3433</v>
      </c>
      <c r="L384" s="249" t="str">
        <f>VLOOKUP(A384,'De x Para'!A:C,3,0)</f>
        <v>14.1.1</v>
      </c>
      <c r="M384" s="268">
        <f t="shared" si="26"/>
        <v>0</v>
      </c>
    </row>
    <row r="385" spans="1:13">
      <c r="A385" s="171"/>
      <c r="B385" s="164" t="s">
        <v>143</v>
      </c>
      <c r="C385" s="171" t="s">
        <v>143</v>
      </c>
      <c r="D385" s="12"/>
      <c r="E385" s="12"/>
      <c r="F385" s="12"/>
      <c r="G385" s="12"/>
      <c r="H385" s="12"/>
      <c r="I385" s="12"/>
      <c r="J385" s="12"/>
      <c r="K385" s="12"/>
      <c r="L385" s="250"/>
    </row>
    <row r="386" spans="1:13">
      <c r="A386" s="167" t="s">
        <v>1671</v>
      </c>
      <c r="B386" s="164" t="s">
        <v>143</v>
      </c>
      <c r="C386" s="167" t="s">
        <v>1672</v>
      </c>
      <c r="D386" s="6"/>
      <c r="E386" s="168" t="s">
        <v>1310</v>
      </c>
      <c r="F386" s="8"/>
      <c r="G386" s="168">
        <v>0</v>
      </c>
      <c r="H386" s="8"/>
      <c r="I386" s="168">
        <v>0</v>
      </c>
      <c r="J386" s="8"/>
      <c r="K386" s="168" t="s">
        <v>1310</v>
      </c>
      <c r="L386" s="249">
        <f>VLOOKUP(A386,'De x Para'!A:C,3,0)</f>
        <v>0</v>
      </c>
      <c r="M386" s="268">
        <f t="shared" ref="M386:M388" si="27">G386-I386</f>
        <v>0</v>
      </c>
    </row>
    <row r="387" spans="1:13">
      <c r="A387" s="167" t="s">
        <v>1676</v>
      </c>
      <c r="B387" s="164" t="s">
        <v>143</v>
      </c>
      <c r="C387" s="167" t="s">
        <v>1672</v>
      </c>
      <c r="D387" s="6"/>
      <c r="E387" s="168" t="s">
        <v>1310</v>
      </c>
      <c r="F387" s="8"/>
      <c r="G387" s="168">
        <v>0</v>
      </c>
      <c r="H387" s="8"/>
      <c r="I387" s="168">
        <v>0</v>
      </c>
      <c r="J387" s="8"/>
      <c r="K387" s="168" t="s">
        <v>1310</v>
      </c>
      <c r="L387" s="249">
        <f>VLOOKUP(A387,'De x Para'!A:C,3,0)</f>
        <v>0</v>
      </c>
      <c r="M387" s="268">
        <f t="shared" si="27"/>
        <v>0</v>
      </c>
    </row>
    <row r="388" spans="1:13">
      <c r="A388" s="169" t="s">
        <v>1892</v>
      </c>
      <c r="B388" s="164" t="s">
        <v>143</v>
      </c>
      <c r="C388" s="169" t="s">
        <v>1666</v>
      </c>
      <c r="D388" s="9"/>
      <c r="E388" s="170" t="s">
        <v>1310</v>
      </c>
      <c r="F388" s="11"/>
      <c r="G388" s="170">
        <v>0</v>
      </c>
      <c r="H388" s="11"/>
      <c r="I388" s="170">
        <v>0</v>
      </c>
      <c r="J388" s="11"/>
      <c r="K388" s="170" t="s">
        <v>1310</v>
      </c>
      <c r="L388" s="249" t="str">
        <f>VLOOKUP(A388,'De x Para'!A:C,3,0)</f>
        <v>14.1.1</v>
      </c>
      <c r="M388" s="268">
        <f t="shared" si="27"/>
        <v>0</v>
      </c>
    </row>
    <row r="389" spans="1:13">
      <c r="A389" s="171"/>
      <c r="B389" s="164" t="s">
        <v>143</v>
      </c>
      <c r="C389" s="171" t="s">
        <v>143</v>
      </c>
      <c r="D389" s="12"/>
      <c r="E389" s="12"/>
      <c r="F389" s="12"/>
      <c r="G389" s="12"/>
      <c r="H389" s="12"/>
      <c r="I389" s="12"/>
      <c r="J389" s="12"/>
      <c r="K389" s="12"/>
      <c r="L389" s="250"/>
    </row>
    <row r="390" spans="1:13">
      <c r="A390" s="167" t="s">
        <v>1684</v>
      </c>
      <c r="B390" s="164" t="s">
        <v>143</v>
      </c>
      <c r="C390" s="167" t="s">
        <v>1685</v>
      </c>
      <c r="D390" s="6"/>
      <c r="E390" s="168" t="s">
        <v>4377</v>
      </c>
      <c r="F390" s="8"/>
      <c r="G390" s="168">
        <v>0</v>
      </c>
      <c r="H390" s="8"/>
      <c r="I390" s="168">
        <v>0</v>
      </c>
      <c r="J390" s="8"/>
      <c r="K390" s="168" t="s">
        <v>4377</v>
      </c>
      <c r="L390" s="249">
        <f>VLOOKUP(A390,'De x Para'!A:C,3,0)</f>
        <v>0</v>
      </c>
      <c r="M390" s="268">
        <f t="shared" ref="M390:M393" si="28">G390-I390</f>
        <v>0</v>
      </c>
    </row>
    <row r="391" spans="1:13">
      <c r="A391" s="167" t="s">
        <v>1689</v>
      </c>
      <c r="B391" s="164" t="s">
        <v>143</v>
      </c>
      <c r="C391" s="167" t="s">
        <v>1685</v>
      </c>
      <c r="D391" s="6"/>
      <c r="E391" s="168" t="s">
        <v>4377</v>
      </c>
      <c r="F391" s="8"/>
      <c r="G391" s="168">
        <v>0</v>
      </c>
      <c r="H391" s="8"/>
      <c r="I391" s="168">
        <v>0</v>
      </c>
      <c r="J391" s="8"/>
      <c r="K391" s="168" t="s">
        <v>4377</v>
      </c>
      <c r="L391" s="249">
        <f>VLOOKUP(A391,'De x Para'!A:C,3,0)</f>
        <v>0</v>
      </c>
      <c r="M391" s="268">
        <f t="shared" si="28"/>
        <v>0</v>
      </c>
    </row>
    <row r="392" spans="1:13">
      <c r="A392" s="169" t="s">
        <v>1690</v>
      </c>
      <c r="B392" s="164" t="s">
        <v>143</v>
      </c>
      <c r="C392" s="169" t="s">
        <v>1691</v>
      </c>
      <c r="D392" s="9"/>
      <c r="E392" s="170" t="s">
        <v>4378</v>
      </c>
      <c r="F392" s="11"/>
      <c r="G392" s="170">
        <v>0</v>
      </c>
      <c r="H392" s="11"/>
      <c r="I392" s="170">
        <v>0</v>
      </c>
      <c r="J392" s="11"/>
      <c r="K392" s="170" t="s">
        <v>4378</v>
      </c>
      <c r="L392" s="249" t="str">
        <f>VLOOKUP(A392,'De x Para'!A:C,3,0)</f>
        <v>14.1.2</v>
      </c>
      <c r="M392" s="268">
        <f t="shared" si="28"/>
        <v>0</v>
      </c>
    </row>
    <row r="393" spans="1:13">
      <c r="A393" s="169" t="s">
        <v>1695</v>
      </c>
      <c r="B393" s="164" t="s">
        <v>143</v>
      </c>
      <c r="C393" s="169" t="s">
        <v>1696</v>
      </c>
      <c r="D393" s="9"/>
      <c r="E393" s="170" t="s">
        <v>4379</v>
      </c>
      <c r="F393" s="11"/>
      <c r="G393" s="170">
        <v>0</v>
      </c>
      <c r="H393" s="11"/>
      <c r="I393" s="170">
        <v>0</v>
      </c>
      <c r="J393" s="11"/>
      <c r="K393" s="170" t="s">
        <v>4379</v>
      </c>
      <c r="L393" s="249" t="str">
        <f>VLOOKUP(A393,'De x Para'!A:C,3,0)</f>
        <v>14.1.2</v>
      </c>
      <c r="M393" s="268">
        <f t="shared" si="28"/>
        <v>0</v>
      </c>
    </row>
    <row r="394" spans="1:13">
      <c r="A394" s="171"/>
      <c r="B394" s="164" t="s">
        <v>143</v>
      </c>
      <c r="C394" s="171" t="s">
        <v>143</v>
      </c>
      <c r="D394" s="12"/>
      <c r="E394" s="12"/>
      <c r="F394" s="12"/>
      <c r="G394" s="12"/>
      <c r="H394" s="12"/>
      <c r="I394" s="12"/>
      <c r="J394" s="12"/>
      <c r="K394" s="12"/>
      <c r="L394" s="250"/>
    </row>
    <row r="395" spans="1:13">
      <c r="A395" s="167" t="s">
        <v>3440</v>
      </c>
      <c r="B395" s="164" t="s">
        <v>143</v>
      </c>
      <c r="C395" s="167" t="s">
        <v>3441</v>
      </c>
      <c r="D395" s="6"/>
      <c r="E395" s="168" t="s">
        <v>4380</v>
      </c>
      <c r="F395" s="8"/>
      <c r="G395" s="257">
        <v>4922.3900000000003</v>
      </c>
      <c r="H395" s="8"/>
      <c r="I395" s="168">
        <v>0.01</v>
      </c>
      <c r="J395" s="8"/>
      <c r="K395" s="168" t="s">
        <v>4588</v>
      </c>
      <c r="L395" s="249">
        <f>VLOOKUP(A395,'De x Para'!A:C,3,0)</f>
        <v>0</v>
      </c>
      <c r="M395" s="268">
        <f t="shared" ref="M395:M416" si="29">G395-I395</f>
        <v>4922.38</v>
      </c>
    </row>
    <row r="396" spans="1:13">
      <c r="A396" s="167" t="s">
        <v>3443</v>
      </c>
      <c r="B396" s="164" t="s">
        <v>143</v>
      </c>
      <c r="C396" s="167" t="s">
        <v>3441</v>
      </c>
      <c r="D396" s="6"/>
      <c r="E396" s="168" t="s">
        <v>4380</v>
      </c>
      <c r="F396" s="8"/>
      <c r="G396" s="257">
        <v>4922.3900000000003</v>
      </c>
      <c r="H396" s="8"/>
      <c r="I396" s="168">
        <v>0.01</v>
      </c>
      <c r="J396" s="8"/>
      <c r="K396" s="168" t="s">
        <v>4588</v>
      </c>
      <c r="L396" s="249">
        <f>VLOOKUP(A396,'De x Para'!A:C,3,0)</f>
        <v>0</v>
      </c>
      <c r="M396" s="268">
        <f t="shared" si="29"/>
        <v>4922.38</v>
      </c>
    </row>
    <row r="397" spans="1:13">
      <c r="A397" s="167" t="s">
        <v>3916</v>
      </c>
      <c r="B397" s="164" t="s">
        <v>143</v>
      </c>
      <c r="C397" s="167" t="s">
        <v>3441</v>
      </c>
      <c r="D397" s="6"/>
      <c r="E397" s="168" t="s">
        <v>4381</v>
      </c>
      <c r="F397" s="8"/>
      <c r="G397" s="257">
        <v>4227.1400000000003</v>
      </c>
      <c r="H397" s="8"/>
      <c r="I397" s="168">
        <v>0.01</v>
      </c>
      <c r="J397" s="8"/>
      <c r="K397" s="168" t="s">
        <v>4589</v>
      </c>
      <c r="L397" s="249">
        <f>VLOOKUP(A397,'De x Para'!A:C,3,0)</f>
        <v>0</v>
      </c>
      <c r="M397" s="268">
        <f t="shared" si="29"/>
        <v>4227.13</v>
      </c>
    </row>
    <row r="398" spans="1:13">
      <c r="A398" s="167" t="s">
        <v>3918</v>
      </c>
      <c r="B398" s="164" t="s">
        <v>143</v>
      </c>
      <c r="C398" s="167" t="s">
        <v>3441</v>
      </c>
      <c r="D398" s="6"/>
      <c r="E398" s="168" t="s">
        <v>4381</v>
      </c>
      <c r="F398" s="8"/>
      <c r="G398" s="257">
        <v>4227.1400000000003</v>
      </c>
      <c r="H398" s="8"/>
      <c r="I398" s="168">
        <v>0.01</v>
      </c>
      <c r="J398" s="8"/>
      <c r="K398" s="168" t="s">
        <v>4589</v>
      </c>
      <c r="L398" s="249">
        <f>VLOOKUP(A398,'De x Para'!A:C,3,0)</f>
        <v>0</v>
      </c>
      <c r="M398" s="268">
        <f t="shared" si="29"/>
        <v>4227.13</v>
      </c>
    </row>
    <row r="399" spans="1:13">
      <c r="A399" s="169" t="s">
        <v>4590</v>
      </c>
      <c r="B399" s="164" t="s">
        <v>143</v>
      </c>
      <c r="C399" s="169" t="s">
        <v>1534</v>
      </c>
      <c r="D399" s="9"/>
      <c r="E399" s="170" t="s">
        <v>248</v>
      </c>
      <c r="F399" s="11"/>
      <c r="G399" s="258">
        <v>2877.14</v>
      </c>
      <c r="H399" s="11"/>
      <c r="I399" s="170">
        <v>0.01</v>
      </c>
      <c r="J399" s="11"/>
      <c r="K399" s="170" t="s">
        <v>4591</v>
      </c>
      <c r="L399" s="249" t="str">
        <f>VLOOKUP(A399,'De x Para'!A:C,3,0)</f>
        <v>14.1.1</v>
      </c>
      <c r="M399" s="268">
        <f t="shared" si="29"/>
        <v>2877.1299999999997</v>
      </c>
    </row>
    <row r="400" spans="1:13">
      <c r="A400" s="169" t="s">
        <v>3919</v>
      </c>
      <c r="B400" s="164" t="s">
        <v>143</v>
      </c>
      <c r="C400" s="169" t="s">
        <v>1586</v>
      </c>
      <c r="D400" s="9"/>
      <c r="E400" s="170" t="s">
        <v>1584</v>
      </c>
      <c r="F400" s="11"/>
      <c r="G400" s="170">
        <v>500</v>
      </c>
      <c r="H400" s="11"/>
      <c r="I400" s="170">
        <v>0</v>
      </c>
      <c r="J400" s="11"/>
      <c r="K400" s="170" t="s">
        <v>1653</v>
      </c>
      <c r="L400" s="249" t="str">
        <f>VLOOKUP(A400,'De x Para'!A:C,3,0)</f>
        <v>14.1.1</v>
      </c>
      <c r="M400" s="268">
        <f t="shared" si="29"/>
        <v>500</v>
      </c>
    </row>
    <row r="401" spans="1:13">
      <c r="A401" s="169" t="s">
        <v>3920</v>
      </c>
      <c r="B401" s="164" t="s">
        <v>143</v>
      </c>
      <c r="C401" s="169" t="s">
        <v>1666</v>
      </c>
      <c r="D401" s="9"/>
      <c r="E401" s="170" t="s">
        <v>3921</v>
      </c>
      <c r="F401" s="11"/>
      <c r="G401" s="170">
        <v>0</v>
      </c>
      <c r="H401" s="11"/>
      <c r="I401" s="170">
        <v>0</v>
      </c>
      <c r="J401" s="11"/>
      <c r="K401" s="170" t="s">
        <v>3921</v>
      </c>
      <c r="L401" s="249" t="str">
        <f>VLOOKUP(A401,'De x Para'!A:C,3,0)</f>
        <v>14.1.1</v>
      </c>
      <c r="M401" s="268">
        <f t="shared" si="29"/>
        <v>0</v>
      </c>
    </row>
    <row r="402" spans="1:13">
      <c r="A402" s="169" t="s">
        <v>3922</v>
      </c>
      <c r="B402" s="164" t="s">
        <v>143</v>
      </c>
      <c r="C402" s="169" t="s">
        <v>1636</v>
      </c>
      <c r="D402" s="9"/>
      <c r="E402" s="170" t="s">
        <v>3675</v>
      </c>
      <c r="F402" s="11"/>
      <c r="G402" s="170">
        <v>0</v>
      </c>
      <c r="H402" s="11"/>
      <c r="I402" s="170">
        <v>0</v>
      </c>
      <c r="J402" s="11"/>
      <c r="K402" s="170" t="s">
        <v>3675</v>
      </c>
      <c r="L402" s="249" t="str">
        <f>VLOOKUP(A402,'De x Para'!A:C,3,0)</f>
        <v>14.1.1</v>
      </c>
      <c r="M402" s="268">
        <f t="shared" si="29"/>
        <v>0</v>
      </c>
    </row>
    <row r="403" spans="1:13">
      <c r="A403" s="169" t="s">
        <v>3923</v>
      </c>
      <c r="B403" s="164" t="s">
        <v>143</v>
      </c>
      <c r="C403" s="169" t="s">
        <v>3678</v>
      </c>
      <c r="D403" s="9"/>
      <c r="E403" s="170" t="s">
        <v>3679</v>
      </c>
      <c r="F403" s="11"/>
      <c r="G403" s="170">
        <v>0</v>
      </c>
      <c r="H403" s="11"/>
      <c r="I403" s="170">
        <v>0</v>
      </c>
      <c r="J403" s="11"/>
      <c r="K403" s="170" t="s">
        <v>3679</v>
      </c>
      <c r="L403" s="249" t="str">
        <f>VLOOKUP(A403,'De x Para'!A:C,3,0)</f>
        <v>14.1.1</v>
      </c>
      <c r="M403" s="268">
        <f t="shared" si="29"/>
        <v>0</v>
      </c>
    </row>
    <row r="404" spans="1:13">
      <c r="A404" s="169" t="s">
        <v>3924</v>
      </c>
      <c r="B404" s="164" t="s">
        <v>143</v>
      </c>
      <c r="C404" s="169" t="s">
        <v>1566</v>
      </c>
      <c r="D404" s="9"/>
      <c r="E404" s="170" t="s">
        <v>3667</v>
      </c>
      <c r="F404" s="11"/>
      <c r="G404" s="170">
        <v>0</v>
      </c>
      <c r="H404" s="11"/>
      <c r="I404" s="170">
        <v>0</v>
      </c>
      <c r="J404" s="11"/>
      <c r="K404" s="170" t="s">
        <v>3667</v>
      </c>
      <c r="L404" s="249" t="str">
        <f>VLOOKUP(A404,'De x Para'!A:C,3,0)</f>
        <v>14.1.1</v>
      </c>
      <c r="M404" s="268">
        <f t="shared" si="29"/>
        <v>0</v>
      </c>
    </row>
    <row r="405" spans="1:13">
      <c r="A405" s="169" t="s">
        <v>4164</v>
      </c>
      <c r="B405" s="164" t="s">
        <v>143</v>
      </c>
      <c r="C405" s="169" t="s">
        <v>1569</v>
      </c>
      <c r="D405" s="9"/>
      <c r="E405" s="170" t="s">
        <v>4165</v>
      </c>
      <c r="F405" s="11"/>
      <c r="G405" s="170">
        <v>0</v>
      </c>
      <c r="H405" s="11"/>
      <c r="I405" s="170">
        <v>0</v>
      </c>
      <c r="J405" s="11"/>
      <c r="K405" s="170" t="s">
        <v>4165</v>
      </c>
      <c r="L405" s="249" t="str">
        <f>VLOOKUP(A405,'De x Para'!A:C,3,0)</f>
        <v>14.1.1</v>
      </c>
      <c r="M405" s="268">
        <f t="shared" si="29"/>
        <v>0</v>
      </c>
    </row>
    <row r="406" spans="1:13">
      <c r="A406" s="169" t="s">
        <v>3925</v>
      </c>
      <c r="B406" s="164" t="s">
        <v>143</v>
      </c>
      <c r="C406" s="169" t="s">
        <v>1594</v>
      </c>
      <c r="D406" s="9"/>
      <c r="E406" s="170" t="s">
        <v>3926</v>
      </c>
      <c r="F406" s="11"/>
      <c r="G406" s="170">
        <v>0</v>
      </c>
      <c r="H406" s="11"/>
      <c r="I406" s="170">
        <v>0</v>
      </c>
      <c r="J406" s="11"/>
      <c r="K406" s="170" t="s">
        <v>3926</v>
      </c>
      <c r="L406" s="249" t="str">
        <f>VLOOKUP(A406,'De x Para'!A:C,3,0)</f>
        <v>14.1.1</v>
      </c>
      <c r="M406" s="268">
        <f t="shared" si="29"/>
        <v>0</v>
      </c>
    </row>
    <row r="407" spans="1:13">
      <c r="A407" s="169" t="s">
        <v>3927</v>
      </c>
      <c r="B407" s="164" t="s">
        <v>143</v>
      </c>
      <c r="C407" s="169" t="s">
        <v>1616</v>
      </c>
      <c r="D407" s="9"/>
      <c r="E407" s="170" t="s">
        <v>3928</v>
      </c>
      <c r="F407" s="11"/>
      <c r="G407" s="170">
        <v>0</v>
      </c>
      <c r="H407" s="11"/>
      <c r="I407" s="170">
        <v>0</v>
      </c>
      <c r="J407" s="11"/>
      <c r="K407" s="170" t="s">
        <v>3928</v>
      </c>
      <c r="L407" s="249" t="str">
        <f>VLOOKUP(A407,'De x Para'!A:C,3,0)</f>
        <v>14.1.1</v>
      </c>
      <c r="M407" s="268">
        <f t="shared" si="29"/>
        <v>0</v>
      </c>
    </row>
    <row r="408" spans="1:13">
      <c r="A408" s="169" t="s">
        <v>3929</v>
      </c>
      <c r="B408" s="164" t="s">
        <v>143</v>
      </c>
      <c r="C408" s="169" t="s">
        <v>3930</v>
      </c>
      <c r="D408" s="9"/>
      <c r="E408" s="170" t="s">
        <v>4166</v>
      </c>
      <c r="F408" s="11"/>
      <c r="G408" s="170">
        <v>0</v>
      </c>
      <c r="H408" s="11"/>
      <c r="I408" s="170">
        <v>0</v>
      </c>
      <c r="J408" s="11"/>
      <c r="K408" s="170" t="s">
        <v>4166</v>
      </c>
      <c r="L408" s="249" t="str">
        <f>VLOOKUP(A408,'De x Para'!A:C,3,0)</f>
        <v>14.1.1</v>
      </c>
      <c r="M408" s="268">
        <f t="shared" si="29"/>
        <v>0</v>
      </c>
    </row>
    <row r="409" spans="1:13">
      <c r="A409" s="169" t="s">
        <v>3932</v>
      </c>
      <c r="B409" s="164" t="s">
        <v>143</v>
      </c>
      <c r="C409" s="169" t="s">
        <v>1608</v>
      </c>
      <c r="D409" s="9"/>
      <c r="E409" s="170" t="s">
        <v>4382</v>
      </c>
      <c r="F409" s="11"/>
      <c r="G409" s="170">
        <v>0</v>
      </c>
      <c r="H409" s="11"/>
      <c r="I409" s="170">
        <v>0</v>
      </c>
      <c r="J409" s="11"/>
      <c r="K409" s="170" t="s">
        <v>4382</v>
      </c>
      <c r="L409" s="249" t="str">
        <f>VLOOKUP(A409,'De x Para'!A:C,3,0)</f>
        <v>14.1.1</v>
      </c>
      <c r="M409" s="268">
        <f t="shared" si="29"/>
        <v>0</v>
      </c>
    </row>
    <row r="410" spans="1:13">
      <c r="A410" s="169" t="s">
        <v>3934</v>
      </c>
      <c r="B410" s="164" t="s">
        <v>143</v>
      </c>
      <c r="C410" s="169" t="s">
        <v>1621</v>
      </c>
      <c r="D410" s="9"/>
      <c r="E410" s="170" t="s">
        <v>4167</v>
      </c>
      <c r="F410" s="11"/>
      <c r="G410" s="170">
        <v>0</v>
      </c>
      <c r="H410" s="11"/>
      <c r="I410" s="170">
        <v>0</v>
      </c>
      <c r="J410" s="11"/>
      <c r="K410" s="170" t="s">
        <v>4167</v>
      </c>
      <c r="L410" s="249" t="str">
        <f>VLOOKUP(A410,'De x Para'!A:C,3,0)</f>
        <v>14.1.1</v>
      </c>
      <c r="M410" s="268">
        <f t="shared" si="29"/>
        <v>0</v>
      </c>
    </row>
    <row r="411" spans="1:13">
      <c r="A411" s="169" t="s">
        <v>3936</v>
      </c>
      <c r="B411" s="164" t="s">
        <v>143</v>
      </c>
      <c r="C411" s="169" t="s">
        <v>3937</v>
      </c>
      <c r="D411" s="9"/>
      <c r="E411" s="170" t="s">
        <v>2387</v>
      </c>
      <c r="F411" s="11"/>
      <c r="G411" s="170">
        <v>0</v>
      </c>
      <c r="H411" s="11"/>
      <c r="I411" s="170">
        <v>0</v>
      </c>
      <c r="J411" s="11"/>
      <c r="K411" s="170" t="s">
        <v>2387</v>
      </c>
      <c r="L411" s="249" t="str">
        <f>VLOOKUP(A411,'De x Para'!A:C,3,0)</f>
        <v>14.1.1</v>
      </c>
      <c r="M411" s="268">
        <f t="shared" si="29"/>
        <v>0</v>
      </c>
    </row>
    <row r="412" spans="1:13">
      <c r="A412" s="169" t="s">
        <v>3939</v>
      </c>
      <c r="B412" s="164" t="s">
        <v>143</v>
      </c>
      <c r="C412" s="169" t="s">
        <v>1572</v>
      </c>
      <c r="D412" s="9"/>
      <c r="E412" s="170" t="s">
        <v>4168</v>
      </c>
      <c r="F412" s="11"/>
      <c r="G412" s="170">
        <v>0</v>
      </c>
      <c r="H412" s="11"/>
      <c r="I412" s="170">
        <v>0</v>
      </c>
      <c r="J412" s="11"/>
      <c r="K412" s="170" t="s">
        <v>4168</v>
      </c>
      <c r="L412" s="249" t="str">
        <f>VLOOKUP(A412,'De x Para'!A:C,3,0)</f>
        <v>14.1.1</v>
      </c>
      <c r="M412" s="268">
        <f t="shared" si="29"/>
        <v>0</v>
      </c>
    </row>
    <row r="413" spans="1:13">
      <c r="A413" s="169" t="s">
        <v>3940</v>
      </c>
      <c r="B413" s="164" t="s">
        <v>143</v>
      </c>
      <c r="C413" s="169" t="s">
        <v>1542</v>
      </c>
      <c r="D413" s="9"/>
      <c r="E413" s="170" t="s">
        <v>4169</v>
      </c>
      <c r="F413" s="11"/>
      <c r="G413" s="170">
        <v>0</v>
      </c>
      <c r="H413" s="11"/>
      <c r="I413" s="170">
        <v>0</v>
      </c>
      <c r="J413" s="11"/>
      <c r="K413" s="170" t="s">
        <v>4169</v>
      </c>
      <c r="L413" s="249" t="str">
        <f>VLOOKUP(A413,'De x Para'!A:C,3,0)</f>
        <v>14.1.1</v>
      </c>
      <c r="M413" s="268">
        <f t="shared" si="29"/>
        <v>0</v>
      </c>
    </row>
    <row r="414" spans="1:13">
      <c r="A414" s="169" t="s">
        <v>4170</v>
      </c>
      <c r="B414" s="164" t="s">
        <v>143</v>
      </c>
      <c r="C414" s="169" t="s">
        <v>1649</v>
      </c>
      <c r="D414" s="9"/>
      <c r="E414" s="170" t="s">
        <v>4383</v>
      </c>
      <c r="F414" s="11"/>
      <c r="G414" s="170">
        <v>0</v>
      </c>
      <c r="H414" s="11"/>
      <c r="I414" s="170">
        <v>0</v>
      </c>
      <c r="J414" s="11"/>
      <c r="K414" s="170" t="s">
        <v>4383</v>
      </c>
      <c r="L414" s="249" t="str">
        <f>VLOOKUP(A414,'De x Para'!A:C,3,0)</f>
        <v>14.1.1</v>
      </c>
      <c r="M414" s="268">
        <f t="shared" si="29"/>
        <v>0</v>
      </c>
    </row>
    <row r="415" spans="1:13">
      <c r="A415" s="169" t="s">
        <v>4384</v>
      </c>
      <c r="B415" s="164" t="s">
        <v>143</v>
      </c>
      <c r="C415" s="169" t="s">
        <v>4385</v>
      </c>
      <c r="D415" s="9"/>
      <c r="E415" s="170" t="s">
        <v>4386</v>
      </c>
      <c r="F415" s="11"/>
      <c r="G415" s="170">
        <v>850</v>
      </c>
      <c r="H415" s="11"/>
      <c r="I415" s="170">
        <v>0</v>
      </c>
      <c r="J415" s="11"/>
      <c r="K415" s="170" t="s">
        <v>4592</v>
      </c>
      <c r="L415" s="249" t="str">
        <f>VLOOKUP(A415,'De x Para'!A:C,3,0)</f>
        <v>14.1.1</v>
      </c>
      <c r="M415" s="268">
        <f t="shared" si="29"/>
        <v>850</v>
      </c>
    </row>
    <row r="416" spans="1:13">
      <c r="A416" s="169" t="s">
        <v>4387</v>
      </c>
      <c r="B416" s="164" t="s">
        <v>143</v>
      </c>
      <c r="C416" s="169" t="s">
        <v>4388</v>
      </c>
      <c r="D416" s="9"/>
      <c r="E416" s="170" t="s">
        <v>2361</v>
      </c>
      <c r="F416" s="11"/>
      <c r="G416" s="170">
        <v>0</v>
      </c>
      <c r="H416" s="11"/>
      <c r="I416" s="170">
        <v>0</v>
      </c>
      <c r="J416" s="11"/>
      <c r="K416" s="170" t="s">
        <v>2361</v>
      </c>
      <c r="L416" s="249" t="str">
        <f>VLOOKUP(A416,'De x Para'!A:C,3,0)</f>
        <v>14.1.1</v>
      </c>
      <c r="M416" s="268">
        <f t="shared" si="29"/>
        <v>0</v>
      </c>
    </row>
    <row r="417" spans="1:13">
      <c r="A417" s="171"/>
      <c r="B417" s="164" t="s">
        <v>143</v>
      </c>
      <c r="C417" s="171" t="s">
        <v>143</v>
      </c>
      <c r="D417" s="12"/>
      <c r="E417" s="12"/>
      <c r="F417" s="12"/>
      <c r="G417" s="12"/>
      <c r="H417" s="12"/>
      <c r="I417" s="12"/>
      <c r="J417" s="12"/>
      <c r="K417" s="12"/>
      <c r="L417" s="250"/>
    </row>
    <row r="418" spans="1:13">
      <c r="A418" s="167" t="s">
        <v>3444</v>
      </c>
      <c r="B418" s="164" t="s">
        <v>143</v>
      </c>
      <c r="C418" s="167" t="s">
        <v>1685</v>
      </c>
      <c r="D418" s="6"/>
      <c r="E418" s="168" t="s">
        <v>4389</v>
      </c>
      <c r="F418" s="8"/>
      <c r="G418" s="168">
        <v>695.25</v>
      </c>
      <c r="H418" s="8"/>
      <c r="I418" s="168">
        <v>0</v>
      </c>
      <c r="J418" s="8"/>
      <c r="K418" s="168" t="s">
        <v>4593</v>
      </c>
      <c r="L418" s="249">
        <f>VLOOKUP(A418,'De x Para'!A:C,3,0)</f>
        <v>0</v>
      </c>
      <c r="M418" s="268">
        <f t="shared" ref="M418:M423" si="30">G418-I418</f>
        <v>695.25</v>
      </c>
    </row>
    <row r="419" spans="1:13">
      <c r="A419" s="165" t="s">
        <v>215</v>
      </c>
      <c r="B419" s="165" t="s">
        <v>216</v>
      </c>
      <c r="C419" s="4"/>
      <c r="D419" s="4"/>
      <c r="E419" s="166" t="s">
        <v>217</v>
      </c>
      <c r="F419" s="5"/>
      <c r="G419" s="166" t="s">
        <v>218</v>
      </c>
      <c r="H419" s="5"/>
      <c r="I419" s="166" t="s">
        <v>219</v>
      </c>
      <c r="J419" s="5"/>
      <c r="K419" s="166" t="s">
        <v>220</v>
      </c>
      <c r="L419" s="249">
        <f>VLOOKUP(A419,'De x Para'!A:C,3,0)</f>
        <v>0</v>
      </c>
      <c r="M419" s="268" t="e">
        <f t="shared" si="30"/>
        <v>#VALUE!</v>
      </c>
    </row>
    <row r="420" spans="1:13">
      <c r="A420" s="167" t="s">
        <v>3445</v>
      </c>
      <c r="B420" s="164" t="s">
        <v>143</v>
      </c>
      <c r="C420" s="167" t="s">
        <v>1685</v>
      </c>
      <c r="D420" s="6"/>
      <c r="E420" s="168" t="s">
        <v>4389</v>
      </c>
      <c r="F420" s="8"/>
      <c r="G420" s="168">
        <v>695.25</v>
      </c>
      <c r="H420" s="8"/>
      <c r="I420" s="168">
        <v>0</v>
      </c>
      <c r="J420" s="8"/>
      <c r="K420" s="168" t="s">
        <v>4593</v>
      </c>
      <c r="L420" s="249">
        <f>VLOOKUP(A420,'De x Para'!A:C,3,0)</f>
        <v>0</v>
      </c>
      <c r="M420" s="268">
        <f t="shared" si="30"/>
        <v>695.25</v>
      </c>
    </row>
    <row r="421" spans="1:13">
      <c r="A421" s="169" t="s">
        <v>3446</v>
      </c>
      <c r="B421" s="164" t="s">
        <v>143</v>
      </c>
      <c r="C421" s="169" t="s">
        <v>1691</v>
      </c>
      <c r="D421" s="9"/>
      <c r="E421" s="170" t="s">
        <v>3682</v>
      </c>
      <c r="F421" s="11"/>
      <c r="G421" s="170">
        <v>677.44</v>
      </c>
      <c r="H421" s="11"/>
      <c r="I421" s="170">
        <v>0</v>
      </c>
      <c r="J421" s="11"/>
      <c r="K421" s="170" t="s">
        <v>4594</v>
      </c>
      <c r="L421" s="249" t="str">
        <f>VLOOKUP(A421,'De x Para'!A:C,3,0)</f>
        <v>14.1.2</v>
      </c>
      <c r="M421" s="268">
        <f t="shared" si="30"/>
        <v>677.44</v>
      </c>
    </row>
    <row r="422" spans="1:13">
      <c r="A422" s="169" t="s">
        <v>4172</v>
      </c>
      <c r="B422" s="164" t="s">
        <v>143</v>
      </c>
      <c r="C422" s="169" t="s">
        <v>4173</v>
      </c>
      <c r="D422" s="9"/>
      <c r="E422" s="170" t="s">
        <v>4390</v>
      </c>
      <c r="F422" s="11"/>
      <c r="G422" s="170">
        <v>0</v>
      </c>
      <c r="H422" s="11"/>
      <c r="I422" s="170">
        <v>0</v>
      </c>
      <c r="J422" s="11"/>
      <c r="K422" s="170" t="s">
        <v>4390</v>
      </c>
      <c r="L422" s="249" t="str">
        <f>VLOOKUP(A422,'De x Para'!A:C,3,0)</f>
        <v>14.1.2</v>
      </c>
      <c r="M422" s="268">
        <f t="shared" si="30"/>
        <v>0</v>
      </c>
    </row>
    <row r="423" spans="1:13">
      <c r="A423" s="169" t="s">
        <v>4595</v>
      </c>
      <c r="B423" s="164" t="s">
        <v>143</v>
      </c>
      <c r="C423" s="169" t="s">
        <v>1219</v>
      </c>
      <c r="D423" s="9"/>
      <c r="E423" s="170" t="s">
        <v>248</v>
      </c>
      <c r="F423" s="11"/>
      <c r="G423" s="170">
        <v>17.809999999999999</v>
      </c>
      <c r="H423" s="11"/>
      <c r="I423" s="170">
        <v>0</v>
      </c>
      <c r="J423" s="11"/>
      <c r="K423" s="170" t="s">
        <v>4596</v>
      </c>
      <c r="L423" s="249" t="str">
        <f>VLOOKUP(A423,'De x Para'!A:C,3,0)</f>
        <v>14.1.2</v>
      </c>
      <c r="M423" s="268">
        <f t="shared" si="30"/>
        <v>17.809999999999999</v>
      </c>
    </row>
    <row r="424" spans="1:13">
      <c r="A424" s="167"/>
      <c r="B424" s="164" t="s">
        <v>143</v>
      </c>
      <c r="C424" s="167" t="s">
        <v>143</v>
      </c>
      <c r="D424" s="6"/>
      <c r="E424" s="6"/>
      <c r="F424" s="6"/>
      <c r="G424" s="6"/>
      <c r="H424" s="6"/>
      <c r="I424" s="6"/>
      <c r="J424" s="6"/>
      <c r="K424" s="6"/>
      <c r="L424" s="251"/>
    </row>
    <row r="425" spans="1:13">
      <c r="A425" s="167" t="s">
        <v>1702</v>
      </c>
      <c r="B425" s="164" t="s">
        <v>143</v>
      </c>
      <c r="C425" s="167" t="s">
        <v>1703</v>
      </c>
      <c r="D425" s="6"/>
      <c r="E425" s="168" t="s">
        <v>4391</v>
      </c>
      <c r="F425" s="8"/>
      <c r="G425" s="257">
        <v>2170</v>
      </c>
      <c r="H425" s="8"/>
      <c r="I425" s="168">
        <v>0</v>
      </c>
      <c r="J425" s="8"/>
      <c r="K425" s="168" t="s">
        <v>4597</v>
      </c>
      <c r="L425" s="249">
        <f>VLOOKUP(A425,'De x Para'!A:C,3,0)</f>
        <v>0</v>
      </c>
      <c r="M425" s="268">
        <f t="shared" ref="M425:M429" si="31">G425-I425</f>
        <v>2170</v>
      </c>
    </row>
    <row r="426" spans="1:13">
      <c r="A426" s="167" t="s">
        <v>1706</v>
      </c>
      <c r="B426" s="164" t="s">
        <v>143</v>
      </c>
      <c r="C426" s="167" t="s">
        <v>1703</v>
      </c>
      <c r="D426" s="6"/>
      <c r="E426" s="168" t="s">
        <v>4391</v>
      </c>
      <c r="F426" s="8"/>
      <c r="G426" s="257">
        <v>2170</v>
      </c>
      <c r="H426" s="8"/>
      <c r="I426" s="168">
        <v>0</v>
      </c>
      <c r="J426" s="8"/>
      <c r="K426" s="168" t="s">
        <v>4597</v>
      </c>
      <c r="L426" s="249">
        <f>VLOOKUP(A426,'De x Para'!A:C,3,0)</f>
        <v>0</v>
      </c>
      <c r="M426" s="268">
        <f t="shared" si="31"/>
        <v>2170</v>
      </c>
    </row>
    <row r="427" spans="1:13">
      <c r="A427" s="167" t="s">
        <v>1707</v>
      </c>
      <c r="B427" s="164" t="s">
        <v>143</v>
      </c>
      <c r="C427" s="167" t="s">
        <v>1703</v>
      </c>
      <c r="D427" s="6"/>
      <c r="E427" s="168" t="s">
        <v>4391</v>
      </c>
      <c r="F427" s="8"/>
      <c r="G427" s="257">
        <v>2170</v>
      </c>
      <c r="H427" s="8"/>
      <c r="I427" s="168">
        <v>0</v>
      </c>
      <c r="J427" s="8"/>
      <c r="K427" s="168" t="s">
        <v>4597</v>
      </c>
      <c r="L427" s="249">
        <f>VLOOKUP(A427,'De x Para'!A:C,3,0)</f>
        <v>0</v>
      </c>
      <c r="M427" s="268">
        <f t="shared" si="31"/>
        <v>2170</v>
      </c>
    </row>
    <row r="428" spans="1:13">
      <c r="A428" s="167" t="s">
        <v>1708</v>
      </c>
      <c r="B428" s="164" t="s">
        <v>143</v>
      </c>
      <c r="C428" s="167" t="s">
        <v>1703</v>
      </c>
      <c r="D428" s="6"/>
      <c r="E428" s="168" t="s">
        <v>4391</v>
      </c>
      <c r="F428" s="8"/>
      <c r="G428" s="257">
        <v>2170</v>
      </c>
      <c r="H428" s="8"/>
      <c r="I428" s="168">
        <v>0</v>
      </c>
      <c r="J428" s="8"/>
      <c r="K428" s="168" t="s">
        <v>4597</v>
      </c>
      <c r="L428" s="249">
        <f>VLOOKUP(A428,'De x Para'!A:C,3,0)</f>
        <v>0</v>
      </c>
      <c r="M428" s="268">
        <f t="shared" si="31"/>
        <v>2170</v>
      </c>
    </row>
    <row r="429" spans="1:13">
      <c r="A429" s="169" t="s">
        <v>1709</v>
      </c>
      <c r="B429" s="164" t="s">
        <v>143</v>
      </c>
      <c r="C429" s="169" t="s">
        <v>1710</v>
      </c>
      <c r="D429" s="9"/>
      <c r="E429" s="170" t="s">
        <v>4391</v>
      </c>
      <c r="F429" s="11"/>
      <c r="G429" s="258">
        <v>2170</v>
      </c>
      <c r="H429" s="11"/>
      <c r="I429" s="170">
        <v>0</v>
      </c>
      <c r="J429" s="11"/>
      <c r="K429" s="170" t="s">
        <v>4597</v>
      </c>
      <c r="L429" s="249" t="str">
        <f>VLOOKUP(A429,'De x Para'!A:C,3,0)</f>
        <v>11.6.5</v>
      </c>
      <c r="M429" s="268">
        <f t="shared" si="31"/>
        <v>2170</v>
      </c>
    </row>
    <row r="430" spans="1:13">
      <c r="A430" s="171"/>
      <c r="B430" s="164" t="s">
        <v>143</v>
      </c>
      <c r="C430" s="171" t="s">
        <v>143</v>
      </c>
      <c r="D430" s="12"/>
      <c r="E430" s="12"/>
      <c r="F430" s="12"/>
      <c r="G430" s="12"/>
      <c r="H430" s="12"/>
      <c r="I430" s="12"/>
      <c r="J430" s="12"/>
      <c r="K430" s="12"/>
      <c r="L430" s="250"/>
    </row>
    <row r="431" spans="1:13">
      <c r="A431" s="167" t="s">
        <v>1711</v>
      </c>
      <c r="B431" s="164" t="s">
        <v>143</v>
      </c>
      <c r="C431" s="167" t="s">
        <v>1712</v>
      </c>
      <c r="D431" s="6"/>
      <c r="E431" s="168" t="s">
        <v>4392</v>
      </c>
      <c r="F431" s="8"/>
      <c r="G431" s="257">
        <v>8138.63</v>
      </c>
      <c r="H431" s="8"/>
      <c r="I431" s="168">
        <v>0</v>
      </c>
      <c r="J431" s="8"/>
      <c r="K431" s="168" t="s">
        <v>4598</v>
      </c>
      <c r="L431" s="249">
        <f>VLOOKUP(A431,'De x Para'!A:C,3,0)</f>
        <v>0</v>
      </c>
      <c r="M431" s="268">
        <f t="shared" ref="M431:M436" si="32">G431-I431</f>
        <v>8138.63</v>
      </c>
    </row>
    <row r="432" spans="1:13">
      <c r="A432" s="167" t="s">
        <v>1715</v>
      </c>
      <c r="B432" s="164" t="s">
        <v>143</v>
      </c>
      <c r="C432" s="167" t="s">
        <v>1712</v>
      </c>
      <c r="D432" s="6"/>
      <c r="E432" s="168" t="s">
        <v>4392</v>
      </c>
      <c r="F432" s="8"/>
      <c r="G432" s="257">
        <v>8138.63</v>
      </c>
      <c r="H432" s="8"/>
      <c r="I432" s="168">
        <v>0</v>
      </c>
      <c r="J432" s="8"/>
      <c r="K432" s="168" t="s">
        <v>4598</v>
      </c>
      <c r="L432" s="249">
        <f>VLOOKUP(A432,'De x Para'!A:C,3,0)</f>
        <v>0</v>
      </c>
      <c r="M432" s="268">
        <f t="shared" si="32"/>
        <v>8138.63</v>
      </c>
    </row>
    <row r="433" spans="1:13">
      <c r="A433" s="167" t="s">
        <v>1716</v>
      </c>
      <c r="B433" s="164" t="s">
        <v>143</v>
      </c>
      <c r="C433" s="167" t="s">
        <v>1712</v>
      </c>
      <c r="D433" s="6"/>
      <c r="E433" s="168" t="s">
        <v>4392</v>
      </c>
      <c r="F433" s="8"/>
      <c r="G433" s="257">
        <v>8138.63</v>
      </c>
      <c r="H433" s="8"/>
      <c r="I433" s="168">
        <v>0</v>
      </c>
      <c r="J433" s="8"/>
      <c r="K433" s="168" t="s">
        <v>4598</v>
      </c>
      <c r="L433" s="249">
        <f>VLOOKUP(A433,'De x Para'!A:C,3,0)</f>
        <v>0</v>
      </c>
      <c r="M433" s="268">
        <f t="shared" si="32"/>
        <v>8138.63</v>
      </c>
    </row>
    <row r="434" spans="1:13">
      <c r="A434" s="167" t="s">
        <v>1717</v>
      </c>
      <c r="B434" s="164" t="s">
        <v>143</v>
      </c>
      <c r="C434" s="167" t="s">
        <v>1712</v>
      </c>
      <c r="D434" s="6"/>
      <c r="E434" s="168" t="s">
        <v>4392</v>
      </c>
      <c r="F434" s="8"/>
      <c r="G434" s="257">
        <v>8138.63</v>
      </c>
      <c r="H434" s="8"/>
      <c r="I434" s="168">
        <v>0</v>
      </c>
      <c r="J434" s="8"/>
      <c r="K434" s="168" t="s">
        <v>4598</v>
      </c>
      <c r="L434" s="249">
        <f>VLOOKUP(A434,'De x Para'!A:C,3,0)</f>
        <v>0</v>
      </c>
      <c r="M434" s="268">
        <f t="shared" si="32"/>
        <v>8138.63</v>
      </c>
    </row>
    <row r="435" spans="1:13">
      <c r="A435" s="169" t="s">
        <v>1718</v>
      </c>
      <c r="B435" s="164" t="s">
        <v>143</v>
      </c>
      <c r="C435" s="169" t="s">
        <v>1719</v>
      </c>
      <c r="D435" s="9"/>
      <c r="E435" s="170" t="s">
        <v>4393</v>
      </c>
      <c r="F435" s="11"/>
      <c r="G435" s="258">
        <v>8049.94</v>
      </c>
      <c r="H435" s="11"/>
      <c r="I435" s="170">
        <v>0</v>
      </c>
      <c r="J435" s="11"/>
      <c r="K435" s="170" t="s">
        <v>4599</v>
      </c>
      <c r="L435" s="249" t="str">
        <f>VLOOKUP(A435,'De x Para'!A:C,3,0)</f>
        <v>13.1</v>
      </c>
      <c r="M435" s="268">
        <f t="shared" si="32"/>
        <v>8049.94</v>
      </c>
    </row>
    <row r="436" spans="1:13">
      <c r="A436" s="169" t="s">
        <v>1723</v>
      </c>
      <c r="B436" s="164" t="s">
        <v>143</v>
      </c>
      <c r="C436" s="169" t="s">
        <v>1724</v>
      </c>
      <c r="D436" s="9"/>
      <c r="E436" s="170" t="s">
        <v>4394</v>
      </c>
      <c r="F436" s="11"/>
      <c r="G436" s="170">
        <v>88.69</v>
      </c>
      <c r="H436" s="11"/>
      <c r="I436" s="170">
        <v>0</v>
      </c>
      <c r="J436" s="11"/>
      <c r="K436" s="170" t="s">
        <v>4600</v>
      </c>
      <c r="L436" s="249" t="str">
        <f>VLOOKUP(A436,'De x Para'!A:C,3,0)</f>
        <v>13.1</v>
      </c>
      <c r="M436" s="268">
        <f t="shared" si="32"/>
        <v>88.69</v>
      </c>
    </row>
    <row r="437" spans="1:13">
      <c r="A437" s="167"/>
      <c r="B437" s="164" t="s">
        <v>143</v>
      </c>
      <c r="C437" s="167" t="s">
        <v>143</v>
      </c>
      <c r="D437" s="6"/>
      <c r="E437" s="6"/>
      <c r="F437" s="6"/>
      <c r="G437" s="6"/>
      <c r="H437" s="6"/>
      <c r="I437" s="6"/>
      <c r="J437" s="6"/>
      <c r="K437" s="6"/>
      <c r="L437" s="251"/>
    </row>
    <row r="438" spans="1:13">
      <c r="A438" s="167" t="s">
        <v>1734</v>
      </c>
      <c r="B438" s="164" t="s">
        <v>143</v>
      </c>
      <c r="C438" s="167" t="s">
        <v>1735</v>
      </c>
      <c r="D438" s="6"/>
      <c r="E438" s="168" t="s">
        <v>4395</v>
      </c>
      <c r="F438" s="8"/>
      <c r="G438" s="257">
        <v>24532.14</v>
      </c>
      <c r="H438" s="8"/>
      <c r="I438" s="168">
        <v>0</v>
      </c>
      <c r="J438" s="8"/>
      <c r="K438" s="168" t="s">
        <v>4601</v>
      </c>
      <c r="L438" s="249">
        <f>VLOOKUP(A438,'De x Para'!A:C,3,0)</f>
        <v>0</v>
      </c>
      <c r="M438" s="268">
        <f t="shared" ref="M438:M444" si="33">G438-I438</f>
        <v>24532.14</v>
      </c>
    </row>
    <row r="439" spans="1:13">
      <c r="A439" s="167" t="s">
        <v>1739</v>
      </c>
      <c r="B439" s="164" t="s">
        <v>143</v>
      </c>
      <c r="C439" s="167" t="s">
        <v>1740</v>
      </c>
      <c r="D439" s="6"/>
      <c r="E439" s="168" t="s">
        <v>4395</v>
      </c>
      <c r="F439" s="8"/>
      <c r="G439" s="257">
        <v>24532.14</v>
      </c>
      <c r="H439" s="8"/>
      <c r="I439" s="168">
        <v>0</v>
      </c>
      <c r="J439" s="8"/>
      <c r="K439" s="168" t="s">
        <v>4601</v>
      </c>
      <c r="L439" s="249">
        <f>VLOOKUP(A439,'De x Para'!A:C,3,0)</f>
        <v>0</v>
      </c>
      <c r="M439" s="268">
        <f t="shared" si="33"/>
        <v>24532.14</v>
      </c>
    </row>
    <row r="440" spans="1:13">
      <c r="A440" s="167" t="s">
        <v>1741</v>
      </c>
      <c r="B440" s="164" t="s">
        <v>143</v>
      </c>
      <c r="C440" s="167" t="s">
        <v>1740</v>
      </c>
      <c r="D440" s="6"/>
      <c r="E440" s="168" t="s">
        <v>4395</v>
      </c>
      <c r="F440" s="8"/>
      <c r="G440" s="257">
        <v>24532.14</v>
      </c>
      <c r="H440" s="8"/>
      <c r="I440" s="168">
        <v>0</v>
      </c>
      <c r="J440" s="8"/>
      <c r="K440" s="168" t="s">
        <v>4601</v>
      </c>
      <c r="L440" s="249">
        <f>VLOOKUP(A440,'De x Para'!A:C,3,0)</f>
        <v>0</v>
      </c>
      <c r="M440" s="268">
        <f t="shared" si="33"/>
        <v>24532.14</v>
      </c>
    </row>
    <row r="441" spans="1:13">
      <c r="A441" s="167" t="s">
        <v>1742</v>
      </c>
      <c r="B441" s="164" t="s">
        <v>143</v>
      </c>
      <c r="C441" s="167" t="s">
        <v>1740</v>
      </c>
      <c r="D441" s="6"/>
      <c r="E441" s="168" t="s">
        <v>4395</v>
      </c>
      <c r="F441" s="8"/>
      <c r="G441" s="257">
        <v>24532.14</v>
      </c>
      <c r="H441" s="8"/>
      <c r="I441" s="168">
        <v>0</v>
      </c>
      <c r="J441" s="8"/>
      <c r="K441" s="168" t="s">
        <v>4601</v>
      </c>
      <c r="L441" s="249">
        <f>VLOOKUP(A441,'De x Para'!A:C,3,0)</f>
        <v>0</v>
      </c>
      <c r="M441" s="268">
        <f t="shared" si="33"/>
        <v>24532.14</v>
      </c>
    </row>
    <row r="442" spans="1:13">
      <c r="A442" s="169" t="s">
        <v>1743</v>
      </c>
      <c r="B442" s="164" t="s">
        <v>143</v>
      </c>
      <c r="C442" s="169" t="s">
        <v>1744</v>
      </c>
      <c r="D442" s="9"/>
      <c r="E442" s="170" t="s">
        <v>4396</v>
      </c>
      <c r="F442" s="11"/>
      <c r="G442" s="170">
        <v>532.14</v>
      </c>
      <c r="H442" s="11"/>
      <c r="I442" s="170">
        <v>0</v>
      </c>
      <c r="J442" s="11"/>
      <c r="K442" s="170" t="s">
        <v>4602</v>
      </c>
      <c r="L442" s="249" t="str">
        <f>VLOOKUP(A442,'De x Para'!A:C,3,0)</f>
        <v>11.6.2</v>
      </c>
      <c r="M442" s="268">
        <f t="shared" si="33"/>
        <v>532.14</v>
      </c>
    </row>
    <row r="443" spans="1:13">
      <c r="A443" s="169" t="s">
        <v>3689</v>
      </c>
      <c r="B443" s="164" t="s">
        <v>143</v>
      </c>
      <c r="C443" s="169" t="s">
        <v>3690</v>
      </c>
      <c r="D443" s="9"/>
      <c r="E443" s="170" t="s">
        <v>4181</v>
      </c>
      <c r="F443" s="11"/>
      <c r="G443" s="258">
        <v>24000</v>
      </c>
      <c r="H443" s="11"/>
      <c r="I443" s="170">
        <v>0</v>
      </c>
      <c r="J443" s="11"/>
      <c r="K443" s="170" t="s">
        <v>4603</v>
      </c>
      <c r="L443" s="249" t="str">
        <f>VLOOKUP(A443,'De x Para'!A:C,3,0)</f>
        <v>11.6.1</v>
      </c>
      <c r="M443" s="268">
        <f t="shared" si="33"/>
        <v>24000</v>
      </c>
    </row>
    <row r="444" spans="1:13">
      <c r="A444" s="169" t="s">
        <v>1747</v>
      </c>
      <c r="B444" s="164" t="s">
        <v>143</v>
      </c>
      <c r="C444" s="169" t="s">
        <v>1748</v>
      </c>
      <c r="D444" s="9"/>
      <c r="E444" s="170" t="s">
        <v>4182</v>
      </c>
      <c r="F444" s="11"/>
      <c r="G444" s="170">
        <v>0</v>
      </c>
      <c r="H444" s="11"/>
      <c r="I444" s="170">
        <v>0</v>
      </c>
      <c r="J444" s="11"/>
      <c r="K444" s="170" t="s">
        <v>4182</v>
      </c>
      <c r="L444" s="249" t="str">
        <f>VLOOKUP(A444,'De x Para'!A:C,3,0)</f>
        <v>11.6.6</v>
      </c>
      <c r="M444" s="268">
        <f t="shared" si="33"/>
        <v>0</v>
      </c>
    </row>
    <row r="445" spans="1:13">
      <c r="A445" s="171"/>
      <c r="B445" s="164" t="s">
        <v>143</v>
      </c>
      <c r="C445" s="171" t="s">
        <v>143</v>
      </c>
      <c r="D445" s="12"/>
      <c r="E445" s="12"/>
      <c r="F445" s="12"/>
      <c r="G445" s="12"/>
      <c r="H445" s="12"/>
      <c r="I445" s="12"/>
      <c r="J445" s="12"/>
      <c r="K445" s="12"/>
      <c r="L445" s="250"/>
    </row>
    <row r="446" spans="1:13">
      <c r="A446" s="167">
        <v>4</v>
      </c>
      <c r="B446" s="167" t="s">
        <v>1751</v>
      </c>
      <c r="C446" s="6"/>
      <c r="D446" s="6"/>
      <c r="E446" s="168" t="s">
        <v>4266</v>
      </c>
      <c r="F446" s="8"/>
      <c r="G446" s="168">
        <v>458.74</v>
      </c>
      <c r="H446" s="8"/>
      <c r="I446" s="257">
        <v>650476.02</v>
      </c>
      <c r="J446" s="8"/>
      <c r="K446" s="168" t="s">
        <v>4477</v>
      </c>
      <c r="L446" s="249">
        <f>VLOOKUP(A446,'De x Para'!A:C,3,0)</f>
        <v>0</v>
      </c>
      <c r="M446" s="268">
        <f>I446-G446</f>
        <v>650017.28000000003</v>
      </c>
    </row>
    <row r="447" spans="1:13">
      <c r="A447" s="167" t="s">
        <v>1753</v>
      </c>
      <c r="B447" s="164" t="s">
        <v>143</v>
      </c>
      <c r="C447" s="167" t="s">
        <v>1751</v>
      </c>
      <c r="D447" s="6"/>
      <c r="E447" s="168" t="s">
        <v>4266</v>
      </c>
      <c r="F447" s="8"/>
      <c r="G447" s="168">
        <v>458.74</v>
      </c>
      <c r="H447" s="8"/>
      <c r="I447" s="257">
        <v>650476.02</v>
      </c>
      <c r="J447" s="8"/>
      <c r="K447" s="168" t="s">
        <v>4477</v>
      </c>
      <c r="L447" s="249">
        <f>VLOOKUP(A447,'De x Para'!A:C,3,0)</f>
        <v>0</v>
      </c>
      <c r="M447" s="268">
        <f t="shared" ref="M447:M451" si="34">I447-G447</f>
        <v>650017.28000000003</v>
      </c>
    </row>
    <row r="448" spans="1:13">
      <c r="A448" s="167" t="s">
        <v>1754</v>
      </c>
      <c r="B448" s="164" t="s">
        <v>143</v>
      </c>
      <c r="C448" s="167" t="s">
        <v>1751</v>
      </c>
      <c r="D448" s="6"/>
      <c r="E448" s="168" t="s">
        <v>4266</v>
      </c>
      <c r="F448" s="8"/>
      <c r="G448" s="168">
        <v>458.74</v>
      </c>
      <c r="H448" s="8"/>
      <c r="I448" s="257">
        <v>650476.02</v>
      </c>
      <c r="J448" s="8"/>
      <c r="K448" s="168" t="s">
        <v>4477</v>
      </c>
      <c r="L448" s="249">
        <f>VLOOKUP(A448,'De x Para'!A:C,3,0)</f>
        <v>0</v>
      </c>
      <c r="M448" s="268">
        <f t="shared" si="34"/>
        <v>650017.28000000003</v>
      </c>
    </row>
    <row r="449" spans="1:13">
      <c r="A449" s="167" t="s">
        <v>1755</v>
      </c>
      <c r="B449" s="164" t="s">
        <v>143</v>
      </c>
      <c r="C449" s="167" t="s">
        <v>1756</v>
      </c>
      <c r="D449" s="6"/>
      <c r="E449" s="168" t="s">
        <v>4397</v>
      </c>
      <c r="F449" s="8"/>
      <c r="G449" s="168">
        <v>0</v>
      </c>
      <c r="H449" s="8"/>
      <c r="I449" s="257">
        <v>612329.53</v>
      </c>
      <c r="J449" s="8"/>
      <c r="K449" s="168" t="s">
        <v>4604</v>
      </c>
      <c r="L449" s="249">
        <f>VLOOKUP(A449,'De x Para'!A:C,3,0)</f>
        <v>0</v>
      </c>
      <c r="M449" s="268">
        <f t="shared" si="34"/>
        <v>612329.53</v>
      </c>
    </row>
    <row r="450" spans="1:13">
      <c r="A450" s="167" t="s">
        <v>1759</v>
      </c>
      <c r="B450" s="164" t="s">
        <v>143</v>
      </c>
      <c r="C450" s="167" t="s">
        <v>1756</v>
      </c>
      <c r="D450" s="6"/>
      <c r="E450" s="168" t="s">
        <v>4397</v>
      </c>
      <c r="F450" s="8"/>
      <c r="G450" s="168">
        <v>0</v>
      </c>
      <c r="H450" s="8"/>
      <c r="I450" s="257">
        <v>612329.53</v>
      </c>
      <c r="J450" s="8"/>
      <c r="K450" s="168" t="s">
        <v>4604</v>
      </c>
      <c r="L450" s="249">
        <f>VLOOKUP(A450,'De x Para'!A:C,3,0)</f>
        <v>0</v>
      </c>
      <c r="M450" s="268">
        <f t="shared" si="34"/>
        <v>612329.53</v>
      </c>
    </row>
    <row r="451" spans="1:13">
      <c r="A451" s="169" t="s">
        <v>1760</v>
      </c>
      <c r="B451" s="164" t="s">
        <v>143</v>
      </c>
      <c r="C451" s="169" t="s">
        <v>1761</v>
      </c>
      <c r="D451" s="9"/>
      <c r="E451" s="170" t="s">
        <v>4397</v>
      </c>
      <c r="F451" s="11"/>
      <c r="G451" s="170">
        <v>0</v>
      </c>
      <c r="H451" s="11"/>
      <c r="I451" s="258">
        <v>612329.53</v>
      </c>
      <c r="J451" s="11"/>
      <c r="K451" s="170" t="s">
        <v>4604</v>
      </c>
      <c r="L451" s="249" t="str">
        <f>VLOOKUP(A451,'De x Para'!A:C,3,0)</f>
        <v>4.1</v>
      </c>
      <c r="M451" s="268">
        <f t="shared" si="34"/>
        <v>612329.53</v>
      </c>
    </row>
    <row r="452" spans="1:13">
      <c r="A452" s="171"/>
      <c r="B452" s="164" t="s">
        <v>143</v>
      </c>
      <c r="C452" s="171" t="s">
        <v>143</v>
      </c>
      <c r="D452" s="12"/>
      <c r="E452" s="12"/>
      <c r="F452" s="12"/>
      <c r="G452" s="12"/>
      <c r="H452" s="12"/>
      <c r="I452" s="12"/>
      <c r="J452" s="12"/>
      <c r="K452" s="12"/>
      <c r="L452" s="250"/>
    </row>
    <row r="453" spans="1:13">
      <c r="A453" s="167" t="s">
        <v>1762</v>
      </c>
      <c r="B453" s="164" t="s">
        <v>143</v>
      </c>
      <c r="C453" s="167" t="s">
        <v>1763</v>
      </c>
      <c r="D453" s="6"/>
      <c r="E453" s="168" t="s">
        <v>4398</v>
      </c>
      <c r="F453" s="8"/>
      <c r="G453" s="168">
        <v>458.74</v>
      </c>
      <c r="H453" s="8"/>
      <c r="I453" s="257">
        <v>25223.3</v>
      </c>
      <c r="J453" s="8"/>
      <c r="K453" s="168" t="s">
        <v>4605</v>
      </c>
      <c r="L453" s="249">
        <f>VLOOKUP(A453,'De x Para'!A:C,3,0)</f>
        <v>0</v>
      </c>
      <c r="M453" s="268">
        <f t="shared" ref="M453:M456" si="35">I453-G453</f>
        <v>24764.559999999998</v>
      </c>
    </row>
    <row r="454" spans="1:13">
      <c r="A454" s="167" t="s">
        <v>1767</v>
      </c>
      <c r="B454" s="164" t="s">
        <v>143</v>
      </c>
      <c r="C454" s="167" t="s">
        <v>1768</v>
      </c>
      <c r="D454" s="6"/>
      <c r="E454" s="168" t="s">
        <v>3952</v>
      </c>
      <c r="F454" s="8"/>
      <c r="G454" s="168">
        <v>0</v>
      </c>
      <c r="H454" s="8"/>
      <c r="I454" s="257">
        <v>20000</v>
      </c>
      <c r="J454" s="8"/>
      <c r="K454" s="168" t="s">
        <v>4606</v>
      </c>
      <c r="L454" s="249">
        <f>VLOOKUP(A454,'De x Para'!A:C,3,0)</f>
        <v>0</v>
      </c>
      <c r="M454" s="268">
        <f t="shared" si="35"/>
        <v>20000</v>
      </c>
    </row>
    <row r="455" spans="1:13">
      <c r="A455" s="169" t="s">
        <v>1772</v>
      </c>
      <c r="B455" s="164" t="s">
        <v>143</v>
      </c>
      <c r="C455" s="169" t="s">
        <v>1773</v>
      </c>
      <c r="D455" s="9"/>
      <c r="E455" s="170" t="s">
        <v>3953</v>
      </c>
      <c r="F455" s="11"/>
      <c r="G455" s="170">
        <v>0</v>
      </c>
      <c r="H455" s="11"/>
      <c r="I455" s="170">
        <v>0</v>
      </c>
      <c r="J455" s="11"/>
      <c r="K455" s="170" t="s">
        <v>3953</v>
      </c>
      <c r="L455" s="249" t="str">
        <f>VLOOKUP(A455,'De x Para'!A:C,3,0)</f>
        <v>4.2.1</v>
      </c>
      <c r="M455" s="268">
        <f t="shared" si="35"/>
        <v>0</v>
      </c>
    </row>
    <row r="456" spans="1:13">
      <c r="A456" s="169" t="s">
        <v>1776</v>
      </c>
      <c r="B456" s="164" t="s">
        <v>143</v>
      </c>
      <c r="C456" s="169" t="s">
        <v>1777</v>
      </c>
      <c r="D456" s="9"/>
      <c r="E456" s="170" t="s">
        <v>3954</v>
      </c>
      <c r="F456" s="11"/>
      <c r="G456" s="170">
        <v>0</v>
      </c>
      <c r="H456" s="11"/>
      <c r="I456" s="258">
        <v>20000</v>
      </c>
      <c r="J456" s="11"/>
      <c r="K456" s="170" t="s">
        <v>4607</v>
      </c>
      <c r="L456" s="249" t="str">
        <f>VLOOKUP(A456,'De x Para'!A:C,3,0)</f>
        <v>4.2.1</v>
      </c>
      <c r="M456" s="268">
        <f t="shared" si="35"/>
        <v>20000</v>
      </c>
    </row>
    <row r="457" spans="1:13">
      <c r="A457" s="171"/>
      <c r="B457" s="164" t="s">
        <v>143</v>
      </c>
      <c r="C457" s="171" t="s">
        <v>143</v>
      </c>
      <c r="D457" s="12"/>
      <c r="E457" s="12"/>
      <c r="F457" s="12"/>
      <c r="G457" s="12"/>
      <c r="H457" s="12"/>
      <c r="I457" s="12"/>
      <c r="J457" s="12"/>
      <c r="K457" s="12"/>
      <c r="L457" s="250"/>
    </row>
    <row r="458" spans="1:13">
      <c r="A458" s="167" t="s">
        <v>1781</v>
      </c>
      <c r="B458" s="164" t="s">
        <v>143</v>
      </c>
      <c r="C458" s="167" t="s">
        <v>1782</v>
      </c>
      <c r="D458" s="6"/>
      <c r="E458" s="168" t="s">
        <v>4185</v>
      </c>
      <c r="F458" s="8"/>
      <c r="G458" s="168">
        <v>0</v>
      </c>
      <c r="H458" s="8"/>
      <c r="I458" s="168">
        <v>0</v>
      </c>
      <c r="J458" s="8"/>
      <c r="K458" s="168" t="s">
        <v>4185</v>
      </c>
      <c r="L458" s="249">
        <f>VLOOKUP(A458,'De x Para'!A:C,3,0)</f>
        <v>0</v>
      </c>
      <c r="M458" s="268">
        <f t="shared" ref="M458:M459" si="36">I458-G458</f>
        <v>0</v>
      </c>
    </row>
    <row r="459" spans="1:13">
      <c r="A459" s="169" t="s">
        <v>1785</v>
      </c>
      <c r="B459" s="164" t="s">
        <v>143</v>
      </c>
      <c r="C459" s="169" t="s">
        <v>1786</v>
      </c>
      <c r="D459" s="9"/>
      <c r="E459" s="170" t="s">
        <v>4185</v>
      </c>
      <c r="F459" s="11"/>
      <c r="G459" s="170">
        <v>0</v>
      </c>
      <c r="H459" s="11"/>
      <c r="I459" s="170">
        <v>0</v>
      </c>
      <c r="J459" s="11"/>
      <c r="K459" s="170" t="s">
        <v>4185</v>
      </c>
      <c r="L459" s="249" t="str">
        <f>VLOOKUP(A459,'De x Para'!A:C,3,0)</f>
        <v>4.2.1</v>
      </c>
      <c r="M459" s="268">
        <f t="shared" si="36"/>
        <v>0</v>
      </c>
    </row>
    <row r="460" spans="1:13">
      <c r="A460" s="171"/>
      <c r="B460" s="164" t="s">
        <v>143</v>
      </c>
      <c r="C460" s="171" t="s">
        <v>143</v>
      </c>
      <c r="D460" s="12"/>
      <c r="E460" s="12"/>
      <c r="F460" s="12"/>
      <c r="G460" s="12"/>
      <c r="H460" s="12"/>
      <c r="I460" s="12"/>
      <c r="J460" s="12"/>
      <c r="K460" s="12"/>
      <c r="L460" s="250"/>
    </row>
    <row r="461" spans="1:13">
      <c r="A461" s="167" t="s">
        <v>1787</v>
      </c>
      <c r="B461" s="164" t="s">
        <v>143</v>
      </c>
      <c r="C461" s="167" t="s">
        <v>3458</v>
      </c>
      <c r="D461" s="6"/>
      <c r="E461" s="168" t="s">
        <v>4399</v>
      </c>
      <c r="F461" s="8"/>
      <c r="G461" s="168">
        <v>0</v>
      </c>
      <c r="H461" s="8"/>
      <c r="I461" s="257">
        <v>2170</v>
      </c>
      <c r="J461" s="8"/>
      <c r="K461" s="168" t="s">
        <v>4608</v>
      </c>
      <c r="L461" s="249">
        <f>VLOOKUP(A461,'De x Para'!A:C,3,0)</f>
        <v>0</v>
      </c>
      <c r="M461" s="268">
        <f t="shared" ref="M461:M462" si="37">I461-G461</f>
        <v>2170</v>
      </c>
    </row>
    <row r="462" spans="1:13">
      <c r="A462" s="169" t="s">
        <v>1791</v>
      </c>
      <c r="B462" s="164" t="s">
        <v>143</v>
      </c>
      <c r="C462" s="169" t="s">
        <v>1792</v>
      </c>
      <c r="D462" s="9"/>
      <c r="E462" s="170" t="s">
        <v>4399</v>
      </c>
      <c r="F462" s="11"/>
      <c r="G462" s="170">
        <v>0</v>
      </c>
      <c r="H462" s="11"/>
      <c r="I462" s="258">
        <v>2170</v>
      </c>
      <c r="J462" s="11"/>
      <c r="K462" s="170" t="s">
        <v>4608</v>
      </c>
      <c r="L462" s="249" t="str">
        <f>VLOOKUP(A462,'De x Para'!A:C,3,0)</f>
        <v>4.2.3</v>
      </c>
      <c r="M462" s="268">
        <f t="shared" si="37"/>
        <v>2170</v>
      </c>
    </row>
    <row r="463" spans="1:13">
      <c r="A463" s="171"/>
      <c r="B463" s="164" t="s">
        <v>143</v>
      </c>
      <c r="C463" s="171" t="s">
        <v>143</v>
      </c>
      <c r="D463" s="12"/>
      <c r="E463" s="12"/>
      <c r="F463" s="12"/>
      <c r="G463" s="12"/>
      <c r="H463" s="12"/>
      <c r="I463" s="12"/>
      <c r="J463" s="12"/>
      <c r="K463" s="12"/>
      <c r="L463" s="250"/>
    </row>
    <row r="464" spans="1:13">
      <c r="A464" s="167" t="s">
        <v>1793</v>
      </c>
      <c r="B464" s="164" t="s">
        <v>143</v>
      </c>
      <c r="C464" s="167" t="s">
        <v>1794</v>
      </c>
      <c r="D464" s="6"/>
      <c r="E464" s="168" t="s">
        <v>4400</v>
      </c>
      <c r="F464" s="8"/>
      <c r="G464" s="168">
        <v>458.74</v>
      </c>
      <c r="H464" s="8"/>
      <c r="I464" s="257">
        <v>3053.3</v>
      </c>
      <c r="J464" s="8"/>
      <c r="K464" s="168" t="s">
        <v>4609</v>
      </c>
      <c r="L464" s="249">
        <f>VLOOKUP(A464,'De x Para'!A:C,3,0)</f>
        <v>0</v>
      </c>
      <c r="M464" s="268">
        <f t="shared" ref="M464:M468" si="38">I464-G464</f>
        <v>2594.5600000000004</v>
      </c>
    </row>
    <row r="465" spans="1:13">
      <c r="A465" s="169" t="s">
        <v>1797</v>
      </c>
      <c r="B465" s="164" t="s">
        <v>143</v>
      </c>
      <c r="C465" s="169" t="s">
        <v>1798</v>
      </c>
      <c r="D465" s="9"/>
      <c r="E465" s="170" t="s">
        <v>4188</v>
      </c>
      <c r="F465" s="11"/>
      <c r="G465" s="170">
        <v>458.74</v>
      </c>
      <c r="H465" s="11"/>
      <c r="I465" s="170">
        <v>0</v>
      </c>
      <c r="J465" s="11"/>
      <c r="K465" s="170" t="s">
        <v>4610</v>
      </c>
      <c r="L465" s="249" t="str">
        <f>VLOOKUP(A465,'De x Para'!A:C,3,0)</f>
        <v>4.2.2</v>
      </c>
      <c r="M465" s="268">
        <f t="shared" si="38"/>
        <v>-458.74</v>
      </c>
    </row>
    <row r="466" spans="1:13">
      <c r="A466" s="169" t="s">
        <v>1800</v>
      </c>
      <c r="B466" s="164" t="s">
        <v>143</v>
      </c>
      <c r="C466" s="169" t="s">
        <v>1801</v>
      </c>
      <c r="D466" s="9"/>
      <c r="E466" s="170" t="s">
        <v>4401</v>
      </c>
      <c r="F466" s="11"/>
      <c r="G466" s="170">
        <v>0</v>
      </c>
      <c r="H466" s="11"/>
      <c r="I466" s="258">
        <v>1342.26</v>
      </c>
      <c r="J466" s="11"/>
      <c r="K466" s="170" t="s">
        <v>4611</v>
      </c>
      <c r="L466" s="249" t="str">
        <f>VLOOKUP(A466,'De x Para'!A:C,3,0)</f>
        <v>4.2.2</v>
      </c>
      <c r="M466" s="268">
        <f t="shared" si="38"/>
        <v>1342.26</v>
      </c>
    </row>
    <row r="467" spans="1:13">
      <c r="A467" s="169" t="s">
        <v>4402</v>
      </c>
      <c r="B467" s="164" t="s">
        <v>143</v>
      </c>
      <c r="C467" s="169" t="s">
        <v>4403</v>
      </c>
      <c r="D467" s="9"/>
      <c r="E467" s="170" t="s">
        <v>4404</v>
      </c>
      <c r="F467" s="11"/>
      <c r="G467" s="170">
        <v>0</v>
      </c>
      <c r="H467" s="11"/>
      <c r="I467" s="170">
        <v>0</v>
      </c>
      <c r="J467" s="11"/>
      <c r="K467" s="170" t="s">
        <v>4404</v>
      </c>
      <c r="L467" s="249" t="str">
        <f>VLOOKUP(A467,'De x Para'!A:C,3,0)</f>
        <v>4.2.2</v>
      </c>
      <c r="M467" s="268">
        <f t="shared" si="38"/>
        <v>0</v>
      </c>
    </row>
    <row r="468" spans="1:13">
      <c r="A468" s="169" t="s">
        <v>3959</v>
      </c>
      <c r="B468" s="164" t="s">
        <v>143</v>
      </c>
      <c r="C468" s="169" t="s">
        <v>3960</v>
      </c>
      <c r="D468" s="9"/>
      <c r="E468" s="170" t="s">
        <v>4405</v>
      </c>
      <c r="F468" s="11"/>
      <c r="G468" s="170">
        <v>0</v>
      </c>
      <c r="H468" s="11"/>
      <c r="I468" s="258">
        <v>1711.04</v>
      </c>
      <c r="J468" s="11"/>
      <c r="K468" s="170" t="s">
        <v>4612</v>
      </c>
      <c r="L468" s="249" t="str">
        <f>VLOOKUP(A468,'De x Para'!A:C,3,0)</f>
        <v>4.2.2</v>
      </c>
      <c r="M468" s="268">
        <f t="shared" si="38"/>
        <v>1711.04</v>
      </c>
    </row>
    <row r="469" spans="1:13">
      <c r="A469" s="171"/>
      <c r="B469" s="164" t="s">
        <v>143</v>
      </c>
      <c r="C469" s="171" t="s">
        <v>143</v>
      </c>
      <c r="D469" s="12"/>
      <c r="E469" s="12"/>
      <c r="F469" s="12"/>
      <c r="G469" s="12"/>
      <c r="H469" s="12"/>
      <c r="I469" s="12"/>
      <c r="J469" s="12"/>
      <c r="K469" s="12"/>
      <c r="L469" s="250"/>
    </row>
    <row r="470" spans="1:13">
      <c r="A470" s="167" t="s">
        <v>1804</v>
      </c>
      <c r="B470" s="164" t="s">
        <v>143</v>
      </c>
      <c r="C470" s="167" t="s">
        <v>1805</v>
      </c>
      <c r="D470" s="6"/>
      <c r="E470" s="168" t="s">
        <v>4406</v>
      </c>
      <c r="F470" s="8"/>
      <c r="G470" s="168">
        <v>0</v>
      </c>
      <c r="H470" s="8"/>
      <c r="I470" s="257">
        <v>11605.79</v>
      </c>
      <c r="J470" s="8"/>
      <c r="K470" s="168" t="s">
        <v>4613</v>
      </c>
      <c r="L470" s="249">
        <f>VLOOKUP(A470,'De x Para'!A:C,3,0)</f>
        <v>0</v>
      </c>
      <c r="M470" s="268">
        <f t="shared" ref="M470:M476" si="39">I470-G470</f>
        <v>11605.79</v>
      </c>
    </row>
    <row r="471" spans="1:13">
      <c r="A471" s="167" t="s">
        <v>1809</v>
      </c>
      <c r="B471" s="164" t="s">
        <v>143</v>
      </c>
      <c r="C471" s="167" t="s">
        <v>1805</v>
      </c>
      <c r="D471" s="6"/>
      <c r="E471" s="168" t="s">
        <v>4406</v>
      </c>
      <c r="F471" s="8"/>
      <c r="G471" s="168">
        <v>0</v>
      </c>
      <c r="H471" s="8"/>
      <c r="I471" s="257">
        <v>11605.79</v>
      </c>
      <c r="J471" s="8"/>
      <c r="K471" s="168" t="s">
        <v>4613</v>
      </c>
      <c r="L471" s="249">
        <f>VLOOKUP(A471,'De x Para'!A:C,3,0)</f>
        <v>0</v>
      </c>
      <c r="M471" s="268">
        <f t="shared" si="39"/>
        <v>11605.79</v>
      </c>
    </row>
    <row r="472" spans="1:13">
      <c r="A472" s="169" t="s">
        <v>1810</v>
      </c>
      <c r="B472" s="164" t="s">
        <v>143</v>
      </c>
      <c r="C472" s="169" t="s">
        <v>1811</v>
      </c>
      <c r="D472" s="9"/>
      <c r="E472" s="170" t="s">
        <v>4407</v>
      </c>
      <c r="F472" s="11"/>
      <c r="G472" s="170">
        <v>0</v>
      </c>
      <c r="H472" s="11"/>
      <c r="I472" s="258">
        <v>8611.56</v>
      </c>
      <c r="J472" s="11"/>
      <c r="K472" s="170" t="s">
        <v>4614</v>
      </c>
      <c r="L472" s="249" t="str">
        <f>VLOOKUP(A472,'De x Para'!A:C,3,0)</f>
        <v>4.3</v>
      </c>
      <c r="M472" s="268">
        <f t="shared" si="39"/>
        <v>8611.56</v>
      </c>
    </row>
    <row r="473" spans="1:13">
      <c r="A473" s="169" t="s">
        <v>4408</v>
      </c>
      <c r="B473" s="164" t="s">
        <v>143</v>
      </c>
      <c r="C473" s="169" t="s">
        <v>4409</v>
      </c>
      <c r="D473" s="9"/>
      <c r="E473" s="170" t="s">
        <v>4410</v>
      </c>
      <c r="F473" s="11"/>
      <c r="G473" s="170">
        <v>0</v>
      </c>
      <c r="H473" s="11"/>
      <c r="I473" s="170">
        <v>0</v>
      </c>
      <c r="J473" s="11"/>
      <c r="K473" s="170" t="s">
        <v>4410</v>
      </c>
      <c r="L473" s="249" t="str">
        <f>VLOOKUP(A473,'De x Para'!A:C,3,0)</f>
        <v>4.2.5</v>
      </c>
      <c r="M473" s="268">
        <f t="shared" si="39"/>
        <v>0</v>
      </c>
    </row>
    <row r="474" spans="1:13">
      <c r="A474" s="169" t="s">
        <v>1815</v>
      </c>
      <c r="B474" s="164" t="s">
        <v>143</v>
      </c>
      <c r="C474" s="169" t="s">
        <v>1816</v>
      </c>
      <c r="D474" s="9"/>
      <c r="E474" s="170" t="s">
        <v>4411</v>
      </c>
      <c r="F474" s="11"/>
      <c r="G474" s="170">
        <v>0</v>
      </c>
      <c r="H474" s="11"/>
      <c r="I474" s="170">
        <v>0</v>
      </c>
      <c r="J474" s="11"/>
      <c r="K474" s="170" t="s">
        <v>4411</v>
      </c>
      <c r="L474" s="249" t="str">
        <f>VLOOKUP(A474,'De x Para'!A:C,3,0)</f>
        <v>4.2.2</v>
      </c>
      <c r="M474" s="268">
        <f t="shared" si="39"/>
        <v>0</v>
      </c>
    </row>
    <row r="475" spans="1:13">
      <c r="A475" s="169" t="s">
        <v>3465</v>
      </c>
      <c r="B475" s="164" t="s">
        <v>143</v>
      </c>
      <c r="C475" s="169" t="s">
        <v>3466</v>
      </c>
      <c r="D475" s="9"/>
      <c r="E475" s="170" t="s">
        <v>4412</v>
      </c>
      <c r="F475" s="11"/>
      <c r="G475" s="170">
        <v>0</v>
      </c>
      <c r="H475" s="11"/>
      <c r="I475" s="258">
        <v>2535.4899999999998</v>
      </c>
      <c r="J475" s="11"/>
      <c r="K475" s="170" t="s">
        <v>4615</v>
      </c>
      <c r="L475" s="249" t="str">
        <f>VLOOKUP(A475,'De x Para'!A:C,3,0)</f>
        <v>4.2.2</v>
      </c>
      <c r="M475" s="268">
        <f t="shared" si="39"/>
        <v>2535.4899999999998</v>
      </c>
    </row>
    <row r="476" spans="1:13">
      <c r="A476" s="169" t="s">
        <v>3468</v>
      </c>
      <c r="B476" s="164" t="s">
        <v>143</v>
      </c>
      <c r="C476" s="169" t="s">
        <v>3469</v>
      </c>
      <c r="D476" s="9"/>
      <c r="E476" s="170" t="s">
        <v>4413</v>
      </c>
      <c r="F476" s="11"/>
      <c r="G476" s="170">
        <v>0</v>
      </c>
      <c r="H476" s="11"/>
      <c r="I476" s="170">
        <v>458.74</v>
      </c>
      <c r="J476" s="11"/>
      <c r="K476" s="170" t="s">
        <v>4616</v>
      </c>
      <c r="L476" s="249" t="str">
        <f>VLOOKUP(A476,'De x Para'!A:C,3,0)</f>
        <v>4.2.2</v>
      </c>
      <c r="M476" s="268">
        <f t="shared" si="39"/>
        <v>458.74</v>
      </c>
    </row>
    <row r="477" spans="1:13">
      <c r="A477" s="167"/>
      <c r="B477" s="164" t="s">
        <v>143</v>
      </c>
      <c r="C477" s="167" t="s">
        <v>143</v>
      </c>
      <c r="D477" s="6"/>
      <c r="E477" s="6"/>
      <c r="F477" s="6"/>
      <c r="G477" s="6"/>
      <c r="H477" s="6"/>
      <c r="I477" s="6"/>
      <c r="J477" s="6"/>
      <c r="K477" s="6"/>
      <c r="L477" s="251"/>
    </row>
    <row r="478" spans="1:13">
      <c r="A478" s="167" t="s">
        <v>1822</v>
      </c>
      <c r="B478" s="164" t="s">
        <v>143</v>
      </c>
      <c r="C478" s="167" t="s">
        <v>1823</v>
      </c>
      <c r="D478" s="6"/>
      <c r="E478" s="168" t="s">
        <v>4414</v>
      </c>
      <c r="F478" s="8"/>
      <c r="G478" s="168">
        <v>0</v>
      </c>
      <c r="H478" s="8"/>
      <c r="I478" s="257">
        <v>1317.4</v>
      </c>
      <c r="J478" s="8"/>
      <c r="K478" s="168" t="s">
        <v>4617</v>
      </c>
      <c r="L478" s="249">
        <f>VLOOKUP(A478,'De x Para'!A:C,3,0)</f>
        <v>0</v>
      </c>
      <c r="M478" s="268">
        <f t="shared" ref="M478:M480" si="40">I478-G478</f>
        <v>1317.4</v>
      </c>
    </row>
    <row r="479" spans="1:13">
      <c r="A479" s="167" t="s">
        <v>1827</v>
      </c>
      <c r="B479" s="164" t="s">
        <v>143</v>
      </c>
      <c r="C479" s="167" t="s">
        <v>1823</v>
      </c>
      <c r="D479" s="6"/>
      <c r="E479" s="168" t="s">
        <v>4414</v>
      </c>
      <c r="F479" s="8"/>
      <c r="G479" s="168">
        <v>0</v>
      </c>
      <c r="H479" s="8"/>
      <c r="I479" s="257">
        <v>1317.4</v>
      </c>
      <c r="J479" s="8"/>
      <c r="K479" s="168" t="s">
        <v>4617</v>
      </c>
      <c r="L479" s="249">
        <f>VLOOKUP(A479,'De x Para'!A:C,3,0)</f>
        <v>0</v>
      </c>
      <c r="M479" s="268">
        <f t="shared" si="40"/>
        <v>1317.4</v>
      </c>
    </row>
    <row r="480" spans="1:13">
      <c r="A480" s="169" t="s">
        <v>1828</v>
      </c>
      <c r="B480" s="164" t="s">
        <v>143</v>
      </c>
      <c r="C480" s="169" t="s">
        <v>3472</v>
      </c>
      <c r="D480" s="9"/>
      <c r="E480" s="170" t="s">
        <v>4414</v>
      </c>
      <c r="F480" s="11"/>
      <c r="G480" s="170">
        <v>0</v>
      </c>
      <c r="H480" s="11"/>
      <c r="I480" s="258">
        <v>1317.4</v>
      </c>
      <c r="J480" s="11"/>
      <c r="K480" s="170" t="s">
        <v>4617</v>
      </c>
      <c r="L480" s="249" t="str">
        <f>VLOOKUP(A480,'De x Para'!A:C,3,0)</f>
        <v>4.2.5</v>
      </c>
      <c r="M480" s="268">
        <f t="shared" si="40"/>
        <v>1317.4</v>
      </c>
    </row>
    <row r="481" spans="1:13">
      <c r="A481" s="172" t="s">
        <v>1835</v>
      </c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252"/>
    </row>
    <row r="482" spans="1:13">
      <c r="A482" s="173" t="s">
        <v>222</v>
      </c>
      <c r="B482" s="16"/>
      <c r="C482" s="16"/>
      <c r="D482" s="174" t="s">
        <v>4416</v>
      </c>
      <c r="F482" s="173" t="s">
        <v>500</v>
      </c>
      <c r="G482" s="16"/>
      <c r="H482" s="16"/>
      <c r="I482" s="16"/>
      <c r="J482" s="16"/>
      <c r="K482" s="174" t="s">
        <v>4416</v>
      </c>
      <c r="L482" s="249"/>
      <c r="M482" s="268"/>
    </row>
    <row r="483" spans="1:13">
      <c r="A483" s="173" t="s">
        <v>700</v>
      </c>
      <c r="B483" s="16"/>
      <c r="C483" s="16"/>
      <c r="D483" s="174" t="s">
        <v>4477</v>
      </c>
      <c r="F483" s="173" t="s">
        <v>1751</v>
      </c>
      <c r="G483" s="16"/>
      <c r="H483" s="16"/>
      <c r="I483" s="16"/>
      <c r="J483" s="16"/>
      <c r="K483" s="174" t="s">
        <v>4477</v>
      </c>
      <c r="L483" s="249"/>
      <c r="M483" s="268"/>
    </row>
    <row r="484" spans="1:13">
      <c r="A484" s="173"/>
      <c r="B484" s="16"/>
      <c r="C484" s="16"/>
      <c r="D484" s="174" t="s">
        <v>143</v>
      </c>
      <c r="F484" s="173" t="s">
        <v>143</v>
      </c>
      <c r="G484" s="16"/>
      <c r="H484" s="16"/>
      <c r="I484" s="16"/>
      <c r="J484" s="16"/>
      <c r="K484" s="174" t="s">
        <v>143</v>
      </c>
      <c r="L484" s="253"/>
    </row>
    <row r="485" spans="1:13">
      <c r="A485" s="173" t="s">
        <v>1836</v>
      </c>
      <c r="B485" s="16"/>
      <c r="C485" s="16"/>
      <c r="D485" s="174" t="s">
        <v>4618</v>
      </c>
      <c r="F485" s="173" t="s">
        <v>1838</v>
      </c>
      <c r="G485" s="16"/>
      <c r="H485" s="16"/>
      <c r="I485" s="16"/>
      <c r="J485" s="16"/>
      <c r="K485" s="174" t="s">
        <v>4618</v>
      </c>
      <c r="L485" s="249"/>
      <c r="M485" s="268"/>
    </row>
    <row r="486" spans="1:13">
      <c r="D486" s="173" t="s">
        <v>1839</v>
      </c>
      <c r="E486" s="16"/>
      <c r="F486" s="174" t="s">
        <v>248</v>
      </c>
      <c r="G486" s="17"/>
    </row>
    <row r="487" spans="1:13">
      <c r="D487" s="173" t="s">
        <v>1840</v>
      </c>
      <c r="E487" s="16"/>
      <c r="F487" s="174" t="s">
        <v>248</v>
      </c>
      <c r="G487" s="17"/>
    </row>
    <row r="488" spans="1:13">
      <c r="A488" s="164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250"/>
    </row>
  </sheetData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77"/>
  <sheetViews>
    <sheetView showGridLines="0" topLeftCell="A310" workbookViewId="0">
      <selection activeCell="L325" sqref="L325"/>
    </sheetView>
  </sheetViews>
  <sheetFormatPr defaultRowHeight="12"/>
  <cols>
    <col min="1" max="1" width="15.85546875" style="269" bestFit="1" customWidth="1"/>
    <col min="2" max="2" width="3.7109375" style="269" customWidth="1"/>
    <col min="3" max="3" width="44.140625" style="269" bestFit="1" customWidth="1"/>
    <col min="4" max="4" width="3.7109375" style="269" customWidth="1"/>
    <col min="5" max="5" width="12.28515625" style="269" bestFit="1" customWidth="1"/>
    <col min="6" max="6" width="3.7109375" style="269" customWidth="1"/>
    <col min="7" max="7" width="10" style="269" bestFit="1" customWidth="1"/>
    <col min="8" max="8" width="3.7109375" style="269" customWidth="1"/>
    <col min="9" max="9" width="10" style="269" bestFit="1" customWidth="1"/>
    <col min="10" max="10" width="3.7109375" style="269" customWidth="1"/>
    <col min="11" max="11" width="12.28515625" style="269" bestFit="1" customWidth="1"/>
    <col min="12" max="12" width="7.28515625" style="269" customWidth="1"/>
    <col min="13" max="256" width="9.140625" style="269"/>
    <col min="257" max="257" width="15.85546875" style="269" bestFit="1" customWidth="1"/>
    <col min="258" max="258" width="3.7109375" style="269" customWidth="1"/>
    <col min="259" max="259" width="44.140625" style="269" bestFit="1" customWidth="1"/>
    <col min="260" max="260" width="3.7109375" style="269" customWidth="1"/>
    <col min="261" max="261" width="12.28515625" style="269" bestFit="1" customWidth="1"/>
    <col min="262" max="262" width="3.7109375" style="269" customWidth="1"/>
    <col min="263" max="263" width="10" style="269" bestFit="1" customWidth="1"/>
    <col min="264" max="264" width="3.7109375" style="269" customWidth="1"/>
    <col min="265" max="265" width="10" style="269" bestFit="1" customWidth="1"/>
    <col min="266" max="266" width="3.7109375" style="269" customWidth="1"/>
    <col min="267" max="267" width="12.28515625" style="269" bestFit="1" customWidth="1"/>
    <col min="268" max="268" width="7.28515625" style="269" customWidth="1"/>
    <col min="269" max="512" width="9.140625" style="269"/>
    <col min="513" max="513" width="15.85546875" style="269" bestFit="1" customWidth="1"/>
    <col min="514" max="514" width="3.7109375" style="269" customWidth="1"/>
    <col min="515" max="515" width="44.140625" style="269" bestFit="1" customWidth="1"/>
    <col min="516" max="516" width="3.7109375" style="269" customWidth="1"/>
    <col min="517" max="517" width="12.28515625" style="269" bestFit="1" customWidth="1"/>
    <col min="518" max="518" width="3.7109375" style="269" customWidth="1"/>
    <col min="519" max="519" width="10" style="269" bestFit="1" customWidth="1"/>
    <col min="520" max="520" width="3.7109375" style="269" customWidth="1"/>
    <col min="521" max="521" width="10" style="269" bestFit="1" customWidth="1"/>
    <col min="522" max="522" width="3.7109375" style="269" customWidth="1"/>
    <col min="523" max="523" width="12.28515625" style="269" bestFit="1" customWidth="1"/>
    <col min="524" max="524" width="7.28515625" style="269" customWidth="1"/>
    <col min="525" max="768" width="9.140625" style="269"/>
    <col min="769" max="769" width="15.85546875" style="269" bestFit="1" customWidth="1"/>
    <col min="770" max="770" width="3.7109375" style="269" customWidth="1"/>
    <col min="771" max="771" width="44.140625" style="269" bestFit="1" customWidth="1"/>
    <col min="772" max="772" width="3.7109375" style="269" customWidth="1"/>
    <col min="773" max="773" width="12.28515625" style="269" bestFit="1" customWidth="1"/>
    <col min="774" max="774" width="3.7109375" style="269" customWidth="1"/>
    <col min="775" max="775" width="10" style="269" bestFit="1" customWidth="1"/>
    <col min="776" max="776" width="3.7109375" style="269" customWidth="1"/>
    <col min="777" max="777" width="10" style="269" bestFit="1" customWidth="1"/>
    <col min="778" max="778" width="3.7109375" style="269" customWidth="1"/>
    <col min="779" max="779" width="12.28515625" style="269" bestFit="1" customWidth="1"/>
    <col min="780" max="780" width="7.28515625" style="269" customWidth="1"/>
    <col min="781" max="1024" width="9.140625" style="269"/>
    <col min="1025" max="1025" width="15.85546875" style="269" bestFit="1" customWidth="1"/>
    <col min="1026" max="1026" width="3.7109375" style="269" customWidth="1"/>
    <col min="1027" max="1027" width="44.140625" style="269" bestFit="1" customWidth="1"/>
    <col min="1028" max="1028" width="3.7109375" style="269" customWidth="1"/>
    <col min="1029" max="1029" width="12.28515625" style="269" bestFit="1" customWidth="1"/>
    <col min="1030" max="1030" width="3.7109375" style="269" customWidth="1"/>
    <col min="1031" max="1031" width="10" style="269" bestFit="1" customWidth="1"/>
    <col min="1032" max="1032" width="3.7109375" style="269" customWidth="1"/>
    <col min="1033" max="1033" width="10" style="269" bestFit="1" customWidth="1"/>
    <col min="1034" max="1034" width="3.7109375" style="269" customWidth="1"/>
    <col min="1035" max="1035" width="12.28515625" style="269" bestFit="1" customWidth="1"/>
    <col min="1036" max="1036" width="7.28515625" style="269" customWidth="1"/>
    <col min="1037" max="1280" width="9.140625" style="269"/>
    <col min="1281" max="1281" width="15.85546875" style="269" bestFit="1" customWidth="1"/>
    <col min="1282" max="1282" width="3.7109375" style="269" customWidth="1"/>
    <col min="1283" max="1283" width="44.140625" style="269" bestFit="1" customWidth="1"/>
    <col min="1284" max="1284" width="3.7109375" style="269" customWidth="1"/>
    <col min="1285" max="1285" width="12.28515625" style="269" bestFit="1" customWidth="1"/>
    <col min="1286" max="1286" width="3.7109375" style="269" customWidth="1"/>
    <col min="1287" max="1287" width="10" style="269" bestFit="1" customWidth="1"/>
    <col min="1288" max="1288" width="3.7109375" style="269" customWidth="1"/>
    <col min="1289" max="1289" width="10" style="269" bestFit="1" customWidth="1"/>
    <col min="1290" max="1290" width="3.7109375" style="269" customWidth="1"/>
    <col min="1291" max="1291" width="12.28515625" style="269" bestFit="1" customWidth="1"/>
    <col min="1292" max="1292" width="7.28515625" style="269" customWidth="1"/>
    <col min="1293" max="1536" width="9.140625" style="269"/>
    <col min="1537" max="1537" width="15.85546875" style="269" bestFit="1" customWidth="1"/>
    <col min="1538" max="1538" width="3.7109375" style="269" customWidth="1"/>
    <col min="1539" max="1539" width="44.140625" style="269" bestFit="1" customWidth="1"/>
    <col min="1540" max="1540" width="3.7109375" style="269" customWidth="1"/>
    <col min="1541" max="1541" width="12.28515625" style="269" bestFit="1" customWidth="1"/>
    <col min="1542" max="1542" width="3.7109375" style="269" customWidth="1"/>
    <col min="1543" max="1543" width="10" style="269" bestFit="1" customWidth="1"/>
    <col min="1544" max="1544" width="3.7109375" style="269" customWidth="1"/>
    <col min="1545" max="1545" width="10" style="269" bestFit="1" customWidth="1"/>
    <col min="1546" max="1546" width="3.7109375" style="269" customWidth="1"/>
    <col min="1547" max="1547" width="12.28515625" style="269" bestFit="1" customWidth="1"/>
    <col min="1548" max="1548" width="7.28515625" style="269" customWidth="1"/>
    <col min="1549" max="1792" width="9.140625" style="269"/>
    <col min="1793" max="1793" width="15.85546875" style="269" bestFit="1" customWidth="1"/>
    <col min="1794" max="1794" width="3.7109375" style="269" customWidth="1"/>
    <col min="1795" max="1795" width="44.140625" style="269" bestFit="1" customWidth="1"/>
    <col min="1796" max="1796" width="3.7109375" style="269" customWidth="1"/>
    <col min="1797" max="1797" width="12.28515625" style="269" bestFit="1" customWidth="1"/>
    <col min="1798" max="1798" width="3.7109375" style="269" customWidth="1"/>
    <col min="1799" max="1799" width="10" style="269" bestFit="1" customWidth="1"/>
    <col min="1800" max="1800" width="3.7109375" style="269" customWidth="1"/>
    <col min="1801" max="1801" width="10" style="269" bestFit="1" customWidth="1"/>
    <col min="1802" max="1802" width="3.7109375" style="269" customWidth="1"/>
    <col min="1803" max="1803" width="12.28515625" style="269" bestFit="1" customWidth="1"/>
    <col min="1804" max="1804" width="7.28515625" style="269" customWidth="1"/>
    <col min="1805" max="2048" width="9.140625" style="269"/>
    <col min="2049" max="2049" width="15.85546875" style="269" bestFit="1" customWidth="1"/>
    <col min="2050" max="2050" width="3.7109375" style="269" customWidth="1"/>
    <col min="2051" max="2051" width="44.140625" style="269" bestFit="1" customWidth="1"/>
    <col min="2052" max="2052" width="3.7109375" style="269" customWidth="1"/>
    <col min="2053" max="2053" width="12.28515625" style="269" bestFit="1" customWidth="1"/>
    <col min="2054" max="2054" width="3.7109375" style="269" customWidth="1"/>
    <col min="2055" max="2055" width="10" style="269" bestFit="1" customWidth="1"/>
    <col min="2056" max="2056" width="3.7109375" style="269" customWidth="1"/>
    <col min="2057" max="2057" width="10" style="269" bestFit="1" customWidth="1"/>
    <col min="2058" max="2058" width="3.7109375" style="269" customWidth="1"/>
    <col min="2059" max="2059" width="12.28515625" style="269" bestFit="1" customWidth="1"/>
    <col min="2060" max="2060" width="7.28515625" style="269" customWidth="1"/>
    <col min="2061" max="2304" width="9.140625" style="269"/>
    <col min="2305" max="2305" width="15.85546875" style="269" bestFit="1" customWidth="1"/>
    <col min="2306" max="2306" width="3.7109375" style="269" customWidth="1"/>
    <col min="2307" max="2307" width="44.140625" style="269" bestFit="1" customWidth="1"/>
    <col min="2308" max="2308" width="3.7109375" style="269" customWidth="1"/>
    <col min="2309" max="2309" width="12.28515625" style="269" bestFit="1" customWidth="1"/>
    <col min="2310" max="2310" width="3.7109375" style="269" customWidth="1"/>
    <col min="2311" max="2311" width="10" style="269" bestFit="1" customWidth="1"/>
    <col min="2312" max="2312" width="3.7109375" style="269" customWidth="1"/>
    <col min="2313" max="2313" width="10" style="269" bestFit="1" customWidth="1"/>
    <col min="2314" max="2314" width="3.7109375" style="269" customWidth="1"/>
    <col min="2315" max="2315" width="12.28515625" style="269" bestFit="1" customWidth="1"/>
    <col min="2316" max="2316" width="7.28515625" style="269" customWidth="1"/>
    <col min="2317" max="2560" width="9.140625" style="269"/>
    <col min="2561" max="2561" width="15.85546875" style="269" bestFit="1" customWidth="1"/>
    <col min="2562" max="2562" width="3.7109375" style="269" customWidth="1"/>
    <col min="2563" max="2563" width="44.140625" style="269" bestFit="1" customWidth="1"/>
    <col min="2564" max="2564" width="3.7109375" style="269" customWidth="1"/>
    <col min="2565" max="2565" width="12.28515625" style="269" bestFit="1" customWidth="1"/>
    <col min="2566" max="2566" width="3.7109375" style="269" customWidth="1"/>
    <col min="2567" max="2567" width="10" style="269" bestFit="1" customWidth="1"/>
    <col min="2568" max="2568" width="3.7109375" style="269" customWidth="1"/>
    <col min="2569" max="2569" width="10" style="269" bestFit="1" customWidth="1"/>
    <col min="2570" max="2570" width="3.7109375" style="269" customWidth="1"/>
    <col min="2571" max="2571" width="12.28515625" style="269" bestFit="1" customWidth="1"/>
    <col min="2572" max="2572" width="7.28515625" style="269" customWidth="1"/>
    <col min="2573" max="2816" width="9.140625" style="269"/>
    <col min="2817" max="2817" width="15.85546875" style="269" bestFit="1" customWidth="1"/>
    <col min="2818" max="2818" width="3.7109375" style="269" customWidth="1"/>
    <col min="2819" max="2819" width="44.140625" style="269" bestFit="1" customWidth="1"/>
    <col min="2820" max="2820" width="3.7109375" style="269" customWidth="1"/>
    <col min="2821" max="2821" width="12.28515625" style="269" bestFit="1" customWidth="1"/>
    <col min="2822" max="2822" width="3.7109375" style="269" customWidth="1"/>
    <col min="2823" max="2823" width="10" style="269" bestFit="1" customWidth="1"/>
    <col min="2824" max="2824" width="3.7109375" style="269" customWidth="1"/>
    <col min="2825" max="2825" width="10" style="269" bestFit="1" customWidth="1"/>
    <col min="2826" max="2826" width="3.7109375" style="269" customWidth="1"/>
    <col min="2827" max="2827" width="12.28515625" style="269" bestFit="1" customWidth="1"/>
    <col min="2828" max="2828" width="7.28515625" style="269" customWidth="1"/>
    <col min="2829" max="3072" width="9.140625" style="269"/>
    <col min="3073" max="3073" width="15.85546875" style="269" bestFit="1" customWidth="1"/>
    <col min="3074" max="3074" width="3.7109375" style="269" customWidth="1"/>
    <col min="3075" max="3075" width="44.140625" style="269" bestFit="1" customWidth="1"/>
    <col min="3076" max="3076" width="3.7109375" style="269" customWidth="1"/>
    <col min="3077" max="3077" width="12.28515625" style="269" bestFit="1" customWidth="1"/>
    <col min="3078" max="3078" width="3.7109375" style="269" customWidth="1"/>
    <col min="3079" max="3079" width="10" style="269" bestFit="1" customWidth="1"/>
    <col min="3080" max="3080" width="3.7109375" style="269" customWidth="1"/>
    <col min="3081" max="3081" width="10" style="269" bestFit="1" customWidth="1"/>
    <col min="3082" max="3082" width="3.7109375" style="269" customWidth="1"/>
    <col min="3083" max="3083" width="12.28515625" style="269" bestFit="1" customWidth="1"/>
    <col min="3084" max="3084" width="7.28515625" style="269" customWidth="1"/>
    <col min="3085" max="3328" width="9.140625" style="269"/>
    <col min="3329" max="3329" width="15.85546875" style="269" bestFit="1" customWidth="1"/>
    <col min="3330" max="3330" width="3.7109375" style="269" customWidth="1"/>
    <col min="3331" max="3331" width="44.140625" style="269" bestFit="1" customWidth="1"/>
    <col min="3332" max="3332" width="3.7109375" style="269" customWidth="1"/>
    <col min="3333" max="3333" width="12.28515625" style="269" bestFit="1" customWidth="1"/>
    <col min="3334" max="3334" width="3.7109375" style="269" customWidth="1"/>
    <col min="3335" max="3335" width="10" style="269" bestFit="1" customWidth="1"/>
    <col min="3336" max="3336" width="3.7109375" style="269" customWidth="1"/>
    <col min="3337" max="3337" width="10" style="269" bestFit="1" customWidth="1"/>
    <col min="3338" max="3338" width="3.7109375" style="269" customWidth="1"/>
    <col min="3339" max="3339" width="12.28515625" style="269" bestFit="1" customWidth="1"/>
    <col min="3340" max="3340" width="7.28515625" style="269" customWidth="1"/>
    <col min="3341" max="3584" width="9.140625" style="269"/>
    <col min="3585" max="3585" width="15.85546875" style="269" bestFit="1" customWidth="1"/>
    <col min="3586" max="3586" width="3.7109375" style="269" customWidth="1"/>
    <col min="3587" max="3587" width="44.140625" style="269" bestFit="1" customWidth="1"/>
    <col min="3588" max="3588" width="3.7109375" style="269" customWidth="1"/>
    <col min="3589" max="3589" width="12.28515625" style="269" bestFit="1" customWidth="1"/>
    <col min="3590" max="3590" width="3.7109375" style="269" customWidth="1"/>
    <col min="3591" max="3591" width="10" style="269" bestFit="1" customWidth="1"/>
    <col min="3592" max="3592" width="3.7109375" style="269" customWidth="1"/>
    <col min="3593" max="3593" width="10" style="269" bestFit="1" customWidth="1"/>
    <col min="3594" max="3594" width="3.7109375" style="269" customWidth="1"/>
    <col min="3595" max="3595" width="12.28515625" style="269" bestFit="1" customWidth="1"/>
    <col min="3596" max="3596" width="7.28515625" style="269" customWidth="1"/>
    <col min="3597" max="3840" width="9.140625" style="269"/>
    <col min="3841" max="3841" width="15.85546875" style="269" bestFit="1" customWidth="1"/>
    <col min="3842" max="3842" width="3.7109375" style="269" customWidth="1"/>
    <col min="3843" max="3843" width="44.140625" style="269" bestFit="1" customWidth="1"/>
    <col min="3844" max="3844" width="3.7109375" style="269" customWidth="1"/>
    <col min="3845" max="3845" width="12.28515625" style="269" bestFit="1" customWidth="1"/>
    <col min="3846" max="3846" width="3.7109375" style="269" customWidth="1"/>
    <col min="3847" max="3847" width="10" style="269" bestFit="1" customWidth="1"/>
    <col min="3848" max="3848" width="3.7109375" style="269" customWidth="1"/>
    <col min="3849" max="3849" width="10" style="269" bestFit="1" customWidth="1"/>
    <col min="3850" max="3850" width="3.7109375" style="269" customWidth="1"/>
    <col min="3851" max="3851" width="12.28515625" style="269" bestFit="1" customWidth="1"/>
    <col min="3852" max="3852" width="7.28515625" style="269" customWidth="1"/>
    <col min="3853" max="4096" width="9.140625" style="269"/>
    <col min="4097" max="4097" width="15.85546875" style="269" bestFit="1" customWidth="1"/>
    <col min="4098" max="4098" width="3.7109375" style="269" customWidth="1"/>
    <col min="4099" max="4099" width="44.140625" style="269" bestFit="1" customWidth="1"/>
    <col min="4100" max="4100" width="3.7109375" style="269" customWidth="1"/>
    <col min="4101" max="4101" width="12.28515625" style="269" bestFit="1" customWidth="1"/>
    <col min="4102" max="4102" width="3.7109375" style="269" customWidth="1"/>
    <col min="4103" max="4103" width="10" style="269" bestFit="1" customWidth="1"/>
    <col min="4104" max="4104" width="3.7109375" style="269" customWidth="1"/>
    <col min="4105" max="4105" width="10" style="269" bestFit="1" customWidth="1"/>
    <col min="4106" max="4106" width="3.7109375" style="269" customWidth="1"/>
    <col min="4107" max="4107" width="12.28515625" style="269" bestFit="1" customWidth="1"/>
    <col min="4108" max="4108" width="7.28515625" style="269" customWidth="1"/>
    <col min="4109" max="4352" width="9.140625" style="269"/>
    <col min="4353" max="4353" width="15.85546875" style="269" bestFit="1" customWidth="1"/>
    <col min="4354" max="4354" width="3.7109375" style="269" customWidth="1"/>
    <col min="4355" max="4355" width="44.140625" style="269" bestFit="1" customWidth="1"/>
    <col min="4356" max="4356" width="3.7109375" style="269" customWidth="1"/>
    <col min="4357" max="4357" width="12.28515625" style="269" bestFit="1" customWidth="1"/>
    <col min="4358" max="4358" width="3.7109375" style="269" customWidth="1"/>
    <col min="4359" max="4359" width="10" style="269" bestFit="1" customWidth="1"/>
    <col min="4360" max="4360" width="3.7109375" style="269" customWidth="1"/>
    <col min="4361" max="4361" width="10" style="269" bestFit="1" customWidth="1"/>
    <col min="4362" max="4362" width="3.7109375" style="269" customWidth="1"/>
    <col min="4363" max="4363" width="12.28515625" style="269" bestFit="1" customWidth="1"/>
    <col min="4364" max="4364" width="7.28515625" style="269" customWidth="1"/>
    <col min="4365" max="4608" width="9.140625" style="269"/>
    <col min="4609" max="4609" width="15.85546875" style="269" bestFit="1" customWidth="1"/>
    <col min="4610" max="4610" width="3.7109375" style="269" customWidth="1"/>
    <col min="4611" max="4611" width="44.140625" style="269" bestFit="1" customWidth="1"/>
    <col min="4612" max="4612" width="3.7109375" style="269" customWidth="1"/>
    <col min="4613" max="4613" width="12.28515625" style="269" bestFit="1" customWidth="1"/>
    <col min="4614" max="4614" width="3.7109375" style="269" customWidth="1"/>
    <col min="4615" max="4615" width="10" style="269" bestFit="1" customWidth="1"/>
    <col min="4616" max="4616" width="3.7109375" style="269" customWidth="1"/>
    <col min="4617" max="4617" width="10" style="269" bestFit="1" customWidth="1"/>
    <col min="4618" max="4618" width="3.7109375" style="269" customWidth="1"/>
    <col min="4619" max="4619" width="12.28515625" style="269" bestFit="1" customWidth="1"/>
    <col min="4620" max="4620" width="7.28515625" style="269" customWidth="1"/>
    <col min="4621" max="4864" width="9.140625" style="269"/>
    <col min="4865" max="4865" width="15.85546875" style="269" bestFit="1" customWidth="1"/>
    <col min="4866" max="4866" width="3.7109375" style="269" customWidth="1"/>
    <col min="4867" max="4867" width="44.140625" style="269" bestFit="1" customWidth="1"/>
    <col min="4868" max="4868" width="3.7109375" style="269" customWidth="1"/>
    <col min="4869" max="4869" width="12.28515625" style="269" bestFit="1" customWidth="1"/>
    <col min="4870" max="4870" width="3.7109375" style="269" customWidth="1"/>
    <col min="4871" max="4871" width="10" style="269" bestFit="1" customWidth="1"/>
    <col min="4872" max="4872" width="3.7109375" style="269" customWidth="1"/>
    <col min="4873" max="4873" width="10" style="269" bestFit="1" customWidth="1"/>
    <col min="4874" max="4874" width="3.7109375" style="269" customWidth="1"/>
    <col min="4875" max="4875" width="12.28515625" style="269" bestFit="1" customWidth="1"/>
    <col min="4876" max="4876" width="7.28515625" style="269" customWidth="1"/>
    <col min="4877" max="5120" width="9.140625" style="269"/>
    <col min="5121" max="5121" width="15.85546875" style="269" bestFit="1" customWidth="1"/>
    <col min="5122" max="5122" width="3.7109375" style="269" customWidth="1"/>
    <col min="5123" max="5123" width="44.140625" style="269" bestFit="1" customWidth="1"/>
    <col min="5124" max="5124" width="3.7109375" style="269" customWidth="1"/>
    <col min="5125" max="5125" width="12.28515625" style="269" bestFit="1" customWidth="1"/>
    <col min="5126" max="5126" width="3.7109375" style="269" customWidth="1"/>
    <col min="5127" max="5127" width="10" style="269" bestFit="1" customWidth="1"/>
    <col min="5128" max="5128" width="3.7109375" style="269" customWidth="1"/>
    <col min="5129" max="5129" width="10" style="269" bestFit="1" customWidth="1"/>
    <col min="5130" max="5130" width="3.7109375" style="269" customWidth="1"/>
    <col min="5131" max="5131" width="12.28515625" style="269" bestFit="1" customWidth="1"/>
    <col min="5132" max="5132" width="7.28515625" style="269" customWidth="1"/>
    <col min="5133" max="5376" width="9.140625" style="269"/>
    <col min="5377" max="5377" width="15.85546875" style="269" bestFit="1" customWidth="1"/>
    <col min="5378" max="5378" width="3.7109375" style="269" customWidth="1"/>
    <col min="5379" max="5379" width="44.140625" style="269" bestFit="1" customWidth="1"/>
    <col min="5380" max="5380" width="3.7109375" style="269" customWidth="1"/>
    <col min="5381" max="5381" width="12.28515625" style="269" bestFit="1" customWidth="1"/>
    <col min="5382" max="5382" width="3.7109375" style="269" customWidth="1"/>
    <col min="5383" max="5383" width="10" style="269" bestFit="1" customWidth="1"/>
    <col min="5384" max="5384" width="3.7109375" style="269" customWidth="1"/>
    <col min="5385" max="5385" width="10" style="269" bestFit="1" customWidth="1"/>
    <col min="5386" max="5386" width="3.7109375" style="269" customWidth="1"/>
    <col min="5387" max="5387" width="12.28515625" style="269" bestFit="1" customWidth="1"/>
    <col min="5388" max="5388" width="7.28515625" style="269" customWidth="1"/>
    <col min="5389" max="5632" width="9.140625" style="269"/>
    <col min="5633" max="5633" width="15.85546875" style="269" bestFit="1" customWidth="1"/>
    <col min="5634" max="5634" width="3.7109375" style="269" customWidth="1"/>
    <col min="5635" max="5635" width="44.140625" style="269" bestFit="1" customWidth="1"/>
    <col min="5636" max="5636" width="3.7109375" style="269" customWidth="1"/>
    <col min="5637" max="5637" width="12.28515625" style="269" bestFit="1" customWidth="1"/>
    <col min="5638" max="5638" width="3.7109375" style="269" customWidth="1"/>
    <col min="5639" max="5639" width="10" style="269" bestFit="1" customWidth="1"/>
    <col min="5640" max="5640" width="3.7109375" style="269" customWidth="1"/>
    <col min="5641" max="5641" width="10" style="269" bestFit="1" customWidth="1"/>
    <col min="5642" max="5642" width="3.7109375" style="269" customWidth="1"/>
    <col min="5643" max="5643" width="12.28515625" style="269" bestFit="1" customWidth="1"/>
    <col min="5644" max="5644" width="7.28515625" style="269" customWidth="1"/>
    <col min="5645" max="5888" width="9.140625" style="269"/>
    <col min="5889" max="5889" width="15.85546875" style="269" bestFit="1" customWidth="1"/>
    <col min="5890" max="5890" width="3.7109375" style="269" customWidth="1"/>
    <col min="5891" max="5891" width="44.140625" style="269" bestFit="1" customWidth="1"/>
    <col min="5892" max="5892" width="3.7109375" style="269" customWidth="1"/>
    <col min="5893" max="5893" width="12.28515625" style="269" bestFit="1" customWidth="1"/>
    <col min="5894" max="5894" width="3.7109375" style="269" customWidth="1"/>
    <col min="5895" max="5895" width="10" style="269" bestFit="1" customWidth="1"/>
    <col min="5896" max="5896" width="3.7109375" style="269" customWidth="1"/>
    <col min="5897" max="5897" width="10" style="269" bestFit="1" customWidth="1"/>
    <col min="5898" max="5898" width="3.7109375" style="269" customWidth="1"/>
    <col min="5899" max="5899" width="12.28515625" style="269" bestFit="1" customWidth="1"/>
    <col min="5900" max="5900" width="7.28515625" style="269" customWidth="1"/>
    <col min="5901" max="6144" width="9.140625" style="269"/>
    <col min="6145" max="6145" width="15.85546875" style="269" bestFit="1" customWidth="1"/>
    <col min="6146" max="6146" width="3.7109375" style="269" customWidth="1"/>
    <col min="6147" max="6147" width="44.140625" style="269" bestFit="1" customWidth="1"/>
    <col min="6148" max="6148" width="3.7109375" style="269" customWidth="1"/>
    <col min="6149" max="6149" width="12.28515625" style="269" bestFit="1" customWidth="1"/>
    <col min="6150" max="6150" width="3.7109375" style="269" customWidth="1"/>
    <col min="6151" max="6151" width="10" style="269" bestFit="1" customWidth="1"/>
    <col min="6152" max="6152" width="3.7109375" style="269" customWidth="1"/>
    <col min="6153" max="6153" width="10" style="269" bestFit="1" customWidth="1"/>
    <col min="6154" max="6154" width="3.7109375" style="269" customWidth="1"/>
    <col min="6155" max="6155" width="12.28515625" style="269" bestFit="1" customWidth="1"/>
    <col min="6156" max="6156" width="7.28515625" style="269" customWidth="1"/>
    <col min="6157" max="6400" width="9.140625" style="269"/>
    <col min="6401" max="6401" width="15.85546875" style="269" bestFit="1" customWidth="1"/>
    <col min="6402" max="6402" width="3.7109375" style="269" customWidth="1"/>
    <col min="6403" max="6403" width="44.140625" style="269" bestFit="1" customWidth="1"/>
    <col min="6404" max="6404" width="3.7109375" style="269" customWidth="1"/>
    <col min="6405" max="6405" width="12.28515625" style="269" bestFit="1" customWidth="1"/>
    <col min="6406" max="6406" width="3.7109375" style="269" customWidth="1"/>
    <col min="6407" max="6407" width="10" style="269" bestFit="1" customWidth="1"/>
    <col min="6408" max="6408" width="3.7109375" style="269" customWidth="1"/>
    <col min="6409" max="6409" width="10" style="269" bestFit="1" customWidth="1"/>
    <col min="6410" max="6410" width="3.7109375" style="269" customWidth="1"/>
    <col min="6411" max="6411" width="12.28515625" style="269" bestFit="1" customWidth="1"/>
    <col min="6412" max="6412" width="7.28515625" style="269" customWidth="1"/>
    <col min="6413" max="6656" width="9.140625" style="269"/>
    <col min="6657" max="6657" width="15.85546875" style="269" bestFit="1" customWidth="1"/>
    <col min="6658" max="6658" width="3.7109375" style="269" customWidth="1"/>
    <col min="6659" max="6659" width="44.140625" style="269" bestFit="1" customWidth="1"/>
    <col min="6660" max="6660" width="3.7109375" style="269" customWidth="1"/>
    <col min="6661" max="6661" width="12.28515625" style="269" bestFit="1" customWidth="1"/>
    <col min="6662" max="6662" width="3.7109375" style="269" customWidth="1"/>
    <col min="6663" max="6663" width="10" style="269" bestFit="1" customWidth="1"/>
    <col min="6664" max="6664" width="3.7109375" style="269" customWidth="1"/>
    <col min="6665" max="6665" width="10" style="269" bestFit="1" customWidth="1"/>
    <col min="6666" max="6666" width="3.7109375" style="269" customWidth="1"/>
    <col min="6667" max="6667" width="12.28515625" style="269" bestFit="1" customWidth="1"/>
    <col min="6668" max="6668" width="7.28515625" style="269" customWidth="1"/>
    <col min="6669" max="6912" width="9.140625" style="269"/>
    <col min="6913" max="6913" width="15.85546875" style="269" bestFit="1" customWidth="1"/>
    <col min="6914" max="6914" width="3.7109375" style="269" customWidth="1"/>
    <col min="6915" max="6915" width="44.140625" style="269" bestFit="1" customWidth="1"/>
    <col min="6916" max="6916" width="3.7109375" style="269" customWidth="1"/>
    <col min="6917" max="6917" width="12.28515625" style="269" bestFit="1" customWidth="1"/>
    <col min="6918" max="6918" width="3.7109375" style="269" customWidth="1"/>
    <col min="6919" max="6919" width="10" style="269" bestFit="1" customWidth="1"/>
    <col min="6920" max="6920" width="3.7109375" style="269" customWidth="1"/>
    <col min="6921" max="6921" width="10" style="269" bestFit="1" customWidth="1"/>
    <col min="6922" max="6922" width="3.7109375" style="269" customWidth="1"/>
    <col min="6923" max="6923" width="12.28515625" style="269" bestFit="1" customWidth="1"/>
    <col min="6924" max="6924" width="7.28515625" style="269" customWidth="1"/>
    <col min="6925" max="7168" width="9.140625" style="269"/>
    <col min="7169" max="7169" width="15.85546875" style="269" bestFit="1" customWidth="1"/>
    <col min="7170" max="7170" width="3.7109375" style="269" customWidth="1"/>
    <col min="7171" max="7171" width="44.140625" style="269" bestFit="1" customWidth="1"/>
    <col min="7172" max="7172" width="3.7109375" style="269" customWidth="1"/>
    <col min="7173" max="7173" width="12.28515625" style="269" bestFit="1" customWidth="1"/>
    <col min="7174" max="7174" width="3.7109375" style="269" customWidth="1"/>
    <col min="7175" max="7175" width="10" style="269" bestFit="1" customWidth="1"/>
    <col min="7176" max="7176" width="3.7109375" style="269" customWidth="1"/>
    <col min="7177" max="7177" width="10" style="269" bestFit="1" customWidth="1"/>
    <col min="7178" max="7178" width="3.7109375" style="269" customWidth="1"/>
    <col min="7179" max="7179" width="12.28515625" style="269" bestFit="1" customWidth="1"/>
    <col min="7180" max="7180" width="7.28515625" style="269" customWidth="1"/>
    <col min="7181" max="7424" width="9.140625" style="269"/>
    <col min="7425" max="7425" width="15.85546875" style="269" bestFit="1" customWidth="1"/>
    <col min="7426" max="7426" width="3.7109375" style="269" customWidth="1"/>
    <col min="7427" max="7427" width="44.140625" style="269" bestFit="1" customWidth="1"/>
    <col min="7428" max="7428" width="3.7109375" style="269" customWidth="1"/>
    <col min="7429" max="7429" width="12.28515625" style="269" bestFit="1" customWidth="1"/>
    <col min="7430" max="7430" width="3.7109375" style="269" customWidth="1"/>
    <col min="7431" max="7431" width="10" style="269" bestFit="1" customWidth="1"/>
    <col min="7432" max="7432" width="3.7109375" style="269" customWidth="1"/>
    <col min="7433" max="7433" width="10" style="269" bestFit="1" customWidth="1"/>
    <col min="7434" max="7434" width="3.7109375" style="269" customWidth="1"/>
    <col min="7435" max="7435" width="12.28515625" style="269" bestFit="1" customWidth="1"/>
    <col min="7436" max="7436" width="7.28515625" style="269" customWidth="1"/>
    <col min="7437" max="7680" width="9.140625" style="269"/>
    <col min="7681" max="7681" width="15.85546875" style="269" bestFit="1" customWidth="1"/>
    <col min="7682" max="7682" width="3.7109375" style="269" customWidth="1"/>
    <col min="7683" max="7683" width="44.140625" style="269" bestFit="1" customWidth="1"/>
    <col min="7684" max="7684" width="3.7109375" style="269" customWidth="1"/>
    <col min="7685" max="7685" width="12.28515625" style="269" bestFit="1" customWidth="1"/>
    <col min="7686" max="7686" width="3.7109375" style="269" customWidth="1"/>
    <col min="7687" max="7687" width="10" style="269" bestFit="1" customWidth="1"/>
    <col min="7688" max="7688" width="3.7109375" style="269" customWidth="1"/>
    <col min="7689" max="7689" width="10" style="269" bestFit="1" customWidth="1"/>
    <col min="7690" max="7690" width="3.7109375" style="269" customWidth="1"/>
    <col min="7691" max="7691" width="12.28515625" style="269" bestFit="1" customWidth="1"/>
    <col min="7692" max="7692" width="7.28515625" style="269" customWidth="1"/>
    <col min="7693" max="7936" width="9.140625" style="269"/>
    <col min="7937" max="7937" width="15.85546875" style="269" bestFit="1" customWidth="1"/>
    <col min="7938" max="7938" width="3.7109375" style="269" customWidth="1"/>
    <col min="7939" max="7939" width="44.140625" style="269" bestFit="1" customWidth="1"/>
    <col min="7940" max="7940" width="3.7109375" style="269" customWidth="1"/>
    <col min="7941" max="7941" width="12.28515625" style="269" bestFit="1" customWidth="1"/>
    <col min="7942" max="7942" width="3.7109375" style="269" customWidth="1"/>
    <col min="7943" max="7943" width="10" style="269" bestFit="1" customWidth="1"/>
    <col min="7944" max="7944" width="3.7109375" style="269" customWidth="1"/>
    <col min="7945" max="7945" width="10" style="269" bestFit="1" customWidth="1"/>
    <col min="7946" max="7946" width="3.7109375" style="269" customWidth="1"/>
    <col min="7947" max="7947" width="12.28515625" style="269" bestFit="1" customWidth="1"/>
    <col min="7948" max="7948" width="7.28515625" style="269" customWidth="1"/>
    <col min="7949" max="8192" width="9.140625" style="269"/>
    <col min="8193" max="8193" width="15.85546875" style="269" bestFit="1" customWidth="1"/>
    <col min="8194" max="8194" width="3.7109375" style="269" customWidth="1"/>
    <col min="8195" max="8195" width="44.140625" style="269" bestFit="1" customWidth="1"/>
    <col min="8196" max="8196" width="3.7109375" style="269" customWidth="1"/>
    <col min="8197" max="8197" width="12.28515625" style="269" bestFit="1" customWidth="1"/>
    <col min="8198" max="8198" width="3.7109375" style="269" customWidth="1"/>
    <col min="8199" max="8199" width="10" style="269" bestFit="1" customWidth="1"/>
    <col min="8200" max="8200" width="3.7109375" style="269" customWidth="1"/>
    <col min="8201" max="8201" width="10" style="269" bestFit="1" customWidth="1"/>
    <col min="8202" max="8202" width="3.7109375" style="269" customWidth="1"/>
    <col min="8203" max="8203" width="12.28515625" style="269" bestFit="1" customWidth="1"/>
    <col min="8204" max="8204" width="7.28515625" style="269" customWidth="1"/>
    <col min="8205" max="8448" width="9.140625" style="269"/>
    <col min="8449" max="8449" width="15.85546875" style="269" bestFit="1" customWidth="1"/>
    <col min="8450" max="8450" width="3.7109375" style="269" customWidth="1"/>
    <col min="8451" max="8451" width="44.140625" style="269" bestFit="1" customWidth="1"/>
    <col min="8452" max="8452" width="3.7109375" style="269" customWidth="1"/>
    <col min="8453" max="8453" width="12.28515625" style="269" bestFit="1" customWidth="1"/>
    <col min="8454" max="8454" width="3.7109375" style="269" customWidth="1"/>
    <col min="8455" max="8455" width="10" style="269" bestFit="1" customWidth="1"/>
    <col min="8456" max="8456" width="3.7109375" style="269" customWidth="1"/>
    <col min="8457" max="8457" width="10" style="269" bestFit="1" customWidth="1"/>
    <col min="8458" max="8458" width="3.7109375" style="269" customWidth="1"/>
    <col min="8459" max="8459" width="12.28515625" style="269" bestFit="1" customWidth="1"/>
    <col min="8460" max="8460" width="7.28515625" style="269" customWidth="1"/>
    <col min="8461" max="8704" width="9.140625" style="269"/>
    <col min="8705" max="8705" width="15.85546875" style="269" bestFit="1" customWidth="1"/>
    <col min="8706" max="8706" width="3.7109375" style="269" customWidth="1"/>
    <col min="8707" max="8707" width="44.140625" style="269" bestFit="1" customWidth="1"/>
    <col min="8708" max="8708" width="3.7109375" style="269" customWidth="1"/>
    <col min="8709" max="8709" width="12.28515625" style="269" bestFit="1" customWidth="1"/>
    <col min="8710" max="8710" width="3.7109375" style="269" customWidth="1"/>
    <col min="8711" max="8711" width="10" style="269" bestFit="1" customWidth="1"/>
    <col min="8712" max="8712" width="3.7109375" style="269" customWidth="1"/>
    <col min="8713" max="8713" width="10" style="269" bestFit="1" customWidth="1"/>
    <col min="8714" max="8714" width="3.7109375" style="269" customWidth="1"/>
    <col min="8715" max="8715" width="12.28515625" style="269" bestFit="1" customWidth="1"/>
    <col min="8716" max="8716" width="7.28515625" style="269" customWidth="1"/>
    <col min="8717" max="8960" width="9.140625" style="269"/>
    <col min="8961" max="8961" width="15.85546875" style="269" bestFit="1" customWidth="1"/>
    <col min="8962" max="8962" width="3.7109375" style="269" customWidth="1"/>
    <col min="8963" max="8963" width="44.140625" style="269" bestFit="1" customWidth="1"/>
    <col min="8964" max="8964" width="3.7109375" style="269" customWidth="1"/>
    <col min="8965" max="8965" width="12.28515625" style="269" bestFit="1" customWidth="1"/>
    <col min="8966" max="8966" width="3.7109375" style="269" customWidth="1"/>
    <col min="8967" max="8967" width="10" style="269" bestFit="1" customWidth="1"/>
    <col min="8968" max="8968" width="3.7109375" style="269" customWidth="1"/>
    <col min="8969" max="8969" width="10" style="269" bestFit="1" customWidth="1"/>
    <col min="8970" max="8970" width="3.7109375" style="269" customWidth="1"/>
    <col min="8971" max="8971" width="12.28515625" style="269" bestFit="1" customWidth="1"/>
    <col min="8972" max="8972" width="7.28515625" style="269" customWidth="1"/>
    <col min="8973" max="9216" width="9.140625" style="269"/>
    <col min="9217" max="9217" width="15.85546875" style="269" bestFit="1" customWidth="1"/>
    <col min="9218" max="9218" width="3.7109375" style="269" customWidth="1"/>
    <col min="9219" max="9219" width="44.140625" style="269" bestFit="1" customWidth="1"/>
    <col min="9220" max="9220" width="3.7109375" style="269" customWidth="1"/>
    <col min="9221" max="9221" width="12.28515625" style="269" bestFit="1" customWidth="1"/>
    <col min="9222" max="9222" width="3.7109375" style="269" customWidth="1"/>
    <col min="9223" max="9223" width="10" style="269" bestFit="1" customWidth="1"/>
    <col min="9224" max="9224" width="3.7109375" style="269" customWidth="1"/>
    <col min="9225" max="9225" width="10" style="269" bestFit="1" customWidth="1"/>
    <col min="9226" max="9226" width="3.7109375" style="269" customWidth="1"/>
    <col min="9227" max="9227" width="12.28515625" style="269" bestFit="1" customWidth="1"/>
    <col min="9228" max="9228" width="7.28515625" style="269" customWidth="1"/>
    <col min="9229" max="9472" width="9.140625" style="269"/>
    <col min="9473" max="9473" width="15.85546875" style="269" bestFit="1" customWidth="1"/>
    <col min="9474" max="9474" width="3.7109375" style="269" customWidth="1"/>
    <col min="9475" max="9475" width="44.140625" style="269" bestFit="1" customWidth="1"/>
    <col min="9476" max="9476" width="3.7109375" style="269" customWidth="1"/>
    <col min="9477" max="9477" width="12.28515625" style="269" bestFit="1" customWidth="1"/>
    <col min="9478" max="9478" width="3.7109375" style="269" customWidth="1"/>
    <col min="9479" max="9479" width="10" style="269" bestFit="1" customWidth="1"/>
    <col min="9480" max="9480" width="3.7109375" style="269" customWidth="1"/>
    <col min="9481" max="9481" width="10" style="269" bestFit="1" customWidth="1"/>
    <col min="9482" max="9482" width="3.7109375" style="269" customWidth="1"/>
    <col min="9483" max="9483" width="12.28515625" style="269" bestFit="1" customWidth="1"/>
    <col min="9484" max="9484" width="7.28515625" style="269" customWidth="1"/>
    <col min="9485" max="9728" width="9.140625" style="269"/>
    <col min="9729" max="9729" width="15.85546875" style="269" bestFit="1" customWidth="1"/>
    <col min="9730" max="9730" width="3.7109375" style="269" customWidth="1"/>
    <col min="9731" max="9731" width="44.140625" style="269" bestFit="1" customWidth="1"/>
    <col min="9732" max="9732" width="3.7109375" style="269" customWidth="1"/>
    <col min="9733" max="9733" width="12.28515625" style="269" bestFit="1" customWidth="1"/>
    <col min="9734" max="9734" width="3.7109375" style="269" customWidth="1"/>
    <col min="9735" max="9735" width="10" style="269" bestFit="1" customWidth="1"/>
    <col min="9736" max="9736" width="3.7109375" style="269" customWidth="1"/>
    <col min="9737" max="9737" width="10" style="269" bestFit="1" customWidth="1"/>
    <col min="9738" max="9738" width="3.7109375" style="269" customWidth="1"/>
    <col min="9739" max="9739" width="12.28515625" style="269" bestFit="1" customWidth="1"/>
    <col min="9740" max="9740" width="7.28515625" style="269" customWidth="1"/>
    <col min="9741" max="9984" width="9.140625" style="269"/>
    <col min="9985" max="9985" width="15.85546875" style="269" bestFit="1" customWidth="1"/>
    <col min="9986" max="9986" width="3.7109375" style="269" customWidth="1"/>
    <col min="9987" max="9987" width="44.140625" style="269" bestFit="1" customWidth="1"/>
    <col min="9988" max="9988" width="3.7109375" style="269" customWidth="1"/>
    <col min="9989" max="9989" width="12.28515625" style="269" bestFit="1" customWidth="1"/>
    <col min="9990" max="9990" width="3.7109375" style="269" customWidth="1"/>
    <col min="9991" max="9991" width="10" style="269" bestFit="1" customWidth="1"/>
    <col min="9992" max="9992" width="3.7109375" style="269" customWidth="1"/>
    <col min="9993" max="9993" width="10" style="269" bestFit="1" customWidth="1"/>
    <col min="9994" max="9994" width="3.7109375" style="269" customWidth="1"/>
    <col min="9995" max="9995" width="12.28515625" style="269" bestFit="1" customWidth="1"/>
    <col min="9996" max="9996" width="7.28515625" style="269" customWidth="1"/>
    <col min="9997" max="10240" width="9.140625" style="269"/>
    <col min="10241" max="10241" width="15.85546875" style="269" bestFit="1" customWidth="1"/>
    <col min="10242" max="10242" width="3.7109375" style="269" customWidth="1"/>
    <col min="10243" max="10243" width="44.140625" style="269" bestFit="1" customWidth="1"/>
    <col min="10244" max="10244" width="3.7109375" style="269" customWidth="1"/>
    <col min="10245" max="10245" width="12.28515625" style="269" bestFit="1" customWidth="1"/>
    <col min="10246" max="10246" width="3.7109375" style="269" customWidth="1"/>
    <col min="10247" max="10247" width="10" style="269" bestFit="1" customWidth="1"/>
    <col min="10248" max="10248" width="3.7109375" style="269" customWidth="1"/>
    <col min="10249" max="10249" width="10" style="269" bestFit="1" customWidth="1"/>
    <col min="10250" max="10250" width="3.7109375" style="269" customWidth="1"/>
    <col min="10251" max="10251" width="12.28515625" style="269" bestFit="1" customWidth="1"/>
    <col min="10252" max="10252" width="7.28515625" style="269" customWidth="1"/>
    <col min="10253" max="10496" width="9.140625" style="269"/>
    <col min="10497" max="10497" width="15.85546875" style="269" bestFit="1" customWidth="1"/>
    <col min="10498" max="10498" width="3.7109375" style="269" customWidth="1"/>
    <col min="10499" max="10499" width="44.140625" style="269" bestFit="1" customWidth="1"/>
    <col min="10500" max="10500" width="3.7109375" style="269" customWidth="1"/>
    <col min="10501" max="10501" width="12.28515625" style="269" bestFit="1" customWidth="1"/>
    <col min="10502" max="10502" width="3.7109375" style="269" customWidth="1"/>
    <col min="10503" max="10503" width="10" style="269" bestFit="1" customWidth="1"/>
    <col min="10504" max="10504" width="3.7109375" style="269" customWidth="1"/>
    <col min="10505" max="10505" width="10" style="269" bestFit="1" customWidth="1"/>
    <col min="10506" max="10506" width="3.7109375" style="269" customWidth="1"/>
    <col min="10507" max="10507" width="12.28515625" style="269" bestFit="1" customWidth="1"/>
    <col min="10508" max="10508" width="7.28515625" style="269" customWidth="1"/>
    <col min="10509" max="10752" width="9.140625" style="269"/>
    <col min="10753" max="10753" width="15.85546875" style="269" bestFit="1" customWidth="1"/>
    <col min="10754" max="10754" width="3.7109375" style="269" customWidth="1"/>
    <col min="10755" max="10755" width="44.140625" style="269" bestFit="1" customWidth="1"/>
    <col min="10756" max="10756" width="3.7109375" style="269" customWidth="1"/>
    <col min="10757" max="10757" width="12.28515625" style="269" bestFit="1" customWidth="1"/>
    <col min="10758" max="10758" width="3.7109375" style="269" customWidth="1"/>
    <col min="10759" max="10759" width="10" style="269" bestFit="1" customWidth="1"/>
    <col min="10760" max="10760" width="3.7109375" style="269" customWidth="1"/>
    <col min="10761" max="10761" width="10" style="269" bestFit="1" customWidth="1"/>
    <col min="10762" max="10762" width="3.7109375" style="269" customWidth="1"/>
    <col min="10763" max="10763" width="12.28515625" style="269" bestFit="1" customWidth="1"/>
    <col min="10764" max="10764" width="7.28515625" style="269" customWidth="1"/>
    <col min="10765" max="11008" width="9.140625" style="269"/>
    <col min="11009" max="11009" width="15.85546875" style="269" bestFit="1" customWidth="1"/>
    <col min="11010" max="11010" width="3.7109375" style="269" customWidth="1"/>
    <col min="11011" max="11011" width="44.140625" style="269" bestFit="1" customWidth="1"/>
    <col min="11012" max="11012" width="3.7109375" style="269" customWidth="1"/>
    <col min="11013" max="11013" width="12.28515625" style="269" bestFit="1" customWidth="1"/>
    <col min="11014" max="11014" width="3.7109375" style="269" customWidth="1"/>
    <col min="11015" max="11015" width="10" style="269" bestFit="1" customWidth="1"/>
    <col min="11016" max="11016" width="3.7109375" style="269" customWidth="1"/>
    <col min="11017" max="11017" width="10" style="269" bestFit="1" customWidth="1"/>
    <col min="11018" max="11018" width="3.7109375" style="269" customWidth="1"/>
    <col min="11019" max="11019" width="12.28515625" style="269" bestFit="1" customWidth="1"/>
    <col min="11020" max="11020" width="7.28515625" style="269" customWidth="1"/>
    <col min="11021" max="11264" width="9.140625" style="269"/>
    <col min="11265" max="11265" width="15.85546875" style="269" bestFit="1" customWidth="1"/>
    <col min="11266" max="11266" width="3.7109375" style="269" customWidth="1"/>
    <col min="11267" max="11267" width="44.140625" style="269" bestFit="1" customWidth="1"/>
    <col min="11268" max="11268" width="3.7109375" style="269" customWidth="1"/>
    <col min="11269" max="11269" width="12.28515625" style="269" bestFit="1" customWidth="1"/>
    <col min="11270" max="11270" width="3.7109375" style="269" customWidth="1"/>
    <col min="11271" max="11271" width="10" style="269" bestFit="1" customWidth="1"/>
    <col min="11272" max="11272" width="3.7109375" style="269" customWidth="1"/>
    <col min="11273" max="11273" width="10" style="269" bestFit="1" customWidth="1"/>
    <col min="11274" max="11274" width="3.7109375" style="269" customWidth="1"/>
    <col min="11275" max="11275" width="12.28515625" style="269" bestFit="1" customWidth="1"/>
    <col min="11276" max="11276" width="7.28515625" style="269" customWidth="1"/>
    <col min="11277" max="11520" width="9.140625" style="269"/>
    <col min="11521" max="11521" width="15.85546875" style="269" bestFit="1" customWidth="1"/>
    <col min="11522" max="11522" width="3.7109375" style="269" customWidth="1"/>
    <col min="11523" max="11523" width="44.140625" style="269" bestFit="1" customWidth="1"/>
    <col min="11524" max="11524" width="3.7109375" style="269" customWidth="1"/>
    <col min="11525" max="11525" width="12.28515625" style="269" bestFit="1" customWidth="1"/>
    <col min="11526" max="11526" width="3.7109375" style="269" customWidth="1"/>
    <col min="11527" max="11527" width="10" style="269" bestFit="1" customWidth="1"/>
    <col min="11528" max="11528" width="3.7109375" style="269" customWidth="1"/>
    <col min="11529" max="11529" width="10" style="269" bestFit="1" customWidth="1"/>
    <col min="11530" max="11530" width="3.7109375" style="269" customWidth="1"/>
    <col min="11531" max="11531" width="12.28515625" style="269" bestFit="1" customWidth="1"/>
    <col min="11532" max="11532" width="7.28515625" style="269" customWidth="1"/>
    <col min="11533" max="11776" width="9.140625" style="269"/>
    <col min="11777" max="11777" width="15.85546875" style="269" bestFit="1" customWidth="1"/>
    <col min="11778" max="11778" width="3.7109375" style="269" customWidth="1"/>
    <col min="11779" max="11779" width="44.140625" style="269" bestFit="1" customWidth="1"/>
    <col min="11780" max="11780" width="3.7109375" style="269" customWidth="1"/>
    <col min="11781" max="11781" width="12.28515625" style="269" bestFit="1" customWidth="1"/>
    <col min="11782" max="11782" width="3.7109375" style="269" customWidth="1"/>
    <col min="11783" max="11783" width="10" style="269" bestFit="1" customWidth="1"/>
    <col min="11784" max="11784" width="3.7109375" style="269" customWidth="1"/>
    <col min="11785" max="11785" width="10" style="269" bestFit="1" customWidth="1"/>
    <col min="11786" max="11786" width="3.7109375" style="269" customWidth="1"/>
    <col min="11787" max="11787" width="12.28515625" style="269" bestFit="1" customWidth="1"/>
    <col min="11788" max="11788" width="7.28515625" style="269" customWidth="1"/>
    <col min="11789" max="12032" width="9.140625" style="269"/>
    <col min="12033" max="12033" width="15.85546875" style="269" bestFit="1" customWidth="1"/>
    <col min="12034" max="12034" width="3.7109375" style="269" customWidth="1"/>
    <col min="12035" max="12035" width="44.140625" style="269" bestFit="1" customWidth="1"/>
    <col min="12036" max="12036" width="3.7109375" style="269" customWidth="1"/>
    <col min="12037" max="12037" width="12.28515625" style="269" bestFit="1" customWidth="1"/>
    <col min="12038" max="12038" width="3.7109375" style="269" customWidth="1"/>
    <col min="12039" max="12039" width="10" style="269" bestFit="1" customWidth="1"/>
    <col min="12040" max="12040" width="3.7109375" style="269" customWidth="1"/>
    <col min="12041" max="12041" width="10" style="269" bestFit="1" customWidth="1"/>
    <col min="12042" max="12042" width="3.7109375" style="269" customWidth="1"/>
    <col min="12043" max="12043" width="12.28515625" style="269" bestFit="1" customWidth="1"/>
    <col min="12044" max="12044" width="7.28515625" style="269" customWidth="1"/>
    <col min="12045" max="12288" width="9.140625" style="269"/>
    <col min="12289" max="12289" width="15.85546875" style="269" bestFit="1" customWidth="1"/>
    <col min="12290" max="12290" width="3.7109375" style="269" customWidth="1"/>
    <col min="12291" max="12291" width="44.140625" style="269" bestFit="1" customWidth="1"/>
    <col min="12292" max="12292" width="3.7109375" style="269" customWidth="1"/>
    <col min="12293" max="12293" width="12.28515625" style="269" bestFit="1" customWidth="1"/>
    <col min="12294" max="12294" width="3.7109375" style="269" customWidth="1"/>
    <col min="12295" max="12295" width="10" style="269" bestFit="1" customWidth="1"/>
    <col min="12296" max="12296" width="3.7109375" style="269" customWidth="1"/>
    <col min="12297" max="12297" width="10" style="269" bestFit="1" customWidth="1"/>
    <col min="12298" max="12298" width="3.7109375" style="269" customWidth="1"/>
    <col min="12299" max="12299" width="12.28515625" style="269" bestFit="1" customWidth="1"/>
    <col min="12300" max="12300" width="7.28515625" style="269" customWidth="1"/>
    <col min="12301" max="12544" width="9.140625" style="269"/>
    <col min="12545" max="12545" width="15.85546875" style="269" bestFit="1" customWidth="1"/>
    <col min="12546" max="12546" width="3.7109375" style="269" customWidth="1"/>
    <col min="12547" max="12547" width="44.140625" style="269" bestFit="1" customWidth="1"/>
    <col min="12548" max="12548" width="3.7109375" style="269" customWidth="1"/>
    <col min="12549" max="12549" width="12.28515625" style="269" bestFit="1" customWidth="1"/>
    <col min="12550" max="12550" width="3.7109375" style="269" customWidth="1"/>
    <col min="12551" max="12551" width="10" style="269" bestFit="1" customWidth="1"/>
    <col min="12552" max="12552" width="3.7109375" style="269" customWidth="1"/>
    <col min="12553" max="12553" width="10" style="269" bestFit="1" customWidth="1"/>
    <col min="12554" max="12554" width="3.7109375" style="269" customWidth="1"/>
    <col min="12555" max="12555" width="12.28515625" style="269" bestFit="1" customWidth="1"/>
    <col min="12556" max="12556" width="7.28515625" style="269" customWidth="1"/>
    <col min="12557" max="12800" width="9.140625" style="269"/>
    <col min="12801" max="12801" width="15.85546875" style="269" bestFit="1" customWidth="1"/>
    <col min="12802" max="12802" width="3.7109375" style="269" customWidth="1"/>
    <col min="12803" max="12803" width="44.140625" style="269" bestFit="1" customWidth="1"/>
    <col min="12804" max="12804" width="3.7109375" style="269" customWidth="1"/>
    <col min="12805" max="12805" width="12.28515625" style="269" bestFit="1" customWidth="1"/>
    <col min="12806" max="12806" width="3.7109375" style="269" customWidth="1"/>
    <col min="12807" max="12807" width="10" style="269" bestFit="1" customWidth="1"/>
    <col min="12808" max="12808" width="3.7109375" style="269" customWidth="1"/>
    <col min="12809" max="12809" width="10" style="269" bestFit="1" customWidth="1"/>
    <col min="12810" max="12810" width="3.7109375" style="269" customWidth="1"/>
    <col min="12811" max="12811" width="12.28515625" style="269" bestFit="1" customWidth="1"/>
    <col min="12812" max="12812" width="7.28515625" style="269" customWidth="1"/>
    <col min="12813" max="13056" width="9.140625" style="269"/>
    <col min="13057" max="13057" width="15.85546875" style="269" bestFit="1" customWidth="1"/>
    <col min="13058" max="13058" width="3.7109375" style="269" customWidth="1"/>
    <col min="13059" max="13059" width="44.140625" style="269" bestFit="1" customWidth="1"/>
    <col min="13060" max="13060" width="3.7109375" style="269" customWidth="1"/>
    <col min="13061" max="13061" width="12.28515625" style="269" bestFit="1" customWidth="1"/>
    <col min="13062" max="13062" width="3.7109375" style="269" customWidth="1"/>
    <col min="13063" max="13063" width="10" style="269" bestFit="1" customWidth="1"/>
    <col min="13064" max="13064" width="3.7109375" style="269" customWidth="1"/>
    <col min="13065" max="13065" width="10" style="269" bestFit="1" customWidth="1"/>
    <col min="13066" max="13066" width="3.7109375" style="269" customWidth="1"/>
    <col min="13067" max="13067" width="12.28515625" style="269" bestFit="1" customWidth="1"/>
    <col min="13068" max="13068" width="7.28515625" style="269" customWidth="1"/>
    <col min="13069" max="13312" width="9.140625" style="269"/>
    <col min="13313" max="13313" width="15.85546875" style="269" bestFit="1" customWidth="1"/>
    <col min="13314" max="13314" width="3.7109375" style="269" customWidth="1"/>
    <col min="13315" max="13315" width="44.140625" style="269" bestFit="1" customWidth="1"/>
    <col min="13316" max="13316" width="3.7109375" style="269" customWidth="1"/>
    <col min="13317" max="13317" width="12.28515625" style="269" bestFit="1" customWidth="1"/>
    <col min="13318" max="13318" width="3.7109375" style="269" customWidth="1"/>
    <col min="13319" max="13319" width="10" style="269" bestFit="1" customWidth="1"/>
    <col min="13320" max="13320" width="3.7109375" style="269" customWidth="1"/>
    <col min="13321" max="13321" width="10" style="269" bestFit="1" customWidth="1"/>
    <col min="13322" max="13322" width="3.7109375" style="269" customWidth="1"/>
    <col min="13323" max="13323" width="12.28515625" style="269" bestFit="1" customWidth="1"/>
    <col min="13324" max="13324" width="7.28515625" style="269" customWidth="1"/>
    <col min="13325" max="13568" width="9.140625" style="269"/>
    <col min="13569" max="13569" width="15.85546875" style="269" bestFit="1" customWidth="1"/>
    <col min="13570" max="13570" width="3.7109375" style="269" customWidth="1"/>
    <col min="13571" max="13571" width="44.140625" style="269" bestFit="1" customWidth="1"/>
    <col min="13572" max="13572" width="3.7109375" style="269" customWidth="1"/>
    <col min="13573" max="13573" width="12.28515625" style="269" bestFit="1" customWidth="1"/>
    <col min="13574" max="13574" width="3.7109375" style="269" customWidth="1"/>
    <col min="13575" max="13575" width="10" style="269" bestFit="1" customWidth="1"/>
    <col min="13576" max="13576" width="3.7109375" style="269" customWidth="1"/>
    <col min="13577" max="13577" width="10" style="269" bestFit="1" customWidth="1"/>
    <col min="13578" max="13578" width="3.7109375" style="269" customWidth="1"/>
    <col min="13579" max="13579" width="12.28515625" style="269" bestFit="1" customWidth="1"/>
    <col min="13580" max="13580" width="7.28515625" style="269" customWidth="1"/>
    <col min="13581" max="13824" width="9.140625" style="269"/>
    <col min="13825" max="13825" width="15.85546875" style="269" bestFit="1" customWidth="1"/>
    <col min="13826" max="13826" width="3.7109375" style="269" customWidth="1"/>
    <col min="13827" max="13827" width="44.140625" style="269" bestFit="1" customWidth="1"/>
    <col min="13828" max="13828" width="3.7109375" style="269" customWidth="1"/>
    <col min="13829" max="13829" width="12.28515625" style="269" bestFit="1" customWidth="1"/>
    <col min="13830" max="13830" width="3.7109375" style="269" customWidth="1"/>
    <col min="13831" max="13831" width="10" style="269" bestFit="1" customWidth="1"/>
    <col min="13832" max="13832" width="3.7109375" style="269" customWidth="1"/>
    <col min="13833" max="13833" width="10" style="269" bestFit="1" customWidth="1"/>
    <col min="13834" max="13834" width="3.7109375" style="269" customWidth="1"/>
    <col min="13835" max="13835" width="12.28515625" style="269" bestFit="1" customWidth="1"/>
    <col min="13836" max="13836" width="7.28515625" style="269" customWidth="1"/>
    <col min="13837" max="14080" width="9.140625" style="269"/>
    <col min="14081" max="14081" width="15.85546875" style="269" bestFit="1" customWidth="1"/>
    <col min="14082" max="14082" width="3.7109375" style="269" customWidth="1"/>
    <col min="14083" max="14083" width="44.140625" style="269" bestFit="1" customWidth="1"/>
    <col min="14084" max="14084" width="3.7109375" style="269" customWidth="1"/>
    <col min="14085" max="14085" width="12.28515625" style="269" bestFit="1" customWidth="1"/>
    <col min="14086" max="14086" width="3.7109375" style="269" customWidth="1"/>
    <col min="14087" max="14087" width="10" style="269" bestFit="1" customWidth="1"/>
    <col min="14088" max="14088" width="3.7109375" style="269" customWidth="1"/>
    <col min="14089" max="14089" width="10" style="269" bestFit="1" customWidth="1"/>
    <col min="14090" max="14090" width="3.7109375" style="269" customWidth="1"/>
    <col min="14091" max="14091" width="12.28515625" style="269" bestFit="1" customWidth="1"/>
    <col min="14092" max="14092" width="7.28515625" style="269" customWidth="1"/>
    <col min="14093" max="14336" width="9.140625" style="269"/>
    <col min="14337" max="14337" width="15.85546875" style="269" bestFit="1" customWidth="1"/>
    <col min="14338" max="14338" width="3.7109375" style="269" customWidth="1"/>
    <col min="14339" max="14339" width="44.140625" style="269" bestFit="1" customWidth="1"/>
    <col min="14340" max="14340" width="3.7109375" style="269" customWidth="1"/>
    <col min="14341" max="14341" width="12.28515625" style="269" bestFit="1" customWidth="1"/>
    <col min="14342" max="14342" width="3.7109375" style="269" customWidth="1"/>
    <col min="14343" max="14343" width="10" style="269" bestFit="1" customWidth="1"/>
    <col min="14344" max="14344" width="3.7109375" style="269" customWidth="1"/>
    <col min="14345" max="14345" width="10" style="269" bestFit="1" customWidth="1"/>
    <col min="14346" max="14346" width="3.7109375" style="269" customWidth="1"/>
    <col min="14347" max="14347" width="12.28515625" style="269" bestFit="1" customWidth="1"/>
    <col min="14348" max="14348" width="7.28515625" style="269" customWidth="1"/>
    <col min="14349" max="14592" width="9.140625" style="269"/>
    <col min="14593" max="14593" width="15.85546875" style="269" bestFit="1" customWidth="1"/>
    <col min="14594" max="14594" width="3.7109375" style="269" customWidth="1"/>
    <col min="14595" max="14595" width="44.140625" style="269" bestFit="1" customWidth="1"/>
    <col min="14596" max="14596" width="3.7109375" style="269" customWidth="1"/>
    <col min="14597" max="14597" width="12.28515625" style="269" bestFit="1" customWidth="1"/>
    <col min="14598" max="14598" width="3.7109375" style="269" customWidth="1"/>
    <col min="14599" max="14599" width="10" style="269" bestFit="1" customWidth="1"/>
    <col min="14600" max="14600" width="3.7109375" style="269" customWidth="1"/>
    <col min="14601" max="14601" width="10" style="269" bestFit="1" customWidth="1"/>
    <col min="14602" max="14602" width="3.7109375" style="269" customWidth="1"/>
    <col min="14603" max="14603" width="12.28515625" style="269" bestFit="1" customWidth="1"/>
    <col min="14604" max="14604" width="7.28515625" style="269" customWidth="1"/>
    <col min="14605" max="14848" width="9.140625" style="269"/>
    <col min="14849" max="14849" width="15.85546875" style="269" bestFit="1" customWidth="1"/>
    <col min="14850" max="14850" width="3.7109375" style="269" customWidth="1"/>
    <col min="14851" max="14851" width="44.140625" style="269" bestFit="1" customWidth="1"/>
    <col min="14852" max="14852" width="3.7109375" style="269" customWidth="1"/>
    <col min="14853" max="14853" width="12.28515625" style="269" bestFit="1" customWidth="1"/>
    <col min="14854" max="14854" width="3.7109375" style="269" customWidth="1"/>
    <col min="14855" max="14855" width="10" style="269" bestFit="1" customWidth="1"/>
    <col min="14856" max="14856" width="3.7109375" style="269" customWidth="1"/>
    <col min="14857" max="14857" width="10" style="269" bestFit="1" customWidth="1"/>
    <col min="14858" max="14858" width="3.7109375" style="269" customWidth="1"/>
    <col min="14859" max="14859" width="12.28515625" style="269" bestFit="1" customWidth="1"/>
    <col min="14860" max="14860" width="7.28515625" style="269" customWidth="1"/>
    <col min="14861" max="15104" width="9.140625" style="269"/>
    <col min="15105" max="15105" width="15.85546875" style="269" bestFit="1" customWidth="1"/>
    <col min="15106" max="15106" width="3.7109375" style="269" customWidth="1"/>
    <col min="15107" max="15107" width="44.140625" style="269" bestFit="1" customWidth="1"/>
    <col min="15108" max="15108" width="3.7109375" style="269" customWidth="1"/>
    <col min="15109" max="15109" width="12.28515625" style="269" bestFit="1" customWidth="1"/>
    <col min="15110" max="15110" width="3.7109375" style="269" customWidth="1"/>
    <col min="15111" max="15111" width="10" style="269" bestFit="1" customWidth="1"/>
    <col min="15112" max="15112" width="3.7109375" style="269" customWidth="1"/>
    <col min="15113" max="15113" width="10" style="269" bestFit="1" customWidth="1"/>
    <col min="15114" max="15114" width="3.7109375" style="269" customWidth="1"/>
    <col min="15115" max="15115" width="12.28515625" style="269" bestFit="1" customWidth="1"/>
    <col min="15116" max="15116" width="7.28515625" style="269" customWidth="1"/>
    <col min="15117" max="15360" width="9.140625" style="269"/>
    <col min="15361" max="15361" width="15.85546875" style="269" bestFit="1" customWidth="1"/>
    <col min="15362" max="15362" width="3.7109375" style="269" customWidth="1"/>
    <col min="15363" max="15363" width="44.140625" style="269" bestFit="1" customWidth="1"/>
    <col min="15364" max="15364" width="3.7109375" style="269" customWidth="1"/>
    <col min="15365" max="15365" width="12.28515625" style="269" bestFit="1" customWidth="1"/>
    <col min="15366" max="15366" width="3.7109375" style="269" customWidth="1"/>
    <col min="15367" max="15367" width="10" style="269" bestFit="1" customWidth="1"/>
    <col min="15368" max="15368" width="3.7109375" style="269" customWidth="1"/>
    <col min="15369" max="15369" width="10" style="269" bestFit="1" customWidth="1"/>
    <col min="15370" max="15370" width="3.7109375" style="269" customWidth="1"/>
    <col min="15371" max="15371" width="12.28515625" style="269" bestFit="1" customWidth="1"/>
    <col min="15372" max="15372" width="7.28515625" style="269" customWidth="1"/>
    <col min="15373" max="15616" width="9.140625" style="269"/>
    <col min="15617" max="15617" width="15.85546875" style="269" bestFit="1" customWidth="1"/>
    <col min="15618" max="15618" width="3.7109375" style="269" customWidth="1"/>
    <col min="15619" max="15619" width="44.140625" style="269" bestFit="1" customWidth="1"/>
    <col min="15620" max="15620" width="3.7109375" style="269" customWidth="1"/>
    <col min="15621" max="15621" width="12.28515625" style="269" bestFit="1" customWidth="1"/>
    <col min="15622" max="15622" width="3.7109375" style="269" customWidth="1"/>
    <col min="15623" max="15623" width="10" style="269" bestFit="1" customWidth="1"/>
    <col min="15624" max="15624" width="3.7109375" style="269" customWidth="1"/>
    <col min="15625" max="15625" width="10" style="269" bestFit="1" customWidth="1"/>
    <col min="15626" max="15626" width="3.7109375" style="269" customWidth="1"/>
    <col min="15627" max="15627" width="12.28515625" style="269" bestFit="1" customWidth="1"/>
    <col min="15628" max="15628" width="7.28515625" style="269" customWidth="1"/>
    <col min="15629" max="15872" width="9.140625" style="269"/>
    <col min="15873" max="15873" width="15.85546875" style="269" bestFit="1" customWidth="1"/>
    <col min="15874" max="15874" width="3.7109375" style="269" customWidth="1"/>
    <col min="15875" max="15875" width="44.140625" style="269" bestFit="1" customWidth="1"/>
    <col min="15876" max="15876" width="3.7109375" style="269" customWidth="1"/>
    <col min="15877" max="15877" width="12.28515625" style="269" bestFit="1" customWidth="1"/>
    <col min="15878" max="15878" width="3.7109375" style="269" customWidth="1"/>
    <col min="15879" max="15879" width="10" style="269" bestFit="1" customWidth="1"/>
    <col min="15880" max="15880" width="3.7109375" style="269" customWidth="1"/>
    <col min="15881" max="15881" width="10" style="269" bestFit="1" customWidth="1"/>
    <col min="15882" max="15882" width="3.7109375" style="269" customWidth="1"/>
    <col min="15883" max="15883" width="12.28515625" style="269" bestFit="1" customWidth="1"/>
    <col min="15884" max="15884" width="7.28515625" style="269" customWidth="1"/>
    <col min="15885" max="16128" width="9.140625" style="269"/>
    <col min="16129" max="16129" width="15.85546875" style="269" bestFit="1" customWidth="1"/>
    <col min="16130" max="16130" width="3.7109375" style="269" customWidth="1"/>
    <col min="16131" max="16131" width="44.140625" style="269" bestFit="1" customWidth="1"/>
    <col min="16132" max="16132" width="3.7109375" style="269" customWidth="1"/>
    <col min="16133" max="16133" width="12.28515625" style="269" bestFit="1" customWidth="1"/>
    <col min="16134" max="16134" width="3.7109375" style="269" customWidth="1"/>
    <col min="16135" max="16135" width="10" style="269" bestFit="1" customWidth="1"/>
    <col min="16136" max="16136" width="3.7109375" style="269" customWidth="1"/>
    <col min="16137" max="16137" width="10" style="269" bestFit="1" customWidth="1"/>
    <col min="16138" max="16138" width="3.7109375" style="269" customWidth="1"/>
    <col min="16139" max="16139" width="12.28515625" style="269" bestFit="1" customWidth="1"/>
    <col min="16140" max="16140" width="7.28515625" style="269" customWidth="1"/>
    <col min="16141" max="16384" width="9.140625" style="269"/>
  </cols>
  <sheetData>
    <row r="1" spans="1:12">
      <c r="A1" s="164"/>
      <c r="B1" s="3"/>
      <c r="J1" s="164" t="s">
        <v>143</v>
      </c>
      <c r="K1" s="3"/>
      <c r="L1" s="3"/>
    </row>
    <row r="2" spans="1:12">
      <c r="A2" s="165" t="s">
        <v>215</v>
      </c>
      <c r="B2" s="165" t="s">
        <v>216</v>
      </c>
      <c r="C2" s="4"/>
      <c r="D2" s="4"/>
      <c r="E2" s="166" t="s">
        <v>217</v>
      </c>
      <c r="F2" s="5"/>
      <c r="G2" s="166" t="s">
        <v>218</v>
      </c>
      <c r="H2" s="5"/>
      <c r="I2" s="166" t="s">
        <v>219</v>
      </c>
      <c r="J2" s="5"/>
      <c r="K2" s="166" t="s">
        <v>220</v>
      </c>
      <c r="L2" s="5"/>
    </row>
    <row r="3" spans="1:12">
      <c r="A3" s="167">
        <v>1</v>
      </c>
      <c r="B3" s="167" t="s">
        <v>222</v>
      </c>
      <c r="C3" s="6"/>
      <c r="D3" s="6"/>
      <c r="E3" s="257">
        <v>5893686.9800000004</v>
      </c>
      <c r="F3" s="8"/>
      <c r="G3" s="257">
        <v>2323010.4300000002</v>
      </c>
      <c r="H3" s="8"/>
      <c r="I3" s="257">
        <v>2627637.9</v>
      </c>
      <c r="J3" s="8"/>
      <c r="K3" s="257">
        <v>5589059.5099999998</v>
      </c>
      <c r="L3" s="249">
        <f>VLOOKUP(A3,'De x Para'!A:C,3,0)</f>
        <v>0</v>
      </c>
    </row>
    <row r="4" spans="1:12">
      <c r="A4" s="167" t="s">
        <v>227</v>
      </c>
      <c r="B4" s="164" t="s">
        <v>143</v>
      </c>
      <c r="C4" s="167" t="s">
        <v>228</v>
      </c>
      <c r="D4" s="6"/>
      <c r="E4" s="257">
        <v>5514569.54</v>
      </c>
      <c r="F4" s="8"/>
      <c r="G4" s="257">
        <v>2323010.4300000002</v>
      </c>
      <c r="H4" s="8"/>
      <c r="I4" s="257">
        <v>2619550.92</v>
      </c>
      <c r="J4" s="8"/>
      <c r="K4" s="257">
        <v>5218029.05</v>
      </c>
      <c r="L4" s="249">
        <f>VLOOKUP(A4,'De x Para'!A:C,3,0)</f>
        <v>0</v>
      </c>
    </row>
    <row r="5" spans="1:12">
      <c r="A5" s="167" t="s">
        <v>232</v>
      </c>
      <c r="B5" s="164" t="s">
        <v>143</v>
      </c>
      <c r="C5" s="167" t="s">
        <v>233</v>
      </c>
      <c r="D5" s="6"/>
      <c r="E5" s="257">
        <v>5316228.2699999996</v>
      </c>
      <c r="F5" s="8"/>
      <c r="G5" s="257">
        <v>2147343.59</v>
      </c>
      <c r="H5" s="8"/>
      <c r="I5" s="257">
        <v>2372077.23</v>
      </c>
      <c r="J5" s="8"/>
      <c r="K5" s="257">
        <v>5091494.63</v>
      </c>
      <c r="L5" s="249">
        <f>VLOOKUP(A5,'De x Para'!A:C,3,0)</f>
        <v>0</v>
      </c>
    </row>
    <row r="6" spans="1:12">
      <c r="A6" s="167" t="s">
        <v>238</v>
      </c>
      <c r="B6" s="164" t="s">
        <v>143</v>
      </c>
      <c r="C6" s="167" t="s">
        <v>233</v>
      </c>
      <c r="D6" s="6"/>
      <c r="E6" s="257">
        <v>5316228.2699999996</v>
      </c>
      <c r="F6" s="8"/>
      <c r="G6" s="257">
        <v>2147343.59</v>
      </c>
      <c r="H6" s="8"/>
      <c r="I6" s="257">
        <v>2372077.23</v>
      </c>
      <c r="J6" s="8"/>
      <c r="K6" s="257">
        <v>5091494.63</v>
      </c>
      <c r="L6" s="249">
        <f>VLOOKUP(A6,'De x Para'!A:C,3,0)</f>
        <v>0</v>
      </c>
    </row>
    <row r="7" spans="1:12">
      <c r="A7" s="167" t="s">
        <v>239</v>
      </c>
      <c r="B7" s="164" t="s">
        <v>143</v>
      </c>
      <c r="C7" s="167" t="s">
        <v>240</v>
      </c>
      <c r="D7" s="6"/>
      <c r="E7" s="257">
        <v>23887.82</v>
      </c>
      <c r="F7" s="8"/>
      <c r="G7" s="168">
        <v>0</v>
      </c>
      <c r="H7" s="8"/>
      <c r="I7" s="168">
        <v>0</v>
      </c>
      <c r="J7" s="8"/>
      <c r="K7" s="257">
        <v>23887.82</v>
      </c>
      <c r="L7" s="249">
        <f>VLOOKUP(A7,'De x Para'!A:C,3,0)</f>
        <v>0</v>
      </c>
    </row>
    <row r="8" spans="1:12">
      <c r="A8" s="169" t="s">
        <v>243</v>
      </c>
      <c r="B8" s="164" t="s">
        <v>143</v>
      </c>
      <c r="C8" s="169" t="s">
        <v>244</v>
      </c>
      <c r="D8" s="9"/>
      <c r="E8" s="258">
        <v>23887.82</v>
      </c>
      <c r="F8" s="11"/>
      <c r="G8" s="170">
        <v>0</v>
      </c>
      <c r="H8" s="11"/>
      <c r="I8" s="170">
        <v>0</v>
      </c>
      <c r="J8" s="11"/>
      <c r="K8" s="258">
        <v>23887.82</v>
      </c>
      <c r="L8" s="249">
        <f>VLOOKUP(A8,'De x Para'!A:C,3,0)</f>
        <v>0</v>
      </c>
    </row>
    <row r="9" spans="1:12">
      <c r="A9" s="171"/>
      <c r="B9" s="164"/>
      <c r="C9" s="171"/>
      <c r="D9" s="12"/>
      <c r="E9" s="12"/>
      <c r="F9" s="12"/>
      <c r="G9" s="12"/>
      <c r="H9" s="12"/>
      <c r="I9" s="12"/>
      <c r="J9" s="12"/>
      <c r="K9" s="12"/>
      <c r="L9" s="249"/>
    </row>
    <row r="10" spans="1:12">
      <c r="A10" s="167" t="s">
        <v>249</v>
      </c>
      <c r="B10" s="164" t="s">
        <v>143</v>
      </c>
      <c r="C10" s="167" t="s">
        <v>250</v>
      </c>
      <c r="D10" s="6"/>
      <c r="E10" s="257">
        <v>1371.24</v>
      </c>
      <c r="F10" s="8"/>
      <c r="G10" s="257">
        <v>1179798.1499999999</v>
      </c>
      <c r="H10" s="8"/>
      <c r="I10" s="257">
        <v>1170445.3999999999</v>
      </c>
      <c r="J10" s="8"/>
      <c r="K10" s="257">
        <v>10723.99</v>
      </c>
      <c r="L10" s="249">
        <f>VLOOKUP(A10,'De x Para'!A:C,3,0)</f>
        <v>0</v>
      </c>
    </row>
    <row r="11" spans="1:12">
      <c r="A11" s="169" t="s">
        <v>255</v>
      </c>
      <c r="B11" s="164" t="s">
        <v>143</v>
      </c>
      <c r="C11" s="169" t="s">
        <v>3972</v>
      </c>
      <c r="D11" s="9"/>
      <c r="E11" s="258">
        <v>1371.23</v>
      </c>
      <c r="F11" s="11"/>
      <c r="G11" s="258">
        <v>9427</v>
      </c>
      <c r="H11" s="11"/>
      <c r="I11" s="170">
        <v>74.25</v>
      </c>
      <c r="J11" s="11"/>
      <c r="K11" s="258">
        <v>10723.98</v>
      </c>
      <c r="L11" s="249">
        <f>VLOOKUP(A11,'De x Para'!A:C,3,0)</f>
        <v>0</v>
      </c>
    </row>
    <row r="12" spans="1:12">
      <c r="A12" s="169" t="s">
        <v>261</v>
      </c>
      <c r="B12" s="164" t="s">
        <v>143</v>
      </c>
      <c r="C12" s="169" t="s">
        <v>3974</v>
      </c>
      <c r="D12" s="9"/>
      <c r="E12" s="170">
        <v>0</v>
      </c>
      <c r="F12" s="11"/>
      <c r="G12" s="258">
        <v>795022.28</v>
      </c>
      <c r="H12" s="11"/>
      <c r="I12" s="258">
        <v>795022.28</v>
      </c>
      <c r="J12" s="11"/>
      <c r="K12" s="170">
        <v>0</v>
      </c>
      <c r="L12" s="249">
        <f>VLOOKUP(A12,'De x Para'!A:C,3,0)</f>
        <v>0</v>
      </c>
    </row>
    <row r="13" spans="1:12">
      <c r="A13" s="169" t="s">
        <v>267</v>
      </c>
      <c r="B13" s="164" t="s">
        <v>143</v>
      </c>
      <c r="C13" s="169" t="s">
        <v>3976</v>
      </c>
      <c r="D13" s="9"/>
      <c r="E13" s="170">
        <v>0</v>
      </c>
      <c r="F13" s="11"/>
      <c r="G13" s="258">
        <v>375348.87</v>
      </c>
      <c r="H13" s="11"/>
      <c r="I13" s="258">
        <v>375348.87</v>
      </c>
      <c r="J13" s="11"/>
      <c r="K13" s="170">
        <v>0</v>
      </c>
      <c r="L13" s="249">
        <f>VLOOKUP(A13,'De x Para'!A:C,3,0)</f>
        <v>0</v>
      </c>
    </row>
    <row r="14" spans="1:12">
      <c r="A14" s="169" t="s">
        <v>279</v>
      </c>
      <c r="B14" s="164" t="s">
        <v>143</v>
      </c>
      <c r="C14" s="169" t="s">
        <v>3979</v>
      </c>
      <c r="D14" s="9"/>
      <c r="E14" s="170">
        <v>0.01</v>
      </c>
      <c r="F14" s="11"/>
      <c r="G14" s="170">
        <v>0</v>
      </c>
      <c r="H14" s="11"/>
      <c r="I14" s="170">
        <v>0</v>
      </c>
      <c r="J14" s="11"/>
      <c r="K14" s="170">
        <v>0.01</v>
      </c>
      <c r="L14" s="249">
        <f>VLOOKUP(A14,'De x Para'!A:C,3,0)</f>
        <v>0</v>
      </c>
    </row>
    <row r="15" spans="1:12">
      <c r="A15" s="171"/>
      <c r="B15" s="164"/>
      <c r="C15" s="171"/>
      <c r="D15" s="12"/>
      <c r="E15" s="12"/>
      <c r="F15" s="12"/>
      <c r="G15" s="12"/>
      <c r="H15" s="12"/>
      <c r="I15" s="12"/>
      <c r="J15" s="12"/>
      <c r="K15" s="12"/>
      <c r="L15" s="249"/>
    </row>
    <row r="16" spans="1:12">
      <c r="A16" s="167" t="s">
        <v>287</v>
      </c>
      <c r="B16" s="164" t="s">
        <v>143</v>
      </c>
      <c r="C16" s="167" t="s">
        <v>288</v>
      </c>
      <c r="D16" s="6"/>
      <c r="E16" s="257">
        <v>3879096.24</v>
      </c>
      <c r="F16" s="8"/>
      <c r="G16" s="257">
        <v>574730.52</v>
      </c>
      <c r="H16" s="8"/>
      <c r="I16" s="257">
        <v>651476.47</v>
      </c>
      <c r="J16" s="8"/>
      <c r="K16" s="257">
        <v>3802350.29</v>
      </c>
      <c r="L16" s="249">
        <f>VLOOKUP(A16,'De x Para'!A:C,3,0)</f>
        <v>0</v>
      </c>
    </row>
    <row r="17" spans="1:12">
      <c r="A17" s="169" t="s">
        <v>293</v>
      </c>
      <c r="B17" s="164" t="s">
        <v>143</v>
      </c>
      <c r="C17" s="169" t="s">
        <v>4202</v>
      </c>
      <c r="D17" s="9"/>
      <c r="E17" s="258">
        <v>223878.45</v>
      </c>
      <c r="F17" s="11"/>
      <c r="G17" s="258">
        <v>131528.67000000001</v>
      </c>
      <c r="H17" s="11"/>
      <c r="I17" s="258">
        <v>227608.04</v>
      </c>
      <c r="J17" s="11"/>
      <c r="K17" s="258">
        <v>127799.08</v>
      </c>
      <c r="L17" s="249">
        <f>VLOOKUP(A17,'De x Para'!A:C,3,0)</f>
        <v>0</v>
      </c>
    </row>
    <row r="18" spans="1:12">
      <c r="A18" s="169" t="s">
        <v>298</v>
      </c>
      <c r="B18" s="164" t="s">
        <v>143</v>
      </c>
      <c r="C18" s="169" t="s">
        <v>4204</v>
      </c>
      <c r="D18" s="9"/>
      <c r="E18" s="258">
        <v>43298.38</v>
      </c>
      <c r="F18" s="11"/>
      <c r="G18" s="258">
        <v>435598.95</v>
      </c>
      <c r="H18" s="11"/>
      <c r="I18" s="258">
        <v>337928.86</v>
      </c>
      <c r="J18" s="11"/>
      <c r="K18" s="258">
        <v>140968.47</v>
      </c>
      <c r="L18" s="249">
        <f>VLOOKUP(A18,'De x Para'!A:C,3,0)</f>
        <v>0</v>
      </c>
    </row>
    <row r="19" spans="1:12">
      <c r="A19" s="169" t="s">
        <v>4206</v>
      </c>
      <c r="B19" s="164" t="s">
        <v>143</v>
      </c>
      <c r="C19" s="169" t="s">
        <v>4207</v>
      </c>
      <c r="D19" s="9"/>
      <c r="E19" s="170">
        <v>229.68</v>
      </c>
      <c r="F19" s="11"/>
      <c r="G19" s="170">
        <v>7.0000000000000007E-2</v>
      </c>
      <c r="H19" s="11"/>
      <c r="I19" s="170">
        <v>0</v>
      </c>
      <c r="J19" s="11"/>
      <c r="K19" s="170">
        <v>229.75</v>
      </c>
      <c r="L19" s="249">
        <f>VLOOKUP(A19,'De x Para'!A:C,3,0)</f>
        <v>0</v>
      </c>
    </row>
    <row r="20" spans="1:12">
      <c r="A20" s="169" t="s">
        <v>304</v>
      </c>
      <c r="B20" s="164" t="s">
        <v>143</v>
      </c>
      <c r="C20" s="169" t="s">
        <v>3981</v>
      </c>
      <c r="D20" s="9"/>
      <c r="E20" s="170">
        <v>0.01</v>
      </c>
      <c r="F20" s="11"/>
      <c r="G20" s="170">
        <v>0</v>
      </c>
      <c r="H20" s="11"/>
      <c r="I20" s="170">
        <v>0</v>
      </c>
      <c r="J20" s="11"/>
      <c r="K20" s="170">
        <v>0.01</v>
      </c>
      <c r="L20" s="249">
        <f>VLOOKUP(A20,'De x Para'!A:C,3,0)</f>
        <v>0</v>
      </c>
    </row>
    <row r="21" spans="1:12">
      <c r="A21" s="169" t="s">
        <v>317</v>
      </c>
      <c r="B21" s="164" t="s">
        <v>143</v>
      </c>
      <c r="C21" s="169" t="s">
        <v>3982</v>
      </c>
      <c r="D21" s="9"/>
      <c r="E21" s="258">
        <v>436406.28</v>
      </c>
      <c r="F21" s="11"/>
      <c r="G21" s="170">
        <v>756.56</v>
      </c>
      <c r="H21" s="11"/>
      <c r="I21" s="170">
        <v>124.22</v>
      </c>
      <c r="J21" s="11"/>
      <c r="K21" s="258">
        <v>437038.62</v>
      </c>
      <c r="L21" s="249">
        <f>VLOOKUP(A21,'De x Para'!A:C,3,0)</f>
        <v>0</v>
      </c>
    </row>
    <row r="22" spans="1:12">
      <c r="A22" s="169" t="s">
        <v>323</v>
      </c>
      <c r="B22" s="164" t="s">
        <v>143</v>
      </c>
      <c r="C22" s="169" t="s">
        <v>3984</v>
      </c>
      <c r="D22" s="9"/>
      <c r="E22" s="258">
        <v>1246999.96</v>
      </c>
      <c r="F22" s="11"/>
      <c r="G22" s="258">
        <v>1984.43</v>
      </c>
      <c r="H22" s="11"/>
      <c r="I22" s="170">
        <v>0</v>
      </c>
      <c r="J22" s="11"/>
      <c r="K22" s="258">
        <v>1248984.3899999999</v>
      </c>
      <c r="L22" s="249">
        <f>VLOOKUP(A22,'De x Para'!A:C,3,0)</f>
        <v>0</v>
      </c>
    </row>
    <row r="23" spans="1:12">
      <c r="A23" s="169" t="s">
        <v>1843</v>
      </c>
      <c r="B23" s="164" t="s">
        <v>143</v>
      </c>
      <c r="C23" s="169" t="s">
        <v>3986</v>
      </c>
      <c r="D23" s="9"/>
      <c r="E23" s="258">
        <v>1159736.97</v>
      </c>
      <c r="F23" s="11"/>
      <c r="G23" s="258">
        <v>3365.72</v>
      </c>
      <c r="H23" s="11"/>
      <c r="I23" s="170">
        <v>0</v>
      </c>
      <c r="J23" s="11"/>
      <c r="K23" s="258">
        <v>1163102.69</v>
      </c>
      <c r="L23" s="249">
        <f>VLOOKUP(A23,'De x Para'!A:C,3,0)</f>
        <v>0</v>
      </c>
    </row>
    <row r="24" spans="1:12">
      <c r="A24" s="169" t="s">
        <v>2452</v>
      </c>
      <c r="B24" s="164" t="s">
        <v>143</v>
      </c>
      <c r="C24" s="169" t="s">
        <v>3988</v>
      </c>
      <c r="D24" s="9"/>
      <c r="E24" s="258">
        <v>548912.76</v>
      </c>
      <c r="F24" s="11"/>
      <c r="G24" s="258">
        <v>1168.9100000000001</v>
      </c>
      <c r="H24" s="11"/>
      <c r="I24" s="170">
        <v>0</v>
      </c>
      <c r="J24" s="11"/>
      <c r="K24" s="258">
        <v>550081.67000000004</v>
      </c>
      <c r="L24" s="249">
        <f>VLOOKUP(A24,'De x Para'!A:C,3,0)</f>
        <v>0</v>
      </c>
    </row>
    <row r="25" spans="1:12">
      <c r="A25" s="169" t="s">
        <v>2455</v>
      </c>
      <c r="B25" s="164" t="s">
        <v>143</v>
      </c>
      <c r="C25" s="169" t="s">
        <v>3990</v>
      </c>
      <c r="D25" s="9"/>
      <c r="E25" s="258">
        <v>133860.54999999999</v>
      </c>
      <c r="F25" s="11"/>
      <c r="G25" s="170">
        <v>285.06</v>
      </c>
      <c r="H25" s="11"/>
      <c r="I25" s="170">
        <v>0</v>
      </c>
      <c r="J25" s="11"/>
      <c r="K25" s="258">
        <v>134145.60999999999</v>
      </c>
      <c r="L25" s="249">
        <f>VLOOKUP(A25,'De x Para'!A:C,3,0)</f>
        <v>0</v>
      </c>
    </row>
    <row r="26" spans="1:12">
      <c r="A26" s="169" t="s">
        <v>2457</v>
      </c>
      <c r="B26" s="164" t="s">
        <v>143</v>
      </c>
      <c r="C26" s="169" t="s">
        <v>3992</v>
      </c>
      <c r="D26" s="9"/>
      <c r="E26" s="258">
        <v>85773.2</v>
      </c>
      <c r="F26" s="11"/>
      <c r="G26" s="170">
        <v>42.15</v>
      </c>
      <c r="H26" s="11"/>
      <c r="I26" s="258">
        <v>85815.35</v>
      </c>
      <c r="J26" s="11"/>
      <c r="K26" s="170">
        <v>0</v>
      </c>
      <c r="L26" s="249">
        <f>VLOOKUP(A26,'De x Para'!A:C,3,0)</f>
        <v>0</v>
      </c>
    </row>
    <row r="27" spans="1:12">
      <c r="A27" s="171"/>
      <c r="B27" s="164"/>
      <c r="C27" s="171"/>
      <c r="D27" s="12"/>
      <c r="E27" s="12"/>
      <c r="F27" s="12"/>
      <c r="G27" s="12"/>
      <c r="H27" s="12"/>
      <c r="I27" s="12"/>
      <c r="J27" s="12"/>
      <c r="K27" s="12"/>
      <c r="L27" s="249"/>
    </row>
    <row r="28" spans="1:12">
      <c r="A28" s="167" t="s">
        <v>343</v>
      </c>
      <c r="B28" s="164" t="s">
        <v>143</v>
      </c>
      <c r="C28" s="167" t="s">
        <v>344</v>
      </c>
      <c r="D28" s="6"/>
      <c r="E28" s="257">
        <v>1403872.14</v>
      </c>
      <c r="F28" s="8"/>
      <c r="G28" s="257">
        <v>117670.05</v>
      </c>
      <c r="H28" s="8"/>
      <c r="I28" s="257">
        <v>275297.96999999997</v>
      </c>
      <c r="J28" s="8"/>
      <c r="K28" s="257">
        <v>1246244.22</v>
      </c>
      <c r="L28" s="249">
        <f>VLOOKUP(A28,'De x Para'!A:C,3,0)</f>
        <v>0</v>
      </c>
    </row>
    <row r="29" spans="1:12">
      <c r="A29" s="169" t="s">
        <v>1845</v>
      </c>
      <c r="B29" s="164" t="s">
        <v>143</v>
      </c>
      <c r="C29" s="169" t="s">
        <v>3997</v>
      </c>
      <c r="D29" s="9"/>
      <c r="E29" s="258">
        <v>353274.18</v>
      </c>
      <c r="F29" s="11"/>
      <c r="G29" s="170">
        <v>357.83</v>
      </c>
      <c r="H29" s="11"/>
      <c r="I29" s="170">
        <v>0</v>
      </c>
      <c r="J29" s="11"/>
      <c r="K29" s="258">
        <v>353632.01</v>
      </c>
      <c r="L29" s="249">
        <f>VLOOKUP(A29,'De x Para'!A:C,3,0)</f>
        <v>0</v>
      </c>
    </row>
    <row r="30" spans="1:12">
      <c r="A30" s="169" t="s">
        <v>3490</v>
      </c>
      <c r="B30" s="164" t="s">
        <v>143</v>
      </c>
      <c r="C30" s="169" t="s">
        <v>3999</v>
      </c>
      <c r="D30" s="9"/>
      <c r="E30" s="258">
        <v>1043309.6</v>
      </c>
      <c r="F30" s="11"/>
      <c r="G30" s="258">
        <v>1945.59</v>
      </c>
      <c r="H30" s="11"/>
      <c r="I30" s="258">
        <v>152642.98000000001</v>
      </c>
      <c r="J30" s="11"/>
      <c r="K30" s="258">
        <v>892612.21</v>
      </c>
      <c r="L30" s="249">
        <f>VLOOKUP(A30,'De x Para'!A:C,3,0)</f>
        <v>0</v>
      </c>
    </row>
    <row r="31" spans="1:12">
      <c r="A31" s="169" t="s">
        <v>4434</v>
      </c>
      <c r="B31" s="164" t="s">
        <v>143</v>
      </c>
      <c r="C31" s="169" t="s">
        <v>4435</v>
      </c>
      <c r="D31" s="9"/>
      <c r="E31" s="258">
        <v>7288.36</v>
      </c>
      <c r="F31" s="11"/>
      <c r="G31" s="258">
        <v>115366.63</v>
      </c>
      <c r="H31" s="11"/>
      <c r="I31" s="258">
        <v>122654.99</v>
      </c>
      <c r="J31" s="11"/>
      <c r="K31" s="170">
        <v>0</v>
      </c>
      <c r="L31" s="249">
        <f>VLOOKUP(A31,'De x Para'!A:C,3,0)</f>
        <v>0</v>
      </c>
    </row>
    <row r="32" spans="1:12">
      <c r="A32" s="171"/>
      <c r="B32" s="164"/>
      <c r="C32" s="171"/>
      <c r="D32" s="12"/>
      <c r="E32" s="12"/>
      <c r="F32" s="12"/>
      <c r="G32" s="12"/>
      <c r="H32" s="12"/>
      <c r="I32" s="12"/>
      <c r="J32" s="12"/>
      <c r="K32" s="12"/>
      <c r="L32" s="249"/>
    </row>
    <row r="33" spans="1:12">
      <c r="A33" s="167" t="s">
        <v>351</v>
      </c>
      <c r="B33" s="164" t="s">
        <v>143</v>
      </c>
      <c r="C33" s="167" t="s">
        <v>283</v>
      </c>
      <c r="D33" s="6"/>
      <c r="E33" s="257">
        <v>8000.83</v>
      </c>
      <c r="F33" s="8"/>
      <c r="G33" s="257">
        <v>275144.87</v>
      </c>
      <c r="H33" s="8"/>
      <c r="I33" s="257">
        <v>274857.39</v>
      </c>
      <c r="J33" s="8"/>
      <c r="K33" s="257">
        <v>8288.31</v>
      </c>
      <c r="L33" s="249">
        <f>VLOOKUP(A33,'De x Para'!A:C,3,0)</f>
        <v>0</v>
      </c>
    </row>
    <row r="34" spans="1:12">
      <c r="A34" s="169" t="s">
        <v>2529</v>
      </c>
      <c r="B34" s="164" t="s">
        <v>143</v>
      </c>
      <c r="C34" s="169" t="s">
        <v>1846</v>
      </c>
      <c r="D34" s="9"/>
      <c r="E34" s="258">
        <v>8000.83</v>
      </c>
      <c r="F34" s="11"/>
      <c r="G34" s="170">
        <v>0</v>
      </c>
      <c r="H34" s="11"/>
      <c r="I34" s="170">
        <v>0</v>
      </c>
      <c r="J34" s="11"/>
      <c r="K34" s="258">
        <v>8000.83</v>
      </c>
      <c r="L34" s="249">
        <f>VLOOKUP(A34,'De x Para'!A:C,3,0)</f>
        <v>0</v>
      </c>
    </row>
    <row r="35" spans="1:12">
      <c r="A35" s="169" t="s">
        <v>3494</v>
      </c>
      <c r="B35" s="164" t="s">
        <v>143</v>
      </c>
      <c r="C35" s="169" t="s">
        <v>3491</v>
      </c>
      <c r="D35" s="9"/>
      <c r="E35" s="170">
        <v>0</v>
      </c>
      <c r="F35" s="11"/>
      <c r="G35" s="258">
        <v>275144.87</v>
      </c>
      <c r="H35" s="11"/>
      <c r="I35" s="258">
        <v>274857.39</v>
      </c>
      <c r="J35" s="11"/>
      <c r="K35" s="170">
        <v>287.48</v>
      </c>
      <c r="L35" s="249">
        <f>VLOOKUP(A35,'De x Para'!A:C,3,0)</f>
        <v>0</v>
      </c>
    </row>
    <row r="36" spans="1:12">
      <c r="A36" s="171"/>
      <c r="B36" s="164"/>
      <c r="C36" s="171"/>
      <c r="D36" s="12"/>
      <c r="E36" s="12"/>
      <c r="F36" s="12"/>
      <c r="G36" s="12"/>
      <c r="H36" s="12"/>
      <c r="I36" s="12"/>
      <c r="J36" s="12"/>
      <c r="K36" s="12"/>
      <c r="L36" s="249"/>
    </row>
    <row r="37" spans="1:12">
      <c r="A37" s="167" t="s">
        <v>357</v>
      </c>
      <c r="B37" s="164" t="s">
        <v>143</v>
      </c>
      <c r="C37" s="167" t="s">
        <v>358</v>
      </c>
      <c r="D37" s="6"/>
      <c r="E37" s="257">
        <v>198341.27</v>
      </c>
      <c r="F37" s="8"/>
      <c r="G37" s="257">
        <v>175666.84</v>
      </c>
      <c r="H37" s="8"/>
      <c r="I37" s="257">
        <v>247473.69</v>
      </c>
      <c r="J37" s="8"/>
      <c r="K37" s="257">
        <v>126534.42</v>
      </c>
      <c r="L37" s="249">
        <f>VLOOKUP(A37,'De x Para'!A:C,3,0)</f>
        <v>0</v>
      </c>
    </row>
    <row r="38" spans="1:12">
      <c r="A38" s="167" t="s">
        <v>363</v>
      </c>
      <c r="B38" s="164" t="s">
        <v>143</v>
      </c>
      <c r="C38" s="167" t="s">
        <v>364</v>
      </c>
      <c r="D38" s="6"/>
      <c r="E38" s="257">
        <v>29438</v>
      </c>
      <c r="F38" s="8"/>
      <c r="G38" s="168">
        <v>0</v>
      </c>
      <c r="H38" s="8"/>
      <c r="I38" s="257">
        <v>7000</v>
      </c>
      <c r="J38" s="8"/>
      <c r="K38" s="257">
        <v>22438</v>
      </c>
      <c r="L38" s="249">
        <f>VLOOKUP(A38,'De x Para'!A:C,3,0)</f>
        <v>0</v>
      </c>
    </row>
    <row r="39" spans="1:12">
      <c r="A39" s="167" t="s">
        <v>369</v>
      </c>
      <c r="B39" s="164" t="s">
        <v>143</v>
      </c>
      <c r="C39" s="167" t="s">
        <v>370</v>
      </c>
      <c r="D39" s="6"/>
      <c r="E39" s="257">
        <v>29438</v>
      </c>
      <c r="F39" s="8"/>
      <c r="G39" s="168">
        <v>0</v>
      </c>
      <c r="H39" s="8"/>
      <c r="I39" s="257">
        <v>7000</v>
      </c>
      <c r="J39" s="8"/>
      <c r="K39" s="257">
        <v>22438</v>
      </c>
      <c r="L39" s="249">
        <f>VLOOKUP(A39,'De x Para'!A:C,3,0)</f>
        <v>0</v>
      </c>
    </row>
    <row r="40" spans="1:12">
      <c r="A40" s="169" t="s">
        <v>375</v>
      </c>
      <c r="B40" s="164" t="s">
        <v>143</v>
      </c>
      <c r="C40" s="169" t="s">
        <v>376</v>
      </c>
      <c r="D40" s="9"/>
      <c r="E40" s="258">
        <v>7000</v>
      </c>
      <c r="F40" s="11"/>
      <c r="G40" s="170">
        <v>0</v>
      </c>
      <c r="H40" s="11"/>
      <c r="I40" s="258">
        <v>7000</v>
      </c>
      <c r="J40" s="11"/>
      <c r="K40" s="170">
        <v>0</v>
      </c>
      <c r="L40" s="249">
        <f>VLOOKUP(A40,'De x Para'!A:C,3,0)</f>
        <v>0</v>
      </c>
    </row>
    <row r="41" spans="1:12">
      <c r="A41" s="169" t="s">
        <v>381</v>
      </c>
      <c r="B41" s="164" t="s">
        <v>143</v>
      </c>
      <c r="C41" s="169" t="s">
        <v>382</v>
      </c>
      <c r="D41" s="9"/>
      <c r="E41" s="258">
        <v>22438</v>
      </c>
      <c r="F41" s="11"/>
      <c r="G41" s="170">
        <v>0</v>
      </c>
      <c r="H41" s="11"/>
      <c r="I41" s="170">
        <v>0</v>
      </c>
      <c r="J41" s="11"/>
      <c r="K41" s="258">
        <v>22438</v>
      </c>
      <c r="L41" s="249">
        <f>VLOOKUP(A41,'De x Para'!A:C,3,0)</f>
        <v>0</v>
      </c>
    </row>
    <row r="42" spans="1:12">
      <c r="A42" s="171"/>
      <c r="B42" s="164"/>
      <c r="C42" s="171"/>
      <c r="D42" s="12"/>
      <c r="E42" s="12"/>
      <c r="F42" s="12"/>
      <c r="G42" s="12"/>
      <c r="H42" s="12"/>
      <c r="I42" s="12"/>
      <c r="J42" s="12"/>
      <c r="K42" s="12"/>
      <c r="L42" s="249"/>
    </row>
    <row r="43" spans="1:12">
      <c r="A43" s="167" t="s">
        <v>397</v>
      </c>
      <c r="B43" s="164" t="s">
        <v>143</v>
      </c>
      <c r="C43" s="167" t="s">
        <v>398</v>
      </c>
      <c r="D43" s="6"/>
      <c r="E43" s="257">
        <v>166028.26999999999</v>
      </c>
      <c r="F43" s="8"/>
      <c r="G43" s="257">
        <v>145466.21</v>
      </c>
      <c r="H43" s="8"/>
      <c r="I43" s="257">
        <v>239515.36</v>
      </c>
      <c r="J43" s="8"/>
      <c r="K43" s="257">
        <v>71979.12</v>
      </c>
      <c r="L43" s="249">
        <f>VLOOKUP(A43,'De x Para'!A:C,3,0)</f>
        <v>0</v>
      </c>
    </row>
    <row r="44" spans="1:12">
      <c r="A44" s="167" t="s">
        <v>403</v>
      </c>
      <c r="B44" s="164" t="s">
        <v>143</v>
      </c>
      <c r="C44" s="167" t="s">
        <v>404</v>
      </c>
      <c r="D44" s="6"/>
      <c r="E44" s="257">
        <v>166028.26999999999</v>
      </c>
      <c r="F44" s="8"/>
      <c r="G44" s="257">
        <v>145466.21</v>
      </c>
      <c r="H44" s="8"/>
      <c r="I44" s="257">
        <v>239515.36</v>
      </c>
      <c r="J44" s="8"/>
      <c r="K44" s="257">
        <v>71979.12</v>
      </c>
      <c r="L44" s="249">
        <f>VLOOKUP(A44,'De x Para'!A:C,3,0)</f>
        <v>0</v>
      </c>
    </row>
    <row r="45" spans="1:12">
      <c r="A45" s="169" t="s">
        <v>405</v>
      </c>
      <c r="B45" s="164" t="s">
        <v>143</v>
      </c>
      <c r="C45" s="169" t="s">
        <v>406</v>
      </c>
      <c r="D45" s="9"/>
      <c r="E45" s="170">
        <v>0</v>
      </c>
      <c r="F45" s="11"/>
      <c r="G45" s="258">
        <v>84501</v>
      </c>
      <c r="H45" s="11"/>
      <c r="I45" s="258">
        <v>84501</v>
      </c>
      <c r="J45" s="11"/>
      <c r="K45" s="170">
        <v>0</v>
      </c>
      <c r="L45" s="249">
        <f>VLOOKUP(A45,'De x Para'!A:C,3,0)</f>
        <v>0</v>
      </c>
    </row>
    <row r="46" spans="1:12">
      <c r="A46" s="169" t="s">
        <v>408</v>
      </c>
      <c r="B46" s="164" t="s">
        <v>143</v>
      </c>
      <c r="C46" s="169" t="s">
        <v>409</v>
      </c>
      <c r="D46" s="9"/>
      <c r="E46" s="170">
        <v>500</v>
      </c>
      <c r="F46" s="11"/>
      <c r="G46" s="258">
        <v>60964</v>
      </c>
      <c r="H46" s="11"/>
      <c r="I46" s="258">
        <v>14252.07</v>
      </c>
      <c r="J46" s="11"/>
      <c r="K46" s="258">
        <v>47211.93</v>
      </c>
      <c r="L46" s="249">
        <f>VLOOKUP(A46,'De x Para'!A:C,3,0)</f>
        <v>0</v>
      </c>
    </row>
    <row r="47" spans="1:12">
      <c r="A47" s="169" t="s">
        <v>414</v>
      </c>
      <c r="B47" s="164" t="s">
        <v>143</v>
      </c>
      <c r="C47" s="169" t="s">
        <v>415</v>
      </c>
      <c r="D47" s="9"/>
      <c r="E47" s="258">
        <v>17666</v>
      </c>
      <c r="F47" s="11"/>
      <c r="G47" s="170">
        <v>0</v>
      </c>
      <c r="H47" s="11"/>
      <c r="I47" s="170">
        <v>0</v>
      </c>
      <c r="J47" s="11"/>
      <c r="K47" s="258">
        <v>17666</v>
      </c>
      <c r="L47" s="249">
        <f>VLOOKUP(A47,'De x Para'!A:C,3,0)</f>
        <v>0</v>
      </c>
    </row>
    <row r="48" spans="1:12">
      <c r="A48" s="169" t="s">
        <v>420</v>
      </c>
      <c r="B48" s="164" t="s">
        <v>143</v>
      </c>
      <c r="C48" s="169" t="s">
        <v>421</v>
      </c>
      <c r="D48" s="9"/>
      <c r="E48" s="258">
        <v>147862.26999999999</v>
      </c>
      <c r="F48" s="11"/>
      <c r="G48" s="170">
        <v>0.02</v>
      </c>
      <c r="H48" s="11"/>
      <c r="I48" s="258">
        <v>140762.29</v>
      </c>
      <c r="J48" s="11"/>
      <c r="K48" s="258">
        <v>7100</v>
      </c>
      <c r="L48" s="249">
        <f>VLOOKUP(A48,'De x Para'!A:C,3,0)</f>
        <v>0</v>
      </c>
    </row>
    <row r="49" spans="1:12">
      <c r="A49" s="169" t="s">
        <v>1883</v>
      </c>
      <c r="B49" s="164" t="s">
        <v>143</v>
      </c>
      <c r="C49" s="169" t="s">
        <v>1852</v>
      </c>
      <c r="D49" s="9"/>
      <c r="E49" s="170">
        <v>0</v>
      </c>
      <c r="F49" s="11"/>
      <c r="G49" s="170">
        <v>1.19</v>
      </c>
      <c r="H49" s="11"/>
      <c r="I49" s="170">
        <v>0</v>
      </c>
      <c r="J49" s="11"/>
      <c r="K49" s="170">
        <v>1.19</v>
      </c>
      <c r="L49" s="249">
        <f>VLOOKUP(A49,'De x Para'!A:C,3,0)</f>
        <v>0</v>
      </c>
    </row>
    <row r="50" spans="1:12">
      <c r="A50" s="167"/>
      <c r="B50" s="164"/>
      <c r="C50" s="167"/>
      <c r="D50" s="6"/>
      <c r="E50" s="6"/>
      <c r="F50" s="6"/>
      <c r="G50" s="6"/>
      <c r="H50" s="6"/>
      <c r="I50" s="6"/>
      <c r="J50" s="6"/>
      <c r="K50" s="6"/>
      <c r="L50" s="249"/>
    </row>
    <row r="51" spans="1:12">
      <c r="A51" s="167" t="s">
        <v>430</v>
      </c>
      <c r="B51" s="164" t="s">
        <v>143</v>
      </c>
      <c r="C51" s="167" t="s">
        <v>431</v>
      </c>
      <c r="D51" s="6"/>
      <c r="E51" s="257">
        <v>2875</v>
      </c>
      <c r="F51" s="8"/>
      <c r="G51" s="257">
        <v>30200.63</v>
      </c>
      <c r="H51" s="8"/>
      <c r="I51" s="168">
        <v>958.33</v>
      </c>
      <c r="J51" s="8"/>
      <c r="K51" s="257">
        <v>32117.3</v>
      </c>
      <c r="L51" s="249">
        <f>VLOOKUP(A51,'De x Para'!A:C,3,0)</f>
        <v>0</v>
      </c>
    </row>
    <row r="52" spans="1:12">
      <c r="A52" s="167" t="s">
        <v>435</v>
      </c>
      <c r="B52" s="164" t="s">
        <v>143</v>
      </c>
      <c r="C52" s="167" t="s">
        <v>431</v>
      </c>
      <c r="D52" s="6"/>
      <c r="E52" s="257">
        <v>2875</v>
      </c>
      <c r="F52" s="8"/>
      <c r="G52" s="257">
        <v>30200.63</v>
      </c>
      <c r="H52" s="8"/>
      <c r="I52" s="168">
        <v>958.33</v>
      </c>
      <c r="J52" s="8"/>
      <c r="K52" s="257">
        <v>32117.3</v>
      </c>
      <c r="L52" s="249">
        <f>VLOOKUP(A52,'De x Para'!A:C,3,0)</f>
        <v>0</v>
      </c>
    </row>
    <row r="53" spans="1:12">
      <c r="A53" s="169" t="s">
        <v>436</v>
      </c>
      <c r="B53" s="164" t="s">
        <v>143</v>
      </c>
      <c r="C53" s="169" t="s">
        <v>437</v>
      </c>
      <c r="D53" s="9"/>
      <c r="E53" s="258">
        <v>2875</v>
      </c>
      <c r="F53" s="11"/>
      <c r="G53" s="258">
        <v>30200.63</v>
      </c>
      <c r="H53" s="11"/>
      <c r="I53" s="170">
        <v>958.33</v>
      </c>
      <c r="J53" s="11"/>
      <c r="K53" s="258">
        <v>32117.3</v>
      </c>
      <c r="L53" s="249">
        <f>VLOOKUP(A53,'De x Para'!A:C,3,0)</f>
        <v>0</v>
      </c>
    </row>
    <row r="54" spans="1:12">
      <c r="A54" s="171"/>
      <c r="B54" s="164"/>
      <c r="C54" s="171"/>
      <c r="D54" s="12"/>
      <c r="E54" s="12"/>
      <c r="F54" s="12"/>
      <c r="G54" s="12"/>
      <c r="H54" s="12"/>
      <c r="I54" s="12"/>
      <c r="J54" s="12"/>
      <c r="K54" s="12"/>
      <c r="L54" s="249"/>
    </row>
    <row r="55" spans="1:12">
      <c r="A55" s="167" t="s">
        <v>438</v>
      </c>
      <c r="B55" s="164" t="s">
        <v>143</v>
      </c>
      <c r="C55" s="167" t="s">
        <v>439</v>
      </c>
      <c r="D55" s="6"/>
      <c r="E55" s="257">
        <v>379117.44</v>
      </c>
      <c r="F55" s="8"/>
      <c r="G55" s="168">
        <v>0</v>
      </c>
      <c r="H55" s="8"/>
      <c r="I55" s="257">
        <v>8086.98</v>
      </c>
      <c r="J55" s="8"/>
      <c r="K55" s="257">
        <v>371030.46</v>
      </c>
      <c r="L55" s="249">
        <f>VLOOKUP(A55,'De x Para'!A:C,3,0)</f>
        <v>0</v>
      </c>
    </row>
    <row r="56" spans="1:12">
      <c r="A56" s="167" t="s">
        <v>443</v>
      </c>
      <c r="B56" s="164" t="s">
        <v>143</v>
      </c>
      <c r="C56" s="167" t="s">
        <v>444</v>
      </c>
      <c r="D56" s="6"/>
      <c r="E56" s="257">
        <v>379117.44</v>
      </c>
      <c r="F56" s="8"/>
      <c r="G56" s="168">
        <v>0</v>
      </c>
      <c r="H56" s="8"/>
      <c r="I56" s="257">
        <v>8086.98</v>
      </c>
      <c r="J56" s="8"/>
      <c r="K56" s="257">
        <v>371030.46</v>
      </c>
      <c r="L56" s="249">
        <f>VLOOKUP(A56,'De x Para'!A:C,3,0)</f>
        <v>0</v>
      </c>
    </row>
    <row r="57" spans="1:12">
      <c r="A57" s="167" t="s">
        <v>445</v>
      </c>
      <c r="B57" s="164" t="s">
        <v>143</v>
      </c>
      <c r="C57" s="167" t="s">
        <v>446</v>
      </c>
      <c r="D57" s="6"/>
      <c r="E57" s="257">
        <v>1868821.56</v>
      </c>
      <c r="F57" s="8"/>
      <c r="G57" s="168">
        <v>0</v>
      </c>
      <c r="H57" s="8"/>
      <c r="I57" s="168">
        <v>0</v>
      </c>
      <c r="J57" s="8"/>
      <c r="K57" s="257">
        <v>1868821.56</v>
      </c>
      <c r="L57" s="249">
        <f>VLOOKUP(A57,'De x Para'!A:C,3,0)</f>
        <v>0</v>
      </c>
    </row>
    <row r="58" spans="1:12">
      <c r="A58" s="167" t="s">
        <v>448</v>
      </c>
      <c r="B58" s="164" t="s">
        <v>143</v>
      </c>
      <c r="C58" s="167" t="s">
        <v>449</v>
      </c>
      <c r="D58" s="6"/>
      <c r="E58" s="257">
        <v>1868821.56</v>
      </c>
      <c r="F58" s="8"/>
      <c r="G58" s="168">
        <v>0</v>
      </c>
      <c r="H58" s="8"/>
      <c r="I58" s="168">
        <v>0</v>
      </c>
      <c r="J58" s="8"/>
      <c r="K58" s="257">
        <v>1868821.56</v>
      </c>
      <c r="L58" s="249">
        <f>VLOOKUP(A58,'De x Para'!A:C,3,0)</f>
        <v>0</v>
      </c>
    </row>
    <row r="59" spans="1:12">
      <c r="A59" s="169" t="s">
        <v>450</v>
      </c>
      <c r="B59" s="164" t="s">
        <v>143</v>
      </c>
      <c r="C59" s="169" t="s">
        <v>451</v>
      </c>
      <c r="D59" s="9"/>
      <c r="E59" s="258">
        <v>513311.14</v>
      </c>
      <c r="F59" s="11"/>
      <c r="G59" s="170">
        <v>0</v>
      </c>
      <c r="H59" s="11"/>
      <c r="I59" s="170">
        <v>0</v>
      </c>
      <c r="J59" s="11"/>
      <c r="K59" s="258">
        <v>513311.14</v>
      </c>
      <c r="L59" s="249" t="str">
        <f>VLOOKUP(A59,'De x Para'!A:C,3,0)</f>
        <v>16.1</v>
      </c>
    </row>
    <row r="60" spans="1:12">
      <c r="A60" s="169" t="s">
        <v>453</v>
      </c>
      <c r="B60" s="164" t="s">
        <v>143</v>
      </c>
      <c r="C60" s="169" t="s">
        <v>454</v>
      </c>
      <c r="D60" s="9"/>
      <c r="E60" s="258">
        <v>35587.71</v>
      </c>
      <c r="F60" s="11"/>
      <c r="G60" s="170">
        <v>0</v>
      </c>
      <c r="H60" s="11"/>
      <c r="I60" s="170">
        <v>0</v>
      </c>
      <c r="J60" s="11"/>
      <c r="K60" s="258">
        <v>35587.71</v>
      </c>
      <c r="L60" s="249">
        <f>VLOOKUP(A60,'De x Para'!A:C,3,0)</f>
        <v>0</v>
      </c>
    </row>
    <row r="61" spans="1:12">
      <c r="A61" s="169" t="s">
        <v>456</v>
      </c>
      <c r="B61" s="164" t="s">
        <v>143</v>
      </c>
      <c r="C61" s="169" t="s">
        <v>457</v>
      </c>
      <c r="D61" s="9"/>
      <c r="E61" s="258">
        <v>190200</v>
      </c>
      <c r="F61" s="11"/>
      <c r="G61" s="170">
        <v>0</v>
      </c>
      <c r="H61" s="11"/>
      <c r="I61" s="170">
        <v>0</v>
      </c>
      <c r="J61" s="11"/>
      <c r="K61" s="258">
        <v>190200</v>
      </c>
      <c r="L61" s="249">
        <f>VLOOKUP(A61,'De x Para'!A:C,3,0)</f>
        <v>0</v>
      </c>
    </row>
    <row r="62" spans="1:12">
      <c r="A62" s="169" t="s">
        <v>459</v>
      </c>
      <c r="B62" s="164" t="s">
        <v>143</v>
      </c>
      <c r="C62" s="169" t="s">
        <v>460</v>
      </c>
      <c r="D62" s="9"/>
      <c r="E62" s="258">
        <v>327176.81</v>
      </c>
      <c r="F62" s="11"/>
      <c r="G62" s="170">
        <v>0</v>
      </c>
      <c r="H62" s="11"/>
      <c r="I62" s="170">
        <v>0</v>
      </c>
      <c r="J62" s="11"/>
      <c r="K62" s="258">
        <v>327176.81</v>
      </c>
      <c r="L62" s="249" t="str">
        <f>VLOOKUP(A62,'De x Para'!A:C,3,0)</f>
        <v>16.2</v>
      </c>
    </row>
    <row r="63" spans="1:12">
      <c r="A63" s="169" t="s">
        <v>462</v>
      </c>
      <c r="B63" s="164" t="s">
        <v>143</v>
      </c>
      <c r="C63" s="169" t="s">
        <v>463</v>
      </c>
      <c r="D63" s="9"/>
      <c r="E63" s="258">
        <v>620028.81000000006</v>
      </c>
      <c r="F63" s="11"/>
      <c r="G63" s="170">
        <v>0</v>
      </c>
      <c r="H63" s="11"/>
      <c r="I63" s="170">
        <v>0</v>
      </c>
      <c r="J63" s="11"/>
      <c r="K63" s="258">
        <v>620028.81000000006</v>
      </c>
      <c r="L63" s="249" t="str">
        <f>VLOOKUP(A63,'De x Para'!A:C,3,0)</f>
        <v>16.3</v>
      </c>
    </row>
    <row r="64" spans="1:12">
      <c r="A64" s="169" t="s">
        <v>465</v>
      </c>
      <c r="B64" s="164" t="s">
        <v>143</v>
      </c>
      <c r="C64" s="169" t="s">
        <v>174</v>
      </c>
      <c r="D64" s="9"/>
      <c r="E64" s="258">
        <v>182517.09</v>
      </c>
      <c r="F64" s="11"/>
      <c r="G64" s="170">
        <v>0</v>
      </c>
      <c r="H64" s="11"/>
      <c r="I64" s="170">
        <v>0</v>
      </c>
      <c r="J64" s="11"/>
      <c r="K64" s="258">
        <v>182517.09</v>
      </c>
      <c r="L64" s="249" t="str">
        <f>VLOOKUP(A64,'De x Para'!A:C,3,0)</f>
        <v>16.4</v>
      </c>
    </row>
    <row r="65" spans="1:12">
      <c r="A65" s="171"/>
      <c r="B65" s="164"/>
      <c r="C65" s="171"/>
      <c r="D65" s="12"/>
      <c r="E65" s="12"/>
      <c r="F65" s="12"/>
      <c r="G65" s="12"/>
      <c r="H65" s="12"/>
      <c r="I65" s="12"/>
      <c r="J65" s="12"/>
      <c r="K65" s="12"/>
      <c r="L65" s="249"/>
    </row>
    <row r="66" spans="1:12">
      <c r="A66" s="167" t="s">
        <v>467</v>
      </c>
      <c r="B66" s="164" t="s">
        <v>143</v>
      </c>
      <c r="C66" s="167" t="s">
        <v>468</v>
      </c>
      <c r="D66" s="6"/>
      <c r="E66" s="257">
        <v>-1489704.12</v>
      </c>
      <c r="F66" s="8"/>
      <c r="G66" s="168">
        <v>0</v>
      </c>
      <c r="H66" s="8"/>
      <c r="I66" s="257">
        <v>8086.98</v>
      </c>
      <c r="J66" s="8"/>
      <c r="K66" s="257">
        <v>-1497791.1</v>
      </c>
      <c r="L66" s="249">
        <f>VLOOKUP(A66,'De x Para'!A:C,3,0)</f>
        <v>0</v>
      </c>
    </row>
    <row r="67" spans="1:12">
      <c r="A67" s="167" t="s">
        <v>471</v>
      </c>
      <c r="B67" s="164" t="s">
        <v>143</v>
      </c>
      <c r="C67" s="167" t="s">
        <v>472</v>
      </c>
      <c r="D67" s="6"/>
      <c r="E67" s="257">
        <v>-1489704.12</v>
      </c>
      <c r="F67" s="8"/>
      <c r="G67" s="168">
        <v>0</v>
      </c>
      <c r="H67" s="8"/>
      <c r="I67" s="257">
        <v>8086.98</v>
      </c>
      <c r="J67" s="8"/>
      <c r="K67" s="257">
        <v>-1497791.1</v>
      </c>
      <c r="L67" s="249">
        <f>VLOOKUP(A67,'De x Para'!A:C,3,0)</f>
        <v>0</v>
      </c>
    </row>
    <row r="68" spans="1:12">
      <c r="A68" s="169" t="s">
        <v>473</v>
      </c>
      <c r="B68" s="164" t="s">
        <v>143</v>
      </c>
      <c r="C68" s="169" t="s">
        <v>474</v>
      </c>
      <c r="D68" s="9"/>
      <c r="E68" s="258">
        <v>-190200</v>
      </c>
      <c r="F68" s="11"/>
      <c r="G68" s="170">
        <v>0</v>
      </c>
      <c r="H68" s="11"/>
      <c r="I68" s="170">
        <v>0</v>
      </c>
      <c r="J68" s="11"/>
      <c r="K68" s="258">
        <v>-190200</v>
      </c>
      <c r="L68" s="249">
        <f>VLOOKUP(A68,'De x Para'!A:C,3,0)</f>
        <v>0</v>
      </c>
    </row>
    <row r="69" spans="1:12">
      <c r="A69" s="169" t="s">
        <v>476</v>
      </c>
      <c r="B69" s="164" t="s">
        <v>143</v>
      </c>
      <c r="C69" s="169" t="s">
        <v>477</v>
      </c>
      <c r="D69" s="9"/>
      <c r="E69" s="258">
        <v>-379296.61</v>
      </c>
      <c r="F69" s="11"/>
      <c r="G69" s="170">
        <v>0</v>
      </c>
      <c r="H69" s="11"/>
      <c r="I69" s="258">
        <v>4877.6000000000004</v>
      </c>
      <c r="J69" s="11"/>
      <c r="K69" s="258">
        <v>-384174.21</v>
      </c>
      <c r="L69" s="249">
        <f>VLOOKUP(A69,'De x Para'!A:C,3,0)</f>
        <v>0</v>
      </c>
    </row>
    <row r="70" spans="1:12">
      <c r="A70" s="169" t="s">
        <v>481</v>
      </c>
      <c r="B70" s="164" t="s">
        <v>143</v>
      </c>
      <c r="C70" s="169" t="s">
        <v>482</v>
      </c>
      <c r="D70" s="9"/>
      <c r="E70" s="258">
        <v>-264217.67</v>
      </c>
      <c r="F70" s="11"/>
      <c r="G70" s="170">
        <v>0</v>
      </c>
      <c r="H70" s="11"/>
      <c r="I70" s="258">
        <v>1325.59</v>
      </c>
      <c r="J70" s="11"/>
      <c r="K70" s="258">
        <v>-265543.26</v>
      </c>
      <c r="L70" s="249">
        <f>VLOOKUP(A70,'De x Para'!A:C,3,0)</f>
        <v>0</v>
      </c>
    </row>
    <row r="71" spans="1:12">
      <c r="A71" s="169" t="s">
        <v>486</v>
      </c>
      <c r="B71" s="164" t="s">
        <v>143</v>
      </c>
      <c r="C71" s="169" t="s">
        <v>487</v>
      </c>
      <c r="D71" s="9"/>
      <c r="E71" s="258">
        <v>-438949.36</v>
      </c>
      <c r="F71" s="11"/>
      <c r="G71" s="170">
        <v>0</v>
      </c>
      <c r="H71" s="11"/>
      <c r="I71" s="258">
        <v>1795.1</v>
      </c>
      <c r="J71" s="11"/>
      <c r="K71" s="258">
        <v>-440744.46</v>
      </c>
      <c r="L71" s="249">
        <f>VLOOKUP(A71,'De x Para'!A:C,3,0)</f>
        <v>0</v>
      </c>
    </row>
    <row r="72" spans="1:12">
      <c r="A72" s="169" t="s">
        <v>491</v>
      </c>
      <c r="B72" s="164" t="s">
        <v>143</v>
      </c>
      <c r="C72" s="169" t="s">
        <v>492</v>
      </c>
      <c r="D72" s="9"/>
      <c r="E72" s="258">
        <v>-35587.71</v>
      </c>
      <c r="F72" s="11"/>
      <c r="G72" s="170">
        <v>0</v>
      </c>
      <c r="H72" s="11"/>
      <c r="I72" s="170">
        <v>0</v>
      </c>
      <c r="J72" s="11"/>
      <c r="K72" s="258">
        <v>-35587.71</v>
      </c>
      <c r="L72" s="249">
        <f>VLOOKUP(A72,'De x Para'!A:C,3,0)</f>
        <v>0</v>
      </c>
    </row>
    <row r="73" spans="1:12">
      <c r="A73" s="169" t="s">
        <v>494</v>
      </c>
      <c r="B73" s="164" t="s">
        <v>143</v>
      </c>
      <c r="C73" s="169" t="s">
        <v>495</v>
      </c>
      <c r="D73" s="9"/>
      <c r="E73" s="258">
        <v>-181452.77</v>
      </c>
      <c r="F73" s="11"/>
      <c r="G73" s="170">
        <v>0</v>
      </c>
      <c r="H73" s="11"/>
      <c r="I73" s="170">
        <v>88.69</v>
      </c>
      <c r="J73" s="11"/>
      <c r="K73" s="258">
        <v>-181541.46</v>
      </c>
      <c r="L73" s="249">
        <f>VLOOKUP(A73,'De x Para'!A:C,3,0)</f>
        <v>0</v>
      </c>
    </row>
    <row r="74" spans="1:12">
      <c r="A74" s="171"/>
      <c r="B74" s="164"/>
      <c r="C74" s="171"/>
      <c r="D74" s="12"/>
      <c r="E74" s="12"/>
      <c r="F74" s="12"/>
      <c r="G74" s="12"/>
      <c r="H74" s="12"/>
      <c r="I74" s="12"/>
      <c r="J74" s="12"/>
      <c r="K74" s="12"/>
      <c r="L74" s="249"/>
    </row>
    <row r="75" spans="1:12">
      <c r="A75" s="167">
        <v>2</v>
      </c>
      <c r="B75" s="167" t="s">
        <v>500</v>
      </c>
      <c r="C75" s="6"/>
      <c r="D75" s="6"/>
      <c r="E75" s="257">
        <v>5893686.9800000004</v>
      </c>
      <c r="F75" s="8"/>
      <c r="G75" s="257">
        <v>1459625.74</v>
      </c>
      <c r="H75" s="8"/>
      <c r="I75" s="257">
        <v>1154998.27</v>
      </c>
      <c r="J75" s="8"/>
      <c r="K75" s="257">
        <v>5589059.5099999998</v>
      </c>
      <c r="L75" s="249">
        <f>VLOOKUP(A75,'De x Para'!A:C,3,0)</f>
        <v>0</v>
      </c>
    </row>
    <row r="76" spans="1:12">
      <c r="A76" s="167" t="s">
        <v>503</v>
      </c>
      <c r="B76" s="164" t="s">
        <v>143</v>
      </c>
      <c r="C76" s="167" t="s">
        <v>504</v>
      </c>
      <c r="D76" s="6"/>
      <c r="E76" s="257">
        <v>5494369.54</v>
      </c>
      <c r="F76" s="8"/>
      <c r="G76" s="257">
        <v>1451538.76</v>
      </c>
      <c r="H76" s="8"/>
      <c r="I76" s="257">
        <v>1154998.27</v>
      </c>
      <c r="J76" s="8"/>
      <c r="K76" s="257">
        <v>5197829.05</v>
      </c>
      <c r="L76" s="249">
        <f>VLOOKUP(A76,'De x Para'!A:C,3,0)</f>
        <v>0</v>
      </c>
    </row>
    <row r="77" spans="1:12">
      <c r="A77" s="167" t="s">
        <v>506</v>
      </c>
      <c r="B77" s="164" t="s">
        <v>143</v>
      </c>
      <c r="C77" s="167" t="s">
        <v>507</v>
      </c>
      <c r="D77" s="6"/>
      <c r="E77" s="257">
        <v>5494369.54</v>
      </c>
      <c r="F77" s="8"/>
      <c r="G77" s="257">
        <v>1451538.76</v>
      </c>
      <c r="H77" s="8"/>
      <c r="I77" s="257">
        <v>1154998.27</v>
      </c>
      <c r="J77" s="8"/>
      <c r="K77" s="257">
        <v>5197829.05</v>
      </c>
      <c r="L77" s="249">
        <f>VLOOKUP(A77,'De x Para'!A:C,3,0)</f>
        <v>0</v>
      </c>
    </row>
    <row r="78" spans="1:12">
      <c r="A78" s="167" t="s">
        <v>508</v>
      </c>
      <c r="B78" s="164" t="s">
        <v>143</v>
      </c>
      <c r="C78" s="167" t="s">
        <v>509</v>
      </c>
      <c r="D78" s="6"/>
      <c r="E78" s="257">
        <v>771078.97</v>
      </c>
      <c r="F78" s="8"/>
      <c r="G78" s="257">
        <v>344507.8</v>
      </c>
      <c r="H78" s="8"/>
      <c r="I78" s="257">
        <v>424379.55</v>
      </c>
      <c r="J78" s="8"/>
      <c r="K78" s="257">
        <v>850950.72</v>
      </c>
      <c r="L78" s="249">
        <f>VLOOKUP(A78,'De x Para'!A:C,3,0)</f>
        <v>0</v>
      </c>
    </row>
    <row r="79" spans="1:12">
      <c r="A79" s="167" t="s">
        <v>514</v>
      </c>
      <c r="B79" s="164" t="s">
        <v>143</v>
      </c>
      <c r="C79" s="167" t="s">
        <v>509</v>
      </c>
      <c r="D79" s="6"/>
      <c r="E79" s="257">
        <v>3646.2</v>
      </c>
      <c r="F79" s="8"/>
      <c r="G79" s="257">
        <v>322342.15000000002</v>
      </c>
      <c r="H79" s="8"/>
      <c r="I79" s="257">
        <v>323080.01</v>
      </c>
      <c r="J79" s="8"/>
      <c r="K79" s="257">
        <v>4384.0600000000004</v>
      </c>
      <c r="L79" s="249">
        <f>VLOOKUP(A79,'De x Para'!A:C,3,0)</f>
        <v>0</v>
      </c>
    </row>
    <row r="80" spans="1:12">
      <c r="A80" s="169" t="s">
        <v>519</v>
      </c>
      <c r="B80" s="164" t="s">
        <v>143</v>
      </c>
      <c r="C80" s="169" t="s">
        <v>520</v>
      </c>
      <c r="D80" s="9"/>
      <c r="E80" s="170">
        <v>0</v>
      </c>
      <c r="F80" s="11"/>
      <c r="G80" s="258">
        <v>239194.83</v>
      </c>
      <c r="H80" s="11"/>
      <c r="I80" s="258">
        <v>239194.83</v>
      </c>
      <c r="J80" s="11"/>
      <c r="K80" s="170">
        <v>0</v>
      </c>
      <c r="L80" s="249">
        <f>VLOOKUP(A80,'De x Para'!A:C,3,0)</f>
        <v>0</v>
      </c>
    </row>
    <row r="81" spans="1:12">
      <c r="A81" s="169" t="s">
        <v>522</v>
      </c>
      <c r="B81" s="164" t="s">
        <v>143</v>
      </c>
      <c r="C81" s="169" t="s">
        <v>523</v>
      </c>
      <c r="D81" s="9"/>
      <c r="E81" s="170">
        <v>0</v>
      </c>
      <c r="F81" s="11"/>
      <c r="G81" s="170">
        <v>685.48</v>
      </c>
      <c r="H81" s="11"/>
      <c r="I81" s="170">
        <v>685.48</v>
      </c>
      <c r="J81" s="11"/>
      <c r="K81" s="170">
        <v>0</v>
      </c>
      <c r="L81" s="249">
        <f>VLOOKUP(A81,'De x Para'!A:C,3,0)</f>
        <v>0</v>
      </c>
    </row>
    <row r="82" spans="1:12">
      <c r="A82" s="169" t="s">
        <v>531</v>
      </c>
      <c r="B82" s="164" t="s">
        <v>143</v>
      </c>
      <c r="C82" s="169" t="s">
        <v>532</v>
      </c>
      <c r="D82" s="9"/>
      <c r="E82" s="258">
        <v>3646.2</v>
      </c>
      <c r="F82" s="11"/>
      <c r="G82" s="258">
        <v>82461.84</v>
      </c>
      <c r="H82" s="11"/>
      <c r="I82" s="258">
        <v>83199.7</v>
      </c>
      <c r="J82" s="11"/>
      <c r="K82" s="258">
        <v>4384.0600000000004</v>
      </c>
      <c r="L82" s="249">
        <f>VLOOKUP(A82,'De x Para'!A:C,3,0)</f>
        <v>0</v>
      </c>
    </row>
    <row r="83" spans="1:12">
      <c r="A83" s="171"/>
      <c r="B83" s="164"/>
      <c r="C83" s="171"/>
      <c r="D83" s="12"/>
      <c r="E83" s="12"/>
      <c r="F83" s="12"/>
      <c r="G83" s="12"/>
      <c r="H83" s="12"/>
      <c r="I83" s="12"/>
      <c r="J83" s="12"/>
      <c r="K83" s="12"/>
      <c r="L83" s="249"/>
    </row>
    <row r="84" spans="1:12">
      <c r="A84" s="167" t="s">
        <v>535</v>
      </c>
      <c r="B84" s="164" t="s">
        <v>143</v>
      </c>
      <c r="C84" s="167" t="s">
        <v>536</v>
      </c>
      <c r="D84" s="6"/>
      <c r="E84" s="257">
        <v>767432.77</v>
      </c>
      <c r="F84" s="8"/>
      <c r="G84" s="257">
        <v>22165.65</v>
      </c>
      <c r="H84" s="8"/>
      <c r="I84" s="257">
        <v>101299.54</v>
      </c>
      <c r="J84" s="8"/>
      <c r="K84" s="257">
        <v>846566.66</v>
      </c>
      <c r="L84" s="249">
        <f>VLOOKUP(A84,'De x Para'!A:C,3,0)</f>
        <v>0</v>
      </c>
    </row>
    <row r="85" spans="1:12">
      <c r="A85" s="169" t="s">
        <v>541</v>
      </c>
      <c r="B85" s="164" t="s">
        <v>143</v>
      </c>
      <c r="C85" s="169" t="s">
        <v>542</v>
      </c>
      <c r="D85" s="9"/>
      <c r="E85" s="258">
        <v>147563.48000000001</v>
      </c>
      <c r="F85" s="11"/>
      <c r="G85" s="170">
        <v>499.54</v>
      </c>
      <c r="H85" s="11"/>
      <c r="I85" s="258">
        <v>28135.97</v>
      </c>
      <c r="J85" s="11"/>
      <c r="K85" s="258">
        <v>175199.91</v>
      </c>
      <c r="L85" s="249">
        <f>VLOOKUP(A85,'De x Para'!A:C,3,0)</f>
        <v>0</v>
      </c>
    </row>
    <row r="86" spans="1:12">
      <c r="A86" s="169" t="s">
        <v>547</v>
      </c>
      <c r="B86" s="164" t="s">
        <v>143</v>
      </c>
      <c r="C86" s="169" t="s">
        <v>548</v>
      </c>
      <c r="D86" s="9"/>
      <c r="E86" s="258">
        <v>424200.53</v>
      </c>
      <c r="F86" s="11"/>
      <c r="G86" s="258">
        <v>15980.38</v>
      </c>
      <c r="H86" s="11"/>
      <c r="I86" s="258">
        <v>47179.62</v>
      </c>
      <c r="J86" s="11"/>
      <c r="K86" s="258">
        <v>455399.77</v>
      </c>
      <c r="L86" s="249">
        <f>VLOOKUP(A86,'De x Para'!A:C,3,0)</f>
        <v>0</v>
      </c>
    </row>
    <row r="87" spans="1:12">
      <c r="A87" s="169" t="s">
        <v>553</v>
      </c>
      <c r="B87" s="164" t="s">
        <v>143</v>
      </c>
      <c r="C87" s="169" t="s">
        <v>554</v>
      </c>
      <c r="D87" s="9"/>
      <c r="E87" s="258">
        <v>10392.23</v>
      </c>
      <c r="F87" s="11"/>
      <c r="G87" s="170">
        <v>40.07</v>
      </c>
      <c r="H87" s="11"/>
      <c r="I87" s="258">
        <v>2250.87</v>
      </c>
      <c r="J87" s="11"/>
      <c r="K87" s="258">
        <v>12603.03</v>
      </c>
      <c r="L87" s="249">
        <f>VLOOKUP(A87,'De x Para'!A:C,3,0)</f>
        <v>0</v>
      </c>
    </row>
    <row r="88" spans="1:12">
      <c r="A88" s="169" t="s">
        <v>559</v>
      </c>
      <c r="B88" s="164" t="s">
        <v>143</v>
      </c>
      <c r="C88" s="169" t="s">
        <v>560</v>
      </c>
      <c r="D88" s="9"/>
      <c r="E88" s="258">
        <v>33935.5</v>
      </c>
      <c r="F88" s="11"/>
      <c r="G88" s="258">
        <v>1278.4100000000001</v>
      </c>
      <c r="H88" s="11"/>
      <c r="I88" s="258">
        <v>3774.38</v>
      </c>
      <c r="J88" s="11"/>
      <c r="K88" s="258">
        <v>36431.47</v>
      </c>
      <c r="L88" s="249">
        <f>VLOOKUP(A88,'De x Para'!A:C,3,0)</f>
        <v>0</v>
      </c>
    </row>
    <row r="89" spans="1:12">
      <c r="A89" s="169" t="s">
        <v>565</v>
      </c>
      <c r="B89" s="164" t="s">
        <v>143</v>
      </c>
      <c r="C89" s="169" t="s">
        <v>566</v>
      </c>
      <c r="D89" s="9"/>
      <c r="E89" s="258">
        <v>1299.0999999999999</v>
      </c>
      <c r="F89" s="11"/>
      <c r="G89" s="170">
        <v>4.97</v>
      </c>
      <c r="H89" s="11"/>
      <c r="I89" s="170">
        <v>281.35000000000002</v>
      </c>
      <c r="J89" s="11"/>
      <c r="K89" s="258">
        <v>1575.48</v>
      </c>
      <c r="L89" s="249">
        <f>VLOOKUP(A89,'De x Para'!A:C,3,0)</f>
        <v>0</v>
      </c>
    </row>
    <row r="90" spans="1:12">
      <c r="A90" s="169" t="s">
        <v>571</v>
      </c>
      <c r="B90" s="164" t="s">
        <v>143</v>
      </c>
      <c r="C90" s="169" t="s">
        <v>572</v>
      </c>
      <c r="D90" s="9"/>
      <c r="E90" s="258">
        <v>4242.05</v>
      </c>
      <c r="F90" s="11"/>
      <c r="G90" s="170">
        <v>159.81</v>
      </c>
      <c r="H90" s="11"/>
      <c r="I90" s="170">
        <v>471.8</v>
      </c>
      <c r="J90" s="11"/>
      <c r="K90" s="258">
        <v>4554.04</v>
      </c>
      <c r="L90" s="249">
        <f>VLOOKUP(A90,'De x Para'!A:C,3,0)</f>
        <v>0</v>
      </c>
    </row>
    <row r="91" spans="1:12">
      <c r="A91" s="169" t="s">
        <v>577</v>
      </c>
      <c r="B91" s="164" t="s">
        <v>143</v>
      </c>
      <c r="C91" s="169" t="s">
        <v>578</v>
      </c>
      <c r="D91" s="9"/>
      <c r="E91" s="258">
        <v>37628.71</v>
      </c>
      <c r="F91" s="11"/>
      <c r="G91" s="170">
        <v>127.47</v>
      </c>
      <c r="H91" s="11"/>
      <c r="I91" s="258">
        <v>7174.71</v>
      </c>
      <c r="J91" s="11"/>
      <c r="K91" s="258">
        <v>44675.95</v>
      </c>
      <c r="L91" s="249">
        <f>VLOOKUP(A91,'De x Para'!A:C,3,0)</f>
        <v>0</v>
      </c>
    </row>
    <row r="92" spans="1:12">
      <c r="A92" s="169" t="s">
        <v>583</v>
      </c>
      <c r="B92" s="164" t="s">
        <v>143</v>
      </c>
      <c r="C92" s="169" t="s">
        <v>584</v>
      </c>
      <c r="D92" s="9"/>
      <c r="E92" s="258">
        <v>108171.17</v>
      </c>
      <c r="F92" s="11"/>
      <c r="G92" s="258">
        <v>4075</v>
      </c>
      <c r="H92" s="11"/>
      <c r="I92" s="258">
        <v>12030.84</v>
      </c>
      <c r="J92" s="11"/>
      <c r="K92" s="258">
        <v>116127.01</v>
      </c>
      <c r="L92" s="249">
        <f>VLOOKUP(A92,'De x Para'!A:C,3,0)</f>
        <v>0</v>
      </c>
    </row>
    <row r="93" spans="1:12">
      <c r="A93" s="171"/>
      <c r="B93" s="164"/>
      <c r="C93" s="171"/>
      <c r="D93" s="12"/>
      <c r="E93" s="12"/>
      <c r="F93" s="12"/>
      <c r="G93" s="12"/>
      <c r="H93" s="12"/>
      <c r="I93" s="12"/>
      <c r="J93" s="12"/>
      <c r="K93" s="12"/>
      <c r="L93" s="249"/>
    </row>
    <row r="94" spans="1:12">
      <c r="A94" s="167" t="s">
        <v>589</v>
      </c>
      <c r="B94" s="164" t="s">
        <v>143</v>
      </c>
      <c r="C94" s="167" t="s">
        <v>590</v>
      </c>
      <c r="D94" s="6"/>
      <c r="E94" s="257">
        <v>92071.86</v>
      </c>
      <c r="F94" s="8"/>
      <c r="G94" s="257">
        <v>92063.19</v>
      </c>
      <c r="H94" s="8"/>
      <c r="I94" s="257">
        <v>97621.5</v>
      </c>
      <c r="J94" s="8"/>
      <c r="K94" s="257">
        <v>97630.17</v>
      </c>
      <c r="L94" s="249">
        <f>VLOOKUP(A94,'De x Para'!A:C,3,0)</f>
        <v>0</v>
      </c>
    </row>
    <row r="95" spans="1:12">
      <c r="A95" s="167" t="s">
        <v>595</v>
      </c>
      <c r="B95" s="164" t="s">
        <v>143</v>
      </c>
      <c r="C95" s="167" t="s">
        <v>590</v>
      </c>
      <c r="D95" s="6"/>
      <c r="E95" s="257">
        <v>92071.86</v>
      </c>
      <c r="F95" s="8"/>
      <c r="G95" s="257">
        <v>92063.19</v>
      </c>
      <c r="H95" s="8"/>
      <c r="I95" s="257">
        <v>97621.5</v>
      </c>
      <c r="J95" s="8"/>
      <c r="K95" s="257">
        <v>97630.17</v>
      </c>
      <c r="L95" s="249">
        <f>VLOOKUP(A95,'De x Para'!A:C,3,0)</f>
        <v>0</v>
      </c>
    </row>
    <row r="96" spans="1:12">
      <c r="A96" s="169" t="s">
        <v>596</v>
      </c>
      <c r="B96" s="164" t="s">
        <v>143</v>
      </c>
      <c r="C96" s="169" t="s">
        <v>597</v>
      </c>
      <c r="D96" s="9"/>
      <c r="E96" s="258">
        <v>72063.929999999993</v>
      </c>
      <c r="F96" s="11"/>
      <c r="G96" s="258">
        <v>72063.929999999993</v>
      </c>
      <c r="H96" s="11"/>
      <c r="I96" s="258">
        <v>77040.72</v>
      </c>
      <c r="J96" s="11"/>
      <c r="K96" s="258">
        <v>77040.72</v>
      </c>
      <c r="L96" s="249">
        <f>VLOOKUP(A96,'De x Para'!A:C,3,0)</f>
        <v>0</v>
      </c>
    </row>
    <row r="97" spans="1:12">
      <c r="A97" s="169" t="s">
        <v>602</v>
      </c>
      <c r="B97" s="164" t="s">
        <v>143</v>
      </c>
      <c r="C97" s="169" t="s">
        <v>603</v>
      </c>
      <c r="D97" s="9"/>
      <c r="E97" s="258">
        <v>17779.02</v>
      </c>
      <c r="F97" s="11"/>
      <c r="G97" s="258">
        <v>17779.02</v>
      </c>
      <c r="H97" s="11"/>
      <c r="I97" s="258">
        <v>18294.03</v>
      </c>
      <c r="J97" s="11"/>
      <c r="K97" s="258">
        <v>18294.03</v>
      </c>
      <c r="L97" s="249">
        <f>VLOOKUP(A97,'De x Para'!A:C,3,0)</f>
        <v>0</v>
      </c>
    </row>
    <row r="98" spans="1:12">
      <c r="A98" s="169" t="s">
        <v>608</v>
      </c>
      <c r="B98" s="164" t="s">
        <v>143</v>
      </c>
      <c r="C98" s="169" t="s">
        <v>609</v>
      </c>
      <c r="D98" s="9"/>
      <c r="E98" s="258">
        <v>2228.91</v>
      </c>
      <c r="F98" s="11"/>
      <c r="G98" s="258">
        <v>2220.2399999999998</v>
      </c>
      <c r="H98" s="11"/>
      <c r="I98" s="258">
        <v>2286.75</v>
      </c>
      <c r="J98" s="11"/>
      <c r="K98" s="258">
        <v>2295.42</v>
      </c>
      <c r="L98" s="249">
        <f>VLOOKUP(A98,'De x Para'!A:C,3,0)</f>
        <v>0</v>
      </c>
    </row>
    <row r="99" spans="1:12">
      <c r="A99" s="171"/>
      <c r="B99" s="164"/>
      <c r="C99" s="171"/>
      <c r="D99" s="12"/>
      <c r="E99" s="12"/>
      <c r="F99" s="12"/>
      <c r="G99" s="12"/>
      <c r="H99" s="12"/>
      <c r="I99" s="12"/>
      <c r="J99" s="12"/>
      <c r="K99" s="12"/>
      <c r="L99" s="249"/>
    </row>
    <row r="100" spans="1:12">
      <c r="A100" s="167" t="s">
        <v>614</v>
      </c>
      <c r="B100" s="164" t="s">
        <v>143</v>
      </c>
      <c r="C100" s="167" t="s">
        <v>615</v>
      </c>
      <c r="D100" s="6"/>
      <c r="E100" s="257">
        <v>49137.16</v>
      </c>
      <c r="F100" s="8"/>
      <c r="G100" s="257">
        <v>47370.02</v>
      </c>
      <c r="H100" s="8"/>
      <c r="I100" s="257">
        <v>35854.44</v>
      </c>
      <c r="J100" s="8"/>
      <c r="K100" s="257">
        <v>37621.58</v>
      </c>
      <c r="L100" s="249">
        <f>VLOOKUP(A100,'De x Para'!A:C,3,0)</f>
        <v>0</v>
      </c>
    </row>
    <row r="101" spans="1:12">
      <c r="A101" s="167" t="s">
        <v>620</v>
      </c>
      <c r="B101" s="164" t="s">
        <v>143</v>
      </c>
      <c r="C101" s="167" t="s">
        <v>615</v>
      </c>
      <c r="D101" s="6"/>
      <c r="E101" s="257">
        <v>49137.16</v>
      </c>
      <c r="F101" s="8"/>
      <c r="G101" s="257">
        <v>47370.02</v>
      </c>
      <c r="H101" s="8"/>
      <c r="I101" s="257">
        <v>35854.44</v>
      </c>
      <c r="J101" s="8"/>
      <c r="K101" s="257">
        <v>37621.58</v>
      </c>
      <c r="L101" s="249">
        <f>VLOOKUP(A101,'De x Para'!A:C,3,0)</f>
        <v>0</v>
      </c>
    </row>
    <row r="102" spans="1:12">
      <c r="A102" s="169" t="s">
        <v>621</v>
      </c>
      <c r="B102" s="164" t="s">
        <v>143</v>
      </c>
      <c r="C102" s="169" t="s">
        <v>622</v>
      </c>
      <c r="D102" s="9"/>
      <c r="E102" s="170">
        <v>464.26</v>
      </c>
      <c r="F102" s="11"/>
      <c r="G102" s="170">
        <v>464.26</v>
      </c>
      <c r="H102" s="11"/>
      <c r="I102" s="170">
        <v>365.88</v>
      </c>
      <c r="J102" s="11"/>
      <c r="K102" s="170">
        <v>365.88</v>
      </c>
      <c r="L102" s="249">
        <f>VLOOKUP(A102,'De x Para'!A:C,3,0)</f>
        <v>0</v>
      </c>
    </row>
    <row r="103" spans="1:12">
      <c r="A103" s="169" t="s">
        <v>627</v>
      </c>
      <c r="B103" s="164" t="s">
        <v>143</v>
      </c>
      <c r="C103" s="169" t="s">
        <v>628</v>
      </c>
      <c r="D103" s="9"/>
      <c r="E103" s="258">
        <v>22429.72</v>
      </c>
      <c r="F103" s="11"/>
      <c r="G103" s="258">
        <v>22429.72</v>
      </c>
      <c r="H103" s="11"/>
      <c r="I103" s="258">
        <v>20692.439999999999</v>
      </c>
      <c r="J103" s="11"/>
      <c r="K103" s="258">
        <v>20692.439999999999</v>
      </c>
      <c r="L103" s="249">
        <f>VLOOKUP(A103,'De x Para'!A:C,3,0)</f>
        <v>0</v>
      </c>
    </row>
    <row r="104" spans="1:12">
      <c r="A104" s="169" t="s">
        <v>633</v>
      </c>
      <c r="B104" s="164" t="s">
        <v>143</v>
      </c>
      <c r="C104" s="169" t="s">
        <v>634</v>
      </c>
      <c r="D104" s="9"/>
      <c r="E104" s="258">
        <v>2879.52</v>
      </c>
      <c r="F104" s="11"/>
      <c r="G104" s="258">
        <v>2921.91</v>
      </c>
      <c r="H104" s="11"/>
      <c r="I104" s="170">
        <v>761.91</v>
      </c>
      <c r="J104" s="11"/>
      <c r="K104" s="170">
        <v>719.52</v>
      </c>
      <c r="L104" s="249">
        <f>VLOOKUP(A104,'De x Para'!A:C,3,0)</f>
        <v>0</v>
      </c>
    </row>
    <row r="105" spans="1:12">
      <c r="A105" s="169" t="s">
        <v>639</v>
      </c>
      <c r="B105" s="164" t="s">
        <v>143</v>
      </c>
      <c r="C105" s="169" t="s">
        <v>640</v>
      </c>
      <c r="D105" s="9"/>
      <c r="E105" s="258">
        <v>9768.14</v>
      </c>
      <c r="F105" s="11"/>
      <c r="G105" s="258">
        <v>10081.959999999999</v>
      </c>
      <c r="H105" s="11"/>
      <c r="I105" s="258">
        <v>3385.96</v>
      </c>
      <c r="J105" s="11"/>
      <c r="K105" s="258">
        <v>3072.14</v>
      </c>
      <c r="L105" s="249">
        <f>VLOOKUP(A105,'De x Para'!A:C,3,0)</f>
        <v>0</v>
      </c>
    </row>
    <row r="106" spans="1:12">
      <c r="A106" s="169" t="s">
        <v>645</v>
      </c>
      <c r="B106" s="164" t="s">
        <v>143</v>
      </c>
      <c r="C106" s="169" t="s">
        <v>646</v>
      </c>
      <c r="D106" s="9"/>
      <c r="E106" s="258">
        <v>7321.17</v>
      </c>
      <c r="F106" s="11"/>
      <c r="G106" s="258">
        <v>7375.07</v>
      </c>
      <c r="H106" s="11"/>
      <c r="I106" s="258">
        <v>7321.15</v>
      </c>
      <c r="J106" s="11"/>
      <c r="K106" s="258">
        <v>7267.25</v>
      </c>
      <c r="L106" s="249">
        <f>VLOOKUP(A106,'De x Para'!A:C,3,0)</f>
        <v>0</v>
      </c>
    </row>
    <row r="107" spans="1:12">
      <c r="A107" s="169" t="s">
        <v>651</v>
      </c>
      <c r="B107" s="164" t="s">
        <v>143</v>
      </c>
      <c r="C107" s="169" t="s">
        <v>652</v>
      </c>
      <c r="D107" s="9"/>
      <c r="E107" s="258">
        <v>4066.31</v>
      </c>
      <c r="F107" s="11"/>
      <c r="G107" s="258">
        <v>4097.1000000000004</v>
      </c>
      <c r="H107" s="11"/>
      <c r="I107" s="258">
        <v>3327.1</v>
      </c>
      <c r="J107" s="11"/>
      <c r="K107" s="258">
        <v>3296.31</v>
      </c>
      <c r="L107" s="249">
        <f>VLOOKUP(A107,'De x Para'!A:C,3,0)</f>
        <v>0</v>
      </c>
    </row>
    <row r="108" spans="1:12">
      <c r="A108" s="169" t="s">
        <v>1876</v>
      </c>
      <c r="B108" s="164" t="s">
        <v>143</v>
      </c>
      <c r="C108" s="169" t="s">
        <v>1877</v>
      </c>
      <c r="D108" s="9"/>
      <c r="E108" s="258">
        <v>2208.04</v>
      </c>
      <c r="F108" s="11"/>
      <c r="G108" s="170">
        <v>0</v>
      </c>
      <c r="H108" s="11"/>
      <c r="I108" s="170">
        <v>0</v>
      </c>
      <c r="J108" s="11"/>
      <c r="K108" s="258">
        <v>2208.04</v>
      </c>
      <c r="L108" s="249">
        <f>VLOOKUP(A108,'De x Para'!A:C,3,0)</f>
        <v>0</v>
      </c>
    </row>
    <row r="109" spans="1:12">
      <c r="A109" s="171"/>
      <c r="B109" s="164"/>
      <c r="C109" s="171"/>
      <c r="D109" s="12"/>
      <c r="E109" s="12"/>
      <c r="F109" s="12"/>
      <c r="G109" s="12"/>
      <c r="H109" s="12"/>
      <c r="I109" s="12"/>
      <c r="J109" s="12"/>
      <c r="K109" s="12"/>
      <c r="L109" s="249"/>
    </row>
    <row r="110" spans="1:12">
      <c r="A110" s="167" t="s">
        <v>657</v>
      </c>
      <c r="B110" s="164" t="s">
        <v>143</v>
      </c>
      <c r="C110" s="167" t="s">
        <v>658</v>
      </c>
      <c r="D110" s="6"/>
      <c r="E110" s="257">
        <v>266860.94</v>
      </c>
      <c r="F110" s="8"/>
      <c r="G110" s="257">
        <v>305853.78000000003</v>
      </c>
      <c r="H110" s="8"/>
      <c r="I110" s="257">
        <v>214911.92</v>
      </c>
      <c r="J110" s="8"/>
      <c r="K110" s="257">
        <v>175919.08</v>
      </c>
      <c r="L110" s="249">
        <f>VLOOKUP(A110,'De x Para'!A:C,3,0)</f>
        <v>0</v>
      </c>
    </row>
    <row r="111" spans="1:12">
      <c r="A111" s="167" t="s">
        <v>663</v>
      </c>
      <c r="B111" s="164" t="s">
        <v>143</v>
      </c>
      <c r="C111" s="167" t="s">
        <v>658</v>
      </c>
      <c r="D111" s="6"/>
      <c r="E111" s="257">
        <v>266860.94</v>
      </c>
      <c r="F111" s="8"/>
      <c r="G111" s="257">
        <v>305853.78000000003</v>
      </c>
      <c r="H111" s="8"/>
      <c r="I111" s="257">
        <v>214911.92</v>
      </c>
      <c r="J111" s="8"/>
      <c r="K111" s="257">
        <v>175919.08</v>
      </c>
      <c r="L111" s="249">
        <f>VLOOKUP(A111,'De x Para'!A:C,3,0)</f>
        <v>0</v>
      </c>
    </row>
    <row r="112" spans="1:12">
      <c r="A112" s="169" t="s">
        <v>664</v>
      </c>
      <c r="B112" s="164" t="s">
        <v>143</v>
      </c>
      <c r="C112" s="169" t="s">
        <v>665</v>
      </c>
      <c r="D112" s="9"/>
      <c r="E112" s="258">
        <v>266860.94</v>
      </c>
      <c r="F112" s="11"/>
      <c r="G112" s="258">
        <v>305853.78000000003</v>
      </c>
      <c r="H112" s="11"/>
      <c r="I112" s="258">
        <v>184711.29</v>
      </c>
      <c r="J112" s="11"/>
      <c r="K112" s="258">
        <v>145718.45000000001</v>
      </c>
      <c r="L112" s="249">
        <f>VLOOKUP(A112,'De x Para'!A:C,3,0)</f>
        <v>0</v>
      </c>
    </row>
    <row r="113" spans="1:12">
      <c r="A113" s="169" t="s">
        <v>668</v>
      </c>
      <c r="B113" s="164" t="s">
        <v>143</v>
      </c>
      <c r="C113" s="169" t="s">
        <v>669</v>
      </c>
      <c r="D113" s="9"/>
      <c r="E113" s="170">
        <v>0</v>
      </c>
      <c r="F113" s="11"/>
      <c r="G113" s="170">
        <v>0</v>
      </c>
      <c r="H113" s="11"/>
      <c r="I113" s="258">
        <v>30200.63</v>
      </c>
      <c r="J113" s="11"/>
      <c r="K113" s="258">
        <v>30200.63</v>
      </c>
      <c r="L113" s="249">
        <f>VLOOKUP(A113,'De x Para'!A:C,3,0)</f>
        <v>0</v>
      </c>
    </row>
    <row r="114" spans="1:12">
      <c r="A114" s="171"/>
      <c r="B114" s="164"/>
      <c r="C114" s="171"/>
      <c r="D114" s="12"/>
      <c r="E114" s="12"/>
      <c r="F114" s="12"/>
      <c r="G114" s="12"/>
      <c r="H114" s="12"/>
      <c r="I114" s="12"/>
      <c r="J114" s="12"/>
      <c r="K114" s="12"/>
      <c r="L114" s="249"/>
    </row>
    <row r="115" spans="1:12">
      <c r="A115" s="167" t="s">
        <v>1849</v>
      </c>
      <c r="B115" s="164" t="s">
        <v>143</v>
      </c>
      <c r="C115" s="167" t="s">
        <v>398</v>
      </c>
      <c r="D115" s="6"/>
      <c r="E115" s="168">
        <v>0</v>
      </c>
      <c r="F115" s="8"/>
      <c r="G115" s="168">
        <v>0</v>
      </c>
      <c r="H115" s="8"/>
      <c r="I115" s="257">
        <v>9427</v>
      </c>
      <c r="J115" s="8"/>
      <c r="K115" s="257">
        <v>9427</v>
      </c>
      <c r="L115" s="249">
        <f>VLOOKUP(A115,'De x Para'!A:C,3,0)</f>
        <v>0</v>
      </c>
    </row>
    <row r="116" spans="1:12">
      <c r="A116" s="167" t="s">
        <v>1850</v>
      </c>
      <c r="B116" s="164" t="s">
        <v>143</v>
      </c>
      <c r="C116" s="167" t="s">
        <v>398</v>
      </c>
      <c r="D116" s="6"/>
      <c r="E116" s="168">
        <v>0</v>
      </c>
      <c r="F116" s="8"/>
      <c r="G116" s="168">
        <v>0</v>
      </c>
      <c r="H116" s="8"/>
      <c r="I116" s="257">
        <v>9427</v>
      </c>
      <c r="J116" s="8"/>
      <c r="K116" s="257">
        <v>9427</v>
      </c>
      <c r="L116" s="249">
        <f>VLOOKUP(A116,'De x Para'!A:C,3,0)</f>
        <v>0</v>
      </c>
    </row>
    <row r="117" spans="1:12">
      <c r="A117" s="169" t="s">
        <v>1997</v>
      </c>
      <c r="B117" s="164" t="s">
        <v>143</v>
      </c>
      <c r="C117" s="169" t="s">
        <v>1998</v>
      </c>
      <c r="D117" s="9"/>
      <c r="E117" s="170">
        <v>0</v>
      </c>
      <c r="F117" s="11"/>
      <c r="G117" s="170">
        <v>0</v>
      </c>
      <c r="H117" s="11"/>
      <c r="I117" s="258">
        <v>9427</v>
      </c>
      <c r="J117" s="11"/>
      <c r="K117" s="258">
        <v>9427</v>
      </c>
      <c r="L117" s="249">
        <f>VLOOKUP(A117,'De x Para'!A:C,3,0)</f>
        <v>0</v>
      </c>
    </row>
    <row r="118" spans="1:12">
      <c r="A118" s="171"/>
      <c r="B118" s="164"/>
      <c r="C118" s="171"/>
      <c r="D118" s="12"/>
      <c r="E118" s="12"/>
      <c r="F118" s="12"/>
      <c r="G118" s="12"/>
      <c r="H118" s="12"/>
      <c r="I118" s="12"/>
      <c r="J118" s="12"/>
      <c r="K118" s="12"/>
      <c r="L118" s="249"/>
    </row>
    <row r="119" spans="1:12">
      <c r="A119" s="167" t="s">
        <v>672</v>
      </c>
      <c r="B119" s="164" t="s">
        <v>143</v>
      </c>
      <c r="C119" s="167" t="s">
        <v>194</v>
      </c>
      <c r="D119" s="6"/>
      <c r="E119" s="257">
        <v>4315220.6100000003</v>
      </c>
      <c r="F119" s="8"/>
      <c r="G119" s="257">
        <v>661743.97</v>
      </c>
      <c r="H119" s="8"/>
      <c r="I119" s="257">
        <v>372803.86</v>
      </c>
      <c r="J119" s="8"/>
      <c r="K119" s="257">
        <v>4026280.5</v>
      </c>
      <c r="L119" s="249">
        <f>VLOOKUP(A119,'De x Para'!A:C,3,0)</f>
        <v>0</v>
      </c>
    </row>
    <row r="120" spans="1:12">
      <c r="A120" s="167" t="s">
        <v>677</v>
      </c>
      <c r="B120" s="164" t="s">
        <v>143</v>
      </c>
      <c r="C120" s="167" t="s">
        <v>194</v>
      </c>
      <c r="D120" s="6"/>
      <c r="E120" s="257">
        <v>4315220.6100000003</v>
      </c>
      <c r="F120" s="8"/>
      <c r="G120" s="257">
        <v>661743.97</v>
      </c>
      <c r="H120" s="8"/>
      <c r="I120" s="257">
        <v>372803.86</v>
      </c>
      <c r="J120" s="8"/>
      <c r="K120" s="257">
        <v>4026280.5</v>
      </c>
      <c r="L120" s="249">
        <f>VLOOKUP(A120,'De x Para'!A:C,3,0)</f>
        <v>0</v>
      </c>
    </row>
    <row r="121" spans="1:12">
      <c r="A121" s="169" t="s">
        <v>678</v>
      </c>
      <c r="B121" s="164" t="s">
        <v>143</v>
      </c>
      <c r="C121" s="169" t="s">
        <v>679</v>
      </c>
      <c r="D121" s="9"/>
      <c r="E121" s="258">
        <v>3054709.93</v>
      </c>
      <c r="F121" s="11"/>
      <c r="G121" s="258">
        <v>605307.99</v>
      </c>
      <c r="H121" s="11"/>
      <c r="I121" s="258">
        <v>372446.03</v>
      </c>
      <c r="J121" s="11"/>
      <c r="K121" s="258">
        <v>2821847.97</v>
      </c>
      <c r="L121" s="249">
        <f>VLOOKUP(A121,'De x Para'!A:C,3,0)</f>
        <v>0</v>
      </c>
    </row>
    <row r="122" spans="1:12">
      <c r="A122" s="169" t="s">
        <v>688</v>
      </c>
      <c r="B122" s="164" t="s">
        <v>143</v>
      </c>
      <c r="C122" s="169" t="s">
        <v>689</v>
      </c>
      <c r="D122" s="9"/>
      <c r="E122" s="258">
        <v>361275.01</v>
      </c>
      <c r="F122" s="11"/>
      <c r="G122" s="170">
        <v>0</v>
      </c>
      <c r="H122" s="11"/>
      <c r="I122" s="170">
        <v>357.83</v>
      </c>
      <c r="J122" s="11"/>
      <c r="K122" s="258">
        <v>361632.84</v>
      </c>
      <c r="L122" s="249">
        <f>VLOOKUP(A122,'De x Para'!A:C,3,0)</f>
        <v>0</v>
      </c>
    </row>
    <row r="123" spans="1:12">
      <c r="A123" s="169" t="s">
        <v>2577</v>
      </c>
      <c r="B123" s="164" t="s">
        <v>143</v>
      </c>
      <c r="C123" s="169" t="s">
        <v>2578</v>
      </c>
      <c r="D123" s="9"/>
      <c r="E123" s="258">
        <v>899235.67</v>
      </c>
      <c r="F123" s="11"/>
      <c r="G123" s="258">
        <v>56435.98</v>
      </c>
      <c r="H123" s="11"/>
      <c r="I123" s="170">
        <v>0</v>
      </c>
      <c r="J123" s="11"/>
      <c r="K123" s="258">
        <v>842799.69</v>
      </c>
      <c r="L123" s="249">
        <f>VLOOKUP(A123,'De x Para'!A:C,3,0)</f>
        <v>0</v>
      </c>
    </row>
    <row r="124" spans="1:12">
      <c r="A124" s="171"/>
      <c r="B124" s="164"/>
      <c r="C124" s="171"/>
      <c r="D124" s="12"/>
      <c r="E124" s="12"/>
      <c r="F124" s="12"/>
      <c r="G124" s="12"/>
      <c r="H124" s="12"/>
      <c r="I124" s="12"/>
      <c r="J124" s="12"/>
      <c r="K124" s="12"/>
      <c r="L124" s="249"/>
    </row>
    <row r="125" spans="1:12">
      <c r="A125" s="167" t="s">
        <v>690</v>
      </c>
      <c r="B125" s="164" t="s">
        <v>143</v>
      </c>
      <c r="C125" s="167" t="s">
        <v>691</v>
      </c>
      <c r="D125" s="6"/>
      <c r="E125" s="257">
        <v>399317.44</v>
      </c>
      <c r="F125" s="8"/>
      <c r="G125" s="257">
        <v>8086.98</v>
      </c>
      <c r="H125" s="8"/>
      <c r="I125" s="168">
        <v>0</v>
      </c>
      <c r="J125" s="8"/>
      <c r="K125" s="257">
        <v>391230.46</v>
      </c>
      <c r="L125" s="249">
        <f>VLOOKUP(A125,'De x Para'!A:C,3,0)</f>
        <v>0</v>
      </c>
    </row>
    <row r="126" spans="1:12">
      <c r="A126" s="167" t="s">
        <v>692</v>
      </c>
      <c r="B126" s="164" t="s">
        <v>143</v>
      </c>
      <c r="C126" s="167" t="s">
        <v>693</v>
      </c>
      <c r="D126" s="6"/>
      <c r="E126" s="257">
        <v>399317.44</v>
      </c>
      <c r="F126" s="8"/>
      <c r="G126" s="257">
        <v>8086.98</v>
      </c>
      <c r="H126" s="8"/>
      <c r="I126" s="168">
        <v>0</v>
      </c>
      <c r="J126" s="8"/>
      <c r="K126" s="257">
        <v>391230.46</v>
      </c>
      <c r="L126" s="249">
        <f>VLOOKUP(A126,'De x Para'!A:C,3,0)</f>
        <v>0</v>
      </c>
    </row>
    <row r="127" spans="1:12">
      <c r="A127" s="167" t="s">
        <v>694</v>
      </c>
      <c r="B127" s="164" t="s">
        <v>143</v>
      </c>
      <c r="C127" s="167" t="s">
        <v>695</v>
      </c>
      <c r="D127" s="6"/>
      <c r="E127" s="257">
        <v>379117.44</v>
      </c>
      <c r="F127" s="8"/>
      <c r="G127" s="257">
        <v>8086.98</v>
      </c>
      <c r="H127" s="8"/>
      <c r="I127" s="168">
        <v>0</v>
      </c>
      <c r="J127" s="8"/>
      <c r="K127" s="257">
        <v>371030.46</v>
      </c>
      <c r="L127" s="249">
        <f>VLOOKUP(A127,'De x Para'!A:C,3,0)</f>
        <v>0</v>
      </c>
    </row>
    <row r="128" spans="1:12">
      <c r="A128" s="167" t="s">
        <v>696</v>
      </c>
      <c r="B128" s="164" t="s">
        <v>143</v>
      </c>
      <c r="C128" s="167" t="s">
        <v>695</v>
      </c>
      <c r="D128" s="6"/>
      <c r="E128" s="257">
        <v>379117.44</v>
      </c>
      <c r="F128" s="8"/>
      <c r="G128" s="257">
        <v>8086.98</v>
      </c>
      <c r="H128" s="8"/>
      <c r="I128" s="168">
        <v>0</v>
      </c>
      <c r="J128" s="8"/>
      <c r="K128" s="257">
        <v>371030.46</v>
      </c>
      <c r="L128" s="249">
        <f>VLOOKUP(A128,'De x Para'!A:C,3,0)</f>
        <v>0</v>
      </c>
    </row>
    <row r="129" spans="1:13">
      <c r="A129" s="169" t="s">
        <v>697</v>
      </c>
      <c r="B129" s="164" t="s">
        <v>143</v>
      </c>
      <c r="C129" s="169" t="s">
        <v>698</v>
      </c>
      <c r="D129" s="9"/>
      <c r="E129" s="258">
        <v>379117.44</v>
      </c>
      <c r="F129" s="11"/>
      <c r="G129" s="258">
        <v>8086.98</v>
      </c>
      <c r="H129" s="11"/>
      <c r="I129" s="170">
        <v>0</v>
      </c>
      <c r="J129" s="11"/>
      <c r="K129" s="258">
        <v>371030.46</v>
      </c>
      <c r="L129" s="249">
        <f>VLOOKUP(A129,'De x Para'!A:C,3,0)</f>
        <v>0</v>
      </c>
    </row>
    <row r="130" spans="1:13">
      <c r="A130" s="171"/>
      <c r="B130" s="164"/>
      <c r="C130" s="171"/>
      <c r="D130" s="12"/>
      <c r="E130" s="12"/>
      <c r="F130" s="12"/>
      <c r="G130" s="12"/>
      <c r="H130" s="12"/>
      <c r="I130" s="12"/>
      <c r="J130" s="12"/>
      <c r="K130" s="12"/>
      <c r="L130" s="249"/>
    </row>
    <row r="131" spans="1:13">
      <c r="A131" s="167" t="s">
        <v>2582</v>
      </c>
      <c r="B131" s="164" t="s">
        <v>143</v>
      </c>
      <c r="C131" s="167" t="s">
        <v>2583</v>
      </c>
      <c r="D131" s="6"/>
      <c r="E131" s="257">
        <v>20200</v>
      </c>
      <c r="F131" s="8"/>
      <c r="G131" s="168">
        <v>0</v>
      </c>
      <c r="H131" s="8"/>
      <c r="I131" s="168">
        <v>0</v>
      </c>
      <c r="J131" s="8"/>
      <c r="K131" s="257">
        <v>20200</v>
      </c>
      <c r="L131" s="249">
        <f>VLOOKUP(A131,'De x Para'!A:C,3,0)</f>
        <v>0</v>
      </c>
    </row>
    <row r="132" spans="1:13">
      <c r="A132" s="167" t="s">
        <v>2586</v>
      </c>
      <c r="B132" s="164" t="s">
        <v>143</v>
      </c>
      <c r="C132" s="167" t="s">
        <v>2583</v>
      </c>
      <c r="D132" s="6"/>
      <c r="E132" s="257">
        <v>20200</v>
      </c>
      <c r="F132" s="8"/>
      <c r="G132" s="168">
        <v>0</v>
      </c>
      <c r="H132" s="8"/>
      <c r="I132" s="168">
        <v>0</v>
      </c>
      <c r="J132" s="8"/>
      <c r="K132" s="257">
        <v>20200</v>
      </c>
      <c r="L132" s="249">
        <f>VLOOKUP(A132,'De x Para'!A:C,3,0)</f>
        <v>0</v>
      </c>
    </row>
    <row r="133" spans="1:13">
      <c r="A133" s="169" t="s">
        <v>2587</v>
      </c>
      <c r="B133" s="164" t="s">
        <v>143</v>
      </c>
      <c r="C133" s="169" t="s">
        <v>2588</v>
      </c>
      <c r="D133" s="9"/>
      <c r="E133" s="258">
        <v>20200</v>
      </c>
      <c r="F133" s="11"/>
      <c r="G133" s="170">
        <v>0</v>
      </c>
      <c r="H133" s="11"/>
      <c r="I133" s="170">
        <v>0</v>
      </c>
      <c r="J133" s="11"/>
      <c r="K133" s="258">
        <v>20200</v>
      </c>
      <c r="L133" s="249">
        <f>VLOOKUP(A133,'De x Para'!A:C,3,0)</f>
        <v>0</v>
      </c>
    </row>
    <row r="134" spans="1:13">
      <c r="A134" s="171"/>
      <c r="B134" s="164"/>
      <c r="C134" s="171"/>
      <c r="D134" s="12"/>
      <c r="E134" s="12"/>
      <c r="F134" s="12"/>
      <c r="G134" s="12"/>
      <c r="H134" s="12"/>
      <c r="I134" s="12"/>
      <c r="J134" s="12"/>
      <c r="K134" s="12"/>
      <c r="L134" s="249"/>
    </row>
    <row r="135" spans="1:13">
      <c r="A135" s="167">
        <v>3</v>
      </c>
      <c r="B135" s="167" t="s">
        <v>700</v>
      </c>
      <c r="C135" s="6"/>
      <c r="D135" s="6"/>
      <c r="E135" s="257">
        <v>5131923</v>
      </c>
      <c r="F135" s="8"/>
      <c r="G135" s="257">
        <v>715009.99</v>
      </c>
      <c r="H135" s="8"/>
      <c r="I135" s="257">
        <v>43595.360000000001</v>
      </c>
      <c r="J135" s="8"/>
      <c r="K135" s="257">
        <v>5803337.6299999999</v>
      </c>
      <c r="L135" s="249">
        <f>VLOOKUP(A135,'De x Para'!A:C,3,0)</f>
        <v>0</v>
      </c>
      <c r="M135" s="271">
        <f>G135-I135</f>
        <v>671414.63</v>
      </c>
    </row>
    <row r="136" spans="1:13">
      <c r="A136" s="167" t="s">
        <v>705</v>
      </c>
      <c r="B136" s="164" t="s">
        <v>143</v>
      </c>
      <c r="C136" s="167" t="s">
        <v>706</v>
      </c>
      <c r="D136" s="6"/>
      <c r="E136" s="257">
        <v>3873224.85</v>
      </c>
      <c r="F136" s="8"/>
      <c r="G136" s="257">
        <v>563847.64</v>
      </c>
      <c r="H136" s="8"/>
      <c r="I136" s="257">
        <v>22391.439999999999</v>
      </c>
      <c r="J136" s="8"/>
      <c r="K136" s="257">
        <v>4414681.05</v>
      </c>
      <c r="L136" s="249">
        <f>VLOOKUP(A136,'De x Para'!A:C,3,0)</f>
        <v>0</v>
      </c>
      <c r="M136" s="271">
        <f t="shared" ref="M136:M198" si="0">G136-I136</f>
        <v>541456.20000000007</v>
      </c>
    </row>
    <row r="137" spans="1:13">
      <c r="A137" s="167" t="s">
        <v>711</v>
      </c>
      <c r="B137" s="164" t="s">
        <v>143</v>
      </c>
      <c r="C137" s="167" t="s">
        <v>712</v>
      </c>
      <c r="D137" s="6"/>
      <c r="E137" s="257">
        <v>3138198.55</v>
      </c>
      <c r="F137" s="8"/>
      <c r="G137" s="257">
        <v>481367.5</v>
      </c>
      <c r="H137" s="8"/>
      <c r="I137" s="257">
        <v>22391.42</v>
      </c>
      <c r="J137" s="8"/>
      <c r="K137" s="257">
        <v>3597174.63</v>
      </c>
      <c r="L137" s="249">
        <f>VLOOKUP(A137,'De x Para'!A:C,3,0)</f>
        <v>0</v>
      </c>
      <c r="M137" s="271">
        <f t="shared" si="0"/>
        <v>458976.08</v>
      </c>
    </row>
    <row r="138" spans="1:13">
      <c r="A138" s="167" t="s">
        <v>716</v>
      </c>
      <c r="B138" s="164" t="s">
        <v>143</v>
      </c>
      <c r="C138" s="167" t="s">
        <v>717</v>
      </c>
      <c r="D138" s="6"/>
      <c r="E138" s="257">
        <v>306575.05</v>
      </c>
      <c r="F138" s="8"/>
      <c r="G138" s="257">
        <v>32511.83</v>
      </c>
      <c r="H138" s="8"/>
      <c r="I138" s="168">
        <v>0.51</v>
      </c>
      <c r="J138" s="8"/>
      <c r="K138" s="257">
        <v>339086.37</v>
      </c>
      <c r="L138" s="249">
        <f>VLOOKUP(A138,'De x Para'!A:C,3,0)</f>
        <v>0</v>
      </c>
      <c r="M138" s="271">
        <f t="shared" si="0"/>
        <v>32511.320000000003</v>
      </c>
    </row>
    <row r="139" spans="1:13">
      <c r="A139" s="167" t="s">
        <v>722</v>
      </c>
      <c r="B139" s="164" t="s">
        <v>143</v>
      </c>
      <c r="C139" s="167" t="s">
        <v>723</v>
      </c>
      <c r="D139" s="6"/>
      <c r="E139" s="257">
        <v>220681.03</v>
      </c>
      <c r="F139" s="8"/>
      <c r="G139" s="257">
        <v>32511.83</v>
      </c>
      <c r="H139" s="8"/>
      <c r="I139" s="168">
        <v>0.51</v>
      </c>
      <c r="J139" s="8"/>
      <c r="K139" s="257">
        <v>253192.35</v>
      </c>
      <c r="L139" s="249">
        <f>VLOOKUP(A139,'De x Para'!A:C,3,0)</f>
        <v>0</v>
      </c>
      <c r="M139" s="271">
        <f t="shared" si="0"/>
        <v>32511.320000000003</v>
      </c>
    </row>
    <row r="140" spans="1:13">
      <c r="A140" s="169" t="s">
        <v>728</v>
      </c>
      <c r="B140" s="164" t="s">
        <v>143</v>
      </c>
      <c r="C140" s="169" t="s">
        <v>729</v>
      </c>
      <c r="D140" s="9"/>
      <c r="E140" s="258">
        <v>131298.20000000001</v>
      </c>
      <c r="F140" s="11"/>
      <c r="G140" s="258">
        <v>18905.93</v>
      </c>
      <c r="H140" s="11"/>
      <c r="I140" s="170">
        <v>0.49</v>
      </c>
      <c r="J140" s="11"/>
      <c r="K140" s="258">
        <v>150203.64000000001</v>
      </c>
      <c r="L140" s="249" t="str">
        <f>VLOOKUP(A140,'De x Para'!A:C,3,0)</f>
        <v>7.1.1.1</v>
      </c>
      <c r="M140" s="271">
        <f t="shared" si="0"/>
        <v>18905.439999999999</v>
      </c>
    </row>
    <row r="141" spans="1:13">
      <c r="A141" s="169" t="s">
        <v>734</v>
      </c>
      <c r="B141" s="164" t="s">
        <v>143</v>
      </c>
      <c r="C141" s="169" t="s">
        <v>735</v>
      </c>
      <c r="D141" s="9"/>
      <c r="E141" s="258">
        <v>33256.22</v>
      </c>
      <c r="F141" s="11"/>
      <c r="G141" s="258">
        <v>4820.83</v>
      </c>
      <c r="H141" s="11"/>
      <c r="I141" s="170">
        <v>0</v>
      </c>
      <c r="J141" s="11"/>
      <c r="K141" s="258">
        <v>38077.050000000003</v>
      </c>
      <c r="L141" s="249" t="str">
        <f>VLOOKUP(A141,'De x Para'!A:C,3,0)</f>
        <v>7.1.1.1</v>
      </c>
      <c r="M141" s="271">
        <f t="shared" si="0"/>
        <v>4820.83</v>
      </c>
    </row>
    <row r="142" spans="1:13">
      <c r="A142" s="169" t="s">
        <v>739</v>
      </c>
      <c r="B142" s="164" t="s">
        <v>143</v>
      </c>
      <c r="C142" s="169" t="s">
        <v>740</v>
      </c>
      <c r="D142" s="9"/>
      <c r="E142" s="258">
        <v>8604.23</v>
      </c>
      <c r="F142" s="11"/>
      <c r="G142" s="258">
        <v>1512.42</v>
      </c>
      <c r="H142" s="11"/>
      <c r="I142" s="170">
        <v>0</v>
      </c>
      <c r="J142" s="11"/>
      <c r="K142" s="258">
        <v>10116.65</v>
      </c>
      <c r="L142" s="249" t="str">
        <f>VLOOKUP(A142,'De x Para'!A:C,3,0)</f>
        <v>7.1.1.1</v>
      </c>
      <c r="M142" s="271">
        <f t="shared" si="0"/>
        <v>1512.42</v>
      </c>
    </row>
    <row r="143" spans="1:13">
      <c r="A143" s="169" t="s">
        <v>744</v>
      </c>
      <c r="B143" s="164" t="s">
        <v>143</v>
      </c>
      <c r="C143" s="169" t="s">
        <v>745</v>
      </c>
      <c r="D143" s="9"/>
      <c r="E143" s="258">
        <v>3212.64</v>
      </c>
      <c r="F143" s="11"/>
      <c r="G143" s="170">
        <v>189.05</v>
      </c>
      <c r="H143" s="11"/>
      <c r="I143" s="170">
        <v>0</v>
      </c>
      <c r="J143" s="11"/>
      <c r="K143" s="258">
        <v>3401.69</v>
      </c>
      <c r="L143" s="249" t="str">
        <f>VLOOKUP(A143,'De x Para'!A:C,3,0)</f>
        <v>7.1.1.1</v>
      </c>
      <c r="M143" s="271">
        <f t="shared" si="0"/>
        <v>189.05</v>
      </c>
    </row>
    <row r="144" spans="1:13">
      <c r="A144" s="169" t="s">
        <v>750</v>
      </c>
      <c r="B144" s="164" t="s">
        <v>143</v>
      </c>
      <c r="C144" s="169" t="s">
        <v>751</v>
      </c>
      <c r="D144" s="9"/>
      <c r="E144" s="258">
        <v>3780</v>
      </c>
      <c r="F144" s="11"/>
      <c r="G144" s="170">
        <v>630</v>
      </c>
      <c r="H144" s="11"/>
      <c r="I144" s="170">
        <v>0</v>
      </c>
      <c r="J144" s="11"/>
      <c r="K144" s="258">
        <v>4410</v>
      </c>
      <c r="L144" s="249" t="str">
        <f>VLOOKUP(A144,'De x Para'!A:C,3,0)</f>
        <v>7.1.1.1</v>
      </c>
      <c r="M144" s="271">
        <f t="shared" si="0"/>
        <v>630</v>
      </c>
    </row>
    <row r="145" spans="1:13">
      <c r="A145" s="169" t="s">
        <v>758</v>
      </c>
      <c r="B145" s="164" t="s">
        <v>143</v>
      </c>
      <c r="C145" s="169" t="s">
        <v>542</v>
      </c>
      <c r="D145" s="9"/>
      <c r="E145" s="258">
        <v>12338.2</v>
      </c>
      <c r="F145" s="11"/>
      <c r="G145" s="258">
        <v>2056.37</v>
      </c>
      <c r="H145" s="11"/>
      <c r="I145" s="170">
        <v>0.01</v>
      </c>
      <c r="J145" s="11"/>
      <c r="K145" s="258">
        <v>14394.56</v>
      </c>
      <c r="L145" s="249" t="str">
        <f>VLOOKUP(A145,'De x Para'!A:C,3,0)</f>
        <v>7.1.1.1</v>
      </c>
      <c r="M145" s="271">
        <f t="shared" si="0"/>
        <v>2056.3599999999997</v>
      </c>
    </row>
    <row r="146" spans="1:13">
      <c r="A146" s="169" t="s">
        <v>763</v>
      </c>
      <c r="B146" s="164" t="s">
        <v>143</v>
      </c>
      <c r="C146" s="169" t="s">
        <v>764</v>
      </c>
      <c r="D146" s="9"/>
      <c r="E146" s="258">
        <v>17795.45</v>
      </c>
      <c r="F146" s="11"/>
      <c r="G146" s="258">
        <v>2741.83</v>
      </c>
      <c r="H146" s="11"/>
      <c r="I146" s="170">
        <v>0.01</v>
      </c>
      <c r="J146" s="11"/>
      <c r="K146" s="258">
        <v>20537.27</v>
      </c>
      <c r="L146" s="249" t="str">
        <f>VLOOKUP(A146,'De x Para'!A:C,3,0)</f>
        <v>7.1.1.1</v>
      </c>
      <c r="M146" s="271">
        <f t="shared" si="0"/>
        <v>2741.8199999999997</v>
      </c>
    </row>
    <row r="147" spans="1:13">
      <c r="A147" s="169" t="s">
        <v>768</v>
      </c>
      <c r="B147" s="164" t="s">
        <v>143</v>
      </c>
      <c r="C147" s="169" t="s">
        <v>769</v>
      </c>
      <c r="D147" s="9"/>
      <c r="E147" s="170">
        <v>987.05</v>
      </c>
      <c r="F147" s="11"/>
      <c r="G147" s="170">
        <v>164.51</v>
      </c>
      <c r="H147" s="11"/>
      <c r="I147" s="170">
        <v>0</v>
      </c>
      <c r="J147" s="11"/>
      <c r="K147" s="258">
        <v>1151.56</v>
      </c>
      <c r="L147" s="249" t="str">
        <f>VLOOKUP(A147,'De x Para'!A:C,3,0)</f>
        <v>7.1.1.1</v>
      </c>
      <c r="M147" s="271">
        <f t="shared" si="0"/>
        <v>164.51</v>
      </c>
    </row>
    <row r="148" spans="1:13">
      <c r="A148" s="169" t="s">
        <v>773</v>
      </c>
      <c r="B148" s="164" t="s">
        <v>143</v>
      </c>
      <c r="C148" s="169" t="s">
        <v>774</v>
      </c>
      <c r="D148" s="9"/>
      <c r="E148" s="258">
        <v>1423.62</v>
      </c>
      <c r="F148" s="11"/>
      <c r="G148" s="170">
        <v>219.35</v>
      </c>
      <c r="H148" s="11"/>
      <c r="I148" s="170">
        <v>0</v>
      </c>
      <c r="J148" s="11"/>
      <c r="K148" s="258">
        <v>1642.97</v>
      </c>
      <c r="L148" s="249" t="str">
        <f>VLOOKUP(A148,'De x Para'!A:C,3,0)</f>
        <v>7.1.1.1</v>
      </c>
      <c r="M148" s="271">
        <f t="shared" si="0"/>
        <v>219.35</v>
      </c>
    </row>
    <row r="149" spans="1:13">
      <c r="A149" s="169" t="s">
        <v>778</v>
      </c>
      <c r="B149" s="164" t="s">
        <v>143</v>
      </c>
      <c r="C149" s="169" t="s">
        <v>779</v>
      </c>
      <c r="D149" s="9"/>
      <c r="E149" s="170">
        <v>123.38</v>
      </c>
      <c r="F149" s="11"/>
      <c r="G149" s="170">
        <v>20.57</v>
      </c>
      <c r="H149" s="11"/>
      <c r="I149" s="170">
        <v>0</v>
      </c>
      <c r="J149" s="11"/>
      <c r="K149" s="170">
        <v>143.94999999999999</v>
      </c>
      <c r="L149" s="249" t="str">
        <f>VLOOKUP(A149,'De x Para'!A:C,3,0)</f>
        <v>7.1.1.1</v>
      </c>
      <c r="M149" s="271">
        <f t="shared" si="0"/>
        <v>20.57</v>
      </c>
    </row>
    <row r="150" spans="1:13">
      <c r="A150" s="169" t="s">
        <v>783</v>
      </c>
      <c r="B150" s="164" t="s">
        <v>143</v>
      </c>
      <c r="C150" s="169" t="s">
        <v>784</v>
      </c>
      <c r="D150" s="9"/>
      <c r="E150" s="170">
        <v>177.96</v>
      </c>
      <c r="F150" s="11"/>
      <c r="G150" s="170">
        <v>27.42</v>
      </c>
      <c r="H150" s="11"/>
      <c r="I150" s="170">
        <v>0</v>
      </c>
      <c r="J150" s="11"/>
      <c r="K150" s="170">
        <v>205.38</v>
      </c>
      <c r="L150" s="249" t="str">
        <f>VLOOKUP(A150,'De x Para'!A:C,3,0)</f>
        <v>7.1.1.1</v>
      </c>
      <c r="M150" s="271">
        <f t="shared" si="0"/>
        <v>27.42</v>
      </c>
    </row>
    <row r="151" spans="1:13">
      <c r="A151" s="169" t="s">
        <v>788</v>
      </c>
      <c r="B151" s="164" t="s">
        <v>143</v>
      </c>
      <c r="C151" s="169" t="s">
        <v>789</v>
      </c>
      <c r="D151" s="9"/>
      <c r="E151" s="258">
        <v>3146.24</v>
      </c>
      <c r="F151" s="11"/>
      <c r="G151" s="170">
        <v>524.38</v>
      </c>
      <c r="H151" s="11"/>
      <c r="I151" s="170">
        <v>0</v>
      </c>
      <c r="J151" s="11"/>
      <c r="K151" s="258">
        <v>3670.62</v>
      </c>
      <c r="L151" s="249" t="str">
        <f>VLOOKUP(A151,'De x Para'!A:C,3,0)</f>
        <v>7.1.1.1</v>
      </c>
      <c r="M151" s="271">
        <f t="shared" si="0"/>
        <v>524.38</v>
      </c>
    </row>
    <row r="152" spans="1:13">
      <c r="A152" s="169" t="s">
        <v>794</v>
      </c>
      <c r="B152" s="164" t="s">
        <v>143</v>
      </c>
      <c r="C152" s="169" t="s">
        <v>795</v>
      </c>
      <c r="D152" s="9"/>
      <c r="E152" s="258">
        <v>4537.84</v>
      </c>
      <c r="F152" s="11"/>
      <c r="G152" s="170">
        <v>699.17</v>
      </c>
      <c r="H152" s="11"/>
      <c r="I152" s="170">
        <v>0</v>
      </c>
      <c r="J152" s="11"/>
      <c r="K152" s="258">
        <v>5237.01</v>
      </c>
      <c r="L152" s="249" t="str">
        <f>VLOOKUP(A152,'De x Para'!A:C,3,0)</f>
        <v>7.1.1.1</v>
      </c>
      <c r="M152" s="271">
        <f t="shared" si="0"/>
        <v>699.17</v>
      </c>
    </row>
    <row r="153" spans="1:13">
      <c r="A153" s="171"/>
      <c r="B153" s="164"/>
      <c r="C153" s="171"/>
      <c r="D153" s="12"/>
      <c r="E153" s="12"/>
      <c r="F153" s="12"/>
      <c r="G153" s="12"/>
      <c r="H153" s="12"/>
      <c r="I153" s="12"/>
      <c r="J153" s="12"/>
      <c r="K153" s="12"/>
      <c r="L153" s="249"/>
      <c r="M153" s="271"/>
    </row>
    <row r="154" spans="1:13">
      <c r="A154" s="167" t="s">
        <v>799</v>
      </c>
      <c r="B154" s="164" t="s">
        <v>143</v>
      </c>
      <c r="C154" s="167" t="s">
        <v>800</v>
      </c>
      <c r="D154" s="6"/>
      <c r="E154" s="257">
        <v>85894.02</v>
      </c>
      <c r="F154" s="8"/>
      <c r="G154" s="168">
        <v>0</v>
      </c>
      <c r="H154" s="8"/>
      <c r="I154" s="168">
        <v>0</v>
      </c>
      <c r="J154" s="8"/>
      <c r="K154" s="257">
        <v>85894.02</v>
      </c>
      <c r="L154" s="249">
        <f>VLOOKUP(A154,'De x Para'!A:C,3,0)</f>
        <v>0</v>
      </c>
      <c r="M154" s="271">
        <f t="shared" si="0"/>
        <v>0</v>
      </c>
    </row>
    <row r="155" spans="1:13">
      <c r="A155" s="169" t="s">
        <v>805</v>
      </c>
      <c r="B155" s="164" t="s">
        <v>143</v>
      </c>
      <c r="C155" s="169" t="s">
        <v>729</v>
      </c>
      <c r="D155" s="9"/>
      <c r="E155" s="258">
        <v>32768.35</v>
      </c>
      <c r="F155" s="11"/>
      <c r="G155" s="170">
        <v>0</v>
      </c>
      <c r="H155" s="11"/>
      <c r="I155" s="170">
        <v>0</v>
      </c>
      <c r="J155" s="11"/>
      <c r="K155" s="258">
        <v>32768.35</v>
      </c>
      <c r="L155" s="249" t="str">
        <f>VLOOKUP(A155,'De x Para'!A:C,3,0)</f>
        <v>7.1.1.2</v>
      </c>
      <c r="M155" s="271">
        <f t="shared" si="0"/>
        <v>0</v>
      </c>
    </row>
    <row r="156" spans="1:13">
      <c r="A156" s="169" t="s">
        <v>3791</v>
      </c>
      <c r="B156" s="164" t="s">
        <v>143</v>
      </c>
      <c r="C156" s="169" t="s">
        <v>871</v>
      </c>
      <c r="D156" s="9"/>
      <c r="E156" s="258">
        <v>23412.83</v>
      </c>
      <c r="F156" s="11"/>
      <c r="G156" s="170">
        <v>0</v>
      </c>
      <c r="H156" s="11"/>
      <c r="I156" s="170">
        <v>0</v>
      </c>
      <c r="J156" s="11"/>
      <c r="K156" s="258">
        <v>23412.83</v>
      </c>
      <c r="L156" s="249" t="str">
        <f>VLOOKUP(A156,'De x Para'!A:C,3,0)</f>
        <v>7.1.1.2</v>
      </c>
      <c r="M156" s="271">
        <f t="shared" si="0"/>
        <v>0</v>
      </c>
    </row>
    <row r="157" spans="1:13">
      <c r="A157" s="169" t="s">
        <v>810</v>
      </c>
      <c r="B157" s="164" t="s">
        <v>143</v>
      </c>
      <c r="C157" s="169" t="s">
        <v>735</v>
      </c>
      <c r="D157" s="9"/>
      <c r="E157" s="258">
        <v>16241.18</v>
      </c>
      <c r="F157" s="11"/>
      <c r="G157" s="170">
        <v>0</v>
      </c>
      <c r="H157" s="11"/>
      <c r="I157" s="170">
        <v>0</v>
      </c>
      <c r="J157" s="11"/>
      <c r="K157" s="258">
        <v>16241.18</v>
      </c>
      <c r="L157" s="249" t="str">
        <f>VLOOKUP(A157,'De x Para'!A:C,3,0)</f>
        <v>7.1.1.2</v>
      </c>
      <c r="M157" s="271">
        <f t="shared" si="0"/>
        <v>0</v>
      </c>
    </row>
    <row r="158" spans="1:13">
      <c r="A158" s="169" t="s">
        <v>813</v>
      </c>
      <c r="B158" s="164" t="s">
        <v>143</v>
      </c>
      <c r="C158" s="169" t="s">
        <v>740</v>
      </c>
      <c r="D158" s="9"/>
      <c r="E158" s="258">
        <v>4402.2</v>
      </c>
      <c r="F158" s="11"/>
      <c r="G158" s="170">
        <v>0</v>
      </c>
      <c r="H158" s="11"/>
      <c r="I158" s="170">
        <v>0</v>
      </c>
      <c r="J158" s="11"/>
      <c r="K158" s="258">
        <v>4402.2</v>
      </c>
      <c r="L158" s="249" t="str">
        <f>VLOOKUP(A158,'De x Para'!A:C,3,0)</f>
        <v>7.1.1.2</v>
      </c>
      <c r="M158" s="271">
        <f t="shared" si="0"/>
        <v>0</v>
      </c>
    </row>
    <row r="159" spans="1:13">
      <c r="A159" s="169" t="s">
        <v>4066</v>
      </c>
      <c r="B159" s="164" t="s">
        <v>143</v>
      </c>
      <c r="C159" s="169" t="s">
        <v>4067</v>
      </c>
      <c r="D159" s="9"/>
      <c r="E159" s="170">
        <v>287.94</v>
      </c>
      <c r="F159" s="11"/>
      <c r="G159" s="170">
        <v>0</v>
      </c>
      <c r="H159" s="11"/>
      <c r="I159" s="170">
        <v>0</v>
      </c>
      <c r="J159" s="11"/>
      <c r="K159" s="170">
        <v>287.94</v>
      </c>
      <c r="L159" s="249" t="str">
        <f>VLOOKUP(A159,'De x Para'!A:C,3,0)</f>
        <v>7.1.1.2</v>
      </c>
      <c r="M159" s="271">
        <f t="shared" si="0"/>
        <v>0</v>
      </c>
    </row>
    <row r="160" spans="1:13">
      <c r="A160" s="169" t="s">
        <v>817</v>
      </c>
      <c r="B160" s="164" t="s">
        <v>143</v>
      </c>
      <c r="C160" s="169" t="s">
        <v>745</v>
      </c>
      <c r="D160" s="9"/>
      <c r="E160" s="170">
        <v>538.24</v>
      </c>
      <c r="F160" s="11"/>
      <c r="G160" s="170">
        <v>0</v>
      </c>
      <c r="H160" s="11"/>
      <c r="I160" s="170">
        <v>0</v>
      </c>
      <c r="J160" s="11"/>
      <c r="K160" s="170">
        <v>538.24</v>
      </c>
      <c r="L160" s="249" t="str">
        <f>VLOOKUP(A160,'De x Para'!A:C,3,0)</f>
        <v>7.1.1.2</v>
      </c>
      <c r="M160" s="271">
        <f t="shared" si="0"/>
        <v>0</v>
      </c>
    </row>
    <row r="161" spans="1:13">
      <c r="A161" s="169" t="s">
        <v>823</v>
      </c>
      <c r="B161" s="164" t="s">
        <v>143</v>
      </c>
      <c r="C161" s="169" t="s">
        <v>824</v>
      </c>
      <c r="D161" s="9"/>
      <c r="E161" s="170">
        <v>900</v>
      </c>
      <c r="F161" s="11"/>
      <c r="G161" s="170">
        <v>0</v>
      </c>
      <c r="H161" s="11"/>
      <c r="I161" s="170">
        <v>0</v>
      </c>
      <c r="J161" s="11"/>
      <c r="K161" s="170">
        <v>900</v>
      </c>
      <c r="L161" s="249" t="str">
        <f>VLOOKUP(A161,'De x Para'!A:C,3,0)</f>
        <v>7.1.1.2</v>
      </c>
      <c r="M161" s="271">
        <f t="shared" si="0"/>
        <v>0</v>
      </c>
    </row>
    <row r="162" spans="1:13">
      <c r="A162" s="169" t="s">
        <v>828</v>
      </c>
      <c r="B162" s="164" t="s">
        <v>143</v>
      </c>
      <c r="C162" s="169" t="s">
        <v>542</v>
      </c>
      <c r="D162" s="9"/>
      <c r="E162" s="258">
        <v>5936.39</v>
      </c>
      <c r="F162" s="11"/>
      <c r="G162" s="170">
        <v>0</v>
      </c>
      <c r="H162" s="11"/>
      <c r="I162" s="170">
        <v>0</v>
      </c>
      <c r="J162" s="11"/>
      <c r="K162" s="258">
        <v>5936.39</v>
      </c>
      <c r="L162" s="249" t="str">
        <f>VLOOKUP(A162,'De x Para'!A:C,3,0)</f>
        <v>7.1.1.2</v>
      </c>
      <c r="M162" s="271">
        <f t="shared" si="0"/>
        <v>0</v>
      </c>
    </row>
    <row r="163" spans="1:13">
      <c r="A163" s="169" t="s">
        <v>829</v>
      </c>
      <c r="B163" s="164" t="s">
        <v>143</v>
      </c>
      <c r="C163" s="169" t="s">
        <v>764</v>
      </c>
      <c r="D163" s="9"/>
      <c r="E163" s="258">
        <v>7915.19</v>
      </c>
      <c r="F163" s="11"/>
      <c r="G163" s="170">
        <v>0</v>
      </c>
      <c r="H163" s="11"/>
      <c r="I163" s="170">
        <v>0</v>
      </c>
      <c r="J163" s="11"/>
      <c r="K163" s="258">
        <v>7915.19</v>
      </c>
      <c r="L163" s="249" t="str">
        <f>VLOOKUP(A163,'De x Para'!A:C,3,0)</f>
        <v>7.1.1.2</v>
      </c>
      <c r="M163" s="271">
        <f t="shared" si="0"/>
        <v>0</v>
      </c>
    </row>
    <row r="164" spans="1:13">
      <c r="A164" s="169" t="s">
        <v>832</v>
      </c>
      <c r="B164" s="164" t="s">
        <v>143</v>
      </c>
      <c r="C164" s="169" t="s">
        <v>769</v>
      </c>
      <c r="D164" s="9"/>
      <c r="E164" s="170">
        <v>474.91</v>
      </c>
      <c r="F164" s="11"/>
      <c r="G164" s="170">
        <v>0</v>
      </c>
      <c r="H164" s="11"/>
      <c r="I164" s="170">
        <v>0</v>
      </c>
      <c r="J164" s="11"/>
      <c r="K164" s="170">
        <v>474.91</v>
      </c>
      <c r="L164" s="249" t="str">
        <f>VLOOKUP(A164,'De x Para'!A:C,3,0)</f>
        <v>7.1.1.2</v>
      </c>
      <c r="M164" s="271">
        <f t="shared" si="0"/>
        <v>0</v>
      </c>
    </row>
    <row r="165" spans="1:13">
      <c r="A165" s="169" t="s">
        <v>833</v>
      </c>
      <c r="B165" s="164" t="s">
        <v>143</v>
      </c>
      <c r="C165" s="169" t="s">
        <v>774</v>
      </c>
      <c r="D165" s="9"/>
      <c r="E165" s="258">
        <v>-1984.07</v>
      </c>
      <c r="F165" s="11"/>
      <c r="G165" s="170">
        <v>0</v>
      </c>
      <c r="H165" s="11"/>
      <c r="I165" s="170">
        <v>0</v>
      </c>
      <c r="J165" s="11"/>
      <c r="K165" s="258">
        <v>-1984.07</v>
      </c>
      <c r="L165" s="249" t="str">
        <f>VLOOKUP(A165,'De x Para'!A:C,3,0)</f>
        <v>7.1.1.2</v>
      </c>
      <c r="M165" s="271">
        <f t="shared" si="0"/>
        <v>0</v>
      </c>
    </row>
    <row r="166" spans="1:13">
      <c r="A166" s="169" t="s">
        <v>837</v>
      </c>
      <c r="B166" s="164" t="s">
        <v>143</v>
      </c>
      <c r="C166" s="169" t="s">
        <v>779</v>
      </c>
      <c r="D166" s="9"/>
      <c r="E166" s="170">
        <v>59.36</v>
      </c>
      <c r="F166" s="11"/>
      <c r="G166" s="170">
        <v>0</v>
      </c>
      <c r="H166" s="11"/>
      <c r="I166" s="170">
        <v>0</v>
      </c>
      <c r="J166" s="11"/>
      <c r="K166" s="170">
        <v>59.36</v>
      </c>
      <c r="L166" s="249" t="str">
        <f>VLOOKUP(A166,'De x Para'!A:C,3,0)</f>
        <v>7.1.1.2</v>
      </c>
      <c r="M166" s="271">
        <f t="shared" si="0"/>
        <v>0</v>
      </c>
    </row>
    <row r="167" spans="1:13">
      <c r="A167" s="169" t="s">
        <v>838</v>
      </c>
      <c r="B167" s="164" t="s">
        <v>143</v>
      </c>
      <c r="C167" s="169" t="s">
        <v>784</v>
      </c>
      <c r="D167" s="9"/>
      <c r="E167" s="170">
        <v>-248.01</v>
      </c>
      <c r="F167" s="11"/>
      <c r="G167" s="170">
        <v>0</v>
      </c>
      <c r="H167" s="11"/>
      <c r="I167" s="170">
        <v>0</v>
      </c>
      <c r="J167" s="11"/>
      <c r="K167" s="170">
        <v>-248.01</v>
      </c>
      <c r="L167" s="249" t="str">
        <f>VLOOKUP(A167,'De x Para'!A:C,3,0)</f>
        <v>7.1.1.2</v>
      </c>
      <c r="M167" s="271">
        <f t="shared" si="0"/>
        <v>0</v>
      </c>
    </row>
    <row r="168" spans="1:13">
      <c r="A168" s="169" t="s">
        <v>842</v>
      </c>
      <c r="B168" s="164" t="s">
        <v>143</v>
      </c>
      <c r="C168" s="169" t="s">
        <v>789</v>
      </c>
      <c r="D168" s="9"/>
      <c r="E168" s="258">
        <v>1513.76</v>
      </c>
      <c r="F168" s="11"/>
      <c r="G168" s="170">
        <v>0</v>
      </c>
      <c r="H168" s="11"/>
      <c r="I168" s="170">
        <v>0</v>
      </c>
      <c r="J168" s="11"/>
      <c r="K168" s="258">
        <v>1513.76</v>
      </c>
      <c r="L168" s="249" t="str">
        <f>VLOOKUP(A168,'De x Para'!A:C,3,0)</f>
        <v>7.1.1.2</v>
      </c>
      <c r="M168" s="271">
        <f t="shared" si="0"/>
        <v>0</v>
      </c>
    </row>
    <row r="169" spans="1:13">
      <c r="A169" s="169" t="s">
        <v>843</v>
      </c>
      <c r="B169" s="164" t="s">
        <v>143</v>
      </c>
      <c r="C169" s="169" t="s">
        <v>795</v>
      </c>
      <c r="D169" s="9"/>
      <c r="E169" s="258">
        <v>-6324.25</v>
      </c>
      <c r="F169" s="11"/>
      <c r="G169" s="170">
        <v>0</v>
      </c>
      <c r="H169" s="11"/>
      <c r="I169" s="170">
        <v>0</v>
      </c>
      <c r="J169" s="11"/>
      <c r="K169" s="258">
        <v>-6324.25</v>
      </c>
      <c r="L169" s="249" t="str">
        <f>VLOOKUP(A169,'De x Para'!A:C,3,0)</f>
        <v>7.1.1.2</v>
      </c>
      <c r="M169" s="271">
        <f t="shared" si="0"/>
        <v>0</v>
      </c>
    </row>
    <row r="170" spans="1:13">
      <c r="A170" s="171"/>
      <c r="B170" s="164"/>
      <c r="C170" s="171"/>
      <c r="D170" s="12"/>
      <c r="E170" s="12"/>
      <c r="F170" s="12"/>
      <c r="G170" s="12"/>
      <c r="H170" s="12"/>
      <c r="I170" s="12"/>
      <c r="J170" s="12"/>
      <c r="K170" s="12"/>
      <c r="L170" s="249"/>
      <c r="M170" s="271"/>
    </row>
    <row r="171" spans="1:13">
      <c r="A171" s="167" t="s">
        <v>847</v>
      </c>
      <c r="B171" s="164" t="s">
        <v>143</v>
      </c>
      <c r="C171" s="167" t="s">
        <v>848</v>
      </c>
      <c r="D171" s="6"/>
      <c r="E171" s="257">
        <v>2806677.46</v>
      </c>
      <c r="F171" s="8"/>
      <c r="G171" s="257">
        <v>445595.34</v>
      </c>
      <c r="H171" s="8"/>
      <c r="I171" s="257">
        <v>22390.58</v>
      </c>
      <c r="J171" s="8"/>
      <c r="K171" s="257">
        <v>3229882.22</v>
      </c>
      <c r="L171" s="249">
        <f>VLOOKUP(A171,'De x Para'!A:C,3,0)</f>
        <v>0</v>
      </c>
      <c r="M171" s="271">
        <f t="shared" si="0"/>
        <v>423204.76</v>
      </c>
    </row>
    <row r="172" spans="1:13">
      <c r="A172" s="167" t="s">
        <v>853</v>
      </c>
      <c r="B172" s="164" t="s">
        <v>143</v>
      </c>
      <c r="C172" s="167" t="s">
        <v>723</v>
      </c>
      <c r="D172" s="6"/>
      <c r="E172" s="257">
        <v>521423.55</v>
      </c>
      <c r="F172" s="8"/>
      <c r="G172" s="257">
        <v>95610.84</v>
      </c>
      <c r="H172" s="8"/>
      <c r="I172" s="257">
        <v>5554.92</v>
      </c>
      <c r="J172" s="8"/>
      <c r="K172" s="257">
        <v>611479.47</v>
      </c>
      <c r="L172" s="249">
        <f>VLOOKUP(A172,'De x Para'!A:C,3,0)</f>
        <v>0</v>
      </c>
      <c r="M172" s="271">
        <f t="shared" si="0"/>
        <v>90055.92</v>
      </c>
    </row>
    <row r="173" spans="1:13">
      <c r="A173" s="169" t="s">
        <v>858</v>
      </c>
      <c r="B173" s="164" t="s">
        <v>143</v>
      </c>
      <c r="C173" s="169" t="s">
        <v>859</v>
      </c>
      <c r="D173" s="9"/>
      <c r="E173" s="258">
        <v>283904.86</v>
      </c>
      <c r="F173" s="11"/>
      <c r="G173" s="258">
        <v>39302.620000000003</v>
      </c>
      <c r="H173" s="11"/>
      <c r="I173" s="170">
        <v>52.07</v>
      </c>
      <c r="J173" s="11"/>
      <c r="K173" s="258">
        <v>323155.40999999997</v>
      </c>
      <c r="L173" s="249" t="str">
        <f>VLOOKUP(A173,'De x Para'!A:C,3,0)</f>
        <v>7.1.2.1</v>
      </c>
      <c r="M173" s="271">
        <f t="shared" si="0"/>
        <v>39250.550000000003</v>
      </c>
    </row>
    <row r="174" spans="1:13">
      <c r="A174" s="169" t="s">
        <v>870</v>
      </c>
      <c r="B174" s="164" t="s">
        <v>143</v>
      </c>
      <c r="C174" s="169" t="s">
        <v>871</v>
      </c>
      <c r="D174" s="9"/>
      <c r="E174" s="170">
        <v>809.64</v>
      </c>
      <c r="F174" s="11"/>
      <c r="G174" s="170">
        <v>0</v>
      </c>
      <c r="H174" s="11"/>
      <c r="I174" s="170">
        <v>0</v>
      </c>
      <c r="J174" s="11"/>
      <c r="K174" s="170">
        <v>809.64</v>
      </c>
      <c r="L174" s="249" t="str">
        <f>VLOOKUP(A174,'De x Para'!A:C,3,0)</f>
        <v>7.1.2.1</v>
      </c>
      <c r="M174" s="271">
        <f t="shared" si="0"/>
        <v>0</v>
      </c>
    </row>
    <row r="175" spans="1:13">
      <c r="A175" s="169" t="s">
        <v>873</v>
      </c>
      <c r="B175" s="164" t="s">
        <v>143</v>
      </c>
      <c r="C175" s="169" t="s">
        <v>874</v>
      </c>
      <c r="D175" s="9"/>
      <c r="E175" s="258">
        <v>70094.33</v>
      </c>
      <c r="F175" s="11"/>
      <c r="G175" s="258">
        <v>9286.51</v>
      </c>
      <c r="H175" s="11"/>
      <c r="I175" s="170">
        <v>0</v>
      </c>
      <c r="J175" s="11"/>
      <c r="K175" s="258">
        <v>79380.84</v>
      </c>
      <c r="L175" s="249" t="str">
        <f>VLOOKUP(A175,'De x Para'!A:C,3,0)</f>
        <v>7.1.2.1</v>
      </c>
      <c r="M175" s="271">
        <f t="shared" si="0"/>
        <v>9286.51</v>
      </c>
    </row>
    <row r="176" spans="1:13">
      <c r="A176" s="169" t="s">
        <v>878</v>
      </c>
      <c r="B176" s="164" t="s">
        <v>143</v>
      </c>
      <c r="C176" s="169" t="s">
        <v>879</v>
      </c>
      <c r="D176" s="9"/>
      <c r="E176" s="258">
        <v>22373.65</v>
      </c>
      <c r="F176" s="11"/>
      <c r="G176" s="258">
        <v>2913.37</v>
      </c>
      <c r="H176" s="11"/>
      <c r="I176" s="170">
        <v>0</v>
      </c>
      <c r="J176" s="11"/>
      <c r="K176" s="258">
        <v>25287.02</v>
      </c>
      <c r="L176" s="249" t="str">
        <f>VLOOKUP(A176,'De x Para'!A:C,3,0)</f>
        <v>7.1.2.1</v>
      </c>
      <c r="M176" s="271">
        <f t="shared" si="0"/>
        <v>2913.37</v>
      </c>
    </row>
    <row r="177" spans="1:13">
      <c r="A177" s="169" t="s">
        <v>883</v>
      </c>
      <c r="B177" s="164" t="s">
        <v>143</v>
      </c>
      <c r="C177" s="169" t="s">
        <v>884</v>
      </c>
      <c r="D177" s="9"/>
      <c r="E177" s="258">
        <v>2795.32</v>
      </c>
      <c r="F177" s="11"/>
      <c r="G177" s="170">
        <v>364.18</v>
      </c>
      <c r="H177" s="11"/>
      <c r="I177" s="170">
        <v>0</v>
      </c>
      <c r="J177" s="11"/>
      <c r="K177" s="258">
        <v>3159.5</v>
      </c>
      <c r="L177" s="249" t="str">
        <f>VLOOKUP(A177,'De x Para'!A:C,3,0)</f>
        <v>7.1.2.1</v>
      </c>
      <c r="M177" s="271">
        <f t="shared" si="0"/>
        <v>364.18</v>
      </c>
    </row>
    <row r="178" spans="1:13">
      <c r="A178" s="169" t="s">
        <v>888</v>
      </c>
      <c r="B178" s="164" t="s">
        <v>143</v>
      </c>
      <c r="C178" s="169" t="s">
        <v>889</v>
      </c>
      <c r="D178" s="9"/>
      <c r="E178" s="258">
        <v>10113.92</v>
      </c>
      <c r="F178" s="11"/>
      <c r="G178" s="258">
        <v>7831.98</v>
      </c>
      <c r="H178" s="11"/>
      <c r="I178" s="258">
        <v>5228.83</v>
      </c>
      <c r="J178" s="11"/>
      <c r="K178" s="258">
        <v>12717.07</v>
      </c>
      <c r="L178" s="249" t="str">
        <f>VLOOKUP(A178,'De x Para'!A:C,3,0)</f>
        <v>7.1.2.1</v>
      </c>
      <c r="M178" s="271">
        <f t="shared" si="0"/>
        <v>2603.1499999999996</v>
      </c>
    </row>
    <row r="179" spans="1:13">
      <c r="A179" s="169" t="s">
        <v>897</v>
      </c>
      <c r="B179" s="164" t="s">
        <v>143</v>
      </c>
      <c r="C179" s="169" t="s">
        <v>751</v>
      </c>
      <c r="D179" s="9"/>
      <c r="E179" s="258">
        <v>47689.51</v>
      </c>
      <c r="F179" s="11"/>
      <c r="G179" s="258">
        <v>7860</v>
      </c>
      <c r="H179" s="11"/>
      <c r="I179" s="170">
        <v>0</v>
      </c>
      <c r="J179" s="11"/>
      <c r="K179" s="258">
        <v>55549.51</v>
      </c>
      <c r="L179" s="249" t="str">
        <f>VLOOKUP(A179,'De x Para'!A:C,3,0)</f>
        <v>7.1.2.1</v>
      </c>
      <c r="M179" s="271">
        <f t="shared" si="0"/>
        <v>7860</v>
      </c>
    </row>
    <row r="180" spans="1:13">
      <c r="A180" s="169" t="s">
        <v>901</v>
      </c>
      <c r="B180" s="164" t="s">
        <v>143</v>
      </c>
      <c r="C180" s="169" t="s">
        <v>756</v>
      </c>
      <c r="D180" s="9"/>
      <c r="E180" s="258">
        <v>4247.71</v>
      </c>
      <c r="F180" s="11"/>
      <c r="G180" s="170">
        <v>0</v>
      </c>
      <c r="H180" s="11"/>
      <c r="I180" s="170">
        <v>0</v>
      </c>
      <c r="J180" s="11"/>
      <c r="K180" s="258">
        <v>4247.71</v>
      </c>
      <c r="L180" s="249" t="str">
        <f>VLOOKUP(A180,'De x Para'!A:C,3,0)</f>
        <v>7.1.2.1</v>
      </c>
      <c r="M180" s="271">
        <f t="shared" si="0"/>
        <v>0</v>
      </c>
    </row>
    <row r="181" spans="1:13">
      <c r="A181" s="169" t="s">
        <v>909</v>
      </c>
      <c r="B181" s="164" t="s">
        <v>143</v>
      </c>
      <c r="C181" s="169" t="s">
        <v>542</v>
      </c>
      <c r="D181" s="9"/>
      <c r="E181" s="258">
        <v>26632.44</v>
      </c>
      <c r="F181" s="11"/>
      <c r="G181" s="258">
        <v>5785.37</v>
      </c>
      <c r="H181" s="11"/>
      <c r="I181" s="170">
        <v>0</v>
      </c>
      <c r="J181" s="11"/>
      <c r="K181" s="258">
        <v>32417.81</v>
      </c>
      <c r="L181" s="249" t="str">
        <f>VLOOKUP(A181,'De x Para'!A:C,3,0)</f>
        <v>7.1.2.1</v>
      </c>
      <c r="M181" s="271">
        <f t="shared" si="0"/>
        <v>5785.37</v>
      </c>
    </row>
    <row r="182" spans="1:13">
      <c r="A182" s="169" t="s">
        <v>914</v>
      </c>
      <c r="B182" s="164" t="s">
        <v>143</v>
      </c>
      <c r="C182" s="169" t="s">
        <v>764</v>
      </c>
      <c r="D182" s="9"/>
      <c r="E182" s="258">
        <v>35237.440000000002</v>
      </c>
      <c r="F182" s="11"/>
      <c r="G182" s="258">
        <v>15071.31</v>
      </c>
      <c r="H182" s="11"/>
      <c r="I182" s="170">
        <v>203.72</v>
      </c>
      <c r="J182" s="11"/>
      <c r="K182" s="258">
        <v>50105.03</v>
      </c>
      <c r="L182" s="249" t="str">
        <f>VLOOKUP(A182,'De x Para'!A:C,3,0)</f>
        <v>7.1.2.1</v>
      </c>
      <c r="M182" s="271">
        <f t="shared" si="0"/>
        <v>14867.59</v>
      </c>
    </row>
    <row r="183" spans="1:13">
      <c r="A183" s="169" t="s">
        <v>918</v>
      </c>
      <c r="B183" s="164" t="s">
        <v>143</v>
      </c>
      <c r="C183" s="169" t="s">
        <v>769</v>
      </c>
      <c r="D183" s="9"/>
      <c r="E183" s="258">
        <v>2130.5100000000002</v>
      </c>
      <c r="F183" s="11"/>
      <c r="G183" s="170">
        <v>462.83</v>
      </c>
      <c r="H183" s="11"/>
      <c r="I183" s="170">
        <v>0</v>
      </c>
      <c r="J183" s="11"/>
      <c r="K183" s="258">
        <v>2593.34</v>
      </c>
      <c r="L183" s="249" t="str">
        <f>VLOOKUP(A183,'De x Para'!A:C,3,0)</f>
        <v>7.1.2.1</v>
      </c>
      <c r="M183" s="271">
        <f t="shared" si="0"/>
        <v>462.83</v>
      </c>
    </row>
    <row r="184" spans="1:13">
      <c r="A184" s="169" t="s">
        <v>922</v>
      </c>
      <c r="B184" s="164" t="s">
        <v>143</v>
      </c>
      <c r="C184" s="169" t="s">
        <v>774</v>
      </c>
      <c r="D184" s="9"/>
      <c r="E184" s="258">
        <v>1933.14</v>
      </c>
      <c r="F184" s="11"/>
      <c r="G184" s="258">
        <v>1205.71</v>
      </c>
      <c r="H184" s="11"/>
      <c r="I184" s="170">
        <v>16.3</v>
      </c>
      <c r="J184" s="11"/>
      <c r="K184" s="258">
        <v>3122.55</v>
      </c>
      <c r="L184" s="249" t="str">
        <f>VLOOKUP(A184,'De x Para'!A:C,3,0)</f>
        <v>7.1.2.1</v>
      </c>
      <c r="M184" s="271">
        <f t="shared" si="0"/>
        <v>1189.4100000000001</v>
      </c>
    </row>
    <row r="185" spans="1:13">
      <c r="A185" s="169" t="s">
        <v>927</v>
      </c>
      <c r="B185" s="164" t="s">
        <v>143</v>
      </c>
      <c r="C185" s="169" t="s">
        <v>779</v>
      </c>
      <c r="D185" s="9"/>
      <c r="E185" s="170">
        <v>266.32</v>
      </c>
      <c r="F185" s="11"/>
      <c r="G185" s="170">
        <v>57.84</v>
      </c>
      <c r="H185" s="11"/>
      <c r="I185" s="170">
        <v>0</v>
      </c>
      <c r="J185" s="11"/>
      <c r="K185" s="170">
        <v>324.16000000000003</v>
      </c>
      <c r="L185" s="249" t="str">
        <f>VLOOKUP(A185,'De x Para'!A:C,3,0)</f>
        <v>7.1.2.1</v>
      </c>
      <c r="M185" s="271">
        <f t="shared" si="0"/>
        <v>57.84</v>
      </c>
    </row>
    <row r="186" spans="1:13">
      <c r="A186" s="169" t="s">
        <v>931</v>
      </c>
      <c r="B186" s="164" t="s">
        <v>143</v>
      </c>
      <c r="C186" s="169" t="s">
        <v>784</v>
      </c>
      <c r="D186" s="9"/>
      <c r="E186" s="170">
        <v>241.65</v>
      </c>
      <c r="F186" s="11"/>
      <c r="G186" s="170">
        <v>150.69999999999999</v>
      </c>
      <c r="H186" s="11"/>
      <c r="I186" s="170">
        <v>2.04</v>
      </c>
      <c r="J186" s="11"/>
      <c r="K186" s="170">
        <v>390.31</v>
      </c>
      <c r="L186" s="249" t="str">
        <f>VLOOKUP(A186,'De x Para'!A:C,3,0)</f>
        <v>7.1.2.1</v>
      </c>
      <c r="M186" s="271">
        <f t="shared" si="0"/>
        <v>148.66</v>
      </c>
    </row>
    <row r="187" spans="1:13">
      <c r="A187" s="169" t="s">
        <v>936</v>
      </c>
      <c r="B187" s="164" t="s">
        <v>143</v>
      </c>
      <c r="C187" s="169" t="s">
        <v>789</v>
      </c>
      <c r="D187" s="9"/>
      <c r="E187" s="258">
        <v>6791.25</v>
      </c>
      <c r="F187" s="11"/>
      <c r="G187" s="258">
        <v>1475.26</v>
      </c>
      <c r="H187" s="11"/>
      <c r="I187" s="170">
        <v>0</v>
      </c>
      <c r="J187" s="11"/>
      <c r="K187" s="258">
        <v>8266.51</v>
      </c>
      <c r="L187" s="249" t="str">
        <f>VLOOKUP(A187,'De x Para'!A:C,3,0)</f>
        <v>7.1.2.1</v>
      </c>
      <c r="M187" s="271">
        <f t="shared" si="0"/>
        <v>1475.26</v>
      </c>
    </row>
    <row r="188" spans="1:13">
      <c r="A188" s="169" t="s">
        <v>940</v>
      </c>
      <c r="B188" s="164" t="s">
        <v>143</v>
      </c>
      <c r="C188" s="169" t="s">
        <v>795</v>
      </c>
      <c r="D188" s="9"/>
      <c r="E188" s="258">
        <v>6161.86</v>
      </c>
      <c r="F188" s="11"/>
      <c r="G188" s="258">
        <v>3843.16</v>
      </c>
      <c r="H188" s="11"/>
      <c r="I188" s="170">
        <v>51.96</v>
      </c>
      <c r="J188" s="11"/>
      <c r="K188" s="258">
        <v>9953.06</v>
      </c>
      <c r="L188" s="249" t="str">
        <f>VLOOKUP(A188,'De x Para'!A:C,3,0)</f>
        <v>7.1.2.1</v>
      </c>
      <c r="M188" s="271">
        <f t="shared" si="0"/>
        <v>3791.2</v>
      </c>
    </row>
    <row r="189" spans="1:13">
      <c r="A189" s="171"/>
      <c r="B189" s="164"/>
      <c r="C189" s="171"/>
      <c r="D189" s="12"/>
      <c r="E189" s="12"/>
      <c r="F189" s="12"/>
      <c r="G189" s="12"/>
      <c r="H189" s="12"/>
      <c r="I189" s="12"/>
      <c r="J189" s="12"/>
      <c r="K189" s="12"/>
      <c r="L189" s="249"/>
      <c r="M189" s="271"/>
    </row>
    <row r="190" spans="1:13">
      <c r="A190" s="167" t="s">
        <v>945</v>
      </c>
      <c r="B190" s="164" t="s">
        <v>143</v>
      </c>
      <c r="C190" s="167" t="s">
        <v>800</v>
      </c>
      <c r="D190" s="6"/>
      <c r="E190" s="257">
        <v>2285253.91</v>
      </c>
      <c r="F190" s="8"/>
      <c r="G190" s="257">
        <v>349984.5</v>
      </c>
      <c r="H190" s="8"/>
      <c r="I190" s="257">
        <v>16835.66</v>
      </c>
      <c r="J190" s="8"/>
      <c r="K190" s="257">
        <v>2618402.75</v>
      </c>
      <c r="L190" s="249">
        <f>VLOOKUP(A190,'De x Para'!A:C,3,0)</f>
        <v>0</v>
      </c>
      <c r="M190" s="271">
        <f t="shared" si="0"/>
        <v>333148.84000000003</v>
      </c>
    </row>
    <row r="191" spans="1:13">
      <c r="A191" s="169" t="s">
        <v>950</v>
      </c>
      <c r="B191" s="164" t="s">
        <v>143</v>
      </c>
      <c r="C191" s="169" t="s">
        <v>859</v>
      </c>
      <c r="D191" s="9"/>
      <c r="E191" s="258">
        <v>1149084.3700000001</v>
      </c>
      <c r="F191" s="11"/>
      <c r="G191" s="258">
        <v>163209.29999999999</v>
      </c>
      <c r="H191" s="11"/>
      <c r="I191" s="170">
        <v>30.72</v>
      </c>
      <c r="J191" s="11"/>
      <c r="K191" s="258">
        <v>1312262.95</v>
      </c>
      <c r="L191" s="249" t="str">
        <f>VLOOKUP(A191,'De x Para'!A:C,3,0)</f>
        <v>7.1.2.2</v>
      </c>
      <c r="M191" s="271">
        <f t="shared" si="0"/>
        <v>163178.57999999999</v>
      </c>
    </row>
    <row r="192" spans="1:13">
      <c r="A192" s="169" t="s">
        <v>955</v>
      </c>
      <c r="B192" s="164" t="s">
        <v>143</v>
      </c>
      <c r="C192" s="169" t="s">
        <v>865</v>
      </c>
      <c r="D192" s="9"/>
      <c r="E192" s="170">
        <v>352.11</v>
      </c>
      <c r="F192" s="11"/>
      <c r="G192" s="170">
        <v>0</v>
      </c>
      <c r="H192" s="11"/>
      <c r="I192" s="170">
        <v>0</v>
      </c>
      <c r="J192" s="11"/>
      <c r="K192" s="170">
        <v>352.11</v>
      </c>
      <c r="L192" s="249" t="str">
        <f>VLOOKUP(A192,'De x Para'!A:C,3,0)</f>
        <v>7.1.2.2</v>
      </c>
      <c r="M192" s="271">
        <f t="shared" si="0"/>
        <v>0</v>
      </c>
    </row>
    <row r="193" spans="1:13">
      <c r="A193" s="169" t="s">
        <v>961</v>
      </c>
      <c r="B193" s="164" t="s">
        <v>143</v>
      </c>
      <c r="C193" s="169" t="s">
        <v>871</v>
      </c>
      <c r="D193" s="9"/>
      <c r="E193" s="258">
        <v>17282.490000000002</v>
      </c>
      <c r="F193" s="11"/>
      <c r="G193" s="170">
        <v>0</v>
      </c>
      <c r="H193" s="11"/>
      <c r="I193" s="170">
        <v>0</v>
      </c>
      <c r="J193" s="11"/>
      <c r="K193" s="258">
        <v>17282.490000000002</v>
      </c>
      <c r="L193" s="249" t="str">
        <f>VLOOKUP(A193,'De x Para'!A:C,3,0)</f>
        <v>7.1.2.2</v>
      </c>
      <c r="M193" s="271">
        <f t="shared" si="0"/>
        <v>0</v>
      </c>
    </row>
    <row r="194" spans="1:13">
      <c r="A194" s="169" t="s">
        <v>965</v>
      </c>
      <c r="B194" s="164" t="s">
        <v>143</v>
      </c>
      <c r="C194" s="169" t="s">
        <v>966</v>
      </c>
      <c r="D194" s="9"/>
      <c r="E194" s="258">
        <v>284312.90999999997</v>
      </c>
      <c r="F194" s="11"/>
      <c r="G194" s="258">
        <v>40181.82</v>
      </c>
      <c r="H194" s="11"/>
      <c r="I194" s="170">
        <v>0</v>
      </c>
      <c r="J194" s="11"/>
      <c r="K194" s="258">
        <v>324494.73</v>
      </c>
      <c r="L194" s="249" t="str">
        <f>VLOOKUP(A194,'De x Para'!A:C,3,0)</f>
        <v>7.1.2.2</v>
      </c>
      <c r="M194" s="271">
        <f t="shared" si="0"/>
        <v>40181.82</v>
      </c>
    </row>
    <row r="195" spans="1:13">
      <c r="A195" s="169" t="s">
        <v>970</v>
      </c>
      <c r="B195" s="164" t="s">
        <v>143</v>
      </c>
      <c r="C195" s="169" t="s">
        <v>971</v>
      </c>
      <c r="D195" s="9"/>
      <c r="E195" s="258">
        <v>91558.28</v>
      </c>
      <c r="F195" s="11"/>
      <c r="G195" s="258">
        <v>12606.15</v>
      </c>
      <c r="H195" s="11"/>
      <c r="I195" s="170">
        <v>0</v>
      </c>
      <c r="J195" s="11"/>
      <c r="K195" s="258">
        <v>104164.43</v>
      </c>
      <c r="L195" s="249" t="str">
        <f>VLOOKUP(A195,'De x Para'!A:C,3,0)</f>
        <v>7.1.2.2</v>
      </c>
      <c r="M195" s="271">
        <f t="shared" si="0"/>
        <v>12606.15</v>
      </c>
    </row>
    <row r="196" spans="1:13">
      <c r="A196" s="169" t="s">
        <v>975</v>
      </c>
      <c r="B196" s="164" t="s">
        <v>143</v>
      </c>
      <c r="C196" s="169" t="s">
        <v>976</v>
      </c>
      <c r="D196" s="9"/>
      <c r="E196" s="258">
        <v>11442.37</v>
      </c>
      <c r="F196" s="11"/>
      <c r="G196" s="258">
        <v>1575.75</v>
      </c>
      <c r="H196" s="11"/>
      <c r="I196" s="170">
        <v>0</v>
      </c>
      <c r="J196" s="11"/>
      <c r="K196" s="258">
        <v>13018.12</v>
      </c>
      <c r="L196" s="249" t="str">
        <f>VLOOKUP(A196,'De x Para'!A:C,3,0)</f>
        <v>7.1.2.2</v>
      </c>
      <c r="M196" s="271">
        <f t="shared" si="0"/>
        <v>1575.75</v>
      </c>
    </row>
    <row r="197" spans="1:13">
      <c r="A197" s="169" t="s">
        <v>980</v>
      </c>
      <c r="B197" s="164" t="s">
        <v>143</v>
      </c>
      <c r="C197" s="169" t="s">
        <v>981</v>
      </c>
      <c r="D197" s="9"/>
      <c r="E197" s="258">
        <v>60421</v>
      </c>
      <c r="F197" s="11"/>
      <c r="G197" s="258">
        <v>29117.200000000001</v>
      </c>
      <c r="H197" s="11"/>
      <c r="I197" s="258">
        <v>15644.87</v>
      </c>
      <c r="J197" s="11"/>
      <c r="K197" s="258">
        <v>73893.33</v>
      </c>
      <c r="L197" s="249" t="str">
        <f>VLOOKUP(A197,'De x Para'!A:C,3,0)</f>
        <v>7.1.2.2</v>
      </c>
      <c r="M197" s="271">
        <f t="shared" si="0"/>
        <v>13472.33</v>
      </c>
    </row>
    <row r="198" spans="1:13">
      <c r="A198" s="169" t="s">
        <v>986</v>
      </c>
      <c r="B198" s="164" t="s">
        <v>143</v>
      </c>
      <c r="C198" s="169" t="s">
        <v>751</v>
      </c>
      <c r="D198" s="9"/>
      <c r="E198" s="258">
        <v>218600.44</v>
      </c>
      <c r="F198" s="11"/>
      <c r="G198" s="258">
        <v>32550</v>
      </c>
      <c r="H198" s="11"/>
      <c r="I198" s="170">
        <v>0</v>
      </c>
      <c r="J198" s="11"/>
      <c r="K198" s="258">
        <v>251150.44</v>
      </c>
      <c r="L198" s="249" t="str">
        <f>VLOOKUP(A198,'De x Para'!A:C,3,0)</f>
        <v>7.1.2.2</v>
      </c>
      <c r="M198" s="271">
        <f t="shared" si="0"/>
        <v>32550</v>
      </c>
    </row>
    <row r="199" spans="1:13">
      <c r="A199" s="169" t="s">
        <v>990</v>
      </c>
      <c r="B199" s="164" t="s">
        <v>143</v>
      </c>
      <c r="C199" s="169" t="s">
        <v>756</v>
      </c>
      <c r="D199" s="9"/>
      <c r="E199" s="258">
        <v>25914.15</v>
      </c>
      <c r="F199" s="11"/>
      <c r="G199" s="258">
        <v>1378.4</v>
      </c>
      <c r="H199" s="11"/>
      <c r="I199" s="170">
        <v>487.96</v>
      </c>
      <c r="J199" s="11"/>
      <c r="K199" s="258">
        <v>26804.59</v>
      </c>
      <c r="L199" s="249" t="str">
        <f>VLOOKUP(A199,'De x Para'!A:C,3,0)</f>
        <v>7.1.2.2</v>
      </c>
      <c r="M199" s="271">
        <f t="shared" ref="M199:M261" si="1">G199-I199</f>
        <v>890.44</v>
      </c>
    </row>
    <row r="200" spans="1:13">
      <c r="A200" s="169" t="s">
        <v>995</v>
      </c>
      <c r="B200" s="164" t="s">
        <v>143</v>
      </c>
      <c r="C200" s="169" t="s">
        <v>907</v>
      </c>
      <c r="D200" s="9"/>
      <c r="E200" s="170">
        <v>300</v>
      </c>
      <c r="F200" s="11"/>
      <c r="G200" s="170">
        <v>0</v>
      </c>
      <c r="H200" s="11"/>
      <c r="I200" s="170">
        <v>0</v>
      </c>
      <c r="J200" s="11"/>
      <c r="K200" s="170">
        <v>300</v>
      </c>
      <c r="L200" s="249" t="str">
        <f>VLOOKUP(A200,'De x Para'!A:C,3,0)</f>
        <v>7.1.2.2</v>
      </c>
      <c r="M200" s="271">
        <f t="shared" si="1"/>
        <v>0</v>
      </c>
    </row>
    <row r="201" spans="1:13">
      <c r="A201" s="169" t="s">
        <v>997</v>
      </c>
      <c r="B201" s="164" t="s">
        <v>143</v>
      </c>
      <c r="C201" s="169" t="s">
        <v>542</v>
      </c>
      <c r="D201" s="9"/>
      <c r="E201" s="258">
        <v>120904.41</v>
      </c>
      <c r="F201" s="11"/>
      <c r="G201" s="258">
        <v>20294.23</v>
      </c>
      <c r="H201" s="11"/>
      <c r="I201" s="170">
        <v>499.53</v>
      </c>
      <c r="J201" s="11"/>
      <c r="K201" s="258">
        <v>140699.10999999999</v>
      </c>
      <c r="L201" s="249" t="str">
        <f>VLOOKUP(A201,'De x Para'!A:C,3,0)</f>
        <v>7.1.2.2</v>
      </c>
      <c r="M201" s="271">
        <f t="shared" si="1"/>
        <v>19794.7</v>
      </c>
    </row>
    <row r="202" spans="1:13">
      <c r="A202" s="169" t="s">
        <v>1002</v>
      </c>
      <c r="B202" s="164" t="s">
        <v>143</v>
      </c>
      <c r="C202" s="169" t="s">
        <v>764</v>
      </c>
      <c r="D202" s="9"/>
      <c r="E202" s="258">
        <v>178955.03</v>
      </c>
      <c r="F202" s="11"/>
      <c r="G202" s="258">
        <v>29366.48</v>
      </c>
      <c r="H202" s="11"/>
      <c r="I202" s="170">
        <v>0</v>
      </c>
      <c r="J202" s="11"/>
      <c r="K202" s="258">
        <v>208321.51</v>
      </c>
      <c r="L202" s="249" t="str">
        <f>VLOOKUP(A202,'De x Para'!A:C,3,0)</f>
        <v>7.1.2.2</v>
      </c>
      <c r="M202" s="271">
        <f t="shared" si="1"/>
        <v>29366.48</v>
      </c>
    </row>
    <row r="203" spans="1:13">
      <c r="A203" s="169" t="s">
        <v>1007</v>
      </c>
      <c r="B203" s="164" t="s">
        <v>143</v>
      </c>
      <c r="C203" s="169" t="s">
        <v>769</v>
      </c>
      <c r="D203" s="9"/>
      <c r="E203" s="258">
        <v>9672.08</v>
      </c>
      <c r="F203" s="11"/>
      <c r="G203" s="258">
        <v>1623.53</v>
      </c>
      <c r="H203" s="11"/>
      <c r="I203" s="170">
        <v>40.07</v>
      </c>
      <c r="J203" s="11"/>
      <c r="K203" s="258">
        <v>11255.54</v>
      </c>
      <c r="L203" s="249" t="str">
        <f>VLOOKUP(A203,'De x Para'!A:C,3,0)</f>
        <v>7.1.2.2</v>
      </c>
      <c r="M203" s="271">
        <f t="shared" si="1"/>
        <v>1583.46</v>
      </c>
    </row>
    <row r="204" spans="1:13">
      <c r="A204" s="169" t="s">
        <v>1012</v>
      </c>
      <c r="B204" s="164" t="s">
        <v>143</v>
      </c>
      <c r="C204" s="169" t="s">
        <v>774</v>
      </c>
      <c r="D204" s="9"/>
      <c r="E204" s="258">
        <v>11377.54</v>
      </c>
      <c r="F204" s="11"/>
      <c r="G204" s="258">
        <v>2349.3200000000002</v>
      </c>
      <c r="H204" s="11"/>
      <c r="I204" s="170">
        <v>0.02</v>
      </c>
      <c r="J204" s="11"/>
      <c r="K204" s="258">
        <v>13726.84</v>
      </c>
      <c r="L204" s="249" t="str">
        <f>VLOOKUP(A204,'De x Para'!A:C,3,0)</f>
        <v>7.1.2.2</v>
      </c>
      <c r="M204" s="271">
        <f t="shared" si="1"/>
        <v>2349.3000000000002</v>
      </c>
    </row>
    <row r="205" spans="1:13">
      <c r="A205" s="169" t="s">
        <v>1017</v>
      </c>
      <c r="B205" s="164" t="s">
        <v>143</v>
      </c>
      <c r="C205" s="169" t="s">
        <v>779</v>
      </c>
      <c r="D205" s="9"/>
      <c r="E205" s="258">
        <v>1209.01</v>
      </c>
      <c r="F205" s="11"/>
      <c r="G205" s="170">
        <v>202.94</v>
      </c>
      <c r="H205" s="11"/>
      <c r="I205" s="170">
        <v>4.97</v>
      </c>
      <c r="J205" s="11"/>
      <c r="K205" s="258">
        <v>1406.98</v>
      </c>
      <c r="L205" s="249" t="str">
        <f>VLOOKUP(A205,'De x Para'!A:C,3,0)</f>
        <v>7.1.2.2</v>
      </c>
      <c r="M205" s="271">
        <f t="shared" si="1"/>
        <v>197.97</v>
      </c>
    </row>
    <row r="206" spans="1:13">
      <c r="A206" s="169" t="s">
        <v>1022</v>
      </c>
      <c r="B206" s="164" t="s">
        <v>143</v>
      </c>
      <c r="C206" s="169" t="s">
        <v>784</v>
      </c>
      <c r="D206" s="9"/>
      <c r="E206" s="258">
        <v>1422.25</v>
      </c>
      <c r="F206" s="11"/>
      <c r="G206" s="170">
        <v>293.68</v>
      </c>
      <c r="H206" s="11"/>
      <c r="I206" s="170">
        <v>0</v>
      </c>
      <c r="J206" s="11"/>
      <c r="K206" s="258">
        <v>1715.93</v>
      </c>
      <c r="L206" s="249" t="str">
        <f>VLOOKUP(A206,'De x Para'!A:C,3,0)</f>
        <v>7.1.2.2</v>
      </c>
      <c r="M206" s="271">
        <f t="shared" si="1"/>
        <v>293.68</v>
      </c>
    </row>
    <row r="207" spans="1:13">
      <c r="A207" s="169" t="s">
        <v>1027</v>
      </c>
      <c r="B207" s="164" t="s">
        <v>143</v>
      </c>
      <c r="C207" s="169" t="s">
        <v>789</v>
      </c>
      <c r="D207" s="9"/>
      <c r="E207" s="258">
        <v>30830.62</v>
      </c>
      <c r="F207" s="11"/>
      <c r="G207" s="258">
        <v>5175.07</v>
      </c>
      <c r="H207" s="11"/>
      <c r="I207" s="170">
        <v>127.47</v>
      </c>
      <c r="J207" s="11"/>
      <c r="K207" s="258">
        <v>35878.22</v>
      </c>
      <c r="L207" s="249" t="str">
        <f>VLOOKUP(A207,'De x Para'!A:C,3,0)</f>
        <v>7.1.2.2</v>
      </c>
      <c r="M207" s="271">
        <f t="shared" si="1"/>
        <v>5047.5999999999995</v>
      </c>
    </row>
    <row r="208" spans="1:13">
      <c r="A208" s="169" t="s">
        <v>1032</v>
      </c>
      <c r="B208" s="164" t="s">
        <v>143</v>
      </c>
      <c r="C208" s="169" t="s">
        <v>795</v>
      </c>
      <c r="D208" s="9"/>
      <c r="E208" s="258">
        <v>36266.44</v>
      </c>
      <c r="F208" s="11"/>
      <c r="G208" s="258">
        <v>7488.51</v>
      </c>
      <c r="H208" s="11"/>
      <c r="I208" s="170">
        <v>0.05</v>
      </c>
      <c r="J208" s="11"/>
      <c r="K208" s="258">
        <v>43754.9</v>
      </c>
      <c r="L208" s="249" t="str">
        <f>VLOOKUP(A208,'De x Para'!A:C,3,0)</f>
        <v>7.1.2.2</v>
      </c>
      <c r="M208" s="271">
        <f t="shared" si="1"/>
        <v>7488.46</v>
      </c>
    </row>
    <row r="209" spans="1:13">
      <c r="A209" s="169" t="s">
        <v>1037</v>
      </c>
      <c r="B209" s="164" t="s">
        <v>143</v>
      </c>
      <c r="C209" s="169" t="s">
        <v>1038</v>
      </c>
      <c r="D209" s="9"/>
      <c r="E209" s="258">
        <v>35348.410000000003</v>
      </c>
      <c r="F209" s="11"/>
      <c r="G209" s="258">
        <v>2572.12</v>
      </c>
      <c r="H209" s="11"/>
      <c r="I209" s="170">
        <v>0</v>
      </c>
      <c r="J209" s="11"/>
      <c r="K209" s="258">
        <v>37920.53</v>
      </c>
      <c r="L209" s="249" t="str">
        <f>VLOOKUP(A209,'De x Para'!A:C,3,0)</f>
        <v>7.1.4.2</v>
      </c>
      <c r="M209" s="271">
        <f t="shared" si="1"/>
        <v>2572.12</v>
      </c>
    </row>
    <row r="210" spans="1:13">
      <c r="A210" s="171"/>
      <c r="B210" s="164"/>
      <c r="C210" s="171"/>
      <c r="D210" s="12"/>
      <c r="E210" s="12"/>
      <c r="F210" s="12"/>
      <c r="G210" s="12"/>
      <c r="H210" s="12"/>
      <c r="I210" s="12"/>
      <c r="J210" s="12"/>
      <c r="K210" s="12"/>
      <c r="L210" s="249"/>
      <c r="M210" s="271"/>
    </row>
    <row r="211" spans="1:13">
      <c r="A211" s="167" t="s">
        <v>1040</v>
      </c>
      <c r="B211" s="164" t="s">
        <v>143</v>
      </c>
      <c r="C211" s="167" t="s">
        <v>1041</v>
      </c>
      <c r="D211" s="6"/>
      <c r="E211" s="257">
        <v>24946.04</v>
      </c>
      <c r="F211" s="8"/>
      <c r="G211" s="257">
        <v>3260.33</v>
      </c>
      <c r="H211" s="8"/>
      <c r="I211" s="168">
        <v>0.33</v>
      </c>
      <c r="J211" s="8"/>
      <c r="K211" s="257">
        <v>28206.04</v>
      </c>
      <c r="L211" s="249">
        <f>VLOOKUP(A211,'De x Para'!A:C,3,0)</f>
        <v>0</v>
      </c>
      <c r="M211" s="271">
        <f t="shared" si="1"/>
        <v>3260</v>
      </c>
    </row>
    <row r="212" spans="1:13">
      <c r="A212" s="167" t="s">
        <v>1046</v>
      </c>
      <c r="B212" s="164" t="s">
        <v>143</v>
      </c>
      <c r="C212" s="167" t="s">
        <v>800</v>
      </c>
      <c r="D212" s="6"/>
      <c r="E212" s="257">
        <v>24946.04</v>
      </c>
      <c r="F212" s="8"/>
      <c r="G212" s="257">
        <v>3260.33</v>
      </c>
      <c r="H212" s="8"/>
      <c r="I212" s="168">
        <v>0.33</v>
      </c>
      <c r="J212" s="8"/>
      <c r="K212" s="257">
        <v>28206.04</v>
      </c>
      <c r="L212" s="249">
        <f>VLOOKUP(A212,'De x Para'!A:C,3,0)</f>
        <v>0</v>
      </c>
      <c r="M212" s="271">
        <f t="shared" si="1"/>
        <v>3260</v>
      </c>
    </row>
    <row r="213" spans="1:13">
      <c r="A213" s="169" t="s">
        <v>1047</v>
      </c>
      <c r="B213" s="164" t="s">
        <v>143</v>
      </c>
      <c r="C213" s="169" t="s">
        <v>729</v>
      </c>
      <c r="D213" s="9"/>
      <c r="E213" s="258">
        <v>12650</v>
      </c>
      <c r="F213" s="11"/>
      <c r="G213" s="258">
        <v>1500.33</v>
      </c>
      <c r="H213" s="11"/>
      <c r="I213" s="170">
        <v>0.33</v>
      </c>
      <c r="J213" s="11"/>
      <c r="K213" s="258">
        <v>14150</v>
      </c>
      <c r="L213" s="249" t="str">
        <f>VLOOKUP(A213,'De x Para'!A:C,3,0)</f>
        <v>7.1.3.2</v>
      </c>
      <c r="M213" s="271">
        <f t="shared" si="1"/>
        <v>1500</v>
      </c>
    </row>
    <row r="214" spans="1:13">
      <c r="A214" s="169" t="s">
        <v>1051</v>
      </c>
      <c r="B214" s="164" t="s">
        <v>143</v>
      </c>
      <c r="C214" s="169" t="s">
        <v>865</v>
      </c>
      <c r="D214" s="9"/>
      <c r="E214" s="258">
        <v>1000</v>
      </c>
      <c r="F214" s="11"/>
      <c r="G214" s="170">
        <v>500</v>
      </c>
      <c r="H214" s="11"/>
      <c r="I214" s="170">
        <v>0</v>
      </c>
      <c r="J214" s="11"/>
      <c r="K214" s="258">
        <v>1500</v>
      </c>
      <c r="L214" s="249" t="str">
        <f>VLOOKUP(A214,'De x Para'!A:C,3,0)</f>
        <v>7.1.3.2</v>
      </c>
      <c r="M214" s="271">
        <f t="shared" si="1"/>
        <v>500</v>
      </c>
    </row>
    <row r="215" spans="1:13">
      <c r="A215" s="169" t="s">
        <v>1053</v>
      </c>
      <c r="B215" s="164" t="s">
        <v>143</v>
      </c>
      <c r="C215" s="169" t="s">
        <v>751</v>
      </c>
      <c r="D215" s="9"/>
      <c r="E215" s="258">
        <v>8130</v>
      </c>
      <c r="F215" s="11"/>
      <c r="G215" s="258">
        <v>1260</v>
      </c>
      <c r="H215" s="11"/>
      <c r="I215" s="170">
        <v>0</v>
      </c>
      <c r="J215" s="11"/>
      <c r="K215" s="258">
        <v>9390</v>
      </c>
      <c r="L215" s="249" t="str">
        <f>VLOOKUP(A215,'De x Para'!A:C,3,0)</f>
        <v>7.1.3.2</v>
      </c>
      <c r="M215" s="271">
        <f t="shared" si="1"/>
        <v>1260</v>
      </c>
    </row>
    <row r="216" spans="1:13">
      <c r="A216" s="169" t="s">
        <v>1057</v>
      </c>
      <c r="B216" s="164" t="s">
        <v>143</v>
      </c>
      <c r="C216" s="169" t="s">
        <v>756</v>
      </c>
      <c r="D216" s="9"/>
      <c r="E216" s="258">
        <v>3166.04</v>
      </c>
      <c r="F216" s="11"/>
      <c r="G216" s="170">
        <v>0</v>
      </c>
      <c r="H216" s="11"/>
      <c r="I216" s="170">
        <v>0</v>
      </c>
      <c r="J216" s="11"/>
      <c r="K216" s="258">
        <v>3166.04</v>
      </c>
      <c r="L216" s="249" t="str">
        <f>VLOOKUP(A216,'De x Para'!A:C,3,0)</f>
        <v>7.1.3.2</v>
      </c>
      <c r="M216" s="271">
        <f t="shared" si="1"/>
        <v>0</v>
      </c>
    </row>
    <row r="217" spans="1:13">
      <c r="A217" s="171"/>
      <c r="B217" s="164"/>
      <c r="C217" s="171"/>
      <c r="D217" s="12"/>
      <c r="E217" s="12"/>
      <c r="F217" s="12"/>
      <c r="G217" s="12"/>
      <c r="H217" s="12"/>
      <c r="I217" s="12"/>
      <c r="J217" s="12"/>
      <c r="K217" s="12"/>
      <c r="L217" s="249"/>
      <c r="M217" s="271"/>
    </row>
    <row r="218" spans="1:13">
      <c r="A218" s="167" t="s">
        <v>1061</v>
      </c>
      <c r="B218" s="164" t="s">
        <v>143</v>
      </c>
      <c r="C218" s="167" t="s">
        <v>1062</v>
      </c>
      <c r="D218" s="6"/>
      <c r="E218" s="257">
        <v>735026.3</v>
      </c>
      <c r="F218" s="8"/>
      <c r="G218" s="257">
        <v>82480.14</v>
      </c>
      <c r="H218" s="8"/>
      <c r="I218" s="168">
        <v>0.02</v>
      </c>
      <c r="J218" s="8"/>
      <c r="K218" s="257">
        <v>817506.42</v>
      </c>
      <c r="L218" s="249">
        <f>VLOOKUP(A218,'De x Para'!A:C,3,0)</f>
        <v>0</v>
      </c>
      <c r="M218" s="271">
        <f t="shared" si="1"/>
        <v>82480.12</v>
      </c>
    </row>
    <row r="219" spans="1:13">
      <c r="A219" s="167" t="s">
        <v>1066</v>
      </c>
      <c r="B219" s="164" t="s">
        <v>143</v>
      </c>
      <c r="C219" s="167" t="s">
        <v>1062</v>
      </c>
      <c r="D219" s="6"/>
      <c r="E219" s="257">
        <v>735026.3</v>
      </c>
      <c r="F219" s="8"/>
      <c r="G219" s="257">
        <v>82480.14</v>
      </c>
      <c r="H219" s="8"/>
      <c r="I219" s="168">
        <v>0.02</v>
      </c>
      <c r="J219" s="8"/>
      <c r="K219" s="257">
        <v>817506.42</v>
      </c>
      <c r="L219" s="249">
        <f>VLOOKUP(A219,'De x Para'!A:C,3,0)</f>
        <v>0</v>
      </c>
      <c r="M219" s="271">
        <f t="shared" si="1"/>
        <v>82480.12</v>
      </c>
    </row>
    <row r="220" spans="1:13">
      <c r="A220" s="167" t="s">
        <v>1067</v>
      </c>
      <c r="B220" s="164" t="s">
        <v>143</v>
      </c>
      <c r="C220" s="167" t="s">
        <v>1062</v>
      </c>
      <c r="D220" s="6"/>
      <c r="E220" s="257">
        <v>735026.3</v>
      </c>
      <c r="F220" s="8"/>
      <c r="G220" s="257">
        <v>82480.14</v>
      </c>
      <c r="H220" s="8"/>
      <c r="I220" s="168">
        <v>0.02</v>
      </c>
      <c r="J220" s="8"/>
      <c r="K220" s="257">
        <v>817506.42</v>
      </c>
      <c r="L220" s="249">
        <f>VLOOKUP(A220,'De x Para'!A:C,3,0)</f>
        <v>0</v>
      </c>
      <c r="M220" s="271">
        <f t="shared" si="1"/>
        <v>82480.12</v>
      </c>
    </row>
    <row r="221" spans="1:13">
      <c r="A221" s="169" t="s">
        <v>1068</v>
      </c>
      <c r="B221" s="164" t="s">
        <v>143</v>
      </c>
      <c r="C221" s="169" t="s">
        <v>1069</v>
      </c>
      <c r="D221" s="9"/>
      <c r="E221" s="258">
        <v>36042</v>
      </c>
      <c r="F221" s="11"/>
      <c r="G221" s="258">
        <v>5907</v>
      </c>
      <c r="H221" s="11"/>
      <c r="I221" s="170">
        <v>0</v>
      </c>
      <c r="J221" s="11"/>
      <c r="K221" s="258">
        <v>41949</v>
      </c>
      <c r="L221" s="249" t="str">
        <f>VLOOKUP(A221,'De x Para'!A:C,3,0)</f>
        <v>8.6</v>
      </c>
      <c r="M221" s="271">
        <f t="shared" si="1"/>
        <v>5907</v>
      </c>
    </row>
    <row r="222" spans="1:13">
      <c r="A222" s="169" t="s">
        <v>1073</v>
      </c>
      <c r="B222" s="164" t="s">
        <v>143</v>
      </c>
      <c r="C222" s="169" t="s">
        <v>1074</v>
      </c>
      <c r="D222" s="9"/>
      <c r="E222" s="258">
        <v>40673.379999999997</v>
      </c>
      <c r="F222" s="11"/>
      <c r="G222" s="258">
        <v>7071.65</v>
      </c>
      <c r="H222" s="11"/>
      <c r="I222" s="170">
        <v>0</v>
      </c>
      <c r="J222" s="11"/>
      <c r="K222" s="258">
        <v>47745.03</v>
      </c>
      <c r="L222" s="249" t="str">
        <f>VLOOKUP(A222,'De x Para'!A:C,3,0)</f>
        <v>8.3</v>
      </c>
      <c r="M222" s="271">
        <f t="shared" si="1"/>
        <v>7071.65</v>
      </c>
    </row>
    <row r="223" spans="1:13">
      <c r="A223" s="169" t="s">
        <v>1078</v>
      </c>
      <c r="B223" s="164" t="s">
        <v>143</v>
      </c>
      <c r="C223" s="169" t="s">
        <v>1079</v>
      </c>
      <c r="D223" s="9"/>
      <c r="E223" s="258">
        <v>7020</v>
      </c>
      <c r="F223" s="11"/>
      <c r="G223" s="170">
        <v>0</v>
      </c>
      <c r="H223" s="11"/>
      <c r="I223" s="170">
        <v>0</v>
      </c>
      <c r="J223" s="11"/>
      <c r="K223" s="258">
        <v>7020</v>
      </c>
      <c r="L223" s="249" t="str">
        <f>VLOOKUP(A223,'De x Para'!A:C,3,0)</f>
        <v>8.7</v>
      </c>
      <c r="M223" s="271">
        <f t="shared" si="1"/>
        <v>0</v>
      </c>
    </row>
    <row r="224" spans="1:13">
      <c r="A224" s="169" t="s">
        <v>1081</v>
      </c>
      <c r="B224" s="164" t="s">
        <v>143</v>
      </c>
      <c r="C224" s="169" t="s">
        <v>1082</v>
      </c>
      <c r="D224" s="9"/>
      <c r="E224" s="258">
        <v>90660.18</v>
      </c>
      <c r="F224" s="11"/>
      <c r="G224" s="258">
        <v>15110.03</v>
      </c>
      <c r="H224" s="11"/>
      <c r="I224" s="170">
        <v>0</v>
      </c>
      <c r="J224" s="11"/>
      <c r="K224" s="258">
        <v>105770.21</v>
      </c>
      <c r="L224" s="249" t="str">
        <f>VLOOKUP(A224,'De x Para'!A:C,3,0)</f>
        <v>8.2</v>
      </c>
      <c r="M224" s="271">
        <f t="shared" si="1"/>
        <v>15110.03</v>
      </c>
    </row>
    <row r="225" spans="1:13">
      <c r="A225" s="169" t="s">
        <v>1086</v>
      </c>
      <c r="B225" s="164" t="s">
        <v>143</v>
      </c>
      <c r="C225" s="169" t="s">
        <v>1087</v>
      </c>
      <c r="D225" s="9"/>
      <c r="E225" s="258">
        <v>6094.05</v>
      </c>
      <c r="F225" s="11"/>
      <c r="G225" s="170">
        <v>615.6</v>
      </c>
      <c r="H225" s="11"/>
      <c r="I225" s="170">
        <v>0</v>
      </c>
      <c r="J225" s="11"/>
      <c r="K225" s="258">
        <v>6709.65</v>
      </c>
      <c r="L225" s="249" t="str">
        <f>VLOOKUP(A225,'De x Para'!A:C,3,0)</f>
        <v>8.8</v>
      </c>
      <c r="M225" s="271">
        <f t="shared" si="1"/>
        <v>615.6</v>
      </c>
    </row>
    <row r="226" spans="1:13">
      <c r="A226" s="169" t="s">
        <v>1091</v>
      </c>
      <c r="B226" s="164" t="s">
        <v>143</v>
      </c>
      <c r="C226" s="169" t="s">
        <v>1092</v>
      </c>
      <c r="D226" s="9"/>
      <c r="E226" s="258">
        <v>173838.88</v>
      </c>
      <c r="F226" s="11"/>
      <c r="G226" s="258">
        <v>12911.33</v>
      </c>
      <c r="H226" s="11"/>
      <c r="I226" s="170">
        <v>0.02</v>
      </c>
      <c r="J226" s="11"/>
      <c r="K226" s="258">
        <v>186750.19</v>
      </c>
      <c r="L226" s="249" t="str">
        <f>VLOOKUP(A226,'De x Para'!A:C,3,0)</f>
        <v>8.1</v>
      </c>
      <c r="M226" s="271">
        <f t="shared" si="1"/>
        <v>12911.31</v>
      </c>
    </row>
    <row r="227" spans="1:13">
      <c r="A227" s="169" t="s">
        <v>1096</v>
      </c>
      <c r="B227" s="164" t="s">
        <v>143</v>
      </c>
      <c r="C227" s="169" t="s">
        <v>1097</v>
      </c>
      <c r="D227" s="9"/>
      <c r="E227" s="258">
        <v>89327.08</v>
      </c>
      <c r="F227" s="11"/>
      <c r="G227" s="170">
        <v>0</v>
      </c>
      <c r="H227" s="11"/>
      <c r="I227" s="170">
        <v>0</v>
      </c>
      <c r="J227" s="11"/>
      <c r="K227" s="258">
        <v>89327.08</v>
      </c>
      <c r="L227" s="249" t="str">
        <f>VLOOKUP(A227,'De x Para'!A:C,3,0)</f>
        <v>8.2</v>
      </c>
      <c r="M227" s="271">
        <f t="shared" si="1"/>
        <v>0</v>
      </c>
    </row>
    <row r="228" spans="1:13">
      <c r="A228" s="169" t="s">
        <v>1101</v>
      </c>
      <c r="B228" s="164" t="s">
        <v>143</v>
      </c>
      <c r="C228" s="169" t="s">
        <v>1102</v>
      </c>
      <c r="D228" s="9"/>
      <c r="E228" s="258">
        <v>230875.57</v>
      </c>
      <c r="F228" s="11"/>
      <c r="G228" s="258">
        <v>38044.53</v>
      </c>
      <c r="H228" s="11"/>
      <c r="I228" s="170">
        <v>0</v>
      </c>
      <c r="J228" s="11"/>
      <c r="K228" s="258">
        <v>268920.09999999998</v>
      </c>
      <c r="L228" s="249" t="str">
        <f>VLOOKUP(A228,'De x Para'!A:C,3,0)</f>
        <v>8.2</v>
      </c>
      <c r="M228" s="271">
        <f t="shared" si="1"/>
        <v>38044.53</v>
      </c>
    </row>
    <row r="229" spans="1:13">
      <c r="A229" s="169" t="s">
        <v>1106</v>
      </c>
      <c r="B229" s="164" t="s">
        <v>143</v>
      </c>
      <c r="C229" s="169" t="s">
        <v>1107</v>
      </c>
      <c r="D229" s="9"/>
      <c r="E229" s="258">
        <v>16790</v>
      </c>
      <c r="F229" s="11"/>
      <c r="G229" s="258">
        <v>2044</v>
      </c>
      <c r="H229" s="11"/>
      <c r="I229" s="170">
        <v>0</v>
      </c>
      <c r="J229" s="11"/>
      <c r="K229" s="258">
        <v>18834</v>
      </c>
      <c r="L229" s="249" t="str">
        <f>VLOOKUP(A229,'De x Para'!A:C,3,0)</f>
        <v>8.4</v>
      </c>
      <c r="M229" s="271">
        <f t="shared" si="1"/>
        <v>2044</v>
      </c>
    </row>
    <row r="230" spans="1:13">
      <c r="A230" s="169" t="s">
        <v>1111</v>
      </c>
      <c r="B230" s="164" t="s">
        <v>143</v>
      </c>
      <c r="C230" s="169" t="s">
        <v>1112</v>
      </c>
      <c r="D230" s="9"/>
      <c r="E230" s="258">
        <v>9934.56</v>
      </c>
      <c r="F230" s="11"/>
      <c r="G230" s="170">
        <v>0</v>
      </c>
      <c r="H230" s="11"/>
      <c r="I230" s="170">
        <v>0</v>
      </c>
      <c r="J230" s="11"/>
      <c r="K230" s="258">
        <v>9934.56</v>
      </c>
      <c r="L230" s="249" t="str">
        <f>VLOOKUP(A230,'De x Para'!A:C,3,0)</f>
        <v>8.5</v>
      </c>
      <c r="M230" s="271">
        <f t="shared" si="1"/>
        <v>0</v>
      </c>
    </row>
    <row r="231" spans="1:13">
      <c r="A231" s="169" t="s">
        <v>1116</v>
      </c>
      <c r="B231" s="164" t="s">
        <v>143</v>
      </c>
      <c r="C231" s="169" t="s">
        <v>1117</v>
      </c>
      <c r="D231" s="9"/>
      <c r="E231" s="258">
        <v>2684.23</v>
      </c>
      <c r="F231" s="11"/>
      <c r="G231" s="170">
        <v>0</v>
      </c>
      <c r="H231" s="11"/>
      <c r="I231" s="170">
        <v>0</v>
      </c>
      <c r="J231" s="11"/>
      <c r="K231" s="258">
        <v>2684.23</v>
      </c>
      <c r="L231" s="249" t="str">
        <f>VLOOKUP(A231,'De x Para'!A:C,3,0)</f>
        <v>8.8</v>
      </c>
      <c r="M231" s="271">
        <f t="shared" si="1"/>
        <v>0</v>
      </c>
    </row>
    <row r="232" spans="1:13">
      <c r="A232" s="169" t="s">
        <v>1121</v>
      </c>
      <c r="B232" s="164" t="s">
        <v>143</v>
      </c>
      <c r="C232" s="169" t="s">
        <v>1122</v>
      </c>
      <c r="D232" s="9"/>
      <c r="E232" s="258">
        <v>9392.31</v>
      </c>
      <c r="F232" s="11"/>
      <c r="G232" s="170">
        <v>776</v>
      </c>
      <c r="H232" s="11"/>
      <c r="I232" s="170">
        <v>0</v>
      </c>
      <c r="J232" s="11"/>
      <c r="K232" s="258">
        <v>10168.31</v>
      </c>
      <c r="L232" s="249" t="str">
        <f>VLOOKUP(A232,'De x Para'!A:C,3,0)</f>
        <v>8.8</v>
      </c>
      <c r="M232" s="271">
        <f t="shared" si="1"/>
        <v>776</v>
      </c>
    </row>
    <row r="233" spans="1:13">
      <c r="A233" s="169" t="s">
        <v>1124</v>
      </c>
      <c r="B233" s="164" t="s">
        <v>143</v>
      </c>
      <c r="C233" s="169" t="s">
        <v>1125</v>
      </c>
      <c r="D233" s="9"/>
      <c r="E233" s="258">
        <v>2650</v>
      </c>
      <c r="F233" s="11"/>
      <c r="G233" s="170">
        <v>0</v>
      </c>
      <c r="H233" s="11"/>
      <c r="I233" s="170">
        <v>0</v>
      </c>
      <c r="J233" s="11"/>
      <c r="K233" s="258">
        <v>2650</v>
      </c>
      <c r="L233" s="249" t="str">
        <f>VLOOKUP(A233,'De x Para'!A:C,3,0)</f>
        <v>8.8</v>
      </c>
      <c r="M233" s="271">
        <f t="shared" si="1"/>
        <v>0</v>
      </c>
    </row>
    <row r="234" spans="1:13">
      <c r="A234" s="169" t="s">
        <v>1127</v>
      </c>
      <c r="B234" s="164" t="s">
        <v>143</v>
      </c>
      <c r="C234" s="169" t="s">
        <v>1128</v>
      </c>
      <c r="D234" s="9"/>
      <c r="E234" s="258">
        <v>19044.060000000001</v>
      </c>
      <c r="F234" s="11"/>
      <c r="G234" s="170">
        <v>0</v>
      </c>
      <c r="H234" s="11"/>
      <c r="I234" s="170">
        <v>0</v>
      </c>
      <c r="J234" s="11"/>
      <c r="K234" s="258">
        <v>19044.060000000001</v>
      </c>
      <c r="L234" s="249" t="str">
        <f>VLOOKUP(A234,'De x Para'!A:C,3,0)</f>
        <v>8.2</v>
      </c>
      <c r="M234" s="271">
        <f t="shared" si="1"/>
        <v>0</v>
      </c>
    </row>
    <row r="235" spans="1:13">
      <c r="A235" s="171"/>
      <c r="B235" s="164"/>
      <c r="C235" s="171"/>
      <c r="D235" s="12"/>
      <c r="E235" s="12"/>
      <c r="F235" s="12"/>
      <c r="G235" s="12"/>
      <c r="H235" s="12"/>
      <c r="I235" s="12"/>
      <c r="J235" s="12"/>
      <c r="K235" s="12"/>
      <c r="L235" s="249"/>
      <c r="M235" s="271"/>
    </row>
    <row r="236" spans="1:13">
      <c r="A236" s="167" t="s">
        <v>1132</v>
      </c>
      <c r="B236" s="164" t="s">
        <v>143</v>
      </c>
      <c r="C236" s="167" t="s">
        <v>1133</v>
      </c>
      <c r="D236" s="6"/>
      <c r="E236" s="257">
        <v>344901.23</v>
      </c>
      <c r="F236" s="8"/>
      <c r="G236" s="257">
        <v>44607.839999999997</v>
      </c>
      <c r="H236" s="8"/>
      <c r="I236" s="257">
        <v>15453.91</v>
      </c>
      <c r="J236" s="8"/>
      <c r="K236" s="257">
        <v>374055.16</v>
      </c>
      <c r="L236" s="249">
        <f>VLOOKUP(A236,'De x Para'!A:C,3,0)</f>
        <v>0</v>
      </c>
      <c r="M236" s="271">
        <f t="shared" si="1"/>
        <v>29153.929999999997</v>
      </c>
    </row>
    <row r="237" spans="1:13">
      <c r="A237" s="167" t="s">
        <v>1137</v>
      </c>
      <c r="B237" s="164" t="s">
        <v>143</v>
      </c>
      <c r="C237" s="167" t="s">
        <v>1133</v>
      </c>
      <c r="D237" s="6"/>
      <c r="E237" s="257">
        <v>344901.23</v>
      </c>
      <c r="F237" s="8"/>
      <c r="G237" s="257">
        <v>44607.839999999997</v>
      </c>
      <c r="H237" s="8"/>
      <c r="I237" s="257">
        <v>15453.91</v>
      </c>
      <c r="J237" s="8"/>
      <c r="K237" s="257">
        <v>374055.16</v>
      </c>
      <c r="L237" s="249">
        <f>VLOOKUP(A237,'De x Para'!A:C,3,0)</f>
        <v>0</v>
      </c>
      <c r="M237" s="271">
        <f t="shared" si="1"/>
        <v>29153.929999999997</v>
      </c>
    </row>
    <row r="238" spans="1:13">
      <c r="A238" s="167" t="s">
        <v>1138</v>
      </c>
      <c r="B238" s="164" t="s">
        <v>143</v>
      </c>
      <c r="C238" s="167" t="s">
        <v>1133</v>
      </c>
      <c r="D238" s="6"/>
      <c r="E238" s="257">
        <v>344901.23</v>
      </c>
      <c r="F238" s="8"/>
      <c r="G238" s="257">
        <v>44607.839999999997</v>
      </c>
      <c r="H238" s="8"/>
      <c r="I238" s="257">
        <v>15453.91</v>
      </c>
      <c r="J238" s="8"/>
      <c r="K238" s="257">
        <v>374055.16</v>
      </c>
      <c r="L238" s="249">
        <f>VLOOKUP(A238,'De x Para'!A:C,3,0)</f>
        <v>0</v>
      </c>
      <c r="M238" s="271">
        <f t="shared" si="1"/>
        <v>29153.929999999997</v>
      </c>
    </row>
    <row r="239" spans="1:13">
      <c r="A239" s="167" t="s">
        <v>1139</v>
      </c>
      <c r="B239" s="164" t="s">
        <v>143</v>
      </c>
      <c r="C239" s="167" t="s">
        <v>1140</v>
      </c>
      <c r="D239" s="6"/>
      <c r="E239" s="257">
        <v>212161.8</v>
      </c>
      <c r="F239" s="8"/>
      <c r="G239" s="257">
        <v>24259.88</v>
      </c>
      <c r="H239" s="8"/>
      <c r="I239" s="168">
        <v>1.59</v>
      </c>
      <c r="J239" s="8"/>
      <c r="K239" s="257">
        <v>236420.09</v>
      </c>
      <c r="L239" s="249">
        <f>VLOOKUP(A239,'De x Para'!A:C,3,0)</f>
        <v>0</v>
      </c>
      <c r="M239" s="271">
        <f t="shared" si="1"/>
        <v>24258.29</v>
      </c>
    </row>
    <row r="240" spans="1:13">
      <c r="A240" s="169" t="s">
        <v>1144</v>
      </c>
      <c r="B240" s="164" t="s">
        <v>143</v>
      </c>
      <c r="C240" s="169" t="s">
        <v>1145</v>
      </c>
      <c r="D240" s="9"/>
      <c r="E240" s="258">
        <v>190914.03</v>
      </c>
      <c r="F240" s="11"/>
      <c r="G240" s="258">
        <v>20715.259999999998</v>
      </c>
      <c r="H240" s="11"/>
      <c r="I240" s="170">
        <v>0</v>
      </c>
      <c r="J240" s="11"/>
      <c r="K240" s="258">
        <v>211629.29</v>
      </c>
      <c r="L240" s="249" t="str">
        <f>VLOOKUP(A240,'De x Para'!A:C,3,0)</f>
        <v>9.2.2</v>
      </c>
      <c r="M240" s="271">
        <f t="shared" si="1"/>
        <v>20715.259999999998</v>
      </c>
    </row>
    <row r="241" spans="1:13">
      <c r="A241" s="169" t="s">
        <v>1149</v>
      </c>
      <c r="B241" s="164" t="s">
        <v>143</v>
      </c>
      <c r="C241" s="169" t="s">
        <v>1150</v>
      </c>
      <c r="D241" s="9"/>
      <c r="E241" s="258">
        <v>9364.2099999999991</v>
      </c>
      <c r="F241" s="11"/>
      <c r="G241" s="258">
        <v>1531.07</v>
      </c>
      <c r="H241" s="11"/>
      <c r="I241" s="170">
        <v>0</v>
      </c>
      <c r="J241" s="11"/>
      <c r="K241" s="258">
        <v>10895.28</v>
      </c>
      <c r="L241" s="249" t="str">
        <f>VLOOKUP(A241,'De x Para'!A:C,3,0)</f>
        <v>9.2.4</v>
      </c>
      <c r="M241" s="271">
        <f t="shared" si="1"/>
        <v>1531.07</v>
      </c>
    </row>
    <row r="242" spans="1:13">
      <c r="A242" s="169" t="s">
        <v>1154</v>
      </c>
      <c r="B242" s="164" t="s">
        <v>143</v>
      </c>
      <c r="C242" s="169" t="s">
        <v>1155</v>
      </c>
      <c r="D242" s="9"/>
      <c r="E242" s="258">
        <v>11883.56</v>
      </c>
      <c r="F242" s="11"/>
      <c r="G242" s="258">
        <v>2013.55</v>
      </c>
      <c r="H242" s="11"/>
      <c r="I242" s="170">
        <v>1.59</v>
      </c>
      <c r="J242" s="11"/>
      <c r="K242" s="258">
        <v>13895.52</v>
      </c>
      <c r="L242" s="249" t="str">
        <f>VLOOKUP(A242,'De x Para'!A:C,3,0)</f>
        <v>9.2.5</v>
      </c>
      <c r="M242" s="271">
        <f t="shared" si="1"/>
        <v>2011.96</v>
      </c>
    </row>
    <row r="243" spans="1:13">
      <c r="A243" s="171"/>
      <c r="B243" s="164"/>
      <c r="C243" s="171"/>
      <c r="D243" s="12"/>
      <c r="E243" s="12"/>
      <c r="F243" s="12"/>
      <c r="G243" s="12"/>
      <c r="H243" s="12"/>
      <c r="I243" s="12"/>
      <c r="J243" s="12"/>
      <c r="K243" s="12"/>
      <c r="L243" s="249"/>
      <c r="M243" s="271"/>
    </row>
    <row r="244" spans="1:13">
      <c r="A244" s="167" t="s">
        <v>1853</v>
      </c>
      <c r="B244" s="164" t="s">
        <v>143</v>
      </c>
      <c r="C244" s="167" t="s">
        <v>1854</v>
      </c>
      <c r="D244" s="6"/>
      <c r="E244" s="168">
        <v>319.20999999999998</v>
      </c>
      <c r="F244" s="8"/>
      <c r="G244" s="168">
        <v>0</v>
      </c>
      <c r="H244" s="8"/>
      <c r="I244" s="168">
        <v>0</v>
      </c>
      <c r="J244" s="8"/>
      <c r="K244" s="168">
        <v>319.20999999999998</v>
      </c>
      <c r="L244" s="249">
        <f>VLOOKUP(A244,'De x Para'!A:C,3,0)</f>
        <v>0</v>
      </c>
      <c r="M244" s="271">
        <f t="shared" si="1"/>
        <v>0</v>
      </c>
    </row>
    <row r="245" spans="1:13">
      <c r="A245" s="169" t="s">
        <v>1855</v>
      </c>
      <c r="B245" s="164" t="s">
        <v>143</v>
      </c>
      <c r="C245" s="169" t="s">
        <v>1856</v>
      </c>
      <c r="D245" s="9"/>
      <c r="E245" s="170">
        <v>319.20999999999998</v>
      </c>
      <c r="F245" s="11"/>
      <c r="G245" s="170">
        <v>0</v>
      </c>
      <c r="H245" s="11"/>
      <c r="I245" s="170">
        <v>0</v>
      </c>
      <c r="J245" s="11"/>
      <c r="K245" s="170">
        <v>319.20999999999998</v>
      </c>
      <c r="L245" s="249" t="str">
        <f>VLOOKUP(A245,'De x Para'!A:C,3,0)</f>
        <v>9.3</v>
      </c>
      <c r="M245" s="271">
        <f t="shared" si="1"/>
        <v>0</v>
      </c>
    </row>
    <row r="246" spans="1:13">
      <c r="A246" s="171"/>
      <c r="B246" s="164"/>
      <c r="C246" s="171"/>
      <c r="D246" s="12"/>
      <c r="E246" s="12"/>
      <c r="F246" s="12"/>
      <c r="G246" s="12"/>
      <c r="H246" s="12"/>
      <c r="I246" s="12"/>
      <c r="J246" s="12"/>
      <c r="K246" s="12"/>
      <c r="L246" s="249"/>
      <c r="M246" s="271"/>
    </row>
    <row r="247" spans="1:13">
      <c r="A247" s="167" t="s">
        <v>1159</v>
      </c>
      <c r="B247" s="164" t="s">
        <v>143</v>
      </c>
      <c r="C247" s="167" t="s">
        <v>1160</v>
      </c>
      <c r="D247" s="6"/>
      <c r="E247" s="257">
        <v>2108.11</v>
      </c>
      <c r="F247" s="8"/>
      <c r="G247" s="168">
        <v>0</v>
      </c>
      <c r="H247" s="8"/>
      <c r="I247" s="168">
        <v>0</v>
      </c>
      <c r="J247" s="8"/>
      <c r="K247" s="257">
        <v>2108.11</v>
      </c>
      <c r="L247" s="249">
        <f>VLOOKUP(A247,'De x Para'!A:C,3,0)</f>
        <v>0</v>
      </c>
      <c r="M247" s="271">
        <f t="shared" si="1"/>
        <v>0</v>
      </c>
    </row>
    <row r="248" spans="1:13">
      <c r="A248" s="169" t="s">
        <v>1164</v>
      </c>
      <c r="B248" s="164" t="s">
        <v>143</v>
      </c>
      <c r="C248" s="169" t="s">
        <v>1165</v>
      </c>
      <c r="D248" s="9"/>
      <c r="E248" s="258">
        <v>2108.11</v>
      </c>
      <c r="F248" s="11"/>
      <c r="G248" s="170">
        <v>0</v>
      </c>
      <c r="H248" s="11"/>
      <c r="I248" s="170">
        <v>0</v>
      </c>
      <c r="J248" s="11"/>
      <c r="K248" s="258">
        <v>2108.11</v>
      </c>
      <c r="L248" s="249" t="str">
        <f>VLOOKUP(A248,'De x Para'!A:C,3,0)</f>
        <v>9.4</v>
      </c>
      <c r="M248" s="271">
        <f t="shared" si="1"/>
        <v>0</v>
      </c>
    </row>
    <row r="249" spans="1:13">
      <c r="A249" s="171"/>
      <c r="B249" s="164"/>
      <c r="C249" s="171"/>
      <c r="D249" s="12"/>
      <c r="E249" s="12"/>
      <c r="F249" s="12"/>
      <c r="G249" s="12"/>
      <c r="H249" s="12"/>
      <c r="I249" s="12"/>
      <c r="J249" s="12"/>
      <c r="K249" s="12"/>
      <c r="L249" s="249"/>
      <c r="M249" s="271"/>
    </row>
    <row r="250" spans="1:13">
      <c r="A250" s="167" t="s">
        <v>1180</v>
      </c>
      <c r="B250" s="164" t="s">
        <v>143</v>
      </c>
      <c r="C250" s="167" t="s">
        <v>1181</v>
      </c>
      <c r="D250" s="6"/>
      <c r="E250" s="257">
        <v>18602.3</v>
      </c>
      <c r="F250" s="8"/>
      <c r="G250" s="257">
        <v>6601.14</v>
      </c>
      <c r="H250" s="8"/>
      <c r="I250" s="168">
        <v>0</v>
      </c>
      <c r="J250" s="8"/>
      <c r="K250" s="257">
        <v>25203.439999999999</v>
      </c>
      <c r="L250" s="249">
        <f>VLOOKUP(A250,'De x Para'!A:C,3,0)</f>
        <v>0</v>
      </c>
      <c r="M250" s="271">
        <f t="shared" si="1"/>
        <v>6601.14</v>
      </c>
    </row>
    <row r="251" spans="1:13">
      <c r="A251" s="169" t="s">
        <v>1185</v>
      </c>
      <c r="B251" s="164" t="s">
        <v>143</v>
      </c>
      <c r="C251" s="169" t="s">
        <v>1186</v>
      </c>
      <c r="D251" s="9"/>
      <c r="E251" s="258">
        <v>12232.64</v>
      </c>
      <c r="F251" s="11"/>
      <c r="G251" s="170">
        <v>0</v>
      </c>
      <c r="H251" s="11"/>
      <c r="I251" s="170">
        <v>0</v>
      </c>
      <c r="J251" s="11"/>
      <c r="K251" s="258">
        <v>12232.64</v>
      </c>
      <c r="L251" s="249" t="str">
        <f>VLOOKUP(A251,'De x Para'!A:C,3,0)</f>
        <v>9.5</v>
      </c>
      <c r="M251" s="271">
        <f t="shared" si="1"/>
        <v>0</v>
      </c>
    </row>
    <row r="252" spans="1:13">
      <c r="A252" s="169" t="s">
        <v>1190</v>
      </c>
      <c r="B252" s="164" t="s">
        <v>143</v>
      </c>
      <c r="C252" s="169" t="s">
        <v>1191</v>
      </c>
      <c r="D252" s="9"/>
      <c r="E252" s="258">
        <v>2682.53</v>
      </c>
      <c r="F252" s="11"/>
      <c r="G252" s="170">
        <v>0</v>
      </c>
      <c r="H252" s="11"/>
      <c r="I252" s="170">
        <v>0</v>
      </c>
      <c r="J252" s="11"/>
      <c r="K252" s="258">
        <v>2682.53</v>
      </c>
      <c r="L252" s="249" t="str">
        <f>VLOOKUP(A252,'De x Para'!A:C,3,0)</f>
        <v>9.5</v>
      </c>
      <c r="M252" s="271">
        <f t="shared" si="1"/>
        <v>0</v>
      </c>
    </row>
    <row r="253" spans="1:13">
      <c r="A253" s="169" t="s">
        <v>1195</v>
      </c>
      <c r="B253" s="164" t="s">
        <v>143</v>
      </c>
      <c r="C253" s="169" t="s">
        <v>1196</v>
      </c>
      <c r="D253" s="9"/>
      <c r="E253" s="170">
        <v>425</v>
      </c>
      <c r="F253" s="11"/>
      <c r="G253" s="170">
        <v>0</v>
      </c>
      <c r="H253" s="11"/>
      <c r="I253" s="170">
        <v>0</v>
      </c>
      <c r="J253" s="11"/>
      <c r="K253" s="170">
        <v>425</v>
      </c>
      <c r="L253" s="249" t="str">
        <f>VLOOKUP(A253,'De x Para'!A:C,3,0)</f>
        <v>9.5</v>
      </c>
      <c r="M253" s="271">
        <f t="shared" si="1"/>
        <v>0</v>
      </c>
    </row>
    <row r="254" spans="1:13">
      <c r="A254" s="169" t="s">
        <v>1198</v>
      </c>
      <c r="B254" s="164" t="s">
        <v>143</v>
      </c>
      <c r="C254" s="169" t="s">
        <v>1199</v>
      </c>
      <c r="D254" s="9"/>
      <c r="E254" s="258">
        <v>3262.13</v>
      </c>
      <c r="F254" s="11"/>
      <c r="G254" s="170">
        <v>0</v>
      </c>
      <c r="H254" s="11"/>
      <c r="I254" s="170">
        <v>0</v>
      </c>
      <c r="J254" s="11"/>
      <c r="K254" s="258">
        <v>3262.13</v>
      </c>
      <c r="L254" s="249" t="str">
        <f>VLOOKUP(A254,'De x Para'!A:C,3,0)</f>
        <v>9.5</v>
      </c>
      <c r="M254" s="271">
        <f t="shared" si="1"/>
        <v>0</v>
      </c>
    </row>
    <row r="255" spans="1:13">
      <c r="A255" s="169" t="s">
        <v>4619</v>
      </c>
      <c r="B255" s="164" t="s">
        <v>143</v>
      </c>
      <c r="C255" s="169" t="s">
        <v>4620</v>
      </c>
      <c r="D255" s="9"/>
      <c r="E255" s="170">
        <v>0</v>
      </c>
      <c r="F255" s="11"/>
      <c r="G255" s="258">
        <v>6601.14</v>
      </c>
      <c r="H255" s="11"/>
      <c r="I255" s="170">
        <v>0</v>
      </c>
      <c r="J255" s="11"/>
      <c r="K255" s="258">
        <v>6601.14</v>
      </c>
      <c r="L255" s="249" t="str">
        <f>VLOOKUP(A255,'De x Para'!A:C,3,0)</f>
        <v>9.5</v>
      </c>
      <c r="M255" s="271">
        <f t="shared" si="1"/>
        <v>6601.14</v>
      </c>
    </row>
    <row r="256" spans="1:13">
      <c r="A256" s="171"/>
      <c r="B256" s="164"/>
      <c r="C256" s="171"/>
      <c r="D256" s="12"/>
      <c r="E256" s="12"/>
      <c r="F256" s="12"/>
      <c r="G256" s="12"/>
      <c r="H256" s="12"/>
      <c r="I256" s="12"/>
      <c r="J256" s="12"/>
      <c r="K256" s="12"/>
      <c r="L256" s="249"/>
      <c r="M256" s="271"/>
    </row>
    <row r="257" spans="1:13">
      <c r="A257" s="167" t="s">
        <v>1203</v>
      </c>
      <c r="B257" s="164" t="s">
        <v>143</v>
      </c>
      <c r="C257" s="167" t="s">
        <v>1204</v>
      </c>
      <c r="D257" s="6"/>
      <c r="E257" s="257">
        <v>24288.28</v>
      </c>
      <c r="F257" s="8"/>
      <c r="G257" s="257">
        <v>3734.39</v>
      </c>
      <c r="H257" s="8"/>
      <c r="I257" s="168">
        <v>0.03</v>
      </c>
      <c r="J257" s="8"/>
      <c r="K257" s="257">
        <v>28022.639999999999</v>
      </c>
      <c r="L257" s="249">
        <f>VLOOKUP(A257,'De x Para'!A:C,3,0)</f>
        <v>0</v>
      </c>
      <c r="M257" s="271">
        <f t="shared" si="1"/>
        <v>3734.3599999999997</v>
      </c>
    </row>
    <row r="258" spans="1:13">
      <c r="A258" s="169" t="s">
        <v>1208</v>
      </c>
      <c r="B258" s="164" t="s">
        <v>143</v>
      </c>
      <c r="C258" s="169" t="s">
        <v>1209</v>
      </c>
      <c r="D258" s="9"/>
      <c r="E258" s="258">
        <v>4047.65</v>
      </c>
      <c r="F258" s="11"/>
      <c r="G258" s="170">
        <v>933.81</v>
      </c>
      <c r="H258" s="11"/>
      <c r="I258" s="170">
        <v>0</v>
      </c>
      <c r="J258" s="11"/>
      <c r="K258" s="258">
        <v>4981.46</v>
      </c>
      <c r="L258" s="249" t="str">
        <f>VLOOKUP(A258,'De x Para'!A:C,3,0)</f>
        <v>9.6</v>
      </c>
      <c r="M258" s="271">
        <f t="shared" si="1"/>
        <v>933.81</v>
      </c>
    </row>
    <row r="259" spans="1:13">
      <c r="A259" s="169" t="s">
        <v>1213</v>
      </c>
      <c r="B259" s="164" t="s">
        <v>143</v>
      </c>
      <c r="C259" s="169" t="s">
        <v>1214</v>
      </c>
      <c r="D259" s="9"/>
      <c r="E259" s="258">
        <v>4745.17</v>
      </c>
      <c r="F259" s="11"/>
      <c r="G259" s="170">
        <v>157.29</v>
      </c>
      <c r="H259" s="11"/>
      <c r="I259" s="170">
        <v>0</v>
      </c>
      <c r="J259" s="11"/>
      <c r="K259" s="258">
        <v>4902.46</v>
      </c>
      <c r="L259" s="249" t="str">
        <f>VLOOKUP(A259,'De x Para'!A:C,3,0)</f>
        <v>9.6</v>
      </c>
      <c r="M259" s="271">
        <f t="shared" si="1"/>
        <v>157.29</v>
      </c>
    </row>
    <row r="260" spans="1:13">
      <c r="A260" s="169" t="s">
        <v>1218</v>
      </c>
      <c r="B260" s="164" t="s">
        <v>143</v>
      </c>
      <c r="C260" s="169" t="s">
        <v>1219</v>
      </c>
      <c r="D260" s="9"/>
      <c r="E260" s="258">
        <v>1489.36</v>
      </c>
      <c r="F260" s="11"/>
      <c r="G260" s="170">
        <v>69.37</v>
      </c>
      <c r="H260" s="11"/>
      <c r="I260" s="170">
        <v>0</v>
      </c>
      <c r="J260" s="11"/>
      <c r="K260" s="258">
        <v>1558.73</v>
      </c>
      <c r="L260" s="249" t="str">
        <f>VLOOKUP(A260,'De x Para'!A:C,3,0)</f>
        <v>9.6</v>
      </c>
      <c r="M260" s="271">
        <f t="shared" si="1"/>
        <v>69.37</v>
      </c>
    </row>
    <row r="261" spans="1:13">
      <c r="A261" s="169" t="s">
        <v>1227</v>
      </c>
      <c r="B261" s="164" t="s">
        <v>143</v>
      </c>
      <c r="C261" s="169" t="s">
        <v>1228</v>
      </c>
      <c r="D261" s="9"/>
      <c r="E261" s="258">
        <v>2208.04</v>
      </c>
      <c r="F261" s="11"/>
      <c r="G261" s="258">
        <v>2208.04</v>
      </c>
      <c r="H261" s="11"/>
      <c r="I261" s="170">
        <v>0</v>
      </c>
      <c r="J261" s="11"/>
      <c r="K261" s="258">
        <v>4416.08</v>
      </c>
      <c r="L261" s="249" t="str">
        <f>VLOOKUP(A261,'De x Para'!A:C,3,0)</f>
        <v>9.6</v>
      </c>
      <c r="M261" s="271">
        <f t="shared" si="1"/>
        <v>2208.04</v>
      </c>
    </row>
    <row r="262" spans="1:13">
      <c r="A262" s="169" t="s">
        <v>1230</v>
      </c>
      <c r="B262" s="164" t="s">
        <v>143</v>
      </c>
      <c r="C262" s="169" t="s">
        <v>1231</v>
      </c>
      <c r="D262" s="9"/>
      <c r="E262" s="258">
        <v>2738.62</v>
      </c>
      <c r="F262" s="11"/>
      <c r="G262" s="170">
        <v>365.88</v>
      </c>
      <c r="H262" s="11"/>
      <c r="I262" s="170">
        <v>0.03</v>
      </c>
      <c r="J262" s="11"/>
      <c r="K262" s="258">
        <v>3104.47</v>
      </c>
      <c r="L262" s="249" t="str">
        <f>VLOOKUP(A262,'De x Para'!A:C,3,0)</f>
        <v>9.6</v>
      </c>
      <c r="M262" s="271">
        <f t="shared" ref="M262:M324" si="2">G262-I262</f>
        <v>365.85</v>
      </c>
    </row>
    <row r="263" spans="1:13">
      <c r="A263" s="169" t="s">
        <v>1235</v>
      </c>
      <c r="B263" s="164" t="s">
        <v>143</v>
      </c>
      <c r="C263" s="169" t="s">
        <v>1236</v>
      </c>
      <c r="D263" s="9"/>
      <c r="E263" s="258">
        <v>6780.09</v>
      </c>
      <c r="F263" s="11"/>
      <c r="G263" s="170">
        <v>0</v>
      </c>
      <c r="H263" s="11"/>
      <c r="I263" s="170">
        <v>0</v>
      </c>
      <c r="J263" s="11"/>
      <c r="K263" s="258">
        <v>6780.09</v>
      </c>
      <c r="L263" s="249" t="str">
        <f>VLOOKUP(A263,'De x Para'!A:C,3,0)</f>
        <v>9.6</v>
      </c>
      <c r="M263" s="271">
        <f t="shared" si="2"/>
        <v>0</v>
      </c>
    </row>
    <row r="264" spans="1:13">
      <c r="A264" s="169" t="s">
        <v>1240</v>
      </c>
      <c r="B264" s="164" t="s">
        <v>143</v>
      </c>
      <c r="C264" s="169" t="s">
        <v>1241</v>
      </c>
      <c r="D264" s="9"/>
      <c r="E264" s="258">
        <v>2279.35</v>
      </c>
      <c r="F264" s="11"/>
      <c r="G264" s="170">
        <v>0</v>
      </c>
      <c r="H264" s="11"/>
      <c r="I264" s="170">
        <v>0</v>
      </c>
      <c r="J264" s="11"/>
      <c r="K264" s="258">
        <v>2279.35</v>
      </c>
      <c r="L264" s="249" t="str">
        <f>VLOOKUP(A264,'De x Para'!A:C,3,0)</f>
        <v>9.6</v>
      </c>
      <c r="M264" s="271">
        <f t="shared" si="2"/>
        <v>0</v>
      </c>
    </row>
    <row r="265" spans="1:13">
      <c r="A265" s="171"/>
      <c r="B265" s="164"/>
      <c r="C265" s="171"/>
      <c r="D265" s="12"/>
      <c r="E265" s="12"/>
      <c r="F265" s="12"/>
      <c r="G265" s="12"/>
      <c r="H265" s="12"/>
      <c r="I265" s="12"/>
      <c r="J265" s="12"/>
      <c r="K265" s="12"/>
      <c r="L265" s="249"/>
      <c r="M265" s="271"/>
    </row>
    <row r="266" spans="1:13">
      <c r="A266" s="167" t="s">
        <v>1245</v>
      </c>
      <c r="B266" s="164" t="s">
        <v>143</v>
      </c>
      <c r="C266" s="167" t="s">
        <v>1246</v>
      </c>
      <c r="D266" s="6"/>
      <c r="E266" s="257">
        <v>74404.09</v>
      </c>
      <c r="F266" s="8"/>
      <c r="G266" s="257">
        <v>9801.02</v>
      </c>
      <c r="H266" s="8"/>
      <c r="I266" s="257">
        <v>15452.29</v>
      </c>
      <c r="J266" s="8"/>
      <c r="K266" s="257">
        <v>68752.820000000007</v>
      </c>
      <c r="L266" s="249">
        <f>VLOOKUP(A266,'De x Para'!A:C,3,0)</f>
        <v>0</v>
      </c>
      <c r="M266" s="271">
        <f t="shared" si="2"/>
        <v>-5651.27</v>
      </c>
    </row>
    <row r="267" spans="1:13">
      <c r="A267" s="169" t="s">
        <v>1250</v>
      </c>
      <c r="B267" s="164" t="s">
        <v>143</v>
      </c>
      <c r="C267" s="169" t="s">
        <v>1251</v>
      </c>
      <c r="D267" s="9"/>
      <c r="E267" s="258">
        <v>19650</v>
      </c>
      <c r="F267" s="11"/>
      <c r="G267" s="170">
        <v>0</v>
      </c>
      <c r="H267" s="11"/>
      <c r="I267" s="170">
        <v>0</v>
      </c>
      <c r="J267" s="11"/>
      <c r="K267" s="258">
        <v>19650</v>
      </c>
      <c r="L267" s="249" t="str">
        <f>VLOOKUP(A267,'De x Para'!A:C,3,0)</f>
        <v>9.7</v>
      </c>
      <c r="M267" s="271">
        <f t="shared" si="2"/>
        <v>0</v>
      </c>
    </row>
    <row r="268" spans="1:13">
      <c r="A268" s="169" t="s">
        <v>1253</v>
      </c>
      <c r="B268" s="164" t="s">
        <v>143</v>
      </c>
      <c r="C268" s="169" t="s">
        <v>1254</v>
      </c>
      <c r="D268" s="9"/>
      <c r="E268" s="258">
        <v>1288.6099999999999</v>
      </c>
      <c r="F268" s="11"/>
      <c r="G268" s="170">
        <v>0</v>
      </c>
      <c r="H268" s="11"/>
      <c r="I268" s="170">
        <v>0</v>
      </c>
      <c r="J268" s="11"/>
      <c r="K268" s="258">
        <v>1288.6099999999999</v>
      </c>
      <c r="L268" s="249" t="str">
        <f>VLOOKUP(A268,'De x Para'!A:C,3,0)</f>
        <v>9.7</v>
      </c>
      <c r="M268" s="271">
        <f t="shared" si="2"/>
        <v>0</v>
      </c>
    </row>
    <row r="269" spans="1:13">
      <c r="A269" s="169" t="s">
        <v>1256</v>
      </c>
      <c r="B269" s="164" t="s">
        <v>143</v>
      </c>
      <c r="C269" s="169" t="s">
        <v>1257</v>
      </c>
      <c r="D269" s="9"/>
      <c r="E269" s="170">
        <v>72</v>
      </c>
      <c r="F269" s="11"/>
      <c r="G269" s="170">
        <v>0</v>
      </c>
      <c r="H269" s="11"/>
      <c r="I269" s="170">
        <v>0</v>
      </c>
      <c r="J269" s="11"/>
      <c r="K269" s="170">
        <v>72</v>
      </c>
      <c r="L269" s="249" t="str">
        <f>VLOOKUP(A269,'De x Para'!A:C,3,0)</f>
        <v>9.7</v>
      </c>
      <c r="M269" s="271">
        <f t="shared" si="2"/>
        <v>0</v>
      </c>
    </row>
    <row r="270" spans="1:13">
      <c r="A270" s="169" t="s">
        <v>1261</v>
      </c>
      <c r="B270" s="164" t="s">
        <v>143</v>
      </c>
      <c r="C270" s="169" t="s">
        <v>1262</v>
      </c>
      <c r="D270" s="9"/>
      <c r="E270" s="258">
        <v>1337.05</v>
      </c>
      <c r="F270" s="11"/>
      <c r="G270" s="170">
        <v>0</v>
      </c>
      <c r="H270" s="11"/>
      <c r="I270" s="170">
        <v>0</v>
      </c>
      <c r="J270" s="11"/>
      <c r="K270" s="258">
        <v>1337.05</v>
      </c>
      <c r="L270" s="249" t="str">
        <f>VLOOKUP(A270,'De x Para'!A:C,3,0)</f>
        <v>9.7</v>
      </c>
      <c r="M270" s="271">
        <f t="shared" si="2"/>
        <v>0</v>
      </c>
    </row>
    <row r="271" spans="1:13">
      <c r="A271" s="169" t="s">
        <v>1266</v>
      </c>
      <c r="B271" s="164" t="s">
        <v>143</v>
      </c>
      <c r="C271" s="169" t="s">
        <v>1267</v>
      </c>
      <c r="D271" s="9"/>
      <c r="E271" s="258">
        <v>1120.0899999999999</v>
      </c>
      <c r="F271" s="11"/>
      <c r="G271" s="170">
        <v>0</v>
      </c>
      <c r="H271" s="11"/>
      <c r="I271" s="170">
        <v>0</v>
      </c>
      <c r="J271" s="11"/>
      <c r="K271" s="258">
        <v>1120.0899999999999</v>
      </c>
      <c r="L271" s="249" t="str">
        <f>VLOOKUP(A271,'De x Para'!A:C,3,0)</f>
        <v>9.7</v>
      </c>
      <c r="M271" s="271">
        <f t="shared" si="2"/>
        <v>0</v>
      </c>
    </row>
    <row r="272" spans="1:13">
      <c r="A272" s="169" t="s">
        <v>3392</v>
      </c>
      <c r="B272" s="164" t="s">
        <v>143</v>
      </c>
      <c r="C272" s="169" t="s">
        <v>1558</v>
      </c>
      <c r="D272" s="9"/>
      <c r="E272" s="170">
        <v>280</v>
      </c>
      <c r="F272" s="11"/>
      <c r="G272" s="170">
        <v>0</v>
      </c>
      <c r="H272" s="11"/>
      <c r="I272" s="170">
        <v>0</v>
      </c>
      <c r="J272" s="11"/>
      <c r="K272" s="170">
        <v>280</v>
      </c>
      <c r="L272" s="249" t="str">
        <f>VLOOKUP(A272,'De x Para'!A:C,3,0)</f>
        <v>9.7</v>
      </c>
      <c r="M272" s="271">
        <f t="shared" si="2"/>
        <v>0</v>
      </c>
    </row>
    <row r="273" spans="1:13">
      <c r="A273" s="169" t="s">
        <v>1271</v>
      </c>
      <c r="B273" s="164" t="s">
        <v>143</v>
      </c>
      <c r="C273" s="169" t="s">
        <v>1272</v>
      </c>
      <c r="D273" s="9"/>
      <c r="E273" s="170">
        <v>120</v>
      </c>
      <c r="F273" s="11"/>
      <c r="G273" s="258">
        <v>1700</v>
      </c>
      <c r="H273" s="11"/>
      <c r="I273" s="170">
        <v>0</v>
      </c>
      <c r="J273" s="11"/>
      <c r="K273" s="258">
        <v>1820</v>
      </c>
      <c r="L273" s="249" t="str">
        <f>VLOOKUP(A273,'De x Para'!A:C,3,0)</f>
        <v>9.7</v>
      </c>
      <c r="M273" s="271">
        <f t="shared" si="2"/>
        <v>1700</v>
      </c>
    </row>
    <row r="274" spans="1:13">
      <c r="A274" s="169" t="s">
        <v>1274</v>
      </c>
      <c r="B274" s="164" t="s">
        <v>143</v>
      </c>
      <c r="C274" s="169" t="s">
        <v>1275</v>
      </c>
      <c r="D274" s="9"/>
      <c r="E274" s="258">
        <v>17679</v>
      </c>
      <c r="F274" s="11"/>
      <c r="G274" s="170">
        <v>0</v>
      </c>
      <c r="H274" s="11"/>
      <c r="I274" s="170">
        <v>0</v>
      </c>
      <c r="J274" s="11"/>
      <c r="K274" s="258">
        <v>17679</v>
      </c>
      <c r="L274" s="249" t="str">
        <f>VLOOKUP(A274,'De x Para'!A:C,3,0)</f>
        <v>9.7</v>
      </c>
      <c r="M274" s="271">
        <f t="shared" si="2"/>
        <v>0</v>
      </c>
    </row>
    <row r="275" spans="1:13">
      <c r="A275" s="169" t="s">
        <v>1279</v>
      </c>
      <c r="B275" s="164" t="s">
        <v>143</v>
      </c>
      <c r="C275" s="169" t="s">
        <v>1280</v>
      </c>
      <c r="D275" s="9"/>
      <c r="E275" s="258">
        <v>3077.44</v>
      </c>
      <c r="F275" s="11"/>
      <c r="G275" s="170">
        <v>0</v>
      </c>
      <c r="H275" s="11"/>
      <c r="I275" s="170">
        <v>0</v>
      </c>
      <c r="J275" s="11"/>
      <c r="K275" s="258">
        <v>3077.44</v>
      </c>
      <c r="L275" s="249" t="str">
        <f>VLOOKUP(A275,'De x Para'!A:C,3,0)</f>
        <v>9.7</v>
      </c>
      <c r="M275" s="271">
        <f t="shared" si="2"/>
        <v>0</v>
      </c>
    </row>
    <row r="276" spans="1:13">
      <c r="A276" s="169" t="s">
        <v>1282</v>
      </c>
      <c r="B276" s="164" t="s">
        <v>143</v>
      </c>
      <c r="C276" s="169" t="s">
        <v>1283</v>
      </c>
      <c r="D276" s="9"/>
      <c r="E276" s="258">
        <v>6205.61</v>
      </c>
      <c r="F276" s="11"/>
      <c r="G276" s="170">
        <v>42.7</v>
      </c>
      <c r="H276" s="11"/>
      <c r="I276" s="170">
        <v>0</v>
      </c>
      <c r="J276" s="11"/>
      <c r="K276" s="258">
        <v>6248.31</v>
      </c>
      <c r="L276" s="249" t="str">
        <f>VLOOKUP(A276,'De x Para'!A:C,3,0)</f>
        <v>9.7</v>
      </c>
      <c r="M276" s="271">
        <f t="shared" si="2"/>
        <v>42.7</v>
      </c>
    </row>
    <row r="277" spans="1:13">
      <c r="A277" s="169" t="s">
        <v>1287</v>
      </c>
      <c r="B277" s="164" t="s">
        <v>143</v>
      </c>
      <c r="C277" s="169" t="s">
        <v>1288</v>
      </c>
      <c r="D277" s="9"/>
      <c r="E277" s="170">
        <v>22</v>
      </c>
      <c r="F277" s="11"/>
      <c r="G277" s="170">
        <v>0</v>
      </c>
      <c r="H277" s="11"/>
      <c r="I277" s="170">
        <v>0</v>
      </c>
      <c r="J277" s="11"/>
      <c r="K277" s="170">
        <v>22</v>
      </c>
      <c r="L277" s="249" t="str">
        <f>VLOOKUP(A277,'De x Para'!A:C,3,0)</f>
        <v>9.7</v>
      </c>
      <c r="M277" s="271">
        <f t="shared" si="2"/>
        <v>0</v>
      </c>
    </row>
    <row r="278" spans="1:13">
      <c r="A278" s="169" t="s">
        <v>1290</v>
      </c>
      <c r="B278" s="164" t="s">
        <v>143</v>
      </c>
      <c r="C278" s="169" t="s">
        <v>1291</v>
      </c>
      <c r="D278" s="9"/>
      <c r="E278" s="258">
        <v>8100</v>
      </c>
      <c r="F278" s="11"/>
      <c r="G278" s="258">
        <v>1350</v>
      </c>
      <c r="H278" s="11"/>
      <c r="I278" s="170">
        <v>0</v>
      </c>
      <c r="J278" s="11"/>
      <c r="K278" s="258">
        <v>9450</v>
      </c>
      <c r="L278" s="249" t="str">
        <f>VLOOKUP(A278,'De x Para'!A:C,3,0)</f>
        <v>9.7</v>
      </c>
      <c r="M278" s="271">
        <f t="shared" si="2"/>
        <v>1350</v>
      </c>
    </row>
    <row r="279" spans="1:13">
      <c r="A279" s="169" t="s">
        <v>1298</v>
      </c>
      <c r="B279" s="164" t="s">
        <v>143</v>
      </c>
      <c r="C279" s="169" t="s">
        <v>1299</v>
      </c>
      <c r="D279" s="9"/>
      <c r="E279" s="258">
        <v>15452.29</v>
      </c>
      <c r="F279" s="11"/>
      <c r="G279" s="258">
        <v>6708.32</v>
      </c>
      <c r="H279" s="11"/>
      <c r="I279" s="258">
        <v>15452.29</v>
      </c>
      <c r="J279" s="11"/>
      <c r="K279" s="258">
        <v>6708.32</v>
      </c>
      <c r="L279" s="249" t="str">
        <f>VLOOKUP(A279,'De x Para'!A:C,3,0)</f>
        <v>9.7</v>
      </c>
      <c r="M279" s="271">
        <f t="shared" si="2"/>
        <v>-8743.9700000000012</v>
      </c>
    </row>
    <row r="280" spans="1:13">
      <c r="A280" s="171"/>
      <c r="B280" s="164"/>
      <c r="C280" s="171"/>
      <c r="D280" s="12"/>
      <c r="E280" s="12"/>
      <c r="F280" s="12"/>
      <c r="G280" s="12"/>
      <c r="H280" s="12"/>
      <c r="I280" s="12"/>
      <c r="J280" s="12"/>
      <c r="K280" s="12"/>
      <c r="L280" s="249"/>
      <c r="M280" s="271"/>
    </row>
    <row r="281" spans="1:13">
      <c r="A281" s="167" t="s">
        <v>1308</v>
      </c>
      <c r="B281" s="164" t="s">
        <v>143</v>
      </c>
      <c r="C281" s="167" t="s">
        <v>1309</v>
      </c>
      <c r="D281" s="6"/>
      <c r="E281" s="257">
        <v>11372.08</v>
      </c>
      <c r="F281" s="8"/>
      <c r="G281" s="168">
        <v>211.41</v>
      </c>
      <c r="H281" s="8"/>
      <c r="I281" s="168">
        <v>0</v>
      </c>
      <c r="J281" s="8"/>
      <c r="K281" s="257">
        <v>11583.49</v>
      </c>
      <c r="L281" s="249">
        <f>VLOOKUP(A281,'De x Para'!A:C,3,0)</f>
        <v>0</v>
      </c>
      <c r="M281" s="271">
        <f t="shared" si="2"/>
        <v>211.41</v>
      </c>
    </row>
    <row r="282" spans="1:13">
      <c r="A282" s="169" t="s">
        <v>1313</v>
      </c>
      <c r="B282" s="164" t="s">
        <v>143</v>
      </c>
      <c r="C282" s="169" t="s">
        <v>1314</v>
      </c>
      <c r="D282" s="9"/>
      <c r="E282" s="258">
        <v>11372.08</v>
      </c>
      <c r="F282" s="11"/>
      <c r="G282" s="170">
        <v>211.41</v>
      </c>
      <c r="H282" s="11"/>
      <c r="I282" s="170">
        <v>0</v>
      </c>
      <c r="J282" s="11"/>
      <c r="K282" s="258">
        <v>11583.49</v>
      </c>
      <c r="L282" s="249" t="str">
        <f>VLOOKUP(A282,'De x Para'!A:C,3,0)</f>
        <v>9.8</v>
      </c>
      <c r="M282" s="271">
        <f t="shared" si="2"/>
        <v>211.41</v>
      </c>
    </row>
    <row r="283" spans="1:13">
      <c r="A283" s="171"/>
      <c r="B283" s="164"/>
      <c r="C283" s="171"/>
      <c r="D283" s="12"/>
      <c r="E283" s="12"/>
      <c r="F283" s="12"/>
      <c r="G283" s="12"/>
      <c r="H283" s="12"/>
      <c r="I283" s="12"/>
      <c r="J283" s="12"/>
      <c r="K283" s="12"/>
      <c r="L283" s="249"/>
      <c r="M283" s="271"/>
    </row>
    <row r="284" spans="1:13">
      <c r="A284" s="167" t="s">
        <v>1315</v>
      </c>
      <c r="B284" s="164" t="s">
        <v>143</v>
      </c>
      <c r="C284" s="167" t="s">
        <v>1316</v>
      </c>
      <c r="D284" s="6"/>
      <c r="E284" s="257">
        <v>1645.36</v>
      </c>
      <c r="F284" s="8"/>
      <c r="G284" s="168">
        <v>0</v>
      </c>
      <c r="H284" s="8"/>
      <c r="I284" s="168">
        <v>0</v>
      </c>
      <c r="J284" s="8"/>
      <c r="K284" s="257">
        <v>1645.36</v>
      </c>
      <c r="L284" s="249">
        <f>VLOOKUP(A284,'De x Para'!A:C,3,0)</f>
        <v>0</v>
      </c>
      <c r="M284" s="271">
        <f t="shared" si="2"/>
        <v>0</v>
      </c>
    </row>
    <row r="285" spans="1:13">
      <c r="A285" s="169" t="s">
        <v>1320</v>
      </c>
      <c r="B285" s="164" t="s">
        <v>143</v>
      </c>
      <c r="C285" s="169" t="s">
        <v>460</v>
      </c>
      <c r="D285" s="9"/>
      <c r="E285" s="258">
        <v>1645.36</v>
      </c>
      <c r="F285" s="11"/>
      <c r="G285" s="170">
        <v>0</v>
      </c>
      <c r="H285" s="11"/>
      <c r="I285" s="170">
        <v>0</v>
      </c>
      <c r="J285" s="11"/>
      <c r="K285" s="258">
        <v>1645.36</v>
      </c>
      <c r="L285" s="249" t="str">
        <f>VLOOKUP(A285,'De x Para'!A:C,3,0)</f>
        <v>9.7</v>
      </c>
      <c r="M285" s="271">
        <f t="shared" si="2"/>
        <v>0</v>
      </c>
    </row>
    <row r="286" spans="1:13">
      <c r="A286" s="171"/>
      <c r="B286" s="164"/>
      <c r="C286" s="171"/>
      <c r="D286" s="12"/>
      <c r="E286" s="12"/>
      <c r="F286" s="12"/>
      <c r="G286" s="12"/>
      <c r="H286" s="12"/>
      <c r="I286" s="12"/>
      <c r="J286" s="12"/>
      <c r="K286" s="12"/>
      <c r="L286" s="249"/>
      <c r="M286" s="271"/>
    </row>
    <row r="287" spans="1:13">
      <c r="A287" s="167" t="s">
        <v>1325</v>
      </c>
      <c r="B287" s="164" t="s">
        <v>143</v>
      </c>
      <c r="C287" s="167" t="s">
        <v>1326</v>
      </c>
      <c r="D287" s="6"/>
      <c r="E287" s="257">
        <v>176641.62</v>
      </c>
      <c r="F287" s="8"/>
      <c r="G287" s="257">
        <v>28738.09</v>
      </c>
      <c r="H287" s="8"/>
      <c r="I287" s="257">
        <v>5749.99</v>
      </c>
      <c r="J287" s="8"/>
      <c r="K287" s="257">
        <v>199629.72</v>
      </c>
      <c r="L287" s="249">
        <f>VLOOKUP(A287,'De x Para'!A:C,3,0)</f>
        <v>0</v>
      </c>
      <c r="M287" s="271">
        <f t="shared" si="2"/>
        <v>22988.1</v>
      </c>
    </row>
    <row r="288" spans="1:13">
      <c r="A288" s="167" t="s">
        <v>1331</v>
      </c>
      <c r="B288" s="164" t="s">
        <v>143</v>
      </c>
      <c r="C288" s="167" t="s">
        <v>1326</v>
      </c>
      <c r="D288" s="6"/>
      <c r="E288" s="257">
        <v>176641.62</v>
      </c>
      <c r="F288" s="8"/>
      <c r="G288" s="257">
        <v>28738.09</v>
      </c>
      <c r="H288" s="8"/>
      <c r="I288" s="257">
        <v>5749.99</v>
      </c>
      <c r="J288" s="8"/>
      <c r="K288" s="257">
        <v>199629.72</v>
      </c>
      <c r="L288" s="249">
        <f>VLOOKUP(A288,'De x Para'!A:C,3,0)</f>
        <v>0</v>
      </c>
      <c r="M288" s="271">
        <f t="shared" si="2"/>
        <v>22988.1</v>
      </c>
    </row>
    <row r="289" spans="1:13">
      <c r="A289" s="167" t="s">
        <v>1332</v>
      </c>
      <c r="B289" s="164" t="s">
        <v>143</v>
      </c>
      <c r="C289" s="167" t="s">
        <v>1326</v>
      </c>
      <c r="D289" s="6"/>
      <c r="E289" s="257">
        <v>176641.62</v>
      </c>
      <c r="F289" s="8"/>
      <c r="G289" s="257">
        <v>28738.09</v>
      </c>
      <c r="H289" s="8"/>
      <c r="I289" s="257">
        <v>5749.99</v>
      </c>
      <c r="J289" s="8"/>
      <c r="K289" s="257">
        <v>199629.72</v>
      </c>
      <c r="L289" s="249">
        <f>VLOOKUP(A289,'De x Para'!A:C,3,0)</f>
        <v>0</v>
      </c>
      <c r="M289" s="271">
        <f t="shared" si="2"/>
        <v>22988.1</v>
      </c>
    </row>
    <row r="290" spans="1:13">
      <c r="A290" s="167" t="s">
        <v>1333</v>
      </c>
      <c r="B290" s="164" t="s">
        <v>143</v>
      </c>
      <c r="C290" s="167" t="s">
        <v>1334</v>
      </c>
      <c r="D290" s="6"/>
      <c r="E290" s="257">
        <v>164799.78</v>
      </c>
      <c r="F290" s="8"/>
      <c r="G290" s="257">
        <v>13285.8</v>
      </c>
      <c r="H290" s="8"/>
      <c r="I290" s="168">
        <v>0</v>
      </c>
      <c r="J290" s="8"/>
      <c r="K290" s="257">
        <v>178085.58</v>
      </c>
      <c r="L290" s="249">
        <f>VLOOKUP(A290,'De x Para'!A:C,3,0)</f>
        <v>0</v>
      </c>
      <c r="M290" s="271">
        <f t="shared" si="2"/>
        <v>13285.8</v>
      </c>
    </row>
    <row r="291" spans="1:13">
      <c r="A291" s="169" t="s">
        <v>1339</v>
      </c>
      <c r="B291" s="164" t="s">
        <v>143</v>
      </c>
      <c r="C291" s="169" t="s">
        <v>1340</v>
      </c>
      <c r="D291" s="9"/>
      <c r="E291" s="258">
        <v>2940</v>
      </c>
      <c r="F291" s="11"/>
      <c r="G291" s="170">
        <v>490</v>
      </c>
      <c r="H291" s="11"/>
      <c r="I291" s="170">
        <v>0</v>
      </c>
      <c r="J291" s="11"/>
      <c r="K291" s="258">
        <v>3430</v>
      </c>
      <c r="L291" s="249" t="str">
        <f>VLOOKUP(A291,'De x Para'!A:C,3,0)</f>
        <v>10.1</v>
      </c>
      <c r="M291" s="271">
        <f t="shared" si="2"/>
        <v>490</v>
      </c>
    </row>
    <row r="292" spans="1:13">
      <c r="A292" s="169" t="s">
        <v>1344</v>
      </c>
      <c r="B292" s="164" t="s">
        <v>143</v>
      </c>
      <c r="C292" s="169" t="s">
        <v>1345</v>
      </c>
      <c r="D292" s="9"/>
      <c r="E292" s="258">
        <v>29396.05</v>
      </c>
      <c r="F292" s="11"/>
      <c r="G292" s="170">
        <v>0</v>
      </c>
      <c r="H292" s="11"/>
      <c r="I292" s="170">
        <v>0</v>
      </c>
      <c r="J292" s="11"/>
      <c r="K292" s="258">
        <v>29396.05</v>
      </c>
      <c r="L292" s="249" t="str">
        <f>VLOOKUP(A292,'De x Para'!A:C,3,0)</f>
        <v>10.1</v>
      </c>
      <c r="M292" s="271">
        <f t="shared" si="2"/>
        <v>0</v>
      </c>
    </row>
    <row r="293" spans="1:13">
      <c r="A293" s="169" t="s">
        <v>1349</v>
      </c>
      <c r="B293" s="164" t="s">
        <v>143</v>
      </c>
      <c r="C293" s="169" t="s">
        <v>1350</v>
      </c>
      <c r="D293" s="9"/>
      <c r="E293" s="258">
        <v>4387.71</v>
      </c>
      <c r="F293" s="11"/>
      <c r="G293" s="170">
        <v>0</v>
      </c>
      <c r="H293" s="11"/>
      <c r="I293" s="170">
        <v>0</v>
      </c>
      <c r="J293" s="11"/>
      <c r="K293" s="258">
        <v>4387.71</v>
      </c>
      <c r="L293" s="249" t="str">
        <f>VLOOKUP(A293,'De x Para'!A:C,3,0)</f>
        <v>10.1</v>
      </c>
      <c r="M293" s="271">
        <f t="shared" si="2"/>
        <v>0</v>
      </c>
    </row>
    <row r="294" spans="1:13">
      <c r="A294" s="169" t="s">
        <v>1354</v>
      </c>
      <c r="B294" s="164" t="s">
        <v>143</v>
      </c>
      <c r="C294" s="169" t="s">
        <v>1355</v>
      </c>
      <c r="D294" s="9"/>
      <c r="E294" s="258">
        <v>64322.01</v>
      </c>
      <c r="F294" s="11"/>
      <c r="G294" s="258">
        <v>11280</v>
      </c>
      <c r="H294" s="11"/>
      <c r="I294" s="170">
        <v>0</v>
      </c>
      <c r="J294" s="11"/>
      <c r="K294" s="258">
        <v>75602.009999999995</v>
      </c>
      <c r="L294" s="249" t="str">
        <f>VLOOKUP(A294,'De x Para'!A:C,3,0)</f>
        <v>10.1</v>
      </c>
      <c r="M294" s="271">
        <f t="shared" si="2"/>
        <v>11280</v>
      </c>
    </row>
    <row r="295" spans="1:13">
      <c r="A295" s="169" t="s">
        <v>1359</v>
      </c>
      <c r="B295" s="164" t="s">
        <v>143</v>
      </c>
      <c r="C295" s="169" t="s">
        <v>1360</v>
      </c>
      <c r="D295" s="9"/>
      <c r="E295" s="258">
        <v>1566</v>
      </c>
      <c r="F295" s="11"/>
      <c r="G295" s="170">
        <v>0</v>
      </c>
      <c r="H295" s="11"/>
      <c r="I295" s="170">
        <v>0</v>
      </c>
      <c r="J295" s="11"/>
      <c r="K295" s="258">
        <v>1566</v>
      </c>
      <c r="L295" s="249" t="str">
        <f>VLOOKUP(A295,'De x Para'!A:C,3,0)</f>
        <v>10.1</v>
      </c>
      <c r="M295" s="271">
        <f t="shared" si="2"/>
        <v>0</v>
      </c>
    </row>
    <row r="296" spans="1:13">
      <c r="A296" s="169" t="s">
        <v>1362</v>
      </c>
      <c r="B296" s="164" t="s">
        <v>143</v>
      </c>
      <c r="C296" s="169" t="s">
        <v>1363</v>
      </c>
      <c r="D296" s="9"/>
      <c r="E296" s="258">
        <v>1034.2</v>
      </c>
      <c r="F296" s="11"/>
      <c r="G296" s="170">
        <v>0</v>
      </c>
      <c r="H296" s="11"/>
      <c r="I296" s="170">
        <v>0</v>
      </c>
      <c r="J296" s="11"/>
      <c r="K296" s="258">
        <v>1034.2</v>
      </c>
      <c r="L296" s="249" t="str">
        <f>VLOOKUP(A296,'De x Para'!A:C,3,0)</f>
        <v>10.1</v>
      </c>
      <c r="M296" s="271">
        <f t="shared" si="2"/>
        <v>0</v>
      </c>
    </row>
    <row r="297" spans="1:13">
      <c r="A297" s="169" t="s">
        <v>4564</v>
      </c>
      <c r="B297" s="164" t="s">
        <v>143</v>
      </c>
      <c r="C297" s="169" t="s">
        <v>4565</v>
      </c>
      <c r="D297" s="9"/>
      <c r="E297" s="170">
        <v>161</v>
      </c>
      <c r="F297" s="11"/>
      <c r="G297" s="170">
        <v>0</v>
      </c>
      <c r="H297" s="11"/>
      <c r="I297" s="170">
        <v>0</v>
      </c>
      <c r="J297" s="11"/>
      <c r="K297" s="170">
        <v>161</v>
      </c>
      <c r="L297" s="249" t="str">
        <f>VLOOKUP(A297,'De x Para'!A:C,3,0)</f>
        <v>10.1</v>
      </c>
      <c r="M297" s="271">
        <f t="shared" si="2"/>
        <v>0</v>
      </c>
    </row>
    <row r="298" spans="1:13">
      <c r="A298" s="169" t="s">
        <v>3886</v>
      </c>
      <c r="B298" s="164" t="s">
        <v>143</v>
      </c>
      <c r="C298" s="169" t="s">
        <v>3887</v>
      </c>
      <c r="D298" s="9"/>
      <c r="E298" s="170">
        <v>522</v>
      </c>
      <c r="F298" s="11"/>
      <c r="G298" s="170">
        <v>0</v>
      </c>
      <c r="H298" s="11"/>
      <c r="I298" s="170">
        <v>0</v>
      </c>
      <c r="J298" s="11"/>
      <c r="K298" s="170">
        <v>522</v>
      </c>
      <c r="L298" s="249" t="str">
        <f>VLOOKUP(A298,'De x Para'!A:C,3,0)</f>
        <v>10.1</v>
      </c>
      <c r="M298" s="271">
        <f t="shared" si="2"/>
        <v>0</v>
      </c>
    </row>
    <row r="299" spans="1:13">
      <c r="A299" s="169" t="s">
        <v>3889</v>
      </c>
      <c r="B299" s="164" t="s">
        <v>143</v>
      </c>
      <c r="C299" s="169" t="s">
        <v>3890</v>
      </c>
      <c r="D299" s="9"/>
      <c r="E299" s="258">
        <v>2548.04</v>
      </c>
      <c r="F299" s="11"/>
      <c r="G299" s="170">
        <v>0</v>
      </c>
      <c r="H299" s="11"/>
      <c r="I299" s="170">
        <v>0</v>
      </c>
      <c r="J299" s="11"/>
      <c r="K299" s="258">
        <v>2548.04</v>
      </c>
      <c r="L299" s="249" t="str">
        <f>VLOOKUP(A299,'De x Para'!A:C,3,0)</f>
        <v>10.1</v>
      </c>
      <c r="M299" s="271">
        <f t="shared" si="2"/>
        <v>0</v>
      </c>
    </row>
    <row r="300" spans="1:13">
      <c r="A300" s="169" t="s">
        <v>1365</v>
      </c>
      <c r="B300" s="164" t="s">
        <v>143</v>
      </c>
      <c r="C300" s="169" t="s">
        <v>1366</v>
      </c>
      <c r="D300" s="9"/>
      <c r="E300" s="258">
        <v>16034.78</v>
      </c>
      <c r="F300" s="11"/>
      <c r="G300" s="170">
        <v>734.8</v>
      </c>
      <c r="H300" s="11"/>
      <c r="I300" s="170">
        <v>0</v>
      </c>
      <c r="J300" s="11"/>
      <c r="K300" s="258">
        <v>16769.580000000002</v>
      </c>
      <c r="L300" s="249" t="str">
        <f>VLOOKUP(A300,'De x Para'!A:C,3,0)</f>
        <v>10.1</v>
      </c>
      <c r="M300" s="271">
        <f t="shared" si="2"/>
        <v>734.8</v>
      </c>
    </row>
    <row r="301" spans="1:13">
      <c r="A301" s="169" t="s">
        <v>1370</v>
      </c>
      <c r="B301" s="164" t="s">
        <v>143</v>
      </c>
      <c r="C301" s="169" t="s">
        <v>1371</v>
      </c>
      <c r="D301" s="9"/>
      <c r="E301" s="258">
        <v>39154.49</v>
      </c>
      <c r="F301" s="11"/>
      <c r="G301" s="170">
        <v>0</v>
      </c>
      <c r="H301" s="11"/>
      <c r="I301" s="170">
        <v>0</v>
      </c>
      <c r="J301" s="11"/>
      <c r="K301" s="258">
        <v>39154.49</v>
      </c>
      <c r="L301" s="249" t="str">
        <f>VLOOKUP(A301,'De x Para'!A:C,3,0)</f>
        <v>10.1</v>
      </c>
      <c r="M301" s="271">
        <f t="shared" si="2"/>
        <v>0</v>
      </c>
    </row>
    <row r="302" spans="1:13">
      <c r="A302" s="169" t="s">
        <v>1375</v>
      </c>
      <c r="B302" s="164" t="s">
        <v>143</v>
      </c>
      <c r="C302" s="169" t="s">
        <v>1376</v>
      </c>
      <c r="D302" s="9"/>
      <c r="E302" s="258">
        <v>2733.5</v>
      </c>
      <c r="F302" s="11"/>
      <c r="G302" s="170">
        <v>781</v>
      </c>
      <c r="H302" s="11"/>
      <c r="I302" s="170">
        <v>0</v>
      </c>
      <c r="J302" s="11"/>
      <c r="K302" s="258">
        <v>3514.5</v>
      </c>
      <c r="L302" s="249" t="str">
        <f>VLOOKUP(A302,'De x Para'!A:C,3,0)</f>
        <v>10.1</v>
      </c>
      <c r="M302" s="271">
        <f t="shared" si="2"/>
        <v>781</v>
      </c>
    </row>
    <row r="303" spans="1:13">
      <c r="A303" s="171"/>
      <c r="B303" s="164"/>
      <c r="C303" s="171"/>
      <c r="D303" s="12"/>
      <c r="E303" s="12"/>
      <c r="F303" s="12"/>
      <c r="G303" s="12"/>
      <c r="H303" s="12"/>
      <c r="I303" s="12"/>
      <c r="J303" s="12"/>
      <c r="K303" s="12"/>
      <c r="L303" s="249"/>
      <c r="M303" s="271"/>
    </row>
    <row r="304" spans="1:13">
      <c r="A304" s="167" t="s">
        <v>1380</v>
      </c>
      <c r="B304" s="164" t="s">
        <v>143</v>
      </c>
      <c r="C304" s="167" t="s">
        <v>1381</v>
      </c>
      <c r="D304" s="6"/>
      <c r="E304" s="257">
        <v>2823.8</v>
      </c>
      <c r="F304" s="8"/>
      <c r="G304" s="168">
        <v>0</v>
      </c>
      <c r="H304" s="8"/>
      <c r="I304" s="168">
        <v>0</v>
      </c>
      <c r="J304" s="8"/>
      <c r="K304" s="257">
        <v>2823.8</v>
      </c>
      <c r="L304" s="249">
        <f>VLOOKUP(A304,'De x Para'!A:C,3,0)</f>
        <v>0</v>
      </c>
      <c r="M304" s="271">
        <f t="shared" si="2"/>
        <v>0</v>
      </c>
    </row>
    <row r="305" spans="1:13">
      <c r="A305" s="169" t="s">
        <v>1384</v>
      </c>
      <c r="B305" s="164" t="s">
        <v>143</v>
      </c>
      <c r="C305" s="169" t="s">
        <v>1381</v>
      </c>
      <c r="D305" s="9"/>
      <c r="E305" s="258">
        <v>2823.8</v>
      </c>
      <c r="F305" s="11"/>
      <c r="G305" s="170">
        <v>0</v>
      </c>
      <c r="H305" s="11"/>
      <c r="I305" s="170">
        <v>0</v>
      </c>
      <c r="J305" s="11"/>
      <c r="K305" s="258">
        <v>2823.8</v>
      </c>
      <c r="L305" s="249" t="str">
        <f>VLOOKUP(A305,'De x Para'!A:C,3,0)</f>
        <v>10.2</v>
      </c>
      <c r="M305" s="271">
        <f t="shared" si="2"/>
        <v>0</v>
      </c>
    </row>
    <row r="306" spans="1:13">
      <c r="A306" s="171"/>
      <c r="B306" s="164"/>
      <c r="C306" s="171"/>
      <c r="D306" s="12"/>
      <c r="E306" s="12"/>
      <c r="F306" s="12"/>
      <c r="G306" s="12"/>
      <c r="H306" s="12"/>
      <c r="I306" s="12"/>
      <c r="J306" s="12"/>
      <c r="K306" s="12"/>
      <c r="L306" s="249"/>
      <c r="M306" s="271"/>
    </row>
    <row r="307" spans="1:13">
      <c r="A307" s="167" t="s">
        <v>1385</v>
      </c>
      <c r="B307" s="164" t="s">
        <v>143</v>
      </c>
      <c r="C307" s="167" t="s">
        <v>1386</v>
      </c>
      <c r="D307" s="6"/>
      <c r="E307" s="168">
        <v>98.47</v>
      </c>
      <c r="F307" s="8"/>
      <c r="G307" s="168">
        <v>0</v>
      </c>
      <c r="H307" s="8"/>
      <c r="I307" s="168">
        <v>0</v>
      </c>
      <c r="J307" s="8"/>
      <c r="K307" s="168">
        <v>98.47</v>
      </c>
      <c r="L307" s="249">
        <f>VLOOKUP(A307,'De x Para'!A:C,3,0)</f>
        <v>0</v>
      </c>
      <c r="M307" s="271">
        <f t="shared" si="2"/>
        <v>0</v>
      </c>
    </row>
    <row r="308" spans="1:13">
      <c r="A308" s="169" t="s">
        <v>1388</v>
      </c>
      <c r="B308" s="164" t="s">
        <v>143</v>
      </c>
      <c r="C308" s="169" t="s">
        <v>1389</v>
      </c>
      <c r="D308" s="9"/>
      <c r="E308" s="170">
        <v>98.47</v>
      </c>
      <c r="F308" s="11"/>
      <c r="G308" s="170">
        <v>0</v>
      </c>
      <c r="H308" s="11"/>
      <c r="I308" s="170">
        <v>0</v>
      </c>
      <c r="J308" s="11"/>
      <c r="K308" s="170">
        <v>98.47</v>
      </c>
      <c r="L308" s="249" t="str">
        <f>VLOOKUP(A308,'De x Para'!A:C,3,0)</f>
        <v>10.2.1</v>
      </c>
      <c r="M308" s="271">
        <f t="shared" si="2"/>
        <v>0</v>
      </c>
    </row>
    <row r="309" spans="1:13">
      <c r="A309" s="171"/>
      <c r="B309" s="164"/>
      <c r="C309" s="171"/>
      <c r="D309" s="12"/>
      <c r="E309" s="12"/>
      <c r="F309" s="12"/>
      <c r="G309" s="12"/>
      <c r="H309" s="12"/>
      <c r="I309" s="12"/>
      <c r="J309" s="12"/>
      <c r="K309" s="12"/>
      <c r="L309" s="249"/>
      <c r="M309" s="271"/>
    </row>
    <row r="310" spans="1:13">
      <c r="A310" s="167" t="s">
        <v>1393</v>
      </c>
      <c r="B310" s="164" t="s">
        <v>143</v>
      </c>
      <c r="C310" s="167" t="s">
        <v>1394</v>
      </c>
      <c r="D310" s="6"/>
      <c r="E310" s="257">
        <v>8919.57</v>
      </c>
      <c r="F310" s="8"/>
      <c r="G310" s="257">
        <v>15452.29</v>
      </c>
      <c r="H310" s="8"/>
      <c r="I310" s="257">
        <v>5749.99</v>
      </c>
      <c r="J310" s="8"/>
      <c r="K310" s="257">
        <v>18621.87</v>
      </c>
      <c r="L310" s="249">
        <f>VLOOKUP(A310,'De x Para'!A:C,3,0)</f>
        <v>0</v>
      </c>
      <c r="M310" s="271">
        <f t="shared" si="2"/>
        <v>9702.3000000000011</v>
      </c>
    </row>
    <row r="311" spans="1:13">
      <c r="A311" s="169" t="s">
        <v>1398</v>
      </c>
      <c r="B311" s="164" t="s">
        <v>143</v>
      </c>
      <c r="C311" s="169" t="s">
        <v>1399</v>
      </c>
      <c r="D311" s="9"/>
      <c r="E311" s="258">
        <v>8919.57</v>
      </c>
      <c r="F311" s="11"/>
      <c r="G311" s="258">
        <v>15452.29</v>
      </c>
      <c r="H311" s="11"/>
      <c r="I311" s="258">
        <v>5749.99</v>
      </c>
      <c r="J311" s="11"/>
      <c r="K311" s="258">
        <v>18621.87</v>
      </c>
      <c r="L311" s="249" t="str">
        <f>VLOOKUP(A311,'De x Para'!A:C,3,0)</f>
        <v>10.3</v>
      </c>
      <c r="M311" s="271">
        <f t="shared" si="2"/>
        <v>9702.3000000000011</v>
      </c>
    </row>
    <row r="312" spans="1:13">
      <c r="A312" s="171"/>
      <c r="B312" s="164"/>
      <c r="C312" s="171"/>
      <c r="D312" s="12"/>
      <c r="E312" s="12"/>
      <c r="F312" s="12"/>
      <c r="G312" s="12"/>
      <c r="H312" s="12"/>
      <c r="I312" s="12"/>
      <c r="J312" s="12"/>
      <c r="K312" s="12"/>
      <c r="L312" s="249"/>
      <c r="M312" s="271"/>
    </row>
    <row r="313" spans="1:13">
      <c r="A313" s="167" t="s">
        <v>1400</v>
      </c>
      <c r="B313" s="164" t="s">
        <v>143</v>
      </c>
      <c r="C313" s="167" t="s">
        <v>1401</v>
      </c>
      <c r="D313" s="6"/>
      <c r="E313" s="257">
        <v>18919.13</v>
      </c>
      <c r="F313" s="8"/>
      <c r="G313" s="168">
        <v>0</v>
      </c>
      <c r="H313" s="8"/>
      <c r="I313" s="168">
        <v>0</v>
      </c>
      <c r="J313" s="8"/>
      <c r="K313" s="257">
        <v>18919.13</v>
      </c>
      <c r="L313" s="249">
        <f>VLOOKUP(A313,'De x Para'!A:C,3,0)</f>
        <v>0</v>
      </c>
      <c r="M313" s="271">
        <f t="shared" si="2"/>
        <v>0</v>
      </c>
    </row>
    <row r="314" spans="1:13">
      <c r="A314" s="167" t="s">
        <v>1405</v>
      </c>
      <c r="B314" s="164" t="s">
        <v>143</v>
      </c>
      <c r="C314" s="167" t="s">
        <v>1401</v>
      </c>
      <c r="D314" s="6"/>
      <c r="E314" s="257">
        <v>18919.13</v>
      </c>
      <c r="F314" s="8"/>
      <c r="G314" s="168">
        <v>0</v>
      </c>
      <c r="H314" s="8"/>
      <c r="I314" s="168">
        <v>0</v>
      </c>
      <c r="J314" s="8"/>
      <c r="K314" s="257">
        <v>18919.13</v>
      </c>
      <c r="L314" s="249">
        <f>VLOOKUP(A314,'De x Para'!A:C,3,0)</f>
        <v>0</v>
      </c>
      <c r="M314" s="271">
        <f t="shared" si="2"/>
        <v>0</v>
      </c>
    </row>
    <row r="315" spans="1:13">
      <c r="A315" s="167" t="s">
        <v>1406</v>
      </c>
      <c r="B315" s="164" t="s">
        <v>143</v>
      </c>
      <c r="C315" s="167" t="s">
        <v>1401</v>
      </c>
      <c r="D315" s="6"/>
      <c r="E315" s="257">
        <v>18919.13</v>
      </c>
      <c r="F315" s="8"/>
      <c r="G315" s="168">
        <v>0</v>
      </c>
      <c r="H315" s="8"/>
      <c r="I315" s="168">
        <v>0</v>
      </c>
      <c r="J315" s="8"/>
      <c r="K315" s="257">
        <v>18919.13</v>
      </c>
      <c r="L315" s="249">
        <f>VLOOKUP(A315,'De x Para'!A:C,3,0)</f>
        <v>0</v>
      </c>
      <c r="M315" s="271">
        <f t="shared" si="2"/>
        <v>0</v>
      </c>
    </row>
    <row r="316" spans="1:13">
      <c r="A316" s="167" t="s">
        <v>1407</v>
      </c>
      <c r="B316" s="164" t="s">
        <v>143</v>
      </c>
      <c r="C316" s="167" t="s">
        <v>1408</v>
      </c>
      <c r="D316" s="6"/>
      <c r="E316" s="257">
        <v>2290.88</v>
      </c>
      <c r="F316" s="8"/>
      <c r="G316" s="168">
        <v>0</v>
      </c>
      <c r="H316" s="8"/>
      <c r="I316" s="168">
        <v>0</v>
      </c>
      <c r="J316" s="8"/>
      <c r="K316" s="257">
        <v>2290.88</v>
      </c>
      <c r="L316" s="249">
        <f>VLOOKUP(A316,'De x Para'!A:C,3,0)</f>
        <v>0</v>
      </c>
      <c r="M316" s="271">
        <f t="shared" si="2"/>
        <v>0</v>
      </c>
    </row>
    <row r="317" spans="1:13">
      <c r="A317" s="169" t="s">
        <v>1410</v>
      </c>
      <c r="B317" s="164" t="s">
        <v>143</v>
      </c>
      <c r="C317" s="169" t="s">
        <v>1411</v>
      </c>
      <c r="D317" s="9"/>
      <c r="E317" s="170">
        <v>290.88</v>
      </c>
      <c r="F317" s="11"/>
      <c r="G317" s="170">
        <v>0</v>
      </c>
      <c r="H317" s="11"/>
      <c r="I317" s="170">
        <v>0</v>
      </c>
      <c r="J317" s="11"/>
      <c r="K317" s="170">
        <v>290.88</v>
      </c>
      <c r="L317" s="249" t="str">
        <f>VLOOKUP(A317,'De x Para'!A:C,3,0)</f>
        <v>11.1.1</v>
      </c>
      <c r="M317" s="271">
        <f t="shared" si="2"/>
        <v>0</v>
      </c>
    </row>
    <row r="318" spans="1:13">
      <c r="A318" s="169" t="s">
        <v>2762</v>
      </c>
      <c r="B318" s="164" t="s">
        <v>143</v>
      </c>
      <c r="C318" s="169" t="s">
        <v>2763</v>
      </c>
      <c r="D318" s="9"/>
      <c r="E318" s="258">
        <v>2000</v>
      </c>
      <c r="F318" s="11"/>
      <c r="G318" s="170">
        <v>0</v>
      </c>
      <c r="H318" s="11"/>
      <c r="I318" s="170">
        <v>0</v>
      </c>
      <c r="J318" s="11"/>
      <c r="K318" s="258">
        <v>2000</v>
      </c>
      <c r="L318" s="249" t="str">
        <f>VLOOKUP(A318,'De x Para'!A:C,3,0)</f>
        <v>11.1.1</v>
      </c>
      <c r="M318" s="271">
        <f t="shared" si="2"/>
        <v>0</v>
      </c>
    </row>
    <row r="319" spans="1:13">
      <c r="A319" s="171"/>
      <c r="B319" s="164"/>
      <c r="C319" s="171"/>
      <c r="D319" s="12"/>
      <c r="E319" s="12"/>
      <c r="F319" s="12"/>
      <c r="G319" s="12"/>
      <c r="H319" s="12"/>
      <c r="I319" s="12"/>
      <c r="J319" s="12"/>
      <c r="K319" s="12"/>
      <c r="L319" s="249"/>
      <c r="M319" s="271"/>
    </row>
    <row r="320" spans="1:13">
      <c r="A320" s="167" t="s">
        <v>1861</v>
      </c>
      <c r="B320" s="164" t="s">
        <v>143</v>
      </c>
      <c r="C320" s="167" t="s">
        <v>1862</v>
      </c>
      <c r="D320" s="6"/>
      <c r="E320" s="168">
        <v>741.94</v>
      </c>
      <c r="F320" s="8"/>
      <c r="G320" s="168">
        <v>0</v>
      </c>
      <c r="H320" s="8"/>
      <c r="I320" s="168">
        <v>0</v>
      </c>
      <c r="J320" s="8"/>
      <c r="K320" s="168">
        <v>741.94</v>
      </c>
      <c r="L320" s="249">
        <f>VLOOKUP(A320,'De x Para'!A:C,3,0)</f>
        <v>0</v>
      </c>
      <c r="M320" s="271">
        <f t="shared" si="2"/>
        <v>0</v>
      </c>
    </row>
    <row r="321" spans="1:13">
      <c r="A321" s="169" t="s">
        <v>1865</v>
      </c>
      <c r="B321" s="164" t="s">
        <v>143</v>
      </c>
      <c r="C321" s="169" t="s">
        <v>1866</v>
      </c>
      <c r="D321" s="9"/>
      <c r="E321" s="170">
        <v>741.94</v>
      </c>
      <c r="F321" s="11"/>
      <c r="G321" s="170">
        <v>0</v>
      </c>
      <c r="H321" s="11"/>
      <c r="I321" s="170">
        <v>0</v>
      </c>
      <c r="J321" s="11"/>
      <c r="K321" s="170">
        <v>741.94</v>
      </c>
      <c r="L321" s="249" t="s">
        <v>129</v>
      </c>
      <c r="M321" s="271">
        <f t="shared" si="2"/>
        <v>0</v>
      </c>
    </row>
    <row r="322" spans="1:13">
      <c r="A322" s="171"/>
      <c r="B322" s="164"/>
      <c r="C322" s="171"/>
      <c r="D322" s="12"/>
      <c r="E322" s="12"/>
      <c r="F322" s="12"/>
      <c r="G322" s="12"/>
      <c r="H322" s="12"/>
      <c r="I322" s="12"/>
      <c r="J322" s="12"/>
      <c r="K322" s="12"/>
      <c r="L322" s="249"/>
      <c r="M322" s="271"/>
    </row>
    <row r="323" spans="1:13">
      <c r="A323" s="167" t="s">
        <v>1412</v>
      </c>
      <c r="B323" s="164" t="s">
        <v>143</v>
      </c>
      <c r="C323" s="167" t="s">
        <v>1413</v>
      </c>
      <c r="D323" s="6"/>
      <c r="E323" s="257">
        <v>8808.75</v>
      </c>
      <c r="F323" s="8"/>
      <c r="G323" s="168">
        <v>0</v>
      </c>
      <c r="H323" s="8"/>
      <c r="I323" s="168">
        <v>0</v>
      </c>
      <c r="J323" s="8"/>
      <c r="K323" s="257">
        <v>8808.75</v>
      </c>
      <c r="L323" s="249">
        <f>VLOOKUP(A323,'De x Para'!A:C,3,0)</f>
        <v>0</v>
      </c>
      <c r="M323" s="271">
        <f t="shared" si="2"/>
        <v>0</v>
      </c>
    </row>
    <row r="324" spans="1:13">
      <c r="A324" s="169" t="s">
        <v>4360</v>
      </c>
      <c r="B324" s="164" t="s">
        <v>143</v>
      </c>
      <c r="C324" s="169" t="s">
        <v>4361</v>
      </c>
      <c r="D324" s="9"/>
      <c r="E324" s="258">
        <v>3710.79</v>
      </c>
      <c r="F324" s="11"/>
      <c r="G324" s="170">
        <v>0</v>
      </c>
      <c r="H324" s="11"/>
      <c r="I324" s="170">
        <v>0</v>
      </c>
      <c r="J324" s="11"/>
      <c r="K324" s="258">
        <v>3710.79</v>
      </c>
      <c r="L324" s="249" t="s">
        <v>129</v>
      </c>
      <c r="M324" s="271">
        <f t="shared" si="2"/>
        <v>0</v>
      </c>
    </row>
    <row r="325" spans="1:13">
      <c r="A325" s="169" t="s">
        <v>1417</v>
      </c>
      <c r="B325" s="164" t="s">
        <v>143</v>
      </c>
      <c r="C325" s="169" t="s">
        <v>1418</v>
      </c>
      <c r="D325" s="9"/>
      <c r="E325" s="258">
        <v>5097.96</v>
      </c>
      <c r="F325" s="11"/>
      <c r="G325" s="170">
        <v>0</v>
      </c>
      <c r="H325" s="11"/>
      <c r="I325" s="170">
        <v>0</v>
      </c>
      <c r="J325" s="11"/>
      <c r="K325" s="258">
        <v>5097.96</v>
      </c>
      <c r="L325" s="249" t="str">
        <f>VLOOKUP(A325,'De x Para'!A:C,3,0)</f>
        <v>11.1.3</v>
      </c>
      <c r="M325" s="271">
        <f t="shared" ref="M325:M387" si="3">G325-I325</f>
        <v>0</v>
      </c>
    </row>
    <row r="326" spans="1:13">
      <c r="A326" s="171"/>
      <c r="B326" s="164"/>
      <c r="C326" s="171"/>
      <c r="D326" s="12"/>
      <c r="E326" s="12"/>
      <c r="F326" s="12"/>
      <c r="G326" s="12"/>
      <c r="H326" s="12"/>
      <c r="I326" s="12"/>
      <c r="J326" s="12"/>
      <c r="K326" s="12"/>
      <c r="L326" s="249"/>
      <c r="M326" s="271"/>
    </row>
    <row r="327" spans="1:13">
      <c r="A327" s="167" t="s">
        <v>1419</v>
      </c>
      <c r="B327" s="164" t="s">
        <v>143</v>
      </c>
      <c r="C327" s="167" t="s">
        <v>1420</v>
      </c>
      <c r="D327" s="6"/>
      <c r="E327" s="257">
        <v>7077.56</v>
      </c>
      <c r="F327" s="8"/>
      <c r="G327" s="168">
        <v>0</v>
      </c>
      <c r="H327" s="8"/>
      <c r="I327" s="168">
        <v>0</v>
      </c>
      <c r="J327" s="8"/>
      <c r="K327" s="257">
        <v>7077.56</v>
      </c>
      <c r="L327" s="249">
        <f>VLOOKUP(A327,'De x Para'!A:C,3,0)</f>
        <v>0</v>
      </c>
      <c r="M327" s="271">
        <f t="shared" si="3"/>
        <v>0</v>
      </c>
    </row>
    <row r="328" spans="1:13">
      <c r="A328" s="169" t="s">
        <v>1424</v>
      </c>
      <c r="B328" s="164" t="s">
        <v>143</v>
      </c>
      <c r="C328" s="169" t="s">
        <v>1425</v>
      </c>
      <c r="D328" s="9"/>
      <c r="E328" s="258">
        <v>7077.56</v>
      </c>
      <c r="F328" s="11"/>
      <c r="G328" s="170">
        <v>0</v>
      </c>
      <c r="H328" s="11"/>
      <c r="I328" s="170">
        <v>0</v>
      </c>
      <c r="J328" s="11"/>
      <c r="K328" s="258">
        <v>7077.56</v>
      </c>
      <c r="L328" s="249" t="s">
        <v>133</v>
      </c>
      <c r="M328" s="271">
        <f t="shared" si="3"/>
        <v>0</v>
      </c>
    </row>
    <row r="329" spans="1:13">
      <c r="A329" s="171"/>
      <c r="B329" s="164"/>
      <c r="C329" s="171"/>
      <c r="D329" s="12"/>
      <c r="E329" s="12"/>
      <c r="F329" s="12"/>
      <c r="G329" s="12"/>
      <c r="H329" s="12"/>
      <c r="I329" s="12"/>
      <c r="J329" s="12"/>
      <c r="K329" s="12"/>
      <c r="L329" s="249"/>
      <c r="M329" s="271"/>
    </row>
    <row r="330" spans="1:13">
      <c r="A330" s="167" t="s">
        <v>1426</v>
      </c>
      <c r="B330" s="164" t="s">
        <v>143</v>
      </c>
      <c r="C330" s="167" t="s">
        <v>1427</v>
      </c>
      <c r="D330" s="6"/>
      <c r="E330" s="257">
        <v>15910.76</v>
      </c>
      <c r="F330" s="8"/>
      <c r="G330" s="168">
        <v>584.20000000000005</v>
      </c>
      <c r="H330" s="8"/>
      <c r="I330" s="168">
        <v>0</v>
      </c>
      <c r="J330" s="8"/>
      <c r="K330" s="257">
        <v>16494.96</v>
      </c>
      <c r="L330" s="249">
        <f>VLOOKUP(A330,'De x Para'!A:C,3,0)</f>
        <v>0</v>
      </c>
      <c r="M330" s="271">
        <f t="shared" si="3"/>
        <v>584.20000000000005</v>
      </c>
    </row>
    <row r="331" spans="1:13">
      <c r="A331" s="167" t="s">
        <v>1431</v>
      </c>
      <c r="B331" s="164" t="s">
        <v>143</v>
      </c>
      <c r="C331" s="167" t="s">
        <v>1427</v>
      </c>
      <c r="D331" s="6"/>
      <c r="E331" s="257">
        <v>15910.76</v>
      </c>
      <c r="F331" s="8"/>
      <c r="G331" s="168">
        <v>584.20000000000005</v>
      </c>
      <c r="H331" s="8"/>
      <c r="I331" s="168">
        <v>0</v>
      </c>
      <c r="J331" s="8"/>
      <c r="K331" s="257">
        <v>16494.96</v>
      </c>
      <c r="L331" s="249">
        <f>VLOOKUP(A331,'De x Para'!A:C,3,0)</f>
        <v>0</v>
      </c>
      <c r="M331" s="271">
        <f t="shared" si="3"/>
        <v>584.20000000000005</v>
      </c>
    </row>
    <row r="332" spans="1:13">
      <c r="A332" s="167" t="s">
        <v>1432</v>
      </c>
      <c r="B332" s="164" t="s">
        <v>143</v>
      </c>
      <c r="C332" s="167" t="s">
        <v>1427</v>
      </c>
      <c r="D332" s="6"/>
      <c r="E332" s="257">
        <v>15910.76</v>
      </c>
      <c r="F332" s="8"/>
      <c r="G332" s="168">
        <v>584.20000000000005</v>
      </c>
      <c r="H332" s="8"/>
      <c r="I332" s="168">
        <v>0</v>
      </c>
      <c r="J332" s="8"/>
      <c r="K332" s="257">
        <v>16494.96</v>
      </c>
      <c r="L332" s="249">
        <f>VLOOKUP(A332,'De x Para'!A:C,3,0)</f>
        <v>0</v>
      </c>
      <c r="M332" s="271">
        <f t="shared" si="3"/>
        <v>584.20000000000005</v>
      </c>
    </row>
    <row r="333" spans="1:13">
      <c r="A333" s="167" t="s">
        <v>1438</v>
      </c>
      <c r="B333" s="164" t="s">
        <v>143</v>
      </c>
      <c r="C333" s="167" t="s">
        <v>1439</v>
      </c>
      <c r="D333" s="6"/>
      <c r="E333" s="257">
        <v>15910.76</v>
      </c>
      <c r="F333" s="8"/>
      <c r="G333" s="168">
        <v>584.20000000000005</v>
      </c>
      <c r="H333" s="8"/>
      <c r="I333" s="168">
        <v>0</v>
      </c>
      <c r="J333" s="8"/>
      <c r="K333" s="257">
        <v>16494.96</v>
      </c>
      <c r="L333" s="249">
        <f>VLOOKUP(A333,'De x Para'!A:C,3,0)</f>
        <v>0</v>
      </c>
      <c r="M333" s="271">
        <f t="shared" si="3"/>
        <v>584.20000000000005</v>
      </c>
    </row>
    <row r="334" spans="1:13">
      <c r="A334" s="169" t="s">
        <v>3416</v>
      </c>
      <c r="B334" s="164" t="s">
        <v>143</v>
      </c>
      <c r="C334" s="169" t="s">
        <v>1563</v>
      </c>
      <c r="D334" s="9"/>
      <c r="E334" s="258">
        <v>3366.37</v>
      </c>
      <c r="F334" s="11"/>
      <c r="G334" s="170">
        <v>0</v>
      </c>
      <c r="H334" s="11"/>
      <c r="I334" s="170">
        <v>0</v>
      </c>
      <c r="J334" s="11"/>
      <c r="K334" s="258">
        <v>3366.37</v>
      </c>
      <c r="L334" s="249" t="str">
        <f>VLOOKUP(A334,'De x Para'!A:C,3,0)</f>
        <v>11.2.2</v>
      </c>
      <c r="M334" s="271">
        <f t="shared" si="3"/>
        <v>0</v>
      </c>
    </row>
    <row r="335" spans="1:13">
      <c r="A335" s="169" t="s">
        <v>1443</v>
      </c>
      <c r="B335" s="164" t="s">
        <v>143</v>
      </c>
      <c r="C335" s="169" t="s">
        <v>1444</v>
      </c>
      <c r="D335" s="9"/>
      <c r="E335" s="258">
        <v>3129.65</v>
      </c>
      <c r="F335" s="11"/>
      <c r="G335" s="170">
        <v>0</v>
      </c>
      <c r="H335" s="11"/>
      <c r="I335" s="170">
        <v>0</v>
      </c>
      <c r="J335" s="11"/>
      <c r="K335" s="258">
        <v>3129.65</v>
      </c>
      <c r="L335" s="249" t="str">
        <f>VLOOKUP(A335,'De x Para'!A:C,3,0)</f>
        <v>11.2.2</v>
      </c>
      <c r="M335" s="271">
        <f t="shared" si="3"/>
        <v>0</v>
      </c>
    </row>
    <row r="336" spans="1:13">
      <c r="A336" s="169" t="s">
        <v>1448</v>
      </c>
      <c r="B336" s="164" t="s">
        <v>143</v>
      </c>
      <c r="C336" s="169" t="s">
        <v>1449</v>
      </c>
      <c r="D336" s="9"/>
      <c r="E336" s="258">
        <v>9414.74</v>
      </c>
      <c r="F336" s="11"/>
      <c r="G336" s="170">
        <v>584.20000000000005</v>
      </c>
      <c r="H336" s="11"/>
      <c r="I336" s="170">
        <v>0</v>
      </c>
      <c r="J336" s="11"/>
      <c r="K336" s="258">
        <v>9998.94</v>
      </c>
      <c r="L336" s="249" t="str">
        <f>VLOOKUP(A336,'De x Para'!A:C,3,0)</f>
        <v>11.2.2</v>
      </c>
      <c r="M336" s="271">
        <f t="shared" si="3"/>
        <v>584.20000000000005</v>
      </c>
    </row>
    <row r="337" spans="1:13">
      <c r="A337" s="171"/>
      <c r="B337" s="164"/>
      <c r="C337" s="171"/>
      <c r="D337" s="12"/>
      <c r="E337" s="12"/>
      <c r="F337" s="12"/>
      <c r="G337" s="12"/>
      <c r="H337" s="12"/>
      <c r="I337" s="12"/>
      <c r="J337" s="12"/>
      <c r="K337" s="12"/>
      <c r="L337" s="249"/>
      <c r="M337" s="271"/>
    </row>
    <row r="338" spans="1:13">
      <c r="A338" s="167" t="s">
        <v>1477</v>
      </c>
      <c r="B338" s="164" t="s">
        <v>143</v>
      </c>
      <c r="C338" s="167" t="s">
        <v>1478</v>
      </c>
      <c r="D338" s="6"/>
      <c r="E338" s="257">
        <v>4613.09</v>
      </c>
      <c r="F338" s="8"/>
      <c r="G338" s="257">
        <v>7980</v>
      </c>
      <c r="H338" s="8"/>
      <c r="I338" s="168">
        <v>0</v>
      </c>
      <c r="J338" s="8"/>
      <c r="K338" s="257">
        <v>12593.09</v>
      </c>
      <c r="L338" s="249">
        <f>VLOOKUP(A338,'De x Para'!A:C,3,0)</f>
        <v>0</v>
      </c>
      <c r="M338" s="271">
        <f t="shared" si="3"/>
        <v>7980</v>
      </c>
    </row>
    <row r="339" spans="1:13">
      <c r="A339" s="167" t="s">
        <v>1482</v>
      </c>
      <c r="B339" s="164" t="s">
        <v>143</v>
      </c>
      <c r="C339" s="167" t="s">
        <v>1483</v>
      </c>
      <c r="D339" s="6"/>
      <c r="E339" s="257">
        <v>4613.09</v>
      </c>
      <c r="F339" s="8"/>
      <c r="G339" s="257">
        <v>7980</v>
      </c>
      <c r="H339" s="8"/>
      <c r="I339" s="168">
        <v>0</v>
      </c>
      <c r="J339" s="8"/>
      <c r="K339" s="257">
        <v>12593.09</v>
      </c>
      <c r="L339" s="249">
        <f>VLOOKUP(A339,'De x Para'!A:C,3,0)</f>
        <v>0</v>
      </c>
      <c r="M339" s="271">
        <f t="shared" si="3"/>
        <v>7980</v>
      </c>
    </row>
    <row r="340" spans="1:13">
      <c r="A340" s="167" t="s">
        <v>1484</v>
      </c>
      <c r="B340" s="164" t="s">
        <v>143</v>
      </c>
      <c r="C340" s="167" t="s">
        <v>1483</v>
      </c>
      <c r="D340" s="6"/>
      <c r="E340" s="257">
        <v>4613.09</v>
      </c>
      <c r="F340" s="8"/>
      <c r="G340" s="257">
        <v>7980</v>
      </c>
      <c r="H340" s="8"/>
      <c r="I340" s="168">
        <v>0</v>
      </c>
      <c r="J340" s="8"/>
      <c r="K340" s="257">
        <v>12593.09</v>
      </c>
      <c r="L340" s="249">
        <f>VLOOKUP(A340,'De x Para'!A:C,3,0)</f>
        <v>0</v>
      </c>
      <c r="M340" s="271">
        <f t="shared" si="3"/>
        <v>7980</v>
      </c>
    </row>
    <row r="341" spans="1:13">
      <c r="A341" s="167" t="s">
        <v>1485</v>
      </c>
      <c r="B341" s="164" t="s">
        <v>143</v>
      </c>
      <c r="C341" s="167" t="s">
        <v>1486</v>
      </c>
      <c r="D341" s="6"/>
      <c r="E341" s="257">
        <v>4613.09</v>
      </c>
      <c r="F341" s="8"/>
      <c r="G341" s="257">
        <v>7980</v>
      </c>
      <c r="H341" s="8"/>
      <c r="I341" s="168">
        <v>0</v>
      </c>
      <c r="J341" s="8"/>
      <c r="K341" s="257">
        <v>12593.09</v>
      </c>
      <c r="L341" s="249">
        <f>VLOOKUP(A341,'De x Para'!A:C,3,0)</f>
        <v>0</v>
      </c>
      <c r="M341" s="271">
        <f t="shared" si="3"/>
        <v>7980</v>
      </c>
    </row>
    <row r="342" spans="1:13">
      <c r="A342" s="169" t="s">
        <v>1490</v>
      </c>
      <c r="B342" s="164" t="s">
        <v>143</v>
      </c>
      <c r="C342" s="169" t="s">
        <v>1491</v>
      </c>
      <c r="D342" s="9"/>
      <c r="E342" s="258">
        <v>2393.09</v>
      </c>
      <c r="F342" s="11"/>
      <c r="G342" s="258">
        <v>7980</v>
      </c>
      <c r="H342" s="11"/>
      <c r="I342" s="170">
        <v>0</v>
      </c>
      <c r="J342" s="11"/>
      <c r="K342" s="258">
        <v>10373.09</v>
      </c>
      <c r="L342" s="249" t="str">
        <f>VLOOKUP(A342,'De x Para'!A:C,3,0)</f>
        <v>11.3.4</v>
      </c>
      <c r="M342" s="271">
        <f t="shared" si="3"/>
        <v>7980</v>
      </c>
    </row>
    <row r="343" spans="1:13">
      <c r="A343" s="169" t="s">
        <v>1493</v>
      </c>
      <c r="B343" s="164" t="s">
        <v>143</v>
      </c>
      <c r="C343" s="169" t="s">
        <v>1494</v>
      </c>
      <c r="D343" s="9"/>
      <c r="E343" s="258">
        <v>2220</v>
      </c>
      <c r="F343" s="11"/>
      <c r="G343" s="170">
        <v>0</v>
      </c>
      <c r="H343" s="11"/>
      <c r="I343" s="170">
        <v>0</v>
      </c>
      <c r="J343" s="11"/>
      <c r="K343" s="258">
        <v>2220</v>
      </c>
      <c r="L343" s="249" t="str">
        <f>VLOOKUP(A343,'De x Para'!A:C,3,0)</f>
        <v>11.3.6</v>
      </c>
      <c r="M343" s="271">
        <f t="shared" si="3"/>
        <v>0</v>
      </c>
    </row>
    <row r="344" spans="1:13">
      <c r="A344" s="171"/>
      <c r="B344" s="164"/>
      <c r="C344" s="171"/>
      <c r="D344" s="12"/>
      <c r="E344" s="12"/>
      <c r="F344" s="12"/>
      <c r="G344" s="12"/>
      <c r="H344" s="12"/>
      <c r="I344" s="12"/>
      <c r="J344" s="12"/>
      <c r="K344" s="12"/>
      <c r="L344" s="249"/>
      <c r="M344" s="271"/>
    </row>
    <row r="345" spans="1:13">
      <c r="A345" s="167" t="s">
        <v>1500</v>
      </c>
      <c r="B345" s="164" t="s">
        <v>143</v>
      </c>
      <c r="C345" s="167" t="s">
        <v>1501</v>
      </c>
      <c r="D345" s="6"/>
      <c r="E345" s="257">
        <v>31215.65</v>
      </c>
      <c r="F345" s="8"/>
      <c r="G345" s="257">
        <v>2240</v>
      </c>
      <c r="H345" s="8"/>
      <c r="I345" s="168">
        <v>0</v>
      </c>
      <c r="J345" s="8"/>
      <c r="K345" s="257">
        <v>33455.65</v>
      </c>
      <c r="L345" s="249">
        <f>VLOOKUP(A345,'De x Para'!A:C,3,0)</f>
        <v>0</v>
      </c>
      <c r="M345" s="271">
        <f t="shared" si="3"/>
        <v>2240</v>
      </c>
    </row>
    <row r="346" spans="1:13">
      <c r="A346" s="167" t="s">
        <v>1505</v>
      </c>
      <c r="B346" s="164" t="s">
        <v>143</v>
      </c>
      <c r="C346" s="167" t="s">
        <v>1501</v>
      </c>
      <c r="D346" s="6"/>
      <c r="E346" s="257">
        <v>31215.65</v>
      </c>
      <c r="F346" s="8"/>
      <c r="G346" s="257">
        <v>2240</v>
      </c>
      <c r="H346" s="8"/>
      <c r="I346" s="168">
        <v>0</v>
      </c>
      <c r="J346" s="8"/>
      <c r="K346" s="257">
        <v>33455.65</v>
      </c>
      <c r="L346" s="249">
        <f>VLOOKUP(A346,'De x Para'!A:C,3,0)</f>
        <v>0</v>
      </c>
      <c r="M346" s="271">
        <f t="shared" si="3"/>
        <v>2240</v>
      </c>
    </row>
    <row r="347" spans="1:13">
      <c r="A347" s="167" t="s">
        <v>1506</v>
      </c>
      <c r="B347" s="164" t="s">
        <v>143</v>
      </c>
      <c r="C347" s="167" t="s">
        <v>1501</v>
      </c>
      <c r="D347" s="6"/>
      <c r="E347" s="257">
        <v>31215.65</v>
      </c>
      <c r="F347" s="8"/>
      <c r="G347" s="257">
        <v>2240</v>
      </c>
      <c r="H347" s="8"/>
      <c r="I347" s="168">
        <v>0</v>
      </c>
      <c r="J347" s="8"/>
      <c r="K347" s="257">
        <v>33455.65</v>
      </c>
      <c r="L347" s="249">
        <f>VLOOKUP(A347,'De x Para'!A:C,3,0)</f>
        <v>0</v>
      </c>
      <c r="M347" s="271">
        <f t="shared" si="3"/>
        <v>2240</v>
      </c>
    </row>
    <row r="348" spans="1:13">
      <c r="A348" s="167" t="s">
        <v>1507</v>
      </c>
      <c r="B348" s="164" t="s">
        <v>143</v>
      </c>
      <c r="C348" s="167" t="s">
        <v>1508</v>
      </c>
      <c r="D348" s="6"/>
      <c r="E348" s="257">
        <v>21353.19</v>
      </c>
      <c r="F348" s="8"/>
      <c r="G348" s="257">
        <v>2200</v>
      </c>
      <c r="H348" s="8"/>
      <c r="I348" s="168">
        <v>0</v>
      </c>
      <c r="J348" s="8"/>
      <c r="K348" s="257">
        <v>23553.19</v>
      </c>
      <c r="L348" s="249">
        <f>VLOOKUP(A348,'De x Para'!A:C,3,0)</f>
        <v>0</v>
      </c>
      <c r="M348" s="271">
        <f t="shared" si="3"/>
        <v>2200</v>
      </c>
    </row>
    <row r="349" spans="1:13">
      <c r="A349" s="169" t="s">
        <v>1511</v>
      </c>
      <c r="B349" s="164" t="s">
        <v>143</v>
      </c>
      <c r="C349" s="169" t="s">
        <v>1512</v>
      </c>
      <c r="D349" s="9"/>
      <c r="E349" s="258">
        <v>20753.189999999999</v>
      </c>
      <c r="F349" s="11"/>
      <c r="G349" s="258">
        <v>2200</v>
      </c>
      <c r="H349" s="11"/>
      <c r="I349" s="170">
        <v>0</v>
      </c>
      <c r="J349" s="11"/>
      <c r="K349" s="258">
        <v>22953.19</v>
      </c>
      <c r="L349" s="249" t="str">
        <f>VLOOKUP(A349,'De x Para'!A:C,3,0)</f>
        <v>11.5.1</v>
      </c>
      <c r="M349" s="271">
        <f t="shared" si="3"/>
        <v>2200</v>
      </c>
    </row>
    <row r="350" spans="1:13">
      <c r="A350" s="169" t="s">
        <v>3659</v>
      </c>
      <c r="B350" s="164" t="s">
        <v>143</v>
      </c>
      <c r="C350" s="169" t="s">
        <v>3660</v>
      </c>
      <c r="D350" s="9"/>
      <c r="E350" s="170">
        <v>600</v>
      </c>
      <c r="F350" s="11"/>
      <c r="G350" s="170">
        <v>0</v>
      </c>
      <c r="H350" s="11"/>
      <c r="I350" s="170">
        <v>0</v>
      </c>
      <c r="J350" s="11"/>
      <c r="K350" s="170">
        <v>600</v>
      </c>
      <c r="L350" s="249" t="str">
        <f>VLOOKUP(A350,'De x Para'!A:C,3,0)</f>
        <v>11.5.1</v>
      </c>
      <c r="M350" s="271">
        <f t="shared" si="3"/>
        <v>0</v>
      </c>
    </row>
    <row r="351" spans="1:13">
      <c r="A351" s="171"/>
      <c r="B351" s="164"/>
      <c r="C351" s="171"/>
      <c r="D351" s="12"/>
      <c r="E351" s="12"/>
      <c r="F351" s="12"/>
      <c r="G351" s="12"/>
      <c r="H351" s="12"/>
      <c r="I351" s="12"/>
      <c r="J351" s="12"/>
      <c r="K351" s="12"/>
      <c r="L351" s="249"/>
      <c r="M351" s="271"/>
    </row>
    <row r="352" spans="1:13">
      <c r="A352" s="167" t="s">
        <v>1513</v>
      </c>
      <c r="B352" s="164" t="s">
        <v>143</v>
      </c>
      <c r="C352" s="167" t="s">
        <v>1514</v>
      </c>
      <c r="D352" s="6"/>
      <c r="E352" s="257">
        <v>9862.4599999999991</v>
      </c>
      <c r="F352" s="8"/>
      <c r="G352" s="168">
        <v>40</v>
      </c>
      <c r="H352" s="8"/>
      <c r="I352" s="168">
        <v>0</v>
      </c>
      <c r="J352" s="8"/>
      <c r="K352" s="257">
        <v>9902.4599999999991</v>
      </c>
      <c r="L352" s="249">
        <f>VLOOKUP(A352,'De x Para'!A:C,3,0)</f>
        <v>0</v>
      </c>
      <c r="M352" s="271">
        <f t="shared" si="3"/>
        <v>40</v>
      </c>
    </row>
    <row r="353" spans="1:13">
      <c r="A353" s="169" t="s">
        <v>3905</v>
      </c>
      <c r="B353" s="164" t="s">
        <v>143</v>
      </c>
      <c r="C353" s="169" t="s">
        <v>4155</v>
      </c>
      <c r="D353" s="9"/>
      <c r="E353" s="258">
        <v>1373.76</v>
      </c>
      <c r="F353" s="11"/>
      <c r="G353" s="170">
        <v>40</v>
      </c>
      <c r="H353" s="11"/>
      <c r="I353" s="170">
        <v>0</v>
      </c>
      <c r="J353" s="11"/>
      <c r="K353" s="258">
        <v>1413.76</v>
      </c>
      <c r="L353" s="249" t="str">
        <f>VLOOKUP(A353,'De x Para'!A:C,3,0)</f>
        <v>11.5.3</v>
      </c>
      <c r="M353" s="271">
        <f t="shared" si="3"/>
        <v>40</v>
      </c>
    </row>
    <row r="354" spans="1:13">
      <c r="A354" s="169" t="s">
        <v>1516</v>
      </c>
      <c r="B354" s="164" t="s">
        <v>143</v>
      </c>
      <c r="C354" s="169" t="s">
        <v>1517</v>
      </c>
      <c r="D354" s="9"/>
      <c r="E354" s="258">
        <v>8488.7000000000007</v>
      </c>
      <c r="F354" s="11"/>
      <c r="G354" s="170">
        <v>0</v>
      </c>
      <c r="H354" s="11"/>
      <c r="I354" s="170">
        <v>0</v>
      </c>
      <c r="J354" s="11"/>
      <c r="K354" s="258">
        <v>8488.7000000000007</v>
      </c>
      <c r="L354" s="249" t="str">
        <f>VLOOKUP(A354,'De x Para'!A:C,3,0)</f>
        <v>11.5.2</v>
      </c>
      <c r="M354" s="271">
        <f t="shared" si="3"/>
        <v>0</v>
      </c>
    </row>
    <row r="355" spans="1:13">
      <c r="A355" s="171"/>
      <c r="B355" s="164"/>
      <c r="C355" s="171"/>
      <c r="D355" s="12"/>
      <c r="E355" s="12"/>
      <c r="F355" s="12"/>
      <c r="G355" s="12"/>
      <c r="H355" s="12"/>
      <c r="I355" s="12"/>
      <c r="J355" s="12"/>
      <c r="K355" s="12"/>
      <c r="L355" s="249"/>
      <c r="M355" s="271"/>
    </row>
    <row r="356" spans="1:13">
      <c r="A356" s="167" t="s">
        <v>1518</v>
      </c>
      <c r="B356" s="164" t="s">
        <v>143</v>
      </c>
      <c r="C356" s="167" t="s">
        <v>3425</v>
      </c>
      <c r="D356" s="6"/>
      <c r="E356" s="257">
        <v>59575.51</v>
      </c>
      <c r="F356" s="8"/>
      <c r="G356" s="168">
        <v>0</v>
      </c>
      <c r="H356" s="8"/>
      <c r="I356" s="168">
        <v>0</v>
      </c>
      <c r="J356" s="8"/>
      <c r="K356" s="257">
        <v>59575.51</v>
      </c>
      <c r="L356" s="249">
        <f>VLOOKUP(A356,'De x Para'!A:C,3,0)</f>
        <v>0</v>
      </c>
      <c r="M356" s="271">
        <f t="shared" si="3"/>
        <v>0</v>
      </c>
    </row>
    <row r="357" spans="1:13">
      <c r="A357" s="167" t="s">
        <v>1524</v>
      </c>
      <c r="B357" s="164" t="s">
        <v>143</v>
      </c>
      <c r="C357" s="167" t="s">
        <v>3425</v>
      </c>
      <c r="D357" s="6"/>
      <c r="E357" s="257">
        <v>59575.51</v>
      </c>
      <c r="F357" s="8"/>
      <c r="G357" s="168">
        <v>0</v>
      </c>
      <c r="H357" s="8"/>
      <c r="I357" s="168">
        <v>0</v>
      </c>
      <c r="J357" s="8"/>
      <c r="K357" s="257">
        <v>59575.51</v>
      </c>
      <c r="L357" s="249">
        <f>VLOOKUP(A357,'De x Para'!A:C,3,0)</f>
        <v>0</v>
      </c>
      <c r="M357" s="271">
        <f t="shared" si="3"/>
        <v>0</v>
      </c>
    </row>
    <row r="358" spans="1:13">
      <c r="A358" s="167" t="s">
        <v>1525</v>
      </c>
      <c r="B358" s="164" t="s">
        <v>143</v>
      </c>
      <c r="C358" s="167" t="s">
        <v>3425</v>
      </c>
      <c r="D358" s="6"/>
      <c r="E358" s="257">
        <v>57108.37</v>
      </c>
      <c r="F358" s="8"/>
      <c r="G358" s="168">
        <v>0</v>
      </c>
      <c r="H358" s="8"/>
      <c r="I358" s="168">
        <v>0</v>
      </c>
      <c r="J358" s="8"/>
      <c r="K358" s="257">
        <v>57108.37</v>
      </c>
      <c r="L358" s="249">
        <f>VLOOKUP(A358,'De x Para'!A:C,3,0)</f>
        <v>0</v>
      </c>
      <c r="M358" s="271">
        <f t="shared" si="3"/>
        <v>0</v>
      </c>
    </row>
    <row r="359" spans="1:13">
      <c r="A359" s="167" t="s">
        <v>1529</v>
      </c>
      <c r="B359" s="164" t="s">
        <v>143</v>
      </c>
      <c r="C359" s="167" t="s">
        <v>3425</v>
      </c>
      <c r="D359" s="6"/>
      <c r="E359" s="257">
        <v>57108.37</v>
      </c>
      <c r="F359" s="8"/>
      <c r="G359" s="168">
        <v>0</v>
      </c>
      <c r="H359" s="8"/>
      <c r="I359" s="168">
        <v>0</v>
      </c>
      <c r="J359" s="8"/>
      <c r="K359" s="257">
        <v>57108.37</v>
      </c>
      <c r="L359" s="249">
        <f>VLOOKUP(A359,'De x Para'!A:C,3,0)</f>
        <v>0</v>
      </c>
      <c r="M359" s="271">
        <f t="shared" si="3"/>
        <v>0</v>
      </c>
    </row>
    <row r="360" spans="1:13">
      <c r="A360" s="169" t="s">
        <v>1544</v>
      </c>
      <c r="B360" s="164" t="s">
        <v>143</v>
      </c>
      <c r="C360" s="169" t="s">
        <v>1545</v>
      </c>
      <c r="D360" s="9"/>
      <c r="E360" s="258">
        <v>7697</v>
      </c>
      <c r="F360" s="11"/>
      <c r="G360" s="170">
        <v>0</v>
      </c>
      <c r="H360" s="11"/>
      <c r="I360" s="170">
        <v>0</v>
      </c>
      <c r="J360" s="11"/>
      <c r="K360" s="258">
        <v>7697</v>
      </c>
      <c r="L360" s="249" t="str">
        <f>VLOOKUP(A360,'De x Para'!A:C,3,0)</f>
        <v>14.1.1</v>
      </c>
      <c r="M360" s="271">
        <f t="shared" si="3"/>
        <v>0</v>
      </c>
    </row>
    <row r="361" spans="1:13">
      <c r="A361" s="169" t="s">
        <v>1557</v>
      </c>
      <c r="B361" s="164" t="s">
        <v>143</v>
      </c>
      <c r="C361" s="169" t="s">
        <v>1558</v>
      </c>
      <c r="D361" s="9"/>
      <c r="E361" s="258">
        <v>1140</v>
      </c>
      <c r="F361" s="11"/>
      <c r="G361" s="170">
        <v>0</v>
      </c>
      <c r="H361" s="11"/>
      <c r="I361" s="170">
        <v>0</v>
      </c>
      <c r="J361" s="11"/>
      <c r="K361" s="258">
        <v>1140</v>
      </c>
      <c r="L361" s="249" t="str">
        <f>VLOOKUP(A361,'De x Para'!A:C,3,0)</f>
        <v>14.1.1</v>
      </c>
      <c r="M361" s="271">
        <f t="shared" si="3"/>
        <v>0</v>
      </c>
    </row>
    <row r="362" spans="1:13">
      <c r="A362" s="169" t="s">
        <v>1888</v>
      </c>
      <c r="B362" s="164" t="s">
        <v>143</v>
      </c>
      <c r="C362" s="169" t="s">
        <v>1889</v>
      </c>
      <c r="D362" s="9"/>
      <c r="E362" s="258">
        <v>2237.08</v>
      </c>
      <c r="F362" s="11"/>
      <c r="G362" s="170">
        <v>0</v>
      </c>
      <c r="H362" s="11"/>
      <c r="I362" s="170">
        <v>0</v>
      </c>
      <c r="J362" s="11"/>
      <c r="K362" s="258">
        <v>2237.08</v>
      </c>
      <c r="L362" s="249" t="str">
        <f>VLOOKUP(A362,'De x Para'!A:C,3,0)</f>
        <v>14.1.1</v>
      </c>
      <c r="M362" s="271">
        <f t="shared" si="3"/>
        <v>0</v>
      </c>
    </row>
    <row r="363" spans="1:13">
      <c r="A363" s="169" t="s">
        <v>1579</v>
      </c>
      <c r="B363" s="164" t="s">
        <v>143</v>
      </c>
      <c r="C363" s="169" t="s">
        <v>1580</v>
      </c>
      <c r="D363" s="9"/>
      <c r="E363" s="170">
        <v>218.33</v>
      </c>
      <c r="F363" s="11"/>
      <c r="G363" s="170">
        <v>0</v>
      </c>
      <c r="H363" s="11"/>
      <c r="I363" s="170">
        <v>0</v>
      </c>
      <c r="J363" s="11"/>
      <c r="K363" s="170">
        <v>218.33</v>
      </c>
      <c r="L363" s="249" t="str">
        <f>VLOOKUP(A363,'De x Para'!A:C,3,0)</f>
        <v>14.1.1</v>
      </c>
      <c r="M363" s="271">
        <f t="shared" si="3"/>
        <v>0</v>
      </c>
    </row>
    <row r="364" spans="1:13">
      <c r="A364" s="169" t="s">
        <v>1593</v>
      </c>
      <c r="B364" s="164" t="s">
        <v>143</v>
      </c>
      <c r="C364" s="169" t="s">
        <v>1594</v>
      </c>
      <c r="D364" s="9"/>
      <c r="E364" s="170">
        <v>611.1</v>
      </c>
      <c r="F364" s="11"/>
      <c r="G364" s="170">
        <v>0</v>
      </c>
      <c r="H364" s="11"/>
      <c r="I364" s="170">
        <v>0</v>
      </c>
      <c r="J364" s="11"/>
      <c r="K364" s="170">
        <v>611.1</v>
      </c>
      <c r="L364" s="249" t="str">
        <f>VLOOKUP(A364,'De x Para'!A:C,3,0)</f>
        <v>14.1.1</v>
      </c>
      <c r="M364" s="271">
        <f t="shared" si="3"/>
        <v>0</v>
      </c>
    </row>
    <row r="365" spans="1:13">
      <c r="A365" s="169" t="s">
        <v>1601</v>
      </c>
      <c r="B365" s="164" t="s">
        <v>143</v>
      </c>
      <c r="C365" s="169" t="s">
        <v>1602</v>
      </c>
      <c r="D365" s="9"/>
      <c r="E365" s="258">
        <v>2420</v>
      </c>
      <c r="F365" s="11"/>
      <c r="G365" s="170">
        <v>0</v>
      </c>
      <c r="H365" s="11"/>
      <c r="I365" s="170">
        <v>0</v>
      </c>
      <c r="J365" s="11"/>
      <c r="K365" s="258">
        <v>2420</v>
      </c>
      <c r="L365" s="249" t="str">
        <f>VLOOKUP(A365,'De x Para'!A:C,3,0)</f>
        <v>14.1.1</v>
      </c>
      <c r="M365" s="271">
        <f t="shared" si="3"/>
        <v>0</v>
      </c>
    </row>
    <row r="366" spans="1:13">
      <c r="A366" s="169" t="s">
        <v>1610</v>
      </c>
      <c r="B366" s="164" t="s">
        <v>143</v>
      </c>
      <c r="C366" s="169" t="s">
        <v>1611</v>
      </c>
      <c r="D366" s="9"/>
      <c r="E366" s="258">
        <v>3500</v>
      </c>
      <c r="F366" s="11"/>
      <c r="G366" s="170">
        <v>0</v>
      </c>
      <c r="H366" s="11"/>
      <c r="I366" s="170">
        <v>0</v>
      </c>
      <c r="J366" s="11"/>
      <c r="K366" s="258">
        <v>3500</v>
      </c>
      <c r="L366" s="249" t="str">
        <f>VLOOKUP(A366,'De x Para'!A:C,3,0)</f>
        <v>14.1.1</v>
      </c>
      <c r="M366" s="271">
        <f t="shared" si="3"/>
        <v>0</v>
      </c>
    </row>
    <row r="367" spans="1:13">
      <c r="A367" s="169" t="s">
        <v>1615</v>
      </c>
      <c r="B367" s="164" t="s">
        <v>143</v>
      </c>
      <c r="C367" s="169" t="s">
        <v>1616</v>
      </c>
      <c r="D367" s="9"/>
      <c r="E367" s="258">
        <v>6352.36</v>
      </c>
      <c r="F367" s="11"/>
      <c r="G367" s="170">
        <v>0</v>
      </c>
      <c r="H367" s="11"/>
      <c r="I367" s="170">
        <v>0</v>
      </c>
      <c r="J367" s="11"/>
      <c r="K367" s="258">
        <v>6352.36</v>
      </c>
      <c r="L367" s="249" t="str">
        <f>VLOOKUP(A367,'De x Para'!A:C,3,0)</f>
        <v>14.1.1</v>
      </c>
      <c r="M367" s="271">
        <f t="shared" si="3"/>
        <v>0</v>
      </c>
    </row>
    <row r="368" spans="1:13">
      <c r="A368" s="169" t="s">
        <v>3672</v>
      </c>
      <c r="B368" s="164" t="s">
        <v>143</v>
      </c>
      <c r="C368" s="169" t="s">
        <v>3673</v>
      </c>
      <c r="D368" s="9"/>
      <c r="E368" s="258">
        <v>2750</v>
      </c>
      <c r="F368" s="11"/>
      <c r="G368" s="170">
        <v>0</v>
      </c>
      <c r="H368" s="11"/>
      <c r="I368" s="170">
        <v>0</v>
      </c>
      <c r="J368" s="11"/>
      <c r="K368" s="258">
        <v>2750</v>
      </c>
      <c r="L368" s="249" t="str">
        <f>VLOOKUP(A368,'De x Para'!A:C,3,0)</f>
        <v>14.1.1</v>
      </c>
      <c r="M368" s="271">
        <f t="shared" si="3"/>
        <v>0</v>
      </c>
    </row>
    <row r="369" spans="1:13">
      <c r="A369" s="169" t="s">
        <v>1632</v>
      </c>
      <c r="B369" s="164" t="s">
        <v>143</v>
      </c>
      <c r="C369" s="169" t="s">
        <v>1633</v>
      </c>
      <c r="D369" s="9"/>
      <c r="E369" s="170">
        <v>78.5</v>
      </c>
      <c r="F369" s="11"/>
      <c r="G369" s="170">
        <v>0</v>
      </c>
      <c r="H369" s="11"/>
      <c r="I369" s="170">
        <v>0</v>
      </c>
      <c r="J369" s="11"/>
      <c r="K369" s="170">
        <v>78.5</v>
      </c>
      <c r="L369" s="249" t="str">
        <f>VLOOKUP(A369,'De x Para'!A:C,3,0)</f>
        <v>14.1.1</v>
      </c>
      <c r="M369" s="271">
        <f t="shared" si="3"/>
        <v>0</v>
      </c>
    </row>
    <row r="370" spans="1:13">
      <c r="A370" s="169" t="s">
        <v>1648</v>
      </c>
      <c r="B370" s="164" t="s">
        <v>143</v>
      </c>
      <c r="C370" s="169" t="s">
        <v>1649</v>
      </c>
      <c r="D370" s="9"/>
      <c r="E370" s="258">
        <v>16950</v>
      </c>
      <c r="F370" s="11"/>
      <c r="G370" s="170">
        <v>0</v>
      </c>
      <c r="H370" s="11"/>
      <c r="I370" s="170">
        <v>0</v>
      </c>
      <c r="J370" s="11"/>
      <c r="K370" s="258">
        <v>16950</v>
      </c>
      <c r="L370" s="249" t="str">
        <f>VLOOKUP(A370,'De x Para'!A:C,3,0)</f>
        <v>14.1.1</v>
      </c>
      <c r="M370" s="271">
        <f t="shared" si="3"/>
        <v>0</v>
      </c>
    </row>
    <row r="371" spans="1:13">
      <c r="A371" s="169" t="s">
        <v>1657</v>
      </c>
      <c r="B371" s="164" t="s">
        <v>143</v>
      </c>
      <c r="C371" s="169" t="s">
        <v>1658</v>
      </c>
      <c r="D371" s="9"/>
      <c r="E371" s="258">
        <v>7770</v>
      </c>
      <c r="F371" s="11"/>
      <c r="G371" s="170">
        <v>0</v>
      </c>
      <c r="H371" s="11"/>
      <c r="I371" s="170">
        <v>0</v>
      </c>
      <c r="J371" s="11"/>
      <c r="K371" s="258">
        <v>7770</v>
      </c>
      <c r="L371" s="249" t="str">
        <f>VLOOKUP(A371,'De x Para'!A:C,3,0)</f>
        <v>14.1.1</v>
      </c>
      <c r="M371" s="271">
        <f t="shared" si="3"/>
        <v>0</v>
      </c>
    </row>
    <row r="372" spans="1:13">
      <c r="A372" s="169" t="s">
        <v>3432</v>
      </c>
      <c r="B372" s="164" t="s">
        <v>143</v>
      </c>
      <c r="C372" s="169" t="s">
        <v>1449</v>
      </c>
      <c r="D372" s="9"/>
      <c r="E372" s="258">
        <v>5384</v>
      </c>
      <c r="F372" s="11"/>
      <c r="G372" s="170">
        <v>0</v>
      </c>
      <c r="H372" s="11"/>
      <c r="I372" s="170">
        <v>0</v>
      </c>
      <c r="J372" s="11"/>
      <c r="K372" s="258">
        <v>5384</v>
      </c>
      <c r="L372" s="249" t="str">
        <f>VLOOKUP(A372,'De x Para'!A:C,3,0)</f>
        <v>14.1.1</v>
      </c>
      <c r="M372" s="271">
        <f t="shared" si="3"/>
        <v>0</v>
      </c>
    </row>
    <row r="373" spans="1:13">
      <c r="A373" s="171"/>
      <c r="B373" s="164"/>
      <c r="C373" s="171"/>
      <c r="D373" s="12"/>
      <c r="E373" s="12"/>
      <c r="F373" s="12"/>
      <c r="G373" s="12"/>
      <c r="H373" s="12"/>
      <c r="I373" s="12"/>
      <c r="J373" s="12"/>
      <c r="K373" s="12"/>
      <c r="L373" s="249"/>
      <c r="M373" s="271"/>
    </row>
    <row r="374" spans="1:13">
      <c r="A374" s="167" t="s">
        <v>1671</v>
      </c>
      <c r="B374" s="164" t="s">
        <v>143</v>
      </c>
      <c r="C374" s="167" t="s">
        <v>1672</v>
      </c>
      <c r="D374" s="6"/>
      <c r="E374" s="257">
        <v>1800</v>
      </c>
      <c r="F374" s="8"/>
      <c r="G374" s="168">
        <v>0</v>
      </c>
      <c r="H374" s="8"/>
      <c r="I374" s="168">
        <v>0</v>
      </c>
      <c r="J374" s="8"/>
      <c r="K374" s="257">
        <v>1800</v>
      </c>
      <c r="L374" s="249">
        <f>VLOOKUP(A374,'De x Para'!A:C,3,0)</f>
        <v>0</v>
      </c>
      <c r="M374" s="271">
        <f t="shared" si="3"/>
        <v>0</v>
      </c>
    </row>
    <row r="375" spans="1:13">
      <c r="A375" s="167" t="s">
        <v>1676</v>
      </c>
      <c r="B375" s="164" t="s">
        <v>143</v>
      </c>
      <c r="C375" s="167" t="s">
        <v>1672</v>
      </c>
      <c r="D375" s="6"/>
      <c r="E375" s="257">
        <v>1800</v>
      </c>
      <c r="F375" s="8"/>
      <c r="G375" s="168">
        <v>0</v>
      </c>
      <c r="H375" s="8"/>
      <c r="I375" s="168">
        <v>0</v>
      </c>
      <c r="J375" s="8"/>
      <c r="K375" s="257">
        <v>1800</v>
      </c>
      <c r="L375" s="249">
        <f>VLOOKUP(A375,'De x Para'!A:C,3,0)</f>
        <v>0</v>
      </c>
      <c r="M375" s="271">
        <f t="shared" si="3"/>
        <v>0</v>
      </c>
    </row>
    <row r="376" spans="1:13">
      <c r="A376" s="169" t="s">
        <v>1892</v>
      </c>
      <c r="B376" s="164" t="s">
        <v>143</v>
      </c>
      <c r="C376" s="169" t="s">
        <v>1666</v>
      </c>
      <c r="D376" s="9"/>
      <c r="E376" s="258">
        <v>1800</v>
      </c>
      <c r="F376" s="11"/>
      <c r="G376" s="170">
        <v>0</v>
      </c>
      <c r="H376" s="11"/>
      <c r="I376" s="170">
        <v>0</v>
      </c>
      <c r="J376" s="11"/>
      <c r="K376" s="258">
        <v>1800</v>
      </c>
      <c r="L376" s="249" t="str">
        <f>VLOOKUP(A376,'De x Para'!A:C,3,0)</f>
        <v>14.1.1</v>
      </c>
      <c r="M376" s="271">
        <f t="shared" si="3"/>
        <v>0</v>
      </c>
    </row>
    <row r="377" spans="1:13">
      <c r="A377" s="171"/>
      <c r="B377" s="164"/>
      <c r="C377" s="171"/>
      <c r="D377" s="12"/>
      <c r="E377" s="12"/>
      <c r="F377" s="12"/>
      <c r="G377" s="12"/>
      <c r="H377" s="12"/>
      <c r="I377" s="12"/>
      <c r="J377" s="12"/>
      <c r="K377" s="12"/>
      <c r="L377" s="249"/>
      <c r="M377" s="271"/>
    </row>
    <row r="378" spans="1:13">
      <c r="A378" s="167" t="s">
        <v>1684</v>
      </c>
      <c r="B378" s="164" t="s">
        <v>143</v>
      </c>
      <c r="C378" s="167" t="s">
        <v>1685</v>
      </c>
      <c r="D378" s="6"/>
      <c r="E378" s="168">
        <v>667.14</v>
      </c>
      <c r="F378" s="8"/>
      <c r="G378" s="168">
        <v>0</v>
      </c>
      <c r="H378" s="8"/>
      <c r="I378" s="168">
        <v>0</v>
      </c>
      <c r="J378" s="8"/>
      <c r="K378" s="168">
        <v>667.14</v>
      </c>
      <c r="L378" s="249">
        <f>VLOOKUP(A378,'De x Para'!A:C,3,0)</f>
        <v>0</v>
      </c>
      <c r="M378" s="271">
        <f t="shared" si="3"/>
        <v>0</v>
      </c>
    </row>
    <row r="379" spans="1:13">
      <c r="A379" s="167" t="s">
        <v>1689</v>
      </c>
      <c r="B379" s="164" t="s">
        <v>143</v>
      </c>
      <c r="C379" s="167" t="s">
        <v>1685</v>
      </c>
      <c r="D379" s="6"/>
      <c r="E379" s="168">
        <v>667.14</v>
      </c>
      <c r="F379" s="8"/>
      <c r="G379" s="168">
        <v>0</v>
      </c>
      <c r="H379" s="8"/>
      <c r="I379" s="168">
        <v>0</v>
      </c>
      <c r="J379" s="8"/>
      <c r="K379" s="168">
        <v>667.14</v>
      </c>
      <c r="L379" s="249">
        <f>VLOOKUP(A379,'De x Para'!A:C,3,0)</f>
        <v>0</v>
      </c>
      <c r="M379" s="271">
        <f t="shared" si="3"/>
        <v>0</v>
      </c>
    </row>
    <row r="380" spans="1:13">
      <c r="A380" s="169" t="s">
        <v>1690</v>
      </c>
      <c r="B380" s="164" t="s">
        <v>143</v>
      </c>
      <c r="C380" s="169" t="s">
        <v>1691</v>
      </c>
      <c r="D380" s="9"/>
      <c r="E380" s="170">
        <v>594.29</v>
      </c>
      <c r="F380" s="11"/>
      <c r="G380" s="170">
        <v>0</v>
      </c>
      <c r="H380" s="11"/>
      <c r="I380" s="170">
        <v>0</v>
      </c>
      <c r="J380" s="11"/>
      <c r="K380" s="170">
        <v>594.29</v>
      </c>
      <c r="L380" s="249" t="str">
        <f>VLOOKUP(A380,'De x Para'!A:C,3,0)</f>
        <v>14.1.2</v>
      </c>
      <c r="M380" s="271">
        <f t="shared" si="3"/>
        <v>0</v>
      </c>
    </row>
    <row r="381" spans="1:13">
      <c r="A381" s="169" t="s">
        <v>1695</v>
      </c>
      <c r="B381" s="164" t="s">
        <v>143</v>
      </c>
      <c r="C381" s="169" t="s">
        <v>1696</v>
      </c>
      <c r="D381" s="9"/>
      <c r="E381" s="170">
        <v>72.849999999999994</v>
      </c>
      <c r="F381" s="11"/>
      <c r="G381" s="170">
        <v>0</v>
      </c>
      <c r="H381" s="11"/>
      <c r="I381" s="170">
        <v>0</v>
      </c>
      <c r="J381" s="11"/>
      <c r="K381" s="170">
        <v>72.849999999999994</v>
      </c>
      <c r="L381" s="249" t="str">
        <f>VLOOKUP(A381,'De x Para'!A:C,3,0)</f>
        <v>14.1.2</v>
      </c>
      <c r="M381" s="271">
        <f t="shared" si="3"/>
        <v>0</v>
      </c>
    </row>
    <row r="382" spans="1:13">
      <c r="A382" s="171"/>
      <c r="B382" s="164"/>
      <c r="C382" s="171"/>
      <c r="D382" s="12"/>
      <c r="E382" s="12"/>
      <c r="F382" s="12"/>
      <c r="G382" s="12"/>
      <c r="H382" s="12"/>
      <c r="I382" s="12"/>
      <c r="J382" s="12"/>
      <c r="K382" s="12"/>
      <c r="L382" s="249"/>
      <c r="M382" s="271"/>
    </row>
    <row r="383" spans="1:13">
      <c r="A383" s="167" t="s">
        <v>3440</v>
      </c>
      <c r="B383" s="164" t="s">
        <v>143</v>
      </c>
      <c r="C383" s="167" t="s">
        <v>3441</v>
      </c>
      <c r="D383" s="6"/>
      <c r="E383" s="257">
        <v>353543.81</v>
      </c>
      <c r="F383" s="8"/>
      <c r="G383" s="257">
        <v>58393.1</v>
      </c>
      <c r="H383" s="8"/>
      <c r="I383" s="168">
        <v>0.02</v>
      </c>
      <c r="J383" s="8"/>
      <c r="K383" s="257">
        <v>411936.89</v>
      </c>
      <c r="L383" s="249">
        <f>VLOOKUP(A383,'De x Para'!A:C,3,0)</f>
        <v>0</v>
      </c>
      <c r="M383" s="271">
        <f t="shared" si="3"/>
        <v>58393.08</v>
      </c>
    </row>
    <row r="384" spans="1:13">
      <c r="A384" s="167" t="s">
        <v>3443</v>
      </c>
      <c r="B384" s="164" t="s">
        <v>143</v>
      </c>
      <c r="C384" s="167" t="s">
        <v>3441</v>
      </c>
      <c r="D384" s="6"/>
      <c r="E384" s="257">
        <v>353543.81</v>
      </c>
      <c r="F384" s="8"/>
      <c r="G384" s="257">
        <v>58393.1</v>
      </c>
      <c r="H384" s="8"/>
      <c r="I384" s="168">
        <v>0.02</v>
      </c>
      <c r="J384" s="8"/>
      <c r="K384" s="257">
        <v>411936.89</v>
      </c>
      <c r="L384" s="249">
        <f>VLOOKUP(A384,'De x Para'!A:C,3,0)</f>
        <v>0</v>
      </c>
      <c r="M384" s="271">
        <f t="shared" si="3"/>
        <v>58393.08</v>
      </c>
    </row>
    <row r="385" spans="1:13">
      <c r="A385" s="167" t="s">
        <v>3916</v>
      </c>
      <c r="B385" s="164" t="s">
        <v>143</v>
      </c>
      <c r="C385" s="167" t="s">
        <v>3441</v>
      </c>
      <c r="D385" s="6"/>
      <c r="E385" s="257">
        <v>351883.42</v>
      </c>
      <c r="F385" s="8"/>
      <c r="G385" s="257">
        <v>58240</v>
      </c>
      <c r="H385" s="8"/>
      <c r="I385" s="168">
        <v>0.02</v>
      </c>
      <c r="J385" s="8"/>
      <c r="K385" s="257">
        <v>410123.4</v>
      </c>
      <c r="L385" s="249">
        <f>VLOOKUP(A385,'De x Para'!A:C,3,0)</f>
        <v>0</v>
      </c>
      <c r="M385" s="271">
        <f t="shared" si="3"/>
        <v>58239.98</v>
      </c>
    </row>
    <row r="386" spans="1:13">
      <c r="A386" s="167" t="s">
        <v>3918</v>
      </c>
      <c r="B386" s="164" t="s">
        <v>143</v>
      </c>
      <c r="C386" s="167" t="s">
        <v>3441</v>
      </c>
      <c r="D386" s="6"/>
      <c r="E386" s="257">
        <v>351883.42</v>
      </c>
      <c r="F386" s="8"/>
      <c r="G386" s="257">
        <v>58240</v>
      </c>
      <c r="H386" s="8"/>
      <c r="I386" s="168">
        <v>0.02</v>
      </c>
      <c r="J386" s="8"/>
      <c r="K386" s="257">
        <v>410123.4</v>
      </c>
      <c r="L386" s="249">
        <f>VLOOKUP(A386,'De x Para'!A:C,3,0)</f>
        <v>0</v>
      </c>
      <c r="M386" s="271">
        <f t="shared" si="3"/>
        <v>58239.98</v>
      </c>
    </row>
    <row r="387" spans="1:13">
      <c r="A387" s="169" t="s">
        <v>4590</v>
      </c>
      <c r="B387" s="164" t="s">
        <v>143</v>
      </c>
      <c r="C387" s="169" t="s">
        <v>1534</v>
      </c>
      <c r="D387" s="9"/>
      <c r="E387" s="258">
        <v>2877.13</v>
      </c>
      <c r="F387" s="11"/>
      <c r="G387" s="170">
        <v>0</v>
      </c>
      <c r="H387" s="11"/>
      <c r="I387" s="170">
        <v>0</v>
      </c>
      <c r="J387" s="11"/>
      <c r="K387" s="258">
        <v>2877.13</v>
      </c>
      <c r="L387" s="249" t="str">
        <f>VLOOKUP(A387,'De x Para'!A:C,3,0)</f>
        <v>14.1.1</v>
      </c>
      <c r="M387" s="271">
        <f t="shared" si="3"/>
        <v>0</v>
      </c>
    </row>
    <row r="388" spans="1:13">
      <c r="A388" s="169" t="s">
        <v>3919</v>
      </c>
      <c r="B388" s="164" t="s">
        <v>143</v>
      </c>
      <c r="C388" s="169" t="s">
        <v>1586</v>
      </c>
      <c r="D388" s="9"/>
      <c r="E388" s="258">
        <v>1000</v>
      </c>
      <c r="F388" s="11"/>
      <c r="G388" s="170">
        <v>0</v>
      </c>
      <c r="H388" s="11"/>
      <c r="I388" s="170">
        <v>0</v>
      </c>
      <c r="J388" s="11"/>
      <c r="K388" s="258">
        <v>1000</v>
      </c>
      <c r="L388" s="249" t="str">
        <f>VLOOKUP(A388,'De x Para'!A:C,3,0)</f>
        <v>14.1.1</v>
      </c>
      <c r="M388" s="271">
        <f t="shared" ref="M388:M434" si="4">G388-I388</f>
        <v>0</v>
      </c>
    </row>
    <row r="389" spans="1:13">
      <c r="A389" s="169" t="s">
        <v>3920</v>
      </c>
      <c r="B389" s="164" t="s">
        <v>143</v>
      </c>
      <c r="C389" s="169" t="s">
        <v>1666</v>
      </c>
      <c r="D389" s="9"/>
      <c r="E389" s="258">
        <v>19000</v>
      </c>
      <c r="F389" s="11"/>
      <c r="G389" s="170">
        <v>0</v>
      </c>
      <c r="H389" s="11"/>
      <c r="I389" s="170">
        <v>0</v>
      </c>
      <c r="J389" s="11"/>
      <c r="K389" s="258">
        <v>19000</v>
      </c>
      <c r="L389" s="249" t="str">
        <f>VLOOKUP(A389,'De x Para'!A:C,3,0)</f>
        <v>14.1.1</v>
      </c>
      <c r="M389" s="271">
        <f t="shared" si="4"/>
        <v>0</v>
      </c>
    </row>
    <row r="390" spans="1:13">
      <c r="A390" s="169" t="s">
        <v>3922</v>
      </c>
      <c r="B390" s="164" t="s">
        <v>143</v>
      </c>
      <c r="C390" s="169" t="s">
        <v>1636</v>
      </c>
      <c r="D390" s="9"/>
      <c r="E390" s="258">
        <v>2439.9</v>
      </c>
      <c r="F390" s="11"/>
      <c r="G390" s="170">
        <v>0</v>
      </c>
      <c r="H390" s="11"/>
      <c r="I390" s="170">
        <v>0</v>
      </c>
      <c r="J390" s="11"/>
      <c r="K390" s="258">
        <v>2439.9</v>
      </c>
      <c r="L390" s="249" t="str">
        <f>VLOOKUP(A390,'De x Para'!A:C,3,0)</f>
        <v>14.1.1</v>
      </c>
      <c r="M390" s="271">
        <f t="shared" si="4"/>
        <v>0</v>
      </c>
    </row>
    <row r="391" spans="1:13">
      <c r="A391" s="169" t="s">
        <v>3923</v>
      </c>
      <c r="B391" s="164" t="s">
        <v>143</v>
      </c>
      <c r="C391" s="169" t="s">
        <v>3678</v>
      </c>
      <c r="D391" s="9"/>
      <c r="E391" s="258">
        <v>35000</v>
      </c>
      <c r="F391" s="11"/>
      <c r="G391" s="170">
        <v>0</v>
      </c>
      <c r="H391" s="11"/>
      <c r="I391" s="170">
        <v>0</v>
      </c>
      <c r="J391" s="11"/>
      <c r="K391" s="258">
        <v>35000</v>
      </c>
      <c r="L391" s="249" t="str">
        <f>VLOOKUP(A391,'De x Para'!A:C,3,0)</f>
        <v>14.1.1</v>
      </c>
      <c r="M391" s="271">
        <f t="shared" si="4"/>
        <v>0</v>
      </c>
    </row>
    <row r="392" spans="1:13">
      <c r="A392" s="169" t="s">
        <v>3924</v>
      </c>
      <c r="B392" s="164" t="s">
        <v>143</v>
      </c>
      <c r="C392" s="169" t="s">
        <v>1566</v>
      </c>
      <c r="D392" s="9"/>
      <c r="E392" s="258">
        <v>50000</v>
      </c>
      <c r="F392" s="11"/>
      <c r="G392" s="170">
        <v>0</v>
      </c>
      <c r="H392" s="11"/>
      <c r="I392" s="170">
        <v>0</v>
      </c>
      <c r="J392" s="11"/>
      <c r="K392" s="258">
        <v>50000</v>
      </c>
      <c r="L392" s="249" t="str">
        <f>VLOOKUP(A392,'De x Para'!A:C,3,0)</f>
        <v>14.1.1</v>
      </c>
      <c r="M392" s="271">
        <f t="shared" si="4"/>
        <v>0</v>
      </c>
    </row>
    <row r="393" spans="1:13">
      <c r="A393" s="169" t="s">
        <v>4164</v>
      </c>
      <c r="B393" s="164" t="s">
        <v>143</v>
      </c>
      <c r="C393" s="169" t="s">
        <v>1569</v>
      </c>
      <c r="D393" s="9"/>
      <c r="E393" s="258">
        <v>53000</v>
      </c>
      <c r="F393" s="11"/>
      <c r="G393" s="170">
        <v>0</v>
      </c>
      <c r="H393" s="11"/>
      <c r="I393" s="170">
        <v>0</v>
      </c>
      <c r="J393" s="11"/>
      <c r="K393" s="258">
        <v>53000</v>
      </c>
      <c r="L393" s="249" t="str">
        <f>VLOOKUP(A393,'De x Para'!A:C,3,0)</f>
        <v>14.1.1</v>
      </c>
      <c r="M393" s="271">
        <f t="shared" si="4"/>
        <v>0</v>
      </c>
    </row>
    <row r="394" spans="1:13">
      <c r="A394" s="169" t="s">
        <v>3925</v>
      </c>
      <c r="B394" s="164" t="s">
        <v>143</v>
      </c>
      <c r="C394" s="169" t="s">
        <v>1594</v>
      </c>
      <c r="D394" s="9"/>
      <c r="E394" s="170">
        <v>570.15</v>
      </c>
      <c r="F394" s="11"/>
      <c r="G394" s="170">
        <v>0</v>
      </c>
      <c r="H394" s="11"/>
      <c r="I394" s="170">
        <v>0</v>
      </c>
      <c r="J394" s="11"/>
      <c r="K394" s="170">
        <v>570.15</v>
      </c>
      <c r="L394" s="249" t="str">
        <f>VLOOKUP(A394,'De x Para'!A:C,3,0)</f>
        <v>14.1.1</v>
      </c>
      <c r="M394" s="271">
        <f t="shared" si="4"/>
        <v>0</v>
      </c>
    </row>
    <row r="395" spans="1:13">
      <c r="A395" s="169" t="s">
        <v>3927</v>
      </c>
      <c r="B395" s="164" t="s">
        <v>143</v>
      </c>
      <c r="C395" s="169" t="s">
        <v>1616</v>
      </c>
      <c r="D395" s="9"/>
      <c r="E395" s="258">
        <v>3146.24</v>
      </c>
      <c r="F395" s="11"/>
      <c r="G395" s="170">
        <v>0</v>
      </c>
      <c r="H395" s="11"/>
      <c r="I395" s="170">
        <v>0.02</v>
      </c>
      <c r="J395" s="11"/>
      <c r="K395" s="258">
        <v>3146.22</v>
      </c>
      <c r="L395" s="249" t="str">
        <f>VLOOKUP(A395,'De x Para'!A:C,3,0)</f>
        <v>14.1.1</v>
      </c>
      <c r="M395" s="271">
        <f t="shared" si="4"/>
        <v>-0.02</v>
      </c>
    </row>
    <row r="396" spans="1:13">
      <c r="A396" s="169" t="s">
        <v>3929</v>
      </c>
      <c r="B396" s="164" t="s">
        <v>143</v>
      </c>
      <c r="C396" s="169" t="s">
        <v>3930</v>
      </c>
      <c r="D396" s="9"/>
      <c r="E396" s="258">
        <v>30000</v>
      </c>
      <c r="F396" s="11"/>
      <c r="G396" s="170">
        <v>0</v>
      </c>
      <c r="H396" s="11"/>
      <c r="I396" s="170">
        <v>0</v>
      </c>
      <c r="J396" s="11"/>
      <c r="K396" s="258">
        <v>30000</v>
      </c>
      <c r="L396" s="249" t="str">
        <f>VLOOKUP(A396,'De x Para'!A:C,3,0)</f>
        <v>14.1.1</v>
      </c>
      <c r="M396" s="271">
        <f t="shared" si="4"/>
        <v>0</v>
      </c>
    </row>
    <row r="397" spans="1:13">
      <c r="A397" s="169" t="s">
        <v>3932</v>
      </c>
      <c r="B397" s="164" t="s">
        <v>143</v>
      </c>
      <c r="C397" s="169" t="s">
        <v>1608</v>
      </c>
      <c r="D397" s="9"/>
      <c r="E397" s="258">
        <v>10400</v>
      </c>
      <c r="F397" s="11"/>
      <c r="G397" s="170">
        <v>0</v>
      </c>
      <c r="H397" s="11"/>
      <c r="I397" s="170">
        <v>0</v>
      </c>
      <c r="J397" s="11"/>
      <c r="K397" s="258">
        <v>10400</v>
      </c>
      <c r="L397" s="249" t="str">
        <f>VLOOKUP(A397,'De x Para'!A:C,3,0)</f>
        <v>14.1.1</v>
      </c>
      <c r="M397" s="271">
        <f t="shared" si="4"/>
        <v>0</v>
      </c>
    </row>
    <row r="398" spans="1:13">
      <c r="A398" s="169" t="s">
        <v>3934</v>
      </c>
      <c r="B398" s="164" t="s">
        <v>143</v>
      </c>
      <c r="C398" s="169" t="s">
        <v>1621</v>
      </c>
      <c r="D398" s="9"/>
      <c r="E398" s="258">
        <v>8400</v>
      </c>
      <c r="F398" s="11"/>
      <c r="G398" s="170">
        <v>0</v>
      </c>
      <c r="H398" s="11"/>
      <c r="I398" s="170">
        <v>0</v>
      </c>
      <c r="J398" s="11"/>
      <c r="K398" s="258">
        <v>8400</v>
      </c>
      <c r="L398" s="249" t="str">
        <f>VLOOKUP(A398,'De x Para'!A:C,3,0)</f>
        <v>14.1.1</v>
      </c>
      <c r="M398" s="271">
        <f t="shared" si="4"/>
        <v>0</v>
      </c>
    </row>
    <row r="399" spans="1:13">
      <c r="A399" s="169" t="s">
        <v>3936</v>
      </c>
      <c r="B399" s="164" t="s">
        <v>143</v>
      </c>
      <c r="C399" s="169" t="s">
        <v>3937</v>
      </c>
      <c r="D399" s="9"/>
      <c r="E399" s="258">
        <v>15000</v>
      </c>
      <c r="F399" s="11"/>
      <c r="G399" s="170">
        <v>0</v>
      </c>
      <c r="H399" s="11"/>
      <c r="I399" s="170">
        <v>0</v>
      </c>
      <c r="J399" s="11"/>
      <c r="K399" s="258">
        <v>15000</v>
      </c>
      <c r="L399" s="249" t="str">
        <f>VLOOKUP(A399,'De x Para'!A:C,3,0)</f>
        <v>14.1.1</v>
      </c>
      <c r="M399" s="271">
        <f t="shared" si="4"/>
        <v>0</v>
      </c>
    </row>
    <row r="400" spans="1:13">
      <c r="A400" s="169" t="s">
        <v>3939</v>
      </c>
      <c r="B400" s="164" t="s">
        <v>143</v>
      </c>
      <c r="C400" s="169" t="s">
        <v>1572</v>
      </c>
      <c r="D400" s="9"/>
      <c r="E400" s="258">
        <v>6000</v>
      </c>
      <c r="F400" s="11"/>
      <c r="G400" s="170">
        <v>0</v>
      </c>
      <c r="H400" s="11"/>
      <c r="I400" s="170">
        <v>0</v>
      </c>
      <c r="J400" s="11"/>
      <c r="K400" s="258">
        <v>6000</v>
      </c>
      <c r="L400" s="249" t="str">
        <f>VLOOKUP(A400,'De x Para'!A:C,3,0)</f>
        <v>14.1.1</v>
      </c>
      <c r="M400" s="271">
        <f t="shared" si="4"/>
        <v>0</v>
      </c>
    </row>
    <row r="401" spans="1:13">
      <c r="A401" s="169" t="s">
        <v>3940</v>
      </c>
      <c r="B401" s="164" t="s">
        <v>143</v>
      </c>
      <c r="C401" s="169" t="s">
        <v>1542</v>
      </c>
      <c r="D401" s="9"/>
      <c r="E401" s="258">
        <v>101000</v>
      </c>
      <c r="F401" s="11"/>
      <c r="G401" s="170">
        <v>0</v>
      </c>
      <c r="H401" s="11"/>
      <c r="I401" s="170">
        <v>0</v>
      </c>
      <c r="J401" s="11"/>
      <c r="K401" s="258">
        <v>101000</v>
      </c>
      <c r="L401" s="249" t="str">
        <f>VLOOKUP(A401,'De x Para'!A:C,3,0)</f>
        <v>14.1.1</v>
      </c>
      <c r="M401" s="271">
        <f t="shared" si="4"/>
        <v>0</v>
      </c>
    </row>
    <row r="402" spans="1:13">
      <c r="A402" s="169" t="s">
        <v>4170</v>
      </c>
      <c r="B402" s="164" t="s">
        <v>143</v>
      </c>
      <c r="C402" s="169" t="s">
        <v>1649</v>
      </c>
      <c r="D402" s="9"/>
      <c r="E402" s="258">
        <v>5300</v>
      </c>
      <c r="F402" s="11"/>
      <c r="G402" s="170">
        <v>0</v>
      </c>
      <c r="H402" s="11"/>
      <c r="I402" s="170">
        <v>0</v>
      </c>
      <c r="J402" s="11"/>
      <c r="K402" s="258">
        <v>5300</v>
      </c>
      <c r="L402" s="249" t="str">
        <f>VLOOKUP(A402,'De x Para'!A:C,3,0)</f>
        <v>14.1.1</v>
      </c>
      <c r="M402" s="271">
        <f t="shared" si="4"/>
        <v>0</v>
      </c>
    </row>
    <row r="403" spans="1:13">
      <c r="A403" s="169" t="s">
        <v>4384</v>
      </c>
      <c r="B403" s="164" t="s">
        <v>143</v>
      </c>
      <c r="C403" s="169" t="s">
        <v>4385</v>
      </c>
      <c r="D403" s="9"/>
      <c r="E403" s="258">
        <v>4250</v>
      </c>
      <c r="F403" s="11"/>
      <c r="G403" s="170">
        <v>850</v>
      </c>
      <c r="H403" s="11"/>
      <c r="I403" s="170">
        <v>0</v>
      </c>
      <c r="J403" s="11"/>
      <c r="K403" s="258">
        <v>5100</v>
      </c>
      <c r="L403" s="249" t="str">
        <f>VLOOKUP(A403,'De x Para'!A:C,3,0)</f>
        <v>14.1.1</v>
      </c>
      <c r="M403" s="271">
        <f t="shared" si="4"/>
        <v>850</v>
      </c>
    </row>
    <row r="404" spans="1:13">
      <c r="A404" s="169" t="s">
        <v>4387</v>
      </c>
      <c r="B404" s="164" t="s">
        <v>143</v>
      </c>
      <c r="C404" s="169" t="s">
        <v>4388</v>
      </c>
      <c r="D404" s="9"/>
      <c r="E404" s="258">
        <v>4500</v>
      </c>
      <c r="F404" s="11"/>
      <c r="G404" s="170">
        <v>0</v>
      </c>
      <c r="H404" s="11"/>
      <c r="I404" s="170">
        <v>0</v>
      </c>
      <c r="J404" s="11"/>
      <c r="K404" s="258">
        <v>4500</v>
      </c>
      <c r="L404" s="249" t="str">
        <f>VLOOKUP(A404,'De x Para'!A:C,3,0)</f>
        <v>14.1.1</v>
      </c>
      <c r="M404" s="271">
        <f t="shared" si="4"/>
        <v>0</v>
      </c>
    </row>
    <row r="405" spans="1:13">
      <c r="A405" s="169" t="s">
        <v>4621</v>
      </c>
      <c r="B405" s="164" t="s">
        <v>143</v>
      </c>
      <c r="C405" s="169" t="s">
        <v>1531</v>
      </c>
      <c r="D405" s="9"/>
      <c r="E405" s="170">
        <v>0</v>
      </c>
      <c r="F405" s="11"/>
      <c r="G405" s="170">
        <v>390</v>
      </c>
      <c r="H405" s="11"/>
      <c r="I405" s="170">
        <v>0</v>
      </c>
      <c r="J405" s="11"/>
      <c r="K405" s="170">
        <v>390</v>
      </c>
      <c r="L405" s="249" t="str">
        <f>VLOOKUP(A405,'De x Para'!A:C,3,0)</f>
        <v>14.1.1</v>
      </c>
      <c r="M405" s="271">
        <f t="shared" si="4"/>
        <v>390</v>
      </c>
    </row>
    <row r="406" spans="1:13">
      <c r="A406" s="169" t="s">
        <v>4622</v>
      </c>
      <c r="B406" s="164" t="s">
        <v>143</v>
      </c>
      <c r="C406" s="169" t="s">
        <v>4623</v>
      </c>
      <c r="D406" s="9"/>
      <c r="E406" s="170">
        <v>0</v>
      </c>
      <c r="F406" s="11"/>
      <c r="G406" s="258">
        <v>39500</v>
      </c>
      <c r="H406" s="11"/>
      <c r="I406" s="170">
        <v>0</v>
      </c>
      <c r="J406" s="11"/>
      <c r="K406" s="258">
        <v>39500</v>
      </c>
      <c r="L406" s="249" t="str">
        <f>VLOOKUP(A406,'De x Para'!A:C,3,0)</f>
        <v>14.1.1</v>
      </c>
      <c r="M406" s="271">
        <f t="shared" si="4"/>
        <v>39500</v>
      </c>
    </row>
    <row r="407" spans="1:13">
      <c r="A407" s="169" t="s">
        <v>4624</v>
      </c>
      <c r="B407" s="164" t="s">
        <v>143</v>
      </c>
      <c r="C407" s="169" t="s">
        <v>4625</v>
      </c>
      <c r="D407" s="9"/>
      <c r="E407" s="170">
        <v>0</v>
      </c>
      <c r="F407" s="11"/>
      <c r="G407" s="258">
        <v>17500</v>
      </c>
      <c r="H407" s="11"/>
      <c r="I407" s="170">
        <v>0</v>
      </c>
      <c r="J407" s="11"/>
      <c r="K407" s="258">
        <v>17500</v>
      </c>
      <c r="L407" s="249" t="str">
        <f>VLOOKUP(A407,'De x Para'!A:C,3,0)</f>
        <v>14.1.1</v>
      </c>
      <c r="M407" s="271">
        <f t="shared" si="4"/>
        <v>17500</v>
      </c>
    </row>
    <row r="408" spans="1:13">
      <c r="A408" s="171"/>
      <c r="B408" s="164"/>
      <c r="C408" s="171"/>
      <c r="D408" s="12"/>
      <c r="E408" s="12"/>
      <c r="F408" s="12"/>
      <c r="G408" s="12"/>
      <c r="H408" s="12"/>
      <c r="I408" s="12"/>
      <c r="J408" s="12"/>
      <c r="K408" s="12"/>
      <c r="L408" s="249"/>
      <c r="M408" s="271"/>
    </row>
    <row r="409" spans="1:13">
      <c r="A409" s="167" t="s">
        <v>3444</v>
      </c>
      <c r="B409" s="164" t="s">
        <v>143</v>
      </c>
      <c r="C409" s="167" t="s">
        <v>1685</v>
      </c>
      <c r="D409" s="6"/>
      <c r="E409" s="257">
        <v>1660.39</v>
      </c>
      <c r="F409" s="8"/>
      <c r="G409" s="168">
        <v>153.1</v>
      </c>
      <c r="H409" s="8"/>
      <c r="I409" s="168">
        <v>0</v>
      </c>
      <c r="J409" s="8"/>
      <c r="K409" s="257">
        <v>1813.49</v>
      </c>
      <c r="L409" s="249">
        <f>VLOOKUP(A409,'De x Para'!A:C,3,0)</f>
        <v>0</v>
      </c>
      <c r="M409" s="271">
        <f t="shared" si="4"/>
        <v>153.1</v>
      </c>
    </row>
    <row r="410" spans="1:13">
      <c r="A410" s="167" t="s">
        <v>3445</v>
      </c>
      <c r="B410" s="164" t="s">
        <v>143</v>
      </c>
      <c r="C410" s="167" t="s">
        <v>1685</v>
      </c>
      <c r="D410" s="6"/>
      <c r="E410" s="257">
        <v>1660.39</v>
      </c>
      <c r="F410" s="8"/>
      <c r="G410" s="168">
        <v>153.1</v>
      </c>
      <c r="H410" s="8"/>
      <c r="I410" s="168">
        <v>0</v>
      </c>
      <c r="J410" s="8"/>
      <c r="K410" s="257">
        <v>1813.49</v>
      </c>
      <c r="L410" s="249">
        <f>VLOOKUP(A410,'De x Para'!A:C,3,0)</f>
        <v>0</v>
      </c>
      <c r="M410" s="271">
        <f t="shared" si="4"/>
        <v>153.1</v>
      </c>
    </row>
    <row r="411" spans="1:13">
      <c r="A411" s="169" t="s">
        <v>3446</v>
      </c>
      <c r="B411" s="164" t="s">
        <v>143</v>
      </c>
      <c r="C411" s="169" t="s">
        <v>1691</v>
      </c>
      <c r="D411" s="9"/>
      <c r="E411" s="258">
        <v>1447.51</v>
      </c>
      <c r="F411" s="11"/>
      <c r="G411" s="170">
        <v>143.62</v>
      </c>
      <c r="H411" s="11"/>
      <c r="I411" s="170">
        <v>0</v>
      </c>
      <c r="J411" s="11"/>
      <c r="K411" s="258">
        <v>1591.13</v>
      </c>
      <c r="L411" s="249" t="str">
        <f>VLOOKUP(A411,'De x Para'!A:C,3,0)</f>
        <v>14.1.2</v>
      </c>
      <c r="M411" s="271">
        <f t="shared" si="4"/>
        <v>143.62</v>
      </c>
    </row>
    <row r="412" spans="1:13">
      <c r="A412" s="169" t="s">
        <v>4172</v>
      </c>
      <c r="B412" s="164" t="s">
        <v>143</v>
      </c>
      <c r="C412" s="169" t="s">
        <v>4173</v>
      </c>
      <c r="D412" s="9"/>
      <c r="E412" s="170">
        <v>195.07</v>
      </c>
      <c r="F412" s="11"/>
      <c r="G412" s="170">
        <v>0</v>
      </c>
      <c r="H412" s="11"/>
      <c r="I412" s="170">
        <v>0</v>
      </c>
      <c r="J412" s="11"/>
      <c r="K412" s="170">
        <v>195.07</v>
      </c>
      <c r="L412" s="249" t="str">
        <f>VLOOKUP(A412,'De x Para'!A:C,3,0)</f>
        <v>14.1.2</v>
      </c>
      <c r="M412" s="271">
        <f t="shared" si="4"/>
        <v>0</v>
      </c>
    </row>
    <row r="413" spans="1:13">
      <c r="A413" s="169" t="s">
        <v>4595</v>
      </c>
      <c r="B413" s="164" t="s">
        <v>143</v>
      </c>
      <c r="C413" s="169" t="s">
        <v>1219</v>
      </c>
      <c r="D413" s="9"/>
      <c r="E413" s="170">
        <v>17.809999999999999</v>
      </c>
      <c r="F413" s="11"/>
      <c r="G413" s="170">
        <v>9.48</v>
      </c>
      <c r="H413" s="11"/>
      <c r="I413" s="170">
        <v>0</v>
      </c>
      <c r="J413" s="11"/>
      <c r="K413" s="170">
        <v>27.29</v>
      </c>
      <c r="L413" s="249" t="str">
        <f>VLOOKUP(A413,'De x Para'!A:C,3,0)</f>
        <v>14.1.2</v>
      </c>
      <c r="M413" s="271">
        <f t="shared" si="4"/>
        <v>9.48</v>
      </c>
    </row>
    <row r="414" spans="1:13">
      <c r="A414" s="167"/>
      <c r="B414" s="164"/>
      <c r="C414" s="167"/>
      <c r="D414" s="6"/>
      <c r="E414" s="6"/>
      <c r="F414" s="6"/>
      <c r="G414" s="6"/>
      <c r="H414" s="6"/>
      <c r="I414" s="6"/>
      <c r="J414" s="6"/>
      <c r="K414" s="6"/>
      <c r="L414" s="249"/>
      <c r="M414" s="271"/>
    </row>
    <row r="415" spans="1:13">
      <c r="A415" s="167" t="s">
        <v>1702</v>
      </c>
      <c r="B415" s="164" t="s">
        <v>143</v>
      </c>
      <c r="C415" s="167" t="s">
        <v>1703</v>
      </c>
      <c r="D415" s="6"/>
      <c r="E415" s="257">
        <v>61719</v>
      </c>
      <c r="F415" s="8"/>
      <c r="G415" s="168">
        <v>0</v>
      </c>
      <c r="H415" s="8"/>
      <c r="I415" s="168">
        <v>0</v>
      </c>
      <c r="J415" s="8"/>
      <c r="K415" s="257">
        <v>61719</v>
      </c>
      <c r="L415" s="249">
        <f>VLOOKUP(A415,'De x Para'!A:C,3,0)</f>
        <v>0</v>
      </c>
      <c r="M415" s="271">
        <f t="shared" si="4"/>
        <v>0</v>
      </c>
    </row>
    <row r="416" spans="1:13">
      <c r="A416" s="167" t="s">
        <v>1706</v>
      </c>
      <c r="B416" s="164" t="s">
        <v>143</v>
      </c>
      <c r="C416" s="167" t="s">
        <v>1703</v>
      </c>
      <c r="D416" s="6"/>
      <c r="E416" s="257">
        <v>61719</v>
      </c>
      <c r="F416" s="8"/>
      <c r="G416" s="168">
        <v>0</v>
      </c>
      <c r="H416" s="8"/>
      <c r="I416" s="168">
        <v>0</v>
      </c>
      <c r="J416" s="8"/>
      <c r="K416" s="257">
        <v>61719</v>
      </c>
      <c r="L416" s="249">
        <f>VLOOKUP(A416,'De x Para'!A:C,3,0)</f>
        <v>0</v>
      </c>
      <c r="M416" s="271">
        <f t="shared" si="4"/>
        <v>0</v>
      </c>
    </row>
    <row r="417" spans="1:13">
      <c r="A417" s="167" t="s">
        <v>1707</v>
      </c>
      <c r="B417" s="164" t="s">
        <v>143</v>
      </c>
      <c r="C417" s="167" t="s">
        <v>1703</v>
      </c>
      <c r="D417" s="6"/>
      <c r="E417" s="257">
        <v>61719</v>
      </c>
      <c r="F417" s="8"/>
      <c r="G417" s="168">
        <v>0</v>
      </c>
      <c r="H417" s="8"/>
      <c r="I417" s="168">
        <v>0</v>
      </c>
      <c r="J417" s="8"/>
      <c r="K417" s="257">
        <v>61719</v>
      </c>
      <c r="L417" s="249">
        <f>VLOOKUP(A417,'De x Para'!A:C,3,0)</f>
        <v>0</v>
      </c>
      <c r="M417" s="271">
        <f t="shared" si="4"/>
        <v>0</v>
      </c>
    </row>
    <row r="418" spans="1:13">
      <c r="A418" s="167" t="s">
        <v>1708</v>
      </c>
      <c r="B418" s="164" t="s">
        <v>143</v>
      </c>
      <c r="C418" s="167" t="s">
        <v>1703</v>
      </c>
      <c r="D418" s="6"/>
      <c r="E418" s="257">
        <v>61719</v>
      </c>
      <c r="F418" s="8"/>
      <c r="G418" s="168">
        <v>0</v>
      </c>
      <c r="H418" s="8"/>
      <c r="I418" s="168">
        <v>0</v>
      </c>
      <c r="J418" s="8"/>
      <c r="K418" s="257">
        <v>61719</v>
      </c>
      <c r="L418" s="249">
        <f>VLOOKUP(A418,'De x Para'!A:C,3,0)</f>
        <v>0</v>
      </c>
      <c r="M418" s="271">
        <f t="shared" si="4"/>
        <v>0</v>
      </c>
    </row>
    <row r="419" spans="1:13">
      <c r="A419" s="169" t="s">
        <v>1709</v>
      </c>
      <c r="B419" s="164" t="s">
        <v>143</v>
      </c>
      <c r="C419" s="169" t="s">
        <v>1710</v>
      </c>
      <c r="D419" s="9"/>
      <c r="E419" s="258">
        <v>61719</v>
      </c>
      <c r="F419" s="11"/>
      <c r="G419" s="170">
        <v>0</v>
      </c>
      <c r="H419" s="11"/>
      <c r="I419" s="170">
        <v>0</v>
      </c>
      <c r="J419" s="11"/>
      <c r="K419" s="258">
        <v>61719</v>
      </c>
      <c r="L419" s="249" t="str">
        <f>VLOOKUP(A419,'De x Para'!A:C,3,0)</f>
        <v>11.6.5</v>
      </c>
      <c r="M419" s="271">
        <f t="shared" si="4"/>
        <v>0</v>
      </c>
    </row>
    <row r="420" spans="1:13">
      <c r="A420" s="171"/>
      <c r="B420" s="164"/>
      <c r="C420" s="171"/>
      <c r="D420" s="12"/>
      <c r="E420" s="12"/>
      <c r="F420" s="12"/>
      <c r="G420" s="12"/>
      <c r="H420" s="12"/>
      <c r="I420" s="12"/>
      <c r="J420" s="12"/>
      <c r="K420" s="12"/>
      <c r="L420" s="249"/>
      <c r="M420" s="271"/>
    </row>
    <row r="421" spans="1:13">
      <c r="A421" s="167" t="s">
        <v>1711</v>
      </c>
      <c r="B421" s="164" t="s">
        <v>143</v>
      </c>
      <c r="C421" s="167" t="s">
        <v>1712</v>
      </c>
      <c r="D421" s="6"/>
      <c r="E421" s="257">
        <v>50879.48</v>
      </c>
      <c r="F421" s="8"/>
      <c r="G421" s="257">
        <v>8086.98</v>
      </c>
      <c r="H421" s="8"/>
      <c r="I421" s="168">
        <v>0</v>
      </c>
      <c r="J421" s="8"/>
      <c r="K421" s="257">
        <v>58966.46</v>
      </c>
      <c r="L421" s="249">
        <f>VLOOKUP(A421,'De x Para'!A:C,3,0)</f>
        <v>0</v>
      </c>
      <c r="M421" s="271">
        <f t="shared" si="4"/>
        <v>8086.98</v>
      </c>
    </row>
    <row r="422" spans="1:13">
      <c r="A422" s="167" t="s">
        <v>1715</v>
      </c>
      <c r="B422" s="164" t="s">
        <v>143</v>
      </c>
      <c r="C422" s="167" t="s">
        <v>1712</v>
      </c>
      <c r="D422" s="6"/>
      <c r="E422" s="257">
        <v>50879.48</v>
      </c>
      <c r="F422" s="8"/>
      <c r="G422" s="257">
        <v>8086.98</v>
      </c>
      <c r="H422" s="8"/>
      <c r="I422" s="168">
        <v>0</v>
      </c>
      <c r="J422" s="8"/>
      <c r="K422" s="257">
        <v>58966.46</v>
      </c>
      <c r="L422" s="249">
        <f>VLOOKUP(A422,'De x Para'!A:C,3,0)</f>
        <v>0</v>
      </c>
      <c r="M422" s="271">
        <f t="shared" si="4"/>
        <v>8086.98</v>
      </c>
    </row>
    <row r="423" spans="1:13">
      <c r="A423" s="167" t="s">
        <v>1716</v>
      </c>
      <c r="B423" s="164" t="s">
        <v>143</v>
      </c>
      <c r="C423" s="167" t="s">
        <v>1712</v>
      </c>
      <c r="D423" s="6"/>
      <c r="E423" s="257">
        <v>50879.48</v>
      </c>
      <c r="F423" s="8"/>
      <c r="G423" s="257">
        <v>8086.98</v>
      </c>
      <c r="H423" s="8"/>
      <c r="I423" s="168">
        <v>0</v>
      </c>
      <c r="J423" s="8"/>
      <c r="K423" s="257">
        <v>58966.46</v>
      </c>
      <c r="L423" s="249">
        <f>VLOOKUP(A423,'De x Para'!A:C,3,0)</f>
        <v>0</v>
      </c>
      <c r="M423" s="271">
        <f t="shared" si="4"/>
        <v>8086.98</v>
      </c>
    </row>
    <row r="424" spans="1:13">
      <c r="A424" s="167" t="s">
        <v>1717</v>
      </c>
      <c r="B424" s="164" t="s">
        <v>143</v>
      </c>
      <c r="C424" s="167" t="s">
        <v>1712</v>
      </c>
      <c r="D424" s="6"/>
      <c r="E424" s="257">
        <v>50879.48</v>
      </c>
      <c r="F424" s="8"/>
      <c r="G424" s="257">
        <v>8086.98</v>
      </c>
      <c r="H424" s="8"/>
      <c r="I424" s="168">
        <v>0</v>
      </c>
      <c r="J424" s="8"/>
      <c r="K424" s="257">
        <v>58966.46</v>
      </c>
      <c r="L424" s="249">
        <f>VLOOKUP(A424,'De x Para'!A:C,3,0)</f>
        <v>0</v>
      </c>
      <c r="M424" s="271">
        <f t="shared" si="4"/>
        <v>8086.98</v>
      </c>
    </row>
    <row r="425" spans="1:13">
      <c r="A425" s="169" t="s">
        <v>1718</v>
      </c>
      <c r="B425" s="164" t="s">
        <v>143</v>
      </c>
      <c r="C425" s="169" t="s">
        <v>1719</v>
      </c>
      <c r="D425" s="9"/>
      <c r="E425" s="258">
        <v>50347.32</v>
      </c>
      <c r="F425" s="11"/>
      <c r="G425" s="258">
        <v>7998.29</v>
      </c>
      <c r="H425" s="11"/>
      <c r="I425" s="170">
        <v>0</v>
      </c>
      <c r="J425" s="11"/>
      <c r="K425" s="258">
        <v>58345.61</v>
      </c>
      <c r="L425" s="249" t="str">
        <f>VLOOKUP(A425,'De x Para'!A:C,3,0)</f>
        <v>13.1</v>
      </c>
      <c r="M425" s="271">
        <f t="shared" si="4"/>
        <v>7998.29</v>
      </c>
    </row>
    <row r="426" spans="1:13">
      <c r="A426" s="169" t="s">
        <v>1723</v>
      </c>
      <c r="B426" s="164" t="s">
        <v>143</v>
      </c>
      <c r="C426" s="169" t="s">
        <v>1724</v>
      </c>
      <c r="D426" s="9"/>
      <c r="E426" s="170">
        <v>532.16</v>
      </c>
      <c r="F426" s="11"/>
      <c r="G426" s="170">
        <v>88.69</v>
      </c>
      <c r="H426" s="11"/>
      <c r="I426" s="170">
        <v>0</v>
      </c>
      <c r="J426" s="11"/>
      <c r="K426" s="170">
        <v>620.85</v>
      </c>
      <c r="L426" s="249" t="str">
        <f>VLOOKUP(A426,'De x Para'!A:C,3,0)</f>
        <v>13.1</v>
      </c>
      <c r="M426" s="271">
        <f t="shared" si="4"/>
        <v>88.69</v>
      </c>
    </row>
    <row r="427" spans="1:13">
      <c r="A427" s="167"/>
      <c r="B427" s="164"/>
      <c r="C427" s="167"/>
      <c r="D427" s="6"/>
      <c r="E427" s="6"/>
      <c r="F427" s="6"/>
      <c r="G427" s="6"/>
      <c r="H427" s="6"/>
      <c r="I427" s="6"/>
      <c r="J427" s="6"/>
      <c r="K427" s="6"/>
      <c r="L427" s="249"/>
      <c r="M427" s="271"/>
    </row>
    <row r="428" spans="1:13">
      <c r="A428" s="167" t="s">
        <v>1734</v>
      </c>
      <c r="B428" s="164" t="s">
        <v>143</v>
      </c>
      <c r="C428" s="167" t="s">
        <v>1735</v>
      </c>
      <c r="D428" s="6"/>
      <c r="E428" s="257">
        <v>140778.87</v>
      </c>
      <c r="F428" s="8"/>
      <c r="G428" s="168">
        <v>532.14</v>
      </c>
      <c r="H428" s="8"/>
      <c r="I428" s="168">
        <v>0</v>
      </c>
      <c r="J428" s="8"/>
      <c r="K428" s="257">
        <v>141311.01</v>
      </c>
      <c r="L428" s="249">
        <f>VLOOKUP(A428,'De x Para'!A:C,3,0)</f>
        <v>0</v>
      </c>
      <c r="M428" s="271">
        <f t="shared" si="4"/>
        <v>532.14</v>
      </c>
    </row>
    <row r="429" spans="1:13">
      <c r="A429" s="167" t="s">
        <v>1739</v>
      </c>
      <c r="B429" s="164" t="s">
        <v>143</v>
      </c>
      <c r="C429" s="167" t="s">
        <v>1740</v>
      </c>
      <c r="D429" s="6"/>
      <c r="E429" s="257">
        <v>140778.87</v>
      </c>
      <c r="F429" s="8"/>
      <c r="G429" s="168">
        <v>532.14</v>
      </c>
      <c r="H429" s="8"/>
      <c r="I429" s="168">
        <v>0</v>
      </c>
      <c r="J429" s="8"/>
      <c r="K429" s="257">
        <v>141311.01</v>
      </c>
      <c r="L429" s="249">
        <f>VLOOKUP(A429,'De x Para'!A:C,3,0)</f>
        <v>0</v>
      </c>
      <c r="M429" s="271">
        <f t="shared" si="4"/>
        <v>532.14</v>
      </c>
    </row>
    <row r="430" spans="1:13">
      <c r="A430" s="167" t="s">
        <v>1741</v>
      </c>
      <c r="B430" s="164" t="s">
        <v>143</v>
      </c>
      <c r="C430" s="167" t="s">
        <v>1740</v>
      </c>
      <c r="D430" s="6"/>
      <c r="E430" s="257">
        <v>140778.87</v>
      </c>
      <c r="F430" s="8"/>
      <c r="G430" s="168">
        <v>532.14</v>
      </c>
      <c r="H430" s="8"/>
      <c r="I430" s="168">
        <v>0</v>
      </c>
      <c r="J430" s="8"/>
      <c r="K430" s="257">
        <v>141311.01</v>
      </c>
      <c r="L430" s="249">
        <f>VLOOKUP(A430,'De x Para'!A:C,3,0)</f>
        <v>0</v>
      </c>
      <c r="M430" s="271">
        <f t="shared" si="4"/>
        <v>532.14</v>
      </c>
    </row>
    <row r="431" spans="1:13">
      <c r="A431" s="167" t="s">
        <v>1742</v>
      </c>
      <c r="B431" s="164" t="s">
        <v>143</v>
      </c>
      <c r="C431" s="167" t="s">
        <v>1740</v>
      </c>
      <c r="D431" s="6"/>
      <c r="E431" s="257">
        <v>140778.87</v>
      </c>
      <c r="F431" s="8"/>
      <c r="G431" s="168">
        <v>532.14</v>
      </c>
      <c r="H431" s="8"/>
      <c r="I431" s="168">
        <v>0</v>
      </c>
      <c r="J431" s="8"/>
      <c r="K431" s="257">
        <v>141311.01</v>
      </c>
      <c r="L431" s="249">
        <f>VLOOKUP(A431,'De x Para'!A:C,3,0)</f>
        <v>0</v>
      </c>
      <c r="M431" s="271">
        <f t="shared" si="4"/>
        <v>532.14</v>
      </c>
    </row>
    <row r="432" spans="1:13">
      <c r="A432" s="169" t="s">
        <v>1743</v>
      </c>
      <c r="B432" s="164" t="s">
        <v>143</v>
      </c>
      <c r="C432" s="169" t="s">
        <v>1744</v>
      </c>
      <c r="D432" s="9"/>
      <c r="E432" s="258">
        <v>2828.72</v>
      </c>
      <c r="F432" s="11"/>
      <c r="G432" s="170">
        <v>532.14</v>
      </c>
      <c r="H432" s="11"/>
      <c r="I432" s="170">
        <v>0</v>
      </c>
      <c r="J432" s="11"/>
      <c r="K432" s="258">
        <v>3360.86</v>
      </c>
      <c r="L432" s="249" t="str">
        <f>VLOOKUP(A432,'De x Para'!A:C,3,0)</f>
        <v>11.6.2</v>
      </c>
      <c r="M432" s="271">
        <f t="shared" si="4"/>
        <v>532.14</v>
      </c>
    </row>
    <row r="433" spans="1:13">
      <c r="A433" s="169" t="s">
        <v>3689</v>
      </c>
      <c r="B433" s="164" t="s">
        <v>143</v>
      </c>
      <c r="C433" s="169" t="s">
        <v>3690</v>
      </c>
      <c r="D433" s="9"/>
      <c r="E433" s="258">
        <v>108000</v>
      </c>
      <c r="F433" s="11"/>
      <c r="G433" s="170">
        <v>0</v>
      </c>
      <c r="H433" s="11"/>
      <c r="I433" s="170">
        <v>0</v>
      </c>
      <c r="J433" s="11"/>
      <c r="K433" s="258">
        <v>108000</v>
      </c>
      <c r="L433" s="249" t="str">
        <f>VLOOKUP(A433,'De x Para'!A:C,3,0)</f>
        <v>11.6.1</v>
      </c>
      <c r="M433" s="271">
        <f t="shared" si="4"/>
        <v>0</v>
      </c>
    </row>
    <row r="434" spans="1:13">
      <c r="A434" s="169" t="s">
        <v>1747</v>
      </c>
      <c r="B434" s="164" t="s">
        <v>143</v>
      </c>
      <c r="C434" s="169" t="s">
        <v>1748</v>
      </c>
      <c r="D434" s="9"/>
      <c r="E434" s="258">
        <v>29950.15</v>
      </c>
      <c r="F434" s="11"/>
      <c r="G434" s="170">
        <v>0</v>
      </c>
      <c r="H434" s="11"/>
      <c r="I434" s="170">
        <v>0</v>
      </c>
      <c r="J434" s="11"/>
      <c r="K434" s="258">
        <v>29950.15</v>
      </c>
      <c r="L434" s="249" t="str">
        <f>VLOOKUP(A434,'De x Para'!A:C,3,0)</f>
        <v>11.6.6</v>
      </c>
      <c r="M434" s="271">
        <f t="shared" si="4"/>
        <v>0</v>
      </c>
    </row>
    <row r="435" spans="1:13">
      <c r="A435" s="171"/>
      <c r="B435" s="164"/>
      <c r="C435" s="171"/>
      <c r="D435" s="12"/>
      <c r="E435" s="12"/>
      <c r="F435" s="12"/>
      <c r="G435" s="12"/>
      <c r="H435" s="12"/>
      <c r="I435" s="12"/>
      <c r="J435" s="12"/>
      <c r="K435" s="12"/>
      <c r="L435" s="249"/>
    </row>
    <row r="436" spans="1:13">
      <c r="A436" s="167">
        <v>4</v>
      </c>
      <c r="B436" s="167" t="s">
        <v>1751</v>
      </c>
      <c r="C436" s="6"/>
      <c r="D436" s="6"/>
      <c r="E436" s="257">
        <v>5131923</v>
      </c>
      <c r="F436" s="8"/>
      <c r="G436" s="168">
        <v>357.83</v>
      </c>
      <c r="H436" s="8"/>
      <c r="I436" s="257">
        <v>671772.46</v>
      </c>
      <c r="J436" s="8"/>
      <c r="K436" s="257">
        <v>5803337.6299999999</v>
      </c>
      <c r="L436" s="249">
        <f>VLOOKUP(A436,'De x Para'!A:C,3,0)</f>
        <v>0</v>
      </c>
      <c r="M436" s="271">
        <f>I436-G436</f>
        <v>671414.63</v>
      </c>
    </row>
    <row r="437" spans="1:13">
      <c r="A437" s="167" t="s">
        <v>1753</v>
      </c>
      <c r="B437" s="164" t="s">
        <v>143</v>
      </c>
      <c r="C437" s="167" t="s">
        <v>1751</v>
      </c>
      <c r="D437" s="6"/>
      <c r="E437" s="257">
        <v>5131923</v>
      </c>
      <c r="F437" s="8"/>
      <c r="G437" s="168">
        <v>357.83</v>
      </c>
      <c r="H437" s="8"/>
      <c r="I437" s="257">
        <v>671772.46</v>
      </c>
      <c r="J437" s="8"/>
      <c r="K437" s="257">
        <v>5803337.6299999999</v>
      </c>
      <c r="L437" s="249">
        <f>VLOOKUP(A437,'De x Para'!A:C,3,0)</f>
        <v>0</v>
      </c>
      <c r="M437" s="271">
        <f t="shared" ref="M437:M470" si="5">I437-G437</f>
        <v>671414.63</v>
      </c>
    </row>
    <row r="438" spans="1:13">
      <c r="A438" s="167" t="s">
        <v>1754</v>
      </c>
      <c r="B438" s="164" t="s">
        <v>143</v>
      </c>
      <c r="C438" s="167" t="s">
        <v>1751</v>
      </c>
      <c r="D438" s="6"/>
      <c r="E438" s="257">
        <v>5131923</v>
      </c>
      <c r="F438" s="8"/>
      <c r="G438" s="168">
        <v>357.83</v>
      </c>
      <c r="H438" s="8"/>
      <c r="I438" s="257">
        <v>671772.46</v>
      </c>
      <c r="J438" s="8"/>
      <c r="K438" s="257">
        <v>5803337.6299999999</v>
      </c>
      <c r="L438" s="249">
        <f>VLOOKUP(A438,'De x Para'!A:C,3,0)</f>
        <v>0</v>
      </c>
      <c r="M438" s="271">
        <f t="shared" si="5"/>
        <v>671414.63</v>
      </c>
    </row>
    <row r="439" spans="1:13">
      <c r="A439" s="167" t="s">
        <v>1755</v>
      </c>
      <c r="B439" s="164" t="s">
        <v>143</v>
      </c>
      <c r="C439" s="167" t="s">
        <v>1756</v>
      </c>
      <c r="D439" s="6"/>
      <c r="E439" s="257">
        <v>3996276.12</v>
      </c>
      <c r="F439" s="8"/>
      <c r="G439" s="168">
        <v>0</v>
      </c>
      <c r="H439" s="8"/>
      <c r="I439" s="257">
        <v>605307.99</v>
      </c>
      <c r="J439" s="8"/>
      <c r="K439" s="257">
        <v>4601584.1100000003</v>
      </c>
      <c r="L439" s="249">
        <f>VLOOKUP(A439,'De x Para'!A:C,3,0)</f>
        <v>0</v>
      </c>
      <c r="M439" s="271">
        <f t="shared" si="5"/>
        <v>605307.99</v>
      </c>
    </row>
    <row r="440" spans="1:13">
      <c r="A440" s="167" t="s">
        <v>1759</v>
      </c>
      <c r="B440" s="164" t="s">
        <v>143</v>
      </c>
      <c r="C440" s="167" t="s">
        <v>1756</v>
      </c>
      <c r="D440" s="6"/>
      <c r="E440" s="257">
        <v>3996276.12</v>
      </c>
      <c r="F440" s="8"/>
      <c r="G440" s="168">
        <v>0</v>
      </c>
      <c r="H440" s="8"/>
      <c r="I440" s="257">
        <v>605307.99</v>
      </c>
      <c r="J440" s="8"/>
      <c r="K440" s="257">
        <v>4601584.1100000003</v>
      </c>
      <c r="L440" s="249">
        <f>VLOOKUP(A440,'De x Para'!A:C,3,0)</f>
        <v>0</v>
      </c>
      <c r="M440" s="271">
        <f t="shared" si="5"/>
        <v>605307.99</v>
      </c>
    </row>
    <row r="441" spans="1:13">
      <c r="A441" s="169" t="s">
        <v>1760</v>
      </c>
      <c r="B441" s="164" t="s">
        <v>143</v>
      </c>
      <c r="C441" s="169" t="s">
        <v>1761</v>
      </c>
      <c r="D441" s="9"/>
      <c r="E441" s="258">
        <v>3996276.12</v>
      </c>
      <c r="F441" s="11"/>
      <c r="G441" s="170">
        <v>0</v>
      </c>
      <c r="H441" s="11"/>
      <c r="I441" s="258">
        <v>605307.99</v>
      </c>
      <c r="J441" s="11"/>
      <c r="K441" s="258">
        <v>4601584.1100000003</v>
      </c>
      <c r="L441" s="249" t="str">
        <f>VLOOKUP(A441,'De x Para'!A:C,3,0)</f>
        <v>4.1</v>
      </c>
      <c r="M441" s="271">
        <f t="shared" si="5"/>
        <v>605307.99</v>
      </c>
    </row>
    <row r="442" spans="1:13">
      <c r="A442" s="171"/>
      <c r="B442" s="164"/>
      <c r="C442" s="171"/>
      <c r="D442" s="12"/>
      <c r="E442" s="12"/>
      <c r="F442" s="12"/>
      <c r="G442" s="12"/>
      <c r="H442" s="12"/>
      <c r="I442" s="12"/>
      <c r="J442" s="12"/>
      <c r="K442" s="12"/>
      <c r="L442" s="249"/>
      <c r="M442" s="271"/>
    </row>
    <row r="443" spans="1:13">
      <c r="A443" s="167" t="s">
        <v>1762</v>
      </c>
      <c r="B443" s="164" t="s">
        <v>143</v>
      </c>
      <c r="C443" s="167" t="s">
        <v>1763</v>
      </c>
      <c r="D443" s="6"/>
      <c r="E443" s="257">
        <v>1060934.79</v>
      </c>
      <c r="F443" s="8"/>
      <c r="G443" s="168">
        <v>357.83</v>
      </c>
      <c r="H443" s="8"/>
      <c r="I443" s="257">
        <v>56435.98</v>
      </c>
      <c r="J443" s="8"/>
      <c r="K443" s="257">
        <v>1117012.94</v>
      </c>
      <c r="L443" s="249">
        <f>VLOOKUP(A443,'De x Para'!A:C,3,0)</f>
        <v>0</v>
      </c>
      <c r="M443" s="271">
        <f t="shared" si="5"/>
        <v>56078.15</v>
      </c>
    </row>
    <row r="444" spans="1:13">
      <c r="A444" s="167" t="s">
        <v>1767</v>
      </c>
      <c r="B444" s="164" t="s">
        <v>143</v>
      </c>
      <c r="C444" s="167" t="s">
        <v>1768</v>
      </c>
      <c r="D444" s="6"/>
      <c r="E444" s="257">
        <v>153999.60999999999</v>
      </c>
      <c r="F444" s="8"/>
      <c r="G444" s="168">
        <v>0</v>
      </c>
      <c r="H444" s="8"/>
      <c r="I444" s="168">
        <v>0</v>
      </c>
      <c r="J444" s="8"/>
      <c r="K444" s="257">
        <v>153999.60999999999</v>
      </c>
      <c r="L444" s="249">
        <f>VLOOKUP(A444,'De x Para'!A:C,3,0)</f>
        <v>0</v>
      </c>
      <c r="M444" s="271">
        <f t="shared" si="5"/>
        <v>0</v>
      </c>
    </row>
    <row r="445" spans="1:13">
      <c r="A445" s="169" t="s">
        <v>1772</v>
      </c>
      <c r="B445" s="164" t="s">
        <v>143</v>
      </c>
      <c r="C445" s="169" t="s">
        <v>1773</v>
      </c>
      <c r="D445" s="9"/>
      <c r="E445" s="258">
        <v>67899.61</v>
      </c>
      <c r="F445" s="11"/>
      <c r="G445" s="170">
        <v>0</v>
      </c>
      <c r="H445" s="11"/>
      <c r="I445" s="170">
        <v>0</v>
      </c>
      <c r="J445" s="11"/>
      <c r="K445" s="258">
        <v>67899.61</v>
      </c>
      <c r="L445" s="249" t="str">
        <f>VLOOKUP(A445,'De x Para'!A:C,3,0)</f>
        <v>4.2.1</v>
      </c>
      <c r="M445" s="271">
        <f t="shared" si="5"/>
        <v>0</v>
      </c>
    </row>
    <row r="446" spans="1:13">
      <c r="A446" s="169" t="s">
        <v>1776</v>
      </c>
      <c r="B446" s="164" t="s">
        <v>143</v>
      </c>
      <c r="C446" s="169" t="s">
        <v>4626</v>
      </c>
      <c r="D446" s="9"/>
      <c r="E446" s="258">
        <v>86100</v>
      </c>
      <c r="F446" s="11"/>
      <c r="G446" s="170">
        <v>0</v>
      </c>
      <c r="H446" s="11"/>
      <c r="I446" s="170">
        <v>0</v>
      </c>
      <c r="J446" s="11"/>
      <c r="K446" s="258">
        <v>86100</v>
      </c>
      <c r="L446" s="249" t="str">
        <f>VLOOKUP(A446,'De x Para'!A:C,3,0)</f>
        <v>4.2.1</v>
      </c>
      <c r="M446" s="271">
        <f t="shared" si="5"/>
        <v>0</v>
      </c>
    </row>
    <row r="447" spans="1:13">
      <c r="A447" s="171"/>
      <c r="B447" s="164"/>
      <c r="C447" s="171"/>
      <c r="D447" s="12"/>
      <c r="E447" s="12"/>
      <c r="F447" s="12"/>
      <c r="G447" s="12"/>
      <c r="H447" s="12"/>
      <c r="I447" s="12"/>
      <c r="J447" s="12"/>
      <c r="K447" s="12"/>
      <c r="L447" s="249"/>
      <c r="M447" s="271"/>
    </row>
    <row r="448" spans="1:13">
      <c r="A448" s="167" t="s">
        <v>1781</v>
      </c>
      <c r="B448" s="164" t="s">
        <v>143</v>
      </c>
      <c r="C448" s="167" t="s">
        <v>1782</v>
      </c>
      <c r="D448" s="6"/>
      <c r="E448" s="257">
        <v>405266.58</v>
      </c>
      <c r="F448" s="8"/>
      <c r="G448" s="168">
        <v>0</v>
      </c>
      <c r="H448" s="8"/>
      <c r="I448" s="168">
        <v>0</v>
      </c>
      <c r="J448" s="8"/>
      <c r="K448" s="257">
        <v>405266.58</v>
      </c>
      <c r="L448" s="249">
        <f>VLOOKUP(A448,'De x Para'!A:C,3,0)</f>
        <v>0</v>
      </c>
      <c r="M448" s="271">
        <f t="shared" si="5"/>
        <v>0</v>
      </c>
    </row>
    <row r="449" spans="1:13">
      <c r="A449" s="169" t="s">
        <v>1785</v>
      </c>
      <c r="B449" s="164" t="s">
        <v>143</v>
      </c>
      <c r="C449" s="169" t="s">
        <v>1786</v>
      </c>
      <c r="D449" s="9"/>
      <c r="E449" s="258">
        <v>405266.58</v>
      </c>
      <c r="F449" s="11"/>
      <c r="G449" s="170">
        <v>0</v>
      </c>
      <c r="H449" s="11"/>
      <c r="I449" s="170">
        <v>0</v>
      </c>
      <c r="J449" s="11"/>
      <c r="K449" s="258">
        <v>405266.58</v>
      </c>
      <c r="L449" s="249" t="str">
        <f>VLOOKUP(A449,'De x Para'!A:C,3,0)</f>
        <v>4.2.1</v>
      </c>
      <c r="M449" s="271">
        <f t="shared" si="5"/>
        <v>0</v>
      </c>
    </row>
    <row r="450" spans="1:13">
      <c r="A450" s="171"/>
      <c r="B450" s="164"/>
      <c r="C450" s="171"/>
      <c r="D450" s="12"/>
      <c r="E450" s="12"/>
      <c r="F450" s="12"/>
      <c r="G450" s="12"/>
      <c r="H450" s="12"/>
      <c r="I450" s="12"/>
      <c r="J450" s="12"/>
      <c r="K450" s="12"/>
      <c r="L450" s="249"/>
      <c r="M450" s="271"/>
    </row>
    <row r="451" spans="1:13">
      <c r="A451" s="167" t="s">
        <v>1787</v>
      </c>
      <c r="B451" s="164" t="s">
        <v>143</v>
      </c>
      <c r="C451" s="167" t="s">
        <v>3458</v>
      </c>
      <c r="D451" s="6"/>
      <c r="E451" s="257">
        <v>105219</v>
      </c>
      <c r="F451" s="8"/>
      <c r="G451" s="168">
        <v>0</v>
      </c>
      <c r="H451" s="8"/>
      <c r="I451" s="168">
        <v>0</v>
      </c>
      <c r="J451" s="8"/>
      <c r="K451" s="257">
        <v>105219</v>
      </c>
      <c r="L451" s="249">
        <f>VLOOKUP(A451,'De x Para'!A:C,3,0)</f>
        <v>0</v>
      </c>
      <c r="M451" s="271">
        <f t="shared" si="5"/>
        <v>0</v>
      </c>
    </row>
    <row r="452" spans="1:13">
      <c r="A452" s="169" t="s">
        <v>1791</v>
      </c>
      <c r="B452" s="164" t="s">
        <v>143</v>
      </c>
      <c r="C452" s="169" t="s">
        <v>1792</v>
      </c>
      <c r="D452" s="9"/>
      <c r="E452" s="258">
        <v>105219</v>
      </c>
      <c r="F452" s="11"/>
      <c r="G452" s="170">
        <v>0</v>
      </c>
      <c r="H452" s="11"/>
      <c r="I452" s="170">
        <v>0</v>
      </c>
      <c r="J452" s="11"/>
      <c r="K452" s="258">
        <v>105219</v>
      </c>
      <c r="L452" s="249" t="str">
        <f>VLOOKUP(A452,'De x Para'!A:C,3,0)</f>
        <v>4.2.3</v>
      </c>
      <c r="M452" s="271">
        <f t="shared" si="5"/>
        <v>0</v>
      </c>
    </row>
    <row r="453" spans="1:13">
      <c r="A453" s="171"/>
      <c r="B453" s="164"/>
      <c r="C453" s="171"/>
      <c r="D453" s="12"/>
      <c r="E453" s="12"/>
      <c r="F453" s="12"/>
      <c r="G453" s="12"/>
      <c r="H453" s="12"/>
      <c r="I453" s="12"/>
      <c r="J453" s="12"/>
      <c r="K453" s="12"/>
      <c r="L453" s="249"/>
      <c r="M453" s="271"/>
    </row>
    <row r="454" spans="1:13">
      <c r="A454" s="167" t="s">
        <v>1793</v>
      </c>
      <c r="B454" s="164" t="s">
        <v>143</v>
      </c>
      <c r="C454" s="167" t="s">
        <v>1794</v>
      </c>
      <c r="D454" s="6"/>
      <c r="E454" s="257">
        <v>396449.6</v>
      </c>
      <c r="F454" s="8"/>
      <c r="G454" s="168">
        <v>357.83</v>
      </c>
      <c r="H454" s="8"/>
      <c r="I454" s="257">
        <v>56435.98</v>
      </c>
      <c r="J454" s="8"/>
      <c r="K454" s="257">
        <v>452527.75</v>
      </c>
      <c r="L454" s="249">
        <f>VLOOKUP(A454,'De x Para'!A:C,3,0)</f>
        <v>0</v>
      </c>
      <c r="M454" s="271">
        <f t="shared" si="5"/>
        <v>56078.15</v>
      </c>
    </row>
    <row r="455" spans="1:13">
      <c r="A455" s="169" t="s">
        <v>1797</v>
      </c>
      <c r="B455" s="164" t="s">
        <v>143</v>
      </c>
      <c r="C455" s="169" t="s">
        <v>1798</v>
      </c>
      <c r="D455" s="9"/>
      <c r="E455" s="258">
        <v>-160572.93</v>
      </c>
      <c r="F455" s="11"/>
      <c r="G455" s="170">
        <v>357.83</v>
      </c>
      <c r="H455" s="11"/>
      <c r="I455" s="170">
        <v>0</v>
      </c>
      <c r="J455" s="11"/>
      <c r="K455" s="258">
        <v>-160930.76</v>
      </c>
      <c r="L455" s="249" t="str">
        <f>VLOOKUP(A455,'De x Para'!A:C,3,0)</f>
        <v>4.2.2</v>
      </c>
      <c r="M455" s="271">
        <f t="shared" si="5"/>
        <v>-357.83</v>
      </c>
    </row>
    <row r="456" spans="1:13">
      <c r="A456" s="169" t="s">
        <v>1800</v>
      </c>
      <c r="B456" s="164" t="s">
        <v>143</v>
      </c>
      <c r="C456" s="169" t="s">
        <v>1801</v>
      </c>
      <c r="D456" s="9"/>
      <c r="E456" s="258">
        <v>210523.53</v>
      </c>
      <c r="F456" s="11"/>
      <c r="G456" s="170">
        <v>0</v>
      </c>
      <c r="H456" s="11"/>
      <c r="I456" s="170">
        <v>0</v>
      </c>
      <c r="J456" s="11"/>
      <c r="K456" s="258">
        <v>210523.53</v>
      </c>
      <c r="L456" s="249" t="str">
        <f>VLOOKUP(A456,'De x Para'!A:C,3,0)</f>
        <v>4.2.2</v>
      </c>
      <c r="M456" s="271">
        <f t="shared" si="5"/>
        <v>0</v>
      </c>
    </row>
    <row r="457" spans="1:13">
      <c r="A457" s="169" t="s">
        <v>4402</v>
      </c>
      <c r="B457" s="164" t="s">
        <v>143</v>
      </c>
      <c r="C457" s="169" t="s">
        <v>4403</v>
      </c>
      <c r="D457" s="9"/>
      <c r="E457" s="170">
        <v>380.59</v>
      </c>
      <c r="F457" s="11"/>
      <c r="G457" s="170">
        <v>0</v>
      </c>
      <c r="H457" s="11"/>
      <c r="I457" s="170">
        <v>0</v>
      </c>
      <c r="J457" s="11"/>
      <c r="K457" s="170">
        <v>380.59</v>
      </c>
      <c r="L457" s="249" t="str">
        <f>VLOOKUP(A457,'De x Para'!A:C,3,0)</f>
        <v>4.2.2</v>
      </c>
      <c r="M457" s="271">
        <f t="shared" si="5"/>
        <v>0</v>
      </c>
    </row>
    <row r="458" spans="1:13">
      <c r="A458" s="169" t="s">
        <v>3959</v>
      </c>
      <c r="B458" s="164" t="s">
        <v>143</v>
      </c>
      <c r="C458" s="169" t="s">
        <v>3960</v>
      </c>
      <c r="D458" s="9"/>
      <c r="E458" s="258">
        <v>346118.41</v>
      </c>
      <c r="F458" s="11"/>
      <c r="G458" s="170">
        <v>0</v>
      </c>
      <c r="H458" s="11"/>
      <c r="I458" s="258">
        <v>56435.98</v>
      </c>
      <c r="J458" s="11"/>
      <c r="K458" s="258">
        <v>402554.39</v>
      </c>
      <c r="L458" s="249" t="str">
        <f>VLOOKUP(A458,'De x Para'!A:C,3,0)</f>
        <v>4.2.2</v>
      </c>
      <c r="M458" s="271">
        <f t="shared" si="5"/>
        <v>56435.98</v>
      </c>
    </row>
    <row r="459" spans="1:13">
      <c r="A459" s="171"/>
      <c r="B459" s="164"/>
      <c r="C459" s="171"/>
      <c r="D459" s="12"/>
      <c r="E459" s="12"/>
      <c r="F459" s="12"/>
      <c r="G459" s="12"/>
      <c r="H459" s="12"/>
      <c r="I459" s="12"/>
      <c r="J459" s="12"/>
      <c r="K459" s="12"/>
      <c r="L459" s="249"/>
      <c r="M459" s="271"/>
    </row>
    <row r="460" spans="1:13">
      <c r="A460" s="167" t="s">
        <v>1804</v>
      </c>
      <c r="B460" s="164" t="s">
        <v>143</v>
      </c>
      <c r="C460" s="167" t="s">
        <v>1805</v>
      </c>
      <c r="D460" s="6"/>
      <c r="E460" s="257">
        <v>70943.53</v>
      </c>
      <c r="F460" s="8"/>
      <c r="G460" s="168">
        <v>0</v>
      </c>
      <c r="H460" s="8"/>
      <c r="I460" s="257">
        <v>10028.49</v>
      </c>
      <c r="J460" s="8"/>
      <c r="K460" s="257">
        <v>80972.02</v>
      </c>
      <c r="L460" s="249">
        <f>VLOOKUP(A460,'De x Para'!A:C,3,0)</f>
        <v>0</v>
      </c>
      <c r="M460" s="271">
        <f t="shared" si="5"/>
        <v>10028.49</v>
      </c>
    </row>
    <row r="461" spans="1:13">
      <c r="A461" s="167" t="s">
        <v>1809</v>
      </c>
      <c r="B461" s="164" t="s">
        <v>143</v>
      </c>
      <c r="C461" s="167" t="s">
        <v>1805</v>
      </c>
      <c r="D461" s="6"/>
      <c r="E461" s="257">
        <v>70943.53</v>
      </c>
      <c r="F461" s="8"/>
      <c r="G461" s="168">
        <v>0</v>
      </c>
      <c r="H461" s="8"/>
      <c r="I461" s="257">
        <v>10028.49</v>
      </c>
      <c r="J461" s="8"/>
      <c r="K461" s="257">
        <v>80972.02</v>
      </c>
      <c r="L461" s="249">
        <f>VLOOKUP(A461,'De x Para'!A:C,3,0)</f>
        <v>0</v>
      </c>
      <c r="M461" s="271">
        <f t="shared" si="5"/>
        <v>10028.49</v>
      </c>
    </row>
    <row r="462" spans="1:13">
      <c r="A462" s="169" t="s">
        <v>1810</v>
      </c>
      <c r="B462" s="164" t="s">
        <v>143</v>
      </c>
      <c r="C462" s="169" t="s">
        <v>1811</v>
      </c>
      <c r="D462" s="9"/>
      <c r="E462" s="258">
        <v>53893.61</v>
      </c>
      <c r="F462" s="11"/>
      <c r="G462" s="170">
        <v>0</v>
      </c>
      <c r="H462" s="11"/>
      <c r="I462" s="258">
        <v>7713.54</v>
      </c>
      <c r="J462" s="11"/>
      <c r="K462" s="258">
        <v>61607.15</v>
      </c>
      <c r="L462" s="249" t="str">
        <f>VLOOKUP(A462,'De x Para'!A:C,3,0)</f>
        <v>4.3</v>
      </c>
      <c r="M462" s="271">
        <f t="shared" si="5"/>
        <v>7713.54</v>
      </c>
    </row>
    <row r="463" spans="1:13">
      <c r="A463" s="169" t="s">
        <v>4408</v>
      </c>
      <c r="B463" s="164" t="s">
        <v>143</v>
      </c>
      <c r="C463" s="169" t="s">
        <v>4409</v>
      </c>
      <c r="D463" s="9"/>
      <c r="E463" s="170">
        <v>19.5</v>
      </c>
      <c r="F463" s="11"/>
      <c r="G463" s="170">
        <v>0</v>
      </c>
      <c r="H463" s="11"/>
      <c r="I463" s="170">
        <v>0</v>
      </c>
      <c r="J463" s="11"/>
      <c r="K463" s="170">
        <v>19.5</v>
      </c>
      <c r="L463" s="249" t="str">
        <f>VLOOKUP(A463,'De x Para'!A:C,3,0)</f>
        <v>4.2.5</v>
      </c>
      <c r="M463" s="271">
        <f t="shared" si="5"/>
        <v>0</v>
      </c>
    </row>
    <row r="464" spans="1:13">
      <c r="A464" s="169" t="s">
        <v>1815</v>
      </c>
      <c r="B464" s="164" t="s">
        <v>143</v>
      </c>
      <c r="C464" s="169" t="s">
        <v>1816</v>
      </c>
      <c r="D464" s="9"/>
      <c r="E464" s="258">
        <v>2307.98</v>
      </c>
      <c r="F464" s="11"/>
      <c r="G464" s="170">
        <v>0</v>
      </c>
      <c r="H464" s="11"/>
      <c r="I464" s="170">
        <v>0</v>
      </c>
      <c r="J464" s="11"/>
      <c r="K464" s="258">
        <v>2307.98</v>
      </c>
      <c r="L464" s="249" t="str">
        <f>VLOOKUP(A464,'De x Para'!A:C,3,0)</f>
        <v>4.2.2</v>
      </c>
      <c r="M464" s="271">
        <f t="shared" si="5"/>
        <v>0</v>
      </c>
    </row>
    <row r="465" spans="1:13">
      <c r="A465" s="169" t="s">
        <v>3465</v>
      </c>
      <c r="B465" s="164" t="s">
        <v>143</v>
      </c>
      <c r="C465" s="169" t="s">
        <v>3466</v>
      </c>
      <c r="D465" s="9"/>
      <c r="E465" s="258">
        <v>10287.6</v>
      </c>
      <c r="F465" s="11"/>
      <c r="G465" s="170">
        <v>0</v>
      </c>
      <c r="H465" s="11"/>
      <c r="I465" s="258">
        <v>1957.12</v>
      </c>
      <c r="J465" s="11"/>
      <c r="K465" s="258">
        <v>12244.72</v>
      </c>
      <c r="L465" s="249" t="str">
        <f>VLOOKUP(A465,'De x Para'!A:C,3,0)</f>
        <v>4.2.2</v>
      </c>
      <c r="M465" s="271">
        <f t="shared" si="5"/>
        <v>1957.12</v>
      </c>
    </row>
    <row r="466" spans="1:13">
      <c r="A466" s="169" t="s">
        <v>3468</v>
      </c>
      <c r="B466" s="164" t="s">
        <v>143</v>
      </c>
      <c r="C466" s="169" t="s">
        <v>3469</v>
      </c>
      <c r="D466" s="9"/>
      <c r="E466" s="258">
        <v>4434.84</v>
      </c>
      <c r="F466" s="11"/>
      <c r="G466" s="170">
        <v>0</v>
      </c>
      <c r="H466" s="11"/>
      <c r="I466" s="170">
        <v>357.83</v>
      </c>
      <c r="J466" s="11"/>
      <c r="K466" s="258">
        <v>4792.67</v>
      </c>
      <c r="L466" s="249" t="str">
        <f>VLOOKUP(A466,'De x Para'!A:C,3,0)</f>
        <v>4.2.2</v>
      </c>
      <c r="M466" s="271">
        <f t="shared" si="5"/>
        <v>357.83</v>
      </c>
    </row>
    <row r="467" spans="1:13">
      <c r="A467" s="167"/>
      <c r="B467" s="164"/>
      <c r="C467" s="167"/>
      <c r="D467" s="6"/>
      <c r="E467" s="6"/>
      <c r="F467" s="6"/>
      <c r="G467" s="6"/>
      <c r="H467" s="6"/>
      <c r="I467" s="6"/>
      <c r="J467" s="6"/>
      <c r="K467" s="6"/>
      <c r="L467" s="249"/>
      <c r="M467" s="271"/>
    </row>
    <row r="468" spans="1:13">
      <c r="A468" s="167" t="s">
        <v>1822</v>
      </c>
      <c r="B468" s="164" t="s">
        <v>143</v>
      </c>
      <c r="C468" s="167" t="s">
        <v>1823</v>
      </c>
      <c r="D468" s="6"/>
      <c r="E468" s="257">
        <v>3768.56</v>
      </c>
      <c r="F468" s="8"/>
      <c r="G468" s="168">
        <v>0</v>
      </c>
      <c r="H468" s="8"/>
      <c r="I468" s="168">
        <v>0</v>
      </c>
      <c r="J468" s="8"/>
      <c r="K468" s="257">
        <v>3768.56</v>
      </c>
      <c r="L468" s="249">
        <f>VLOOKUP(A468,'De x Para'!A:C,3,0)</f>
        <v>0</v>
      </c>
      <c r="M468" s="271">
        <f t="shared" si="5"/>
        <v>0</v>
      </c>
    </row>
    <row r="469" spans="1:13">
      <c r="A469" s="167" t="s">
        <v>1827</v>
      </c>
      <c r="B469" s="164" t="s">
        <v>143</v>
      </c>
      <c r="C469" s="167" t="s">
        <v>1823</v>
      </c>
      <c r="D469" s="6"/>
      <c r="E469" s="257">
        <v>3768.56</v>
      </c>
      <c r="F469" s="8"/>
      <c r="G469" s="168">
        <v>0</v>
      </c>
      <c r="H469" s="8"/>
      <c r="I469" s="168">
        <v>0</v>
      </c>
      <c r="J469" s="8"/>
      <c r="K469" s="257">
        <v>3768.56</v>
      </c>
      <c r="L469" s="249">
        <f>VLOOKUP(A469,'De x Para'!A:C,3,0)</f>
        <v>0</v>
      </c>
      <c r="M469" s="271">
        <f t="shared" si="5"/>
        <v>0</v>
      </c>
    </row>
    <row r="470" spans="1:13">
      <c r="A470" s="169" t="s">
        <v>1828</v>
      </c>
      <c r="B470" s="164" t="s">
        <v>143</v>
      </c>
      <c r="C470" s="169" t="s">
        <v>3472</v>
      </c>
      <c r="D470" s="9"/>
      <c r="E470" s="258">
        <v>3768.56</v>
      </c>
      <c r="F470" s="11"/>
      <c r="G470" s="170">
        <v>0</v>
      </c>
      <c r="H470" s="11"/>
      <c r="I470" s="170">
        <v>0</v>
      </c>
      <c r="J470" s="11"/>
      <c r="K470" s="258">
        <v>3768.56</v>
      </c>
      <c r="L470" s="249" t="str">
        <f>VLOOKUP(A470,'De x Para'!A:C,3,0)</f>
        <v>4.2.5</v>
      </c>
      <c r="M470" s="271">
        <f t="shared" si="5"/>
        <v>0</v>
      </c>
    </row>
    <row r="471" spans="1:13">
      <c r="A471" s="172" t="s">
        <v>1835</v>
      </c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</row>
    <row r="472" spans="1:13">
      <c r="A472" s="173" t="s">
        <v>222</v>
      </c>
      <c r="B472" s="16"/>
      <c r="C472" s="16"/>
      <c r="D472" s="174" t="s">
        <v>4627</v>
      </c>
      <c r="F472" s="173" t="s">
        <v>500</v>
      </c>
      <c r="G472" s="16"/>
      <c r="H472" s="16"/>
      <c r="I472" s="16"/>
      <c r="J472" s="16"/>
      <c r="K472" s="270">
        <v>5589059.5099999998</v>
      </c>
      <c r="L472" s="17"/>
    </row>
    <row r="473" spans="1:13">
      <c r="A473" s="173" t="s">
        <v>700</v>
      </c>
      <c r="B473" s="16"/>
      <c r="C473" s="16"/>
      <c r="D473" s="174" t="s">
        <v>4628</v>
      </c>
      <c r="F473" s="173" t="s">
        <v>1751</v>
      </c>
      <c r="G473" s="16"/>
      <c r="H473" s="16"/>
      <c r="I473" s="16"/>
      <c r="J473" s="16"/>
      <c r="K473" s="270">
        <v>5803337.6299999999</v>
      </c>
      <c r="L473" s="17"/>
    </row>
    <row r="474" spans="1:13">
      <c r="A474" s="173"/>
      <c r="B474" s="16"/>
      <c r="C474" s="16"/>
      <c r="D474" s="174" t="s">
        <v>143</v>
      </c>
      <c r="F474" s="173" t="s">
        <v>143</v>
      </c>
      <c r="G474" s="16"/>
      <c r="H474" s="16"/>
      <c r="I474" s="16"/>
      <c r="J474" s="16"/>
      <c r="K474" s="174"/>
      <c r="L474" s="17"/>
    </row>
    <row r="475" spans="1:13">
      <c r="A475" s="173" t="s">
        <v>1836</v>
      </c>
      <c r="B475" s="16"/>
      <c r="C475" s="16"/>
      <c r="D475" s="174" t="s">
        <v>4629</v>
      </c>
      <c r="F475" s="173" t="s">
        <v>1838</v>
      </c>
      <c r="G475" s="16"/>
      <c r="H475" s="16"/>
      <c r="I475" s="16"/>
      <c r="J475" s="16"/>
      <c r="K475" s="270">
        <v>4498003.99</v>
      </c>
      <c r="L475" s="17"/>
    </row>
    <row r="476" spans="1:13">
      <c r="D476" s="173" t="s">
        <v>1839</v>
      </c>
      <c r="E476" s="16"/>
      <c r="F476" s="174" t="s">
        <v>248</v>
      </c>
      <c r="G476" s="17"/>
    </row>
    <row r="477" spans="1:13">
      <c r="D477" s="173" t="s">
        <v>1840</v>
      </c>
      <c r="E477" s="16"/>
      <c r="F477" s="174" t="s">
        <v>248</v>
      </c>
      <c r="G477" s="17"/>
    </row>
  </sheetData>
  <autoFilter ref="A1:M478" xr:uid="{00000000-0009-0000-0000-000008000000}"/>
  <pageMargins left="0.3611111111111111" right="0.3611111111111111" top="0.3611111111111111" bottom="0.3611111111111111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40</vt:i4>
      </vt:variant>
      <vt:variant>
        <vt:lpstr>Intervalos com Nome</vt:lpstr>
      </vt:variant>
      <vt:variant>
        <vt:i4>1</vt:i4>
      </vt:variant>
    </vt:vector>
  </HeadingPairs>
  <TitlesOfParts>
    <vt:vector size="41" baseType="lpstr">
      <vt:lpstr>2021</vt:lpstr>
      <vt:lpstr>De x Para</vt:lpstr>
      <vt:lpstr>01.2020</vt:lpstr>
      <vt:lpstr>02.2020</vt:lpstr>
      <vt:lpstr>03.2020</vt:lpstr>
      <vt:lpstr>04.2020</vt:lpstr>
      <vt:lpstr>05.2020</vt:lpstr>
      <vt:lpstr>06.2020</vt:lpstr>
      <vt:lpstr>07.2020</vt:lpstr>
      <vt:lpstr>08.2020</vt:lpstr>
      <vt:lpstr>09.2020</vt:lpstr>
      <vt:lpstr>08.2019</vt:lpstr>
      <vt:lpstr>09.2019</vt:lpstr>
      <vt:lpstr>3º trim 19</vt:lpstr>
      <vt:lpstr>4Tri</vt:lpstr>
      <vt:lpstr>06.2019</vt:lpstr>
      <vt:lpstr>07.2019</vt:lpstr>
      <vt:lpstr>10.2020</vt:lpstr>
      <vt:lpstr>11.2020</vt:lpstr>
      <vt:lpstr>12.2020</vt:lpstr>
      <vt:lpstr>01.2021</vt:lpstr>
      <vt:lpstr>02.2021</vt:lpstr>
      <vt:lpstr>03.2021</vt:lpstr>
      <vt:lpstr>04.2021</vt:lpstr>
      <vt:lpstr>05.2021</vt:lpstr>
      <vt:lpstr>06.2021</vt:lpstr>
      <vt:lpstr>Balancete 07.2021</vt:lpstr>
      <vt:lpstr>De x Para </vt:lpstr>
      <vt:lpstr>Plan5</vt:lpstr>
      <vt:lpstr>De x Para (2)</vt:lpstr>
      <vt:lpstr>Plan7</vt:lpstr>
      <vt:lpstr>Balancete 08.2021</vt:lpstr>
      <vt:lpstr>Balancete 09.2021</vt:lpstr>
      <vt:lpstr>Balancete 10.2021</vt:lpstr>
      <vt:lpstr>Balancete 11.2021</vt:lpstr>
      <vt:lpstr>Balancete 12.2021</vt:lpstr>
      <vt:lpstr>2 QD</vt:lpstr>
      <vt:lpstr>3 QD</vt:lpstr>
      <vt:lpstr>Plan1</vt:lpstr>
      <vt:lpstr>Plan6</vt:lpstr>
      <vt:lpstr>'2021'!Área_de_Impressão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Direcao03</dc:creator>
  <cp:lastModifiedBy>Luciane Vallilo</cp:lastModifiedBy>
  <cp:lastPrinted>2024-02-20T16:16:01Z</cp:lastPrinted>
  <dcterms:created xsi:type="dcterms:W3CDTF">2015-09-25T14:31:00Z</dcterms:created>
  <dcterms:modified xsi:type="dcterms:W3CDTF">2024-02-20T16:16:22Z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1046-11.2.0.9052</vt:lpwstr>
  </property>
</Properties>
</file>